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externalReferences>
    <externalReference r:id="rId7"/>
  </externalReferences>
  <definedNames>
    <definedName name="_xlnm._FilterDatabase" localSheetId="0" hidden="1">SOURCE!$B$4:$Z$1637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87" i="1" l="1"/>
  <c r="A1687" i="1"/>
  <c r="N1686" i="1"/>
  <c r="A1686" i="1"/>
  <c r="N1685" i="1"/>
  <c r="A1685" i="1"/>
  <c r="N1684" i="1"/>
  <c r="A1684" i="1"/>
  <c r="N1683" i="1"/>
  <c r="A1683" i="1"/>
  <c r="N1682" i="1"/>
  <c r="A1682" i="1"/>
  <c r="N1681" i="1"/>
  <c r="A1681" i="1"/>
  <c r="N1680" i="1"/>
  <c r="A1680" i="1"/>
  <c r="N1679" i="1"/>
  <c r="A1679" i="1"/>
  <c r="N1678" i="1"/>
  <c r="A1678" i="1"/>
  <c r="N1677" i="1"/>
  <c r="A1677" i="1"/>
  <c r="N1676" i="1"/>
  <c r="A1676" i="1"/>
  <c r="N1675" i="1"/>
  <c r="A1675" i="1"/>
  <c r="N1674" i="1"/>
  <c r="A1674" i="1"/>
  <c r="N1673" i="1"/>
  <c r="A1673" i="1"/>
  <c r="N1672" i="1"/>
  <c r="A1672" i="1"/>
  <c r="N1671" i="1"/>
  <c r="A1671" i="1"/>
  <c r="N1670" i="1"/>
  <c r="A1670" i="1"/>
  <c r="N1669" i="1"/>
  <c r="A1669" i="1"/>
  <c r="N1668" i="1"/>
  <c r="A1668" i="1"/>
  <c r="N1667" i="1"/>
  <c r="A1667" i="1"/>
  <c r="N1666" i="1"/>
  <c r="A1666" i="1"/>
  <c r="N1665" i="1"/>
  <c r="A1665" i="1"/>
  <c r="N1664" i="1"/>
  <c r="A1664" i="1"/>
  <c r="N1663" i="1"/>
  <c r="A1663" i="1"/>
  <c r="N1662" i="1"/>
  <c r="A1662" i="1"/>
  <c r="N1661" i="1"/>
  <c r="A1661" i="1"/>
  <c r="N1660" i="1"/>
  <c r="A1660" i="1"/>
  <c r="N1659" i="1"/>
  <c r="A1659" i="1"/>
  <c r="N1658" i="1"/>
  <c r="A1658" i="1"/>
  <c r="N1657" i="1"/>
  <c r="A1657" i="1"/>
  <c r="N1656" i="1"/>
  <c r="A1656" i="1"/>
  <c r="N1655" i="1"/>
  <c r="A1655" i="1"/>
  <c r="N1654" i="1"/>
  <c r="A1654" i="1"/>
  <c r="N1653" i="1"/>
  <c r="A1653" i="1"/>
  <c r="N1652" i="1"/>
  <c r="A1652" i="1"/>
  <c r="N1651" i="1"/>
  <c r="A1651" i="1"/>
  <c r="N1650" i="1"/>
  <c r="A1650" i="1"/>
  <c r="N1649" i="1"/>
  <c r="A1649" i="1"/>
  <c r="N1648" i="1"/>
  <c r="A1648" i="1"/>
  <c r="N1647" i="1"/>
  <c r="A1647" i="1"/>
  <c r="N1646" i="1"/>
  <c r="A1646" i="1"/>
  <c r="N1645" i="1"/>
  <c r="A1645" i="1"/>
  <c r="N1644" i="1"/>
  <c r="A1644" i="1"/>
  <c r="N1643" i="1"/>
  <c r="A1643" i="1"/>
  <c r="N1642" i="1"/>
  <c r="A1642" i="1"/>
  <c r="N1641" i="1"/>
  <c r="A1641" i="1"/>
  <c r="N1640" i="1"/>
  <c r="A1640" i="1"/>
  <c r="N1639" i="1"/>
  <c r="A1639" i="1"/>
  <c r="N1638" i="1"/>
  <c r="A1638" i="1"/>
  <c r="N1637" i="1"/>
  <c r="A1637" i="1"/>
  <c r="N1636" i="1"/>
  <c r="A1636" i="1"/>
  <c r="N1635" i="1"/>
  <c r="A1635" i="1"/>
  <c r="N1634" i="1"/>
  <c r="A1634" i="1"/>
  <c r="N1633" i="1"/>
  <c r="A1633" i="1"/>
  <c r="N1632" i="1"/>
  <c r="A1632" i="1"/>
  <c r="N1631" i="1"/>
  <c r="A1631" i="1"/>
  <c r="N1630" i="1"/>
  <c r="A1630" i="1"/>
  <c r="N389" i="1"/>
  <c r="A389" i="1"/>
  <c r="N388" i="1"/>
  <c r="A388" i="1"/>
  <c r="N387" i="1"/>
  <c r="A387" i="1"/>
  <c r="N386" i="1"/>
  <c r="A386" i="1"/>
  <c r="N385" i="1"/>
  <c r="A385" i="1"/>
  <c r="N384" i="1"/>
  <c r="A384" i="1"/>
  <c r="N383" i="1"/>
  <c r="A383" i="1"/>
  <c r="N382" i="1"/>
  <c r="A382" i="1"/>
  <c r="N381" i="1"/>
  <c r="A381" i="1"/>
  <c r="N380" i="1"/>
  <c r="A380" i="1"/>
  <c r="N379" i="1"/>
  <c r="A379" i="1"/>
  <c r="N378" i="1"/>
  <c r="A378" i="1"/>
  <c r="N377" i="1"/>
  <c r="A377" i="1"/>
  <c r="N376" i="1"/>
  <c r="A376" i="1"/>
  <c r="N1629" i="1"/>
  <c r="A1629" i="1"/>
  <c r="N1628" i="1"/>
  <c r="A1628" i="1"/>
  <c r="N1627" i="1"/>
  <c r="A1627" i="1"/>
  <c r="N1626" i="1"/>
  <c r="A1626" i="1"/>
  <c r="N1625" i="1"/>
  <c r="A1625" i="1"/>
  <c r="N1624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75" i="1"/>
  <c r="A374" i="1"/>
  <c r="A373" i="1"/>
  <c r="A372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N223" i="1"/>
  <c r="A223" i="1"/>
  <c r="N222" i="1"/>
  <c r="A222" i="1"/>
  <c r="N221" i="1"/>
  <c r="A221" i="1"/>
  <c r="N220" i="1"/>
  <c r="A220" i="1"/>
  <c r="N219" i="1"/>
  <c r="A219" i="1"/>
  <c r="N218" i="1"/>
  <c r="A218" i="1"/>
  <c r="N217" i="1"/>
  <c r="A217" i="1"/>
  <c r="N216" i="1"/>
  <c r="A216" i="1"/>
  <c r="N215" i="1"/>
  <c r="A215" i="1"/>
  <c r="N214" i="1"/>
  <c r="A214" i="1"/>
  <c r="N213" i="1"/>
  <c r="A213" i="1"/>
  <c r="N212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N130" i="1"/>
  <c r="A130" i="1"/>
  <c r="N129" i="1"/>
  <c r="A129" i="1"/>
  <c r="N128" i="1"/>
  <c r="A128" i="1"/>
  <c r="N127" i="1"/>
  <c r="A127" i="1"/>
  <c r="N126" i="1"/>
  <c r="A126" i="1"/>
  <c r="N125" i="1"/>
  <c r="A125" i="1"/>
  <c r="N124" i="1"/>
  <c r="A124" i="1"/>
  <c r="N123" i="1"/>
  <c r="A123" i="1"/>
  <c r="N122" i="1"/>
  <c r="A122" i="1"/>
  <c r="N121" i="1"/>
  <c r="A121" i="1"/>
  <c r="N120" i="1"/>
  <c r="A120" i="1"/>
  <c r="N119" i="1"/>
  <c r="A119" i="1"/>
  <c r="N118" i="1"/>
  <c r="A118" i="1"/>
  <c r="N117" i="1"/>
  <c r="A117" i="1"/>
  <c r="N116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71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2" i="1"/>
  <c r="C1261" i="1"/>
  <c r="C1260" i="1"/>
  <c r="C1259" i="1"/>
  <c r="C1258" i="1"/>
  <c r="C1263" i="1"/>
  <c r="C1257" i="1"/>
  <c r="C1256" i="1"/>
  <c r="C1255" i="1"/>
  <c r="C1264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27" i="1"/>
  <c r="C919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38" i="1"/>
  <c r="C937" i="1"/>
  <c r="C936" i="1"/>
  <c r="C935" i="1"/>
  <c r="C934" i="1"/>
  <c r="C932" i="1"/>
  <c r="C933" i="1"/>
  <c r="C931" i="1"/>
  <c r="C930" i="1"/>
  <c r="C929" i="1"/>
  <c r="C928" i="1"/>
  <c r="C926" i="1"/>
  <c r="C925" i="1"/>
  <c r="C924" i="1"/>
  <c r="C923" i="1"/>
  <c r="C922" i="1"/>
  <c r="C921" i="1"/>
  <c r="C920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23" i="1"/>
  <c r="C846" i="1"/>
  <c r="C822" i="1"/>
  <c r="C845" i="1"/>
  <c r="C821" i="1"/>
  <c r="C844" i="1"/>
  <c r="C820" i="1"/>
  <c r="C843" i="1"/>
  <c r="C819" i="1"/>
  <c r="C842" i="1"/>
  <c r="C818" i="1"/>
  <c r="C841" i="1"/>
  <c r="C817" i="1"/>
  <c r="C840" i="1"/>
  <c r="C816" i="1"/>
  <c r="C839" i="1"/>
  <c r="C815" i="1"/>
  <c r="C814" i="1"/>
  <c r="C838" i="1"/>
  <c r="C813" i="1"/>
  <c r="C837" i="1"/>
  <c r="C812" i="1"/>
  <c r="C836" i="1"/>
  <c r="C811" i="1"/>
  <c r="C835" i="1"/>
  <c r="C810" i="1"/>
  <c r="C834" i="1"/>
  <c r="C809" i="1"/>
  <c r="C833" i="1"/>
  <c r="C808" i="1"/>
  <c r="C832" i="1"/>
  <c r="C807" i="1"/>
  <c r="C831" i="1"/>
  <c r="C806" i="1"/>
  <c r="C830" i="1"/>
  <c r="C805" i="1"/>
  <c r="C829" i="1"/>
  <c r="C804" i="1"/>
  <c r="C803" i="1"/>
  <c r="C802" i="1"/>
  <c r="C828" i="1"/>
  <c r="C801" i="1"/>
  <c r="C827" i="1"/>
  <c r="C800" i="1"/>
  <c r="C826" i="1"/>
  <c r="C799" i="1"/>
  <c r="C825" i="1"/>
  <c r="C798" i="1"/>
  <c r="C824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69" i="1"/>
  <c r="C768" i="1"/>
  <c r="C767" i="1"/>
  <c r="C756" i="1"/>
  <c r="C939" i="1"/>
  <c r="C751" i="1"/>
  <c r="C940" i="1"/>
  <c r="C750" i="1"/>
  <c r="C725" i="1"/>
  <c r="C716" i="1"/>
  <c r="C775" i="1"/>
  <c r="C701" i="1"/>
  <c r="C774" i="1"/>
  <c r="C700" i="1"/>
  <c r="C773" i="1"/>
  <c r="C699" i="1"/>
  <c r="C772" i="1"/>
  <c r="C698" i="1"/>
  <c r="C771" i="1"/>
  <c r="C697" i="1"/>
  <c r="C770" i="1"/>
  <c r="C696" i="1"/>
  <c r="C766" i="1"/>
  <c r="C695" i="1"/>
  <c r="C765" i="1"/>
  <c r="C694" i="1"/>
  <c r="C764" i="1"/>
  <c r="C693" i="1"/>
  <c r="C763" i="1"/>
  <c r="C692" i="1"/>
  <c r="C762" i="1"/>
  <c r="C691" i="1"/>
  <c r="C761" i="1"/>
  <c r="C690" i="1"/>
  <c r="C760" i="1"/>
  <c r="C689" i="1"/>
  <c r="C759" i="1"/>
  <c r="C688" i="1"/>
  <c r="C758" i="1"/>
  <c r="C687" i="1"/>
  <c r="C757" i="1"/>
  <c r="C686" i="1"/>
  <c r="C685" i="1"/>
  <c r="C755" i="1"/>
  <c r="C684" i="1"/>
  <c r="C754" i="1"/>
  <c r="C683" i="1"/>
  <c r="C753" i="1"/>
  <c r="C682" i="1"/>
  <c r="C752" i="1"/>
  <c r="C681" i="1"/>
  <c r="C749" i="1"/>
  <c r="C680" i="1"/>
  <c r="C748" i="1"/>
  <c r="C679" i="1"/>
  <c r="C747" i="1"/>
  <c r="C678" i="1"/>
  <c r="C746" i="1"/>
  <c r="C677" i="1"/>
  <c r="C745" i="1"/>
  <c r="C676" i="1"/>
  <c r="C744" i="1"/>
  <c r="C675" i="1"/>
  <c r="C743" i="1"/>
  <c r="C674" i="1"/>
  <c r="C742" i="1"/>
  <c r="C673" i="1"/>
  <c r="C741" i="1"/>
  <c r="C672" i="1"/>
  <c r="C740" i="1"/>
  <c r="C671" i="1"/>
  <c r="C739" i="1"/>
  <c r="C670" i="1"/>
  <c r="C738" i="1"/>
  <c r="C669" i="1"/>
  <c r="C737" i="1"/>
  <c r="C668" i="1"/>
  <c r="C736" i="1"/>
  <c r="C667" i="1"/>
  <c r="C735" i="1"/>
  <c r="C666" i="1"/>
  <c r="C734" i="1"/>
  <c r="C665" i="1"/>
  <c r="C733" i="1"/>
  <c r="C664" i="1"/>
  <c r="C732" i="1"/>
  <c r="C663" i="1"/>
  <c r="C731" i="1"/>
  <c r="C662" i="1"/>
  <c r="C730" i="1"/>
  <c r="C661" i="1"/>
  <c r="C729" i="1"/>
  <c r="C660" i="1"/>
  <c r="C728" i="1"/>
  <c r="C659" i="1"/>
  <c r="C727" i="1"/>
  <c r="C658" i="1"/>
  <c r="C726" i="1"/>
  <c r="C657" i="1"/>
  <c r="C724" i="1"/>
  <c r="C656" i="1"/>
  <c r="C723" i="1"/>
  <c r="C655" i="1"/>
  <c r="C722" i="1"/>
  <c r="C654" i="1"/>
  <c r="C721" i="1"/>
  <c r="C653" i="1"/>
  <c r="C720" i="1"/>
  <c r="C652" i="1"/>
  <c r="C719" i="1"/>
  <c r="C651" i="1"/>
  <c r="C718" i="1"/>
  <c r="C650" i="1"/>
  <c r="C717" i="1"/>
  <c r="C649" i="1"/>
  <c r="C648" i="1"/>
  <c r="C715" i="1"/>
  <c r="C647" i="1"/>
  <c r="C714" i="1"/>
  <c r="C646" i="1"/>
  <c r="C713" i="1"/>
  <c r="C645" i="1"/>
  <c r="C712" i="1"/>
  <c r="C644" i="1"/>
  <c r="C711" i="1"/>
  <c r="C643" i="1"/>
  <c r="C710" i="1"/>
  <c r="C642" i="1"/>
  <c r="C709" i="1"/>
  <c r="C641" i="1"/>
  <c r="C708" i="1"/>
  <c r="C640" i="1"/>
  <c r="C707" i="1"/>
  <c r="C639" i="1"/>
  <c r="C706" i="1"/>
  <c r="C638" i="1"/>
  <c r="C705" i="1"/>
  <c r="C637" i="1"/>
  <c r="C704" i="1"/>
  <c r="C636" i="1"/>
  <c r="C703" i="1"/>
  <c r="C635" i="1"/>
  <c r="C702" i="1"/>
  <c r="C634" i="1"/>
  <c r="C633" i="1"/>
  <c r="C628" i="1"/>
  <c r="C626" i="1"/>
  <c r="C623" i="1"/>
  <c r="C619" i="1"/>
  <c r="C612" i="1"/>
  <c r="C610" i="1"/>
  <c r="C607" i="1"/>
  <c r="C604" i="1"/>
  <c r="C599" i="1"/>
  <c r="C632" i="1"/>
  <c r="C597" i="1"/>
  <c r="C631" i="1"/>
  <c r="C596" i="1"/>
  <c r="C630" i="1"/>
  <c r="C595" i="1"/>
  <c r="C629" i="1"/>
  <c r="C594" i="1"/>
  <c r="C627" i="1"/>
  <c r="C593" i="1"/>
  <c r="C625" i="1"/>
  <c r="C592" i="1"/>
  <c r="C624" i="1"/>
  <c r="C591" i="1"/>
  <c r="C622" i="1"/>
  <c r="C590" i="1"/>
  <c r="C621" i="1"/>
  <c r="C589" i="1"/>
  <c r="C620" i="1"/>
  <c r="C588" i="1"/>
  <c r="C618" i="1"/>
  <c r="C587" i="1"/>
  <c r="C617" i="1"/>
  <c r="C586" i="1"/>
  <c r="C616" i="1"/>
  <c r="C585" i="1"/>
  <c r="C615" i="1"/>
  <c r="C584" i="1"/>
  <c r="C614" i="1"/>
  <c r="C583" i="1"/>
  <c r="C613" i="1"/>
  <c r="C582" i="1"/>
  <c r="C611" i="1"/>
  <c r="C581" i="1"/>
  <c r="C609" i="1"/>
  <c r="C580" i="1"/>
  <c r="C608" i="1"/>
  <c r="C579" i="1"/>
  <c r="C606" i="1"/>
  <c r="C578" i="1"/>
  <c r="C605" i="1"/>
  <c r="C577" i="1"/>
  <c r="C603" i="1"/>
  <c r="C576" i="1"/>
  <c r="C602" i="1"/>
  <c r="C575" i="1"/>
  <c r="C601" i="1"/>
  <c r="C574" i="1"/>
  <c r="C600" i="1"/>
  <c r="C573" i="1"/>
  <c r="C598" i="1"/>
  <c r="C572" i="1"/>
  <c r="C571" i="1"/>
  <c r="C545" i="1"/>
  <c r="C570" i="1"/>
  <c r="C544" i="1"/>
  <c r="C569" i="1"/>
  <c r="C543" i="1"/>
  <c r="C568" i="1"/>
  <c r="C542" i="1"/>
  <c r="C567" i="1"/>
  <c r="C541" i="1"/>
  <c r="C566" i="1"/>
  <c r="C540" i="1"/>
  <c r="C565" i="1"/>
  <c r="C539" i="1"/>
  <c r="C564" i="1"/>
  <c r="C538" i="1"/>
  <c r="C563" i="1"/>
  <c r="C537" i="1"/>
  <c r="C562" i="1"/>
  <c r="C536" i="1"/>
  <c r="C561" i="1"/>
  <c r="C535" i="1"/>
  <c r="C560" i="1"/>
  <c r="C534" i="1"/>
  <c r="C559" i="1"/>
  <c r="C533" i="1"/>
  <c r="C558" i="1"/>
  <c r="C532" i="1"/>
  <c r="C557" i="1"/>
  <c r="C531" i="1"/>
  <c r="C556" i="1"/>
  <c r="C530" i="1"/>
  <c r="C555" i="1"/>
  <c r="C529" i="1"/>
  <c r="C554" i="1"/>
  <c r="C528" i="1"/>
  <c r="C553" i="1"/>
  <c r="C527" i="1"/>
  <c r="C552" i="1"/>
  <c r="C526" i="1"/>
  <c r="C551" i="1"/>
  <c r="C525" i="1"/>
  <c r="C550" i="1"/>
  <c r="C524" i="1"/>
  <c r="C549" i="1"/>
  <c r="C523" i="1"/>
  <c r="C548" i="1"/>
  <c r="C522" i="1"/>
  <c r="C547" i="1"/>
  <c r="C521" i="1"/>
  <c r="C546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1593" i="1"/>
  <c r="C396" i="1"/>
  <c r="C395" i="1"/>
  <c r="C394" i="1"/>
  <c r="C393" i="1"/>
  <c r="C392" i="1"/>
  <c r="C391" i="1"/>
  <c r="C390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15" i="1"/>
  <c r="C114" i="1"/>
  <c r="C112" i="1"/>
  <c r="C1538" i="1"/>
  <c r="C111" i="1"/>
  <c r="C110" i="1"/>
  <c r="C109" i="1"/>
  <c r="C108" i="1"/>
  <c r="C1058" i="1"/>
  <c r="C107" i="1"/>
  <c r="C1057" i="1"/>
  <c r="C106" i="1"/>
  <c r="C105" i="1"/>
  <c r="C104" i="1"/>
  <c r="C103" i="1"/>
  <c r="C11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1372" i="1"/>
  <c r="C72" i="1"/>
  <c r="C71" i="1"/>
  <c r="C70" i="1"/>
  <c r="C69" i="1"/>
  <c r="C1561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R606" i="1"/>
  <c r="R578" i="1"/>
  <c r="Q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F1749" i="1"/>
  <c r="G1749" i="1"/>
  <c r="Q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F1781" i="1"/>
  <c r="G1781" i="1"/>
  <c r="Q1781" i="1"/>
  <c r="C1782" i="1"/>
  <c r="F1782" i="1"/>
  <c r="G1782" i="1"/>
  <c r="Q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B2355" i="7"/>
  <c r="B2354" i="7"/>
  <c r="B2353" i="7"/>
  <c r="B2352" i="7"/>
  <c r="B2351" i="7"/>
  <c r="B2350" i="7"/>
  <c r="B2349" i="7"/>
  <c r="B2348" i="7"/>
  <c r="B2347" i="7"/>
  <c r="B2346" i="7"/>
  <c r="B2345" i="7"/>
  <c r="B2344" i="7"/>
  <c r="B2343" i="7"/>
  <c r="B2342" i="7"/>
  <c r="B2341" i="7"/>
  <c r="B2340" i="7"/>
  <c r="B2339" i="7"/>
  <c r="B2338" i="7"/>
  <c r="B2337" i="7"/>
  <c r="B2336" i="7"/>
  <c r="B2335" i="7"/>
  <c r="B2334" i="7"/>
  <c r="B2333" i="7"/>
  <c r="B2332" i="7"/>
  <c r="B2331" i="7"/>
  <c r="B2330" i="7"/>
  <c r="B2329" i="7"/>
  <c r="B2328" i="7"/>
  <c r="B2327" i="7"/>
  <c r="B2326" i="7"/>
  <c r="B2325" i="7"/>
  <c r="B2324" i="7"/>
  <c r="B2323" i="7"/>
  <c r="B2322" i="7"/>
  <c r="B2321" i="7"/>
  <c r="B2320" i="7"/>
  <c r="B2319" i="7"/>
  <c r="B2318" i="7"/>
  <c r="B2317" i="7"/>
  <c r="B2316" i="7"/>
  <c r="B2315" i="7"/>
  <c r="B2314" i="7"/>
  <c r="B2313" i="7"/>
  <c r="B2312" i="7"/>
  <c r="B2311" i="7"/>
  <c r="B2310" i="7"/>
  <c r="B2309" i="7"/>
  <c r="B2308" i="7"/>
  <c r="B2307" i="7"/>
  <c r="B2306" i="7"/>
  <c r="B2305" i="7"/>
  <c r="B2304" i="7"/>
  <c r="B2303" i="7"/>
  <c r="B2302" i="7"/>
  <c r="B2301" i="7"/>
  <c r="B2300" i="7"/>
  <c r="B2299" i="7"/>
  <c r="B2298" i="7"/>
  <c r="B2297" i="7"/>
  <c r="B2296" i="7"/>
  <c r="B2295" i="7"/>
  <c r="B2294" i="7"/>
  <c r="B2293" i="7"/>
  <c r="B2292" i="7"/>
  <c r="B2291" i="7"/>
  <c r="B2290" i="7"/>
  <c r="B2289" i="7"/>
  <c r="B2288" i="7"/>
  <c r="B2287" i="7"/>
  <c r="B2286" i="7"/>
  <c r="B2285" i="7"/>
  <c r="B2284" i="7"/>
  <c r="B2283" i="7"/>
  <c r="B2282" i="7"/>
  <c r="B2281" i="7"/>
  <c r="B2280" i="7"/>
  <c r="B2279" i="7"/>
  <c r="B2278" i="7"/>
  <c r="B2277" i="7"/>
  <c r="B2276" i="7"/>
  <c r="B2275" i="7"/>
  <c r="B2274" i="7"/>
  <c r="B2273" i="7"/>
  <c r="B2272" i="7"/>
  <c r="B2271" i="7"/>
  <c r="B2270" i="7"/>
  <c r="B2269" i="7"/>
  <c r="B2268" i="7"/>
  <c r="B2267" i="7"/>
  <c r="B2266" i="7"/>
  <c r="B2265" i="7"/>
  <c r="B2264" i="7"/>
  <c r="B2263" i="7"/>
  <c r="B2262" i="7"/>
  <c r="B2261" i="7"/>
  <c r="B2260" i="7"/>
  <c r="B2259" i="7"/>
  <c r="B2258" i="7"/>
  <c r="B2257" i="7"/>
  <c r="B2256" i="7"/>
  <c r="B2255" i="7"/>
  <c r="B2254" i="7"/>
  <c r="B2253" i="7"/>
  <c r="B2252" i="7"/>
  <c r="B2251" i="7"/>
  <c r="B2250" i="7"/>
  <c r="B2249" i="7"/>
  <c r="B2248" i="7"/>
  <c r="B2247" i="7"/>
  <c r="B2246" i="7"/>
  <c r="B2245" i="7"/>
  <c r="B2244" i="7"/>
  <c r="B2243" i="7"/>
  <c r="B2242" i="7"/>
  <c r="B2241" i="7"/>
  <c r="B2240" i="7"/>
  <c r="B2239" i="7"/>
  <c r="B2238" i="7"/>
  <c r="B2237" i="7"/>
  <c r="B2236" i="7"/>
  <c r="B2235" i="7"/>
  <c r="B2234" i="7"/>
  <c r="B2233" i="7"/>
  <c r="B2232" i="7"/>
  <c r="B2231" i="7"/>
  <c r="B1899" i="7"/>
  <c r="B1898" i="7"/>
  <c r="B1785" i="7"/>
  <c r="B1690" i="7"/>
  <c r="B1685" i="7"/>
  <c r="B1684" i="7"/>
  <c r="B1488" i="7"/>
  <c r="B1303" i="7"/>
  <c r="B1279" i="7"/>
  <c r="B1196" i="7"/>
  <c r="B895" i="7"/>
  <c r="B878" i="7"/>
  <c r="B841" i="7"/>
  <c r="B4" i="7"/>
  <c r="B3" i="7"/>
  <c r="D841" i="7"/>
  <c r="D878" i="7"/>
  <c r="D895" i="7"/>
  <c r="D1196" i="7"/>
  <c r="D1279" i="7"/>
  <c r="D1303" i="7"/>
  <c r="D1488" i="7"/>
  <c r="D1684" i="7"/>
  <c r="D1685" i="7"/>
  <c r="D1690" i="7"/>
  <c r="D1785" i="7"/>
  <c r="D1898" i="7"/>
  <c r="D1899" i="7"/>
  <c r="D2231" i="7"/>
  <c r="D2232" i="7"/>
  <c r="D2233" i="7"/>
  <c r="D2234" i="7"/>
  <c r="D2235" i="7"/>
  <c r="D2236" i="7"/>
  <c r="D2237" i="7"/>
  <c r="D2238" i="7"/>
  <c r="D2239" i="7"/>
  <c r="D2240" i="7"/>
  <c r="D2241" i="7"/>
  <c r="D2242" i="7"/>
  <c r="D2243" i="7"/>
  <c r="D2244" i="7"/>
  <c r="D2245" i="7"/>
  <c r="D2246" i="7"/>
  <c r="D2247" i="7"/>
  <c r="D2248" i="7"/>
  <c r="D2249" i="7"/>
  <c r="D2250" i="7"/>
  <c r="D2251" i="7"/>
  <c r="D2252" i="7"/>
  <c r="D2253" i="7"/>
  <c r="D2254" i="7"/>
  <c r="D2255" i="7"/>
  <c r="D2256" i="7"/>
  <c r="D2257" i="7"/>
  <c r="D2258" i="7"/>
  <c r="D2259" i="7"/>
  <c r="D2260" i="7"/>
  <c r="D2261" i="7"/>
  <c r="D2262" i="7"/>
  <c r="D2263" i="7"/>
  <c r="D2264" i="7"/>
  <c r="D2265" i="7"/>
  <c r="D2266" i="7"/>
  <c r="D2267" i="7"/>
  <c r="D2268" i="7"/>
  <c r="D2269" i="7"/>
  <c r="D2270" i="7"/>
  <c r="D2271" i="7"/>
  <c r="D2272" i="7"/>
  <c r="D2273" i="7"/>
  <c r="D2274" i="7"/>
  <c r="D2275" i="7"/>
  <c r="D2276" i="7"/>
  <c r="D2277" i="7"/>
  <c r="D2278" i="7"/>
  <c r="D2279" i="7"/>
  <c r="D2280" i="7"/>
  <c r="D2281" i="7"/>
  <c r="D2282" i="7"/>
  <c r="D2283" i="7"/>
  <c r="D2284" i="7"/>
  <c r="D2285" i="7"/>
  <c r="D2286" i="7"/>
  <c r="D2287" i="7"/>
  <c r="D2288" i="7"/>
  <c r="D2289" i="7"/>
  <c r="D2290" i="7"/>
  <c r="D2291" i="7"/>
  <c r="D2292" i="7"/>
  <c r="D2293" i="7"/>
  <c r="D2294" i="7"/>
  <c r="D2295" i="7"/>
  <c r="D2296" i="7"/>
  <c r="D2297" i="7"/>
  <c r="D2298" i="7"/>
  <c r="D2299" i="7"/>
  <c r="D2300" i="7"/>
  <c r="D2301" i="7"/>
  <c r="D2302" i="7"/>
  <c r="D2303" i="7"/>
  <c r="D2304" i="7"/>
  <c r="D2305" i="7"/>
  <c r="D2306" i="7"/>
  <c r="D2307" i="7"/>
  <c r="D2308" i="7"/>
  <c r="D2309" i="7"/>
  <c r="D2310" i="7"/>
  <c r="D2311" i="7"/>
  <c r="D2312" i="7"/>
  <c r="D2313" i="7"/>
  <c r="D2314" i="7"/>
  <c r="D2315" i="7"/>
  <c r="D2316" i="7"/>
  <c r="D2317" i="7"/>
  <c r="D2318" i="7"/>
  <c r="D2319" i="7"/>
  <c r="D2320" i="7"/>
  <c r="D2321" i="7"/>
  <c r="D2322" i="7"/>
  <c r="D2323" i="7"/>
  <c r="D2324" i="7"/>
  <c r="D2325" i="7"/>
  <c r="D2326" i="7"/>
  <c r="D2327" i="7"/>
  <c r="D2328" i="7"/>
  <c r="D2329" i="7"/>
  <c r="D2330" i="7"/>
  <c r="D2331" i="7"/>
  <c r="D2332" i="7"/>
  <c r="D2333" i="7"/>
  <c r="D2334" i="7"/>
  <c r="D2335" i="7"/>
  <c r="D2336" i="7"/>
  <c r="D2337" i="7"/>
  <c r="D2338" i="7"/>
  <c r="D2339" i="7"/>
  <c r="D2340" i="7"/>
  <c r="D2341" i="7"/>
  <c r="D2342" i="7"/>
  <c r="D2343" i="7"/>
  <c r="D2344" i="7"/>
  <c r="D2345" i="7"/>
  <c r="D2346" i="7"/>
  <c r="D2347" i="7"/>
  <c r="D2348" i="7"/>
  <c r="D2349" i="7"/>
  <c r="D2350" i="7"/>
  <c r="D2351" i="7"/>
  <c r="D2352" i="7"/>
  <c r="D2353" i="7"/>
  <c r="D2354" i="7"/>
  <c r="D2355" i="7"/>
  <c r="D4" i="7"/>
  <c r="D3" i="7"/>
  <c r="Z1782" i="1"/>
  <c r="X1782" i="1"/>
  <c r="Y1782" i="1"/>
  <c r="X1781" i="1"/>
  <c r="Y1781" i="1"/>
  <c r="Y1609" i="1"/>
  <c r="Y1608" i="1"/>
  <c r="X1607" i="1"/>
  <c r="Y1607" i="1"/>
  <c r="X1606" i="1"/>
  <c r="Y1606" i="1"/>
  <c r="X1605" i="1"/>
  <c r="Y1605" i="1"/>
  <c r="X1603" i="1"/>
  <c r="Y1603" i="1"/>
  <c r="X1601" i="1"/>
  <c r="Y1601" i="1"/>
  <c r="X1599" i="1"/>
  <c r="Y1599" i="1"/>
  <c r="X1598" i="1"/>
  <c r="Y1598" i="1"/>
  <c r="X1597" i="1"/>
  <c r="Y1597" i="1"/>
  <c r="X1596" i="1"/>
  <c r="Y1596" i="1"/>
  <c r="X1595" i="1"/>
  <c r="Y1595" i="1"/>
  <c r="X1594" i="1"/>
  <c r="Y1594" i="1"/>
  <c r="X1592" i="1"/>
  <c r="Y1592" i="1"/>
  <c r="X1591" i="1"/>
  <c r="Y1591" i="1"/>
  <c r="X1590" i="1"/>
  <c r="Y1590" i="1"/>
  <c r="X1589" i="1"/>
  <c r="Y1589" i="1"/>
  <c r="X1588" i="1"/>
  <c r="Y1588" i="1"/>
  <c r="X1587" i="1"/>
  <c r="Y1587" i="1"/>
  <c r="X1586" i="1"/>
  <c r="Y1586" i="1"/>
  <c r="X1585" i="1"/>
  <c r="Y1585" i="1"/>
  <c r="X1584" i="1"/>
  <c r="Y1584" i="1"/>
  <c r="X1583" i="1"/>
  <c r="Y1583" i="1"/>
  <c r="X1582" i="1"/>
  <c r="Y1582" i="1"/>
  <c r="X1581" i="1"/>
  <c r="Y1581" i="1"/>
  <c r="X1580" i="1"/>
  <c r="Y1580" i="1"/>
  <c r="X1579" i="1"/>
  <c r="Y1579" i="1"/>
  <c r="X1578" i="1"/>
  <c r="Y1578" i="1"/>
  <c r="X1577" i="1"/>
  <c r="Y1577" i="1"/>
  <c r="X1576" i="1"/>
  <c r="Y1576" i="1"/>
  <c r="X1575" i="1"/>
  <c r="Y1575" i="1"/>
  <c r="X1574" i="1"/>
  <c r="Y1574" i="1"/>
  <c r="Y1573" i="1"/>
  <c r="X1572" i="1"/>
  <c r="Y1572" i="1"/>
  <c r="X1571" i="1"/>
  <c r="Y1571" i="1"/>
  <c r="Y1570" i="1"/>
  <c r="X1569" i="1"/>
  <c r="Y1569" i="1"/>
  <c r="X1568" i="1"/>
  <c r="Y1568" i="1"/>
  <c r="X1567" i="1"/>
  <c r="Y1567" i="1"/>
  <c r="X1566" i="1"/>
  <c r="Y1566" i="1"/>
  <c r="X1565" i="1"/>
  <c r="Y1565" i="1"/>
  <c r="X1564" i="1"/>
  <c r="Y1564" i="1"/>
  <c r="X1563" i="1"/>
  <c r="Y1563" i="1"/>
  <c r="X1562" i="1"/>
  <c r="Y1562" i="1"/>
  <c r="X1560" i="1"/>
  <c r="Y1560" i="1"/>
  <c r="X1559" i="1"/>
  <c r="Y1559" i="1"/>
  <c r="X1558" i="1"/>
  <c r="Y1558" i="1"/>
  <c r="X1557" i="1"/>
  <c r="Y1557" i="1"/>
  <c r="X1556" i="1"/>
  <c r="Y1556" i="1"/>
  <c r="X1555" i="1"/>
  <c r="Y1555" i="1"/>
  <c r="X1554" i="1"/>
  <c r="Y1554" i="1"/>
  <c r="X1553" i="1"/>
  <c r="Y1553" i="1"/>
  <c r="X1552" i="1"/>
  <c r="Y1552" i="1"/>
  <c r="X1551" i="1"/>
  <c r="Y1551" i="1"/>
  <c r="X1550" i="1"/>
  <c r="Y1550" i="1"/>
  <c r="X1549" i="1"/>
  <c r="Y1549" i="1"/>
  <c r="X1548" i="1"/>
  <c r="Y1548" i="1"/>
  <c r="X1547" i="1"/>
  <c r="Y1547" i="1"/>
  <c r="X1546" i="1"/>
  <c r="Y1546" i="1"/>
  <c r="X1545" i="1"/>
  <c r="Y1545" i="1"/>
  <c r="X1544" i="1"/>
  <c r="Y1544" i="1"/>
  <c r="X1543" i="1"/>
  <c r="Y1543" i="1"/>
  <c r="X1542" i="1"/>
  <c r="Y1542" i="1"/>
  <c r="X1541" i="1"/>
  <c r="Y1541" i="1"/>
  <c r="X1540" i="1"/>
  <c r="Y1540" i="1"/>
  <c r="X1539" i="1"/>
  <c r="Y1539" i="1"/>
  <c r="X1537" i="1"/>
  <c r="Y1537" i="1"/>
  <c r="X1536" i="1"/>
  <c r="Y1536" i="1"/>
  <c r="X1535" i="1"/>
  <c r="Y1535" i="1"/>
  <c r="X1534" i="1"/>
  <c r="Y1534" i="1"/>
  <c r="X1533" i="1"/>
  <c r="Y1533" i="1"/>
  <c r="X1532" i="1"/>
  <c r="Y1532" i="1"/>
  <c r="X1531" i="1"/>
  <c r="Y1531" i="1"/>
  <c r="X1530" i="1"/>
  <c r="Y1530" i="1"/>
  <c r="X1529" i="1"/>
  <c r="Y1529" i="1"/>
  <c r="X1528" i="1"/>
  <c r="Y1528" i="1"/>
  <c r="X1527" i="1"/>
  <c r="Y1527" i="1"/>
  <c r="X1526" i="1"/>
  <c r="Y1526" i="1"/>
  <c r="X1525" i="1"/>
  <c r="Y1525" i="1"/>
  <c r="X1524" i="1"/>
  <c r="Y1524" i="1"/>
  <c r="X1523" i="1"/>
  <c r="Y1523" i="1"/>
  <c r="X1522" i="1"/>
  <c r="Y1522" i="1"/>
  <c r="X1521" i="1"/>
  <c r="Y1521" i="1"/>
  <c r="X1520" i="1"/>
  <c r="Y1520" i="1"/>
  <c r="X1519" i="1"/>
  <c r="Y1519" i="1"/>
  <c r="X1518" i="1"/>
  <c r="Y1518" i="1"/>
  <c r="X1517" i="1"/>
  <c r="Y1517" i="1"/>
  <c r="X1516" i="1"/>
  <c r="Y1516" i="1"/>
  <c r="X1515" i="1"/>
  <c r="Y1515" i="1"/>
  <c r="X1514" i="1"/>
  <c r="Y1514" i="1"/>
  <c r="X1513" i="1"/>
  <c r="Y1513" i="1"/>
  <c r="X1512" i="1"/>
  <c r="Y1512" i="1"/>
  <c r="X1511" i="1"/>
  <c r="Y1511" i="1"/>
  <c r="X1510" i="1"/>
  <c r="Y1510" i="1"/>
  <c r="Y1509" i="1"/>
  <c r="Y1508" i="1"/>
  <c r="Y1507" i="1"/>
  <c r="X1506" i="1"/>
  <c r="Y1506" i="1"/>
  <c r="X1505" i="1"/>
  <c r="Y1505" i="1"/>
  <c r="X1504" i="1"/>
  <c r="Y1504" i="1"/>
  <c r="X1503" i="1"/>
  <c r="Y1503" i="1"/>
  <c r="X1502" i="1"/>
  <c r="Y1502" i="1"/>
  <c r="X1501" i="1"/>
  <c r="Y1501" i="1"/>
  <c r="X1500" i="1"/>
  <c r="Y1500" i="1"/>
  <c r="X1499" i="1"/>
  <c r="Y1499" i="1"/>
  <c r="X1498" i="1"/>
  <c r="Y1498" i="1"/>
  <c r="X1497" i="1"/>
  <c r="Y1497" i="1"/>
  <c r="X1496" i="1"/>
  <c r="Y1496" i="1"/>
  <c r="X1495" i="1"/>
  <c r="Y1495" i="1"/>
  <c r="X1494" i="1"/>
  <c r="Y1494" i="1"/>
  <c r="X1493" i="1"/>
  <c r="Y1493" i="1"/>
  <c r="X1492" i="1"/>
  <c r="Y1492" i="1"/>
  <c r="X1491" i="1"/>
  <c r="Y1491" i="1"/>
  <c r="X1490" i="1"/>
  <c r="Y1490" i="1"/>
  <c r="X1489" i="1"/>
  <c r="Y1489" i="1"/>
  <c r="X1488" i="1"/>
  <c r="Y1488" i="1"/>
  <c r="X1487" i="1"/>
  <c r="Y1487" i="1"/>
  <c r="X1486" i="1"/>
  <c r="Y1486" i="1"/>
  <c r="X1485" i="1"/>
  <c r="Y1485" i="1"/>
  <c r="X1484" i="1"/>
  <c r="Y1484" i="1"/>
  <c r="X1483" i="1"/>
  <c r="Y1483" i="1"/>
  <c r="X1482" i="1"/>
  <c r="Y1482" i="1"/>
  <c r="X1481" i="1"/>
  <c r="Y1481" i="1"/>
  <c r="X1480" i="1"/>
  <c r="Y1480" i="1"/>
  <c r="X1479" i="1"/>
  <c r="Y1479" i="1"/>
  <c r="X1478" i="1"/>
  <c r="Y1478" i="1"/>
  <c r="X1477" i="1"/>
  <c r="Y1477" i="1"/>
  <c r="X1476" i="1"/>
  <c r="Y1476" i="1"/>
  <c r="X1475" i="1"/>
  <c r="Y1475" i="1"/>
  <c r="X1474" i="1"/>
  <c r="Y1474" i="1"/>
  <c r="X1473" i="1"/>
  <c r="Y1473" i="1"/>
  <c r="X1472" i="1"/>
  <c r="Y1472" i="1"/>
  <c r="X1471" i="1"/>
  <c r="Y1471" i="1"/>
  <c r="X1470" i="1"/>
  <c r="Y1470" i="1"/>
  <c r="X1469" i="1"/>
  <c r="Y1469" i="1"/>
  <c r="X1468" i="1"/>
  <c r="Y1468" i="1"/>
  <c r="X1467" i="1"/>
  <c r="Y1467" i="1"/>
  <c r="X1466" i="1"/>
  <c r="Y1466" i="1"/>
  <c r="X1465" i="1"/>
  <c r="Y1465" i="1"/>
  <c r="X1464" i="1"/>
  <c r="Y1464" i="1"/>
  <c r="X1463" i="1"/>
  <c r="Y1463" i="1"/>
  <c r="X1462" i="1"/>
  <c r="Y1462" i="1"/>
  <c r="X1461" i="1"/>
  <c r="Y1461" i="1"/>
  <c r="X1460" i="1"/>
  <c r="Y1460" i="1"/>
  <c r="X1459" i="1"/>
  <c r="Y1459" i="1"/>
  <c r="X1458" i="1"/>
  <c r="Y1458" i="1"/>
  <c r="X1457" i="1"/>
  <c r="Y1457" i="1"/>
  <c r="X1456" i="1"/>
  <c r="Y1456" i="1"/>
  <c r="X1455" i="1"/>
  <c r="Y1455" i="1"/>
  <c r="X1454" i="1"/>
  <c r="Y1454" i="1"/>
  <c r="X1453" i="1"/>
  <c r="Y1453" i="1"/>
  <c r="X1452" i="1"/>
  <c r="Y1452" i="1"/>
  <c r="X1451" i="1"/>
  <c r="Y1451" i="1"/>
  <c r="X1450" i="1"/>
  <c r="Y1450" i="1"/>
  <c r="X1449" i="1"/>
  <c r="Y1449" i="1"/>
  <c r="X1448" i="1"/>
  <c r="Y1448" i="1"/>
  <c r="X1447" i="1"/>
  <c r="Y1447" i="1"/>
  <c r="X1446" i="1"/>
  <c r="Y1446" i="1"/>
  <c r="X1445" i="1"/>
  <c r="Y1445" i="1"/>
  <c r="X1444" i="1"/>
  <c r="Y1444" i="1"/>
  <c r="X1443" i="1"/>
  <c r="Y1443" i="1"/>
  <c r="X1442" i="1"/>
  <c r="Y1442" i="1"/>
  <c r="X1441" i="1"/>
  <c r="Y1441" i="1"/>
  <c r="X1440" i="1"/>
  <c r="Y1440" i="1"/>
  <c r="X1439" i="1"/>
  <c r="Y1439" i="1"/>
  <c r="X1438" i="1"/>
  <c r="Y1438" i="1"/>
  <c r="X1437" i="1"/>
  <c r="Y1437" i="1"/>
  <c r="X1436" i="1"/>
  <c r="Y1436" i="1"/>
  <c r="X1435" i="1"/>
  <c r="Y1435" i="1"/>
  <c r="X1434" i="1"/>
  <c r="Y1434" i="1"/>
  <c r="X1433" i="1"/>
  <c r="Y1433" i="1"/>
  <c r="X1432" i="1"/>
  <c r="Y1432" i="1"/>
  <c r="X1431" i="1"/>
  <c r="Y1431" i="1"/>
  <c r="X1430" i="1"/>
  <c r="Y1430" i="1"/>
  <c r="X1429" i="1"/>
  <c r="Y1429" i="1"/>
  <c r="X1428" i="1"/>
  <c r="Y1428" i="1"/>
  <c r="X1427" i="1"/>
  <c r="Y1427" i="1"/>
  <c r="X1426" i="1"/>
  <c r="Y1426" i="1"/>
  <c r="X1425" i="1"/>
  <c r="Y1425" i="1"/>
  <c r="X1424" i="1"/>
  <c r="Y1424" i="1"/>
  <c r="X1423" i="1"/>
  <c r="Y1423" i="1"/>
  <c r="X1422" i="1"/>
  <c r="Y1422" i="1"/>
  <c r="X1421" i="1"/>
  <c r="Y1421" i="1"/>
  <c r="X1420" i="1"/>
  <c r="Y1420" i="1"/>
  <c r="X1419" i="1"/>
  <c r="Y1419" i="1"/>
  <c r="X1418" i="1"/>
  <c r="Y1418" i="1"/>
  <c r="X1417" i="1"/>
  <c r="Y1417" i="1"/>
  <c r="X1416" i="1"/>
  <c r="Y1416" i="1"/>
  <c r="X1415" i="1"/>
  <c r="Y1415" i="1"/>
  <c r="X1414" i="1"/>
  <c r="Y1414" i="1"/>
  <c r="X1413" i="1"/>
  <c r="Y1413" i="1"/>
  <c r="X1412" i="1"/>
  <c r="Y1412" i="1"/>
  <c r="X1411" i="1"/>
  <c r="Y1411" i="1"/>
  <c r="X1410" i="1"/>
  <c r="Y1410" i="1"/>
  <c r="X1409" i="1"/>
  <c r="Y1409" i="1"/>
  <c r="X1408" i="1"/>
  <c r="Y1408" i="1"/>
  <c r="X1407" i="1"/>
  <c r="Y1407" i="1"/>
  <c r="X1406" i="1"/>
  <c r="Y1406" i="1"/>
  <c r="X1405" i="1"/>
  <c r="Y1405" i="1"/>
  <c r="X1404" i="1"/>
  <c r="Y1404" i="1"/>
  <c r="X1403" i="1"/>
  <c r="Y1403" i="1"/>
  <c r="X1402" i="1"/>
  <c r="Y1402" i="1"/>
  <c r="X1401" i="1"/>
  <c r="Y1401" i="1"/>
  <c r="X1400" i="1"/>
  <c r="Y1400" i="1"/>
  <c r="X1399" i="1"/>
  <c r="Y1399" i="1"/>
  <c r="X1398" i="1"/>
  <c r="Y1398" i="1"/>
  <c r="X1397" i="1"/>
  <c r="Y1397" i="1"/>
  <c r="X1396" i="1"/>
  <c r="Y1396" i="1"/>
  <c r="X1395" i="1"/>
  <c r="Y1395" i="1"/>
  <c r="X1394" i="1"/>
  <c r="Y1394" i="1"/>
  <c r="X1393" i="1"/>
  <c r="Y1393" i="1"/>
  <c r="X1392" i="1"/>
  <c r="Y1392" i="1"/>
  <c r="X1391" i="1"/>
  <c r="Y1391" i="1"/>
  <c r="X1390" i="1"/>
  <c r="Y1390" i="1"/>
  <c r="X1389" i="1"/>
  <c r="Y1389" i="1"/>
  <c r="X1388" i="1"/>
  <c r="Y1388" i="1"/>
  <c r="X1387" i="1"/>
  <c r="Y1387" i="1"/>
  <c r="X1386" i="1"/>
  <c r="Y1386" i="1"/>
  <c r="X1385" i="1"/>
  <c r="Y1385" i="1"/>
  <c r="X1384" i="1"/>
  <c r="Y1384" i="1"/>
  <c r="X1383" i="1"/>
  <c r="Y1383" i="1"/>
  <c r="X1382" i="1"/>
  <c r="Y1382" i="1"/>
  <c r="X1381" i="1"/>
  <c r="Y1381" i="1"/>
  <c r="X1380" i="1"/>
  <c r="Y1380" i="1"/>
  <c r="X1379" i="1"/>
  <c r="Y1379" i="1"/>
  <c r="X1378" i="1"/>
  <c r="Y1378" i="1"/>
  <c r="X1377" i="1"/>
  <c r="Y1377" i="1"/>
  <c r="X1376" i="1"/>
  <c r="Y1376" i="1"/>
  <c r="X1375" i="1"/>
  <c r="Y1375" i="1"/>
  <c r="X1374" i="1"/>
  <c r="Y1374" i="1"/>
  <c r="X1373" i="1"/>
  <c r="Y1373" i="1"/>
  <c r="X1371" i="1"/>
  <c r="Y1371" i="1"/>
  <c r="X1370" i="1"/>
  <c r="Y1370" i="1"/>
  <c r="X1369" i="1"/>
  <c r="Y1369" i="1"/>
  <c r="X1368" i="1"/>
  <c r="Y1368" i="1"/>
  <c r="X1367" i="1"/>
  <c r="Y1367" i="1"/>
  <c r="X1366" i="1"/>
  <c r="Y1366" i="1"/>
  <c r="X1365" i="1"/>
  <c r="Y1365" i="1"/>
  <c r="X1364" i="1"/>
  <c r="Y1364" i="1"/>
  <c r="X1363" i="1"/>
  <c r="Y1363" i="1"/>
  <c r="X1362" i="1"/>
  <c r="Y1362" i="1"/>
  <c r="X1361" i="1"/>
  <c r="Y1361" i="1"/>
  <c r="X1360" i="1"/>
  <c r="Y1360" i="1"/>
  <c r="X1359" i="1"/>
  <c r="Y1359" i="1"/>
  <c r="X1358" i="1"/>
  <c r="Y1358" i="1"/>
  <c r="X1357" i="1"/>
  <c r="Y1357" i="1"/>
  <c r="X1356" i="1"/>
  <c r="Y1356" i="1"/>
  <c r="X1355" i="1"/>
  <c r="Y1355" i="1"/>
  <c r="X1354" i="1"/>
  <c r="Y1354" i="1"/>
  <c r="X1353" i="1"/>
  <c r="Y1353" i="1"/>
  <c r="X1352" i="1"/>
  <c r="Y1352" i="1"/>
  <c r="X1351" i="1"/>
  <c r="Y1351" i="1"/>
  <c r="X1350" i="1"/>
  <c r="Y1350" i="1"/>
  <c r="X1349" i="1"/>
  <c r="Y1349" i="1"/>
  <c r="X1348" i="1"/>
  <c r="Y1348" i="1"/>
  <c r="X1347" i="1"/>
  <c r="Y1347" i="1"/>
  <c r="X1346" i="1"/>
  <c r="Y1346" i="1"/>
  <c r="X1345" i="1"/>
  <c r="Y1345" i="1"/>
  <c r="X1344" i="1"/>
  <c r="Y1344" i="1"/>
  <c r="X1343" i="1"/>
  <c r="Y1343" i="1"/>
  <c r="X1342" i="1"/>
  <c r="Y1342" i="1"/>
  <c r="X1341" i="1"/>
  <c r="Y1341" i="1"/>
  <c r="X1340" i="1"/>
  <c r="Y1340" i="1"/>
  <c r="X1339" i="1"/>
  <c r="Y1339" i="1"/>
  <c r="X1338" i="1"/>
  <c r="Y1338" i="1"/>
  <c r="X1337" i="1"/>
  <c r="Y1337" i="1"/>
  <c r="X1336" i="1"/>
  <c r="Y1336" i="1"/>
  <c r="X1335" i="1"/>
  <c r="Y1335" i="1"/>
  <c r="X1334" i="1"/>
  <c r="Y1334" i="1"/>
  <c r="X1333" i="1"/>
  <c r="Y1333" i="1"/>
  <c r="X1332" i="1"/>
  <c r="Y1332" i="1"/>
  <c r="X1331" i="1"/>
  <c r="Y1331" i="1"/>
  <c r="X1330" i="1"/>
  <c r="Y1330" i="1"/>
  <c r="X1329" i="1"/>
  <c r="Y1329" i="1"/>
  <c r="X212" i="1"/>
  <c r="Y212" i="1"/>
  <c r="X1328" i="1"/>
  <c r="Y1328" i="1"/>
  <c r="X1327" i="1"/>
  <c r="Y1327" i="1"/>
  <c r="X1326" i="1"/>
  <c r="Y1326" i="1"/>
  <c r="X1325" i="1"/>
  <c r="Y1325" i="1"/>
  <c r="X1324" i="1"/>
  <c r="Y1324" i="1"/>
  <c r="X1323" i="1"/>
  <c r="Y1323" i="1"/>
  <c r="X1322" i="1"/>
  <c r="Y1322" i="1"/>
  <c r="X1321" i="1"/>
  <c r="Y1321" i="1"/>
  <c r="X1320" i="1"/>
  <c r="Y1320" i="1"/>
  <c r="X1319" i="1"/>
  <c r="Y1319" i="1"/>
  <c r="X1318" i="1"/>
  <c r="Y1318" i="1"/>
  <c r="X1317" i="1"/>
  <c r="Y1317" i="1"/>
  <c r="X1316" i="1"/>
  <c r="Y1316" i="1"/>
  <c r="X1315" i="1"/>
  <c r="Y1315" i="1"/>
  <c r="X1314" i="1"/>
  <c r="Y1314" i="1"/>
  <c r="X1313" i="1"/>
  <c r="Y1313" i="1"/>
  <c r="X1312" i="1"/>
  <c r="Y1312" i="1"/>
  <c r="X1311" i="1"/>
  <c r="Y1311" i="1"/>
  <c r="X1310" i="1"/>
  <c r="Y1310" i="1"/>
  <c r="X1309" i="1"/>
  <c r="Y1309" i="1"/>
  <c r="X1308" i="1"/>
  <c r="Y1308" i="1"/>
  <c r="X1307" i="1"/>
  <c r="Y1307" i="1"/>
  <c r="X1306" i="1"/>
  <c r="Y1306" i="1"/>
  <c r="X1305" i="1"/>
  <c r="Y1305" i="1"/>
  <c r="X1304" i="1"/>
  <c r="Y1304" i="1"/>
  <c r="X1303" i="1"/>
  <c r="Y1303" i="1"/>
  <c r="X1302" i="1"/>
  <c r="Y1302" i="1"/>
  <c r="X1301" i="1"/>
  <c r="Y1301" i="1"/>
  <c r="X1300" i="1"/>
  <c r="Y1300" i="1"/>
  <c r="X1299" i="1"/>
  <c r="Y1299" i="1"/>
  <c r="X1298" i="1"/>
  <c r="Y1298" i="1"/>
  <c r="X1297" i="1"/>
  <c r="Y1297" i="1"/>
  <c r="X1296" i="1"/>
  <c r="Y1296" i="1"/>
  <c r="X1295" i="1"/>
  <c r="Y1295" i="1"/>
  <c r="X1294" i="1"/>
  <c r="Y1294" i="1"/>
  <c r="X1293" i="1"/>
  <c r="Y1293" i="1"/>
  <c r="X1292" i="1"/>
  <c r="Y1292" i="1"/>
  <c r="X1291" i="1"/>
  <c r="Y1291" i="1"/>
  <c r="X1290" i="1"/>
  <c r="Y1290" i="1"/>
  <c r="X1289" i="1"/>
  <c r="Y1289" i="1"/>
  <c r="X1288" i="1"/>
  <c r="Y1288" i="1"/>
  <c r="X1287" i="1"/>
  <c r="Y1287" i="1"/>
  <c r="X1286" i="1"/>
  <c r="Y1286" i="1"/>
  <c r="X1285" i="1"/>
  <c r="Y1285" i="1"/>
  <c r="X1284" i="1"/>
  <c r="Y1284" i="1"/>
  <c r="X1283" i="1"/>
  <c r="Y1283" i="1"/>
  <c r="X1282" i="1"/>
  <c r="Y1282" i="1"/>
  <c r="X1281" i="1"/>
  <c r="Y1281" i="1"/>
  <c r="X1280" i="1"/>
  <c r="Y1280" i="1"/>
  <c r="X1279" i="1"/>
  <c r="Y1279" i="1"/>
  <c r="X1278" i="1"/>
  <c r="Y1278" i="1"/>
  <c r="X1277" i="1"/>
  <c r="Y1277" i="1"/>
  <c r="X1276" i="1"/>
  <c r="Y1276" i="1"/>
  <c r="X1275" i="1"/>
  <c r="Y1275" i="1"/>
  <c r="X1274" i="1"/>
  <c r="Y1274" i="1"/>
  <c r="X1273" i="1"/>
  <c r="Y1273" i="1"/>
  <c r="X1272" i="1"/>
  <c r="Y1272" i="1"/>
  <c r="X1629" i="1"/>
  <c r="Y1629" i="1"/>
  <c r="X1628" i="1"/>
  <c r="Y1628" i="1"/>
  <c r="X1271" i="1"/>
  <c r="Y1271" i="1"/>
  <c r="X1270" i="1"/>
  <c r="Y1270" i="1"/>
  <c r="X1269" i="1"/>
  <c r="Y1269" i="1"/>
  <c r="X1268" i="1"/>
  <c r="Y1268" i="1"/>
  <c r="X1267" i="1"/>
  <c r="Y1267" i="1"/>
  <c r="X1266" i="1"/>
  <c r="Y1266" i="1"/>
  <c r="X1265" i="1"/>
  <c r="Y1265" i="1"/>
  <c r="X1262" i="1"/>
  <c r="Y1262" i="1"/>
  <c r="X1261" i="1"/>
  <c r="Y1261" i="1"/>
  <c r="X1260" i="1"/>
  <c r="Y1260" i="1"/>
  <c r="X1259" i="1"/>
  <c r="Y1259" i="1"/>
  <c r="X1258" i="1"/>
  <c r="Y1258" i="1"/>
  <c r="X1263" i="1"/>
  <c r="Y1263" i="1"/>
  <c r="X1257" i="1"/>
  <c r="Y1257" i="1"/>
  <c r="X1256" i="1"/>
  <c r="Y1256" i="1"/>
  <c r="X1255" i="1"/>
  <c r="Y1255" i="1"/>
  <c r="X1264" i="1"/>
  <c r="Y1264" i="1"/>
  <c r="X1254" i="1"/>
  <c r="Y1254" i="1"/>
  <c r="X1253" i="1"/>
  <c r="Y1253" i="1"/>
  <c r="X1252" i="1"/>
  <c r="Y1252" i="1"/>
  <c r="X1251" i="1"/>
  <c r="Y1251" i="1"/>
  <c r="X1250" i="1"/>
  <c r="Y1250" i="1"/>
  <c r="X1249" i="1"/>
  <c r="Y1249" i="1"/>
  <c r="X1248" i="1"/>
  <c r="Y1248" i="1"/>
  <c r="X1247" i="1"/>
  <c r="Y1247" i="1"/>
  <c r="X1246" i="1"/>
  <c r="Y1246" i="1"/>
  <c r="X1245" i="1"/>
  <c r="Y1245" i="1"/>
  <c r="X1244" i="1"/>
  <c r="Y1244" i="1"/>
  <c r="X1243" i="1"/>
  <c r="Y1243" i="1"/>
  <c r="X1242" i="1"/>
  <c r="Y1242" i="1"/>
  <c r="X1241" i="1"/>
  <c r="Y1241" i="1"/>
  <c r="X1240" i="1"/>
  <c r="Y1240" i="1"/>
  <c r="X1239" i="1"/>
  <c r="Y1239" i="1"/>
  <c r="X1238" i="1"/>
  <c r="Y1238" i="1"/>
  <c r="X1237" i="1"/>
  <c r="Y1237" i="1"/>
  <c r="X1236" i="1"/>
  <c r="Y1236" i="1"/>
  <c r="X1235" i="1"/>
  <c r="Y1235" i="1"/>
  <c r="X1234" i="1"/>
  <c r="Y1234" i="1"/>
  <c r="X1233" i="1"/>
  <c r="Y1233" i="1"/>
  <c r="X1232" i="1"/>
  <c r="Y1232" i="1"/>
  <c r="X1231" i="1"/>
  <c r="Y1231" i="1"/>
  <c r="X1230" i="1"/>
  <c r="Y1230" i="1"/>
  <c r="X1229" i="1"/>
  <c r="Y1229" i="1"/>
  <c r="X1228" i="1"/>
  <c r="Y1228" i="1"/>
  <c r="X1227" i="1"/>
  <c r="Y1227" i="1"/>
  <c r="X1226" i="1"/>
  <c r="Y1226" i="1"/>
  <c r="X1225" i="1"/>
  <c r="Y1225" i="1"/>
  <c r="X1224" i="1"/>
  <c r="Y1224" i="1"/>
  <c r="X1223" i="1"/>
  <c r="Y1223" i="1"/>
  <c r="X1222" i="1"/>
  <c r="Y1222" i="1"/>
  <c r="X1221" i="1"/>
  <c r="Y1221" i="1"/>
  <c r="X1220" i="1"/>
  <c r="Y1220" i="1"/>
  <c r="X1219" i="1"/>
  <c r="Y1219" i="1"/>
  <c r="X1218" i="1"/>
  <c r="Y1218" i="1"/>
  <c r="X1217" i="1"/>
  <c r="Y1217" i="1"/>
  <c r="X1216" i="1"/>
  <c r="Y1216" i="1"/>
  <c r="X1215" i="1"/>
  <c r="Y1215" i="1"/>
  <c r="X1214" i="1"/>
  <c r="Y1214" i="1"/>
  <c r="X1213" i="1"/>
  <c r="Y1213" i="1"/>
  <c r="X1212" i="1"/>
  <c r="Y1212" i="1"/>
  <c r="X1211" i="1"/>
  <c r="Y1211" i="1"/>
  <c r="X1210" i="1"/>
  <c r="Y1210" i="1"/>
  <c r="X1209" i="1"/>
  <c r="Y1209" i="1"/>
  <c r="X1208" i="1"/>
  <c r="Y1208" i="1"/>
  <c r="X1207" i="1"/>
  <c r="Y1207" i="1"/>
  <c r="X1206" i="1"/>
  <c r="Y1206" i="1"/>
  <c r="X1205" i="1"/>
  <c r="Y1205" i="1"/>
  <c r="X1204" i="1"/>
  <c r="Y1204" i="1"/>
  <c r="X1203" i="1"/>
  <c r="Y1203" i="1"/>
  <c r="X1202" i="1"/>
  <c r="Y1202" i="1"/>
  <c r="X1201" i="1"/>
  <c r="Y1201" i="1"/>
  <c r="X1200" i="1"/>
  <c r="Y1200" i="1"/>
  <c r="X1199" i="1"/>
  <c r="Y1199" i="1"/>
  <c r="X1198" i="1"/>
  <c r="Y1198" i="1"/>
  <c r="X1197" i="1"/>
  <c r="Y1197" i="1"/>
  <c r="X1196" i="1"/>
  <c r="Y1196" i="1"/>
  <c r="X1195" i="1"/>
  <c r="Y1195" i="1"/>
  <c r="X1194" i="1"/>
  <c r="Y1194" i="1"/>
  <c r="X1193" i="1"/>
  <c r="Y1193" i="1"/>
  <c r="X1192" i="1"/>
  <c r="Y1192" i="1"/>
  <c r="X1191" i="1"/>
  <c r="Y1191" i="1"/>
  <c r="X1190" i="1"/>
  <c r="Y1190" i="1"/>
  <c r="X1189" i="1"/>
  <c r="Y1189" i="1"/>
  <c r="X1188" i="1"/>
  <c r="Y1188" i="1"/>
  <c r="X1187" i="1"/>
  <c r="Y1187" i="1"/>
  <c r="X1186" i="1"/>
  <c r="Y1186" i="1"/>
  <c r="X1185" i="1"/>
  <c r="Y1185" i="1"/>
  <c r="X1184" i="1"/>
  <c r="Y1184" i="1"/>
  <c r="X1183" i="1"/>
  <c r="Y1183" i="1"/>
  <c r="X1182" i="1"/>
  <c r="Y1182" i="1"/>
  <c r="X1181" i="1"/>
  <c r="Y1181" i="1"/>
  <c r="X1180" i="1"/>
  <c r="Y1180" i="1"/>
  <c r="X1179" i="1"/>
  <c r="Y1179" i="1"/>
  <c r="X1178" i="1"/>
  <c r="Y1178" i="1"/>
  <c r="X1177" i="1"/>
  <c r="Y1177" i="1"/>
  <c r="X1176" i="1"/>
  <c r="Y1176" i="1"/>
  <c r="X1175" i="1"/>
  <c r="Y1175" i="1"/>
  <c r="X1174" i="1"/>
  <c r="Y1174" i="1"/>
  <c r="X1173" i="1"/>
  <c r="Y1173" i="1"/>
  <c r="X1172" i="1"/>
  <c r="Y1172" i="1"/>
  <c r="X1171" i="1"/>
  <c r="Y1171" i="1"/>
  <c r="X1170" i="1"/>
  <c r="Y1170" i="1"/>
  <c r="X1169" i="1"/>
  <c r="Y1169" i="1"/>
  <c r="X1168" i="1"/>
  <c r="Y1168" i="1"/>
  <c r="X1167" i="1"/>
  <c r="Y1167" i="1"/>
  <c r="X1166" i="1"/>
  <c r="Y1166" i="1"/>
  <c r="X1165" i="1"/>
  <c r="Y1165" i="1"/>
  <c r="X1164" i="1"/>
  <c r="Y1164" i="1"/>
  <c r="X1163" i="1"/>
  <c r="Y1163" i="1"/>
  <c r="X1162" i="1"/>
  <c r="Y1162" i="1"/>
  <c r="X1161" i="1"/>
  <c r="Y1161" i="1"/>
  <c r="X1160" i="1"/>
  <c r="Y1160" i="1"/>
  <c r="X1159" i="1"/>
  <c r="Y1159" i="1"/>
  <c r="X1158" i="1"/>
  <c r="Y1158" i="1"/>
  <c r="X1157" i="1"/>
  <c r="Y1157" i="1"/>
  <c r="X1156" i="1"/>
  <c r="Y1156" i="1"/>
  <c r="X1155" i="1"/>
  <c r="Y1155" i="1"/>
  <c r="X1154" i="1"/>
  <c r="Y1154" i="1"/>
  <c r="X1153" i="1"/>
  <c r="Y1153" i="1"/>
  <c r="X1152" i="1"/>
  <c r="Y1152" i="1"/>
  <c r="X1151" i="1"/>
  <c r="Y1151" i="1"/>
  <c r="X1150" i="1"/>
  <c r="Y1150" i="1"/>
  <c r="X1149" i="1"/>
  <c r="Y1149" i="1"/>
  <c r="X1148" i="1"/>
  <c r="Y1148" i="1"/>
  <c r="X1147" i="1"/>
  <c r="Y1147" i="1"/>
  <c r="X1146" i="1"/>
  <c r="Y1146" i="1"/>
  <c r="X1145" i="1"/>
  <c r="Y1145" i="1"/>
  <c r="X1144" i="1"/>
  <c r="Y1144" i="1"/>
  <c r="X1143" i="1"/>
  <c r="Y1143" i="1"/>
  <c r="X1142" i="1"/>
  <c r="Y1142" i="1"/>
  <c r="X1141" i="1"/>
  <c r="Y1141" i="1"/>
  <c r="X1140" i="1"/>
  <c r="Y1140" i="1"/>
  <c r="X1139" i="1"/>
  <c r="Y1139" i="1"/>
  <c r="X1138" i="1"/>
  <c r="Y1138" i="1"/>
  <c r="X1137" i="1"/>
  <c r="Y1137" i="1"/>
  <c r="X1136" i="1"/>
  <c r="Y1136" i="1"/>
  <c r="X1135" i="1"/>
  <c r="Y1135" i="1"/>
  <c r="X1134" i="1"/>
  <c r="Y1134" i="1"/>
  <c r="X1133" i="1"/>
  <c r="Y1133" i="1"/>
  <c r="X1132" i="1"/>
  <c r="Y1132" i="1"/>
  <c r="X1131" i="1"/>
  <c r="Y1131" i="1"/>
  <c r="X1130" i="1"/>
  <c r="Y1130" i="1"/>
  <c r="X1129" i="1"/>
  <c r="Y1129" i="1"/>
  <c r="X1128" i="1"/>
  <c r="Y1128" i="1"/>
  <c r="X1127" i="1"/>
  <c r="Y1127" i="1"/>
  <c r="X1126" i="1"/>
  <c r="Y1126" i="1"/>
  <c r="X1125" i="1"/>
  <c r="Y1125" i="1"/>
  <c r="X1124" i="1"/>
  <c r="Y1124" i="1"/>
  <c r="X1123" i="1"/>
  <c r="Y1123" i="1"/>
  <c r="X1122" i="1"/>
  <c r="Y1122" i="1"/>
  <c r="X1121" i="1"/>
  <c r="Y1121" i="1"/>
  <c r="X1120" i="1"/>
  <c r="Y1120" i="1"/>
  <c r="X1119" i="1"/>
  <c r="Y1119" i="1"/>
  <c r="X1118" i="1"/>
  <c r="Y1118" i="1"/>
  <c r="X1117" i="1"/>
  <c r="Y1117" i="1"/>
  <c r="X1116" i="1"/>
  <c r="Y1116" i="1"/>
  <c r="X1115" i="1"/>
  <c r="Y1115" i="1"/>
  <c r="X1114" i="1"/>
  <c r="Y1114" i="1"/>
  <c r="X1113" i="1"/>
  <c r="Y1113" i="1"/>
  <c r="X1112" i="1"/>
  <c r="Y1112" i="1"/>
  <c r="X1111" i="1"/>
  <c r="Y1111" i="1"/>
  <c r="X1110" i="1"/>
  <c r="Y1110" i="1"/>
  <c r="X1109" i="1"/>
  <c r="Y1109" i="1"/>
  <c r="X1108" i="1"/>
  <c r="Y1108" i="1"/>
  <c r="X1107" i="1"/>
  <c r="Y1107" i="1"/>
  <c r="X1106" i="1"/>
  <c r="Y1106" i="1"/>
  <c r="X1105" i="1"/>
  <c r="Y1105" i="1"/>
  <c r="X1104" i="1"/>
  <c r="Y1104" i="1"/>
  <c r="X1103" i="1"/>
  <c r="Y1103" i="1"/>
  <c r="X1102" i="1"/>
  <c r="Y1102" i="1"/>
  <c r="X1101" i="1"/>
  <c r="Y1101" i="1"/>
  <c r="X1100" i="1"/>
  <c r="Y1100" i="1"/>
  <c r="X1099" i="1"/>
  <c r="Y1099" i="1"/>
  <c r="X1098" i="1"/>
  <c r="Y1098" i="1"/>
  <c r="X1097" i="1"/>
  <c r="Y1097" i="1"/>
  <c r="X1096" i="1"/>
  <c r="Y1096" i="1"/>
  <c r="X1095" i="1"/>
  <c r="Y1095" i="1"/>
  <c r="X1094" i="1"/>
  <c r="Y1094" i="1"/>
  <c r="X1093" i="1"/>
  <c r="Y1093" i="1"/>
  <c r="X1092" i="1"/>
  <c r="Y1092" i="1"/>
  <c r="X1091" i="1"/>
  <c r="Y1091" i="1"/>
  <c r="X1090" i="1"/>
  <c r="Y1090" i="1"/>
  <c r="X1089" i="1"/>
  <c r="Y1089" i="1"/>
  <c r="X1088" i="1"/>
  <c r="Y1088" i="1"/>
  <c r="X1087" i="1"/>
  <c r="Y1087" i="1"/>
  <c r="X1086" i="1"/>
  <c r="Y1086" i="1"/>
  <c r="X1085" i="1"/>
  <c r="Y1085" i="1"/>
  <c r="X1084" i="1"/>
  <c r="Y1084" i="1"/>
  <c r="X1083" i="1"/>
  <c r="Y1083" i="1"/>
  <c r="X1082" i="1"/>
  <c r="Y1082" i="1"/>
  <c r="X1081" i="1"/>
  <c r="Y1081" i="1"/>
  <c r="X1080" i="1"/>
  <c r="Y1080" i="1"/>
  <c r="X1079" i="1"/>
  <c r="Y1079" i="1"/>
  <c r="X1078" i="1"/>
  <c r="Y1078" i="1"/>
  <c r="X1077" i="1"/>
  <c r="Y1077" i="1"/>
  <c r="X1076" i="1"/>
  <c r="Y1076" i="1"/>
  <c r="X1075" i="1"/>
  <c r="Y1075" i="1"/>
  <c r="X1074" i="1"/>
  <c r="Y1074" i="1"/>
  <c r="X1073" i="1"/>
  <c r="Y1073" i="1"/>
  <c r="X1072" i="1"/>
  <c r="Y1072" i="1"/>
  <c r="X1071" i="1"/>
  <c r="Y1071" i="1"/>
  <c r="X1070" i="1"/>
  <c r="Y1070" i="1"/>
  <c r="X1069" i="1"/>
  <c r="Y1069" i="1"/>
  <c r="X1068" i="1"/>
  <c r="Y1068" i="1"/>
  <c r="X1067" i="1"/>
  <c r="Y1067" i="1"/>
  <c r="X1066" i="1"/>
  <c r="Y1066" i="1"/>
  <c r="X1065" i="1"/>
  <c r="Y1065" i="1"/>
  <c r="X1064" i="1"/>
  <c r="Y1064" i="1"/>
  <c r="X1063" i="1"/>
  <c r="Y1063" i="1"/>
  <c r="X1062" i="1"/>
  <c r="Y1062" i="1"/>
  <c r="X1061" i="1"/>
  <c r="Y1061" i="1"/>
  <c r="X1060" i="1"/>
  <c r="Y1060" i="1"/>
  <c r="X1059" i="1"/>
  <c r="Y1059" i="1"/>
  <c r="X1056" i="1"/>
  <c r="Y1056" i="1"/>
  <c r="X1055" i="1"/>
  <c r="Y1055" i="1"/>
  <c r="X1054" i="1"/>
  <c r="Y1054" i="1"/>
  <c r="X1053" i="1"/>
  <c r="Y1053" i="1"/>
  <c r="X1052" i="1"/>
  <c r="Y1052" i="1"/>
  <c r="X1051" i="1"/>
  <c r="Y1051" i="1"/>
  <c r="X1050" i="1"/>
  <c r="Y1050" i="1"/>
  <c r="X1049" i="1"/>
  <c r="Y1049" i="1"/>
  <c r="X1048" i="1"/>
  <c r="Y1048" i="1"/>
  <c r="X1047" i="1"/>
  <c r="Y1047" i="1"/>
  <c r="X1046" i="1"/>
  <c r="Y1046" i="1"/>
  <c r="X1045" i="1"/>
  <c r="Y1045" i="1"/>
  <c r="X1044" i="1"/>
  <c r="Y1044" i="1"/>
  <c r="X1043" i="1"/>
  <c r="Y1043" i="1"/>
  <c r="X1042" i="1"/>
  <c r="Y1042" i="1"/>
  <c r="X1041" i="1"/>
  <c r="Y1041" i="1"/>
  <c r="X1040" i="1"/>
  <c r="Y1040" i="1"/>
  <c r="X1039" i="1"/>
  <c r="Y1039" i="1"/>
  <c r="X1038" i="1"/>
  <c r="Y1038" i="1"/>
  <c r="X1037" i="1"/>
  <c r="Y1037" i="1"/>
  <c r="X1036" i="1"/>
  <c r="Y1036" i="1"/>
  <c r="X1035" i="1"/>
  <c r="Y1035" i="1"/>
  <c r="X1034" i="1"/>
  <c r="Y1034" i="1"/>
  <c r="X1033" i="1"/>
  <c r="Y1033" i="1"/>
  <c r="X1032" i="1"/>
  <c r="Y1032" i="1"/>
  <c r="X1031" i="1"/>
  <c r="Y1031" i="1"/>
  <c r="X1030" i="1"/>
  <c r="Y1030" i="1"/>
  <c r="X1029" i="1"/>
  <c r="Y1029" i="1"/>
  <c r="X1028" i="1"/>
  <c r="Y1028" i="1"/>
  <c r="X1027" i="1"/>
  <c r="Y1027" i="1"/>
  <c r="X1026" i="1"/>
  <c r="Y1026" i="1"/>
  <c r="X1025" i="1"/>
  <c r="Y1025" i="1"/>
  <c r="X1024" i="1"/>
  <c r="Y1024" i="1"/>
  <c r="X1023" i="1"/>
  <c r="Y1023" i="1"/>
  <c r="X1022" i="1"/>
  <c r="Y1022" i="1"/>
  <c r="X1021" i="1"/>
  <c r="Y1021" i="1"/>
  <c r="X1020" i="1"/>
  <c r="Y1020" i="1"/>
  <c r="X1019" i="1"/>
  <c r="Y1019" i="1"/>
  <c r="X1018" i="1"/>
  <c r="Y1018" i="1"/>
  <c r="X1017" i="1"/>
  <c r="Y1017" i="1"/>
  <c r="X1016" i="1"/>
  <c r="Y1016" i="1"/>
  <c r="X1015" i="1"/>
  <c r="Y1015" i="1"/>
  <c r="X1014" i="1"/>
  <c r="Y1014" i="1"/>
  <c r="X1013" i="1"/>
  <c r="Y1013" i="1"/>
  <c r="X1012" i="1"/>
  <c r="Y1012" i="1"/>
  <c r="X1011" i="1"/>
  <c r="Y1011" i="1"/>
  <c r="X1010" i="1"/>
  <c r="Y1010" i="1"/>
  <c r="X1009" i="1"/>
  <c r="Y1009" i="1"/>
  <c r="X1008" i="1"/>
  <c r="Y1008" i="1"/>
  <c r="X1007" i="1"/>
  <c r="Y1007" i="1"/>
  <c r="X1006" i="1"/>
  <c r="Y1006" i="1"/>
  <c r="X1005" i="1"/>
  <c r="Y1005" i="1"/>
  <c r="X1004" i="1"/>
  <c r="Y1004" i="1"/>
  <c r="X1003" i="1"/>
  <c r="Y1003" i="1"/>
  <c r="X1002" i="1"/>
  <c r="Y1002" i="1"/>
  <c r="X1001" i="1"/>
  <c r="Y1001" i="1"/>
  <c r="X1000" i="1"/>
  <c r="Y1000" i="1"/>
  <c r="X999" i="1"/>
  <c r="Y999" i="1"/>
  <c r="X998" i="1"/>
  <c r="Y998" i="1"/>
  <c r="X997" i="1"/>
  <c r="Y997" i="1"/>
  <c r="X996" i="1"/>
  <c r="Y996" i="1"/>
  <c r="X995" i="1"/>
  <c r="Y995" i="1"/>
  <c r="X994" i="1"/>
  <c r="Y994" i="1"/>
  <c r="X993" i="1"/>
  <c r="Y993" i="1"/>
  <c r="X992" i="1"/>
  <c r="Y992" i="1"/>
  <c r="X991" i="1"/>
  <c r="Y991" i="1"/>
  <c r="X990" i="1"/>
  <c r="Y990" i="1"/>
  <c r="X989" i="1"/>
  <c r="Y989" i="1"/>
  <c r="X988" i="1"/>
  <c r="Y988" i="1"/>
  <c r="X987" i="1"/>
  <c r="Y987" i="1"/>
  <c r="X986" i="1"/>
  <c r="Y986" i="1"/>
  <c r="X985" i="1"/>
  <c r="Y985" i="1"/>
  <c r="X984" i="1"/>
  <c r="Y984" i="1"/>
  <c r="X983" i="1"/>
  <c r="Y983" i="1"/>
  <c r="X982" i="1"/>
  <c r="Y982" i="1"/>
  <c r="X981" i="1"/>
  <c r="Y981" i="1"/>
  <c r="X980" i="1"/>
  <c r="Y980" i="1"/>
  <c r="X979" i="1"/>
  <c r="Y979" i="1"/>
  <c r="X978" i="1"/>
  <c r="Y978" i="1"/>
  <c r="X977" i="1"/>
  <c r="Y977" i="1"/>
  <c r="X976" i="1"/>
  <c r="Y976" i="1"/>
  <c r="X975" i="1"/>
  <c r="Y975" i="1"/>
  <c r="X974" i="1"/>
  <c r="Y974" i="1"/>
  <c r="X973" i="1"/>
  <c r="Y973" i="1"/>
  <c r="X972" i="1"/>
  <c r="Y972" i="1"/>
  <c r="X971" i="1"/>
  <c r="Y971" i="1"/>
  <c r="X970" i="1"/>
  <c r="Y970" i="1"/>
  <c r="X969" i="1"/>
  <c r="Y969" i="1"/>
  <c r="X968" i="1"/>
  <c r="Y968" i="1"/>
  <c r="X967" i="1"/>
  <c r="Y967" i="1"/>
  <c r="X966" i="1"/>
  <c r="Y966" i="1"/>
  <c r="X965" i="1"/>
  <c r="Y965" i="1"/>
  <c r="X964" i="1"/>
  <c r="Y964" i="1"/>
  <c r="X963" i="1"/>
  <c r="Y963" i="1"/>
  <c r="X962" i="1"/>
  <c r="Y962" i="1"/>
  <c r="X961" i="1"/>
  <c r="Y961" i="1"/>
  <c r="X960" i="1"/>
  <c r="Y960" i="1"/>
  <c r="X959" i="1"/>
  <c r="Y959" i="1"/>
  <c r="X958" i="1"/>
  <c r="Y958" i="1"/>
  <c r="X957" i="1"/>
  <c r="Y957" i="1"/>
  <c r="X956" i="1"/>
  <c r="Y956" i="1"/>
  <c r="X927" i="1"/>
  <c r="Y927" i="1"/>
  <c r="X919" i="1"/>
  <c r="Y919" i="1"/>
  <c r="X955" i="1"/>
  <c r="Y955" i="1"/>
  <c r="X954" i="1"/>
  <c r="Y954" i="1"/>
  <c r="X953" i="1"/>
  <c r="Y953" i="1"/>
  <c r="X952" i="1"/>
  <c r="Y952" i="1"/>
  <c r="X951" i="1"/>
  <c r="Y951" i="1"/>
  <c r="X950" i="1"/>
  <c r="Y950" i="1"/>
  <c r="X949" i="1"/>
  <c r="Y949" i="1"/>
  <c r="X948" i="1"/>
  <c r="Y948" i="1"/>
  <c r="X947" i="1"/>
  <c r="Y947" i="1"/>
  <c r="X946" i="1"/>
  <c r="Y946" i="1"/>
  <c r="X945" i="1"/>
  <c r="Y945" i="1"/>
  <c r="X944" i="1"/>
  <c r="Y944" i="1"/>
  <c r="X943" i="1"/>
  <c r="Y943" i="1"/>
  <c r="X942" i="1"/>
  <c r="Y942" i="1"/>
  <c r="X941" i="1"/>
  <c r="Y941" i="1"/>
  <c r="X938" i="1"/>
  <c r="Y938" i="1"/>
  <c r="X937" i="1"/>
  <c r="Y937" i="1"/>
  <c r="X936" i="1"/>
  <c r="Y936" i="1"/>
  <c r="X935" i="1"/>
  <c r="Y935" i="1"/>
  <c r="X934" i="1"/>
  <c r="Y934" i="1"/>
  <c r="X932" i="1"/>
  <c r="Y932" i="1"/>
  <c r="X933" i="1"/>
  <c r="Y933" i="1"/>
  <c r="X931" i="1"/>
  <c r="Y931" i="1"/>
  <c r="X930" i="1"/>
  <c r="Y930" i="1"/>
  <c r="X929" i="1"/>
  <c r="Y929" i="1"/>
  <c r="X928" i="1"/>
  <c r="Y928" i="1"/>
  <c r="X926" i="1"/>
  <c r="Y926" i="1"/>
  <c r="X925" i="1"/>
  <c r="Y925" i="1"/>
  <c r="X924" i="1"/>
  <c r="Y924" i="1"/>
  <c r="X923" i="1"/>
  <c r="Y923" i="1"/>
  <c r="X922" i="1"/>
  <c r="Y922" i="1"/>
  <c r="X921" i="1"/>
  <c r="Y921" i="1"/>
  <c r="X920" i="1"/>
  <c r="Y920" i="1"/>
  <c r="X918" i="1"/>
  <c r="Y918" i="1"/>
  <c r="X917" i="1"/>
  <c r="Y917" i="1"/>
  <c r="X916" i="1"/>
  <c r="Y916" i="1"/>
  <c r="X915" i="1"/>
  <c r="Y915" i="1"/>
  <c r="X914" i="1"/>
  <c r="Y914" i="1"/>
  <c r="X913" i="1"/>
  <c r="Y913" i="1"/>
  <c r="X912" i="1"/>
  <c r="Y912" i="1"/>
  <c r="X911" i="1"/>
  <c r="Y911" i="1"/>
  <c r="X910" i="1"/>
  <c r="Y910" i="1"/>
  <c r="X909" i="1"/>
  <c r="Y909" i="1"/>
  <c r="X908" i="1"/>
  <c r="Y908" i="1"/>
  <c r="X907" i="1"/>
  <c r="Y907" i="1"/>
  <c r="X906" i="1"/>
  <c r="Y906" i="1"/>
  <c r="X905" i="1"/>
  <c r="Y905" i="1"/>
  <c r="X904" i="1"/>
  <c r="Y904" i="1"/>
  <c r="X903" i="1"/>
  <c r="Y903" i="1"/>
  <c r="X902" i="1"/>
  <c r="Y902" i="1"/>
  <c r="X901" i="1"/>
  <c r="Y901" i="1"/>
  <c r="X900" i="1"/>
  <c r="Y900" i="1"/>
  <c r="X899" i="1"/>
  <c r="Y899" i="1"/>
  <c r="X898" i="1"/>
  <c r="Y898" i="1"/>
  <c r="X897" i="1"/>
  <c r="Y897" i="1"/>
  <c r="X896" i="1"/>
  <c r="Y896" i="1"/>
  <c r="X895" i="1"/>
  <c r="Y895" i="1"/>
  <c r="X894" i="1"/>
  <c r="Y894" i="1"/>
  <c r="X893" i="1"/>
  <c r="Y893" i="1"/>
  <c r="X892" i="1"/>
  <c r="Y892" i="1"/>
  <c r="X891" i="1"/>
  <c r="Y891" i="1"/>
  <c r="X890" i="1"/>
  <c r="Y890" i="1"/>
  <c r="X889" i="1"/>
  <c r="Y889" i="1"/>
  <c r="X888" i="1"/>
  <c r="Y888" i="1"/>
  <c r="X887" i="1"/>
  <c r="Y887" i="1"/>
  <c r="X886" i="1"/>
  <c r="Y886" i="1"/>
  <c r="X885" i="1"/>
  <c r="Y885" i="1"/>
  <c r="X884" i="1"/>
  <c r="Y884" i="1"/>
  <c r="X883" i="1"/>
  <c r="Y883" i="1"/>
  <c r="X882" i="1"/>
  <c r="Y882" i="1"/>
  <c r="X881" i="1"/>
  <c r="Y881" i="1"/>
  <c r="X880" i="1"/>
  <c r="Y880" i="1"/>
  <c r="X879" i="1"/>
  <c r="Y879" i="1"/>
  <c r="X878" i="1"/>
  <c r="Y878" i="1"/>
  <c r="X877" i="1"/>
  <c r="Y877" i="1"/>
  <c r="X876" i="1"/>
  <c r="Y876" i="1"/>
  <c r="X875" i="1"/>
  <c r="Y875" i="1"/>
  <c r="X874" i="1"/>
  <c r="Y874" i="1"/>
  <c r="X873" i="1"/>
  <c r="Y873" i="1"/>
  <c r="X872" i="1"/>
  <c r="Y872" i="1"/>
  <c r="X871" i="1"/>
  <c r="Y871" i="1"/>
  <c r="X870" i="1"/>
  <c r="Y870" i="1"/>
  <c r="X869" i="1"/>
  <c r="Y869" i="1"/>
  <c r="X868" i="1"/>
  <c r="Y868" i="1"/>
  <c r="X867" i="1"/>
  <c r="Y867" i="1"/>
  <c r="X866" i="1"/>
  <c r="Y866" i="1"/>
  <c r="X865" i="1"/>
  <c r="Y865" i="1"/>
  <c r="X864" i="1"/>
  <c r="Y864" i="1"/>
  <c r="X863" i="1"/>
  <c r="Y863" i="1"/>
  <c r="X862" i="1"/>
  <c r="Y862" i="1"/>
  <c r="X861" i="1"/>
  <c r="Y861" i="1"/>
  <c r="X860" i="1"/>
  <c r="Y860" i="1"/>
  <c r="X859" i="1"/>
  <c r="Y859" i="1"/>
  <c r="X858" i="1"/>
  <c r="Y858" i="1"/>
  <c r="X857" i="1"/>
  <c r="Y857" i="1"/>
  <c r="X856" i="1"/>
  <c r="Y856" i="1"/>
  <c r="X855" i="1"/>
  <c r="Y855" i="1"/>
  <c r="X854" i="1"/>
  <c r="Y854" i="1"/>
  <c r="X853" i="1"/>
  <c r="Y853" i="1"/>
  <c r="X852" i="1"/>
  <c r="Y852" i="1"/>
  <c r="X851" i="1"/>
  <c r="Y851" i="1"/>
  <c r="X850" i="1"/>
  <c r="Y850" i="1"/>
  <c r="X849" i="1"/>
  <c r="Y849" i="1"/>
  <c r="X848" i="1"/>
  <c r="Y848" i="1"/>
  <c r="X847" i="1"/>
  <c r="Y847" i="1"/>
  <c r="X823" i="1"/>
  <c r="Y823" i="1"/>
  <c r="X846" i="1"/>
  <c r="Y846" i="1"/>
  <c r="X822" i="1"/>
  <c r="Y822" i="1"/>
  <c r="X845" i="1"/>
  <c r="Y845" i="1"/>
  <c r="X821" i="1"/>
  <c r="Y821" i="1"/>
  <c r="X844" i="1"/>
  <c r="Y844" i="1"/>
  <c r="X820" i="1"/>
  <c r="Y820" i="1"/>
  <c r="X843" i="1"/>
  <c r="Y843" i="1"/>
  <c r="X819" i="1"/>
  <c r="Y819" i="1"/>
  <c r="X842" i="1"/>
  <c r="Y842" i="1"/>
  <c r="X818" i="1"/>
  <c r="Y818" i="1"/>
  <c r="X841" i="1"/>
  <c r="Y841" i="1"/>
  <c r="X817" i="1"/>
  <c r="Y817" i="1"/>
  <c r="X840" i="1"/>
  <c r="Y840" i="1"/>
  <c r="X816" i="1"/>
  <c r="Y816" i="1"/>
  <c r="X839" i="1"/>
  <c r="Y839" i="1"/>
  <c r="X815" i="1"/>
  <c r="Y815" i="1"/>
  <c r="X814" i="1"/>
  <c r="Y814" i="1"/>
  <c r="X838" i="1"/>
  <c r="Y838" i="1"/>
  <c r="X813" i="1"/>
  <c r="Y813" i="1"/>
  <c r="X837" i="1"/>
  <c r="Y837" i="1"/>
  <c r="X812" i="1"/>
  <c r="Y812" i="1"/>
  <c r="X836" i="1"/>
  <c r="Y836" i="1"/>
  <c r="X811" i="1"/>
  <c r="Y811" i="1"/>
  <c r="X835" i="1"/>
  <c r="Y835" i="1"/>
  <c r="X810" i="1"/>
  <c r="Y810" i="1"/>
  <c r="X834" i="1"/>
  <c r="Y834" i="1"/>
  <c r="X809" i="1"/>
  <c r="Y809" i="1"/>
  <c r="X833" i="1"/>
  <c r="Y833" i="1"/>
  <c r="X808" i="1"/>
  <c r="Y808" i="1"/>
  <c r="X832" i="1"/>
  <c r="Y832" i="1"/>
  <c r="X807" i="1"/>
  <c r="Y807" i="1"/>
  <c r="X831" i="1"/>
  <c r="Y831" i="1"/>
  <c r="X806" i="1"/>
  <c r="Y806" i="1"/>
  <c r="X830" i="1"/>
  <c r="Y830" i="1"/>
  <c r="X805" i="1"/>
  <c r="Y805" i="1"/>
  <c r="X829" i="1"/>
  <c r="Y829" i="1"/>
  <c r="X804" i="1"/>
  <c r="Y804" i="1"/>
  <c r="X803" i="1"/>
  <c r="Y803" i="1"/>
  <c r="X802" i="1"/>
  <c r="Y802" i="1"/>
  <c r="X828" i="1"/>
  <c r="Y828" i="1"/>
  <c r="X801" i="1"/>
  <c r="Y801" i="1"/>
  <c r="X827" i="1"/>
  <c r="Y827" i="1"/>
  <c r="X800" i="1"/>
  <c r="Y800" i="1"/>
  <c r="X826" i="1"/>
  <c r="Y826" i="1"/>
  <c r="X799" i="1"/>
  <c r="Y799" i="1"/>
  <c r="X825" i="1"/>
  <c r="Y825" i="1"/>
  <c r="X798" i="1"/>
  <c r="Y798" i="1"/>
  <c r="X824" i="1"/>
  <c r="Y824" i="1"/>
  <c r="X797" i="1"/>
  <c r="Y797" i="1"/>
  <c r="X796" i="1"/>
  <c r="Y796" i="1"/>
  <c r="X795" i="1"/>
  <c r="Y795" i="1"/>
  <c r="X794" i="1"/>
  <c r="Y794" i="1"/>
  <c r="X793" i="1"/>
  <c r="Y793" i="1"/>
  <c r="X792" i="1"/>
  <c r="Y792" i="1"/>
  <c r="X791" i="1"/>
  <c r="Y791" i="1"/>
  <c r="X790" i="1"/>
  <c r="Y790" i="1"/>
  <c r="X789" i="1"/>
  <c r="Y789" i="1"/>
  <c r="X788" i="1"/>
  <c r="Y788" i="1"/>
  <c r="X787" i="1"/>
  <c r="Y787" i="1"/>
  <c r="X786" i="1"/>
  <c r="Y786" i="1"/>
  <c r="X785" i="1"/>
  <c r="Y785" i="1"/>
  <c r="X784" i="1"/>
  <c r="Y784" i="1"/>
  <c r="X783" i="1"/>
  <c r="Y783" i="1"/>
  <c r="X782" i="1"/>
  <c r="Y782" i="1"/>
  <c r="X781" i="1"/>
  <c r="Y781" i="1"/>
  <c r="X780" i="1"/>
  <c r="Y780" i="1"/>
  <c r="X779" i="1"/>
  <c r="Y779" i="1"/>
  <c r="X778" i="1"/>
  <c r="Y778" i="1"/>
  <c r="X777" i="1"/>
  <c r="Y777" i="1"/>
  <c r="X776" i="1"/>
  <c r="Y776" i="1"/>
  <c r="X769" i="1"/>
  <c r="Y769" i="1"/>
  <c r="X768" i="1"/>
  <c r="Y768" i="1"/>
  <c r="X767" i="1"/>
  <c r="Y767" i="1"/>
  <c r="X756" i="1"/>
  <c r="Y756" i="1"/>
  <c r="X939" i="1"/>
  <c r="Y939" i="1"/>
  <c r="X751" i="1"/>
  <c r="Y751" i="1"/>
  <c r="X940" i="1"/>
  <c r="Y940" i="1"/>
  <c r="X750" i="1"/>
  <c r="Y750" i="1"/>
  <c r="X725" i="1"/>
  <c r="Y725" i="1"/>
  <c r="X716" i="1"/>
  <c r="Y716" i="1"/>
  <c r="X775" i="1"/>
  <c r="Y775" i="1"/>
  <c r="X701" i="1"/>
  <c r="Y701" i="1"/>
  <c r="X774" i="1"/>
  <c r="Y774" i="1"/>
  <c r="X700" i="1"/>
  <c r="Y700" i="1"/>
  <c r="X773" i="1"/>
  <c r="Y773" i="1"/>
  <c r="X699" i="1"/>
  <c r="Y699" i="1"/>
  <c r="X772" i="1"/>
  <c r="Y772" i="1"/>
  <c r="X698" i="1"/>
  <c r="Y698" i="1"/>
  <c r="X771" i="1"/>
  <c r="Y771" i="1"/>
  <c r="X697" i="1"/>
  <c r="Y697" i="1"/>
  <c r="X770" i="1"/>
  <c r="Y770" i="1"/>
  <c r="X696" i="1"/>
  <c r="Y696" i="1"/>
  <c r="X766" i="1"/>
  <c r="Y766" i="1"/>
  <c r="X695" i="1"/>
  <c r="Y695" i="1"/>
  <c r="X765" i="1"/>
  <c r="Y765" i="1"/>
  <c r="X694" i="1"/>
  <c r="Y694" i="1"/>
  <c r="X764" i="1"/>
  <c r="Y764" i="1"/>
  <c r="X693" i="1"/>
  <c r="Y693" i="1"/>
  <c r="X763" i="1"/>
  <c r="Y763" i="1"/>
  <c r="X692" i="1"/>
  <c r="Y692" i="1"/>
  <c r="X762" i="1"/>
  <c r="Y762" i="1"/>
  <c r="X691" i="1"/>
  <c r="Y691" i="1"/>
  <c r="X761" i="1"/>
  <c r="Y761" i="1"/>
  <c r="X690" i="1"/>
  <c r="Y690" i="1"/>
  <c r="X760" i="1"/>
  <c r="Y760" i="1"/>
  <c r="X689" i="1"/>
  <c r="Y689" i="1"/>
  <c r="X759" i="1"/>
  <c r="Y759" i="1"/>
  <c r="X688" i="1"/>
  <c r="Y688" i="1"/>
  <c r="X758" i="1"/>
  <c r="Y758" i="1"/>
  <c r="X687" i="1"/>
  <c r="Y687" i="1"/>
  <c r="X757" i="1"/>
  <c r="Y757" i="1"/>
  <c r="X686" i="1"/>
  <c r="Y686" i="1"/>
  <c r="X685" i="1"/>
  <c r="Y685" i="1"/>
  <c r="X755" i="1"/>
  <c r="Y755" i="1"/>
  <c r="X684" i="1"/>
  <c r="Y684" i="1"/>
  <c r="X754" i="1"/>
  <c r="Y754" i="1"/>
  <c r="X683" i="1"/>
  <c r="Y683" i="1"/>
  <c r="X753" i="1"/>
  <c r="Y753" i="1"/>
  <c r="X682" i="1"/>
  <c r="Y682" i="1"/>
  <c r="X752" i="1"/>
  <c r="Y752" i="1"/>
  <c r="X681" i="1"/>
  <c r="Y681" i="1"/>
  <c r="X749" i="1"/>
  <c r="Y749" i="1"/>
  <c r="X680" i="1"/>
  <c r="Y680" i="1"/>
  <c r="X748" i="1"/>
  <c r="Y748" i="1"/>
  <c r="X679" i="1"/>
  <c r="Y679" i="1"/>
  <c r="X747" i="1"/>
  <c r="Y747" i="1"/>
  <c r="X678" i="1"/>
  <c r="Y678" i="1"/>
  <c r="X746" i="1"/>
  <c r="Y746" i="1"/>
  <c r="X677" i="1"/>
  <c r="Y677" i="1"/>
  <c r="X745" i="1"/>
  <c r="Y745" i="1"/>
  <c r="X676" i="1"/>
  <c r="Y676" i="1"/>
  <c r="X744" i="1"/>
  <c r="Y744" i="1"/>
  <c r="X675" i="1"/>
  <c r="Y675" i="1"/>
  <c r="X743" i="1"/>
  <c r="Y743" i="1"/>
  <c r="X674" i="1"/>
  <c r="Y674" i="1"/>
  <c r="X742" i="1"/>
  <c r="Y742" i="1"/>
  <c r="X673" i="1"/>
  <c r="Y673" i="1"/>
  <c r="X741" i="1"/>
  <c r="Y741" i="1"/>
  <c r="X672" i="1"/>
  <c r="Y672" i="1"/>
  <c r="X740" i="1"/>
  <c r="Y740" i="1"/>
  <c r="X671" i="1"/>
  <c r="Y671" i="1"/>
  <c r="X739" i="1"/>
  <c r="Y739" i="1"/>
  <c r="X670" i="1"/>
  <c r="Y670" i="1"/>
  <c r="X738" i="1"/>
  <c r="Y738" i="1"/>
  <c r="X669" i="1"/>
  <c r="Y669" i="1"/>
  <c r="X737" i="1"/>
  <c r="Y737" i="1"/>
  <c r="X668" i="1"/>
  <c r="Y668" i="1"/>
  <c r="X736" i="1"/>
  <c r="Y736" i="1"/>
  <c r="X667" i="1"/>
  <c r="Y667" i="1"/>
  <c r="X735" i="1"/>
  <c r="Y735" i="1"/>
  <c r="X666" i="1"/>
  <c r="Y666" i="1"/>
  <c r="X734" i="1"/>
  <c r="Y734" i="1"/>
  <c r="X665" i="1"/>
  <c r="Y665" i="1"/>
  <c r="X733" i="1"/>
  <c r="Y733" i="1"/>
  <c r="X664" i="1"/>
  <c r="Y664" i="1"/>
  <c r="X732" i="1"/>
  <c r="Y732" i="1"/>
  <c r="X663" i="1"/>
  <c r="Y663" i="1"/>
  <c r="X731" i="1"/>
  <c r="Y731" i="1"/>
  <c r="X662" i="1"/>
  <c r="Y662" i="1"/>
  <c r="X730" i="1"/>
  <c r="Y730" i="1"/>
  <c r="X661" i="1"/>
  <c r="Y661" i="1"/>
  <c r="X729" i="1"/>
  <c r="Y729" i="1"/>
  <c r="X660" i="1"/>
  <c r="Y660" i="1"/>
  <c r="X728" i="1"/>
  <c r="Y728" i="1"/>
  <c r="X659" i="1"/>
  <c r="Y659" i="1"/>
  <c r="X727" i="1"/>
  <c r="Y727" i="1"/>
  <c r="X658" i="1"/>
  <c r="Y658" i="1"/>
  <c r="X726" i="1"/>
  <c r="Y726" i="1"/>
  <c r="X657" i="1"/>
  <c r="Y657" i="1"/>
  <c r="X724" i="1"/>
  <c r="Y724" i="1"/>
  <c r="X656" i="1"/>
  <c r="Y656" i="1"/>
  <c r="X723" i="1"/>
  <c r="Y723" i="1"/>
  <c r="X655" i="1"/>
  <c r="Y655" i="1"/>
  <c r="X722" i="1"/>
  <c r="Y722" i="1"/>
  <c r="X654" i="1"/>
  <c r="Y654" i="1"/>
  <c r="X721" i="1"/>
  <c r="Y721" i="1"/>
  <c r="X653" i="1"/>
  <c r="Y653" i="1"/>
  <c r="X720" i="1"/>
  <c r="Y720" i="1"/>
  <c r="X652" i="1"/>
  <c r="Y652" i="1"/>
  <c r="X719" i="1"/>
  <c r="Y719" i="1"/>
  <c r="X651" i="1"/>
  <c r="Y651" i="1"/>
  <c r="X718" i="1"/>
  <c r="Y718" i="1"/>
  <c r="X650" i="1"/>
  <c r="Y650" i="1"/>
  <c r="X717" i="1"/>
  <c r="Y717" i="1"/>
  <c r="X649" i="1"/>
  <c r="Y649" i="1"/>
  <c r="X648" i="1"/>
  <c r="Y648" i="1"/>
  <c r="X715" i="1"/>
  <c r="Y715" i="1"/>
  <c r="X647" i="1"/>
  <c r="Y647" i="1"/>
  <c r="X714" i="1"/>
  <c r="Y714" i="1"/>
  <c r="X646" i="1"/>
  <c r="Y646" i="1"/>
  <c r="X713" i="1"/>
  <c r="Y713" i="1"/>
  <c r="X645" i="1"/>
  <c r="Y645" i="1"/>
  <c r="X712" i="1"/>
  <c r="Y712" i="1"/>
  <c r="X644" i="1"/>
  <c r="Y644" i="1"/>
  <c r="X711" i="1"/>
  <c r="Y711" i="1"/>
  <c r="X643" i="1"/>
  <c r="Y643" i="1"/>
  <c r="X710" i="1"/>
  <c r="Y710" i="1"/>
  <c r="X642" i="1"/>
  <c r="Y642" i="1"/>
  <c r="X709" i="1"/>
  <c r="Y709" i="1"/>
  <c r="X641" i="1"/>
  <c r="Y641" i="1"/>
  <c r="X708" i="1"/>
  <c r="Y708" i="1"/>
  <c r="X640" i="1"/>
  <c r="Y640" i="1"/>
  <c r="X707" i="1"/>
  <c r="Y707" i="1"/>
  <c r="X639" i="1"/>
  <c r="Y639" i="1"/>
  <c r="X706" i="1"/>
  <c r="Y706" i="1"/>
  <c r="X638" i="1"/>
  <c r="Y638" i="1"/>
  <c r="X705" i="1"/>
  <c r="Y705" i="1"/>
  <c r="X637" i="1"/>
  <c r="Y637" i="1"/>
  <c r="X704" i="1"/>
  <c r="Y704" i="1"/>
  <c r="X636" i="1"/>
  <c r="Y636" i="1"/>
  <c r="X703" i="1"/>
  <c r="Y703" i="1"/>
  <c r="X635" i="1"/>
  <c r="Y635" i="1"/>
  <c r="X702" i="1"/>
  <c r="Y702" i="1"/>
  <c r="X634" i="1"/>
  <c r="Y634" i="1"/>
  <c r="X633" i="1"/>
  <c r="Y633" i="1"/>
  <c r="X628" i="1"/>
  <c r="Y628" i="1"/>
  <c r="X626" i="1"/>
  <c r="Y626" i="1"/>
  <c r="X623" i="1"/>
  <c r="Y623" i="1"/>
  <c r="X619" i="1"/>
  <c r="Y619" i="1"/>
  <c r="X612" i="1"/>
  <c r="Y612" i="1"/>
  <c r="X610" i="1"/>
  <c r="Y610" i="1"/>
  <c r="X607" i="1"/>
  <c r="Y607" i="1"/>
  <c r="X604" i="1"/>
  <c r="Y604" i="1"/>
  <c r="X599" i="1"/>
  <c r="Y599" i="1"/>
  <c r="X632" i="1"/>
  <c r="Y632" i="1"/>
  <c r="X597" i="1"/>
  <c r="Y597" i="1"/>
  <c r="X631" i="1"/>
  <c r="Y631" i="1"/>
  <c r="X596" i="1"/>
  <c r="Y596" i="1"/>
  <c r="X630" i="1"/>
  <c r="Y630" i="1"/>
  <c r="X595" i="1"/>
  <c r="Y595" i="1"/>
  <c r="X629" i="1"/>
  <c r="Y629" i="1"/>
  <c r="X594" i="1"/>
  <c r="Y594" i="1"/>
  <c r="X627" i="1"/>
  <c r="Y627" i="1"/>
  <c r="X593" i="1"/>
  <c r="Y593" i="1"/>
  <c r="X625" i="1"/>
  <c r="Y625" i="1"/>
  <c r="X592" i="1"/>
  <c r="Y592" i="1"/>
  <c r="X624" i="1"/>
  <c r="Y624" i="1"/>
  <c r="X591" i="1"/>
  <c r="Y591" i="1"/>
  <c r="X622" i="1"/>
  <c r="Y622" i="1"/>
  <c r="X590" i="1"/>
  <c r="Y590" i="1"/>
  <c r="X621" i="1"/>
  <c r="Y621" i="1"/>
  <c r="X589" i="1"/>
  <c r="Y589" i="1"/>
  <c r="X620" i="1"/>
  <c r="Y620" i="1"/>
  <c r="X588" i="1"/>
  <c r="Y588" i="1"/>
  <c r="X618" i="1"/>
  <c r="Y618" i="1"/>
  <c r="X587" i="1"/>
  <c r="Y587" i="1"/>
  <c r="X617" i="1"/>
  <c r="Y617" i="1"/>
  <c r="X586" i="1"/>
  <c r="Y586" i="1"/>
  <c r="X616" i="1"/>
  <c r="Y616" i="1"/>
  <c r="X585" i="1"/>
  <c r="Y585" i="1"/>
  <c r="X615" i="1"/>
  <c r="Y615" i="1"/>
  <c r="X584" i="1"/>
  <c r="Y584" i="1"/>
  <c r="X614" i="1"/>
  <c r="Y614" i="1"/>
  <c r="X583" i="1"/>
  <c r="Y583" i="1"/>
  <c r="X613" i="1"/>
  <c r="Y613" i="1"/>
  <c r="X582" i="1"/>
  <c r="Y582" i="1"/>
  <c r="X611" i="1"/>
  <c r="Y611" i="1"/>
  <c r="X581" i="1"/>
  <c r="Y581" i="1"/>
  <c r="X609" i="1"/>
  <c r="Y609" i="1"/>
  <c r="X580" i="1"/>
  <c r="Y580" i="1"/>
  <c r="X608" i="1"/>
  <c r="Y608" i="1"/>
  <c r="X579" i="1"/>
  <c r="Y579" i="1"/>
  <c r="X606" i="1"/>
  <c r="Y606" i="1"/>
  <c r="X578" i="1"/>
  <c r="Y578" i="1"/>
  <c r="X605" i="1"/>
  <c r="Y605" i="1"/>
  <c r="X577" i="1"/>
  <c r="Y577" i="1"/>
  <c r="X603" i="1"/>
  <c r="Y603" i="1"/>
  <c r="X576" i="1"/>
  <c r="Y576" i="1"/>
  <c r="X602" i="1"/>
  <c r="Y602" i="1"/>
  <c r="X575" i="1"/>
  <c r="Y575" i="1"/>
  <c r="X601" i="1"/>
  <c r="Y601" i="1"/>
  <c r="X574" i="1"/>
  <c r="Y574" i="1"/>
  <c r="X600" i="1"/>
  <c r="Y600" i="1"/>
  <c r="X573" i="1"/>
  <c r="Y573" i="1"/>
  <c r="X598" i="1"/>
  <c r="Y598" i="1"/>
  <c r="X572" i="1"/>
  <c r="Y572" i="1"/>
  <c r="X571" i="1"/>
  <c r="Y571" i="1"/>
  <c r="X545" i="1"/>
  <c r="Y545" i="1"/>
  <c r="X570" i="1"/>
  <c r="Y570" i="1"/>
  <c r="X544" i="1"/>
  <c r="Y544" i="1"/>
  <c r="X569" i="1"/>
  <c r="Y569" i="1"/>
  <c r="X543" i="1"/>
  <c r="Y543" i="1"/>
  <c r="X568" i="1"/>
  <c r="Y568" i="1"/>
  <c r="X542" i="1"/>
  <c r="Y542" i="1"/>
  <c r="X567" i="1"/>
  <c r="Y567" i="1"/>
  <c r="X541" i="1"/>
  <c r="Y541" i="1"/>
  <c r="X566" i="1"/>
  <c r="Y566" i="1"/>
  <c r="X540" i="1"/>
  <c r="Y540" i="1"/>
  <c r="X565" i="1"/>
  <c r="Y565" i="1"/>
  <c r="X539" i="1"/>
  <c r="Y539" i="1"/>
  <c r="X564" i="1"/>
  <c r="Y564" i="1"/>
  <c r="X538" i="1"/>
  <c r="Y538" i="1"/>
  <c r="X563" i="1"/>
  <c r="Y563" i="1"/>
  <c r="X537" i="1"/>
  <c r="Y537" i="1"/>
  <c r="X562" i="1"/>
  <c r="Y562" i="1"/>
  <c r="X536" i="1"/>
  <c r="Y536" i="1"/>
  <c r="X561" i="1"/>
  <c r="Y561" i="1"/>
  <c r="X535" i="1"/>
  <c r="Y535" i="1"/>
  <c r="X560" i="1"/>
  <c r="Y560" i="1"/>
  <c r="X534" i="1"/>
  <c r="Y534" i="1"/>
  <c r="X559" i="1"/>
  <c r="Y559" i="1"/>
  <c r="X533" i="1"/>
  <c r="Y533" i="1"/>
  <c r="X558" i="1"/>
  <c r="Y558" i="1"/>
  <c r="X532" i="1"/>
  <c r="Y532" i="1"/>
  <c r="X557" i="1"/>
  <c r="Y557" i="1"/>
  <c r="X531" i="1"/>
  <c r="Y531" i="1"/>
  <c r="X556" i="1"/>
  <c r="Y556" i="1"/>
  <c r="X530" i="1"/>
  <c r="Y530" i="1"/>
  <c r="X555" i="1"/>
  <c r="Y555" i="1"/>
  <c r="X529" i="1"/>
  <c r="Y529" i="1"/>
  <c r="X554" i="1"/>
  <c r="Y554" i="1"/>
  <c r="X528" i="1"/>
  <c r="Y528" i="1"/>
  <c r="X553" i="1"/>
  <c r="Y553" i="1"/>
  <c r="X527" i="1"/>
  <c r="Y527" i="1"/>
  <c r="X552" i="1"/>
  <c r="Y552" i="1"/>
  <c r="X526" i="1"/>
  <c r="Y526" i="1"/>
  <c r="X551" i="1"/>
  <c r="Y551" i="1"/>
  <c r="X525" i="1"/>
  <c r="Y525" i="1"/>
  <c r="X550" i="1"/>
  <c r="Y550" i="1"/>
  <c r="X524" i="1"/>
  <c r="Y524" i="1"/>
  <c r="X549" i="1"/>
  <c r="Y549" i="1"/>
  <c r="X523" i="1"/>
  <c r="Y523" i="1"/>
  <c r="X548" i="1"/>
  <c r="Y548" i="1"/>
  <c r="X522" i="1"/>
  <c r="Y522" i="1"/>
  <c r="X547" i="1"/>
  <c r="Y547" i="1"/>
  <c r="X521" i="1"/>
  <c r="Y521" i="1"/>
  <c r="X546" i="1"/>
  <c r="Y546" i="1"/>
  <c r="X520" i="1"/>
  <c r="Y520" i="1"/>
  <c r="X519" i="1"/>
  <c r="Y519" i="1"/>
  <c r="X518" i="1"/>
  <c r="Y518" i="1"/>
  <c r="X517" i="1"/>
  <c r="Y517" i="1"/>
  <c r="X516" i="1"/>
  <c r="Y516" i="1"/>
  <c r="X515" i="1"/>
  <c r="Y515" i="1"/>
  <c r="X514" i="1"/>
  <c r="Y514" i="1"/>
  <c r="X513" i="1"/>
  <c r="Y513" i="1"/>
  <c r="X512" i="1"/>
  <c r="Y512" i="1"/>
  <c r="X511" i="1"/>
  <c r="Y511" i="1"/>
  <c r="X510" i="1"/>
  <c r="Y510" i="1"/>
  <c r="X509" i="1"/>
  <c r="Y509" i="1"/>
  <c r="X508" i="1"/>
  <c r="Y508" i="1"/>
  <c r="X507" i="1"/>
  <c r="Y507" i="1"/>
  <c r="X506" i="1"/>
  <c r="Y506" i="1"/>
  <c r="X505" i="1"/>
  <c r="Y505" i="1"/>
  <c r="X504" i="1"/>
  <c r="Y504" i="1"/>
  <c r="X503" i="1"/>
  <c r="Y503" i="1"/>
  <c r="X502" i="1"/>
  <c r="Y502" i="1"/>
  <c r="X501" i="1"/>
  <c r="Y501" i="1"/>
  <c r="X500" i="1"/>
  <c r="Y500" i="1"/>
  <c r="X499" i="1"/>
  <c r="Y499" i="1"/>
  <c r="X498" i="1"/>
  <c r="Y498" i="1"/>
  <c r="X497" i="1"/>
  <c r="Y497" i="1"/>
  <c r="X496" i="1"/>
  <c r="Y496" i="1"/>
  <c r="X495" i="1"/>
  <c r="Y495" i="1"/>
  <c r="X494" i="1"/>
  <c r="Y494" i="1"/>
  <c r="X493" i="1"/>
  <c r="Y493" i="1"/>
  <c r="X492" i="1"/>
  <c r="Y492" i="1"/>
  <c r="X491" i="1"/>
  <c r="Y491" i="1"/>
  <c r="X490" i="1"/>
  <c r="Y490" i="1"/>
  <c r="X489" i="1"/>
  <c r="Y489" i="1"/>
  <c r="X1627" i="1"/>
  <c r="Y1627" i="1"/>
  <c r="X1626" i="1"/>
  <c r="Y1626" i="1"/>
  <c r="X1625" i="1"/>
  <c r="Y1625" i="1"/>
  <c r="X1624" i="1"/>
  <c r="Y1624" i="1"/>
  <c r="X488" i="1"/>
  <c r="Y488" i="1"/>
  <c r="X487" i="1"/>
  <c r="Y487" i="1"/>
  <c r="X486" i="1"/>
  <c r="Y486" i="1"/>
  <c r="X485" i="1"/>
  <c r="Y485" i="1"/>
  <c r="X484" i="1"/>
  <c r="Y484" i="1"/>
  <c r="X483" i="1"/>
  <c r="Y483" i="1"/>
  <c r="X482" i="1"/>
  <c r="Y482" i="1"/>
  <c r="X481" i="1"/>
  <c r="Y481" i="1"/>
  <c r="X480" i="1"/>
  <c r="Y480" i="1"/>
  <c r="X479" i="1"/>
  <c r="Y479" i="1"/>
  <c r="X478" i="1"/>
  <c r="Y478" i="1"/>
  <c r="X477" i="1"/>
  <c r="Y477" i="1"/>
  <c r="X476" i="1"/>
  <c r="Y476" i="1"/>
  <c r="X475" i="1"/>
  <c r="Y475" i="1"/>
  <c r="X474" i="1"/>
  <c r="Y474" i="1"/>
  <c r="X473" i="1"/>
  <c r="Y473" i="1"/>
  <c r="X472" i="1"/>
  <c r="Y472" i="1"/>
  <c r="X471" i="1"/>
  <c r="Y471" i="1"/>
  <c r="X470" i="1"/>
  <c r="Y470" i="1"/>
  <c r="X469" i="1"/>
  <c r="Y469" i="1"/>
  <c r="X468" i="1"/>
  <c r="Y468" i="1"/>
  <c r="X467" i="1"/>
  <c r="Y467" i="1"/>
  <c r="X466" i="1"/>
  <c r="Y466" i="1"/>
  <c r="X465" i="1"/>
  <c r="Y465" i="1"/>
  <c r="X464" i="1"/>
  <c r="Y464" i="1"/>
  <c r="X463" i="1"/>
  <c r="Y463" i="1"/>
  <c r="X462" i="1"/>
  <c r="Y462" i="1"/>
  <c r="X461" i="1"/>
  <c r="Y461" i="1"/>
  <c r="X460" i="1"/>
  <c r="Y460" i="1"/>
  <c r="X459" i="1"/>
  <c r="Y459" i="1"/>
  <c r="X458" i="1"/>
  <c r="Y458" i="1"/>
  <c r="X457" i="1"/>
  <c r="Y457" i="1"/>
  <c r="X456" i="1"/>
  <c r="Y456" i="1"/>
  <c r="X455" i="1"/>
  <c r="Y455" i="1"/>
  <c r="X454" i="1"/>
  <c r="Y454" i="1"/>
  <c r="X453" i="1"/>
  <c r="Y453" i="1"/>
  <c r="X452" i="1"/>
  <c r="Y452" i="1"/>
  <c r="X451" i="1"/>
  <c r="Y451" i="1"/>
  <c r="X450" i="1"/>
  <c r="Y450" i="1"/>
  <c r="X449" i="1"/>
  <c r="Y449" i="1"/>
  <c r="X448" i="1"/>
  <c r="Y448" i="1"/>
  <c r="X447" i="1"/>
  <c r="Y447" i="1"/>
  <c r="X446" i="1"/>
  <c r="Y446" i="1"/>
  <c r="X445" i="1"/>
  <c r="Y445" i="1"/>
  <c r="X444" i="1"/>
  <c r="Y444" i="1"/>
  <c r="X443" i="1"/>
  <c r="Y443" i="1"/>
  <c r="X442" i="1"/>
  <c r="Y442" i="1"/>
  <c r="X441" i="1"/>
  <c r="Y441" i="1"/>
  <c r="X440" i="1"/>
  <c r="Y440" i="1"/>
  <c r="X439" i="1"/>
  <c r="Y439" i="1"/>
  <c r="X438" i="1"/>
  <c r="Y438" i="1"/>
  <c r="X437" i="1"/>
  <c r="Y437" i="1"/>
  <c r="X436" i="1"/>
  <c r="Y436" i="1"/>
  <c r="X435" i="1"/>
  <c r="Y435" i="1"/>
  <c r="X434" i="1"/>
  <c r="Y434" i="1"/>
  <c r="X433" i="1"/>
  <c r="Y433" i="1"/>
  <c r="X432" i="1"/>
  <c r="Y432" i="1"/>
  <c r="X431" i="1"/>
  <c r="Y431" i="1"/>
  <c r="X430" i="1"/>
  <c r="Y430" i="1"/>
  <c r="X429" i="1"/>
  <c r="Y429" i="1"/>
  <c r="X428" i="1"/>
  <c r="Y428" i="1"/>
  <c r="X427" i="1"/>
  <c r="Y427" i="1"/>
  <c r="X426" i="1"/>
  <c r="Y426" i="1"/>
  <c r="X425" i="1"/>
  <c r="Y425" i="1"/>
  <c r="X424" i="1"/>
  <c r="Y424" i="1"/>
  <c r="Y423" i="1"/>
  <c r="X422" i="1"/>
  <c r="Y422" i="1"/>
  <c r="X421" i="1"/>
  <c r="Y421" i="1"/>
  <c r="X420" i="1"/>
  <c r="Y420" i="1"/>
  <c r="X419" i="1"/>
  <c r="Y419" i="1"/>
  <c r="X418" i="1"/>
  <c r="Y418" i="1"/>
  <c r="X417" i="1"/>
  <c r="Y417" i="1"/>
  <c r="X416" i="1"/>
  <c r="Y416" i="1"/>
  <c r="X415" i="1"/>
  <c r="Y415" i="1"/>
  <c r="X414" i="1"/>
  <c r="Y414" i="1"/>
  <c r="X413" i="1"/>
  <c r="Y413" i="1"/>
  <c r="X412" i="1"/>
  <c r="Y412" i="1"/>
  <c r="X411" i="1"/>
  <c r="Y411" i="1"/>
  <c r="X410" i="1"/>
  <c r="Y410" i="1"/>
  <c r="X409" i="1"/>
  <c r="Y409" i="1"/>
  <c r="X408" i="1"/>
  <c r="Y408" i="1"/>
  <c r="X407" i="1"/>
  <c r="Y407" i="1"/>
  <c r="X406" i="1"/>
  <c r="Y406" i="1"/>
  <c r="X405" i="1"/>
  <c r="Y405" i="1"/>
  <c r="X404" i="1"/>
  <c r="Y404" i="1"/>
  <c r="X403" i="1"/>
  <c r="Y403" i="1"/>
  <c r="X402" i="1"/>
  <c r="Y402" i="1"/>
  <c r="X401" i="1"/>
  <c r="Y401" i="1"/>
  <c r="X400" i="1"/>
  <c r="Y400" i="1"/>
  <c r="X399" i="1"/>
  <c r="Y399" i="1"/>
  <c r="X398" i="1"/>
  <c r="Y398" i="1"/>
  <c r="X397" i="1"/>
  <c r="Y397" i="1"/>
  <c r="X1593" i="1"/>
  <c r="Y1593" i="1"/>
  <c r="X396" i="1"/>
  <c r="Y396" i="1"/>
  <c r="X395" i="1"/>
  <c r="Y395" i="1"/>
  <c r="X394" i="1"/>
  <c r="Y394" i="1"/>
  <c r="X393" i="1"/>
  <c r="Y393" i="1"/>
  <c r="X392" i="1"/>
  <c r="Y392" i="1"/>
  <c r="X391" i="1"/>
  <c r="Y391" i="1"/>
  <c r="X390" i="1"/>
  <c r="Y390" i="1"/>
  <c r="X375" i="1"/>
  <c r="Y375" i="1"/>
  <c r="X374" i="1"/>
  <c r="Y374" i="1"/>
  <c r="X373" i="1"/>
  <c r="Y373" i="1"/>
  <c r="X372" i="1"/>
  <c r="Y372" i="1"/>
  <c r="X371" i="1"/>
  <c r="Y371" i="1"/>
  <c r="X370" i="1"/>
  <c r="Y370" i="1"/>
  <c r="X369" i="1"/>
  <c r="Y369" i="1"/>
  <c r="X368" i="1"/>
  <c r="Y368" i="1"/>
  <c r="X367" i="1"/>
  <c r="Y367" i="1"/>
  <c r="X366" i="1"/>
  <c r="Y366" i="1"/>
  <c r="X365" i="1"/>
  <c r="Y365" i="1"/>
  <c r="X364" i="1"/>
  <c r="Y364" i="1"/>
  <c r="X363" i="1"/>
  <c r="Y363" i="1"/>
  <c r="X362" i="1"/>
  <c r="Y362" i="1"/>
  <c r="X361" i="1"/>
  <c r="Y361" i="1"/>
  <c r="X360" i="1"/>
  <c r="Y360" i="1"/>
  <c r="X359" i="1"/>
  <c r="Y359" i="1"/>
  <c r="X358" i="1"/>
  <c r="Y358" i="1"/>
  <c r="X357" i="1"/>
  <c r="Y357" i="1"/>
  <c r="X356" i="1"/>
  <c r="Y356" i="1"/>
  <c r="X355" i="1"/>
  <c r="Y355" i="1"/>
  <c r="X354" i="1"/>
  <c r="Y354" i="1"/>
  <c r="X353" i="1"/>
  <c r="Y353" i="1"/>
  <c r="X352" i="1"/>
  <c r="Y352" i="1"/>
  <c r="X351" i="1"/>
  <c r="Y351" i="1"/>
  <c r="X350" i="1"/>
  <c r="Y350" i="1"/>
  <c r="X349" i="1"/>
  <c r="Y349" i="1"/>
  <c r="X348" i="1"/>
  <c r="Y348" i="1"/>
  <c r="X347" i="1"/>
  <c r="Y347" i="1"/>
  <c r="X346" i="1"/>
  <c r="Y346" i="1"/>
  <c r="X345" i="1"/>
  <c r="Y345" i="1"/>
  <c r="X344" i="1"/>
  <c r="Y344" i="1"/>
  <c r="X343" i="1"/>
  <c r="Y343" i="1"/>
  <c r="X342" i="1"/>
  <c r="Y342" i="1"/>
  <c r="X341" i="1"/>
  <c r="Y341" i="1"/>
  <c r="X340" i="1"/>
  <c r="Y340" i="1"/>
  <c r="X339" i="1"/>
  <c r="Y339" i="1"/>
  <c r="X338" i="1"/>
  <c r="Y338" i="1"/>
  <c r="X337" i="1"/>
  <c r="Y337" i="1"/>
  <c r="X336" i="1"/>
  <c r="Y336" i="1"/>
  <c r="X335" i="1"/>
  <c r="Y335" i="1"/>
  <c r="X334" i="1"/>
  <c r="Y334" i="1"/>
  <c r="X333" i="1"/>
  <c r="Y333" i="1"/>
  <c r="X332" i="1"/>
  <c r="Y332" i="1"/>
  <c r="X331" i="1"/>
  <c r="Y331" i="1"/>
  <c r="X330" i="1"/>
  <c r="Y330" i="1"/>
  <c r="X329" i="1"/>
  <c r="Y329" i="1"/>
  <c r="X328" i="1"/>
  <c r="Y328" i="1"/>
  <c r="X327" i="1"/>
  <c r="Y327" i="1"/>
  <c r="X326" i="1"/>
  <c r="Y326" i="1"/>
  <c r="X325" i="1"/>
  <c r="Y325" i="1"/>
  <c r="X324" i="1"/>
  <c r="Y324" i="1"/>
  <c r="X323" i="1"/>
  <c r="Y323" i="1"/>
  <c r="X322" i="1"/>
  <c r="Y322" i="1"/>
  <c r="X321" i="1"/>
  <c r="Y321" i="1"/>
  <c r="X320" i="1"/>
  <c r="Y320" i="1"/>
  <c r="X319" i="1"/>
  <c r="Y319" i="1"/>
  <c r="X318" i="1"/>
  <c r="Y318" i="1"/>
  <c r="X317" i="1"/>
  <c r="Y317" i="1"/>
  <c r="X316" i="1"/>
  <c r="Y316" i="1"/>
  <c r="X315" i="1"/>
  <c r="Y315" i="1"/>
  <c r="X314" i="1"/>
  <c r="Y314" i="1"/>
  <c r="X313" i="1"/>
  <c r="Y313" i="1"/>
  <c r="X312" i="1"/>
  <c r="Y312" i="1"/>
  <c r="X311" i="1"/>
  <c r="Y311" i="1"/>
  <c r="X310" i="1"/>
  <c r="Y310" i="1"/>
  <c r="X309" i="1"/>
  <c r="Y309" i="1"/>
  <c r="X308" i="1"/>
  <c r="Y308" i="1"/>
  <c r="X307" i="1"/>
  <c r="Y307" i="1"/>
  <c r="X306" i="1"/>
  <c r="Y306" i="1"/>
  <c r="X305" i="1"/>
  <c r="Y305" i="1"/>
  <c r="X304" i="1"/>
  <c r="Y304" i="1"/>
  <c r="X303" i="1"/>
  <c r="Y303" i="1"/>
  <c r="X302" i="1"/>
  <c r="Y302" i="1"/>
  <c r="X301" i="1"/>
  <c r="Y301" i="1"/>
  <c r="X300" i="1"/>
  <c r="Y300" i="1"/>
  <c r="X299" i="1"/>
  <c r="Y299" i="1"/>
  <c r="X298" i="1"/>
  <c r="Y298" i="1"/>
  <c r="X297" i="1"/>
  <c r="Y297" i="1"/>
  <c r="X296" i="1"/>
  <c r="Y296" i="1"/>
  <c r="X295" i="1"/>
  <c r="Y295" i="1"/>
  <c r="X294" i="1"/>
  <c r="Y294" i="1"/>
  <c r="X293" i="1"/>
  <c r="Y293" i="1"/>
  <c r="X292" i="1"/>
  <c r="Y292" i="1"/>
  <c r="X291" i="1"/>
  <c r="Y291" i="1"/>
  <c r="X290" i="1"/>
  <c r="Y290" i="1"/>
  <c r="X289" i="1"/>
  <c r="Y289" i="1"/>
  <c r="X288" i="1"/>
  <c r="Y288" i="1"/>
  <c r="X287" i="1"/>
  <c r="Y287" i="1"/>
  <c r="X286" i="1"/>
  <c r="Y286" i="1"/>
  <c r="X285" i="1"/>
  <c r="Y285" i="1"/>
  <c r="X284" i="1"/>
  <c r="Y284" i="1"/>
  <c r="X283" i="1"/>
  <c r="Y283" i="1"/>
  <c r="X282" i="1"/>
  <c r="Y282" i="1"/>
  <c r="X281" i="1"/>
  <c r="Y281" i="1"/>
  <c r="X280" i="1"/>
  <c r="Y280" i="1"/>
  <c r="X279" i="1"/>
  <c r="Y279" i="1"/>
  <c r="X278" i="1"/>
  <c r="Y278" i="1"/>
  <c r="X277" i="1"/>
  <c r="Y277" i="1"/>
  <c r="X276" i="1"/>
  <c r="Y276" i="1"/>
  <c r="X275" i="1"/>
  <c r="Y275" i="1"/>
  <c r="X274" i="1"/>
  <c r="Y274" i="1"/>
  <c r="X273" i="1"/>
  <c r="Y273" i="1"/>
  <c r="X272" i="1"/>
  <c r="Y272" i="1"/>
  <c r="X271" i="1"/>
  <c r="Y271" i="1"/>
  <c r="X270" i="1"/>
  <c r="Y270" i="1"/>
  <c r="X269" i="1"/>
  <c r="Y269" i="1"/>
  <c r="X268" i="1"/>
  <c r="Y268" i="1"/>
  <c r="X267" i="1"/>
  <c r="Y267" i="1"/>
  <c r="X266" i="1"/>
  <c r="Y266" i="1"/>
  <c r="X265" i="1"/>
  <c r="Y265" i="1"/>
  <c r="X264" i="1"/>
  <c r="Y264" i="1"/>
  <c r="X263" i="1"/>
  <c r="Y263" i="1"/>
  <c r="X262" i="1"/>
  <c r="Y262" i="1"/>
  <c r="X261" i="1"/>
  <c r="Y261" i="1"/>
  <c r="X260" i="1"/>
  <c r="Y260" i="1"/>
  <c r="X259" i="1"/>
  <c r="Y259" i="1"/>
  <c r="X258" i="1"/>
  <c r="Y258" i="1"/>
  <c r="X257" i="1"/>
  <c r="Y257" i="1"/>
  <c r="X256" i="1"/>
  <c r="Y256" i="1"/>
  <c r="X255" i="1"/>
  <c r="Y255" i="1"/>
  <c r="X254" i="1"/>
  <c r="Y254" i="1"/>
  <c r="X253" i="1"/>
  <c r="Y253" i="1"/>
  <c r="X252" i="1"/>
  <c r="Y252" i="1"/>
  <c r="X251" i="1"/>
  <c r="Y251" i="1"/>
  <c r="X250" i="1"/>
  <c r="Y250" i="1"/>
  <c r="X249" i="1"/>
  <c r="Y249" i="1"/>
  <c r="X248" i="1"/>
  <c r="Y248" i="1"/>
  <c r="X247" i="1"/>
  <c r="Y247" i="1"/>
  <c r="X246" i="1"/>
  <c r="Y246" i="1"/>
  <c r="X245" i="1"/>
  <c r="Y245" i="1"/>
  <c r="X244" i="1"/>
  <c r="Y244" i="1"/>
  <c r="X243" i="1"/>
  <c r="Y243" i="1"/>
  <c r="X242" i="1"/>
  <c r="Y242" i="1"/>
  <c r="X241" i="1"/>
  <c r="Y241" i="1"/>
  <c r="X240" i="1"/>
  <c r="Y240" i="1"/>
  <c r="X239" i="1"/>
  <c r="Y239" i="1"/>
  <c r="X238" i="1"/>
  <c r="Y238" i="1"/>
  <c r="X237" i="1"/>
  <c r="Y237" i="1"/>
  <c r="X236" i="1"/>
  <c r="Y236" i="1"/>
  <c r="X235" i="1"/>
  <c r="Y235" i="1"/>
  <c r="X234" i="1"/>
  <c r="Y234" i="1"/>
  <c r="X233" i="1"/>
  <c r="Y233" i="1"/>
  <c r="X232" i="1"/>
  <c r="Y232" i="1"/>
  <c r="X231" i="1"/>
  <c r="Y231" i="1"/>
  <c r="X230" i="1"/>
  <c r="Y230" i="1"/>
  <c r="X229" i="1"/>
  <c r="Y229" i="1"/>
  <c r="X228" i="1"/>
  <c r="Y228" i="1"/>
  <c r="X227" i="1"/>
  <c r="Y227" i="1"/>
  <c r="X226" i="1"/>
  <c r="Y226" i="1"/>
  <c r="X225" i="1"/>
  <c r="Y225" i="1"/>
  <c r="X224" i="1"/>
  <c r="Y224" i="1"/>
  <c r="X211" i="1"/>
  <c r="Y211" i="1"/>
  <c r="X210" i="1"/>
  <c r="Y210" i="1"/>
  <c r="X209" i="1"/>
  <c r="Y209" i="1"/>
  <c r="X208" i="1"/>
  <c r="Y208" i="1"/>
  <c r="X207" i="1"/>
  <c r="Y207" i="1"/>
  <c r="X206" i="1"/>
  <c r="Y206" i="1"/>
  <c r="X205" i="1"/>
  <c r="Y205" i="1"/>
  <c r="X204" i="1"/>
  <c r="Y204" i="1"/>
  <c r="X203" i="1"/>
  <c r="Y203" i="1"/>
  <c r="X202" i="1"/>
  <c r="Y202" i="1"/>
  <c r="X201" i="1"/>
  <c r="Y201" i="1"/>
  <c r="X200" i="1"/>
  <c r="Y200" i="1"/>
  <c r="X199" i="1"/>
  <c r="Y199" i="1"/>
  <c r="X198" i="1"/>
  <c r="Y198" i="1"/>
  <c r="X197" i="1"/>
  <c r="Y197" i="1"/>
  <c r="X196" i="1"/>
  <c r="Y196" i="1"/>
  <c r="X195" i="1"/>
  <c r="Y195" i="1"/>
  <c r="X194" i="1"/>
  <c r="Y194" i="1"/>
  <c r="X193" i="1"/>
  <c r="Y193" i="1"/>
  <c r="X192" i="1"/>
  <c r="Y192" i="1"/>
  <c r="X190" i="1"/>
  <c r="Y190" i="1"/>
  <c r="X189" i="1"/>
  <c r="Y189" i="1"/>
  <c r="X188" i="1"/>
  <c r="Y188" i="1"/>
  <c r="X187" i="1"/>
  <c r="Y187" i="1"/>
  <c r="X186" i="1"/>
  <c r="Y186" i="1"/>
  <c r="X185" i="1"/>
  <c r="Y185" i="1"/>
  <c r="X184" i="1"/>
  <c r="Y184" i="1"/>
  <c r="X183" i="1"/>
  <c r="Y183" i="1"/>
  <c r="X182" i="1"/>
  <c r="Y182" i="1"/>
  <c r="X181" i="1"/>
  <c r="Y181" i="1"/>
  <c r="X180" i="1"/>
  <c r="Y180" i="1"/>
  <c r="X179" i="1"/>
  <c r="Y179" i="1"/>
  <c r="X178" i="1"/>
  <c r="Y178" i="1"/>
  <c r="X177" i="1"/>
  <c r="Y177" i="1"/>
  <c r="X176" i="1"/>
  <c r="Y176" i="1"/>
  <c r="X175" i="1"/>
  <c r="Y175" i="1"/>
  <c r="X174" i="1"/>
  <c r="Y174" i="1"/>
  <c r="X173" i="1"/>
  <c r="Y173" i="1"/>
  <c r="X172" i="1"/>
  <c r="Y172" i="1"/>
  <c r="X171" i="1"/>
  <c r="Y171" i="1"/>
  <c r="X170" i="1"/>
  <c r="Y170" i="1"/>
  <c r="X169" i="1"/>
  <c r="Y169" i="1"/>
  <c r="X168" i="1"/>
  <c r="Y168" i="1"/>
  <c r="X167" i="1"/>
  <c r="Y167" i="1"/>
  <c r="X166" i="1"/>
  <c r="Y166" i="1"/>
  <c r="X165" i="1"/>
  <c r="Y165" i="1"/>
  <c r="X164" i="1"/>
  <c r="Y164" i="1"/>
  <c r="X163" i="1"/>
  <c r="Y163" i="1"/>
  <c r="X162" i="1"/>
  <c r="Y162" i="1"/>
  <c r="X161" i="1"/>
  <c r="Y161" i="1"/>
  <c r="X160" i="1"/>
  <c r="Y160" i="1"/>
  <c r="X159" i="1"/>
  <c r="Y159" i="1"/>
  <c r="X158" i="1"/>
  <c r="Y158" i="1"/>
  <c r="X157" i="1"/>
  <c r="Y157" i="1"/>
  <c r="X156" i="1"/>
  <c r="Y156" i="1"/>
  <c r="X155" i="1"/>
  <c r="Y155" i="1"/>
  <c r="X154" i="1"/>
  <c r="Y154" i="1"/>
  <c r="X153" i="1"/>
  <c r="Y153" i="1"/>
  <c r="X152" i="1"/>
  <c r="Y152" i="1"/>
  <c r="X151" i="1"/>
  <c r="Y151" i="1"/>
  <c r="X150" i="1"/>
  <c r="Y150" i="1"/>
  <c r="X149" i="1"/>
  <c r="Y149" i="1"/>
  <c r="X148" i="1"/>
  <c r="Y148" i="1"/>
  <c r="X147" i="1"/>
  <c r="Y147" i="1"/>
  <c r="X146" i="1"/>
  <c r="Y146" i="1"/>
  <c r="X145" i="1"/>
  <c r="Y145" i="1"/>
  <c r="X144" i="1"/>
  <c r="Y144" i="1"/>
  <c r="X143" i="1"/>
  <c r="Y143" i="1"/>
  <c r="X142" i="1"/>
  <c r="Y142" i="1"/>
  <c r="X141" i="1"/>
  <c r="Y141" i="1"/>
  <c r="X140" i="1"/>
  <c r="Y140" i="1"/>
  <c r="X139" i="1"/>
  <c r="Y139" i="1"/>
  <c r="X138" i="1"/>
  <c r="Y138" i="1"/>
  <c r="X137" i="1"/>
  <c r="Y137" i="1"/>
  <c r="X136" i="1"/>
  <c r="Y136" i="1"/>
  <c r="X135" i="1"/>
  <c r="Y135" i="1"/>
  <c r="X134" i="1"/>
  <c r="Y134" i="1"/>
  <c r="X133" i="1"/>
  <c r="Y133" i="1"/>
  <c r="X132" i="1"/>
  <c r="Y132" i="1"/>
  <c r="X131" i="1"/>
  <c r="Y131" i="1"/>
  <c r="X115" i="1"/>
  <c r="Y115" i="1"/>
  <c r="X114" i="1"/>
  <c r="Y114" i="1"/>
  <c r="X112" i="1"/>
  <c r="Y112" i="1"/>
  <c r="X1538" i="1"/>
  <c r="Y1538" i="1"/>
  <c r="X111" i="1"/>
  <c r="Y111" i="1"/>
  <c r="X110" i="1"/>
  <c r="Y110" i="1"/>
  <c r="X109" i="1"/>
  <c r="Y109" i="1"/>
  <c r="Y108" i="1"/>
  <c r="X1058" i="1"/>
  <c r="Y1058" i="1"/>
  <c r="X107" i="1"/>
  <c r="Y107" i="1"/>
  <c r="X1057" i="1"/>
  <c r="Y1057" i="1"/>
  <c r="X106" i="1"/>
  <c r="Y106" i="1"/>
  <c r="X105" i="1"/>
  <c r="Y105" i="1"/>
  <c r="X104" i="1"/>
  <c r="Y104" i="1"/>
  <c r="X103" i="1"/>
  <c r="Y103" i="1"/>
  <c r="X113" i="1"/>
  <c r="Y113" i="1"/>
  <c r="X102" i="1"/>
  <c r="Y102" i="1"/>
  <c r="Y101" i="1"/>
  <c r="X100" i="1"/>
  <c r="Y100" i="1"/>
  <c r="X99" i="1"/>
  <c r="Y99" i="1"/>
  <c r="X98" i="1"/>
  <c r="Y98" i="1"/>
  <c r="X97" i="1"/>
  <c r="Y97" i="1"/>
  <c r="X96" i="1"/>
  <c r="Y96" i="1"/>
  <c r="X95" i="1"/>
  <c r="Y95" i="1"/>
  <c r="X94" i="1"/>
  <c r="Y94" i="1"/>
  <c r="X93" i="1"/>
  <c r="Y93" i="1"/>
  <c r="X92" i="1"/>
  <c r="Y92" i="1"/>
  <c r="X91" i="1"/>
  <c r="Y91" i="1"/>
  <c r="X90" i="1"/>
  <c r="Y90" i="1"/>
  <c r="X89" i="1"/>
  <c r="Y89" i="1"/>
  <c r="X88" i="1"/>
  <c r="Y88" i="1"/>
  <c r="X87" i="1"/>
  <c r="Y87" i="1"/>
  <c r="X86" i="1"/>
  <c r="Y86" i="1"/>
  <c r="X85" i="1"/>
  <c r="Y85" i="1"/>
  <c r="X84" i="1"/>
  <c r="Y84" i="1"/>
  <c r="X83" i="1"/>
  <c r="Y83" i="1"/>
  <c r="X82" i="1"/>
  <c r="Y82" i="1"/>
  <c r="X81" i="1"/>
  <c r="Y81" i="1"/>
  <c r="X80" i="1"/>
  <c r="Y80" i="1"/>
  <c r="X79" i="1"/>
  <c r="Y79" i="1"/>
  <c r="X78" i="1"/>
  <c r="Y78" i="1"/>
  <c r="X77" i="1"/>
  <c r="Y77" i="1"/>
  <c r="X76" i="1"/>
  <c r="Y76" i="1"/>
  <c r="X75" i="1"/>
  <c r="Y75" i="1"/>
  <c r="X74" i="1"/>
  <c r="Y74" i="1"/>
  <c r="X73" i="1"/>
  <c r="Y73" i="1"/>
  <c r="X1372" i="1"/>
  <c r="Y1372" i="1"/>
  <c r="X72" i="1"/>
  <c r="Y72" i="1"/>
  <c r="X71" i="1"/>
  <c r="Y71" i="1"/>
  <c r="X70" i="1"/>
  <c r="Y70" i="1"/>
  <c r="X69" i="1"/>
  <c r="Y69" i="1"/>
  <c r="X1561" i="1"/>
  <c r="Y1561" i="1"/>
  <c r="X68" i="1"/>
  <c r="Y68" i="1"/>
  <c r="X67" i="1"/>
  <c r="Y67" i="1"/>
  <c r="Y66" i="1"/>
  <c r="X65" i="1"/>
  <c r="Y65" i="1"/>
  <c r="Y64" i="1"/>
  <c r="X63" i="1"/>
  <c r="Y63" i="1"/>
  <c r="X62" i="1"/>
  <c r="Y62" i="1"/>
  <c r="X61" i="1"/>
  <c r="Y61" i="1"/>
  <c r="Y60" i="1"/>
  <c r="Y59" i="1"/>
  <c r="X58" i="1"/>
  <c r="Y58" i="1"/>
  <c r="Y57" i="1"/>
  <c r="X56" i="1"/>
  <c r="Y56" i="1"/>
  <c r="X55" i="1"/>
  <c r="Y55" i="1"/>
  <c r="X54" i="1"/>
  <c r="Y54" i="1"/>
  <c r="X53" i="1"/>
  <c r="Y53" i="1"/>
  <c r="X52" i="1"/>
  <c r="Y52" i="1"/>
  <c r="X51" i="1"/>
  <c r="Y51" i="1"/>
  <c r="X50" i="1"/>
  <c r="Y50" i="1"/>
  <c r="X49" i="1"/>
  <c r="Y49" i="1"/>
  <c r="X48" i="1"/>
  <c r="Y48" i="1"/>
  <c r="X47" i="1"/>
  <c r="Y47" i="1"/>
  <c r="X46" i="1"/>
  <c r="Y46" i="1"/>
  <c r="X45" i="1"/>
  <c r="Y45" i="1"/>
  <c r="X44" i="1"/>
  <c r="Y44" i="1"/>
  <c r="X43" i="1"/>
  <c r="Y43" i="1"/>
  <c r="X42" i="1"/>
  <c r="Y42" i="1"/>
  <c r="X41" i="1"/>
  <c r="Y41" i="1"/>
  <c r="X40" i="1"/>
  <c r="Y40" i="1"/>
  <c r="X39" i="1"/>
  <c r="Y39" i="1"/>
  <c r="X38" i="1"/>
  <c r="Y38" i="1"/>
  <c r="X37" i="1"/>
  <c r="Y37" i="1"/>
  <c r="X36" i="1"/>
  <c r="Y36" i="1"/>
  <c r="X35" i="1"/>
  <c r="Y35" i="1"/>
  <c r="X34" i="1"/>
  <c r="Y34" i="1"/>
  <c r="X33" i="1"/>
  <c r="Y33" i="1"/>
  <c r="X32" i="1"/>
  <c r="Y32" i="1"/>
  <c r="X31" i="1"/>
  <c r="Y31" i="1"/>
  <c r="X30" i="1"/>
  <c r="Y30" i="1"/>
  <c r="X29" i="1"/>
  <c r="Y29" i="1"/>
  <c r="X28" i="1"/>
  <c r="Y28" i="1"/>
  <c r="X27" i="1"/>
  <c r="Y27" i="1"/>
  <c r="X26" i="1"/>
  <c r="Y26" i="1"/>
  <c r="X25" i="1"/>
  <c r="Y25" i="1"/>
  <c r="X24" i="1"/>
  <c r="Y24" i="1"/>
  <c r="X23" i="1"/>
  <c r="Y23" i="1"/>
  <c r="X22" i="1"/>
  <c r="Y22" i="1"/>
  <c r="X21" i="1"/>
  <c r="Y21" i="1"/>
  <c r="X20" i="1"/>
  <c r="Y20" i="1"/>
  <c r="X19" i="1"/>
  <c r="Y19" i="1"/>
  <c r="X18" i="1"/>
  <c r="Y18" i="1"/>
  <c r="X17" i="1"/>
  <c r="Y17" i="1"/>
  <c r="X16" i="1"/>
  <c r="Y16" i="1"/>
  <c r="X15" i="1"/>
  <c r="Y15" i="1"/>
  <c r="X14" i="1"/>
  <c r="Y14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Y5" i="1"/>
  <c r="X4" i="1"/>
  <c r="Y4" i="1"/>
  <c r="X191" i="1"/>
  <c r="Y191" i="1"/>
  <c r="X1600" i="1"/>
  <c r="Y1600" i="1"/>
  <c r="X1602" i="1"/>
  <c r="Y1602" i="1"/>
  <c r="X1604" i="1"/>
  <c r="Y1604" i="1"/>
  <c r="X1610" i="1"/>
  <c r="Y1610" i="1"/>
  <c r="X1611" i="1"/>
  <c r="Y1611" i="1"/>
  <c r="X1612" i="1"/>
  <c r="Y1612" i="1"/>
  <c r="X1613" i="1"/>
  <c r="Y1613" i="1"/>
  <c r="Y1614" i="1"/>
  <c r="Y1615" i="1"/>
  <c r="X1616" i="1"/>
  <c r="Y1616" i="1"/>
  <c r="X1617" i="1"/>
  <c r="Y1617" i="1"/>
  <c r="X1618" i="1"/>
  <c r="Y1618" i="1"/>
  <c r="X1619" i="1"/>
  <c r="Y1619" i="1"/>
  <c r="X1620" i="1"/>
  <c r="Y1620" i="1"/>
  <c r="X1621" i="1"/>
  <c r="Y1621" i="1"/>
  <c r="X1622" i="1"/>
  <c r="Y1622" i="1"/>
  <c r="X1623" i="1"/>
  <c r="Y1623" i="1"/>
  <c r="X1652" i="1"/>
  <c r="Y1652" i="1"/>
  <c r="X1651" i="1"/>
  <c r="Y1651" i="1"/>
  <c r="X1650" i="1"/>
  <c r="Y1650" i="1"/>
  <c r="X1649" i="1"/>
  <c r="Y1649" i="1"/>
  <c r="X1648" i="1"/>
  <c r="Y1648" i="1"/>
  <c r="X1647" i="1"/>
  <c r="Y1647" i="1"/>
  <c r="X1646" i="1"/>
  <c r="Y1646" i="1"/>
  <c r="X1645" i="1"/>
  <c r="Y1645" i="1"/>
  <c r="X1644" i="1"/>
  <c r="Y1644" i="1"/>
  <c r="X1643" i="1"/>
  <c r="Y1643" i="1"/>
  <c r="X1642" i="1"/>
  <c r="Y1642" i="1"/>
  <c r="X1641" i="1"/>
  <c r="Y1641" i="1"/>
  <c r="X1640" i="1"/>
  <c r="Y1640" i="1"/>
  <c r="X1639" i="1"/>
  <c r="Y1639" i="1"/>
  <c r="X1638" i="1"/>
  <c r="Y1638" i="1"/>
  <c r="X1637" i="1"/>
  <c r="Y1637" i="1"/>
  <c r="X1636" i="1"/>
  <c r="Y1636" i="1"/>
  <c r="X1635" i="1"/>
  <c r="Y1635" i="1"/>
  <c r="X1634" i="1"/>
  <c r="Y1634" i="1"/>
  <c r="X1633" i="1"/>
  <c r="Y1633" i="1"/>
  <c r="X1632" i="1"/>
  <c r="Y1632" i="1"/>
  <c r="X1631" i="1"/>
  <c r="Y1631" i="1"/>
  <c r="X1630" i="1"/>
  <c r="Y1630" i="1"/>
  <c r="X389" i="1"/>
  <c r="Y389" i="1"/>
  <c r="X388" i="1"/>
  <c r="Y388" i="1"/>
  <c r="X387" i="1"/>
  <c r="Y387" i="1"/>
  <c r="X386" i="1"/>
  <c r="Y386" i="1"/>
  <c r="X385" i="1"/>
  <c r="Y385" i="1"/>
  <c r="X384" i="1"/>
  <c r="Y384" i="1"/>
  <c r="X383" i="1"/>
  <c r="Y383" i="1"/>
  <c r="X382" i="1"/>
  <c r="Y382" i="1"/>
  <c r="X381" i="1"/>
  <c r="Y381" i="1"/>
  <c r="X380" i="1"/>
  <c r="Y380" i="1"/>
  <c r="X379" i="1"/>
  <c r="Y379" i="1"/>
  <c r="X378" i="1"/>
  <c r="Y378" i="1"/>
  <c r="X377" i="1"/>
  <c r="Y377" i="1"/>
  <c r="X376" i="1"/>
  <c r="Y376" i="1"/>
  <c r="X223" i="1"/>
  <c r="Y223" i="1"/>
  <c r="X222" i="1"/>
  <c r="Y222" i="1"/>
  <c r="X221" i="1"/>
  <c r="Y221" i="1"/>
  <c r="X220" i="1"/>
  <c r="Y220" i="1"/>
  <c r="X219" i="1"/>
  <c r="Y219" i="1"/>
  <c r="X218" i="1"/>
  <c r="Y218" i="1"/>
  <c r="X217" i="1"/>
  <c r="Y217" i="1"/>
  <c r="X216" i="1"/>
  <c r="Y216" i="1"/>
  <c r="X215" i="1"/>
  <c r="Y215" i="1"/>
  <c r="X214" i="1"/>
  <c r="Y214" i="1"/>
  <c r="X213" i="1"/>
  <c r="Y21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X116" i="1"/>
  <c r="Y116" i="1"/>
  <c r="T116" i="1"/>
  <c r="X130" i="1"/>
  <c r="Y130" i="1"/>
  <c r="X129" i="1"/>
  <c r="Y129" i="1"/>
  <c r="X128" i="1"/>
  <c r="Y128" i="1"/>
  <c r="X127" i="1"/>
  <c r="Y127" i="1"/>
  <c r="X126" i="1"/>
  <c r="Y126" i="1"/>
  <c r="X125" i="1"/>
  <c r="Y125" i="1"/>
  <c r="X124" i="1"/>
  <c r="Y124" i="1"/>
  <c r="X123" i="1"/>
  <c r="Y123" i="1"/>
  <c r="X122" i="1"/>
  <c r="Y122" i="1"/>
  <c r="X121" i="1"/>
  <c r="Y121" i="1"/>
  <c r="X120" i="1"/>
  <c r="Y120" i="1"/>
  <c r="X119" i="1"/>
  <c r="Y119" i="1"/>
  <c r="X118" i="1"/>
  <c r="Y118" i="1"/>
  <c r="X117" i="1"/>
  <c r="Y117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X1657" i="1"/>
  <c r="Y1657" i="1"/>
  <c r="X1656" i="1"/>
  <c r="Y1656" i="1"/>
  <c r="X1655" i="1"/>
  <c r="Y1655" i="1"/>
  <c r="X1654" i="1"/>
  <c r="Y1654" i="1"/>
  <c r="X1653" i="1"/>
  <c r="Y1653" i="1"/>
  <c r="T1653" i="1"/>
  <c r="T1654" i="1"/>
  <c r="T1655" i="1"/>
  <c r="T1656" i="1"/>
  <c r="T1657" i="1"/>
  <c r="X1658" i="1"/>
  <c r="Y1658" i="1"/>
  <c r="T1658" i="1"/>
  <c r="X1659" i="1"/>
  <c r="Y1659" i="1"/>
  <c r="T1659" i="1"/>
  <c r="X1660" i="1"/>
  <c r="Y1660" i="1"/>
  <c r="T1660" i="1"/>
  <c r="X1661" i="1"/>
  <c r="Y1661" i="1"/>
  <c r="T1661" i="1"/>
  <c r="X1662" i="1"/>
  <c r="Y1662" i="1"/>
  <c r="T1662" i="1"/>
  <c r="X1663" i="1"/>
  <c r="Y1663" i="1"/>
  <c r="T1663" i="1"/>
  <c r="X1664" i="1"/>
  <c r="Y1664" i="1"/>
  <c r="T1664" i="1"/>
  <c r="X1665" i="1"/>
  <c r="Y1665" i="1"/>
  <c r="T1665" i="1"/>
  <c r="X1666" i="1"/>
  <c r="Y1666" i="1"/>
  <c r="T1666" i="1"/>
  <c r="X1667" i="1"/>
  <c r="Y1667" i="1"/>
  <c r="T1667" i="1"/>
  <c r="X1668" i="1"/>
  <c r="Y1668" i="1"/>
  <c r="T1668" i="1"/>
  <c r="X1669" i="1"/>
  <c r="Y1669" i="1"/>
  <c r="T1669" i="1"/>
  <c r="X1670" i="1"/>
  <c r="Y1670" i="1"/>
  <c r="T1670" i="1"/>
  <c r="X1671" i="1"/>
  <c r="Y1671" i="1"/>
  <c r="T1671" i="1"/>
  <c r="X1672" i="1"/>
  <c r="Y1672" i="1"/>
  <c r="T1672" i="1"/>
  <c r="X1673" i="1"/>
  <c r="Y1673" i="1"/>
  <c r="T1673" i="1"/>
  <c r="X1674" i="1"/>
  <c r="Y1674" i="1"/>
  <c r="T1674" i="1"/>
  <c r="X1675" i="1"/>
  <c r="Y1675" i="1"/>
  <c r="T1675" i="1"/>
  <c r="X1676" i="1"/>
  <c r="Y1676" i="1"/>
  <c r="T1676" i="1"/>
  <c r="X1677" i="1"/>
  <c r="Y1677" i="1"/>
  <c r="T1677" i="1"/>
  <c r="X1678" i="1"/>
  <c r="Y1678" i="1"/>
  <c r="T1678" i="1"/>
  <c r="X1679" i="1"/>
  <c r="Y1679" i="1"/>
  <c r="T1679" i="1"/>
  <c r="X1680" i="1"/>
  <c r="Y1680" i="1"/>
  <c r="T1680" i="1"/>
  <c r="X1681" i="1"/>
  <c r="Y1681" i="1"/>
  <c r="T1681" i="1"/>
  <c r="X1682" i="1"/>
  <c r="Y1682" i="1"/>
  <c r="T1682" i="1"/>
  <c r="X1683" i="1"/>
  <c r="Y1683" i="1"/>
  <c r="T1683" i="1"/>
  <c r="X1684" i="1"/>
  <c r="Y1684" i="1"/>
  <c r="T1684" i="1"/>
  <c r="X1685" i="1"/>
  <c r="Y1685" i="1"/>
  <c r="T1685" i="1"/>
  <c r="X1686" i="1"/>
  <c r="Y1686" i="1"/>
  <c r="T1686" i="1"/>
  <c r="X1687" i="1"/>
  <c r="Y1687" i="1"/>
  <c r="T1687" i="1"/>
  <c r="X1688" i="1"/>
  <c r="Y1688" i="1"/>
  <c r="T1688" i="1"/>
  <c r="X1689" i="1"/>
  <c r="Y1689" i="1"/>
  <c r="T1689" i="1"/>
  <c r="X1690" i="1"/>
  <c r="Y1690" i="1"/>
  <c r="T1690" i="1"/>
  <c r="X1691" i="1"/>
  <c r="Y1691" i="1"/>
  <c r="T1691" i="1"/>
  <c r="X1692" i="1"/>
  <c r="Y1692" i="1"/>
  <c r="T1692" i="1"/>
  <c r="X1693" i="1"/>
  <c r="Y1693" i="1"/>
  <c r="T1693" i="1"/>
  <c r="X1694" i="1"/>
  <c r="Y1694" i="1"/>
  <c r="T1694" i="1"/>
  <c r="X1695" i="1"/>
  <c r="Y1695" i="1"/>
  <c r="T1695" i="1"/>
  <c r="X1696" i="1"/>
  <c r="Y1696" i="1"/>
  <c r="T1696" i="1"/>
  <c r="X1697" i="1"/>
  <c r="Y1697" i="1"/>
  <c r="T1697" i="1"/>
  <c r="X1698" i="1"/>
  <c r="Y1698" i="1"/>
  <c r="T1698" i="1"/>
  <c r="X1699" i="1"/>
  <c r="Y1699" i="1"/>
  <c r="T1699" i="1"/>
  <c r="X1700" i="1"/>
  <c r="Y1700" i="1"/>
  <c r="T1700" i="1"/>
  <c r="X1701" i="1"/>
  <c r="Y1701" i="1"/>
  <c r="T1701" i="1"/>
  <c r="X1702" i="1"/>
  <c r="Y1702" i="1"/>
  <c r="T1702" i="1"/>
  <c r="X1703" i="1"/>
  <c r="Y1703" i="1"/>
  <c r="T1703" i="1"/>
  <c r="X1704" i="1"/>
  <c r="Y1704" i="1"/>
  <c r="T1704" i="1"/>
  <c r="X1705" i="1"/>
  <c r="Y1705" i="1"/>
  <c r="T1705" i="1"/>
  <c r="X1706" i="1"/>
  <c r="Y1706" i="1"/>
  <c r="T1706" i="1"/>
  <c r="X1707" i="1"/>
  <c r="Y1707" i="1"/>
  <c r="T1707" i="1"/>
  <c r="X1708" i="1"/>
  <c r="Y1708" i="1"/>
  <c r="T1708" i="1"/>
  <c r="X1709" i="1"/>
  <c r="Y1709" i="1"/>
  <c r="T1709" i="1"/>
  <c r="X1710" i="1"/>
  <c r="Y1710" i="1"/>
  <c r="T1710" i="1"/>
  <c r="X1711" i="1"/>
  <c r="Y1711" i="1"/>
  <c r="T1711" i="1"/>
  <c r="X1712" i="1"/>
  <c r="Y1712" i="1"/>
  <c r="T1712" i="1"/>
  <c r="X1713" i="1"/>
  <c r="Y1713" i="1"/>
  <c r="T1713" i="1"/>
  <c r="X1714" i="1"/>
  <c r="Y1714" i="1"/>
  <c r="T1714" i="1"/>
  <c r="X1715" i="1"/>
  <c r="Y1715" i="1"/>
  <c r="T1715" i="1"/>
  <c r="X1716" i="1"/>
  <c r="Y1716" i="1"/>
  <c r="T1716" i="1"/>
  <c r="X1717" i="1"/>
  <c r="Y1717" i="1"/>
  <c r="T1717" i="1"/>
  <c r="X1718" i="1"/>
  <c r="Y1718" i="1"/>
  <c r="T1718" i="1"/>
  <c r="X1719" i="1"/>
  <c r="Y1719" i="1"/>
  <c r="T1719" i="1"/>
  <c r="X1720" i="1"/>
  <c r="Y1720" i="1"/>
  <c r="T1720" i="1"/>
  <c r="X1721" i="1"/>
  <c r="Y1721" i="1"/>
  <c r="T1721" i="1"/>
  <c r="X1722" i="1"/>
  <c r="Y1722" i="1"/>
  <c r="T1722" i="1"/>
  <c r="X1723" i="1"/>
  <c r="Y1723" i="1"/>
  <c r="T1723" i="1"/>
  <c r="X1724" i="1"/>
  <c r="Y1724" i="1"/>
  <c r="T1724" i="1"/>
  <c r="X1725" i="1"/>
  <c r="Y1725" i="1"/>
  <c r="T1725" i="1"/>
  <c r="X1726" i="1"/>
  <c r="Y1726" i="1"/>
  <c r="T1726" i="1"/>
  <c r="X1727" i="1"/>
  <c r="Y1727" i="1"/>
  <c r="T1727" i="1"/>
  <c r="X1728" i="1"/>
  <c r="Y1728" i="1"/>
  <c r="T1728" i="1"/>
  <c r="X1729" i="1"/>
  <c r="Y1729" i="1"/>
  <c r="T1729" i="1"/>
  <c r="X1730" i="1"/>
  <c r="Y1730" i="1"/>
  <c r="T1730" i="1"/>
  <c r="X1731" i="1"/>
  <c r="Y1731" i="1"/>
  <c r="T1731" i="1"/>
  <c r="X1732" i="1"/>
  <c r="Y1732" i="1"/>
  <c r="T1732" i="1"/>
  <c r="X1733" i="1"/>
  <c r="Y1733" i="1"/>
  <c r="T1733" i="1"/>
  <c r="X1734" i="1"/>
  <c r="Y1734" i="1"/>
  <c r="T1734" i="1"/>
  <c r="X1735" i="1"/>
  <c r="Y1735" i="1"/>
  <c r="T1735" i="1"/>
  <c r="X1736" i="1"/>
  <c r="Y1736" i="1"/>
  <c r="T1736" i="1"/>
  <c r="X1737" i="1"/>
  <c r="Y1737" i="1"/>
  <c r="T1737" i="1"/>
  <c r="X1738" i="1"/>
  <c r="Y1738" i="1"/>
  <c r="T1738" i="1"/>
  <c r="X1739" i="1"/>
  <c r="Y1739" i="1"/>
  <c r="T1739" i="1"/>
  <c r="X1740" i="1"/>
  <c r="Y1740" i="1"/>
  <c r="T1740" i="1"/>
  <c r="X1741" i="1"/>
  <c r="Y1741" i="1"/>
  <c r="T1741" i="1"/>
  <c r="X1742" i="1"/>
  <c r="Y1742" i="1"/>
  <c r="T1742" i="1"/>
  <c r="X1743" i="1"/>
  <c r="Y1743" i="1"/>
  <c r="T1743" i="1"/>
  <c r="X1744" i="1"/>
  <c r="Y1744" i="1"/>
  <c r="T1744" i="1"/>
  <c r="X1745" i="1"/>
  <c r="Y1745" i="1"/>
  <c r="T1745" i="1"/>
  <c r="X1746" i="1"/>
  <c r="Y1746" i="1"/>
  <c r="T1746" i="1"/>
  <c r="X1747" i="1"/>
  <c r="Y1747" i="1"/>
  <c r="T1747" i="1"/>
  <c r="Y1748" i="1"/>
  <c r="T1748" i="1"/>
  <c r="X1749" i="1"/>
  <c r="Y1749" i="1"/>
  <c r="T1749" i="1"/>
  <c r="X1750" i="1"/>
  <c r="Y1750" i="1"/>
  <c r="T1750" i="1"/>
  <c r="X1751" i="1"/>
  <c r="Y1751" i="1"/>
  <c r="T1751" i="1"/>
  <c r="X1752" i="1"/>
  <c r="Y1752" i="1"/>
  <c r="T1752" i="1"/>
  <c r="X1753" i="1"/>
  <c r="Y1753" i="1"/>
  <c r="T1753" i="1"/>
  <c r="X1754" i="1"/>
  <c r="Y1754" i="1"/>
  <c r="T1754" i="1"/>
  <c r="X1755" i="1"/>
  <c r="Y1755" i="1"/>
  <c r="T1755" i="1"/>
  <c r="X1756" i="1"/>
  <c r="Y1756" i="1"/>
  <c r="T1756" i="1"/>
  <c r="X1757" i="1"/>
  <c r="Y1757" i="1"/>
  <c r="T1757" i="1"/>
  <c r="X1758" i="1"/>
  <c r="Y1758" i="1"/>
  <c r="T1758" i="1"/>
  <c r="X1759" i="1"/>
  <c r="Y1759" i="1"/>
  <c r="T1759" i="1"/>
  <c r="X1760" i="1"/>
  <c r="Y1760" i="1"/>
  <c r="T1760" i="1"/>
  <c r="X1761" i="1"/>
  <c r="Y1761" i="1"/>
  <c r="T1761" i="1"/>
  <c r="X1762" i="1"/>
  <c r="Y1762" i="1"/>
  <c r="T1762" i="1"/>
  <c r="Y1763" i="1"/>
  <c r="T1763" i="1"/>
  <c r="Y1764" i="1"/>
  <c r="T1764" i="1"/>
  <c r="X1765" i="1"/>
  <c r="Y1765" i="1"/>
  <c r="T1765" i="1"/>
  <c r="X1766" i="1"/>
  <c r="Y1766" i="1"/>
  <c r="T1766" i="1"/>
  <c r="X1767" i="1"/>
  <c r="Y1767" i="1"/>
  <c r="T1767" i="1"/>
  <c r="X1768" i="1"/>
  <c r="Y1768" i="1"/>
  <c r="T1768" i="1"/>
  <c r="X1769" i="1"/>
  <c r="Y1769" i="1"/>
  <c r="T1769" i="1"/>
  <c r="X1770" i="1"/>
  <c r="Y1770" i="1"/>
  <c r="T1770" i="1"/>
  <c r="X1771" i="1"/>
  <c r="Y1771" i="1"/>
  <c r="T1771" i="1"/>
  <c r="X1772" i="1"/>
  <c r="Y1772" i="1"/>
  <c r="T1772" i="1"/>
  <c r="X1773" i="1"/>
  <c r="Y1773" i="1"/>
  <c r="T1773" i="1"/>
  <c r="X1774" i="1"/>
  <c r="Y1774" i="1"/>
  <c r="T1774" i="1"/>
  <c r="X1775" i="1"/>
  <c r="Y1775" i="1"/>
  <c r="T1775" i="1"/>
  <c r="Y1776" i="1"/>
  <c r="T1776" i="1"/>
  <c r="X1777" i="1"/>
  <c r="Y1777" i="1"/>
  <c r="T1777" i="1"/>
  <c r="X1778" i="1"/>
  <c r="Y1778" i="1"/>
  <c r="T1778" i="1"/>
  <c r="X1779" i="1"/>
  <c r="Y1779" i="1"/>
  <c r="T1779" i="1"/>
  <c r="X1780" i="1"/>
  <c r="Y1780" i="1"/>
  <c r="T1780" i="1"/>
  <c r="T1781" i="1"/>
  <c r="T1782" i="1"/>
  <c r="Z1781" i="1"/>
  <c r="Q5" i="1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F212" i="1"/>
  <c r="G212" i="1"/>
  <c r="A1589" i="4"/>
  <c r="A1588" i="4"/>
  <c r="A1587" i="4"/>
  <c r="F1627" i="1"/>
  <c r="G1627" i="1"/>
  <c r="A1586" i="4"/>
  <c r="F1626" i="1"/>
  <c r="G1626" i="1"/>
  <c r="A1585" i="4"/>
  <c r="F1625" i="1"/>
  <c r="G1625" i="1"/>
  <c r="A1584" i="4"/>
  <c r="F1624" i="1"/>
  <c r="G1624" i="1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F389" i="1"/>
  <c r="G389" i="1"/>
  <c r="A389" i="4"/>
  <c r="F388" i="1"/>
  <c r="G388" i="1"/>
  <c r="A388" i="4"/>
  <c r="F387" i="1"/>
  <c r="G387" i="1"/>
  <c r="A387" i="4"/>
  <c r="F386" i="1"/>
  <c r="G386" i="1"/>
  <c r="A386" i="4"/>
  <c r="F385" i="1"/>
  <c r="G385" i="1"/>
  <c r="A385" i="4"/>
  <c r="F384" i="1"/>
  <c r="G384" i="1"/>
  <c r="A384" i="4"/>
  <c r="F383" i="1"/>
  <c r="G383" i="1"/>
  <c r="A383" i="4"/>
  <c r="F382" i="1"/>
  <c r="G382" i="1"/>
  <c r="A382" i="4"/>
  <c r="F381" i="1"/>
  <c r="G381" i="1"/>
  <c r="A381" i="4"/>
  <c r="F380" i="1"/>
  <c r="G380" i="1"/>
  <c r="A380" i="4"/>
  <c r="F379" i="1"/>
  <c r="G379" i="1"/>
  <c r="A379" i="4"/>
  <c r="F378" i="1"/>
  <c r="G378" i="1"/>
  <c r="A378" i="4"/>
  <c r="F377" i="1"/>
  <c r="G377" i="1"/>
  <c r="A377" i="4"/>
  <c r="F376" i="1"/>
  <c r="G376" i="1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F223" i="1"/>
  <c r="G223" i="1"/>
  <c r="A223" i="4"/>
  <c r="F222" i="1"/>
  <c r="G222" i="1"/>
  <c r="A222" i="4"/>
  <c r="F221" i="1"/>
  <c r="G221" i="1"/>
  <c r="A221" i="4"/>
  <c r="F220" i="1"/>
  <c r="G220" i="1"/>
  <c r="A220" i="4"/>
  <c r="F219" i="1"/>
  <c r="G219" i="1"/>
  <c r="A219" i="4"/>
  <c r="F218" i="1"/>
  <c r="G218" i="1"/>
  <c r="A218" i="4"/>
  <c r="F217" i="1"/>
  <c r="G217" i="1"/>
  <c r="A217" i="4"/>
  <c r="F216" i="1"/>
  <c r="G216" i="1"/>
  <c r="A216" i="4"/>
  <c r="F215" i="1"/>
  <c r="G215" i="1"/>
  <c r="A215" i="4"/>
  <c r="F214" i="1"/>
  <c r="G214" i="1"/>
  <c r="A214" i="4"/>
  <c r="F213" i="1"/>
  <c r="G213" i="1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F130" i="1"/>
  <c r="G130" i="1"/>
  <c r="A130" i="4"/>
  <c r="F129" i="1"/>
  <c r="G129" i="1"/>
  <c r="A129" i="4"/>
  <c r="F128" i="1"/>
  <c r="G128" i="1"/>
  <c r="A128" i="4"/>
  <c r="F127" i="1"/>
  <c r="G127" i="1"/>
  <c r="A127" i="4"/>
  <c r="F126" i="1"/>
  <c r="G126" i="1"/>
  <c r="A126" i="4"/>
  <c r="F125" i="1"/>
  <c r="G125" i="1"/>
  <c r="A125" i="4"/>
  <c r="F124" i="1"/>
  <c r="G124" i="1"/>
  <c r="A124" i="4"/>
  <c r="F123" i="1"/>
  <c r="G123" i="1"/>
  <c r="A123" i="4"/>
  <c r="F122" i="1"/>
  <c r="G122" i="1"/>
  <c r="A122" i="4"/>
  <c r="F121" i="1"/>
  <c r="G121" i="1"/>
  <c r="A121" i="4"/>
  <c r="F120" i="1"/>
  <c r="G120" i="1"/>
  <c r="A120" i="4"/>
  <c r="F119" i="1"/>
  <c r="G119" i="1"/>
  <c r="A119" i="4"/>
  <c r="F118" i="1"/>
  <c r="G118" i="1"/>
  <c r="A118" i="4"/>
  <c r="F117" i="1"/>
  <c r="G117" i="1"/>
  <c r="A117" i="4"/>
  <c r="F116" i="1"/>
  <c r="G116" i="1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4" i="4"/>
  <c r="A3" i="4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271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1270" i="1"/>
  <c r="Q1269" i="1"/>
  <c r="Q375" i="1"/>
  <c r="Q374" i="1"/>
  <c r="Q1526" i="1"/>
  <c r="Q1623" i="1"/>
  <c r="Q1622" i="1"/>
  <c r="Q1621" i="1"/>
  <c r="Q1620" i="1"/>
  <c r="Q1619" i="1"/>
  <c r="Q1618" i="1"/>
  <c r="Q1617" i="1"/>
  <c r="Q1616" i="1"/>
  <c r="Q104" i="1"/>
  <c r="Q1084" i="1"/>
  <c r="Q447" i="1"/>
  <c r="Q446" i="1"/>
  <c r="Q445" i="1"/>
  <c r="Q444" i="1"/>
  <c r="Q443" i="1"/>
  <c r="Q442" i="1"/>
  <c r="Q441" i="1"/>
  <c r="Q440" i="1"/>
  <c r="Q439" i="1"/>
  <c r="Q1190" i="1"/>
  <c r="Q1189" i="1"/>
  <c r="Q1188" i="1"/>
  <c r="Q1187" i="1"/>
  <c r="Q1186" i="1"/>
  <c r="Q1268" i="1"/>
  <c r="Q1615" i="1"/>
  <c r="Q1614" i="1"/>
  <c r="Q340" i="1"/>
  <c r="Q343" i="1"/>
  <c r="Q367" i="1"/>
  <c r="Q364" i="1"/>
  <c r="Q373" i="1"/>
  <c r="Q372" i="1"/>
  <c r="Q359" i="1"/>
  <c r="Q356" i="1"/>
  <c r="Q316" i="1"/>
  <c r="Q315" i="1"/>
  <c r="Q319" i="1"/>
  <c r="Q318" i="1"/>
  <c r="Q371" i="1"/>
  <c r="Q370" i="1"/>
  <c r="Q369" i="1"/>
  <c r="Q368" i="1"/>
  <c r="Q342" i="1"/>
  <c r="Q338" i="1"/>
  <c r="Q269" i="1"/>
  <c r="Q266" i="1"/>
  <c r="Q366" i="1"/>
  <c r="Q365" i="1"/>
  <c r="Q363" i="1"/>
  <c r="Q362" i="1"/>
  <c r="Q1613" i="1"/>
  <c r="Q1612" i="1"/>
  <c r="Q1611" i="1"/>
  <c r="Q1610" i="1"/>
  <c r="Q361" i="1"/>
  <c r="Q36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267" i="1"/>
  <c r="Q1266" i="1"/>
  <c r="Q1265" i="1"/>
  <c r="Q1595" i="1"/>
  <c r="Q1594" i="1"/>
  <c r="Q1593" i="1"/>
  <c r="Q1592" i="1"/>
  <c r="Q1591" i="1"/>
  <c r="Q1590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1629" i="1"/>
  <c r="Q970" i="1"/>
  <c r="Q969" i="1"/>
  <c r="Q1628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27" i="1"/>
  <c r="Q919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6" i="1"/>
  <c r="Q925" i="1"/>
  <c r="Q924" i="1"/>
  <c r="Q923" i="1"/>
  <c r="Q922" i="1"/>
  <c r="Q921" i="1"/>
  <c r="Q920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1109" i="1"/>
  <c r="Q1108" i="1"/>
  <c r="Q1107" i="1"/>
  <c r="Q1106" i="1"/>
  <c r="Q1105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1" i="1"/>
  <c r="Q612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1264" i="1"/>
  <c r="Q1263" i="1"/>
  <c r="Q1589" i="1"/>
  <c r="Q323" i="1"/>
  <c r="Q351" i="1"/>
  <c r="Q358" i="1"/>
  <c r="Q313" i="1"/>
  <c r="Q312" i="1"/>
  <c r="Q307" i="1"/>
  <c r="Q303" i="1"/>
  <c r="Q234" i="1"/>
  <c r="Q233" i="1"/>
  <c r="Q349" i="1"/>
  <c r="Q291" i="1"/>
  <c r="Q355" i="1"/>
  <c r="Q268" i="1"/>
  <c r="Q277" i="1"/>
  <c r="Q273" i="1"/>
  <c r="Q245" i="1"/>
  <c r="Q241" i="1"/>
  <c r="Q321" i="1"/>
  <c r="Q357" i="1"/>
  <c r="Q310" i="1"/>
  <c r="Q309" i="1"/>
  <c r="Q305" i="1"/>
  <c r="Q301" i="1"/>
  <c r="Q289" i="1"/>
  <c r="Q275" i="1"/>
  <c r="Q271" i="1"/>
  <c r="Q265" i="1"/>
  <c r="Q237" i="1"/>
  <c r="Q236" i="1"/>
  <c r="Q228" i="1"/>
  <c r="Q227" i="1"/>
  <c r="Q231" i="1"/>
  <c r="Q230" i="1"/>
  <c r="Q354" i="1"/>
  <c r="Q243" i="1"/>
  <c r="Q239" i="1"/>
  <c r="Q420" i="1"/>
  <c r="Q210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262" i="1"/>
  <c r="Q1574" i="1"/>
  <c r="Q1573" i="1"/>
  <c r="Q1572" i="1"/>
  <c r="Q1571" i="1"/>
  <c r="Q1570" i="1"/>
  <c r="Q108" i="1"/>
  <c r="Q1569" i="1"/>
  <c r="Q1568" i="1"/>
  <c r="Q209" i="1"/>
  <c r="Q1261" i="1"/>
  <c r="Q1260" i="1"/>
  <c r="Q1567" i="1"/>
  <c r="Q64" i="1"/>
  <c r="Q1566" i="1"/>
  <c r="Q1565" i="1"/>
  <c r="Q1564" i="1"/>
  <c r="Q1563" i="1"/>
  <c r="Q1562" i="1"/>
  <c r="Q1561" i="1"/>
  <c r="Q1104" i="1"/>
  <c r="Q1103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497" i="1"/>
  <c r="Q35" i="1"/>
  <c r="Q102" i="1"/>
  <c r="Q1547" i="1"/>
  <c r="Q101" i="1"/>
  <c r="Q208" i="1"/>
  <c r="Q99" i="1"/>
  <c r="Q100" i="1"/>
  <c r="Q98" i="1"/>
  <c r="Q1546" i="1"/>
  <c r="Q207" i="1"/>
  <c r="Q1175" i="1"/>
  <c r="Q1179" i="1"/>
  <c r="Q1178" i="1"/>
  <c r="Q1177" i="1"/>
  <c r="Q1176" i="1"/>
  <c r="Q1545" i="1"/>
  <c r="Q1544" i="1"/>
  <c r="Q1259" i="1"/>
  <c r="Q1543" i="1"/>
  <c r="Q1542" i="1"/>
  <c r="Q206" i="1"/>
  <c r="Q205" i="1"/>
  <c r="Q424" i="1"/>
  <c r="Q423" i="1"/>
  <c r="Q435" i="1"/>
  <c r="Q430" i="1"/>
  <c r="Q427" i="1"/>
  <c r="Q431" i="1"/>
  <c r="Q438" i="1"/>
  <c r="Q429" i="1"/>
  <c r="Q428" i="1"/>
  <c r="Q426" i="1"/>
  <c r="Q1541" i="1"/>
  <c r="Q436" i="1"/>
  <c r="Q432" i="1"/>
  <c r="Q433" i="1"/>
  <c r="Q437" i="1"/>
  <c r="Q434" i="1"/>
  <c r="Q204" i="1"/>
  <c r="Q1540" i="1"/>
  <c r="Q1539" i="1"/>
  <c r="Q112" i="1"/>
  <c r="Q1538" i="1"/>
  <c r="Q203" i="1"/>
  <c r="Q202" i="1"/>
  <c r="Q201" i="1"/>
  <c r="Q200" i="1"/>
  <c r="Q199" i="1"/>
  <c r="Q198" i="1"/>
  <c r="Q197" i="1"/>
  <c r="Q196" i="1"/>
  <c r="Q195" i="1"/>
  <c r="Q194" i="1"/>
  <c r="Q193" i="1"/>
  <c r="Q1537" i="1"/>
  <c r="Q1536" i="1"/>
  <c r="Q1535" i="1"/>
  <c r="Q192" i="1"/>
  <c r="Q1534" i="1"/>
  <c r="Q1533" i="1"/>
  <c r="Q1532" i="1"/>
  <c r="Q1531" i="1"/>
  <c r="Q1530" i="1"/>
  <c r="Q1529" i="1"/>
  <c r="Q190" i="1"/>
  <c r="Q189" i="1"/>
  <c r="Q188" i="1"/>
  <c r="Q1528" i="1"/>
  <c r="Q1527" i="1"/>
  <c r="Q1258" i="1"/>
  <c r="Q1257" i="1"/>
  <c r="Q1256" i="1"/>
  <c r="Q1525" i="1"/>
  <c r="Q1524" i="1"/>
  <c r="Q1523" i="1"/>
  <c r="Q1522" i="1"/>
  <c r="Q1521" i="1"/>
  <c r="Q1520" i="1"/>
  <c r="Q1255" i="1"/>
  <c r="Q1519" i="1"/>
  <c r="Q1254" i="1"/>
  <c r="Q187" i="1"/>
  <c r="Q1518" i="1"/>
  <c r="Q186" i="1"/>
  <c r="Q1517" i="1"/>
  <c r="Q1516" i="1"/>
  <c r="Q1515" i="1"/>
  <c r="Q63" i="1"/>
  <c r="Q353" i="1"/>
  <c r="Q1514" i="1"/>
  <c r="Q345" i="1"/>
  <c r="Q66" i="1"/>
  <c r="Q22" i="1"/>
  <c r="Q21" i="1"/>
  <c r="Q20" i="1"/>
  <c r="Q19" i="1"/>
  <c r="Q18" i="1"/>
  <c r="Q17" i="1"/>
  <c r="Q16" i="1"/>
  <c r="Q15" i="1"/>
  <c r="Q14" i="1"/>
  <c r="Q39" i="1"/>
  <c r="Q1513" i="1"/>
  <c r="Q1512" i="1"/>
  <c r="Q1511" i="1"/>
  <c r="Q1253" i="1"/>
  <c r="Q111" i="1"/>
  <c r="Q1252" i="1"/>
  <c r="Q1510" i="1"/>
  <c r="Q1509" i="1"/>
  <c r="Q1508" i="1"/>
  <c r="Q1507" i="1"/>
  <c r="Q399" i="1"/>
  <c r="Q402" i="1"/>
  <c r="Q6" i="1"/>
  <c r="Q62" i="1"/>
  <c r="Q61" i="1"/>
  <c r="Q287" i="1"/>
  <c r="Q285" i="1"/>
  <c r="Q283" i="1"/>
  <c r="Q1506" i="1"/>
  <c r="Q1505" i="1"/>
  <c r="Q1504" i="1"/>
  <c r="Q1503" i="1"/>
  <c r="Q1502" i="1"/>
  <c r="Q294" i="1"/>
  <c r="Q1501" i="1"/>
  <c r="Q1170" i="1"/>
  <c r="Q1174" i="1"/>
  <c r="Q1173" i="1"/>
  <c r="Q1172" i="1"/>
  <c r="Q1171" i="1"/>
  <c r="Q1500" i="1"/>
  <c r="Q1251" i="1"/>
  <c r="Q185" i="1"/>
  <c r="Q1499" i="1"/>
  <c r="Q1498" i="1"/>
  <c r="Q1250" i="1"/>
  <c r="Q1497" i="1"/>
  <c r="Q1249" i="1"/>
  <c r="Q1496" i="1"/>
  <c r="Q1495" i="1"/>
  <c r="Q1494" i="1"/>
  <c r="Q1493" i="1"/>
  <c r="Q1492" i="1"/>
  <c r="Q1165" i="1"/>
  <c r="Q1248" i="1"/>
  <c r="Q322" i="1"/>
  <c r="Q1247" i="1"/>
  <c r="Q1169" i="1"/>
  <c r="Q1168" i="1"/>
  <c r="Q1167" i="1"/>
  <c r="Q1166" i="1"/>
  <c r="Q184" i="1"/>
  <c r="Q183" i="1"/>
  <c r="Q350" i="1"/>
  <c r="Q37" i="1"/>
  <c r="Q317" i="1"/>
  <c r="Q1491" i="1"/>
  <c r="Q1490" i="1"/>
  <c r="Q1246" i="1"/>
  <c r="Q1489" i="1"/>
  <c r="Q1488" i="1"/>
  <c r="Q1487" i="1"/>
  <c r="Q1245" i="1"/>
  <c r="Q1486" i="1"/>
  <c r="Q83" i="1"/>
  <c r="Q82" i="1"/>
  <c r="Q182" i="1"/>
  <c r="Q352" i="1"/>
  <c r="Q311" i="1"/>
  <c r="Q1485" i="1"/>
  <c r="Q1484" i="1"/>
  <c r="Q1483" i="1"/>
  <c r="Q496" i="1"/>
  <c r="Q495" i="1"/>
  <c r="Q494" i="1"/>
  <c r="Q493" i="1"/>
  <c r="Q492" i="1"/>
  <c r="Q491" i="1"/>
  <c r="Q490" i="1"/>
  <c r="Q489" i="1"/>
  <c r="Q1244" i="1"/>
  <c r="Q34" i="1"/>
  <c r="Q306" i="1"/>
  <c r="Q53" i="1"/>
  <c r="Q52" i="1"/>
  <c r="Q51" i="1"/>
  <c r="Q50" i="1"/>
  <c r="Q49" i="1"/>
  <c r="Q48" i="1"/>
  <c r="Q1482" i="1"/>
  <c r="Q1481" i="1"/>
  <c r="Q1480" i="1"/>
  <c r="Q1479" i="1"/>
  <c r="Q1478" i="1"/>
  <c r="Q47" i="1"/>
  <c r="Q1243" i="1"/>
  <c r="Q1477" i="1"/>
  <c r="Q1242" i="1"/>
  <c r="Q1476" i="1"/>
  <c r="Q413" i="1"/>
  <c r="Q33" i="1"/>
  <c r="Q1241" i="1"/>
  <c r="Q1475" i="1"/>
  <c r="Q1474" i="1"/>
  <c r="Q1473" i="1"/>
  <c r="Q1472" i="1"/>
  <c r="Q1471" i="1"/>
  <c r="Q412" i="1"/>
  <c r="Q1470" i="1"/>
  <c r="Q81" i="1"/>
  <c r="Q80" i="1"/>
  <c r="Q79" i="1"/>
  <c r="Q1469" i="1"/>
  <c r="Q1468" i="1"/>
  <c r="Q1467" i="1"/>
  <c r="Q181" i="1"/>
  <c r="Q114" i="1"/>
  <c r="Q180" i="1"/>
  <c r="Q1466" i="1"/>
  <c r="Q1465" i="1"/>
  <c r="Q1464" i="1"/>
  <c r="Q1463" i="1"/>
  <c r="Q1462" i="1"/>
  <c r="Q1461" i="1"/>
  <c r="Q1460" i="1"/>
  <c r="Q1459" i="1"/>
  <c r="Q1458" i="1"/>
  <c r="Q1457" i="1"/>
  <c r="Q1456" i="1"/>
  <c r="Q179" i="1"/>
  <c r="Q422" i="1"/>
  <c r="Q421" i="1"/>
  <c r="Q1455" i="1"/>
  <c r="Q302" i="1"/>
  <c r="Q1454" i="1"/>
  <c r="Q178" i="1"/>
  <c r="Q406" i="1"/>
  <c r="Q1453" i="1"/>
  <c r="Q177" i="1"/>
  <c r="Q1452" i="1"/>
  <c r="Q176" i="1"/>
  <c r="Q175" i="1"/>
  <c r="Q174" i="1"/>
  <c r="Q43" i="1"/>
  <c r="Q42" i="1"/>
  <c r="Q1451" i="1"/>
  <c r="Q1450" i="1"/>
  <c r="Q1449" i="1"/>
  <c r="Q1448" i="1"/>
  <c r="Q1447" i="1"/>
  <c r="Q1446" i="1"/>
  <c r="Q7" i="1"/>
  <c r="Q1445" i="1"/>
  <c r="Q1444" i="1"/>
  <c r="Q411" i="1"/>
  <c r="Q410" i="1"/>
  <c r="Q1443" i="1"/>
  <c r="Q1442" i="1"/>
  <c r="Q1441" i="1"/>
  <c r="Q1440" i="1"/>
  <c r="Q1439" i="1"/>
  <c r="Q1438" i="1"/>
  <c r="Q173" i="1"/>
  <c r="Q409" i="1"/>
  <c r="Q408" i="1"/>
  <c r="Q172" i="1"/>
  <c r="Q416" i="1"/>
  <c r="Q1437" i="1"/>
  <c r="Q1436" i="1"/>
  <c r="Q1435" i="1"/>
  <c r="Q1434" i="1"/>
  <c r="Q1102" i="1"/>
  <c r="Q32" i="1"/>
  <c r="Q1240" i="1"/>
  <c r="Q1433" i="1"/>
  <c r="Q171" i="1"/>
  <c r="Q1432" i="1"/>
  <c r="Q60" i="1"/>
  <c r="Q59" i="1"/>
  <c r="Q58" i="1"/>
  <c r="Q57" i="1"/>
  <c r="Q56" i="1"/>
  <c r="Q55" i="1"/>
  <c r="Q1431" i="1"/>
  <c r="Q1430" i="1"/>
  <c r="Q1429" i="1"/>
  <c r="Q1428" i="1"/>
  <c r="Q54" i="1"/>
  <c r="Q1427" i="1"/>
  <c r="Q1426" i="1"/>
  <c r="Q1239" i="1"/>
  <c r="Q1425" i="1"/>
  <c r="Q1424" i="1"/>
  <c r="Q170" i="1"/>
  <c r="Q1238" i="1"/>
  <c r="Q1237" i="1"/>
  <c r="Q1236" i="1"/>
  <c r="Q1101" i="1"/>
  <c r="Q1423" i="1"/>
  <c r="Q341" i="1"/>
  <c r="Q1422" i="1"/>
  <c r="Q346" i="1"/>
  <c r="Q1235" i="1"/>
  <c r="Q1234" i="1"/>
  <c r="Q36" i="1"/>
  <c r="Q1421" i="1"/>
  <c r="Q232" i="1"/>
  <c r="Q1185" i="1"/>
  <c r="Q1420" i="1"/>
  <c r="Q1419" i="1"/>
  <c r="Q1160" i="1"/>
  <c r="Q1164" i="1"/>
  <c r="Q1163" i="1"/>
  <c r="Q1162" i="1"/>
  <c r="Q1161" i="1"/>
  <c r="Q1418" i="1"/>
  <c r="Q1417" i="1"/>
  <c r="Q1100" i="1"/>
  <c r="Q1416" i="1"/>
  <c r="Q1415" i="1"/>
  <c r="Q1414" i="1"/>
  <c r="Q1413" i="1"/>
  <c r="Q1099" i="1"/>
  <c r="Q1412" i="1"/>
  <c r="Q337" i="1"/>
  <c r="Q1233" i="1"/>
  <c r="Q348" i="1"/>
  <c r="Q347" i="1"/>
  <c r="Q290" i="1"/>
  <c r="Q251" i="1"/>
  <c r="Q247" i="1"/>
  <c r="Q1411" i="1"/>
  <c r="Q169" i="1"/>
  <c r="Q299" i="1"/>
  <c r="Q1232" i="1"/>
  <c r="Q1184" i="1"/>
  <c r="Q398" i="1"/>
  <c r="Q1410" i="1"/>
  <c r="Q26" i="1"/>
  <c r="Q325" i="1"/>
  <c r="Q425" i="1"/>
  <c r="Q1098" i="1"/>
  <c r="Q396" i="1"/>
  <c r="Q1155" i="1"/>
  <c r="Q1159" i="1"/>
  <c r="Q1158" i="1"/>
  <c r="Q1157" i="1"/>
  <c r="Q1156" i="1"/>
  <c r="Q401" i="1"/>
  <c r="Q1409" i="1"/>
  <c r="Q335" i="1"/>
  <c r="Q110" i="1"/>
  <c r="Q109" i="1"/>
  <c r="Q1150" i="1"/>
  <c r="Q1154" i="1"/>
  <c r="Q1153" i="1"/>
  <c r="Q1152" i="1"/>
  <c r="Q1151" i="1"/>
  <c r="Q31" i="1"/>
  <c r="Q400" i="1"/>
  <c r="Q168" i="1"/>
  <c r="Q167" i="1"/>
  <c r="Q166" i="1"/>
  <c r="Q165" i="1"/>
  <c r="Q344" i="1"/>
  <c r="Q339" i="1"/>
  <c r="Q336" i="1"/>
  <c r="Q334" i="1"/>
  <c r="Q333" i="1"/>
  <c r="Q327" i="1"/>
  <c r="Q293" i="1"/>
  <c r="Q267" i="1"/>
  <c r="Q263" i="1"/>
  <c r="Q249" i="1"/>
  <c r="Q1231" i="1"/>
  <c r="Q1408" i="1"/>
  <c r="Q1407" i="1"/>
  <c r="Q331" i="1"/>
  <c r="Q1406" i="1"/>
  <c r="Q1405" i="1"/>
  <c r="Q1404" i="1"/>
  <c r="Q1403" i="1"/>
  <c r="Q1402" i="1"/>
  <c r="Q1401" i="1"/>
  <c r="Q1400" i="1"/>
  <c r="Q1399" i="1"/>
  <c r="Q1398" i="1"/>
  <c r="Q330" i="1"/>
  <c r="Q1397" i="1"/>
  <c r="Q1396" i="1"/>
  <c r="Q1395" i="1"/>
  <c r="Q1394" i="1"/>
  <c r="Q1393" i="1"/>
  <c r="Q1392" i="1"/>
  <c r="Q164" i="1"/>
  <c r="Q1230" i="1"/>
  <c r="Q1229" i="1"/>
  <c r="Q1391" i="1"/>
  <c r="Q1390" i="1"/>
  <c r="Q1228" i="1"/>
  <c r="Q1227" i="1"/>
  <c r="Q163" i="1"/>
  <c r="Q162" i="1"/>
  <c r="Q1389" i="1"/>
  <c r="Q161" i="1"/>
  <c r="Q160" i="1"/>
  <c r="Q159" i="1"/>
  <c r="Q1388" i="1"/>
  <c r="Q1226" i="1"/>
  <c r="Q105" i="1"/>
  <c r="Q158" i="1"/>
  <c r="Q157" i="1"/>
  <c r="Q156" i="1"/>
  <c r="Q332" i="1"/>
  <c r="Q419" i="1"/>
  <c r="Q107" i="1"/>
  <c r="Q1225" i="1"/>
  <c r="Q1387" i="1"/>
  <c r="Q1386" i="1"/>
  <c r="Q155" i="1"/>
  <c r="Q106" i="1"/>
  <c r="Q1385" i="1"/>
  <c r="Q1097" i="1"/>
  <c r="Q1096" i="1"/>
  <c r="Q1224" i="1"/>
  <c r="Q30" i="1"/>
  <c r="Q1223" i="1"/>
  <c r="Q418" i="1"/>
  <c r="Q417" i="1"/>
  <c r="Q1384" i="1"/>
  <c r="Q281" i="1"/>
  <c r="Q279" i="1"/>
  <c r="Q276" i="1"/>
  <c r="Q272" i="1"/>
  <c r="Q244" i="1"/>
  <c r="Q240" i="1"/>
  <c r="Q1383" i="1"/>
  <c r="Q329" i="1"/>
  <c r="Q328" i="1"/>
  <c r="Q326" i="1"/>
  <c r="Q154" i="1"/>
  <c r="Q1222" i="1"/>
  <c r="Q75" i="1"/>
  <c r="Q1145" i="1"/>
  <c r="Q1149" i="1"/>
  <c r="Q1148" i="1"/>
  <c r="Q1147" i="1"/>
  <c r="Q1146" i="1"/>
  <c r="Q1183" i="1"/>
  <c r="Q71" i="1"/>
  <c r="Q74" i="1"/>
  <c r="Q1382" i="1"/>
  <c r="Q1381" i="1"/>
  <c r="Q1380" i="1"/>
  <c r="Q1379" i="1"/>
  <c r="Q1378" i="1"/>
  <c r="Q1377" i="1"/>
  <c r="Q1376" i="1"/>
  <c r="Q1375" i="1"/>
  <c r="Q1374" i="1"/>
  <c r="Q1373" i="1"/>
  <c r="Q73" i="1"/>
  <c r="Q1372" i="1"/>
  <c r="Q72" i="1"/>
  <c r="Q415" i="1"/>
  <c r="Q1182" i="1"/>
  <c r="Q1140" i="1"/>
  <c r="Q1144" i="1"/>
  <c r="Q1143" i="1"/>
  <c r="Q1142" i="1"/>
  <c r="Q1141" i="1"/>
  <c r="Q1371" i="1"/>
  <c r="Q93" i="1"/>
  <c r="Q297" i="1"/>
  <c r="Q1370" i="1"/>
  <c r="Q4" i="1"/>
  <c r="Q324" i="1"/>
  <c r="Q1369" i="1"/>
  <c r="Q1088" i="1"/>
  <c r="Q1368" i="1"/>
  <c r="Q153" i="1"/>
  <c r="Q320" i="1"/>
  <c r="Q314" i="1"/>
  <c r="Q308" i="1"/>
  <c r="Q304" i="1"/>
  <c r="Q300" i="1"/>
  <c r="Q298" i="1"/>
  <c r="Q296" i="1"/>
  <c r="Q261" i="1"/>
  <c r="Q1367" i="1"/>
  <c r="Q1366" i="1"/>
  <c r="Q1365" i="1"/>
  <c r="Q1364" i="1"/>
  <c r="Q152" i="1"/>
  <c r="Q1087" i="1"/>
  <c r="Q295" i="1"/>
  <c r="Q1363" i="1"/>
  <c r="Q255" i="1"/>
  <c r="Q253" i="1"/>
  <c r="Q1362" i="1"/>
  <c r="Q1361" i="1"/>
  <c r="Q1360" i="1"/>
  <c r="Q1359" i="1"/>
  <c r="Q1086" i="1"/>
  <c r="Q1095" i="1"/>
  <c r="Q1221" i="1"/>
  <c r="Q1358" i="1"/>
  <c r="Q1357" i="1"/>
  <c r="Q1356" i="1"/>
  <c r="Q1355" i="1"/>
  <c r="Q1354" i="1"/>
  <c r="Q10" i="1"/>
  <c r="Q9" i="1"/>
  <c r="Q8" i="1"/>
  <c r="Q96" i="1"/>
  <c r="Q292" i="1"/>
  <c r="Q28" i="1"/>
  <c r="Q1220" i="1"/>
  <c r="Q46" i="1"/>
  <c r="Q1219" i="1"/>
  <c r="Q1353" i="1"/>
  <c r="Q95" i="1"/>
  <c r="Q1352" i="1"/>
  <c r="Q1218" i="1"/>
  <c r="Q288" i="1"/>
  <c r="Q103" i="1"/>
  <c r="Q1085" i="1"/>
  <c r="Q151" i="1"/>
  <c r="Q1135" i="1"/>
  <c r="Q1139" i="1"/>
  <c r="Q1138" i="1"/>
  <c r="Q1137" i="1"/>
  <c r="Q1136" i="1"/>
  <c r="Q286" i="1"/>
  <c r="Q284" i="1"/>
  <c r="Q282" i="1"/>
  <c r="Q1351" i="1"/>
  <c r="Q1350" i="1"/>
  <c r="Q150" i="1"/>
  <c r="Q149" i="1"/>
  <c r="Q1349" i="1"/>
  <c r="Q1348" i="1"/>
  <c r="Q1347" i="1"/>
  <c r="Q148" i="1"/>
  <c r="Q280" i="1"/>
  <c r="Q278" i="1"/>
  <c r="Q1130" i="1"/>
  <c r="Q1134" i="1"/>
  <c r="Q1133" i="1"/>
  <c r="Q1132" i="1"/>
  <c r="Q1131" i="1"/>
  <c r="Q147" i="1"/>
  <c r="Q1346" i="1"/>
  <c r="Q1345" i="1"/>
  <c r="Q92" i="1"/>
  <c r="Q146" i="1"/>
  <c r="Q1344" i="1"/>
  <c r="Q145" i="1"/>
  <c r="Q144" i="1"/>
  <c r="Q1217" i="1"/>
  <c r="Q1343" i="1"/>
  <c r="Q1342" i="1"/>
  <c r="Q1216" i="1"/>
  <c r="Q1215" i="1"/>
  <c r="Q1125" i="1"/>
  <c r="Q143" i="1"/>
  <c r="Q142" i="1"/>
  <c r="Q274" i="1"/>
  <c r="Q270" i="1"/>
  <c r="Q1094" i="1"/>
  <c r="Q264" i="1"/>
  <c r="Q394" i="1"/>
  <c r="Q395" i="1"/>
  <c r="Q393" i="1"/>
  <c r="Q24" i="1"/>
  <c r="Q235" i="1"/>
  <c r="Q1129" i="1"/>
  <c r="Q1128" i="1"/>
  <c r="Q1127" i="1"/>
  <c r="Q1126" i="1"/>
  <c r="Q27" i="1"/>
  <c r="Q97" i="1"/>
  <c r="Q91" i="1"/>
  <c r="Q1341" i="1"/>
  <c r="Q1214" i="1"/>
  <c r="Q1213" i="1"/>
  <c r="Q1340" i="1"/>
  <c r="Q1212" i="1"/>
  <c r="Q1211" i="1"/>
  <c r="Q45" i="1"/>
  <c r="Q1339" i="1"/>
  <c r="Q115" i="1"/>
  <c r="Q262" i="1"/>
  <c r="Q391" i="1"/>
  <c r="Q392" i="1"/>
  <c r="Q390" i="1"/>
  <c r="Q23" i="1"/>
  <c r="Q1210" i="1"/>
  <c r="Q407" i="1"/>
  <c r="Q141" i="1"/>
  <c r="Q1209" i="1"/>
  <c r="Q140" i="1"/>
  <c r="Q69" i="1"/>
  <c r="Q1338" i="1"/>
  <c r="Q1120" i="1"/>
  <c r="Q1124" i="1"/>
  <c r="Q1123" i="1"/>
  <c r="Q1122" i="1"/>
  <c r="Q1121" i="1"/>
  <c r="Q1181" i="1"/>
  <c r="Q1208" i="1"/>
  <c r="Q1337" i="1"/>
  <c r="Q68" i="1"/>
  <c r="Q25" i="1"/>
  <c r="Q1336" i="1"/>
  <c r="Q1335" i="1"/>
  <c r="Q1334" i="1"/>
  <c r="Q1333" i="1"/>
  <c r="Q1332" i="1"/>
  <c r="Q1331" i="1"/>
  <c r="Q1207" i="1"/>
  <c r="Q1330" i="1"/>
  <c r="Q38" i="1"/>
  <c r="Q1329" i="1"/>
  <c r="Q1328" i="1"/>
  <c r="Q1327" i="1"/>
  <c r="Q1326" i="1"/>
  <c r="Q1325" i="1"/>
  <c r="Q1324" i="1"/>
  <c r="Q139" i="1"/>
  <c r="Q138" i="1"/>
  <c r="Q1323" i="1"/>
  <c r="Q1322" i="1"/>
  <c r="Q1321" i="1"/>
  <c r="Q1320" i="1"/>
  <c r="Q1319" i="1"/>
  <c r="Q13" i="1"/>
  <c r="Q1318" i="1"/>
  <c r="Q191" i="1"/>
  <c r="Q12" i="1"/>
  <c r="Q11" i="1"/>
  <c r="Q41" i="1"/>
  <c r="Q40" i="1"/>
  <c r="Q1317" i="1"/>
  <c r="Q1206" i="1"/>
  <c r="Q1205" i="1"/>
  <c r="Q1316" i="1"/>
  <c r="Q1315" i="1"/>
  <c r="Q259" i="1"/>
  <c r="Q258" i="1"/>
  <c r="Q1314" i="1"/>
  <c r="Q1313" i="1"/>
  <c r="Q1312" i="1"/>
  <c r="Q94" i="1"/>
  <c r="Q226" i="1"/>
  <c r="Q229" i="1"/>
  <c r="Q1311" i="1"/>
  <c r="Q1310" i="1"/>
  <c r="Q1309" i="1"/>
  <c r="Q1308" i="1"/>
  <c r="Q1307" i="1"/>
  <c r="Q1204" i="1"/>
  <c r="Q1306" i="1"/>
  <c r="Q1093" i="1"/>
  <c r="Q1305" i="1"/>
  <c r="Q260" i="1"/>
  <c r="Q1304" i="1"/>
  <c r="Q29" i="1"/>
  <c r="Q1203" i="1"/>
  <c r="Q1303" i="1"/>
  <c r="Q257" i="1"/>
  <c r="Q256" i="1"/>
  <c r="Q1202" i="1"/>
  <c r="Q1302" i="1"/>
  <c r="Q78" i="1"/>
  <c r="Q77" i="1"/>
  <c r="Q1301" i="1"/>
  <c r="Q1300" i="1"/>
  <c r="Q211" i="1"/>
  <c r="Q1299" i="1"/>
  <c r="Q1298" i="1"/>
  <c r="Q1201" i="1"/>
  <c r="Q1297" i="1"/>
  <c r="Q44" i="1"/>
  <c r="Q1296" i="1"/>
  <c r="Q1295" i="1"/>
  <c r="Q1200" i="1"/>
  <c r="Q1294" i="1"/>
  <c r="Q1293" i="1"/>
  <c r="Q1292" i="1"/>
  <c r="Q1291" i="1"/>
  <c r="Q1199" i="1"/>
  <c r="Q1290" i="1"/>
  <c r="Q1198" i="1"/>
  <c r="Q1289" i="1"/>
  <c r="Q1288" i="1"/>
  <c r="Q1287" i="1"/>
  <c r="Q1197" i="1"/>
  <c r="Q113" i="1"/>
  <c r="Q90" i="1"/>
  <c r="Q405" i="1"/>
  <c r="Q1115" i="1"/>
  <c r="Q1119" i="1"/>
  <c r="Q1118" i="1"/>
  <c r="Q1117" i="1"/>
  <c r="Q1116" i="1"/>
  <c r="Q1196" i="1"/>
  <c r="Q1286" i="1"/>
  <c r="Q254" i="1"/>
  <c r="Q137" i="1"/>
  <c r="Q136" i="1"/>
  <c r="Q135" i="1"/>
  <c r="Q1092" i="1"/>
  <c r="Q252" i="1"/>
  <c r="Q403" i="1"/>
  <c r="Q1285" i="1"/>
  <c r="Q1284" i="1"/>
  <c r="Q1195" i="1"/>
  <c r="Q1110" i="1"/>
  <c r="Q1114" i="1"/>
  <c r="Q1113" i="1"/>
  <c r="Q1112" i="1"/>
  <c r="Q1111" i="1"/>
  <c r="Q1180" i="1"/>
  <c r="Q1283" i="1"/>
  <c r="Q1282" i="1"/>
  <c r="Q404" i="1"/>
  <c r="Q1281" i="1"/>
  <c r="Q250" i="1"/>
  <c r="Q1280" i="1"/>
  <c r="Q1091" i="1"/>
  <c r="Q134" i="1"/>
  <c r="Q1194" i="1"/>
  <c r="Q1193" i="1"/>
  <c r="Q248" i="1"/>
  <c r="Q246" i="1"/>
  <c r="Q1279" i="1"/>
  <c r="Q414" i="1"/>
  <c r="Q89" i="1"/>
  <c r="Q87" i="1"/>
  <c r="Q88" i="1"/>
  <c r="Q86" i="1"/>
  <c r="Q85" i="1"/>
  <c r="Q84" i="1"/>
  <c r="Q1192" i="1"/>
  <c r="Q397" i="1"/>
  <c r="Q133" i="1"/>
  <c r="Q1278" i="1"/>
  <c r="Q1277" i="1"/>
  <c r="Q1276" i="1"/>
  <c r="Q1191" i="1"/>
  <c r="Q242" i="1"/>
  <c r="Q238" i="1"/>
  <c r="Q1090" i="1"/>
  <c r="Q1275" i="1"/>
  <c r="Q132" i="1"/>
  <c r="Q131" i="1"/>
  <c r="Q1089" i="1"/>
  <c r="Q65" i="1"/>
  <c r="Q67" i="1"/>
  <c r="Q1274" i="1"/>
  <c r="Q76" i="1"/>
  <c r="Q1273" i="1"/>
  <c r="Q1272" i="1"/>
  <c r="Q70" i="1"/>
  <c r="Q225" i="1"/>
  <c r="Q224" i="1"/>
  <c r="Q3" i="1"/>
  <c r="Z1941" i="1"/>
  <c r="X1941" i="1"/>
  <c r="Y1941" i="1"/>
  <c r="X1914" i="1"/>
  <c r="Y1914" i="1"/>
  <c r="X1783" i="1"/>
  <c r="Y1783" i="1"/>
  <c r="T1783" i="1"/>
  <c r="X1784" i="1"/>
  <c r="Y1784" i="1"/>
  <c r="T1784" i="1"/>
  <c r="X1785" i="1"/>
  <c r="Y1785" i="1"/>
  <c r="T1785" i="1"/>
  <c r="X1786" i="1"/>
  <c r="Y1786" i="1"/>
  <c r="T1786" i="1"/>
  <c r="X1787" i="1"/>
  <c r="Y1787" i="1"/>
  <c r="T1787" i="1"/>
  <c r="X1788" i="1"/>
  <c r="Y1788" i="1"/>
  <c r="T1788" i="1"/>
  <c r="X1789" i="1"/>
  <c r="Y1789" i="1"/>
  <c r="T1789" i="1"/>
  <c r="X1790" i="1"/>
  <c r="Y1790" i="1"/>
  <c r="T1790" i="1"/>
  <c r="X1791" i="1"/>
  <c r="Y1791" i="1"/>
  <c r="T1791" i="1"/>
  <c r="X1792" i="1"/>
  <c r="Y1792" i="1"/>
  <c r="T1792" i="1"/>
  <c r="X1793" i="1"/>
  <c r="Y1793" i="1"/>
  <c r="T1793" i="1"/>
  <c r="X1794" i="1"/>
  <c r="Y1794" i="1"/>
  <c r="T1794" i="1"/>
  <c r="X1795" i="1"/>
  <c r="Y1795" i="1"/>
  <c r="T1795" i="1"/>
  <c r="X1796" i="1"/>
  <c r="Y1796" i="1"/>
  <c r="T1796" i="1"/>
  <c r="X1797" i="1"/>
  <c r="Y1797" i="1"/>
  <c r="T1797" i="1"/>
  <c r="X1798" i="1"/>
  <c r="Y1798" i="1"/>
  <c r="T1798" i="1"/>
  <c r="X1799" i="1"/>
  <c r="Y1799" i="1"/>
  <c r="T1799" i="1"/>
  <c r="X1800" i="1"/>
  <c r="Y1800" i="1"/>
  <c r="T1800" i="1"/>
  <c r="X1801" i="1"/>
  <c r="Y1801" i="1"/>
  <c r="T1801" i="1"/>
  <c r="X1802" i="1"/>
  <c r="Y1802" i="1"/>
  <c r="T1802" i="1"/>
  <c r="X1803" i="1"/>
  <c r="Y1803" i="1"/>
  <c r="T1803" i="1"/>
  <c r="X1804" i="1"/>
  <c r="Y1804" i="1"/>
  <c r="T1804" i="1"/>
  <c r="X1805" i="1"/>
  <c r="Y1805" i="1"/>
  <c r="T1805" i="1"/>
  <c r="X1806" i="1"/>
  <c r="Y1806" i="1"/>
  <c r="T1806" i="1"/>
  <c r="X1807" i="1"/>
  <c r="Y1807" i="1"/>
  <c r="T1807" i="1"/>
  <c r="X1808" i="1"/>
  <c r="Y1808" i="1"/>
  <c r="T1808" i="1"/>
  <c r="X1809" i="1"/>
  <c r="Y1809" i="1"/>
  <c r="T1809" i="1"/>
  <c r="X1810" i="1"/>
  <c r="Y1810" i="1"/>
  <c r="T1810" i="1"/>
  <c r="X1811" i="1"/>
  <c r="Y1811" i="1"/>
  <c r="T1811" i="1"/>
  <c r="X1812" i="1"/>
  <c r="Y1812" i="1"/>
  <c r="T1812" i="1"/>
  <c r="X1813" i="1"/>
  <c r="Y1813" i="1"/>
  <c r="T1813" i="1"/>
  <c r="X1814" i="1"/>
  <c r="Y1814" i="1"/>
  <c r="T1814" i="1"/>
  <c r="X1815" i="1"/>
  <c r="Y1815" i="1"/>
  <c r="T1815" i="1"/>
  <c r="X1816" i="1"/>
  <c r="Y1816" i="1"/>
  <c r="T1816" i="1"/>
  <c r="X1817" i="1"/>
  <c r="Y1817" i="1"/>
  <c r="T1817" i="1"/>
  <c r="X1818" i="1"/>
  <c r="Y1818" i="1"/>
  <c r="T1818" i="1"/>
  <c r="X1819" i="1"/>
  <c r="Y1819" i="1"/>
  <c r="T1819" i="1"/>
  <c r="X1820" i="1"/>
  <c r="Y1820" i="1"/>
  <c r="T1820" i="1"/>
  <c r="X1821" i="1"/>
  <c r="Y1821" i="1"/>
  <c r="T1821" i="1"/>
  <c r="X1822" i="1"/>
  <c r="Y1822" i="1"/>
  <c r="T1822" i="1"/>
  <c r="X1823" i="1"/>
  <c r="Y1823" i="1"/>
  <c r="T1823" i="1"/>
  <c r="X1824" i="1"/>
  <c r="Y1824" i="1"/>
  <c r="T1824" i="1"/>
  <c r="X1825" i="1"/>
  <c r="Y1825" i="1"/>
  <c r="T1825" i="1"/>
  <c r="X1826" i="1"/>
  <c r="Y1826" i="1"/>
  <c r="T1826" i="1"/>
  <c r="X1827" i="1"/>
  <c r="Y1827" i="1"/>
  <c r="T1827" i="1"/>
  <c r="X1828" i="1"/>
  <c r="Y1828" i="1"/>
  <c r="T1828" i="1"/>
  <c r="X1829" i="1"/>
  <c r="Y1829" i="1"/>
  <c r="T1829" i="1"/>
  <c r="X1830" i="1"/>
  <c r="Y1830" i="1"/>
  <c r="T1830" i="1"/>
  <c r="X1831" i="1"/>
  <c r="Y1831" i="1"/>
  <c r="T1831" i="1"/>
  <c r="X1832" i="1"/>
  <c r="Y1832" i="1"/>
  <c r="T1832" i="1"/>
  <c r="X1833" i="1"/>
  <c r="Y1833" i="1"/>
  <c r="T1833" i="1"/>
  <c r="X1834" i="1"/>
  <c r="Y1834" i="1"/>
  <c r="T1834" i="1"/>
  <c r="X1835" i="1"/>
  <c r="Y1835" i="1"/>
  <c r="T1835" i="1"/>
  <c r="X1836" i="1"/>
  <c r="Y1836" i="1"/>
  <c r="T1836" i="1"/>
  <c r="X1837" i="1"/>
  <c r="Y1837" i="1"/>
  <c r="T1837" i="1"/>
  <c r="X1838" i="1"/>
  <c r="Y1838" i="1"/>
  <c r="T1838" i="1"/>
  <c r="X1839" i="1"/>
  <c r="Y1839" i="1"/>
  <c r="T1839" i="1"/>
  <c r="X1840" i="1"/>
  <c r="Y1840" i="1"/>
  <c r="T1840" i="1"/>
  <c r="X1841" i="1"/>
  <c r="Y1841" i="1"/>
  <c r="T1841" i="1"/>
  <c r="X1842" i="1"/>
  <c r="Y1842" i="1"/>
  <c r="T1842" i="1"/>
  <c r="X1843" i="1"/>
  <c r="Y1843" i="1"/>
  <c r="T1843" i="1"/>
  <c r="X1844" i="1"/>
  <c r="Y1844" i="1"/>
  <c r="T1844" i="1"/>
  <c r="X1845" i="1"/>
  <c r="Y1845" i="1"/>
  <c r="T1845" i="1"/>
  <c r="X1846" i="1"/>
  <c r="Y1846" i="1"/>
  <c r="T1846" i="1"/>
  <c r="X1847" i="1"/>
  <c r="Y1847" i="1"/>
  <c r="T1847" i="1"/>
  <c r="X1848" i="1"/>
  <c r="Y1848" i="1"/>
  <c r="T1848" i="1"/>
  <c r="X1849" i="1"/>
  <c r="Y1849" i="1"/>
  <c r="T1849" i="1"/>
  <c r="X1850" i="1"/>
  <c r="Y1850" i="1"/>
  <c r="T1850" i="1"/>
  <c r="X1851" i="1"/>
  <c r="Y1851" i="1"/>
  <c r="T1851" i="1"/>
  <c r="X1852" i="1"/>
  <c r="Y1852" i="1"/>
  <c r="T1852" i="1"/>
  <c r="X1853" i="1"/>
  <c r="Y1853" i="1"/>
  <c r="T1853" i="1"/>
  <c r="X1854" i="1"/>
  <c r="Y1854" i="1"/>
  <c r="T1854" i="1"/>
  <c r="X1855" i="1"/>
  <c r="Y1855" i="1"/>
  <c r="T1855" i="1"/>
  <c r="X1856" i="1"/>
  <c r="Y1856" i="1"/>
  <c r="T1856" i="1"/>
  <c r="X1857" i="1"/>
  <c r="Y1857" i="1"/>
  <c r="T1857" i="1"/>
  <c r="X1858" i="1"/>
  <c r="Y1858" i="1"/>
  <c r="T1858" i="1"/>
  <c r="X1859" i="1"/>
  <c r="Y1859" i="1"/>
  <c r="T1859" i="1"/>
  <c r="X1860" i="1"/>
  <c r="Y1860" i="1"/>
  <c r="T1860" i="1"/>
  <c r="X1861" i="1"/>
  <c r="Y1861" i="1"/>
  <c r="T1861" i="1"/>
  <c r="X1862" i="1"/>
  <c r="Y1862" i="1"/>
  <c r="T1862" i="1"/>
  <c r="X1863" i="1"/>
  <c r="Y1863" i="1"/>
  <c r="T1863" i="1"/>
  <c r="X1864" i="1"/>
  <c r="Y1864" i="1"/>
  <c r="T1864" i="1"/>
  <c r="X1865" i="1"/>
  <c r="Y1865" i="1"/>
  <c r="T1865" i="1"/>
  <c r="X1866" i="1"/>
  <c r="Y1866" i="1"/>
  <c r="T1866" i="1"/>
  <c r="X1867" i="1"/>
  <c r="Y1867" i="1"/>
  <c r="T1867" i="1"/>
  <c r="X1868" i="1"/>
  <c r="Y1868" i="1"/>
  <c r="T1868" i="1"/>
  <c r="X1869" i="1"/>
  <c r="Y1869" i="1"/>
  <c r="T1869" i="1"/>
  <c r="X1870" i="1"/>
  <c r="Y1870" i="1"/>
  <c r="T1870" i="1"/>
  <c r="X1871" i="1"/>
  <c r="Y1871" i="1"/>
  <c r="T1871" i="1"/>
  <c r="X1872" i="1"/>
  <c r="Y1872" i="1"/>
  <c r="T1872" i="1"/>
  <c r="X1873" i="1"/>
  <c r="Y1873" i="1"/>
  <c r="T1873" i="1"/>
  <c r="X1874" i="1"/>
  <c r="Y1874" i="1"/>
  <c r="T1874" i="1"/>
  <c r="X1875" i="1"/>
  <c r="Y1875" i="1"/>
  <c r="T1875" i="1"/>
  <c r="X1876" i="1"/>
  <c r="Y1876" i="1"/>
  <c r="T1876" i="1"/>
  <c r="X1877" i="1"/>
  <c r="Y1877" i="1"/>
  <c r="T1877" i="1"/>
  <c r="X1878" i="1"/>
  <c r="Y1878" i="1"/>
  <c r="T1878" i="1"/>
  <c r="X1879" i="1"/>
  <c r="Y1879" i="1"/>
  <c r="T1879" i="1"/>
  <c r="X1880" i="1"/>
  <c r="Y1880" i="1"/>
  <c r="T1880" i="1"/>
  <c r="X1881" i="1"/>
  <c r="Y1881" i="1"/>
  <c r="T1881" i="1"/>
  <c r="X1882" i="1"/>
  <c r="Y1882" i="1"/>
  <c r="T1882" i="1"/>
  <c r="X1883" i="1"/>
  <c r="Y1883" i="1"/>
  <c r="T1883" i="1"/>
  <c r="X1884" i="1"/>
  <c r="Y1884" i="1"/>
  <c r="T1884" i="1"/>
  <c r="X1885" i="1"/>
  <c r="Y1885" i="1"/>
  <c r="T1885" i="1"/>
  <c r="X1886" i="1"/>
  <c r="Y1886" i="1"/>
  <c r="T1886" i="1"/>
  <c r="X1887" i="1"/>
  <c r="Y1887" i="1"/>
  <c r="T1887" i="1"/>
  <c r="X1888" i="1"/>
  <c r="Y1888" i="1"/>
  <c r="T1888" i="1"/>
  <c r="X1889" i="1"/>
  <c r="Y1889" i="1"/>
  <c r="T1889" i="1"/>
  <c r="X1890" i="1"/>
  <c r="Y1890" i="1"/>
  <c r="T1890" i="1"/>
  <c r="X1891" i="1"/>
  <c r="Y1891" i="1"/>
  <c r="T1891" i="1"/>
  <c r="X1892" i="1"/>
  <c r="Y1892" i="1"/>
  <c r="T1892" i="1"/>
  <c r="X1893" i="1"/>
  <c r="Y1893" i="1"/>
  <c r="T1893" i="1"/>
  <c r="X1894" i="1"/>
  <c r="Y1894" i="1"/>
  <c r="T1894" i="1"/>
  <c r="X1895" i="1"/>
  <c r="Y1895" i="1"/>
  <c r="T1895" i="1"/>
  <c r="X1896" i="1"/>
  <c r="Y1896" i="1"/>
  <c r="T1896" i="1"/>
  <c r="X1897" i="1"/>
  <c r="Y1897" i="1"/>
  <c r="T1897" i="1"/>
  <c r="X1898" i="1"/>
  <c r="Y1898" i="1"/>
  <c r="T1898" i="1"/>
  <c r="X1899" i="1"/>
  <c r="Y1899" i="1"/>
  <c r="T1899" i="1"/>
  <c r="X1900" i="1"/>
  <c r="Y1900" i="1"/>
  <c r="T1900" i="1"/>
  <c r="X1901" i="1"/>
  <c r="Y1901" i="1"/>
  <c r="T1901" i="1"/>
  <c r="X1902" i="1"/>
  <c r="Y1902" i="1"/>
  <c r="T1902" i="1"/>
  <c r="X1903" i="1"/>
  <c r="Y1903" i="1"/>
  <c r="T1903" i="1"/>
  <c r="X1904" i="1"/>
  <c r="Y1904" i="1"/>
  <c r="T1904" i="1"/>
  <c r="X1905" i="1"/>
  <c r="Y1905" i="1"/>
  <c r="T1905" i="1"/>
  <c r="X1906" i="1"/>
  <c r="Y1906" i="1"/>
  <c r="T1906" i="1"/>
  <c r="X1907" i="1"/>
  <c r="Y1907" i="1"/>
  <c r="T1907" i="1"/>
  <c r="X1908" i="1"/>
  <c r="Y1908" i="1"/>
  <c r="T1908" i="1"/>
  <c r="X1909" i="1"/>
  <c r="Y1909" i="1"/>
  <c r="T1909" i="1"/>
  <c r="X1910" i="1"/>
  <c r="Y1910" i="1"/>
  <c r="T1910" i="1"/>
  <c r="X1911" i="1"/>
  <c r="Y1911" i="1"/>
  <c r="T1911" i="1"/>
  <c r="X1912" i="1"/>
  <c r="Y1912" i="1"/>
  <c r="T1912" i="1"/>
  <c r="X1913" i="1"/>
  <c r="Y1913" i="1"/>
  <c r="T1913" i="1"/>
  <c r="T1914" i="1"/>
  <c r="X1915" i="1"/>
  <c r="Y1915" i="1"/>
  <c r="T1915" i="1"/>
  <c r="X1916" i="1"/>
  <c r="Y1916" i="1"/>
  <c r="T1916" i="1"/>
  <c r="X1917" i="1"/>
  <c r="Y1917" i="1"/>
  <c r="T1917" i="1"/>
  <c r="X1918" i="1"/>
  <c r="Y1918" i="1"/>
  <c r="T1918" i="1"/>
  <c r="X1919" i="1"/>
  <c r="Y1919" i="1"/>
  <c r="T1919" i="1"/>
  <c r="X1920" i="1"/>
  <c r="Y1920" i="1"/>
  <c r="T1920" i="1"/>
  <c r="X1921" i="1"/>
  <c r="Y1921" i="1"/>
  <c r="T1921" i="1"/>
  <c r="X1922" i="1"/>
  <c r="Y1922" i="1"/>
  <c r="T1922" i="1"/>
  <c r="X1923" i="1"/>
  <c r="Y1923" i="1"/>
  <c r="T1923" i="1"/>
  <c r="X1924" i="1"/>
  <c r="Y1924" i="1"/>
  <c r="T1924" i="1"/>
  <c r="X1925" i="1"/>
  <c r="Y1925" i="1"/>
  <c r="T1925" i="1"/>
  <c r="X1926" i="1"/>
  <c r="Y1926" i="1"/>
  <c r="T1926" i="1"/>
  <c r="X1927" i="1"/>
  <c r="Y1927" i="1"/>
  <c r="T1927" i="1"/>
  <c r="X1928" i="1"/>
  <c r="Y1928" i="1"/>
  <c r="T1928" i="1"/>
  <c r="X1929" i="1"/>
  <c r="Y1929" i="1"/>
  <c r="T1929" i="1"/>
  <c r="X1930" i="1"/>
  <c r="Y1930" i="1"/>
  <c r="T1930" i="1"/>
  <c r="X1931" i="1"/>
  <c r="Y1931" i="1"/>
  <c r="T1931" i="1"/>
  <c r="X1932" i="1"/>
  <c r="Y1932" i="1"/>
  <c r="T1932" i="1"/>
  <c r="X1933" i="1"/>
  <c r="Y1933" i="1"/>
  <c r="T1933" i="1"/>
  <c r="X1934" i="1"/>
  <c r="Y1934" i="1"/>
  <c r="T1934" i="1"/>
  <c r="X1935" i="1"/>
  <c r="Y1935" i="1"/>
  <c r="T1935" i="1"/>
  <c r="X1936" i="1"/>
  <c r="Y1936" i="1"/>
  <c r="T1936" i="1"/>
  <c r="X1937" i="1"/>
  <c r="Y1937" i="1"/>
  <c r="T1937" i="1"/>
  <c r="X1938" i="1"/>
  <c r="Y1938" i="1"/>
  <c r="T1938" i="1"/>
  <c r="X1939" i="1"/>
  <c r="Y1939" i="1"/>
  <c r="T1939" i="1"/>
  <c r="X1940" i="1"/>
  <c r="Y1940" i="1"/>
  <c r="T1940" i="1"/>
  <c r="T1941" i="1"/>
  <c r="Z1951" i="1"/>
  <c r="X1951" i="1"/>
  <c r="Y1951" i="1"/>
  <c r="X1942" i="1"/>
  <c r="Y1942" i="1"/>
  <c r="T1942" i="1"/>
  <c r="X1943" i="1"/>
  <c r="Y1943" i="1"/>
  <c r="T1943" i="1"/>
  <c r="X1944" i="1"/>
  <c r="Y1944" i="1"/>
  <c r="T1944" i="1"/>
  <c r="X1945" i="1"/>
  <c r="Y1945" i="1"/>
  <c r="T1945" i="1"/>
  <c r="X1946" i="1"/>
  <c r="Y1946" i="1"/>
  <c r="T1946" i="1"/>
  <c r="X1947" i="1"/>
  <c r="Y1947" i="1"/>
  <c r="T1947" i="1"/>
  <c r="X1948" i="1"/>
  <c r="Y1948" i="1"/>
  <c r="T1948" i="1"/>
  <c r="X1949" i="1"/>
  <c r="Y1949" i="1"/>
  <c r="T1949" i="1"/>
  <c r="X1950" i="1"/>
  <c r="Y1950" i="1"/>
  <c r="T1950" i="1"/>
  <c r="T1951" i="1"/>
  <c r="Z2022" i="1"/>
  <c r="X2022" i="1"/>
  <c r="Y2022" i="1"/>
  <c r="X2021" i="1"/>
  <c r="Y2021" i="1"/>
  <c r="X2020" i="1"/>
  <c r="Y2020" i="1"/>
  <c r="X2019" i="1"/>
  <c r="Y2019" i="1"/>
  <c r="X2018" i="1"/>
  <c r="Y2018" i="1"/>
  <c r="X2017" i="1"/>
  <c r="Y2017" i="1"/>
  <c r="X2016" i="1"/>
  <c r="Y2016" i="1"/>
  <c r="X2015" i="1"/>
  <c r="Y2015" i="1"/>
  <c r="X2014" i="1"/>
  <c r="Y2014" i="1"/>
  <c r="X2013" i="1"/>
  <c r="Y2013" i="1"/>
  <c r="X2012" i="1"/>
  <c r="Y2012" i="1"/>
  <c r="X2011" i="1"/>
  <c r="Y2011" i="1"/>
  <c r="X2010" i="1"/>
  <c r="Y2010" i="1"/>
  <c r="X2009" i="1"/>
  <c r="Y2009" i="1"/>
  <c r="X2008" i="1"/>
  <c r="Y2008" i="1"/>
  <c r="X2007" i="1"/>
  <c r="Y2007" i="1"/>
  <c r="X2006" i="1"/>
  <c r="Y2006" i="1"/>
  <c r="X2005" i="1"/>
  <c r="Y2005" i="1"/>
  <c r="X2004" i="1"/>
  <c r="Y2004" i="1"/>
  <c r="X2003" i="1"/>
  <c r="Y2003" i="1"/>
  <c r="X2002" i="1"/>
  <c r="Y2002" i="1"/>
  <c r="X2001" i="1"/>
  <c r="Y2001" i="1"/>
  <c r="X2000" i="1"/>
  <c r="Y2000" i="1"/>
  <c r="X1999" i="1"/>
  <c r="Y1999" i="1"/>
  <c r="X1998" i="1"/>
  <c r="Y1998" i="1"/>
  <c r="X1997" i="1"/>
  <c r="Y1997" i="1"/>
  <c r="X1996" i="1"/>
  <c r="Y1996" i="1"/>
  <c r="X1995" i="1"/>
  <c r="Y1995" i="1"/>
  <c r="X1994" i="1"/>
  <c r="Y1994" i="1"/>
  <c r="X1993" i="1"/>
  <c r="Y1993" i="1"/>
  <c r="X1992" i="1"/>
  <c r="Y1992" i="1"/>
  <c r="X1991" i="1"/>
  <c r="Y1991" i="1"/>
  <c r="X1990" i="1"/>
  <c r="Y1990" i="1"/>
  <c r="X1989" i="1"/>
  <c r="Y1989" i="1"/>
  <c r="X1988" i="1"/>
  <c r="Y1988" i="1"/>
  <c r="X1987" i="1"/>
  <c r="Y1987" i="1"/>
  <c r="X1986" i="1"/>
  <c r="Y1986" i="1"/>
  <c r="X1985" i="1"/>
  <c r="Y1985" i="1"/>
  <c r="X1984" i="1"/>
  <c r="Y1984" i="1"/>
  <c r="X1983" i="1"/>
  <c r="Y1983" i="1"/>
  <c r="X1982" i="1"/>
  <c r="Y1982" i="1"/>
  <c r="X1981" i="1"/>
  <c r="Y1981" i="1"/>
  <c r="X1980" i="1"/>
  <c r="Y1980" i="1"/>
  <c r="X1979" i="1"/>
  <c r="Y1979" i="1"/>
  <c r="X1978" i="1"/>
  <c r="Y1978" i="1"/>
  <c r="X1977" i="1"/>
  <c r="Y1977" i="1"/>
  <c r="X1976" i="1"/>
  <c r="Y1976" i="1"/>
  <c r="X1975" i="1"/>
  <c r="Y1975" i="1"/>
  <c r="X1974" i="1"/>
  <c r="Y1974" i="1"/>
  <c r="X1973" i="1"/>
  <c r="Y1973" i="1"/>
  <c r="X1972" i="1"/>
  <c r="Y1972" i="1"/>
  <c r="X1971" i="1"/>
  <c r="Y1971" i="1"/>
  <c r="X1970" i="1"/>
  <c r="Y1970" i="1"/>
  <c r="X1969" i="1"/>
  <c r="Y1969" i="1"/>
  <c r="X1968" i="1"/>
  <c r="Y1968" i="1"/>
  <c r="X1967" i="1"/>
  <c r="Y1967" i="1"/>
  <c r="X1966" i="1"/>
  <c r="Y1966" i="1"/>
  <c r="X1965" i="1"/>
  <c r="Y1965" i="1"/>
  <c r="X1964" i="1"/>
  <c r="Y1964" i="1"/>
  <c r="X1963" i="1"/>
  <c r="Y1963" i="1"/>
  <c r="X1962" i="1"/>
  <c r="Y1962" i="1"/>
  <c r="X1961" i="1"/>
  <c r="Y1961" i="1"/>
  <c r="X1960" i="1"/>
  <c r="Y1960" i="1"/>
  <c r="X1959" i="1"/>
  <c r="Y1959" i="1"/>
  <c r="X1958" i="1"/>
  <c r="Y1958" i="1"/>
  <c r="X1957" i="1"/>
  <c r="Y1957" i="1"/>
  <c r="X1956" i="1"/>
  <c r="Y1956" i="1"/>
  <c r="X1955" i="1"/>
  <c r="Y1955" i="1"/>
  <c r="X1954" i="1"/>
  <c r="Y1954" i="1"/>
  <c r="X1953" i="1"/>
  <c r="Y1953" i="1"/>
  <c r="X1952" i="1"/>
  <c r="Y1952" i="1"/>
  <c r="X1609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Z1749" i="1"/>
  <c r="Z224" i="1"/>
  <c r="Z225" i="1"/>
  <c r="Z70" i="1"/>
  <c r="Z1272" i="1"/>
  <c r="Z1273" i="1"/>
  <c r="Z76" i="1"/>
  <c r="Z1274" i="1"/>
  <c r="Z67" i="1"/>
  <c r="Z65" i="1"/>
  <c r="Z1089" i="1"/>
  <c r="Z131" i="1"/>
  <c r="Z132" i="1"/>
  <c r="Z1275" i="1"/>
  <c r="Z1090" i="1"/>
  <c r="Z238" i="1"/>
  <c r="Z242" i="1"/>
  <c r="Z1191" i="1"/>
  <c r="Z1276" i="1"/>
  <c r="Z1277" i="1"/>
  <c r="Z1278" i="1"/>
  <c r="Z133" i="1"/>
  <c r="Z397" i="1"/>
  <c r="Z1192" i="1"/>
  <c r="Z84" i="1"/>
  <c r="Z85" i="1"/>
  <c r="Z86" i="1"/>
  <c r="Z88" i="1"/>
  <c r="Z87" i="1"/>
  <c r="Z89" i="1"/>
  <c r="Z414" i="1"/>
  <c r="Z1279" i="1"/>
  <c r="Z246" i="1"/>
  <c r="Z248" i="1"/>
  <c r="Z1193" i="1"/>
  <c r="Z1194" i="1"/>
  <c r="Z134" i="1"/>
  <c r="Z1091" i="1"/>
  <c r="Z1280" i="1"/>
  <c r="Z250" i="1"/>
  <c r="Z1281" i="1"/>
  <c r="Z404" i="1"/>
  <c r="Z1282" i="1"/>
  <c r="Z1283" i="1"/>
  <c r="Z1180" i="1"/>
  <c r="Z1111" i="1"/>
  <c r="Z1112" i="1"/>
  <c r="Z1113" i="1"/>
  <c r="Z1114" i="1"/>
  <c r="Z1110" i="1"/>
  <c r="Z1195" i="1"/>
  <c r="Z1284" i="1"/>
  <c r="Z1285" i="1"/>
  <c r="Z403" i="1"/>
  <c r="Z252" i="1"/>
  <c r="Z1092" i="1"/>
  <c r="Z135" i="1"/>
  <c r="Z136" i="1"/>
  <c r="Z137" i="1"/>
  <c r="Z254" i="1"/>
  <c r="Z1286" i="1"/>
  <c r="Z1196" i="1"/>
  <c r="Z1116" i="1"/>
  <c r="Z1117" i="1"/>
  <c r="Z1118" i="1"/>
  <c r="Z1119" i="1"/>
  <c r="Z1115" i="1"/>
  <c r="Z405" i="1"/>
  <c r="Z90" i="1"/>
  <c r="Z113" i="1"/>
  <c r="Z1197" i="1"/>
  <c r="Z1287" i="1"/>
  <c r="Z1288" i="1"/>
  <c r="Z1289" i="1"/>
  <c r="Z1198" i="1"/>
  <c r="Z1290" i="1"/>
  <c r="Z1199" i="1"/>
  <c r="Z1291" i="1"/>
  <c r="Z1292" i="1"/>
  <c r="Z1293" i="1"/>
  <c r="Z1294" i="1"/>
  <c r="Z1200" i="1"/>
  <c r="Z1295" i="1"/>
  <c r="Z1296" i="1"/>
  <c r="Z44" i="1"/>
  <c r="Z1297" i="1"/>
  <c r="Z1201" i="1"/>
  <c r="Z1298" i="1"/>
  <c r="Z1299" i="1"/>
  <c r="Z211" i="1"/>
  <c r="Z1300" i="1"/>
  <c r="Z1301" i="1"/>
  <c r="Z77" i="1"/>
  <c r="Z78" i="1"/>
  <c r="Z1302" i="1"/>
  <c r="Z1202" i="1"/>
  <c r="Z256" i="1"/>
  <c r="Z257" i="1"/>
  <c r="Z1303" i="1"/>
  <c r="Z1203" i="1"/>
  <c r="Z29" i="1"/>
  <c r="Z1304" i="1"/>
  <c r="Z260" i="1"/>
  <c r="Z1305" i="1"/>
  <c r="Z1093" i="1"/>
  <c r="Z1306" i="1"/>
  <c r="Z1204" i="1"/>
  <c r="Z1307" i="1"/>
  <c r="Z1308" i="1"/>
  <c r="Z1309" i="1"/>
  <c r="Z1310" i="1"/>
  <c r="Z1311" i="1"/>
  <c r="Z229" i="1"/>
  <c r="Z226" i="1"/>
  <c r="Z94" i="1"/>
  <c r="Z1312" i="1"/>
  <c r="Z1313" i="1"/>
  <c r="Z1314" i="1"/>
  <c r="Z258" i="1"/>
  <c r="Z259" i="1"/>
  <c r="Z1315" i="1"/>
  <c r="Z1316" i="1"/>
  <c r="Z1205" i="1"/>
  <c r="Z1206" i="1"/>
  <c r="Z1317" i="1"/>
  <c r="Z40" i="1"/>
  <c r="Z41" i="1"/>
  <c r="Z11" i="1"/>
  <c r="Z12" i="1"/>
  <c r="Z191" i="1"/>
  <c r="Z1318" i="1"/>
  <c r="Z13" i="1"/>
  <c r="Z1319" i="1"/>
  <c r="Z1320" i="1"/>
  <c r="Z1321" i="1"/>
  <c r="Z1322" i="1"/>
  <c r="Z1323" i="1"/>
  <c r="Z138" i="1"/>
  <c r="Z139" i="1"/>
  <c r="Z1324" i="1"/>
  <c r="Z1325" i="1"/>
  <c r="Z1326" i="1"/>
  <c r="Z1327" i="1"/>
  <c r="Z1328" i="1"/>
  <c r="Z1329" i="1"/>
  <c r="Z38" i="1"/>
  <c r="Z1330" i="1"/>
  <c r="Z1207" i="1"/>
  <c r="Z1331" i="1"/>
  <c r="Z1332" i="1"/>
  <c r="Z1333" i="1"/>
  <c r="Z1334" i="1"/>
  <c r="Z1335" i="1"/>
  <c r="Z1336" i="1"/>
  <c r="Z25" i="1"/>
  <c r="Z68" i="1"/>
  <c r="Z1337" i="1"/>
  <c r="Z1208" i="1"/>
  <c r="Z1181" i="1"/>
  <c r="Z1121" i="1"/>
  <c r="Z1122" i="1"/>
  <c r="Z1123" i="1"/>
  <c r="Z1124" i="1"/>
  <c r="Z1120" i="1"/>
  <c r="Z1338" i="1"/>
  <c r="Z69" i="1"/>
  <c r="Z140" i="1"/>
  <c r="Z1209" i="1"/>
  <c r="Z141" i="1"/>
  <c r="Z407" i="1"/>
  <c r="Z1210" i="1"/>
  <c r="Z23" i="1"/>
  <c r="Z390" i="1"/>
  <c r="Z392" i="1"/>
  <c r="Z391" i="1"/>
  <c r="Z262" i="1"/>
  <c r="Z115" i="1"/>
  <c r="Z1339" i="1"/>
  <c r="Z45" i="1"/>
  <c r="Z1211" i="1"/>
  <c r="Z1212" i="1"/>
  <c r="Z1340" i="1"/>
  <c r="Z1213" i="1"/>
  <c r="Z1214" i="1"/>
  <c r="Z1341" i="1"/>
  <c r="Z91" i="1"/>
  <c r="Z97" i="1"/>
  <c r="Z27" i="1"/>
  <c r="Z1126" i="1"/>
  <c r="Z1127" i="1"/>
  <c r="Z1128" i="1"/>
  <c r="Z1129" i="1"/>
  <c r="Z235" i="1"/>
  <c r="Z24" i="1"/>
  <c r="Z393" i="1"/>
  <c r="Z395" i="1"/>
  <c r="Z394" i="1"/>
  <c r="Z264" i="1"/>
  <c r="Z1094" i="1"/>
  <c r="Z270" i="1"/>
  <c r="Z274" i="1"/>
  <c r="Z142" i="1"/>
  <c r="Z143" i="1"/>
  <c r="Z1125" i="1"/>
  <c r="Z1215" i="1"/>
  <c r="Z1216" i="1"/>
  <c r="Z1342" i="1"/>
  <c r="Z1343" i="1"/>
  <c r="Z1217" i="1"/>
  <c r="Z144" i="1"/>
  <c r="Z145" i="1"/>
  <c r="Z1344" i="1"/>
  <c r="Z146" i="1"/>
  <c r="Z92" i="1"/>
  <c r="Z1345" i="1"/>
  <c r="Z1346" i="1"/>
  <c r="Z147" i="1"/>
  <c r="Z1131" i="1"/>
  <c r="Z1132" i="1"/>
  <c r="Z1133" i="1"/>
  <c r="Z1134" i="1"/>
  <c r="Z1130" i="1"/>
  <c r="Z278" i="1"/>
  <c r="Z280" i="1"/>
  <c r="Z148" i="1"/>
  <c r="Z1347" i="1"/>
  <c r="Z1348" i="1"/>
  <c r="Z5" i="1"/>
  <c r="Z1349" i="1"/>
  <c r="Z149" i="1"/>
  <c r="Z150" i="1"/>
  <c r="Z1350" i="1"/>
  <c r="Z1351" i="1"/>
  <c r="Z282" i="1"/>
  <c r="Z284" i="1"/>
  <c r="Z286" i="1"/>
  <c r="Z1136" i="1"/>
  <c r="Z1137" i="1"/>
  <c r="Z1138" i="1"/>
  <c r="Z1139" i="1"/>
  <c r="Z1135" i="1"/>
  <c r="Z151" i="1"/>
  <c r="Z1085" i="1"/>
  <c r="Z103" i="1"/>
  <c r="Z288" i="1"/>
  <c r="Z1218" i="1"/>
  <c r="Z1352" i="1"/>
  <c r="Z95" i="1"/>
  <c r="Z1353" i="1"/>
  <c r="Z1219" i="1"/>
  <c r="Z46" i="1"/>
  <c r="Z1220" i="1"/>
  <c r="Z28" i="1"/>
  <c r="Z292" i="1"/>
  <c r="Z96" i="1"/>
  <c r="Z8" i="1"/>
  <c r="Z9" i="1"/>
  <c r="Z10" i="1"/>
  <c r="Z1354" i="1"/>
  <c r="Z1355" i="1"/>
  <c r="Z1356" i="1"/>
  <c r="Z1357" i="1"/>
  <c r="Z1358" i="1"/>
  <c r="Z1221" i="1"/>
  <c r="Z1095" i="1"/>
  <c r="Z1086" i="1"/>
  <c r="Z1359" i="1"/>
  <c r="Z1360" i="1"/>
  <c r="Z1361" i="1"/>
  <c r="Z1362" i="1"/>
  <c r="Z253" i="1"/>
  <c r="Z255" i="1"/>
  <c r="Z1363" i="1"/>
  <c r="Z295" i="1"/>
  <c r="Z1087" i="1"/>
  <c r="Z152" i="1"/>
  <c r="Z1364" i="1"/>
  <c r="Z1365" i="1"/>
  <c r="Z1366" i="1"/>
  <c r="Z1367" i="1"/>
  <c r="Z261" i="1"/>
  <c r="Z296" i="1"/>
  <c r="Z298" i="1"/>
  <c r="Z300" i="1"/>
  <c r="Z304" i="1"/>
  <c r="Z308" i="1"/>
  <c r="Z314" i="1"/>
  <c r="Z320" i="1"/>
  <c r="Z153" i="1"/>
  <c r="Z1368" i="1"/>
  <c r="Z1088" i="1"/>
  <c r="Z1369" i="1"/>
  <c r="Z324" i="1"/>
  <c r="Z4" i="1"/>
  <c r="Z1370" i="1"/>
  <c r="Z297" i="1"/>
  <c r="Z93" i="1"/>
  <c r="Z1371" i="1"/>
  <c r="Z1141" i="1"/>
  <c r="Z1142" i="1"/>
  <c r="Z1143" i="1"/>
  <c r="Z1144" i="1"/>
  <c r="Z1140" i="1"/>
  <c r="Z1182" i="1"/>
  <c r="Z415" i="1"/>
  <c r="Z72" i="1"/>
  <c r="Z1372" i="1"/>
  <c r="Z73" i="1"/>
  <c r="Z1373" i="1"/>
  <c r="Z1374" i="1"/>
  <c r="Z1375" i="1"/>
  <c r="Z1376" i="1"/>
  <c r="Z1377" i="1"/>
  <c r="Z1378" i="1"/>
  <c r="Z1379" i="1"/>
  <c r="Z1380" i="1"/>
  <c r="Z1381" i="1"/>
  <c r="Z1382" i="1"/>
  <c r="Z74" i="1"/>
  <c r="Z71" i="1"/>
  <c r="Z1183" i="1"/>
  <c r="Z1146" i="1"/>
  <c r="Z1147" i="1"/>
  <c r="Z1148" i="1"/>
  <c r="Z1149" i="1"/>
  <c r="Z1145" i="1"/>
  <c r="Z75" i="1"/>
  <c r="Z1222" i="1"/>
  <c r="Z154" i="1"/>
  <c r="Z326" i="1"/>
  <c r="Z328" i="1"/>
  <c r="Z329" i="1"/>
  <c r="Z1383" i="1"/>
  <c r="Z240" i="1"/>
  <c r="Z244" i="1"/>
  <c r="Z272" i="1"/>
  <c r="Z276" i="1"/>
  <c r="Z279" i="1"/>
  <c r="Z281" i="1"/>
  <c r="Z1384" i="1"/>
  <c r="Z417" i="1"/>
  <c r="Z418" i="1"/>
  <c r="Z1223" i="1"/>
  <c r="Z30" i="1"/>
  <c r="Z1224" i="1"/>
  <c r="Z1096" i="1"/>
  <c r="Z1097" i="1"/>
  <c r="Z1385" i="1"/>
  <c r="Z106" i="1"/>
  <c r="Z155" i="1"/>
  <c r="Z1386" i="1"/>
  <c r="Z1387" i="1"/>
  <c r="Z1225" i="1"/>
  <c r="Z107" i="1"/>
  <c r="Z419" i="1"/>
  <c r="Z332" i="1"/>
  <c r="Z156" i="1"/>
  <c r="Z157" i="1"/>
  <c r="Z158" i="1"/>
  <c r="Z105" i="1"/>
  <c r="Z1226" i="1"/>
  <c r="Z1388" i="1"/>
  <c r="Z159" i="1"/>
  <c r="Z160" i="1"/>
  <c r="Z161" i="1"/>
  <c r="Z1389" i="1"/>
  <c r="Z162" i="1"/>
  <c r="Z163" i="1"/>
  <c r="Z1227" i="1"/>
  <c r="Z1228" i="1"/>
  <c r="Z1390" i="1"/>
  <c r="Z1391" i="1"/>
  <c r="Z1229" i="1"/>
  <c r="Z1230" i="1"/>
  <c r="Z164" i="1"/>
  <c r="Z1392" i="1"/>
  <c r="Z1393" i="1"/>
  <c r="Z1394" i="1"/>
  <c r="Z1395" i="1"/>
  <c r="Z1396" i="1"/>
  <c r="Z1397" i="1"/>
  <c r="Z330" i="1"/>
  <c r="Z1398" i="1"/>
  <c r="Z1399" i="1"/>
  <c r="Z1400" i="1"/>
  <c r="Z1401" i="1"/>
  <c r="Z1402" i="1"/>
  <c r="Z1403" i="1"/>
  <c r="Z1404" i="1"/>
  <c r="Z1405" i="1"/>
  <c r="Z1406" i="1"/>
  <c r="Z331" i="1"/>
  <c r="Z1407" i="1"/>
  <c r="Z1408" i="1"/>
  <c r="Z1231" i="1"/>
  <c r="Z249" i="1"/>
  <c r="Z263" i="1"/>
  <c r="Z267" i="1"/>
  <c r="Z293" i="1"/>
  <c r="Z327" i="1"/>
  <c r="Z333" i="1"/>
  <c r="Z334" i="1"/>
  <c r="Z336" i="1"/>
  <c r="Z339" i="1"/>
  <c r="Z344" i="1"/>
  <c r="Z165" i="1"/>
  <c r="Z166" i="1"/>
  <c r="Z167" i="1"/>
  <c r="Z168" i="1"/>
  <c r="Z400" i="1"/>
  <c r="Z31" i="1"/>
  <c r="Z1151" i="1"/>
  <c r="Z1152" i="1"/>
  <c r="Z1153" i="1"/>
  <c r="Z1154" i="1"/>
  <c r="Z1150" i="1"/>
  <c r="Z109" i="1"/>
  <c r="Z110" i="1"/>
  <c r="Z335" i="1"/>
  <c r="Z1409" i="1"/>
  <c r="Z401" i="1"/>
  <c r="Z1156" i="1"/>
  <c r="Z1157" i="1"/>
  <c r="Z1158" i="1"/>
  <c r="Z1159" i="1"/>
  <c r="Z1155" i="1"/>
  <c r="Z396" i="1"/>
  <c r="Z1098" i="1"/>
  <c r="Z425" i="1"/>
  <c r="Z325" i="1"/>
  <c r="Z26" i="1"/>
  <c r="Z1410" i="1"/>
  <c r="Z398" i="1"/>
  <c r="Z1184" i="1"/>
  <c r="Z1232" i="1"/>
  <c r="Z299" i="1"/>
  <c r="Z169" i="1"/>
  <c r="Z1411" i="1"/>
  <c r="Z247" i="1"/>
  <c r="Z251" i="1"/>
  <c r="Z290" i="1"/>
  <c r="Z347" i="1"/>
  <c r="Z348" i="1"/>
  <c r="Z1233" i="1"/>
  <c r="Z337" i="1"/>
  <c r="Z1412" i="1"/>
  <c r="Z1099" i="1"/>
  <c r="Z1413" i="1"/>
  <c r="Z1414" i="1"/>
  <c r="Z1415" i="1"/>
  <c r="Z1416" i="1"/>
  <c r="Z1100" i="1"/>
  <c r="Z1417" i="1"/>
  <c r="Z1418" i="1"/>
  <c r="Z1161" i="1"/>
  <c r="Z1162" i="1"/>
  <c r="Z1163" i="1"/>
  <c r="Z1164" i="1"/>
  <c r="Z1160" i="1"/>
  <c r="Z1419" i="1"/>
  <c r="Z1420" i="1"/>
  <c r="Z1185" i="1"/>
  <c r="Z232" i="1"/>
  <c r="Z1421" i="1"/>
  <c r="Z36" i="1"/>
  <c r="Z1234" i="1"/>
  <c r="Z1235" i="1"/>
  <c r="Z346" i="1"/>
  <c r="Z1422" i="1"/>
  <c r="Z341" i="1"/>
  <c r="Z1423" i="1"/>
  <c r="Z1101" i="1"/>
  <c r="Z1236" i="1"/>
  <c r="Z1237" i="1"/>
  <c r="Z1238" i="1"/>
  <c r="Z170" i="1"/>
  <c r="Z1424" i="1"/>
  <c r="Z1425" i="1"/>
  <c r="Z1239" i="1"/>
  <c r="Z1426" i="1"/>
  <c r="Z1427" i="1"/>
  <c r="Z54" i="1"/>
  <c r="Z1428" i="1"/>
  <c r="Z1429" i="1"/>
  <c r="Z1430" i="1"/>
  <c r="Z1431" i="1"/>
  <c r="Z55" i="1"/>
  <c r="Z56" i="1"/>
  <c r="X57" i="1"/>
  <c r="Z57" i="1"/>
  <c r="Z58" i="1"/>
  <c r="X59" i="1"/>
  <c r="Z59" i="1"/>
  <c r="X60" i="1"/>
  <c r="Z60" i="1"/>
  <c r="Z1432" i="1"/>
  <c r="Z171" i="1"/>
  <c r="Z1433" i="1"/>
  <c r="Z1240" i="1"/>
  <c r="Z32" i="1"/>
  <c r="Z1102" i="1"/>
  <c r="Z1434" i="1"/>
  <c r="Z1435" i="1"/>
  <c r="Z1436" i="1"/>
  <c r="Z1437" i="1"/>
  <c r="Z416" i="1"/>
  <c r="Z172" i="1"/>
  <c r="Z408" i="1"/>
  <c r="Z409" i="1"/>
  <c r="Z173" i="1"/>
  <c r="Z1438" i="1"/>
  <c r="Z1439" i="1"/>
  <c r="Z1440" i="1"/>
  <c r="Z1441" i="1"/>
  <c r="Z1442" i="1"/>
  <c r="Z1443" i="1"/>
  <c r="Z410" i="1"/>
  <c r="Z411" i="1"/>
  <c r="Z1444" i="1"/>
  <c r="Z1445" i="1"/>
  <c r="Z7" i="1"/>
  <c r="Z1446" i="1"/>
  <c r="Z1447" i="1"/>
  <c r="Z1448" i="1"/>
  <c r="Z1449" i="1"/>
  <c r="Z1450" i="1"/>
  <c r="Z1451" i="1"/>
  <c r="Z42" i="1"/>
  <c r="Z43" i="1"/>
  <c r="Z174" i="1"/>
  <c r="Z175" i="1"/>
  <c r="Z176" i="1"/>
  <c r="Z1452" i="1"/>
  <c r="Z177" i="1"/>
  <c r="Z1453" i="1"/>
  <c r="Z406" i="1"/>
  <c r="Z178" i="1"/>
  <c r="Z1454" i="1"/>
  <c r="Z302" i="1"/>
  <c r="Z1455" i="1"/>
  <c r="Z421" i="1"/>
  <c r="Z422" i="1"/>
  <c r="Z179" i="1"/>
  <c r="Z1456" i="1"/>
  <c r="Z1457" i="1"/>
  <c r="Z1458" i="1"/>
  <c r="Z1459" i="1"/>
  <c r="Z1460" i="1"/>
  <c r="Z1461" i="1"/>
  <c r="Z1462" i="1"/>
  <c r="Z1463" i="1"/>
  <c r="Z1464" i="1"/>
  <c r="Z1465" i="1"/>
  <c r="Z1466" i="1"/>
  <c r="Z180" i="1"/>
  <c r="Z114" i="1"/>
  <c r="Z181" i="1"/>
  <c r="Z1467" i="1"/>
  <c r="Z1468" i="1"/>
  <c r="Z1469" i="1"/>
  <c r="Z79" i="1"/>
  <c r="Z80" i="1"/>
  <c r="Z81" i="1"/>
  <c r="Z1470" i="1"/>
  <c r="Z412" i="1"/>
  <c r="Z1471" i="1"/>
  <c r="Z1472" i="1"/>
  <c r="Z1473" i="1"/>
  <c r="Z1474" i="1"/>
  <c r="Z1475" i="1"/>
  <c r="Z1241" i="1"/>
  <c r="Z33" i="1"/>
  <c r="Z413" i="1"/>
  <c r="Z1476" i="1"/>
  <c r="Z1242" i="1"/>
  <c r="Z1477" i="1"/>
  <c r="Z1243" i="1"/>
  <c r="Z47" i="1"/>
  <c r="Z1478" i="1"/>
  <c r="Z1479" i="1"/>
  <c r="Z1480" i="1"/>
  <c r="Z1481" i="1"/>
  <c r="Z1482" i="1"/>
  <c r="Z48" i="1"/>
  <c r="Z49" i="1"/>
  <c r="Z50" i="1"/>
  <c r="Z51" i="1"/>
  <c r="Z52" i="1"/>
  <c r="Z53" i="1"/>
  <c r="Z306" i="1"/>
  <c r="Z34" i="1"/>
  <c r="Z1244" i="1"/>
  <c r="Z489" i="1"/>
  <c r="Z490" i="1"/>
  <c r="Z491" i="1"/>
  <c r="Z492" i="1"/>
  <c r="Z493" i="1"/>
  <c r="Z494" i="1"/>
  <c r="Z495" i="1"/>
  <c r="Z496" i="1"/>
  <c r="Z1483" i="1"/>
  <c r="Z1484" i="1"/>
  <c r="Z1485" i="1"/>
  <c r="Z311" i="1"/>
  <c r="Z352" i="1"/>
  <c r="Z182" i="1"/>
  <c r="Z82" i="1"/>
  <c r="Z83" i="1"/>
  <c r="Z1486" i="1"/>
  <c r="Z1245" i="1"/>
  <c r="Z1487" i="1"/>
  <c r="Z1488" i="1"/>
  <c r="Z1489" i="1"/>
  <c r="Z1246" i="1"/>
  <c r="Z1490" i="1"/>
  <c r="Z1491" i="1"/>
  <c r="Z317" i="1"/>
  <c r="Z37" i="1"/>
  <c r="Z350" i="1"/>
  <c r="Z183" i="1"/>
  <c r="Z184" i="1"/>
  <c r="Z1166" i="1"/>
  <c r="Z1167" i="1"/>
  <c r="Z1168" i="1"/>
  <c r="Z1169" i="1"/>
  <c r="Z1247" i="1"/>
  <c r="Z322" i="1"/>
  <c r="Z1248" i="1"/>
  <c r="Z1165" i="1"/>
  <c r="Z1492" i="1"/>
  <c r="Z1493" i="1"/>
  <c r="Z1494" i="1"/>
  <c r="Z1495" i="1"/>
  <c r="Z1496" i="1"/>
  <c r="Z1249" i="1"/>
  <c r="Z1497" i="1"/>
  <c r="Z1250" i="1"/>
  <c r="Z1498" i="1"/>
  <c r="Z1499" i="1"/>
  <c r="Z185" i="1"/>
  <c r="Z1251" i="1"/>
  <c r="Z1500" i="1"/>
  <c r="Z1171" i="1"/>
  <c r="Z1172" i="1"/>
  <c r="Z1173" i="1"/>
  <c r="Z1174" i="1"/>
  <c r="Z1170" i="1"/>
  <c r="Z1501" i="1"/>
  <c r="Z294" i="1"/>
  <c r="Z1502" i="1"/>
  <c r="Z1503" i="1"/>
  <c r="Z1504" i="1"/>
  <c r="Z1505" i="1"/>
  <c r="Z1506" i="1"/>
  <c r="Z283" i="1"/>
  <c r="Z285" i="1"/>
  <c r="Z287" i="1"/>
  <c r="Z61" i="1"/>
  <c r="Z62" i="1"/>
  <c r="Z6" i="1"/>
  <c r="Z402" i="1"/>
  <c r="Z399" i="1"/>
  <c r="X1507" i="1"/>
  <c r="Z1507" i="1"/>
  <c r="X1508" i="1"/>
  <c r="Z1508" i="1"/>
  <c r="X1509" i="1"/>
  <c r="Z1509" i="1"/>
  <c r="Z1510" i="1"/>
  <c r="Z1252" i="1"/>
  <c r="Z111" i="1"/>
  <c r="Z1253" i="1"/>
  <c r="Z1511" i="1"/>
  <c r="Z1512" i="1"/>
  <c r="Z1513" i="1"/>
  <c r="Z39" i="1"/>
  <c r="Z14" i="1"/>
  <c r="Z15" i="1"/>
  <c r="Z16" i="1"/>
  <c r="Z17" i="1"/>
  <c r="Z18" i="1"/>
  <c r="Z19" i="1"/>
  <c r="Z20" i="1"/>
  <c r="Z21" i="1"/>
  <c r="Z22" i="1"/>
  <c r="X66" i="1"/>
  <c r="Z66" i="1"/>
  <c r="Z345" i="1"/>
  <c r="Z1514" i="1"/>
  <c r="Z353" i="1"/>
  <c r="Z63" i="1"/>
  <c r="Z1515" i="1"/>
  <c r="Z1516" i="1"/>
  <c r="Z1517" i="1"/>
  <c r="Z186" i="1"/>
  <c r="Z1518" i="1"/>
  <c r="Z187" i="1"/>
  <c r="Z1254" i="1"/>
  <c r="Z1519" i="1"/>
  <c r="Z1255" i="1"/>
  <c r="Z1520" i="1"/>
  <c r="Z1521" i="1"/>
  <c r="Z1522" i="1"/>
  <c r="Z1523" i="1"/>
  <c r="Z1524" i="1"/>
  <c r="Z1525" i="1"/>
  <c r="Z1256" i="1"/>
  <c r="Z1257" i="1"/>
  <c r="Z1258" i="1"/>
  <c r="Z1527" i="1"/>
  <c r="Z1528" i="1"/>
  <c r="Z188" i="1"/>
  <c r="Z189" i="1"/>
  <c r="Z190" i="1"/>
  <c r="Z1529" i="1"/>
  <c r="Z1530" i="1"/>
  <c r="Z1531" i="1"/>
  <c r="Z1532" i="1"/>
  <c r="Z1533" i="1"/>
  <c r="Z1534" i="1"/>
  <c r="Z192" i="1"/>
  <c r="Z1535" i="1"/>
  <c r="Z1536" i="1"/>
  <c r="Z1537" i="1"/>
  <c r="Z193" i="1"/>
  <c r="Z194" i="1"/>
  <c r="Z195" i="1"/>
  <c r="Z196" i="1"/>
  <c r="Z197" i="1"/>
  <c r="Z198" i="1"/>
  <c r="Z199" i="1"/>
  <c r="Z200" i="1"/>
  <c r="Z201" i="1"/>
  <c r="Z202" i="1"/>
  <c r="Z203" i="1"/>
  <c r="Z1538" i="1"/>
  <c r="Z112" i="1"/>
  <c r="Z1539" i="1"/>
  <c r="Z1540" i="1"/>
  <c r="Z204" i="1"/>
  <c r="Z434" i="1"/>
  <c r="Z437" i="1"/>
  <c r="Z433" i="1"/>
  <c r="Z432" i="1"/>
  <c r="Z436" i="1"/>
  <c r="Z1541" i="1"/>
  <c r="Z426" i="1"/>
  <c r="Z428" i="1"/>
  <c r="Z429" i="1"/>
  <c r="Z438" i="1"/>
  <c r="Z431" i="1"/>
  <c r="Z427" i="1"/>
  <c r="Z430" i="1"/>
  <c r="Z435" i="1"/>
  <c r="X423" i="1"/>
  <c r="Z423" i="1"/>
  <c r="Z424" i="1"/>
  <c r="Z205" i="1"/>
  <c r="Z206" i="1"/>
  <c r="Z1542" i="1"/>
  <c r="Z1543" i="1"/>
  <c r="Z1259" i="1"/>
  <c r="Z1544" i="1"/>
  <c r="Z1545" i="1"/>
  <c r="Z1176" i="1"/>
  <c r="Z1177" i="1"/>
  <c r="Z1178" i="1"/>
  <c r="Z1179" i="1"/>
  <c r="Z1175" i="1"/>
  <c r="Z207" i="1"/>
  <c r="Z1546" i="1"/>
  <c r="Z98" i="1"/>
  <c r="Z100" i="1"/>
  <c r="Z99" i="1"/>
  <c r="Z208" i="1"/>
  <c r="X101" i="1"/>
  <c r="Z101" i="1"/>
  <c r="Z1547" i="1"/>
  <c r="Z102" i="1"/>
  <c r="Z35" i="1"/>
  <c r="Z49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103" i="1"/>
  <c r="Z1104" i="1"/>
  <c r="Z1561" i="1"/>
  <c r="Z1562" i="1"/>
  <c r="Z1563" i="1"/>
  <c r="Z1564" i="1"/>
  <c r="Z1565" i="1"/>
  <c r="Z1566" i="1"/>
  <c r="X64" i="1"/>
  <c r="Z64" i="1"/>
  <c r="Z1567" i="1"/>
  <c r="Z1260" i="1"/>
  <c r="Z1261" i="1"/>
  <c r="Z209" i="1"/>
  <c r="Z1568" i="1"/>
  <c r="Z1569" i="1"/>
  <c r="X108" i="1"/>
  <c r="Z108" i="1"/>
  <c r="X1570" i="1"/>
  <c r="Z1570" i="1"/>
  <c r="Z1571" i="1"/>
  <c r="Z1572" i="1"/>
  <c r="X1573" i="1"/>
  <c r="Z1573" i="1"/>
  <c r="Z1574" i="1"/>
  <c r="Z1262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210" i="1"/>
  <c r="Z420" i="1"/>
  <c r="Z239" i="1"/>
  <c r="Z243" i="1"/>
  <c r="Z354" i="1"/>
  <c r="Z230" i="1"/>
  <c r="Z231" i="1"/>
  <c r="Z227" i="1"/>
  <c r="Z228" i="1"/>
  <c r="Z236" i="1"/>
  <c r="Z237" i="1"/>
  <c r="Z265" i="1"/>
  <c r="Z271" i="1"/>
  <c r="Z275" i="1"/>
  <c r="Z289" i="1"/>
  <c r="Z301" i="1"/>
  <c r="Z305" i="1"/>
  <c r="Z309" i="1"/>
  <c r="Z310" i="1"/>
  <c r="Z357" i="1"/>
  <c r="Z321" i="1"/>
  <c r="Z241" i="1"/>
  <c r="Z245" i="1"/>
  <c r="Z273" i="1"/>
  <c r="Z277" i="1"/>
  <c r="Z268" i="1"/>
  <c r="Z355" i="1"/>
  <c r="Z291" i="1"/>
  <c r="Z349" i="1"/>
  <c r="Z233" i="1"/>
  <c r="Z234" i="1"/>
  <c r="Z303" i="1"/>
  <c r="Z307" i="1"/>
  <c r="Z312" i="1"/>
  <c r="Z313" i="1"/>
  <c r="Z358" i="1"/>
  <c r="Z351" i="1"/>
  <c r="Z323" i="1"/>
  <c r="Z1589" i="1"/>
  <c r="Z1263" i="1"/>
  <c r="Z1264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2" i="1"/>
  <c r="Z611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1105" i="1"/>
  <c r="Z1106" i="1"/>
  <c r="Z1107" i="1"/>
  <c r="Z1108" i="1"/>
  <c r="Z1109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20" i="1"/>
  <c r="Z921" i="1"/>
  <c r="Z922" i="1"/>
  <c r="Z923" i="1"/>
  <c r="Z924" i="1"/>
  <c r="Z925" i="1"/>
  <c r="Z926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19" i="1"/>
  <c r="Z927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590" i="1"/>
  <c r="Z1591" i="1"/>
  <c r="Z1592" i="1"/>
  <c r="Z1593" i="1"/>
  <c r="Z1594" i="1"/>
  <c r="Z1595" i="1"/>
  <c r="Z1265" i="1"/>
  <c r="Z1266" i="1"/>
  <c r="Z1267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X1608" i="1"/>
  <c r="Z1608" i="1"/>
  <c r="Z1609" i="1"/>
  <c r="Z360" i="1"/>
  <c r="Z361" i="1"/>
  <c r="Z1610" i="1"/>
  <c r="Z1611" i="1"/>
  <c r="Z1612" i="1"/>
  <c r="Z1613" i="1"/>
  <c r="Z362" i="1"/>
  <c r="Z363" i="1"/>
  <c r="Z365" i="1"/>
  <c r="Z366" i="1"/>
  <c r="Z266" i="1"/>
  <c r="Z269" i="1"/>
  <c r="Z338" i="1"/>
  <c r="Z342" i="1"/>
  <c r="Z368" i="1"/>
  <c r="Z369" i="1"/>
  <c r="Z370" i="1"/>
  <c r="Z371" i="1"/>
  <c r="Z318" i="1"/>
  <c r="Z319" i="1"/>
  <c r="Z315" i="1"/>
  <c r="Z316" i="1"/>
  <c r="Z356" i="1"/>
  <c r="Z359" i="1"/>
  <c r="Z372" i="1"/>
  <c r="Z373" i="1"/>
  <c r="Z364" i="1"/>
  <c r="Z367" i="1"/>
  <c r="Z343" i="1"/>
  <c r="Z340" i="1"/>
  <c r="X1614" i="1"/>
  <c r="Z1614" i="1"/>
  <c r="X1615" i="1"/>
  <c r="Z1615" i="1"/>
  <c r="Z1268" i="1"/>
  <c r="Z1186" i="1"/>
  <c r="Z1187" i="1"/>
  <c r="Z1188" i="1"/>
  <c r="Z1189" i="1"/>
  <c r="Z1190" i="1"/>
  <c r="Z439" i="1"/>
  <c r="Z440" i="1"/>
  <c r="Z441" i="1"/>
  <c r="Z442" i="1"/>
  <c r="Z443" i="1"/>
  <c r="Z444" i="1"/>
  <c r="Z445" i="1"/>
  <c r="Z446" i="1"/>
  <c r="Z447" i="1"/>
  <c r="Z1084" i="1"/>
  <c r="Z104" i="1"/>
  <c r="Z1616" i="1"/>
  <c r="Z1617" i="1"/>
  <c r="Z1618" i="1"/>
  <c r="Z1619" i="1"/>
  <c r="Z1620" i="1"/>
  <c r="Z1621" i="1"/>
  <c r="Z1622" i="1"/>
  <c r="Z1623" i="1"/>
  <c r="Z1526" i="1"/>
  <c r="Z374" i="1"/>
  <c r="Z375" i="1"/>
  <c r="Z1269" i="1"/>
  <c r="Z1270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1271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X1748" i="1"/>
  <c r="Z1748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X1763" i="1"/>
  <c r="Z1763" i="1"/>
  <c r="X1764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X1776" i="1"/>
  <c r="Z1776" i="1"/>
  <c r="Z1777" i="1"/>
  <c r="Z1778" i="1"/>
  <c r="Z1779" i="1"/>
  <c r="Z1780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2" i="1"/>
  <c r="Z1943" i="1"/>
  <c r="Z1944" i="1"/>
  <c r="Z1945" i="1"/>
  <c r="Z1946" i="1"/>
  <c r="Z1947" i="1"/>
  <c r="Z1948" i="1"/>
  <c r="Z1949" i="1"/>
  <c r="Z1950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X2023" i="1"/>
  <c r="Y2023" i="1"/>
  <c r="T2023" i="1"/>
  <c r="Z2023" i="1"/>
  <c r="X2024" i="1"/>
  <c r="Y2024" i="1"/>
  <c r="T2024" i="1"/>
  <c r="Z2024" i="1"/>
  <c r="X2025" i="1"/>
  <c r="Y2025" i="1"/>
  <c r="T2025" i="1"/>
  <c r="Z2025" i="1"/>
  <c r="X2026" i="1"/>
  <c r="Y2026" i="1"/>
  <c r="T2026" i="1"/>
  <c r="Z2026" i="1"/>
  <c r="X2027" i="1"/>
  <c r="Y2027" i="1"/>
  <c r="T2027" i="1"/>
  <c r="Z2027" i="1"/>
  <c r="X2028" i="1"/>
  <c r="Y2028" i="1"/>
  <c r="T2028" i="1"/>
  <c r="Z2028" i="1"/>
  <c r="X2029" i="1"/>
  <c r="Y2029" i="1"/>
  <c r="T2029" i="1"/>
  <c r="Z2029" i="1"/>
  <c r="X2030" i="1"/>
  <c r="Y2030" i="1"/>
  <c r="T2030" i="1"/>
  <c r="Z2030" i="1"/>
  <c r="X2031" i="1"/>
  <c r="Y2031" i="1"/>
  <c r="T2031" i="1"/>
  <c r="Z2031" i="1"/>
  <c r="X2032" i="1"/>
  <c r="Y2032" i="1"/>
  <c r="T2032" i="1"/>
  <c r="Z2032" i="1"/>
  <c r="X2033" i="1"/>
  <c r="Y2033" i="1"/>
  <c r="T2033" i="1"/>
  <c r="Z2033" i="1"/>
  <c r="X2034" i="1"/>
  <c r="Y2034" i="1"/>
  <c r="T2034" i="1"/>
  <c r="Z2034" i="1"/>
  <c r="X2035" i="1"/>
  <c r="Y2035" i="1"/>
  <c r="T2035" i="1"/>
  <c r="Z2035" i="1"/>
  <c r="X2036" i="1"/>
  <c r="Y2036" i="1"/>
  <c r="T2036" i="1"/>
  <c r="Z2036" i="1"/>
  <c r="X2037" i="1"/>
  <c r="Y2037" i="1"/>
  <c r="T2037" i="1"/>
  <c r="Z2037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A2046" i="4"/>
  <c r="A2045" i="4"/>
  <c r="A2044" i="4"/>
  <c r="A2043" i="4"/>
  <c r="A2042" i="4"/>
  <c r="A2041" i="4"/>
  <c r="A2040" i="4"/>
  <c r="A2039" i="4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A2038" i="4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A319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B319" i="9"/>
  <c r="F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F320" i="9"/>
  <c r="H320" i="9"/>
  <c r="A321" i="9"/>
  <c r="B321" i="9"/>
  <c r="F321" i="9"/>
  <c r="H321" i="9"/>
  <c r="A322" i="9"/>
  <c r="B322" i="9"/>
  <c r="F322" i="9"/>
  <c r="H322" i="9"/>
  <c r="A323" i="9"/>
  <c r="B323" i="9"/>
  <c r="F323" i="9"/>
  <c r="H323" i="9"/>
  <c r="A324" i="9"/>
  <c r="B324" i="9"/>
  <c r="F324" i="9"/>
  <c r="H324" i="9"/>
  <c r="A325" i="9"/>
  <c r="B325" i="9"/>
  <c r="F325" i="9"/>
  <c r="H325" i="9"/>
  <c r="A326" i="9"/>
  <c r="B326" i="9"/>
  <c r="F326" i="9"/>
  <c r="H326" i="9"/>
  <c r="A327" i="9"/>
  <c r="B327" i="9"/>
  <c r="F327" i="9"/>
  <c r="H327" i="9"/>
  <c r="Q327" i="9"/>
  <c r="K327" i="9"/>
  <c r="A328" i="9"/>
  <c r="B328" i="9"/>
  <c r="F328" i="9"/>
  <c r="H328" i="9"/>
  <c r="Q328" i="9"/>
  <c r="K328" i="9"/>
  <c r="A329" i="9"/>
  <c r="B329" i="9"/>
  <c r="F329" i="9"/>
  <c r="H329" i="9"/>
  <c r="Q329" i="9"/>
  <c r="K329" i="9"/>
  <c r="A330" i="9"/>
  <c r="B330" i="9"/>
  <c r="F330" i="9"/>
  <c r="H330" i="9"/>
  <c r="Q330" i="9"/>
  <c r="K330" i="9"/>
  <c r="A331" i="9"/>
  <c r="B331" i="9"/>
  <c r="F331" i="9"/>
  <c r="H331" i="9"/>
  <c r="Q331" i="9"/>
  <c r="K331" i="9"/>
  <c r="A332" i="9"/>
  <c r="B332" i="9"/>
  <c r="F332" i="9"/>
  <c r="H332" i="9"/>
  <c r="Q332" i="9"/>
  <c r="K332" i="9"/>
  <c r="A333" i="9"/>
  <c r="B333" i="9"/>
  <c r="F333" i="9"/>
  <c r="H333" i="9"/>
  <c r="Q333" i="9"/>
  <c r="K333" i="9"/>
  <c r="A334" i="9"/>
  <c r="B334" i="9"/>
  <c r="F334" i="9"/>
  <c r="H334" i="9"/>
  <c r="Q334" i="9"/>
  <c r="K334" i="9"/>
  <c r="A335" i="9"/>
  <c r="B335" i="9"/>
  <c r="F335" i="9"/>
  <c r="H335" i="9"/>
  <c r="Q335" i="9"/>
  <c r="K335" i="9"/>
  <c r="A336" i="9"/>
  <c r="B336" i="9"/>
  <c r="F336" i="9"/>
  <c r="H336" i="9"/>
  <c r="Q336" i="9"/>
  <c r="K336" i="9"/>
  <c r="A337" i="9"/>
  <c r="B337" i="9"/>
  <c r="F337" i="9"/>
  <c r="H337" i="9"/>
  <c r="Q337" i="9"/>
  <c r="K337" i="9"/>
  <c r="A338" i="9"/>
  <c r="B338" i="9"/>
  <c r="F338" i="9"/>
  <c r="H338" i="9"/>
  <c r="Q338" i="9"/>
  <c r="K338" i="9"/>
  <c r="A339" i="9"/>
  <c r="B339" i="9"/>
  <c r="F339" i="9"/>
  <c r="H339" i="9"/>
  <c r="Q339" i="9"/>
  <c r="K339" i="9"/>
  <c r="A340" i="9"/>
  <c r="B340" i="9"/>
  <c r="F340" i="9"/>
  <c r="H340" i="9"/>
  <c r="Q340" i="9"/>
  <c r="K340" i="9"/>
  <c r="A341" i="9"/>
  <c r="B341" i="9"/>
  <c r="F341" i="9"/>
  <c r="H341" i="9"/>
  <c r="Q341" i="9"/>
  <c r="K341" i="9"/>
  <c r="A342" i="9"/>
  <c r="B342" i="9"/>
  <c r="F342" i="9"/>
  <c r="H342" i="9"/>
  <c r="Q342" i="9"/>
  <c r="K342" i="9"/>
  <c r="A343" i="9"/>
  <c r="B343" i="9"/>
  <c r="F343" i="9"/>
  <c r="H343" i="9"/>
  <c r="Q343" i="9"/>
  <c r="K343" i="9"/>
  <c r="A344" i="9"/>
  <c r="B344" i="9"/>
  <c r="F344" i="9"/>
  <c r="H344" i="9"/>
  <c r="Q344" i="9"/>
  <c r="K344" i="9"/>
  <c r="A345" i="9"/>
  <c r="B345" i="9"/>
  <c r="F345" i="9"/>
  <c r="H345" i="9"/>
  <c r="Q345" i="9"/>
  <c r="K345" i="9"/>
  <c r="A346" i="9"/>
  <c r="B346" i="9"/>
  <c r="F346" i="9"/>
  <c r="H346" i="9"/>
  <c r="Q346" i="9"/>
  <c r="K346" i="9"/>
  <c r="A347" i="9"/>
  <c r="B347" i="9"/>
  <c r="F347" i="9"/>
  <c r="H347" i="9"/>
  <c r="Q347" i="9"/>
  <c r="K347" i="9"/>
  <c r="A348" i="9"/>
  <c r="B348" i="9"/>
  <c r="F348" i="9"/>
  <c r="H348" i="9"/>
  <c r="Q348" i="9"/>
  <c r="K348" i="9"/>
  <c r="A349" i="9"/>
  <c r="B349" i="9"/>
  <c r="F349" i="9"/>
  <c r="H349" i="9"/>
  <c r="Q349" i="9"/>
  <c r="K349" i="9"/>
  <c r="A350" i="9"/>
  <c r="B350" i="9"/>
  <c r="F350" i="9"/>
  <c r="H350" i="9"/>
  <c r="Q350" i="9"/>
  <c r="K350" i="9"/>
  <c r="A351" i="9"/>
  <c r="B351" i="9"/>
  <c r="F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Z4" i="9"/>
  <c r="D318" i="9"/>
  <c r="F318" i="9"/>
  <c r="D317" i="9"/>
  <c r="F317" i="9"/>
  <c r="D316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O1964" i="1"/>
  <c r="O1963" i="1"/>
  <c r="O1962" i="1"/>
  <c r="O1948" i="1"/>
  <c r="O1947" i="1"/>
  <c r="O1946" i="1"/>
  <c r="O1945" i="1"/>
  <c r="O1944" i="1"/>
  <c r="O1943" i="1"/>
  <c r="A454" i="4"/>
  <c r="A455" i="4"/>
  <c r="A456" i="4"/>
  <c r="A457" i="4"/>
  <c r="A1239" i="4"/>
  <c r="A1240" i="4"/>
  <c r="A1298" i="4"/>
  <c r="A5" i="4"/>
  <c r="Z1624" i="1"/>
  <c r="Q1624" i="1"/>
  <c r="B520" i="7"/>
  <c r="D520" i="7"/>
  <c r="B521" i="7"/>
  <c r="D521" i="7"/>
  <c r="B522" i="7"/>
  <c r="D522" i="7"/>
  <c r="B523" i="7"/>
  <c r="D523" i="7"/>
  <c r="B524" i="7"/>
  <c r="D524" i="7"/>
  <c r="B525" i="7"/>
  <c r="D525" i="7"/>
  <c r="B526" i="7"/>
  <c r="D526" i="7"/>
  <c r="B527" i="7"/>
  <c r="D527" i="7"/>
  <c r="B528" i="7"/>
  <c r="D528" i="7"/>
  <c r="B529" i="7"/>
  <c r="D529" i="7"/>
  <c r="B530" i="7"/>
  <c r="D530" i="7"/>
  <c r="B531" i="7"/>
  <c r="D531" i="7"/>
  <c r="B532" i="7"/>
  <c r="D532" i="7"/>
  <c r="B533" i="7"/>
  <c r="D533" i="7"/>
  <c r="B534" i="7"/>
  <c r="D534" i="7"/>
  <c r="B535" i="7"/>
  <c r="D535" i="7"/>
  <c r="B536" i="7"/>
  <c r="D536" i="7"/>
  <c r="B537" i="7"/>
  <c r="D537" i="7"/>
  <c r="B538" i="7"/>
  <c r="D538" i="7"/>
  <c r="B539" i="7"/>
  <c r="D539" i="7"/>
  <c r="B540" i="7"/>
  <c r="D540" i="7"/>
  <c r="B541" i="7"/>
  <c r="D541" i="7"/>
  <c r="B542" i="7"/>
  <c r="D542" i="7"/>
  <c r="B543" i="7"/>
  <c r="D543" i="7"/>
  <c r="B544" i="7"/>
  <c r="D544" i="7"/>
  <c r="B545" i="7"/>
  <c r="D545" i="7"/>
  <c r="B546" i="7"/>
  <c r="D546" i="7"/>
  <c r="B547" i="7"/>
  <c r="D547" i="7"/>
  <c r="B548" i="7"/>
  <c r="D548" i="7"/>
  <c r="B549" i="7"/>
  <c r="D549" i="7"/>
  <c r="B550" i="7"/>
  <c r="D550" i="7"/>
  <c r="B551" i="7"/>
  <c r="D551" i="7"/>
  <c r="B552" i="7"/>
  <c r="D552" i="7"/>
  <c r="B553" i="7"/>
  <c r="D553" i="7"/>
  <c r="B554" i="7"/>
  <c r="D554" i="7"/>
  <c r="B555" i="7"/>
  <c r="D555" i="7"/>
  <c r="B556" i="7"/>
  <c r="D556" i="7"/>
  <c r="B557" i="7"/>
  <c r="D557" i="7"/>
  <c r="B558" i="7"/>
  <c r="D558" i="7"/>
  <c r="B559" i="7"/>
  <c r="D559" i="7"/>
  <c r="B560" i="7"/>
  <c r="D560" i="7"/>
  <c r="B561" i="7"/>
  <c r="D561" i="7"/>
  <c r="B562" i="7"/>
  <c r="D562" i="7"/>
  <c r="B563" i="7"/>
  <c r="D563" i="7"/>
  <c r="B564" i="7"/>
  <c r="D564" i="7"/>
  <c r="B565" i="7"/>
  <c r="D565" i="7"/>
  <c r="B566" i="7"/>
  <c r="D566" i="7"/>
  <c r="B567" i="7"/>
  <c r="D567" i="7"/>
  <c r="B568" i="7"/>
  <c r="D568" i="7"/>
  <c r="B569" i="7"/>
  <c r="D569" i="7"/>
  <c r="B570" i="7"/>
  <c r="D570" i="7"/>
  <c r="B571" i="7"/>
  <c r="D571" i="7"/>
  <c r="B572" i="7"/>
  <c r="D572" i="7"/>
  <c r="B573" i="7"/>
  <c r="D573" i="7"/>
  <c r="B574" i="7"/>
  <c r="D574" i="7"/>
  <c r="B575" i="7"/>
  <c r="D575" i="7"/>
  <c r="B576" i="7"/>
  <c r="D576" i="7"/>
  <c r="B577" i="7"/>
  <c r="D577" i="7"/>
  <c r="B578" i="7"/>
  <c r="D578" i="7"/>
  <c r="B579" i="7"/>
  <c r="D579" i="7"/>
  <c r="B580" i="7"/>
  <c r="D580" i="7"/>
  <c r="B581" i="7"/>
  <c r="D581" i="7"/>
  <c r="B582" i="7"/>
  <c r="D582" i="7"/>
  <c r="B583" i="7"/>
  <c r="D583" i="7"/>
  <c r="B584" i="7"/>
  <c r="D584" i="7"/>
  <c r="B585" i="7"/>
  <c r="D585" i="7"/>
  <c r="B586" i="7"/>
  <c r="D586" i="7"/>
  <c r="B587" i="7"/>
  <c r="D587" i="7"/>
  <c r="B588" i="7"/>
  <c r="D588" i="7"/>
  <c r="B589" i="7"/>
  <c r="D589" i="7"/>
  <c r="B590" i="7"/>
  <c r="D590" i="7"/>
  <c r="B591" i="7"/>
  <c r="D591" i="7"/>
  <c r="B592" i="7"/>
  <c r="D592" i="7"/>
  <c r="B593" i="7"/>
  <c r="D593" i="7"/>
  <c r="B594" i="7"/>
  <c r="D594" i="7"/>
  <c r="B595" i="7"/>
  <c r="D595" i="7"/>
  <c r="B596" i="7"/>
  <c r="D596" i="7"/>
  <c r="B597" i="7"/>
  <c r="D597" i="7"/>
  <c r="B598" i="7"/>
  <c r="D598" i="7"/>
  <c r="B599" i="7"/>
  <c r="D599" i="7"/>
  <c r="B600" i="7"/>
  <c r="D600" i="7"/>
  <c r="B601" i="7"/>
  <c r="D601" i="7"/>
  <c r="B602" i="7"/>
  <c r="D602" i="7"/>
  <c r="B603" i="7"/>
  <c r="D603" i="7"/>
  <c r="B605" i="7"/>
  <c r="D605" i="7"/>
  <c r="B606" i="7"/>
  <c r="D606" i="7"/>
  <c r="B607" i="7"/>
  <c r="D607" i="7"/>
  <c r="B608" i="7"/>
  <c r="D608" i="7"/>
  <c r="B610" i="7"/>
  <c r="D610" i="7"/>
  <c r="B611" i="7"/>
  <c r="D611" i="7"/>
  <c r="B613" i="7"/>
  <c r="D613" i="7"/>
  <c r="B614" i="7"/>
  <c r="D614" i="7"/>
  <c r="B617" i="7"/>
  <c r="D617" i="7"/>
  <c r="B618" i="7"/>
  <c r="D618" i="7"/>
  <c r="B619" i="7"/>
  <c r="D619" i="7"/>
  <c r="B620" i="7"/>
  <c r="D620" i="7"/>
  <c r="B621" i="7"/>
  <c r="D621" i="7"/>
  <c r="B622" i="7"/>
  <c r="D622" i="7"/>
  <c r="B623" i="7"/>
  <c r="D623" i="7"/>
  <c r="B625" i="7"/>
  <c r="D625" i="7"/>
  <c r="B626" i="7"/>
  <c r="D626" i="7"/>
  <c r="B627" i="7"/>
  <c r="D627" i="7"/>
  <c r="B629" i="7"/>
  <c r="D629" i="7"/>
  <c r="B630" i="7"/>
  <c r="D630" i="7"/>
  <c r="B632" i="7"/>
  <c r="D632" i="7"/>
  <c r="B634" i="7"/>
  <c r="D634" i="7"/>
  <c r="B635" i="7"/>
  <c r="D635" i="7"/>
  <c r="B636" i="7"/>
  <c r="D636" i="7"/>
  <c r="B637" i="7"/>
  <c r="D637" i="7"/>
  <c r="B639" i="7"/>
  <c r="D639" i="7"/>
  <c r="B640" i="7"/>
  <c r="D640" i="7"/>
  <c r="B641" i="7"/>
  <c r="D641" i="7"/>
  <c r="B642" i="7"/>
  <c r="D642" i="7"/>
  <c r="B643" i="7"/>
  <c r="D643" i="7"/>
  <c r="B644" i="7"/>
  <c r="D644" i="7"/>
  <c r="B645" i="7"/>
  <c r="D645" i="7"/>
  <c r="B646" i="7"/>
  <c r="D646" i="7"/>
  <c r="B647" i="7"/>
  <c r="D647" i="7"/>
  <c r="B648" i="7"/>
  <c r="D648" i="7"/>
  <c r="B649" i="7"/>
  <c r="D649" i="7"/>
  <c r="B650" i="7"/>
  <c r="D650" i="7"/>
  <c r="B651" i="7"/>
  <c r="D651" i="7"/>
  <c r="B652" i="7"/>
  <c r="D652" i="7"/>
  <c r="B654" i="7"/>
  <c r="D654" i="7"/>
  <c r="B655" i="7"/>
  <c r="D655" i="7"/>
  <c r="B656" i="7"/>
  <c r="D656" i="7"/>
  <c r="B657" i="7"/>
  <c r="D657" i="7"/>
  <c r="B658" i="7"/>
  <c r="D658" i="7"/>
  <c r="B659" i="7"/>
  <c r="D659" i="7"/>
  <c r="B660" i="7"/>
  <c r="D660" i="7"/>
  <c r="B661" i="7"/>
  <c r="D661" i="7"/>
  <c r="B662" i="7"/>
  <c r="D662" i="7"/>
  <c r="B663" i="7"/>
  <c r="D663" i="7"/>
  <c r="B664" i="7"/>
  <c r="D664" i="7"/>
  <c r="B665" i="7"/>
  <c r="D665" i="7"/>
  <c r="B666" i="7"/>
  <c r="D666" i="7"/>
  <c r="B667" i="7"/>
  <c r="D667" i="7"/>
  <c r="B670" i="7"/>
  <c r="D670" i="7"/>
  <c r="B671" i="7"/>
  <c r="D671" i="7"/>
  <c r="B672" i="7"/>
  <c r="D672" i="7"/>
  <c r="B673" i="7"/>
  <c r="D673" i="7"/>
  <c r="B674" i="7"/>
  <c r="D674" i="7"/>
  <c r="B681" i="7"/>
  <c r="D681" i="7"/>
  <c r="B682" i="7"/>
  <c r="D682" i="7"/>
  <c r="B683" i="7"/>
  <c r="D683" i="7"/>
  <c r="B684" i="7"/>
  <c r="D684" i="7"/>
  <c r="B685" i="7"/>
  <c r="D685" i="7"/>
  <c r="B686" i="7"/>
  <c r="D686" i="7"/>
  <c r="B687" i="7"/>
  <c r="D687" i="7"/>
  <c r="B688" i="7"/>
  <c r="D688" i="7"/>
  <c r="B689" i="7"/>
  <c r="D689" i="7"/>
  <c r="B690" i="7"/>
  <c r="D690" i="7"/>
  <c r="B691" i="7"/>
  <c r="D691" i="7"/>
  <c r="B692" i="7"/>
  <c r="D692" i="7"/>
  <c r="B693" i="7"/>
  <c r="D693" i="7"/>
  <c r="B694" i="7"/>
  <c r="D694" i="7"/>
  <c r="B695" i="7"/>
  <c r="D695" i="7"/>
  <c r="B696" i="7"/>
  <c r="D696" i="7"/>
  <c r="B697" i="7"/>
  <c r="D697" i="7"/>
  <c r="B698" i="7"/>
  <c r="D698" i="7"/>
  <c r="B699" i="7"/>
  <c r="D699" i="7"/>
  <c r="B700" i="7"/>
  <c r="D700" i="7"/>
  <c r="B701" i="7"/>
  <c r="D701" i="7"/>
  <c r="B702" i="7"/>
  <c r="D702" i="7"/>
  <c r="B703" i="7"/>
  <c r="D703" i="7"/>
  <c r="B705" i="7"/>
  <c r="D705" i="7"/>
  <c r="B706" i="7"/>
  <c r="D706" i="7"/>
  <c r="B707" i="7"/>
  <c r="D707" i="7"/>
  <c r="B708" i="7"/>
  <c r="D708" i="7"/>
  <c r="B709" i="7"/>
  <c r="D709" i="7"/>
  <c r="B710" i="7"/>
  <c r="D710" i="7"/>
  <c r="B711" i="7"/>
  <c r="D711" i="7"/>
  <c r="B712" i="7"/>
  <c r="D712" i="7"/>
  <c r="B713" i="7"/>
  <c r="D713" i="7"/>
  <c r="B714" i="7"/>
  <c r="D714" i="7"/>
  <c r="B715" i="7"/>
  <c r="D715" i="7"/>
  <c r="B716" i="7"/>
  <c r="D716" i="7"/>
  <c r="B717" i="7"/>
  <c r="D717" i="7"/>
  <c r="B718" i="7"/>
  <c r="D718" i="7"/>
  <c r="B719" i="7"/>
  <c r="D719" i="7"/>
  <c r="B720" i="7"/>
  <c r="D720" i="7"/>
  <c r="B721" i="7"/>
  <c r="D721" i="7"/>
  <c r="B722" i="7"/>
  <c r="D722" i="7"/>
  <c r="B723" i="7"/>
  <c r="D723" i="7"/>
  <c r="B724" i="7"/>
  <c r="D724" i="7"/>
  <c r="B725" i="7"/>
  <c r="D725" i="7"/>
  <c r="B726" i="7"/>
  <c r="D726" i="7"/>
  <c r="B727" i="7"/>
  <c r="D727" i="7"/>
  <c r="B728" i="7"/>
  <c r="D728" i="7"/>
  <c r="B731" i="7"/>
  <c r="D731" i="7"/>
  <c r="B732" i="7"/>
  <c r="D732" i="7"/>
  <c r="B733" i="7"/>
  <c r="D733" i="7"/>
  <c r="B734" i="7"/>
  <c r="D734" i="7"/>
  <c r="B735" i="7"/>
  <c r="D735" i="7"/>
  <c r="B736" i="7"/>
  <c r="D736" i="7"/>
  <c r="B737" i="7"/>
  <c r="D737" i="7"/>
  <c r="B738" i="7"/>
  <c r="D738" i="7"/>
  <c r="B739" i="7"/>
  <c r="D739" i="7"/>
  <c r="B740" i="7"/>
  <c r="D740" i="7"/>
  <c r="B741" i="7"/>
  <c r="D741" i="7"/>
  <c r="B742" i="7"/>
  <c r="D742" i="7"/>
  <c r="B743" i="7"/>
  <c r="D743" i="7"/>
  <c r="B744" i="7"/>
  <c r="D744" i="7"/>
  <c r="B745" i="7"/>
  <c r="D745" i="7"/>
  <c r="B749" i="7"/>
  <c r="D749" i="7"/>
  <c r="B750" i="7"/>
  <c r="D750" i="7"/>
  <c r="B751" i="7"/>
  <c r="D751" i="7"/>
  <c r="B752" i="7"/>
  <c r="D752" i="7"/>
  <c r="B753" i="7"/>
  <c r="D753" i="7"/>
  <c r="B754" i="7"/>
  <c r="D754" i="7"/>
  <c r="B761" i="7"/>
  <c r="D761" i="7"/>
  <c r="B762" i="7"/>
  <c r="D762" i="7"/>
  <c r="B763" i="7"/>
  <c r="D763" i="7"/>
  <c r="B764" i="7"/>
  <c r="D764" i="7"/>
  <c r="B765" i="7"/>
  <c r="D765" i="7"/>
  <c r="B766" i="7"/>
  <c r="D766" i="7"/>
  <c r="B767" i="7"/>
  <c r="D767" i="7"/>
  <c r="B768" i="7"/>
  <c r="D768" i="7"/>
  <c r="B769" i="7"/>
  <c r="D769" i="7"/>
  <c r="B770" i="7"/>
  <c r="D770" i="7"/>
  <c r="B771" i="7"/>
  <c r="D771" i="7"/>
  <c r="B772" i="7"/>
  <c r="D772" i="7"/>
  <c r="B773" i="7"/>
  <c r="D773" i="7"/>
  <c r="B774" i="7"/>
  <c r="D774" i="7"/>
  <c r="B775" i="7"/>
  <c r="D775" i="7"/>
  <c r="B776" i="7"/>
  <c r="D776" i="7"/>
  <c r="B777" i="7"/>
  <c r="D777" i="7"/>
  <c r="B778" i="7"/>
  <c r="D778" i="7"/>
  <c r="B779" i="7"/>
  <c r="D779" i="7"/>
  <c r="B780" i="7"/>
  <c r="D780" i="7"/>
  <c r="B781" i="7"/>
  <c r="D781" i="7"/>
  <c r="B782" i="7"/>
  <c r="D782" i="7"/>
  <c r="B783" i="7"/>
  <c r="D783" i="7"/>
  <c r="B784" i="7"/>
  <c r="D784" i="7"/>
  <c r="B785" i="7"/>
  <c r="D785" i="7"/>
  <c r="B786" i="7"/>
  <c r="D786" i="7"/>
  <c r="B787" i="7"/>
  <c r="D787" i="7"/>
  <c r="B788" i="7"/>
  <c r="D788" i="7"/>
  <c r="B789" i="7"/>
  <c r="D789" i="7"/>
  <c r="B790" i="7"/>
  <c r="D790" i="7"/>
  <c r="B791" i="7"/>
  <c r="D791" i="7"/>
  <c r="B792" i="7"/>
  <c r="D792" i="7"/>
  <c r="B793" i="7"/>
  <c r="D793" i="7"/>
  <c r="B794" i="7"/>
  <c r="D794" i="7"/>
  <c r="B795" i="7"/>
  <c r="D795" i="7"/>
  <c r="B796" i="7"/>
  <c r="D796" i="7"/>
  <c r="B797" i="7"/>
  <c r="D797" i="7"/>
  <c r="B798" i="7"/>
  <c r="D798" i="7"/>
  <c r="B799" i="7"/>
  <c r="D799" i="7"/>
  <c r="B800" i="7"/>
  <c r="D800" i="7"/>
  <c r="B801" i="7"/>
  <c r="D801" i="7"/>
  <c r="B802" i="7"/>
  <c r="D802" i="7"/>
  <c r="B803" i="7"/>
  <c r="D803" i="7"/>
  <c r="B804" i="7"/>
  <c r="D804" i="7"/>
  <c r="B805" i="7"/>
  <c r="D805" i="7"/>
  <c r="B806" i="7"/>
  <c r="D806" i="7"/>
  <c r="B807" i="7"/>
  <c r="D807" i="7"/>
  <c r="B808" i="7"/>
  <c r="D808" i="7"/>
  <c r="B809" i="7"/>
  <c r="D809" i="7"/>
  <c r="B810" i="7"/>
  <c r="D810" i="7"/>
  <c r="B811" i="7"/>
  <c r="D811" i="7"/>
  <c r="B812" i="7"/>
  <c r="D812" i="7"/>
  <c r="B813" i="7"/>
  <c r="D813" i="7"/>
  <c r="B814" i="7"/>
  <c r="D814" i="7"/>
  <c r="B815" i="7"/>
  <c r="D815" i="7"/>
  <c r="B816" i="7"/>
  <c r="D816" i="7"/>
  <c r="B817" i="7"/>
  <c r="D817" i="7"/>
  <c r="B818" i="7"/>
  <c r="D818" i="7"/>
  <c r="B819" i="7"/>
  <c r="D819" i="7"/>
  <c r="B820" i="7"/>
  <c r="D820" i="7"/>
  <c r="B821" i="7"/>
  <c r="D821" i="7"/>
  <c r="B822" i="7"/>
  <c r="D822" i="7"/>
  <c r="B823" i="7"/>
  <c r="D823" i="7"/>
  <c r="B824" i="7"/>
  <c r="D824" i="7"/>
  <c r="B825" i="7"/>
  <c r="D825" i="7"/>
  <c r="B826" i="7"/>
  <c r="D826" i="7"/>
  <c r="B827" i="7"/>
  <c r="D827" i="7"/>
  <c r="B828" i="7"/>
  <c r="D828" i="7"/>
  <c r="B829" i="7"/>
  <c r="D829" i="7"/>
  <c r="B830" i="7"/>
  <c r="D830" i="7"/>
  <c r="B831" i="7"/>
  <c r="D831" i="7"/>
  <c r="B832" i="7"/>
  <c r="D832" i="7"/>
  <c r="B833" i="7"/>
  <c r="D833" i="7"/>
  <c r="B834" i="7"/>
  <c r="D834" i="7"/>
  <c r="B842" i="7"/>
  <c r="D842" i="7"/>
  <c r="B843" i="7"/>
  <c r="D843" i="7"/>
  <c r="B844" i="7"/>
  <c r="D844" i="7"/>
  <c r="B845" i="7"/>
  <c r="D845" i="7"/>
  <c r="B846" i="7"/>
  <c r="D846" i="7"/>
  <c r="B847" i="7"/>
  <c r="D847" i="7"/>
  <c r="B849" i="7"/>
  <c r="D849" i="7"/>
  <c r="B850" i="7"/>
  <c r="D850" i="7"/>
  <c r="B851" i="7"/>
  <c r="D851" i="7"/>
  <c r="B852" i="7"/>
  <c r="D852" i="7"/>
  <c r="B853" i="7"/>
  <c r="D853" i="7"/>
  <c r="B854" i="7"/>
  <c r="D854" i="7"/>
  <c r="B855" i="7"/>
  <c r="D855" i="7"/>
  <c r="B856" i="7"/>
  <c r="D856" i="7"/>
  <c r="B857" i="7"/>
  <c r="D857" i="7"/>
  <c r="B858" i="7"/>
  <c r="D858" i="7"/>
  <c r="B859" i="7"/>
  <c r="D859" i="7"/>
  <c r="B860" i="7"/>
  <c r="D860" i="7"/>
  <c r="B861" i="7"/>
  <c r="D861" i="7"/>
  <c r="B862" i="7"/>
  <c r="D862" i="7"/>
  <c r="B863" i="7"/>
  <c r="D863" i="7"/>
  <c r="B864" i="7"/>
  <c r="D864" i="7"/>
  <c r="B865" i="7"/>
  <c r="D865" i="7"/>
  <c r="B866" i="7"/>
  <c r="D866" i="7"/>
  <c r="B867" i="7"/>
  <c r="D867" i="7"/>
  <c r="B868" i="7"/>
  <c r="D868" i="7"/>
  <c r="B869" i="7"/>
  <c r="D869" i="7"/>
  <c r="B870" i="7"/>
  <c r="D870" i="7"/>
  <c r="B871" i="7"/>
  <c r="D871" i="7"/>
  <c r="B872" i="7"/>
  <c r="D872" i="7"/>
  <c r="B873" i="7"/>
  <c r="D873" i="7"/>
  <c r="B874" i="7"/>
  <c r="D874" i="7"/>
  <c r="B875" i="7"/>
  <c r="D875" i="7"/>
  <c r="B876" i="7"/>
  <c r="D876" i="7"/>
  <c r="B877" i="7"/>
  <c r="D877" i="7"/>
  <c r="B879" i="7"/>
  <c r="D879" i="7"/>
  <c r="B880" i="7"/>
  <c r="D880" i="7"/>
  <c r="B881" i="7"/>
  <c r="D881" i="7"/>
  <c r="B882" i="7"/>
  <c r="D882" i="7"/>
  <c r="B883" i="7"/>
  <c r="D883" i="7"/>
  <c r="B884" i="7"/>
  <c r="D884" i="7"/>
  <c r="B885" i="7"/>
  <c r="D885" i="7"/>
  <c r="B886" i="7"/>
  <c r="D886" i="7"/>
  <c r="B887" i="7"/>
  <c r="D887" i="7"/>
  <c r="B888" i="7"/>
  <c r="D888" i="7"/>
  <c r="B889" i="7"/>
  <c r="D889" i="7"/>
  <c r="B890" i="7"/>
  <c r="D890" i="7"/>
  <c r="B891" i="7"/>
  <c r="D891" i="7"/>
  <c r="B892" i="7"/>
  <c r="D892" i="7"/>
  <c r="B893" i="7"/>
  <c r="D893" i="7"/>
  <c r="B894" i="7"/>
  <c r="D894" i="7"/>
  <c r="B896" i="7"/>
  <c r="D896" i="7"/>
  <c r="B897" i="7"/>
  <c r="D897" i="7"/>
  <c r="B898" i="7"/>
  <c r="D898" i="7"/>
  <c r="B899" i="7"/>
  <c r="D899" i="7"/>
  <c r="B900" i="7"/>
  <c r="D900" i="7"/>
  <c r="B901" i="7"/>
  <c r="D901" i="7"/>
  <c r="B902" i="7"/>
  <c r="D902" i="7"/>
  <c r="B903" i="7"/>
  <c r="D903" i="7"/>
  <c r="B904" i="7"/>
  <c r="D904" i="7"/>
  <c r="B905" i="7"/>
  <c r="D905" i="7"/>
  <c r="B906" i="7"/>
  <c r="D906" i="7"/>
  <c r="B907" i="7"/>
  <c r="D907" i="7"/>
  <c r="B908" i="7"/>
  <c r="D908" i="7"/>
  <c r="B909" i="7"/>
  <c r="D909" i="7"/>
  <c r="B910" i="7"/>
  <c r="D910" i="7"/>
  <c r="B911" i="7"/>
  <c r="D911" i="7"/>
  <c r="B912" i="7"/>
  <c r="D912" i="7"/>
  <c r="B913" i="7"/>
  <c r="D913" i="7"/>
  <c r="B914" i="7"/>
  <c r="D914" i="7"/>
  <c r="B915" i="7"/>
  <c r="D915" i="7"/>
  <c r="B916" i="7"/>
  <c r="D916" i="7"/>
  <c r="B917" i="7"/>
  <c r="D917" i="7"/>
  <c r="B918" i="7"/>
  <c r="D918" i="7"/>
  <c r="B919" i="7"/>
  <c r="D919" i="7"/>
  <c r="B920" i="7"/>
  <c r="D920" i="7"/>
  <c r="B921" i="7"/>
  <c r="D921" i="7"/>
  <c r="B922" i="7"/>
  <c r="D922" i="7"/>
  <c r="B923" i="7"/>
  <c r="D923" i="7"/>
  <c r="B924" i="7"/>
  <c r="D924" i="7"/>
  <c r="B925" i="7"/>
  <c r="D925" i="7"/>
  <c r="B926" i="7"/>
  <c r="D926" i="7"/>
  <c r="B927" i="7"/>
  <c r="D927" i="7"/>
  <c r="B929" i="7"/>
  <c r="D929" i="7"/>
  <c r="B930" i="7"/>
  <c r="D930" i="7"/>
  <c r="B931" i="7"/>
  <c r="D931" i="7"/>
  <c r="B932" i="7"/>
  <c r="D932" i="7"/>
  <c r="B933" i="7"/>
  <c r="D933" i="7"/>
  <c r="B934" i="7"/>
  <c r="D934" i="7"/>
  <c r="B935" i="7"/>
  <c r="D935" i="7"/>
  <c r="B936" i="7"/>
  <c r="D936" i="7"/>
  <c r="B937" i="7"/>
  <c r="D937" i="7"/>
  <c r="B938" i="7"/>
  <c r="D938" i="7"/>
  <c r="B939" i="7"/>
  <c r="D939" i="7"/>
  <c r="B940" i="7"/>
  <c r="D940" i="7"/>
  <c r="B942" i="7"/>
  <c r="D942" i="7"/>
  <c r="B943" i="7"/>
  <c r="D943" i="7"/>
  <c r="B944" i="7"/>
  <c r="D944" i="7"/>
  <c r="B945" i="7"/>
  <c r="D945" i="7"/>
  <c r="B946" i="7"/>
  <c r="D946" i="7"/>
  <c r="B947" i="7"/>
  <c r="D947" i="7"/>
  <c r="B948" i="7"/>
  <c r="D948" i="7"/>
  <c r="B949" i="7"/>
  <c r="D949" i="7"/>
  <c r="B950" i="7"/>
  <c r="D950" i="7"/>
  <c r="B951" i="7"/>
  <c r="D951" i="7"/>
  <c r="B952" i="7"/>
  <c r="D952" i="7"/>
  <c r="B953" i="7"/>
  <c r="D953" i="7"/>
  <c r="B954" i="7"/>
  <c r="D954" i="7"/>
  <c r="B955" i="7"/>
  <c r="D955" i="7"/>
  <c r="B956" i="7"/>
  <c r="D956" i="7"/>
  <c r="B957" i="7"/>
  <c r="D957" i="7"/>
  <c r="B958" i="7"/>
  <c r="D958" i="7"/>
  <c r="B959" i="7"/>
  <c r="D959" i="7"/>
  <c r="B961" i="7"/>
  <c r="D961" i="7"/>
  <c r="B962" i="7"/>
  <c r="D962" i="7"/>
  <c r="B963" i="7"/>
  <c r="D963" i="7"/>
  <c r="B964" i="7"/>
  <c r="D964" i="7"/>
  <c r="B965" i="7"/>
  <c r="D965" i="7"/>
  <c r="B966" i="7"/>
  <c r="D966" i="7"/>
  <c r="B967" i="7"/>
  <c r="D967" i="7"/>
  <c r="B968" i="7"/>
  <c r="D968" i="7"/>
  <c r="B969" i="7"/>
  <c r="D969" i="7"/>
  <c r="B970" i="7"/>
  <c r="D970" i="7"/>
  <c r="B971" i="7"/>
  <c r="D971" i="7"/>
  <c r="B972" i="7"/>
  <c r="D972" i="7"/>
  <c r="B973" i="7"/>
  <c r="D973" i="7"/>
  <c r="B974" i="7"/>
  <c r="D974" i="7"/>
  <c r="B975" i="7"/>
  <c r="D975" i="7"/>
  <c r="B976" i="7"/>
  <c r="D976" i="7"/>
  <c r="B977" i="7"/>
  <c r="D977" i="7"/>
  <c r="B978" i="7"/>
  <c r="D978" i="7"/>
  <c r="B979" i="7"/>
  <c r="D979" i="7"/>
  <c r="B980" i="7"/>
  <c r="D980" i="7"/>
  <c r="B981" i="7"/>
  <c r="D981" i="7"/>
  <c r="B982" i="7"/>
  <c r="D982" i="7"/>
  <c r="B983" i="7"/>
  <c r="D983" i="7"/>
  <c r="B984" i="7"/>
  <c r="D984" i="7"/>
  <c r="B985" i="7"/>
  <c r="D985" i="7"/>
  <c r="B986" i="7"/>
  <c r="D986" i="7"/>
  <c r="B987" i="7"/>
  <c r="D987" i="7"/>
  <c r="B988" i="7"/>
  <c r="D988" i="7"/>
  <c r="B989" i="7"/>
  <c r="D989" i="7"/>
  <c r="B990" i="7"/>
  <c r="D990" i="7"/>
  <c r="B991" i="7"/>
  <c r="D991" i="7"/>
  <c r="B992" i="7"/>
  <c r="D992" i="7"/>
  <c r="B993" i="7"/>
  <c r="D993" i="7"/>
  <c r="B994" i="7"/>
  <c r="D994" i="7"/>
  <c r="B995" i="7"/>
  <c r="D995" i="7"/>
  <c r="B996" i="7"/>
  <c r="D996" i="7"/>
  <c r="B997" i="7"/>
  <c r="D997" i="7"/>
  <c r="B999" i="7"/>
  <c r="D999" i="7"/>
  <c r="B1000" i="7"/>
  <c r="D1000" i="7"/>
  <c r="B1001" i="7"/>
  <c r="D1001" i="7"/>
  <c r="B1002" i="7"/>
  <c r="D1002" i="7"/>
  <c r="B1003" i="7"/>
  <c r="D1003" i="7"/>
  <c r="B1004" i="7"/>
  <c r="D1004" i="7"/>
  <c r="B1005" i="7"/>
  <c r="D1005" i="7"/>
  <c r="B1006" i="7"/>
  <c r="D1006" i="7"/>
  <c r="B1007" i="7"/>
  <c r="D1007" i="7"/>
  <c r="B1008" i="7"/>
  <c r="D1008" i="7"/>
  <c r="B1009" i="7"/>
  <c r="D1009" i="7"/>
  <c r="B1010" i="7"/>
  <c r="D1010" i="7"/>
  <c r="B1011" i="7"/>
  <c r="D1011" i="7"/>
  <c r="B1012" i="7"/>
  <c r="D1012" i="7"/>
  <c r="B1013" i="7"/>
  <c r="D1013" i="7"/>
  <c r="B1014" i="7"/>
  <c r="D1014" i="7"/>
  <c r="B1015" i="7"/>
  <c r="D1015" i="7"/>
  <c r="B1016" i="7"/>
  <c r="D1016" i="7"/>
  <c r="B1017" i="7"/>
  <c r="D1017" i="7"/>
  <c r="B1018" i="7"/>
  <c r="D1018" i="7"/>
  <c r="B1019" i="7"/>
  <c r="D1019" i="7"/>
  <c r="B1020" i="7"/>
  <c r="D1020" i="7"/>
  <c r="B1021" i="7"/>
  <c r="D1021" i="7"/>
  <c r="B1022" i="7"/>
  <c r="D1022" i="7"/>
  <c r="B1023" i="7"/>
  <c r="D1023" i="7"/>
  <c r="B1026" i="7"/>
  <c r="D1026" i="7"/>
  <c r="B1027" i="7"/>
  <c r="D1027" i="7"/>
  <c r="B1028" i="7"/>
  <c r="D1028" i="7"/>
  <c r="B1029" i="7"/>
  <c r="D1029" i="7"/>
  <c r="B1030" i="7"/>
  <c r="D1030" i="7"/>
  <c r="B1031" i="7"/>
  <c r="D1031" i="7"/>
  <c r="B1032" i="7"/>
  <c r="D1032" i="7"/>
  <c r="B1033" i="7"/>
  <c r="D1033" i="7"/>
  <c r="B1034" i="7"/>
  <c r="D1034" i="7"/>
  <c r="B1035" i="7"/>
  <c r="D1035" i="7"/>
  <c r="B1036" i="7"/>
  <c r="D1036" i="7"/>
  <c r="B1037" i="7"/>
  <c r="D1037" i="7"/>
  <c r="B1038" i="7"/>
  <c r="D1038" i="7"/>
  <c r="B1040" i="7"/>
  <c r="D1040" i="7"/>
  <c r="B1041" i="7"/>
  <c r="D1041" i="7"/>
  <c r="B1043" i="7"/>
  <c r="D1043" i="7"/>
  <c r="B1044" i="7"/>
  <c r="D1044" i="7"/>
  <c r="B1045" i="7"/>
  <c r="D1045" i="7"/>
  <c r="B1046" i="7"/>
  <c r="D1046" i="7"/>
  <c r="B1047" i="7"/>
  <c r="D1047" i="7"/>
  <c r="B1048" i="7"/>
  <c r="D1048" i="7"/>
  <c r="B1049" i="7"/>
  <c r="D1049" i="7"/>
  <c r="B1050" i="7"/>
  <c r="D1050" i="7"/>
  <c r="B1051" i="7"/>
  <c r="D1051" i="7"/>
  <c r="B1052" i="7"/>
  <c r="D1052" i="7"/>
  <c r="B1053" i="7"/>
  <c r="D1053" i="7"/>
  <c r="B1054" i="7"/>
  <c r="D1054" i="7"/>
  <c r="B1055" i="7"/>
  <c r="D1055" i="7"/>
  <c r="B1056" i="7"/>
  <c r="D1056" i="7"/>
  <c r="B1057" i="7"/>
  <c r="D1057" i="7"/>
  <c r="B1058" i="7"/>
  <c r="D1058" i="7"/>
  <c r="B1059" i="7"/>
  <c r="D1059" i="7"/>
  <c r="B1060" i="7"/>
  <c r="D1060" i="7"/>
  <c r="B1061" i="7"/>
  <c r="D1061" i="7"/>
  <c r="B1062" i="7"/>
  <c r="D1062" i="7"/>
  <c r="B1063" i="7"/>
  <c r="D1063" i="7"/>
  <c r="B1066" i="7"/>
  <c r="D1066" i="7"/>
  <c r="B1069" i="7"/>
  <c r="D1069" i="7"/>
  <c r="B1070" i="7"/>
  <c r="D1070" i="7"/>
  <c r="B1071" i="7"/>
  <c r="D1071" i="7"/>
  <c r="B1072" i="7"/>
  <c r="D1072" i="7"/>
  <c r="B1073" i="7"/>
  <c r="D1073" i="7"/>
  <c r="B1074" i="7"/>
  <c r="D1074" i="7"/>
  <c r="B1075" i="7"/>
  <c r="D1075" i="7"/>
  <c r="B1076" i="7"/>
  <c r="D1076" i="7"/>
  <c r="B1077" i="7"/>
  <c r="D1077" i="7"/>
  <c r="B1078" i="7"/>
  <c r="D1078" i="7"/>
  <c r="B1079" i="7"/>
  <c r="D1079" i="7"/>
  <c r="B1081" i="7"/>
  <c r="D1081" i="7"/>
  <c r="B1082" i="7"/>
  <c r="D1082" i="7"/>
  <c r="B1083" i="7"/>
  <c r="D1083" i="7"/>
  <c r="B1084" i="7"/>
  <c r="D1084" i="7"/>
  <c r="B1085" i="7"/>
  <c r="D1085" i="7"/>
  <c r="B1086" i="7"/>
  <c r="D1086" i="7"/>
  <c r="B1087" i="7"/>
  <c r="D1087" i="7"/>
  <c r="B1088" i="7"/>
  <c r="D1088" i="7"/>
  <c r="B1089" i="7"/>
  <c r="D1089" i="7"/>
  <c r="B1090" i="7"/>
  <c r="D1090" i="7"/>
  <c r="B1091" i="7"/>
  <c r="D1091" i="7"/>
  <c r="B1092" i="7"/>
  <c r="D1092" i="7"/>
  <c r="B1093" i="7"/>
  <c r="D1093" i="7"/>
  <c r="B1094" i="7"/>
  <c r="D1094" i="7"/>
  <c r="B1095" i="7"/>
  <c r="D1095" i="7"/>
  <c r="B1096" i="7"/>
  <c r="D1096" i="7"/>
  <c r="B1097" i="7"/>
  <c r="D1097" i="7"/>
  <c r="B1098" i="7"/>
  <c r="D1098" i="7"/>
  <c r="B1099" i="7"/>
  <c r="D1099" i="7"/>
  <c r="B1100" i="7"/>
  <c r="D1100" i="7"/>
  <c r="B1102" i="7"/>
  <c r="D1102" i="7"/>
  <c r="B1103" i="7"/>
  <c r="D1103" i="7"/>
  <c r="B1104" i="7"/>
  <c r="D1104" i="7"/>
  <c r="B1105" i="7"/>
  <c r="D1105" i="7"/>
  <c r="B1106" i="7"/>
  <c r="D1106" i="7"/>
  <c r="B1107" i="7"/>
  <c r="D1107" i="7"/>
  <c r="B1108" i="7"/>
  <c r="D1108" i="7"/>
  <c r="B1109" i="7"/>
  <c r="D1109" i="7"/>
  <c r="B1110" i="7"/>
  <c r="D1110" i="7"/>
  <c r="B1111" i="7"/>
  <c r="D1111" i="7"/>
  <c r="B1112" i="7"/>
  <c r="D1112" i="7"/>
  <c r="B1113" i="7"/>
  <c r="D1113" i="7"/>
  <c r="B1114" i="7"/>
  <c r="D1114" i="7"/>
  <c r="B1115" i="7"/>
  <c r="D1115" i="7"/>
  <c r="B1116" i="7"/>
  <c r="D1116" i="7"/>
  <c r="B1117" i="7"/>
  <c r="D1117" i="7"/>
  <c r="B1118" i="7"/>
  <c r="D1118" i="7"/>
  <c r="B1119" i="7"/>
  <c r="D1119" i="7"/>
  <c r="B1120" i="7"/>
  <c r="D1120" i="7"/>
  <c r="B1121" i="7"/>
  <c r="D1121" i="7"/>
  <c r="B1122" i="7"/>
  <c r="D1122" i="7"/>
  <c r="B1123" i="7"/>
  <c r="D1123" i="7"/>
  <c r="B1124" i="7"/>
  <c r="D1124" i="7"/>
  <c r="B1125" i="7"/>
  <c r="D1125" i="7"/>
  <c r="B1126" i="7"/>
  <c r="D1126" i="7"/>
  <c r="B1127" i="7"/>
  <c r="D1127" i="7"/>
  <c r="B1128" i="7"/>
  <c r="D1128" i="7"/>
  <c r="B1129" i="7"/>
  <c r="D1129" i="7"/>
  <c r="B1130" i="7"/>
  <c r="D1130" i="7"/>
  <c r="B1131" i="7"/>
  <c r="D1131" i="7"/>
  <c r="B1132" i="7"/>
  <c r="D1132" i="7"/>
  <c r="B1135" i="7"/>
  <c r="D1135" i="7"/>
  <c r="B1136" i="7"/>
  <c r="D1136" i="7"/>
  <c r="B1137" i="7"/>
  <c r="D1137" i="7"/>
  <c r="B1138" i="7"/>
  <c r="D1138" i="7"/>
  <c r="B1139" i="7"/>
  <c r="D1139" i="7"/>
  <c r="B1140" i="7"/>
  <c r="D1140" i="7"/>
  <c r="B1141" i="7"/>
  <c r="D1141" i="7"/>
  <c r="B1142" i="7"/>
  <c r="D1142" i="7"/>
  <c r="B1143" i="7"/>
  <c r="D1143" i="7"/>
  <c r="B1144" i="7"/>
  <c r="D1144" i="7"/>
  <c r="B1145" i="7"/>
  <c r="D1145" i="7"/>
  <c r="B1146" i="7"/>
  <c r="D1146" i="7"/>
  <c r="B1147" i="7"/>
  <c r="D1147" i="7"/>
  <c r="B1148" i="7"/>
  <c r="D1148" i="7"/>
  <c r="B1149" i="7"/>
  <c r="D1149" i="7"/>
  <c r="B1150" i="7"/>
  <c r="D1150" i="7"/>
  <c r="B1151" i="7"/>
  <c r="D1151" i="7"/>
  <c r="B1152" i="7"/>
  <c r="D1152" i="7"/>
  <c r="B1153" i="7"/>
  <c r="D1153" i="7"/>
  <c r="B1154" i="7"/>
  <c r="D1154" i="7"/>
  <c r="B1155" i="7"/>
  <c r="D1155" i="7"/>
  <c r="B1156" i="7"/>
  <c r="D1156" i="7"/>
  <c r="B1157" i="7"/>
  <c r="D1157" i="7"/>
  <c r="B1158" i="7"/>
  <c r="D1158" i="7"/>
  <c r="B1159" i="7"/>
  <c r="D1159" i="7"/>
  <c r="B1160" i="7"/>
  <c r="D1160" i="7"/>
  <c r="B1171" i="7"/>
  <c r="D1171" i="7"/>
  <c r="B1172" i="7"/>
  <c r="D1172" i="7"/>
  <c r="B1173" i="7"/>
  <c r="D1173" i="7"/>
  <c r="B1174" i="7"/>
  <c r="D1174" i="7"/>
  <c r="B1175" i="7"/>
  <c r="D1175" i="7"/>
  <c r="B1176" i="7"/>
  <c r="D1176" i="7"/>
  <c r="B1177" i="7"/>
  <c r="D1177" i="7"/>
  <c r="B1178" i="7"/>
  <c r="D1178" i="7"/>
  <c r="B1179" i="7"/>
  <c r="D1179" i="7"/>
  <c r="B1180" i="7"/>
  <c r="D1180" i="7"/>
  <c r="B1181" i="7"/>
  <c r="D1181" i="7"/>
  <c r="B1182" i="7"/>
  <c r="D1182" i="7"/>
  <c r="B1183" i="7"/>
  <c r="D1183" i="7"/>
  <c r="B1184" i="7"/>
  <c r="D1184" i="7"/>
  <c r="B1185" i="7"/>
  <c r="D1185" i="7"/>
  <c r="B1186" i="7"/>
  <c r="D1186" i="7"/>
  <c r="B1187" i="7"/>
  <c r="D1187" i="7"/>
  <c r="B1188" i="7"/>
  <c r="D1188" i="7"/>
  <c r="B1189" i="7"/>
  <c r="D1189" i="7"/>
  <c r="B1190" i="7"/>
  <c r="D1190" i="7"/>
  <c r="B1191" i="7"/>
  <c r="D1191" i="7"/>
  <c r="B1192" i="7"/>
  <c r="D1192" i="7"/>
  <c r="B1193" i="7"/>
  <c r="D1193" i="7"/>
  <c r="B1194" i="7"/>
  <c r="D1194" i="7"/>
  <c r="B1195" i="7"/>
  <c r="D1195" i="7"/>
  <c r="B1204" i="7"/>
  <c r="D1204" i="7"/>
  <c r="B1205" i="7"/>
  <c r="D1205" i="7"/>
  <c r="B1206" i="7"/>
  <c r="D1206" i="7"/>
  <c r="B1207" i="7"/>
  <c r="D1207" i="7"/>
  <c r="B1208" i="7"/>
  <c r="D1208" i="7"/>
  <c r="B1209" i="7"/>
  <c r="D1209" i="7"/>
  <c r="B1210" i="7"/>
  <c r="D1210" i="7"/>
  <c r="B1211" i="7"/>
  <c r="D1211" i="7"/>
  <c r="B1212" i="7"/>
  <c r="D1212" i="7"/>
  <c r="B1213" i="7"/>
  <c r="D1213" i="7"/>
  <c r="B1214" i="7"/>
  <c r="D1214" i="7"/>
  <c r="B1215" i="7"/>
  <c r="D1215" i="7"/>
  <c r="B1216" i="7"/>
  <c r="D1216" i="7"/>
  <c r="B1217" i="7"/>
  <c r="D1217" i="7"/>
  <c r="B1218" i="7"/>
  <c r="D1218" i="7"/>
  <c r="B1219" i="7"/>
  <c r="D1219" i="7"/>
  <c r="B1220" i="7"/>
  <c r="D1220" i="7"/>
  <c r="B1221" i="7"/>
  <c r="D1221" i="7"/>
  <c r="B1222" i="7"/>
  <c r="D1222" i="7"/>
  <c r="B1223" i="7"/>
  <c r="D1223" i="7"/>
  <c r="B1224" i="7"/>
  <c r="D1224" i="7"/>
  <c r="B1225" i="7"/>
  <c r="D1225" i="7"/>
  <c r="B1226" i="7"/>
  <c r="D1226" i="7"/>
  <c r="B1227" i="7"/>
  <c r="D1227" i="7"/>
  <c r="B1228" i="7"/>
  <c r="D1228" i="7"/>
  <c r="B1229" i="7"/>
  <c r="D1229" i="7"/>
  <c r="B1230" i="7"/>
  <c r="D1230" i="7"/>
  <c r="B1231" i="7"/>
  <c r="D1231" i="7"/>
  <c r="B1232" i="7"/>
  <c r="D1232" i="7"/>
  <c r="B1233" i="7"/>
  <c r="D1233" i="7"/>
  <c r="B1234" i="7"/>
  <c r="D1234" i="7"/>
  <c r="B1235" i="7"/>
  <c r="D1235" i="7"/>
  <c r="B1236" i="7"/>
  <c r="D1236" i="7"/>
  <c r="B1237" i="7"/>
  <c r="D1237" i="7"/>
  <c r="B1238" i="7"/>
  <c r="D1238" i="7"/>
  <c r="B1239" i="7"/>
  <c r="D1239" i="7"/>
  <c r="B1240" i="7"/>
  <c r="D1240" i="7"/>
  <c r="B1241" i="7"/>
  <c r="D1241" i="7"/>
  <c r="B1242" i="7"/>
  <c r="D1242" i="7"/>
  <c r="B1243" i="7"/>
  <c r="D1243" i="7"/>
  <c r="B1244" i="7"/>
  <c r="D1244" i="7"/>
  <c r="B1245" i="7"/>
  <c r="D1245" i="7"/>
  <c r="B1246" i="7"/>
  <c r="D1246" i="7"/>
  <c r="B1247" i="7"/>
  <c r="D1247" i="7"/>
  <c r="B1248" i="7"/>
  <c r="D1248" i="7"/>
  <c r="B1249" i="7"/>
  <c r="D1249" i="7"/>
  <c r="B1250" i="7"/>
  <c r="D1250" i="7"/>
  <c r="B1251" i="7"/>
  <c r="D1251" i="7"/>
  <c r="B1252" i="7"/>
  <c r="D1252" i="7"/>
  <c r="B1253" i="7"/>
  <c r="D1253" i="7"/>
  <c r="B1254" i="7"/>
  <c r="D1254" i="7"/>
  <c r="B1255" i="7"/>
  <c r="D1255" i="7"/>
  <c r="B1256" i="7"/>
  <c r="D1256" i="7"/>
  <c r="B1257" i="7"/>
  <c r="D1257" i="7"/>
  <c r="B1258" i="7"/>
  <c r="D1258" i="7"/>
  <c r="B1259" i="7"/>
  <c r="D1259" i="7"/>
  <c r="B1260" i="7"/>
  <c r="D1260" i="7"/>
  <c r="B1261" i="7"/>
  <c r="D1261" i="7"/>
  <c r="B1262" i="7"/>
  <c r="D1262" i="7"/>
  <c r="B1263" i="7"/>
  <c r="D1263" i="7"/>
  <c r="B1264" i="7"/>
  <c r="D1264" i="7"/>
  <c r="B1265" i="7"/>
  <c r="D1265" i="7"/>
  <c r="B1266" i="7"/>
  <c r="D1266" i="7"/>
  <c r="B1267" i="7"/>
  <c r="D1267" i="7"/>
  <c r="B1268" i="7"/>
  <c r="D1268" i="7"/>
  <c r="B1269" i="7"/>
  <c r="D1269" i="7"/>
  <c r="B1270" i="7"/>
  <c r="D1270" i="7"/>
  <c r="B1271" i="7"/>
  <c r="D1271" i="7"/>
  <c r="B1272" i="7"/>
  <c r="D1272" i="7"/>
  <c r="B1273" i="7"/>
  <c r="D1273" i="7"/>
  <c r="B1295" i="7"/>
  <c r="D1295" i="7"/>
  <c r="B1296" i="7"/>
  <c r="D1296" i="7"/>
  <c r="B1297" i="7"/>
  <c r="D1297" i="7"/>
  <c r="B1298" i="7"/>
  <c r="D1298" i="7"/>
  <c r="B1299" i="7"/>
  <c r="D1299" i="7"/>
  <c r="B1300" i="7"/>
  <c r="D1300" i="7"/>
  <c r="B1301" i="7"/>
  <c r="D1301" i="7"/>
  <c r="B1302" i="7"/>
  <c r="D1302" i="7"/>
  <c r="B1304" i="7"/>
  <c r="D1304" i="7"/>
  <c r="B1305" i="7"/>
  <c r="D1305" i="7"/>
  <c r="B1306" i="7"/>
  <c r="D1306" i="7"/>
  <c r="B1312" i="7"/>
  <c r="D1312" i="7"/>
  <c r="B1313" i="7"/>
  <c r="D1313" i="7"/>
  <c r="B1314" i="7"/>
  <c r="D1314" i="7"/>
  <c r="B1315" i="7"/>
  <c r="D1315" i="7"/>
  <c r="B1316" i="7"/>
  <c r="D1316" i="7"/>
  <c r="B1317" i="7"/>
  <c r="D1317" i="7"/>
  <c r="B1318" i="7"/>
  <c r="D1318" i="7"/>
  <c r="B1319" i="7"/>
  <c r="D1319" i="7"/>
  <c r="B1320" i="7"/>
  <c r="D1320" i="7"/>
  <c r="B1321" i="7"/>
  <c r="D1321" i="7"/>
  <c r="B1322" i="7"/>
  <c r="D1322" i="7"/>
  <c r="B1323" i="7"/>
  <c r="D1323" i="7"/>
  <c r="B1324" i="7"/>
  <c r="D1324" i="7"/>
  <c r="B1325" i="7"/>
  <c r="D1325" i="7"/>
  <c r="B1326" i="7"/>
  <c r="D1326" i="7"/>
  <c r="B1327" i="7"/>
  <c r="D1327" i="7"/>
  <c r="B1328" i="7"/>
  <c r="D1328" i="7"/>
  <c r="B1329" i="7"/>
  <c r="D1329" i="7"/>
  <c r="B1330" i="7"/>
  <c r="D1330" i="7"/>
  <c r="B1331" i="7"/>
  <c r="D1331" i="7"/>
  <c r="B1332" i="7"/>
  <c r="D1332" i="7"/>
  <c r="B1333" i="7"/>
  <c r="D1333" i="7"/>
  <c r="B1334" i="7"/>
  <c r="D1334" i="7"/>
  <c r="B1335" i="7"/>
  <c r="D1335" i="7"/>
  <c r="B1336" i="7"/>
  <c r="D1336" i="7"/>
  <c r="B1337" i="7"/>
  <c r="D1337" i="7"/>
  <c r="B1338" i="7"/>
  <c r="D1338" i="7"/>
  <c r="B1339" i="7"/>
  <c r="D1339" i="7"/>
  <c r="B1340" i="7"/>
  <c r="D1340" i="7"/>
  <c r="B1341" i="7"/>
  <c r="D1341" i="7"/>
  <c r="B1342" i="7"/>
  <c r="D1342" i="7"/>
  <c r="B1343" i="7"/>
  <c r="D1343" i="7"/>
  <c r="B1344" i="7"/>
  <c r="D1344" i="7"/>
  <c r="B1345" i="7"/>
  <c r="D1345" i="7"/>
  <c r="B1346" i="7"/>
  <c r="D1346" i="7"/>
  <c r="B1347" i="7"/>
  <c r="D1347" i="7"/>
  <c r="B1348" i="7"/>
  <c r="D1348" i="7"/>
  <c r="B1349" i="7"/>
  <c r="D1349" i="7"/>
  <c r="B1350" i="7"/>
  <c r="D1350" i="7"/>
  <c r="B1351" i="7"/>
  <c r="D1351" i="7"/>
  <c r="B1352" i="7"/>
  <c r="D1352" i="7"/>
  <c r="B1353" i="7"/>
  <c r="D1353" i="7"/>
  <c r="B1354" i="7"/>
  <c r="D1354" i="7"/>
  <c r="B1355" i="7"/>
  <c r="D1355" i="7"/>
  <c r="B1356" i="7"/>
  <c r="D1356" i="7"/>
  <c r="B1357" i="7"/>
  <c r="D1357" i="7"/>
  <c r="B1358" i="7"/>
  <c r="D1358" i="7"/>
  <c r="B1359" i="7"/>
  <c r="D1359" i="7"/>
  <c r="B1360" i="7"/>
  <c r="D1360" i="7"/>
  <c r="B1361" i="7"/>
  <c r="D1361" i="7"/>
  <c r="B1362" i="7"/>
  <c r="D1362" i="7"/>
  <c r="B1363" i="7"/>
  <c r="D1363" i="7"/>
  <c r="B1364" i="7"/>
  <c r="D1364" i="7"/>
  <c r="B1365" i="7"/>
  <c r="D1365" i="7"/>
  <c r="B1366" i="7"/>
  <c r="D1366" i="7"/>
  <c r="B1367" i="7"/>
  <c r="D1367" i="7"/>
  <c r="B1368" i="7"/>
  <c r="D1368" i="7"/>
  <c r="B1369" i="7"/>
  <c r="D1369" i="7"/>
  <c r="B1370" i="7"/>
  <c r="D1370" i="7"/>
  <c r="B1371" i="7"/>
  <c r="D1371" i="7"/>
  <c r="B1372" i="7"/>
  <c r="D1372" i="7"/>
  <c r="B1373" i="7"/>
  <c r="D1373" i="7"/>
  <c r="B1374" i="7"/>
  <c r="D1374" i="7"/>
  <c r="B1375" i="7"/>
  <c r="D1375" i="7"/>
  <c r="B1376" i="7"/>
  <c r="D1376" i="7"/>
  <c r="B1377" i="7"/>
  <c r="D1377" i="7"/>
  <c r="B1378" i="7"/>
  <c r="D1378" i="7"/>
  <c r="B1379" i="7"/>
  <c r="D1379" i="7"/>
  <c r="B1380" i="7"/>
  <c r="D1380" i="7"/>
  <c r="B1381" i="7"/>
  <c r="D1381" i="7"/>
  <c r="B1382" i="7"/>
  <c r="D1382" i="7"/>
  <c r="B1383" i="7"/>
  <c r="D1383" i="7"/>
  <c r="B1384" i="7"/>
  <c r="D1384" i="7"/>
  <c r="B1385" i="7"/>
  <c r="D1385" i="7"/>
  <c r="B1386" i="7"/>
  <c r="D1386" i="7"/>
  <c r="B1387" i="7"/>
  <c r="D1387" i="7"/>
  <c r="B1388" i="7"/>
  <c r="D1388" i="7"/>
  <c r="B1389" i="7"/>
  <c r="D1389" i="7"/>
  <c r="B1390" i="7"/>
  <c r="D1390" i="7"/>
  <c r="B1391" i="7"/>
  <c r="D1391" i="7"/>
  <c r="B1392" i="7"/>
  <c r="D1392" i="7"/>
  <c r="B1403" i="7"/>
  <c r="D1403" i="7"/>
  <c r="B1404" i="7"/>
  <c r="D1404" i="7"/>
  <c r="B1405" i="7"/>
  <c r="D1405" i="7"/>
  <c r="B1406" i="7"/>
  <c r="D1406" i="7"/>
  <c r="B1407" i="7"/>
  <c r="D1407" i="7"/>
  <c r="B1408" i="7"/>
  <c r="D1408" i="7"/>
  <c r="B1409" i="7"/>
  <c r="D1409" i="7"/>
  <c r="B1410" i="7"/>
  <c r="D1410" i="7"/>
  <c r="B1411" i="7"/>
  <c r="D1411" i="7"/>
  <c r="B1412" i="7"/>
  <c r="D1412" i="7"/>
  <c r="B1413" i="7"/>
  <c r="D1413" i="7"/>
  <c r="B1414" i="7"/>
  <c r="D1414" i="7"/>
  <c r="B1415" i="7"/>
  <c r="D1415" i="7"/>
  <c r="B1416" i="7"/>
  <c r="D1416" i="7"/>
  <c r="B1417" i="7"/>
  <c r="D1417" i="7"/>
  <c r="B1418" i="7"/>
  <c r="D1418" i="7"/>
  <c r="B1419" i="7"/>
  <c r="D1419" i="7"/>
  <c r="B1420" i="7"/>
  <c r="D1420" i="7"/>
  <c r="B1421" i="7"/>
  <c r="D1421" i="7"/>
  <c r="B1422" i="7"/>
  <c r="D1422" i="7"/>
  <c r="B1423" i="7"/>
  <c r="D1423" i="7"/>
  <c r="B1424" i="7"/>
  <c r="D1424" i="7"/>
  <c r="B1425" i="7"/>
  <c r="D1425" i="7"/>
  <c r="B1426" i="7"/>
  <c r="D1426" i="7"/>
  <c r="B1427" i="7"/>
  <c r="D1427" i="7"/>
  <c r="B1428" i="7"/>
  <c r="D1428" i="7"/>
  <c r="B1429" i="7"/>
  <c r="D1429" i="7"/>
  <c r="B1430" i="7"/>
  <c r="D1430" i="7"/>
  <c r="B1431" i="7"/>
  <c r="D1431" i="7"/>
  <c r="B1432" i="7"/>
  <c r="D1432" i="7"/>
  <c r="B1433" i="7"/>
  <c r="D1433" i="7"/>
  <c r="B1434" i="7"/>
  <c r="D1434" i="7"/>
  <c r="B1435" i="7"/>
  <c r="D1435" i="7"/>
  <c r="B1436" i="7"/>
  <c r="D1436" i="7"/>
  <c r="B1437" i="7"/>
  <c r="D1437" i="7"/>
  <c r="B1438" i="7"/>
  <c r="D1438" i="7"/>
  <c r="B1439" i="7"/>
  <c r="D1439" i="7"/>
  <c r="B1440" i="7"/>
  <c r="D1440" i="7"/>
  <c r="B1441" i="7"/>
  <c r="D1441" i="7"/>
  <c r="B1442" i="7"/>
  <c r="D1442" i="7"/>
  <c r="B1443" i="7"/>
  <c r="D1443" i="7"/>
  <c r="B1444" i="7"/>
  <c r="D1444" i="7"/>
  <c r="B1445" i="7"/>
  <c r="D1445" i="7"/>
  <c r="B1446" i="7"/>
  <c r="D1446" i="7"/>
  <c r="B1447" i="7"/>
  <c r="D1447" i="7"/>
  <c r="B1448" i="7"/>
  <c r="D1448" i="7"/>
  <c r="B1449" i="7"/>
  <c r="D1449" i="7"/>
  <c r="B1450" i="7"/>
  <c r="D1450" i="7"/>
  <c r="B1451" i="7"/>
  <c r="D1451" i="7"/>
  <c r="B1452" i="7"/>
  <c r="D1452" i="7"/>
  <c r="B1453" i="7"/>
  <c r="D1453" i="7"/>
  <c r="B1454" i="7"/>
  <c r="D1454" i="7"/>
  <c r="B1455" i="7"/>
  <c r="D1455" i="7"/>
  <c r="B1456" i="7"/>
  <c r="D1456" i="7"/>
  <c r="B1457" i="7"/>
  <c r="D1457" i="7"/>
  <c r="B1458" i="7"/>
  <c r="D1458" i="7"/>
  <c r="B1459" i="7"/>
  <c r="D1459" i="7"/>
  <c r="B1461" i="7"/>
  <c r="D1461" i="7"/>
  <c r="B1462" i="7"/>
  <c r="D1462" i="7"/>
  <c r="B1463" i="7"/>
  <c r="D1463" i="7"/>
  <c r="B1464" i="7"/>
  <c r="D1464" i="7"/>
  <c r="B1465" i="7"/>
  <c r="D1465" i="7"/>
  <c r="B1466" i="7"/>
  <c r="D1466" i="7"/>
  <c r="B1467" i="7"/>
  <c r="D1467" i="7"/>
  <c r="B1468" i="7"/>
  <c r="D1468" i="7"/>
  <c r="B1469" i="7"/>
  <c r="D1469" i="7"/>
  <c r="B1470" i="7"/>
  <c r="D1470" i="7"/>
  <c r="B1471" i="7"/>
  <c r="D1471" i="7"/>
  <c r="B1472" i="7"/>
  <c r="D1472" i="7"/>
  <c r="B1473" i="7"/>
  <c r="D1473" i="7"/>
  <c r="B1474" i="7"/>
  <c r="D1474" i="7"/>
  <c r="B1475" i="7"/>
  <c r="D1475" i="7"/>
  <c r="B1476" i="7"/>
  <c r="D1476" i="7"/>
  <c r="B1477" i="7"/>
  <c r="D1477" i="7"/>
  <c r="B1478" i="7"/>
  <c r="D1478" i="7"/>
  <c r="B1479" i="7"/>
  <c r="D1479" i="7"/>
  <c r="B1480" i="7"/>
  <c r="D1480" i="7"/>
  <c r="B1481" i="7"/>
  <c r="D1481" i="7"/>
  <c r="B1482" i="7"/>
  <c r="D1482" i="7"/>
  <c r="B1483" i="7"/>
  <c r="D1483" i="7"/>
  <c r="B1484" i="7"/>
  <c r="D1484" i="7"/>
  <c r="B1485" i="7"/>
  <c r="D1485" i="7"/>
  <c r="B1486" i="7"/>
  <c r="D1486" i="7"/>
  <c r="B1487" i="7"/>
  <c r="D1487" i="7"/>
  <c r="B1489" i="7"/>
  <c r="D1489" i="7"/>
  <c r="B1490" i="7"/>
  <c r="D1490" i="7"/>
  <c r="B1491" i="7"/>
  <c r="D1491" i="7"/>
  <c r="B1492" i="7"/>
  <c r="D1492" i="7"/>
  <c r="B1493" i="7"/>
  <c r="D1493" i="7"/>
  <c r="B1494" i="7"/>
  <c r="D1494" i="7"/>
  <c r="B1495" i="7"/>
  <c r="D1495" i="7"/>
  <c r="B1496" i="7"/>
  <c r="D1496" i="7"/>
  <c r="B1497" i="7"/>
  <c r="D1497" i="7"/>
  <c r="B1498" i="7"/>
  <c r="D1498" i="7"/>
  <c r="B1499" i="7"/>
  <c r="D1499" i="7"/>
  <c r="B1500" i="7"/>
  <c r="D1500" i="7"/>
  <c r="B1501" i="7"/>
  <c r="D1501" i="7"/>
  <c r="B1502" i="7"/>
  <c r="D1502" i="7"/>
  <c r="B1503" i="7"/>
  <c r="D1503" i="7"/>
  <c r="B1504" i="7"/>
  <c r="D1504" i="7"/>
  <c r="B1506" i="7"/>
  <c r="D1506" i="7"/>
  <c r="B1507" i="7"/>
  <c r="D1507" i="7"/>
  <c r="B1508" i="7"/>
  <c r="D1508" i="7"/>
  <c r="B1509" i="7"/>
  <c r="D1509" i="7"/>
  <c r="B1510" i="7"/>
  <c r="D1510" i="7"/>
  <c r="B1511" i="7"/>
  <c r="D1511" i="7"/>
  <c r="B1512" i="7"/>
  <c r="D1512" i="7"/>
  <c r="B1513" i="7"/>
  <c r="D1513" i="7"/>
  <c r="B1514" i="7"/>
  <c r="D1514" i="7"/>
  <c r="B1515" i="7"/>
  <c r="D1515" i="7"/>
  <c r="B1516" i="7"/>
  <c r="D1516" i="7"/>
  <c r="B1517" i="7"/>
  <c r="D1517" i="7"/>
  <c r="B1518" i="7"/>
  <c r="D1518" i="7"/>
  <c r="B1519" i="7"/>
  <c r="D1519" i="7"/>
  <c r="B1520" i="7"/>
  <c r="D1520" i="7"/>
  <c r="B1521" i="7"/>
  <c r="D1521" i="7"/>
  <c r="B1522" i="7"/>
  <c r="D1522" i="7"/>
  <c r="B1523" i="7"/>
  <c r="D1523" i="7"/>
  <c r="B1524" i="7"/>
  <c r="D1524" i="7"/>
  <c r="B1525" i="7"/>
  <c r="D1525" i="7"/>
  <c r="B1526" i="7"/>
  <c r="D1526" i="7"/>
  <c r="B1527" i="7"/>
  <c r="D1527" i="7"/>
  <c r="B1528" i="7"/>
  <c r="D1528" i="7"/>
  <c r="B1529" i="7"/>
  <c r="D1529" i="7"/>
  <c r="B1530" i="7"/>
  <c r="D1530" i="7"/>
  <c r="B1531" i="7"/>
  <c r="D1531" i="7"/>
  <c r="B1532" i="7"/>
  <c r="D1532" i="7"/>
  <c r="B1533" i="7"/>
  <c r="D1533" i="7"/>
  <c r="B1534" i="7"/>
  <c r="D1534" i="7"/>
  <c r="B1535" i="7"/>
  <c r="D1535" i="7"/>
  <c r="B1536" i="7"/>
  <c r="D1536" i="7"/>
  <c r="B1537" i="7"/>
  <c r="D1537" i="7"/>
  <c r="B1538" i="7"/>
  <c r="D1538" i="7"/>
  <c r="B1539" i="7"/>
  <c r="D1539" i="7"/>
  <c r="B1540" i="7"/>
  <c r="D1540" i="7"/>
  <c r="B1541" i="7"/>
  <c r="D1541" i="7"/>
  <c r="B1542" i="7"/>
  <c r="D1542" i="7"/>
  <c r="B1543" i="7"/>
  <c r="D1543" i="7"/>
  <c r="B1544" i="7"/>
  <c r="D1544" i="7"/>
  <c r="B1545" i="7"/>
  <c r="D1545" i="7"/>
  <c r="B1546" i="7"/>
  <c r="D1546" i="7"/>
  <c r="B1547" i="7"/>
  <c r="D1547" i="7"/>
  <c r="B1548" i="7"/>
  <c r="D1548" i="7"/>
  <c r="B1549" i="7"/>
  <c r="D1549" i="7"/>
  <c r="B1550" i="7"/>
  <c r="D1550" i="7"/>
  <c r="B1551" i="7"/>
  <c r="D1551" i="7"/>
  <c r="B1552" i="7"/>
  <c r="D1552" i="7"/>
  <c r="B1553" i="7"/>
  <c r="D1553" i="7"/>
  <c r="B1554" i="7"/>
  <c r="D1554" i="7"/>
  <c r="B1555" i="7"/>
  <c r="D1555" i="7"/>
  <c r="B1556" i="7"/>
  <c r="D1556" i="7"/>
  <c r="B1557" i="7"/>
  <c r="D1557" i="7"/>
  <c r="B1558" i="7"/>
  <c r="D1558" i="7"/>
  <c r="B1559" i="7"/>
  <c r="D1559" i="7"/>
  <c r="B1560" i="7"/>
  <c r="D1560" i="7"/>
  <c r="B1561" i="7"/>
  <c r="D1561" i="7"/>
  <c r="B1562" i="7"/>
  <c r="D1562" i="7"/>
  <c r="B1563" i="7"/>
  <c r="D1563" i="7"/>
  <c r="B1564" i="7"/>
  <c r="D1564" i="7"/>
  <c r="B1565" i="7"/>
  <c r="D1565" i="7"/>
  <c r="B1566" i="7"/>
  <c r="D1566" i="7"/>
  <c r="B1567" i="7"/>
  <c r="D1567" i="7"/>
  <c r="B1568" i="7"/>
  <c r="D1568" i="7"/>
  <c r="B1569" i="7"/>
  <c r="D1569" i="7"/>
  <c r="B1570" i="7"/>
  <c r="D1570" i="7"/>
  <c r="B1571" i="7"/>
  <c r="D1571" i="7"/>
  <c r="B1572" i="7"/>
  <c r="D1572" i="7"/>
  <c r="B1573" i="7"/>
  <c r="D1573" i="7"/>
  <c r="B1574" i="7"/>
  <c r="D1574" i="7"/>
  <c r="B1575" i="7"/>
  <c r="D1575" i="7"/>
  <c r="B1576" i="7"/>
  <c r="D1576" i="7"/>
  <c r="B1577" i="7"/>
  <c r="D1577" i="7"/>
  <c r="B1578" i="7"/>
  <c r="D1578" i="7"/>
  <c r="B1579" i="7"/>
  <c r="D1579" i="7"/>
  <c r="B1580" i="7"/>
  <c r="D1580" i="7"/>
  <c r="B1581" i="7"/>
  <c r="D1581" i="7"/>
  <c r="B1582" i="7"/>
  <c r="D1582" i="7"/>
  <c r="B1583" i="7"/>
  <c r="D1583" i="7"/>
  <c r="B1584" i="7"/>
  <c r="D1584" i="7"/>
  <c r="B1585" i="7"/>
  <c r="D1585" i="7"/>
  <c r="B1586" i="7"/>
  <c r="D1586" i="7"/>
  <c r="B1587" i="7"/>
  <c r="D1587" i="7"/>
  <c r="B1588" i="7"/>
  <c r="D1588" i="7"/>
  <c r="B1589" i="7"/>
  <c r="D1589" i="7"/>
  <c r="B1590" i="7"/>
  <c r="D1590" i="7"/>
  <c r="B1591" i="7"/>
  <c r="D1591" i="7"/>
  <c r="B1592" i="7"/>
  <c r="D1592" i="7"/>
  <c r="B1593" i="7"/>
  <c r="D1593" i="7"/>
  <c r="B1594" i="7"/>
  <c r="D1594" i="7"/>
  <c r="B1595" i="7"/>
  <c r="D1595" i="7"/>
  <c r="B1596" i="7"/>
  <c r="D1596" i="7"/>
  <c r="B1597" i="7"/>
  <c r="D1597" i="7"/>
  <c r="B1598" i="7"/>
  <c r="D1598" i="7"/>
  <c r="B1599" i="7"/>
  <c r="D1599" i="7"/>
  <c r="B1600" i="7"/>
  <c r="D1600" i="7"/>
  <c r="B1601" i="7"/>
  <c r="D1601" i="7"/>
  <c r="B1602" i="7"/>
  <c r="D1602" i="7"/>
  <c r="B1603" i="7"/>
  <c r="D1603" i="7"/>
  <c r="B1604" i="7"/>
  <c r="D1604" i="7"/>
  <c r="B1605" i="7"/>
  <c r="D1605" i="7"/>
  <c r="B1606" i="7"/>
  <c r="D1606" i="7"/>
  <c r="B1607" i="7"/>
  <c r="D1607" i="7"/>
  <c r="B1608" i="7"/>
  <c r="D1608" i="7"/>
  <c r="B1609" i="7"/>
  <c r="D1609" i="7"/>
  <c r="B1610" i="7"/>
  <c r="D1610" i="7"/>
  <c r="B1611" i="7"/>
  <c r="D1611" i="7"/>
  <c r="B1612" i="7"/>
  <c r="D1612" i="7"/>
  <c r="B1613" i="7"/>
  <c r="D1613" i="7"/>
  <c r="B1614" i="7"/>
  <c r="D1614" i="7"/>
  <c r="B1615" i="7"/>
  <c r="D1615" i="7"/>
  <c r="B1616" i="7"/>
  <c r="D1616" i="7"/>
  <c r="B1617" i="7"/>
  <c r="D1617" i="7"/>
  <c r="B1618" i="7"/>
  <c r="D1618" i="7"/>
  <c r="B1619" i="7"/>
  <c r="D1619" i="7"/>
  <c r="B1620" i="7"/>
  <c r="D1620" i="7"/>
  <c r="B1621" i="7"/>
  <c r="D1621" i="7"/>
  <c r="B1622" i="7"/>
  <c r="D1622" i="7"/>
  <c r="B1623" i="7"/>
  <c r="D1623" i="7"/>
  <c r="B1624" i="7"/>
  <c r="D1624" i="7"/>
  <c r="B1625" i="7"/>
  <c r="D1625" i="7"/>
  <c r="B1626" i="7"/>
  <c r="D1626" i="7"/>
  <c r="B1627" i="7"/>
  <c r="D1627" i="7"/>
  <c r="B1628" i="7"/>
  <c r="D1628" i="7"/>
  <c r="B1629" i="7"/>
  <c r="D1629" i="7"/>
  <c r="B1630" i="7"/>
  <c r="D1630" i="7"/>
  <c r="B1631" i="7"/>
  <c r="D1631" i="7"/>
  <c r="B1632" i="7"/>
  <c r="D1632" i="7"/>
  <c r="B1633" i="7"/>
  <c r="D1633" i="7"/>
  <c r="B1634" i="7"/>
  <c r="D1634" i="7"/>
  <c r="B1635" i="7"/>
  <c r="D1635" i="7"/>
  <c r="B1636" i="7"/>
  <c r="D1636" i="7"/>
  <c r="B1637" i="7"/>
  <c r="D1637" i="7"/>
  <c r="B1638" i="7"/>
  <c r="D1638" i="7"/>
  <c r="B1639" i="7"/>
  <c r="D1639" i="7"/>
  <c r="B1640" i="7"/>
  <c r="D1640" i="7"/>
  <c r="B1641" i="7"/>
  <c r="D1641" i="7"/>
  <c r="B1642" i="7"/>
  <c r="D1642" i="7"/>
  <c r="B1643" i="7"/>
  <c r="D1643" i="7"/>
  <c r="B1644" i="7"/>
  <c r="D1644" i="7"/>
  <c r="B1645" i="7"/>
  <c r="D1645" i="7"/>
  <c r="B1646" i="7"/>
  <c r="D1646" i="7"/>
  <c r="B1647" i="7"/>
  <c r="D1647" i="7"/>
  <c r="B1648" i="7"/>
  <c r="D1648" i="7"/>
  <c r="B1649" i="7"/>
  <c r="D1649" i="7"/>
  <c r="B1650" i="7"/>
  <c r="D1650" i="7"/>
  <c r="B1651" i="7"/>
  <c r="D1651" i="7"/>
  <c r="B1652" i="7"/>
  <c r="D1652" i="7"/>
  <c r="B1653" i="7"/>
  <c r="D1653" i="7"/>
  <c r="B1654" i="7"/>
  <c r="D1654" i="7"/>
  <c r="B1655" i="7"/>
  <c r="D1655" i="7"/>
  <c r="B1656" i="7"/>
  <c r="D1656" i="7"/>
  <c r="B1657" i="7"/>
  <c r="D1657" i="7"/>
  <c r="B1658" i="7"/>
  <c r="D1658" i="7"/>
  <c r="B1659" i="7"/>
  <c r="D1659" i="7"/>
  <c r="B1660" i="7"/>
  <c r="D1660" i="7"/>
  <c r="B1661" i="7"/>
  <c r="D1661" i="7"/>
  <c r="B1662" i="7"/>
  <c r="D1662" i="7"/>
  <c r="B1663" i="7"/>
  <c r="D1663" i="7"/>
  <c r="B1664" i="7"/>
  <c r="D1664" i="7"/>
  <c r="B1665" i="7"/>
  <c r="D1665" i="7"/>
  <c r="B1666" i="7"/>
  <c r="D1666" i="7"/>
  <c r="B1667" i="7"/>
  <c r="D1667" i="7"/>
  <c r="B1668" i="7"/>
  <c r="D1668" i="7"/>
  <c r="B1669" i="7"/>
  <c r="D1669" i="7"/>
  <c r="B1670" i="7"/>
  <c r="D1670" i="7"/>
  <c r="B1672" i="7"/>
  <c r="D1672" i="7"/>
  <c r="B1673" i="7"/>
  <c r="D1673" i="7"/>
  <c r="B1674" i="7"/>
  <c r="D1674" i="7"/>
  <c r="B1675" i="7"/>
  <c r="D1675" i="7"/>
  <c r="B1676" i="7"/>
  <c r="D1676" i="7"/>
  <c r="B1677" i="7"/>
  <c r="D1677" i="7"/>
  <c r="B1678" i="7"/>
  <c r="D1678" i="7"/>
  <c r="B1679" i="7"/>
  <c r="D1679" i="7"/>
  <c r="B1680" i="7"/>
  <c r="D1680" i="7"/>
  <c r="B1681" i="7"/>
  <c r="D1681" i="7"/>
  <c r="B1682" i="7"/>
  <c r="D1682" i="7"/>
  <c r="B1683" i="7"/>
  <c r="D1683" i="7"/>
  <c r="B1686" i="7"/>
  <c r="D1686" i="7"/>
  <c r="B1687" i="7"/>
  <c r="D1687" i="7"/>
  <c r="B1688" i="7"/>
  <c r="D1688" i="7"/>
  <c r="B1689" i="7"/>
  <c r="D1689" i="7"/>
  <c r="B1691" i="7"/>
  <c r="D1691" i="7"/>
  <c r="B1692" i="7"/>
  <c r="D1692" i="7"/>
  <c r="B1693" i="7"/>
  <c r="D1693" i="7"/>
  <c r="B1694" i="7"/>
  <c r="D1694" i="7"/>
  <c r="B1695" i="7"/>
  <c r="D1695" i="7"/>
  <c r="B1696" i="7"/>
  <c r="D1696" i="7"/>
  <c r="B1698" i="7"/>
  <c r="D1698" i="7"/>
  <c r="B1699" i="7"/>
  <c r="D1699" i="7"/>
  <c r="B1700" i="7"/>
  <c r="D1700" i="7"/>
  <c r="B1701" i="7"/>
  <c r="D1701" i="7"/>
  <c r="B1702" i="7"/>
  <c r="D1702" i="7"/>
  <c r="B1703" i="7"/>
  <c r="D1703" i="7"/>
  <c r="B1704" i="7"/>
  <c r="D1704" i="7"/>
  <c r="B1705" i="7"/>
  <c r="D1705" i="7"/>
  <c r="B1706" i="7"/>
  <c r="D1706" i="7"/>
  <c r="B1707" i="7"/>
  <c r="D1707" i="7"/>
  <c r="B1708" i="7"/>
  <c r="D1708" i="7"/>
  <c r="B1709" i="7"/>
  <c r="D1709" i="7"/>
  <c r="B1710" i="7"/>
  <c r="D1710" i="7"/>
  <c r="B1711" i="7"/>
  <c r="D1711" i="7"/>
  <c r="B1712" i="7"/>
  <c r="D1712" i="7"/>
  <c r="B1713" i="7"/>
  <c r="D1713" i="7"/>
  <c r="B1714" i="7"/>
  <c r="D1714" i="7"/>
  <c r="B1715" i="7"/>
  <c r="D1715" i="7"/>
  <c r="B1716" i="7"/>
  <c r="D1716" i="7"/>
  <c r="B1717" i="7"/>
  <c r="D1717" i="7"/>
  <c r="B1719" i="7"/>
  <c r="D1719" i="7"/>
  <c r="B1720" i="7"/>
  <c r="D1720" i="7"/>
  <c r="B1721" i="7"/>
  <c r="D1721" i="7"/>
  <c r="B1722" i="7"/>
  <c r="D1722" i="7"/>
  <c r="B1724" i="7"/>
  <c r="D1724" i="7"/>
  <c r="B1725" i="7"/>
  <c r="D1725" i="7"/>
  <c r="B1726" i="7"/>
  <c r="D1726" i="7"/>
  <c r="B1727" i="7"/>
  <c r="D1727" i="7"/>
  <c r="B1728" i="7"/>
  <c r="D1728" i="7"/>
  <c r="B1730" i="7"/>
  <c r="D1730" i="7"/>
  <c r="B1731" i="7"/>
  <c r="D1731" i="7"/>
  <c r="B1732" i="7"/>
  <c r="D1732" i="7"/>
  <c r="B1733" i="7"/>
  <c r="D1733" i="7"/>
  <c r="B1734" i="7"/>
  <c r="D1734" i="7"/>
  <c r="B1735" i="7"/>
  <c r="D1735" i="7"/>
  <c r="B1736" i="7"/>
  <c r="D1736" i="7"/>
  <c r="B1737" i="7"/>
  <c r="D1737" i="7"/>
  <c r="B1738" i="7"/>
  <c r="D1738" i="7"/>
  <c r="B1739" i="7"/>
  <c r="D1739" i="7"/>
  <c r="B1740" i="7"/>
  <c r="D1740" i="7"/>
  <c r="B1741" i="7"/>
  <c r="D1741" i="7"/>
  <c r="B1742" i="7"/>
  <c r="D1742" i="7"/>
  <c r="B1743" i="7"/>
  <c r="D1743" i="7"/>
  <c r="B1744" i="7"/>
  <c r="D1744" i="7"/>
  <c r="B1745" i="7"/>
  <c r="D1745" i="7"/>
  <c r="B1746" i="7"/>
  <c r="D1746" i="7"/>
  <c r="B1747" i="7"/>
  <c r="D1747" i="7"/>
  <c r="B1748" i="7"/>
  <c r="D1748" i="7"/>
  <c r="B1749" i="7"/>
  <c r="D1749" i="7"/>
  <c r="B1750" i="7"/>
  <c r="D1750" i="7"/>
  <c r="B1751" i="7"/>
  <c r="D1751" i="7"/>
  <c r="B1752" i="7"/>
  <c r="D1752" i="7"/>
  <c r="B1753" i="7"/>
  <c r="D1753" i="7"/>
  <c r="B1754" i="7"/>
  <c r="D1754" i="7"/>
  <c r="B1755" i="7"/>
  <c r="D1755" i="7"/>
  <c r="B1756" i="7"/>
  <c r="D1756" i="7"/>
  <c r="B1757" i="7"/>
  <c r="D1757" i="7"/>
  <c r="B1758" i="7"/>
  <c r="D1758" i="7"/>
  <c r="Q1627" i="1"/>
  <c r="Q1626" i="1"/>
  <c r="Q1625" i="1"/>
  <c r="Q212" i="1"/>
  <c r="Z212" i="1"/>
  <c r="Z1625" i="1"/>
  <c r="Z1626" i="1"/>
  <c r="Z1627" i="1"/>
  <c r="Z1628" i="1"/>
  <c r="Z1629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A6" i="4"/>
  <c r="A7" i="4"/>
  <c r="A8" i="4"/>
  <c r="A9" i="4"/>
  <c r="A10" i="4"/>
  <c r="A11" i="4"/>
  <c r="B5" i="7"/>
  <c r="D5" i="7"/>
  <c r="B1729" i="7"/>
  <c r="D1729" i="7"/>
  <c r="B1697" i="7"/>
  <c r="D1697" i="7"/>
  <c r="B1671" i="7"/>
  <c r="D1671" i="7"/>
  <c r="B1505" i="7"/>
  <c r="D1505" i="7"/>
  <c r="B1134" i="7"/>
  <c r="D1134" i="7"/>
  <c r="B1133" i="7"/>
  <c r="D1133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0" i="7"/>
  <c r="D450" i="7"/>
  <c r="B449" i="7"/>
  <c r="D449" i="7"/>
  <c r="B446" i="7"/>
  <c r="D446" i="7"/>
  <c r="B444" i="7"/>
  <c r="D444" i="7"/>
  <c r="B443" i="7"/>
  <c r="D443" i="7"/>
  <c r="B441" i="7"/>
  <c r="D441" i="7"/>
  <c r="B439" i="7"/>
  <c r="D439" i="7"/>
  <c r="B438" i="7"/>
  <c r="D438" i="7"/>
  <c r="B437" i="7"/>
  <c r="D437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74" i="7"/>
  <c r="D374" i="7"/>
  <c r="B373" i="7"/>
  <c r="D373" i="7"/>
  <c r="B372" i="7"/>
  <c r="D372" i="7"/>
  <c r="B371" i="7"/>
  <c r="D371" i="7"/>
  <c r="B369" i="7"/>
  <c r="D369" i="7"/>
  <c r="B367" i="7"/>
  <c r="D367" i="7"/>
  <c r="B364" i="7"/>
  <c r="D364" i="7"/>
  <c r="B361" i="7"/>
  <c r="D361" i="7"/>
  <c r="B360" i="7"/>
  <c r="D360" i="7"/>
  <c r="B359" i="7"/>
  <c r="D359" i="7"/>
  <c r="B356" i="7"/>
  <c r="D356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0" i="7"/>
  <c r="D340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29" i="7"/>
  <c r="D329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5" i="7"/>
  <c r="D275" i="7"/>
  <c r="B273" i="7"/>
  <c r="D273" i="7"/>
  <c r="B271" i="7"/>
  <c r="D271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7" i="7"/>
  <c r="D257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3" i="7"/>
  <c r="D243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15" i="7"/>
  <c r="D115" i="7"/>
  <c r="B114" i="7"/>
  <c r="D114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113" i="7"/>
  <c r="D113" i="7"/>
  <c r="Q116" i="1"/>
  <c r="Z116" i="1"/>
  <c r="A1659" i="4"/>
  <c r="A1687" i="4"/>
  <c r="Z1687" i="1"/>
  <c r="F1687" i="1"/>
  <c r="G1687" i="1"/>
  <c r="Q1687" i="1"/>
  <c r="Q117" i="1"/>
  <c r="Z117" i="1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223" i="1"/>
  <c r="Z222" i="1"/>
  <c r="Z221" i="1"/>
  <c r="Z220" i="1"/>
  <c r="Z219" i="1"/>
  <c r="Z218" i="1"/>
  <c r="Z217" i="1"/>
  <c r="Z216" i="1"/>
  <c r="Z215" i="1"/>
  <c r="Z214" i="1"/>
  <c r="Z213" i="1"/>
  <c r="Q213" i="1"/>
  <c r="Q214" i="1"/>
  <c r="Q215" i="1"/>
  <c r="Q216" i="1"/>
  <c r="Q217" i="1"/>
  <c r="Q218" i="1"/>
  <c r="Q219" i="1"/>
  <c r="Q220" i="1"/>
  <c r="Q221" i="1"/>
  <c r="Q222" i="1"/>
  <c r="Q223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F1630" i="1"/>
  <c r="G1630" i="1"/>
  <c r="Q1630" i="1"/>
  <c r="F1631" i="1"/>
  <c r="G1631" i="1"/>
  <c r="Q1631" i="1"/>
  <c r="F1632" i="1"/>
  <c r="G1632" i="1"/>
  <c r="Q1632" i="1"/>
  <c r="F1633" i="1"/>
  <c r="G1633" i="1"/>
  <c r="Q1633" i="1"/>
  <c r="F1634" i="1"/>
  <c r="G1634" i="1"/>
  <c r="Q1634" i="1"/>
  <c r="F1635" i="1"/>
  <c r="G1635" i="1"/>
  <c r="Q1635" i="1"/>
  <c r="F1636" i="1"/>
  <c r="G1636" i="1"/>
  <c r="Q1636" i="1"/>
  <c r="F1637" i="1"/>
  <c r="G1637" i="1"/>
  <c r="Q1637" i="1"/>
  <c r="F1638" i="1"/>
  <c r="G1638" i="1"/>
  <c r="Q1638" i="1"/>
  <c r="F1639" i="1"/>
  <c r="G1639" i="1"/>
  <c r="Q1639" i="1"/>
  <c r="F1640" i="1"/>
  <c r="G1640" i="1"/>
  <c r="Q1640" i="1"/>
  <c r="F1641" i="1"/>
  <c r="G1641" i="1"/>
  <c r="Q1641" i="1"/>
  <c r="F1642" i="1"/>
  <c r="G1642" i="1"/>
  <c r="Q1642" i="1"/>
  <c r="F1643" i="1"/>
  <c r="G1643" i="1"/>
  <c r="Q1643" i="1"/>
  <c r="F1644" i="1"/>
  <c r="G1644" i="1"/>
  <c r="Q1644" i="1"/>
  <c r="F1645" i="1"/>
  <c r="G1645" i="1"/>
  <c r="Q1645" i="1"/>
  <c r="F1646" i="1"/>
  <c r="G1646" i="1"/>
  <c r="Q1646" i="1"/>
  <c r="F1647" i="1"/>
  <c r="G1647" i="1"/>
  <c r="Q1647" i="1"/>
  <c r="F1648" i="1"/>
  <c r="G1648" i="1"/>
  <c r="Q1648" i="1"/>
  <c r="F1649" i="1"/>
  <c r="G1649" i="1"/>
  <c r="Q1649" i="1"/>
  <c r="F1650" i="1"/>
  <c r="G1650" i="1"/>
  <c r="Q1650" i="1"/>
  <c r="F1651" i="1"/>
  <c r="G1651" i="1"/>
  <c r="Q1651" i="1"/>
  <c r="F1652" i="1"/>
  <c r="G1652" i="1"/>
  <c r="Q1652" i="1"/>
  <c r="F1653" i="1"/>
  <c r="G1653" i="1"/>
  <c r="Q1653" i="1"/>
  <c r="F1654" i="1"/>
  <c r="G1654" i="1"/>
  <c r="Q1654" i="1"/>
  <c r="F1655" i="1"/>
  <c r="G1655" i="1"/>
  <c r="Q1655" i="1"/>
  <c r="F1656" i="1"/>
  <c r="G1656" i="1"/>
  <c r="Q1656" i="1"/>
  <c r="F1657" i="1"/>
  <c r="G1657" i="1"/>
  <c r="Q1657" i="1"/>
  <c r="F1658" i="1"/>
  <c r="G1658" i="1"/>
  <c r="Q1658" i="1"/>
  <c r="F1659" i="1"/>
  <c r="G1659" i="1"/>
  <c r="Q1659" i="1"/>
  <c r="F1660" i="1"/>
  <c r="G1660" i="1"/>
  <c r="Q1660" i="1"/>
  <c r="F1661" i="1"/>
  <c r="G1661" i="1"/>
  <c r="Q1661" i="1"/>
  <c r="F1662" i="1"/>
  <c r="G1662" i="1"/>
  <c r="Q1662" i="1"/>
  <c r="F1663" i="1"/>
  <c r="G1663" i="1"/>
  <c r="Q1663" i="1"/>
  <c r="F1664" i="1"/>
  <c r="G1664" i="1"/>
  <c r="Q1664" i="1"/>
  <c r="F1665" i="1"/>
  <c r="G1665" i="1"/>
  <c r="Q1665" i="1"/>
  <c r="F1666" i="1"/>
  <c r="G1666" i="1"/>
  <c r="Q1666" i="1"/>
  <c r="F1667" i="1"/>
  <c r="G1667" i="1"/>
  <c r="Q1667" i="1"/>
  <c r="F1668" i="1"/>
  <c r="G1668" i="1"/>
  <c r="Q1668" i="1"/>
  <c r="F1669" i="1"/>
  <c r="G1669" i="1"/>
  <c r="Q1669" i="1"/>
  <c r="F1670" i="1"/>
  <c r="G1670" i="1"/>
  <c r="Q1670" i="1"/>
  <c r="F1671" i="1"/>
  <c r="G1671" i="1"/>
  <c r="Q1671" i="1"/>
  <c r="F1672" i="1"/>
  <c r="G1672" i="1"/>
  <c r="Q1672" i="1"/>
  <c r="F1673" i="1"/>
  <c r="G1673" i="1"/>
  <c r="Q1673" i="1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B117" i="7"/>
  <c r="D117" i="7"/>
  <c r="B116" i="7"/>
  <c r="D116" i="7"/>
  <c r="B2450" i="7"/>
  <c r="D2450" i="7"/>
  <c r="B2451" i="7"/>
  <c r="D2451" i="7"/>
  <c r="B2452" i="7"/>
  <c r="D2452" i="7"/>
  <c r="B2453" i="7"/>
  <c r="D2453" i="7"/>
  <c r="B2454" i="7"/>
  <c r="D2454" i="7"/>
  <c r="B2455" i="7"/>
  <c r="D2455" i="7"/>
  <c r="B2456" i="7"/>
  <c r="D2456" i="7"/>
  <c r="B2457" i="7"/>
  <c r="D2457" i="7"/>
  <c r="B2458" i="7"/>
  <c r="D2458" i="7"/>
  <c r="B2459" i="7"/>
  <c r="D2459" i="7"/>
  <c r="B2460" i="7"/>
  <c r="D2460" i="7"/>
  <c r="B2461" i="7"/>
  <c r="D2461" i="7"/>
  <c r="B2462" i="7"/>
  <c r="D2462" i="7"/>
  <c r="B2463" i="7"/>
  <c r="D2463" i="7"/>
  <c r="B2464" i="7"/>
  <c r="D2464" i="7"/>
  <c r="B2465" i="7"/>
  <c r="D2465" i="7"/>
  <c r="B2466" i="7"/>
  <c r="D2466" i="7"/>
  <c r="B2467" i="7"/>
  <c r="D2467" i="7"/>
  <c r="B2468" i="7"/>
  <c r="D2468" i="7"/>
  <c r="B2469" i="7"/>
  <c r="D2469" i="7"/>
  <c r="B2470" i="7"/>
  <c r="D2470" i="7"/>
  <c r="B2471" i="7"/>
  <c r="D2471" i="7"/>
  <c r="B2472" i="7"/>
  <c r="D2472" i="7"/>
  <c r="B2473" i="7"/>
  <c r="D2473" i="7"/>
  <c r="B2474" i="7"/>
  <c r="D2474" i="7"/>
  <c r="B2475" i="7"/>
  <c r="D2475" i="7"/>
  <c r="B2476" i="7"/>
  <c r="D2476" i="7"/>
  <c r="B2477" i="7"/>
  <c r="D2477" i="7"/>
  <c r="B2478" i="7"/>
  <c r="D2478" i="7"/>
  <c r="B2479" i="7"/>
  <c r="D2479" i="7"/>
  <c r="B2480" i="7"/>
  <c r="D2480" i="7"/>
  <c r="B2481" i="7"/>
  <c r="D2481" i="7"/>
  <c r="B2482" i="7"/>
  <c r="D2482" i="7"/>
  <c r="B2483" i="7"/>
  <c r="D2483" i="7"/>
  <c r="B2484" i="7"/>
  <c r="D2484" i="7"/>
  <c r="B2485" i="7"/>
  <c r="D2485" i="7"/>
  <c r="B2486" i="7"/>
  <c r="D2486" i="7"/>
  <c r="B2487" i="7"/>
  <c r="D2487" i="7"/>
  <c r="B2488" i="7"/>
  <c r="D2488" i="7"/>
  <c r="B2489" i="7"/>
  <c r="D2489" i="7"/>
  <c r="B2490" i="7"/>
  <c r="D2490" i="7"/>
  <c r="B2491" i="7"/>
  <c r="D2491" i="7"/>
  <c r="B2492" i="7"/>
  <c r="D2492" i="7"/>
  <c r="B2493" i="7"/>
  <c r="D2493" i="7"/>
  <c r="B2494" i="7"/>
  <c r="D2494" i="7"/>
  <c r="B2495" i="7"/>
  <c r="D2495" i="7"/>
  <c r="B2496" i="7"/>
  <c r="D2496" i="7"/>
  <c r="B2497" i="7"/>
  <c r="D2497" i="7"/>
  <c r="B2498" i="7"/>
  <c r="D2498" i="7"/>
  <c r="B2499" i="7"/>
  <c r="D2499" i="7"/>
  <c r="B2500" i="7"/>
  <c r="D2500" i="7"/>
  <c r="B2501" i="7"/>
  <c r="D2501" i="7"/>
  <c r="B2502" i="7"/>
  <c r="D2502" i="7"/>
  <c r="B2503" i="7"/>
  <c r="D2503" i="7"/>
  <c r="B2504" i="7"/>
  <c r="D2504" i="7"/>
  <c r="B2505" i="7"/>
  <c r="D2505" i="7"/>
  <c r="B2506" i="7"/>
  <c r="D2506" i="7"/>
  <c r="B2507" i="7"/>
  <c r="D2507" i="7"/>
  <c r="B2508" i="7"/>
  <c r="D2508" i="7"/>
  <c r="B2509" i="7"/>
  <c r="D2509" i="7"/>
  <c r="B2510" i="7"/>
  <c r="D2510" i="7"/>
  <c r="B2511" i="7"/>
  <c r="D2511" i="7"/>
  <c r="B2512" i="7"/>
  <c r="D2512" i="7"/>
  <c r="B2513" i="7"/>
  <c r="D2513" i="7"/>
  <c r="B2514" i="7"/>
  <c r="D2514" i="7"/>
  <c r="B2515" i="7"/>
  <c r="D2515" i="7"/>
  <c r="B2516" i="7"/>
  <c r="D2516" i="7"/>
  <c r="B2517" i="7"/>
  <c r="D2517" i="7"/>
  <c r="B2518" i="7"/>
  <c r="D2518" i="7"/>
  <c r="B2519" i="7"/>
  <c r="D2519" i="7"/>
  <c r="B211" i="7"/>
  <c r="D211" i="7"/>
  <c r="B212" i="7"/>
  <c r="D212" i="7"/>
  <c r="B213" i="7"/>
  <c r="D213" i="7"/>
  <c r="B214" i="7"/>
  <c r="D214" i="7"/>
  <c r="B215" i="7"/>
  <c r="D215" i="7"/>
  <c r="B216" i="7"/>
  <c r="D216" i="7"/>
  <c r="B217" i="7"/>
  <c r="D217" i="7"/>
  <c r="B218" i="7"/>
  <c r="D218" i="7"/>
  <c r="B219" i="7"/>
  <c r="D219" i="7"/>
  <c r="B220" i="7"/>
  <c r="D220" i="7"/>
  <c r="B221" i="7"/>
  <c r="D221" i="7"/>
  <c r="B222" i="7"/>
  <c r="D222" i="7"/>
  <c r="B242" i="7"/>
  <c r="D242" i="7"/>
  <c r="B244" i="7"/>
  <c r="D244" i="7"/>
  <c r="B256" i="7"/>
  <c r="D256" i="7"/>
  <c r="B258" i="7"/>
  <c r="D258" i="7"/>
  <c r="B270" i="7"/>
  <c r="D270" i="7"/>
  <c r="B272" i="7"/>
  <c r="D272" i="7"/>
  <c r="B274" i="7"/>
  <c r="D274" i="7"/>
  <c r="B276" i="7"/>
  <c r="D276" i="7"/>
  <c r="B328" i="7"/>
  <c r="D328" i="7"/>
  <c r="B330" i="7"/>
  <c r="D330" i="7"/>
  <c r="B338" i="7"/>
  <c r="D338" i="7"/>
  <c r="B339" i="7"/>
  <c r="D339" i="7"/>
  <c r="B341" i="7"/>
  <c r="D341" i="7"/>
  <c r="B342" i="7"/>
  <c r="D342" i="7"/>
  <c r="B354" i="7"/>
  <c r="D354" i="7"/>
  <c r="B355" i="7"/>
  <c r="D355" i="7"/>
  <c r="B357" i="7"/>
  <c r="D357" i="7"/>
  <c r="B358" i="7"/>
  <c r="D358" i="7"/>
  <c r="B362" i="7"/>
  <c r="D362" i="7"/>
  <c r="B363" i="7"/>
  <c r="D363" i="7"/>
  <c r="B365" i="7"/>
  <c r="D365" i="7"/>
  <c r="B366" i="7"/>
  <c r="D366" i="7"/>
  <c r="B368" i="7"/>
  <c r="D368" i="7"/>
  <c r="B370" i="7"/>
  <c r="D370" i="7"/>
  <c r="B375" i="7"/>
  <c r="D375" i="7"/>
  <c r="B376" i="7"/>
  <c r="D376" i="7"/>
  <c r="B377" i="7"/>
  <c r="D377" i="7"/>
  <c r="B378" i="7"/>
  <c r="D378" i="7"/>
  <c r="B379" i="7"/>
  <c r="D379" i="7"/>
  <c r="B380" i="7"/>
  <c r="D380" i="7"/>
  <c r="B381" i="7"/>
  <c r="D381" i="7"/>
  <c r="B382" i="7"/>
  <c r="D382" i="7"/>
  <c r="B383" i="7"/>
  <c r="D383" i="7"/>
  <c r="B384" i="7"/>
  <c r="D384" i="7"/>
  <c r="B385" i="7"/>
  <c r="D385" i="7"/>
  <c r="B386" i="7"/>
  <c r="D386" i="7"/>
  <c r="B387" i="7"/>
  <c r="D387" i="7"/>
  <c r="B388" i="7"/>
  <c r="D388" i="7"/>
  <c r="B422" i="7"/>
  <c r="D422" i="7"/>
  <c r="B423" i="7"/>
  <c r="D423" i="7"/>
  <c r="B424" i="7"/>
  <c r="D424" i="7"/>
  <c r="B425" i="7"/>
  <c r="D425" i="7"/>
  <c r="B436" i="7"/>
  <c r="D436" i="7"/>
  <c r="B440" i="7"/>
  <c r="D440" i="7"/>
  <c r="B442" i="7"/>
  <c r="D442" i="7"/>
  <c r="B445" i="7"/>
  <c r="D445" i="7"/>
  <c r="B447" i="7"/>
  <c r="D447" i="7"/>
  <c r="B448" i="7"/>
  <c r="D448" i="7"/>
  <c r="B451" i="7"/>
  <c r="D451" i="7"/>
  <c r="B452" i="7"/>
  <c r="D452" i="7"/>
  <c r="B453" i="7"/>
  <c r="D453" i="7"/>
  <c r="B454" i="7"/>
  <c r="D454" i="7"/>
  <c r="B455" i="7"/>
  <c r="D455" i="7"/>
  <c r="B497" i="7"/>
  <c r="D497" i="7"/>
  <c r="B498" i="7"/>
  <c r="D498" i="7"/>
  <c r="B499" i="7"/>
  <c r="D499" i="7"/>
  <c r="B500" i="7"/>
  <c r="D500" i="7"/>
  <c r="B501" i="7"/>
  <c r="D501" i="7"/>
  <c r="B502" i="7"/>
  <c r="D502" i="7"/>
  <c r="B503" i="7"/>
  <c r="D503" i="7"/>
  <c r="B504" i="7"/>
  <c r="D504" i="7"/>
  <c r="B505" i="7"/>
  <c r="D505" i="7"/>
  <c r="B506" i="7"/>
  <c r="D506" i="7"/>
  <c r="B507" i="7"/>
  <c r="D507" i="7"/>
  <c r="B508" i="7"/>
  <c r="D508" i="7"/>
  <c r="B509" i="7"/>
  <c r="D509" i="7"/>
  <c r="B510" i="7"/>
  <c r="D510" i="7"/>
  <c r="B511" i="7"/>
  <c r="D511" i="7"/>
  <c r="B512" i="7"/>
  <c r="D512" i="7"/>
  <c r="B513" i="7"/>
  <c r="D513" i="7"/>
  <c r="B514" i="7"/>
  <c r="D514" i="7"/>
  <c r="B515" i="7"/>
  <c r="D515" i="7"/>
  <c r="B516" i="7"/>
  <c r="D516" i="7"/>
  <c r="B517" i="7"/>
  <c r="D517" i="7"/>
  <c r="B518" i="7"/>
  <c r="D518" i="7"/>
  <c r="B519" i="7"/>
  <c r="D519" i="7"/>
  <c r="B604" i="7"/>
  <c r="D604" i="7"/>
  <c r="B609" i="7"/>
  <c r="D609" i="7"/>
  <c r="B612" i="7"/>
  <c r="D612" i="7"/>
  <c r="B615" i="7"/>
  <c r="D615" i="7"/>
  <c r="B616" i="7"/>
  <c r="D616" i="7"/>
  <c r="B624" i="7"/>
  <c r="D624" i="7"/>
  <c r="B628" i="7"/>
  <c r="D628" i="7"/>
  <c r="B631" i="7"/>
  <c r="D631" i="7"/>
  <c r="B633" i="7"/>
  <c r="D633" i="7"/>
  <c r="B638" i="7"/>
  <c r="D638" i="7"/>
  <c r="B653" i="7"/>
  <c r="D653" i="7"/>
  <c r="B668" i="7"/>
  <c r="D668" i="7"/>
  <c r="B669" i="7"/>
  <c r="D669" i="7"/>
  <c r="B675" i="7"/>
  <c r="D675" i="7"/>
  <c r="B676" i="7"/>
  <c r="D676" i="7"/>
  <c r="B677" i="7"/>
  <c r="D677" i="7"/>
  <c r="B678" i="7"/>
  <c r="D678" i="7"/>
  <c r="B679" i="7"/>
  <c r="D679" i="7"/>
  <c r="B680" i="7"/>
  <c r="D680" i="7"/>
  <c r="B704" i="7"/>
  <c r="D704" i="7"/>
  <c r="B729" i="7"/>
  <c r="D729" i="7"/>
  <c r="B730" i="7"/>
  <c r="D730" i="7"/>
  <c r="B746" i="7"/>
  <c r="D746" i="7"/>
  <c r="B747" i="7"/>
  <c r="D747" i="7"/>
  <c r="B748" i="7"/>
  <c r="D748" i="7"/>
  <c r="B755" i="7"/>
  <c r="D755" i="7"/>
  <c r="B756" i="7"/>
  <c r="D756" i="7"/>
  <c r="B757" i="7"/>
  <c r="D757" i="7"/>
  <c r="B758" i="7"/>
  <c r="D758" i="7"/>
  <c r="B759" i="7"/>
  <c r="D759" i="7"/>
  <c r="B760" i="7"/>
  <c r="D760" i="7"/>
  <c r="B835" i="7"/>
  <c r="D835" i="7"/>
  <c r="B836" i="7"/>
  <c r="D836" i="7"/>
  <c r="B837" i="7"/>
  <c r="D837" i="7"/>
  <c r="B838" i="7"/>
  <c r="D838" i="7"/>
  <c r="B839" i="7"/>
  <c r="D839" i="7"/>
  <c r="B840" i="7"/>
  <c r="D840" i="7"/>
  <c r="B848" i="7"/>
  <c r="D848" i="7"/>
  <c r="B928" i="7"/>
  <c r="D928" i="7"/>
  <c r="B941" i="7"/>
  <c r="D941" i="7"/>
  <c r="B960" i="7"/>
  <c r="D960" i="7"/>
  <c r="B998" i="7"/>
  <c r="D998" i="7"/>
  <c r="B1024" i="7"/>
  <c r="D1024" i="7"/>
  <c r="B1025" i="7"/>
  <c r="D1025" i="7"/>
  <c r="B1039" i="7"/>
  <c r="D1039" i="7"/>
  <c r="B1042" i="7"/>
  <c r="D1042" i="7"/>
  <c r="B1064" i="7"/>
  <c r="D1064" i="7"/>
  <c r="B1065" i="7"/>
  <c r="D1065" i="7"/>
  <c r="B1067" i="7"/>
  <c r="D1067" i="7"/>
  <c r="B1068" i="7"/>
  <c r="D1068" i="7"/>
  <c r="B1080" i="7"/>
  <c r="D1080" i="7"/>
  <c r="B1101" i="7"/>
  <c r="D1101" i="7"/>
  <c r="B1161" i="7"/>
  <c r="D1161" i="7"/>
  <c r="B1162" i="7"/>
  <c r="D1162" i="7"/>
  <c r="B1163" i="7"/>
  <c r="D1163" i="7"/>
  <c r="B1164" i="7"/>
  <c r="D1164" i="7"/>
  <c r="B1165" i="7"/>
  <c r="D1165" i="7"/>
  <c r="B1166" i="7"/>
  <c r="D1166" i="7"/>
  <c r="B1167" i="7"/>
  <c r="D1167" i="7"/>
  <c r="B1168" i="7"/>
  <c r="D1168" i="7"/>
  <c r="B1169" i="7"/>
  <c r="D1169" i="7"/>
  <c r="B1170" i="7"/>
  <c r="D1170" i="7"/>
  <c r="B1197" i="7"/>
  <c r="D1197" i="7"/>
  <c r="B1198" i="7"/>
  <c r="D1198" i="7"/>
  <c r="B1199" i="7"/>
  <c r="D1199" i="7"/>
  <c r="B1200" i="7"/>
  <c r="D1200" i="7"/>
  <c r="B1201" i="7"/>
  <c r="D1201" i="7"/>
  <c r="B1202" i="7"/>
  <c r="D1202" i="7"/>
  <c r="B1203" i="7"/>
  <c r="D1203" i="7"/>
  <c r="B1274" i="7"/>
  <c r="D1274" i="7"/>
  <c r="B1275" i="7"/>
  <c r="D1275" i="7"/>
  <c r="B1276" i="7"/>
  <c r="D1276" i="7"/>
  <c r="B1277" i="7"/>
  <c r="D1277" i="7"/>
  <c r="B1278" i="7"/>
  <c r="D1278" i="7"/>
  <c r="B1280" i="7"/>
  <c r="D1280" i="7"/>
  <c r="B1281" i="7"/>
  <c r="D1281" i="7"/>
  <c r="B1282" i="7"/>
  <c r="D1282" i="7"/>
  <c r="B1283" i="7"/>
  <c r="D1283" i="7"/>
  <c r="B1284" i="7"/>
  <c r="D1284" i="7"/>
  <c r="B1285" i="7"/>
  <c r="D1285" i="7"/>
  <c r="B1286" i="7"/>
  <c r="D1286" i="7"/>
  <c r="B1287" i="7"/>
  <c r="D1287" i="7"/>
  <c r="B1288" i="7"/>
  <c r="D1288" i="7"/>
  <c r="B1289" i="7"/>
  <c r="D1289" i="7"/>
  <c r="B1290" i="7"/>
  <c r="D1290" i="7"/>
  <c r="B1291" i="7"/>
  <c r="D1291" i="7"/>
  <c r="B1292" i="7"/>
  <c r="D1292" i="7"/>
  <c r="B1293" i="7"/>
  <c r="D1293" i="7"/>
  <c r="B1294" i="7"/>
  <c r="D1294" i="7"/>
  <c r="B1307" i="7"/>
  <c r="D1307" i="7"/>
  <c r="B1308" i="7"/>
  <c r="D1308" i="7"/>
  <c r="B1309" i="7"/>
  <c r="D1309" i="7"/>
  <c r="B1310" i="7"/>
  <c r="D1310" i="7"/>
  <c r="B1311" i="7"/>
  <c r="D1311" i="7"/>
  <c r="B1393" i="7"/>
  <c r="D1393" i="7"/>
  <c r="B1394" i="7"/>
  <c r="D1394" i="7"/>
  <c r="B1395" i="7"/>
  <c r="D1395" i="7"/>
  <c r="B1396" i="7"/>
  <c r="D1396" i="7"/>
  <c r="B1397" i="7"/>
  <c r="D1397" i="7"/>
  <c r="B1398" i="7"/>
  <c r="D1398" i="7"/>
  <c r="B1399" i="7"/>
  <c r="D1399" i="7"/>
  <c r="B1400" i="7"/>
  <c r="D1400" i="7"/>
  <c r="B1401" i="7"/>
  <c r="D1401" i="7"/>
  <c r="B1402" i="7"/>
  <c r="D1402" i="7"/>
  <c r="B1460" i="7"/>
  <c r="D1460" i="7"/>
  <c r="B1718" i="7"/>
  <c r="D1718" i="7"/>
  <c r="B1723" i="7"/>
  <c r="D1723" i="7"/>
  <c r="B1759" i="7"/>
  <c r="D1759" i="7"/>
  <c r="B1760" i="7"/>
  <c r="D1760" i="7"/>
  <c r="B1761" i="7"/>
  <c r="D1761" i="7"/>
  <c r="B1762" i="7"/>
  <c r="D1762" i="7"/>
  <c r="B1763" i="7"/>
  <c r="D1763" i="7"/>
  <c r="B1764" i="7"/>
  <c r="D1764" i="7"/>
  <c r="B1765" i="7"/>
  <c r="D1765" i="7"/>
  <c r="B1766" i="7"/>
  <c r="D1766" i="7"/>
  <c r="B1767" i="7"/>
  <c r="D1767" i="7"/>
  <c r="B1768" i="7"/>
  <c r="D1768" i="7"/>
  <c r="B1769" i="7"/>
  <c r="D1769" i="7"/>
  <c r="B1770" i="7"/>
  <c r="D1770" i="7"/>
  <c r="B1771" i="7"/>
  <c r="D1771" i="7"/>
  <c r="B1772" i="7"/>
  <c r="D1772" i="7"/>
  <c r="B1773" i="7"/>
  <c r="D1773" i="7"/>
  <c r="B1774" i="7"/>
  <c r="D1774" i="7"/>
  <c r="B1775" i="7"/>
  <c r="D1775" i="7"/>
  <c r="B1776" i="7"/>
  <c r="D1776" i="7"/>
  <c r="B1777" i="7"/>
  <c r="D1777" i="7"/>
  <c r="B1778" i="7"/>
  <c r="D1778" i="7"/>
  <c r="B1779" i="7"/>
  <c r="D1779" i="7"/>
  <c r="B1780" i="7"/>
  <c r="D1780" i="7"/>
  <c r="B1781" i="7"/>
  <c r="D1781" i="7"/>
  <c r="B1782" i="7"/>
  <c r="D1782" i="7"/>
  <c r="B1783" i="7"/>
  <c r="D1783" i="7"/>
  <c r="B1784" i="7"/>
  <c r="D1784" i="7"/>
  <c r="B1786" i="7"/>
  <c r="D1786" i="7"/>
  <c r="B1787" i="7"/>
  <c r="D1787" i="7"/>
  <c r="B1788" i="7"/>
  <c r="D1788" i="7"/>
  <c r="B1789" i="7"/>
  <c r="D1789" i="7"/>
  <c r="B1790" i="7"/>
  <c r="D1790" i="7"/>
  <c r="B1791" i="7"/>
  <c r="D1791" i="7"/>
  <c r="B1792" i="7"/>
  <c r="D1792" i="7"/>
  <c r="B1793" i="7"/>
  <c r="D1793" i="7"/>
  <c r="B1794" i="7"/>
  <c r="D1794" i="7"/>
  <c r="B1795" i="7"/>
  <c r="D1795" i="7"/>
  <c r="B1796" i="7"/>
  <c r="D1796" i="7"/>
  <c r="B1797" i="7"/>
  <c r="D1797" i="7"/>
  <c r="B1798" i="7"/>
  <c r="D1798" i="7"/>
  <c r="B1799" i="7"/>
  <c r="D1799" i="7"/>
  <c r="B1800" i="7"/>
  <c r="D1800" i="7"/>
  <c r="B1801" i="7"/>
  <c r="D1801" i="7"/>
  <c r="B1802" i="7"/>
  <c r="D1802" i="7"/>
  <c r="B1803" i="7"/>
  <c r="D1803" i="7"/>
  <c r="B1804" i="7"/>
  <c r="D1804" i="7"/>
  <c r="B1805" i="7"/>
  <c r="D1805" i="7"/>
  <c r="B1806" i="7"/>
  <c r="D1806" i="7"/>
  <c r="B1807" i="7"/>
  <c r="D1807" i="7"/>
  <c r="B1808" i="7"/>
  <c r="D1808" i="7"/>
  <c r="B1809" i="7"/>
  <c r="D1809" i="7"/>
  <c r="B1810" i="7"/>
  <c r="D1810" i="7"/>
  <c r="B1811" i="7"/>
  <c r="D1811" i="7"/>
  <c r="B1812" i="7"/>
  <c r="D1812" i="7"/>
  <c r="B1813" i="7"/>
  <c r="D1813" i="7"/>
  <c r="B1814" i="7"/>
  <c r="D1814" i="7"/>
  <c r="B1815" i="7"/>
  <c r="D1815" i="7"/>
  <c r="B1816" i="7"/>
  <c r="D1816" i="7"/>
  <c r="B1817" i="7"/>
  <c r="D1817" i="7"/>
  <c r="B1818" i="7"/>
  <c r="D1818" i="7"/>
  <c r="B1819" i="7"/>
  <c r="D1819" i="7"/>
  <c r="B1820" i="7"/>
  <c r="D1820" i="7"/>
  <c r="B1821" i="7"/>
  <c r="D1821" i="7"/>
  <c r="B1822" i="7"/>
  <c r="D1822" i="7"/>
  <c r="B1823" i="7"/>
  <c r="D1823" i="7"/>
  <c r="B1824" i="7"/>
  <c r="D1824" i="7"/>
  <c r="B1825" i="7"/>
  <c r="D1825" i="7"/>
  <c r="B1826" i="7"/>
  <c r="D1826" i="7"/>
  <c r="B1827" i="7"/>
  <c r="D1827" i="7"/>
  <c r="B1828" i="7"/>
  <c r="D1828" i="7"/>
  <c r="B1829" i="7"/>
  <c r="D1829" i="7"/>
  <c r="B1830" i="7"/>
  <c r="D1830" i="7"/>
  <c r="B1831" i="7"/>
  <c r="D1831" i="7"/>
  <c r="B1832" i="7"/>
  <c r="D1832" i="7"/>
  <c r="B1833" i="7"/>
  <c r="D1833" i="7"/>
  <c r="B1834" i="7"/>
  <c r="D1834" i="7"/>
  <c r="B1835" i="7"/>
  <c r="D1835" i="7"/>
  <c r="B1836" i="7"/>
  <c r="D1836" i="7"/>
  <c r="B1837" i="7"/>
  <c r="D1837" i="7"/>
  <c r="B1838" i="7"/>
  <c r="D1838" i="7"/>
  <c r="B1839" i="7"/>
  <c r="D1839" i="7"/>
  <c r="B1840" i="7"/>
  <c r="D1840" i="7"/>
  <c r="B1841" i="7"/>
  <c r="D1841" i="7"/>
  <c r="B1842" i="7"/>
  <c r="D1842" i="7"/>
  <c r="B1843" i="7"/>
  <c r="D1843" i="7"/>
  <c r="B1844" i="7"/>
  <c r="D1844" i="7"/>
  <c r="B1845" i="7"/>
  <c r="D1845" i="7"/>
  <c r="B1846" i="7"/>
  <c r="D1846" i="7"/>
  <c r="B1847" i="7"/>
  <c r="D1847" i="7"/>
  <c r="B1848" i="7"/>
  <c r="D1848" i="7"/>
  <c r="B1849" i="7"/>
  <c r="D1849" i="7"/>
  <c r="B1850" i="7"/>
  <c r="D1850" i="7"/>
  <c r="B1851" i="7"/>
  <c r="D1851" i="7"/>
  <c r="B1852" i="7"/>
  <c r="D1852" i="7"/>
  <c r="B1853" i="7"/>
  <c r="D1853" i="7"/>
  <c r="B1854" i="7"/>
  <c r="D1854" i="7"/>
  <c r="B1855" i="7"/>
  <c r="D1855" i="7"/>
  <c r="B1856" i="7"/>
  <c r="D1856" i="7"/>
  <c r="B1857" i="7"/>
  <c r="D1857" i="7"/>
  <c r="B1858" i="7"/>
  <c r="D1858" i="7"/>
  <c r="B1859" i="7"/>
  <c r="D1859" i="7"/>
  <c r="B1860" i="7"/>
  <c r="D1860" i="7"/>
  <c r="B1861" i="7"/>
  <c r="D1861" i="7"/>
  <c r="B1862" i="7"/>
  <c r="D1862" i="7"/>
  <c r="B1863" i="7"/>
  <c r="D1863" i="7"/>
  <c r="B1864" i="7"/>
  <c r="D1864" i="7"/>
  <c r="B1865" i="7"/>
  <c r="D1865" i="7"/>
  <c r="B1866" i="7"/>
  <c r="D1866" i="7"/>
  <c r="B1867" i="7"/>
  <c r="D1867" i="7"/>
  <c r="B1868" i="7"/>
  <c r="D1868" i="7"/>
  <c r="B1869" i="7"/>
  <c r="D1869" i="7"/>
  <c r="B1870" i="7"/>
  <c r="D1870" i="7"/>
  <c r="B1871" i="7"/>
  <c r="D1871" i="7"/>
  <c r="B1872" i="7"/>
  <c r="D1872" i="7"/>
  <c r="B1873" i="7"/>
  <c r="D1873" i="7"/>
  <c r="B1874" i="7"/>
  <c r="D1874" i="7"/>
  <c r="B1875" i="7"/>
  <c r="D1875" i="7"/>
  <c r="B1876" i="7"/>
  <c r="D1876" i="7"/>
  <c r="B1877" i="7"/>
  <c r="D1877" i="7"/>
  <c r="B1878" i="7"/>
  <c r="D1878" i="7"/>
  <c r="B1879" i="7"/>
  <c r="D1879" i="7"/>
  <c r="B1880" i="7"/>
  <c r="D1880" i="7"/>
  <c r="B1881" i="7"/>
  <c r="D1881" i="7"/>
  <c r="B1882" i="7"/>
  <c r="D1882" i="7"/>
  <c r="B1883" i="7"/>
  <c r="D1883" i="7"/>
  <c r="B1884" i="7"/>
  <c r="D1884" i="7"/>
  <c r="B1885" i="7"/>
  <c r="D1885" i="7"/>
  <c r="B1886" i="7"/>
  <c r="D1886" i="7"/>
  <c r="B1887" i="7"/>
  <c r="D1887" i="7"/>
  <c r="B1888" i="7"/>
  <c r="D1888" i="7"/>
  <c r="B1889" i="7"/>
  <c r="D1889" i="7"/>
  <c r="B1890" i="7"/>
  <c r="D1890" i="7"/>
  <c r="B1891" i="7"/>
  <c r="D1891" i="7"/>
  <c r="B1892" i="7"/>
  <c r="D1892" i="7"/>
  <c r="B1893" i="7"/>
  <c r="D1893" i="7"/>
  <c r="B1894" i="7"/>
  <c r="D1894" i="7"/>
  <c r="B1895" i="7"/>
  <c r="D1895" i="7"/>
  <c r="B1896" i="7"/>
  <c r="D1896" i="7"/>
  <c r="B1897" i="7"/>
  <c r="D1897" i="7"/>
  <c r="B1900" i="7"/>
  <c r="D1900" i="7"/>
  <c r="B1901" i="7"/>
  <c r="D1901" i="7"/>
  <c r="B1902" i="7"/>
  <c r="D1902" i="7"/>
  <c r="B1903" i="7"/>
  <c r="D1903" i="7"/>
  <c r="B1904" i="7"/>
  <c r="D1904" i="7"/>
  <c r="B1905" i="7"/>
  <c r="D1905" i="7"/>
  <c r="B1906" i="7"/>
  <c r="D1906" i="7"/>
  <c r="B1907" i="7"/>
  <c r="D1907" i="7"/>
  <c r="B1908" i="7"/>
  <c r="D1908" i="7"/>
  <c r="B1909" i="7"/>
  <c r="D1909" i="7"/>
  <c r="B1910" i="7"/>
  <c r="D1910" i="7"/>
  <c r="B1911" i="7"/>
  <c r="D1911" i="7"/>
  <c r="B1912" i="7"/>
  <c r="D1912" i="7"/>
  <c r="B1913" i="7"/>
  <c r="D1913" i="7"/>
  <c r="B1914" i="7"/>
  <c r="D1914" i="7"/>
  <c r="B1915" i="7"/>
  <c r="D1915" i="7"/>
  <c r="B1916" i="7"/>
  <c r="D1916" i="7"/>
  <c r="B1917" i="7"/>
  <c r="D1917" i="7"/>
  <c r="B1918" i="7"/>
  <c r="D1918" i="7"/>
  <c r="B1919" i="7"/>
  <c r="D1919" i="7"/>
  <c r="B1920" i="7"/>
  <c r="D1920" i="7"/>
  <c r="B1921" i="7"/>
  <c r="D1921" i="7"/>
  <c r="B1922" i="7"/>
  <c r="D1922" i="7"/>
  <c r="B1923" i="7"/>
  <c r="D1923" i="7"/>
  <c r="B1924" i="7"/>
  <c r="D1924" i="7"/>
  <c r="B1925" i="7"/>
  <c r="D1925" i="7"/>
  <c r="B1926" i="7"/>
  <c r="D1926" i="7"/>
  <c r="B1927" i="7"/>
  <c r="D1927" i="7"/>
  <c r="B1928" i="7"/>
  <c r="D1928" i="7"/>
  <c r="B1929" i="7"/>
  <c r="D1929" i="7"/>
  <c r="B1930" i="7"/>
  <c r="D1930" i="7"/>
  <c r="B1931" i="7"/>
  <c r="D1931" i="7"/>
  <c r="B1932" i="7"/>
  <c r="D1932" i="7"/>
  <c r="B1933" i="7"/>
  <c r="D1933" i="7"/>
  <c r="B1934" i="7"/>
  <c r="D1934" i="7"/>
  <c r="B1935" i="7"/>
  <c r="D1935" i="7"/>
  <c r="B1936" i="7"/>
  <c r="D1936" i="7"/>
  <c r="B1937" i="7"/>
  <c r="D1937" i="7"/>
  <c r="B1938" i="7"/>
  <c r="D1938" i="7"/>
  <c r="B1939" i="7"/>
  <c r="D1939" i="7"/>
  <c r="B1940" i="7"/>
  <c r="D1940" i="7"/>
  <c r="B1941" i="7"/>
  <c r="D1941" i="7"/>
  <c r="B1942" i="7"/>
  <c r="D1942" i="7"/>
  <c r="B1943" i="7"/>
  <c r="D1943" i="7"/>
  <c r="B1944" i="7"/>
  <c r="D1944" i="7"/>
  <c r="B1945" i="7"/>
  <c r="D1945" i="7"/>
  <c r="B1946" i="7"/>
  <c r="D1946" i="7"/>
  <c r="B1947" i="7"/>
  <c r="D1947" i="7"/>
  <c r="B1948" i="7"/>
  <c r="D1948" i="7"/>
  <c r="B1949" i="7"/>
  <c r="D1949" i="7"/>
  <c r="B1950" i="7"/>
  <c r="D1950" i="7"/>
  <c r="B1951" i="7"/>
  <c r="D1951" i="7"/>
  <c r="B1952" i="7"/>
  <c r="D1952" i="7"/>
  <c r="B1953" i="7"/>
  <c r="D1953" i="7"/>
  <c r="B1954" i="7"/>
  <c r="D1954" i="7"/>
  <c r="B1955" i="7"/>
  <c r="D1955" i="7"/>
  <c r="B1956" i="7"/>
  <c r="D1956" i="7"/>
  <c r="B1957" i="7"/>
  <c r="D1957" i="7"/>
  <c r="B1958" i="7"/>
  <c r="D1958" i="7"/>
  <c r="B1959" i="7"/>
  <c r="D1959" i="7"/>
  <c r="B1960" i="7"/>
  <c r="D1960" i="7"/>
  <c r="B1961" i="7"/>
  <c r="D1961" i="7"/>
  <c r="B1962" i="7"/>
  <c r="D1962" i="7"/>
  <c r="B1963" i="7"/>
  <c r="D1963" i="7"/>
  <c r="B1964" i="7"/>
  <c r="D1964" i="7"/>
  <c r="B1965" i="7"/>
  <c r="D1965" i="7"/>
  <c r="B1966" i="7"/>
  <c r="D1966" i="7"/>
  <c r="B1967" i="7"/>
  <c r="D1967" i="7"/>
  <c r="B1968" i="7"/>
  <c r="D1968" i="7"/>
  <c r="B1969" i="7"/>
  <c r="D1969" i="7"/>
  <c r="B1970" i="7"/>
  <c r="D1970" i="7"/>
  <c r="B1971" i="7"/>
  <c r="D1971" i="7"/>
  <c r="B1972" i="7"/>
  <c r="D1972" i="7"/>
  <c r="B1973" i="7"/>
  <c r="D1973" i="7"/>
  <c r="B1974" i="7"/>
  <c r="D1974" i="7"/>
  <c r="B1975" i="7"/>
  <c r="D1975" i="7"/>
  <c r="B1976" i="7"/>
  <c r="D1976" i="7"/>
  <c r="B1977" i="7"/>
  <c r="D1977" i="7"/>
  <c r="B1978" i="7"/>
  <c r="D1978" i="7"/>
  <c r="B1979" i="7"/>
  <c r="D1979" i="7"/>
  <c r="B1980" i="7"/>
  <c r="D1980" i="7"/>
  <c r="B1981" i="7"/>
  <c r="D1981" i="7"/>
  <c r="B1982" i="7"/>
  <c r="D1982" i="7"/>
  <c r="B1983" i="7"/>
  <c r="D1983" i="7"/>
  <c r="B1984" i="7"/>
  <c r="D1984" i="7"/>
  <c r="B1985" i="7"/>
  <c r="D1985" i="7"/>
  <c r="B1986" i="7"/>
  <c r="D1986" i="7"/>
  <c r="B1987" i="7"/>
  <c r="D1987" i="7"/>
  <c r="B1988" i="7"/>
  <c r="D1988" i="7"/>
  <c r="B1989" i="7"/>
  <c r="D1989" i="7"/>
  <c r="B1990" i="7"/>
  <c r="D1990" i="7"/>
  <c r="B1991" i="7"/>
  <c r="D1991" i="7"/>
  <c r="B1992" i="7"/>
  <c r="D1992" i="7"/>
  <c r="B1993" i="7"/>
  <c r="D1993" i="7"/>
  <c r="B1994" i="7"/>
  <c r="D1994" i="7"/>
  <c r="B1995" i="7"/>
  <c r="D1995" i="7"/>
  <c r="B1996" i="7"/>
  <c r="D1996" i="7"/>
  <c r="B1997" i="7"/>
  <c r="D1997" i="7"/>
  <c r="B1998" i="7"/>
  <c r="D1998" i="7"/>
  <c r="B1999" i="7"/>
  <c r="D1999" i="7"/>
  <c r="B2000" i="7"/>
  <c r="D2000" i="7"/>
  <c r="B2001" i="7"/>
  <c r="D2001" i="7"/>
  <c r="B2002" i="7"/>
  <c r="D2002" i="7"/>
  <c r="B2003" i="7"/>
  <c r="D2003" i="7"/>
  <c r="B2004" i="7"/>
  <c r="D2004" i="7"/>
  <c r="B2005" i="7"/>
  <c r="D2005" i="7"/>
  <c r="B2006" i="7"/>
  <c r="D2006" i="7"/>
  <c r="B2007" i="7"/>
  <c r="D2007" i="7"/>
  <c r="B2008" i="7"/>
  <c r="D2008" i="7"/>
  <c r="B2009" i="7"/>
  <c r="D2009" i="7"/>
  <c r="B2010" i="7"/>
  <c r="D2010" i="7"/>
  <c r="B2011" i="7"/>
  <c r="D2011" i="7"/>
  <c r="B2012" i="7"/>
  <c r="D2012" i="7"/>
  <c r="B2013" i="7"/>
  <c r="D2013" i="7"/>
  <c r="B2014" i="7"/>
  <c r="D2014" i="7"/>
  <c r="B2015" i="7"/>
  <c r="D2015" i="7"/>
  <c r="B2016" i="7"/>
  <c r="D2016" i="7"/>
  <c r="B2017" i="7"/>
  <c r="D2017" i="7"/>
  <c r="B2018" i="7"/>
  <c r="D2018" i="7"/>
  <c r="B2019" i="7"/>
  <c r="D2019" i="7"/>
  <c r="B2020" i="7"/>
  <c r="D2020" i="7"/>
  <c r="B2021" i="7"/>
  <c r="D2021" i="7"/>
  <c r="B2022" i="7"/>
  <c r="D2022" i="7"/>
  <c r="B2023" i="7"/>
  <c r="D2023" i="7"/>
  <c r="B2024" i="7"/>
  <c r="D2024" i="7"/>
  <c r="B2025" i="7"/>
  <c r="D2025" i="7"/>
  <c r="B2026" i="7"/>
  <c r="D2026" i="7"/>
  <c r="B2027" i="7"/>
  <c r="D2027" i="7"/>
  <c r="B2028" i="7"/>
  <c r="D2028" i="7"/>
  <c r="B2029" i="7"/>
  <c r="D2029" i="7"/>
  <c r="B2030" i="7"/>
  <c r="D2030" i="7"/>
  <c r="B2031" i="7"/>
  <c r="D2031" i="7"/>
  <c r="B2032" i="7"/>
  <c r="D2032" i="7"/>
  <c r="B2033" i="7"/>
  <c r="D2033" i="7"/>
  <c r="B2034" i="7"/>
  <c r="D2034" i="7"/>
  <c r="B2035" i="7"/>
  <c r="D2035" i="7"/>
  <c r="B2036" i="7"/>
  <c r="D2036" i="7"/>
  <c r="B2037" i="7"/>
  <c r="D2037" i="7"/>
  <c r="B2038" i="7"/>
  <c r="D2038" i="7"/>
  <c r="B2039" i="7"/>
  <c r="D2039" i="7"/>
  <c r="B2040" i="7"/>
  <c r="D2040" i="7"/>
  <c r="B2041" i="7"/>
  <c r="D2041" i="7"/>
  <c r="B2042" i="7"/>
  <c r="D2042" i="7"/>
  <c r="B2043" i="7"/>
  <c r="D2043" i="7"/>
  <c r="B2044" i="7"/>
  <c r="D2044" i="7"/>
  <c r="B2045" i="7"/>
  <c r="D2045" i="7"/>
  <c r="B2046" i="7"/>
  <c r="D2046" i="7"/>
  <c r="B2047" i="7"/>
  <c r="D2047" i="7"/>
  <c r="B2048" i="7"/>
  <c r="D2048" i="7"/>
  <c r="B2049" i="7"/>
  <c r="D2049" i="7"/>
  <c r="B2050" i="7"/>
  <c r="D2050" i="7"/>
  <c r="B2051" i="7"/>
  <c r="D2051" i="7"/>
  <c r="B2052" i="7"/>
  <c r="D2052" i="7"/>
  <c r="B2053" i="7"/>
  <c r="D2053" i="7"/>
  <c r="B2054" i="7"/>
  <c r="D2054" i="7"/>
  <c r="B2055" i="7"/>
  <c r="D2055" i="7"/>
  <c r="B2056" i="7"/>
  <c r="D2056" i="7"/>
  <c r="B2057" i="7"/>
  <c r="D2057" i="7"/>
  <c r="B2058" i="7"/>
  <c r="D2058" i="7"/>
  <c r="B2059" i="7"/>
  <c r="D2059" i="7"/>
  <c r="B2060" i="7"/>
  <c r="D2060" i="7"/>
  <c r="B2061" i="7"/>
  <c r="D2061" i="7"/>
  <c r="B2062" i="7"/>
  <c r="D2062" i="7"/>
  <c r="B2063" i="7"/>
  <c r="D2063" i="7"/>
  <c r="B2064" i="7"/>
  <c r="D2064" i="7"/>
  <c r="B2065" i="7"/>
  <c r="D2065" i="7"/>
  <c r="B2066" i="7"/>
  <c r="D2066" i="7"/>
  <c r="B2067" i="7"/>
  <c r="D2067" i="7"/>
  <c r="B2068" i="7"/>
  <c r="D2068" i="7"/>
  <c r="B2069" i="7"/>
  <c r="D2069" i="7"/>
  <c r="B2070" i="7"/>
  <c r="D2070" i="7"/>
  <c r="B2071" i="7"/>
  <c r="D2071" i="7"/>
  <c r="B2072" i="7"/>
  <c r="D2072" i="7"/>
  <c r="B2073" i="7"/>
  <c r="D2073" i="7"/>
  <c r="B2074" i="7"/>
  <c r="D2074" i="7"/>
  <c r="B2075" i="7"/>
  <c r="D2075" i="7"/>
  <c r="B2076" i="7"/>
  <c r="D2076" i="7"/>
  <c r="B2077" i="7"/>
  <c r="D2077" i="7"/>
  <c r="B2078" i="7"/>
  <c r="D2078" i="7"/>
  <c r="B2079" i="7"/>
  <c r="D2079" i="7"/>
  <c r="B2080" i="7"/>
  <c r="D2080" i="7"/>
  <c r="B2081" i="7"/>
  <c r="D2081" i="7"/>
  <c r="B2082" i="7"/>
  <c r="D2082" i="7"/>
  <c r="B2083" i="7"/>
  <c r="D2083" i="7"/>
  <c r="B2084" i="7"/>
  <c r="D2084" i="7"/>
  <c r="B2085" i="7"/>
  <c r="D2085" i="7"/>
  <c r="B2086" i="7"/>
  <c r="D2086" i="7"/>
  <c r="B2087" i="7"/>
  <c r="D2087" i="7"/>
  <c r="B2088" i="7"/>
  <c r="D2088" i="7"/>
  <c r="B2089" i="7"/>
  <c r="D2089" i="7"/>
  <c r="B2090" i="7"/>
  <c r="D2090" i="7"/>
  <c r="B2091" i="7"/>
  <c r="D2091" i="7"/>
  <c r="B2092" i="7"/>
  <c r="D2092" i="7"/>
  <c r="B2093" i="7"/>
  <c r="D2093" i="7"/>
  <c r="B2094" i="7"/>
  <c r="D2094" i="7"/>
  <c r="B2095" i="7"/>
  <c r="D2095" i="7"/>
  <c r="B2096" i="7"/>
  <c r="D2096" i="7"/>
  <c r="B2097" i="7"/>
  <c r="D2097" i="7"/>
  <c r="B2098" i="7"/>
  <c r="D2098" i="7"/>
  <c r="B2099" i="7"/>
  <c r="D2099" i="7"/>
  <c r="B2100" i="7"/>
  <c r="D2100" i="7"/>
  <c r="B2101" i="7"/>
  <c r="D2101" i="7"/>
  <c r="B2102" i="7"/>
  <c r="D2102" i="7"/>
  <c r="B2103" i="7"/>
  <c r="D2103" i="7"/>
  <c r="B2104" i="7"/>
  <c r="D2104" i="7"/>
  <c r="B2105" i="7"/>
  <c r="D2105" i="7"/>
  <c r="B2106" i="7"/>
  <c r="D2106" i="7"/>
  <c r="B2107" i="7"/>
  <c r="D2107" i="7"/>
  <c r="B2108" i="7"/>
  <c r="D2108" i="7"/>
  <c r="B2109" i="7"/>
  <c r="D2109" i="7"/>
  <c r="B2110" i="7"/>
  <c r="D2110" i="7"/>
  <c r="B2111" i="7"/>
  <c r="D2111" i="7"/>
  <c r="B2112" i="7"/>
  <c r="D2112" i="7"/>
  <c r="B2113" i="7"/>
  <c r="D2113" i="7"/>
  <c r="B2114" i="7"/>
  <c r="D2114" i="7"/>
  <c r="B2115" i="7"/>
  <c r="D2115" i="7"/>
  <c r="B2116" i="7"/>
  <c r="D2116" i="7"/>
  <c r="B2117" i="7"/>
  <c r="D2117" i="7"/>
  <c r="B2118" i="7"/>
  <c r="D2118" i="7"/>
  <c r="B2119" i="7"/>
  <c r="D2119" i="7"/>
  <c r="B2120" i="7"/>
  <c r="D2120" i="7"/>
  <c r="B2121" i="7"/>
  <c r="D2121" i="7"/>
  <c r="B2122" i="7"/>
  <c r="D2122" i="7"/>
  <c r="B2123" i="7"/>
  <c r="D2123" i="7"/>
  <c r="B2124" i="7"/>
  <c r="D2124" i="7"/>
  <c r="B2125" i="7"/>
  <c r="D2125" i="7"/>
  <c r="B2126" i="7"/>
  <c r="D2126" i="7"/>
  <c r="B2127" i="7"/>
  <c r="D2127" i="7"/>
  <c r="B2128" i="7"/>
  <c r="D2128" i="7"/>
  <c r="B2129" i="7"/>
  <c r="D2129" i="7"/>
  <c r="B2130" i="7"/>
  <c r="D2130" i="7"/>
  <c r="B2131" i="7"/>
  <c r="D2131" i="7"/>
  <c r="B2132" i="7"/>
  <c r="D2132" i="7"/>
  <c r="B2133" i="7"/>
  <c r="D2133" i="7"/>
  <c r="B2134" i="7"/>
  <c r="D2134" i="7"/>
  <c r="B2135" i="7"/>
  <c r="D2135" i="7"/>
  <c r="B2136" i="7"/>
  <c r="D2136" i="7"/>
  <c r="B2137" i="7"/>
  <c r="D2137" i="7"/>
  <c r="B2138" i="7"/>
  <c r="D2138" i="7"/>
  <c r="B2139" i="7"/>
  <c r="D2139" i="7"/>
  <c r="B2140" i="7"/>
  <c r="D2140" i="7"/>
  <c r="B2141" i="7"/>
  <c r="D2141" i="7"/>
  <c r="B2142" i="7"/>
  <c r="D2142" i="7"/>
  <c r="B2143" i="7"/>
  <c r="D2143" i="7"/>
  <c r="B2144" i="7"/>
  <c r="D2144" i="7"/>
  <c r="B2145" i="7"/>
  <c r="D2145" i="7"/>
  <c r="B2146" i="7"/>
  <c r="D2146" i="7"/>
  <c r="B2147" i="7"/>
  <c r="D2147" i="7"/>
  <c r="B2148" i="7"/>
  <c r="D2148" i="7"/>
  <c r="B2149" i="7"/>
  <c r="D2149" i="7"/>
  <c r="B2150" i="7"/>
  <c r="D2150" i="7"/>
  <c r="B2151" i="7"/>
  <c r="D2151" i="7"/>
  <c r="B2152" i="7"/>
  <c r="D2152" i="7"/>
  <c r="B2153" i="7"/>
  <c r="D2153" i="7"/>
  <c r="B2154" i="7"/>
  <c r="D2154" i="7"/>
  <c r="B2155" i="7"/>
  <c r="D2155" i="7"/>
  <c r="B2156" i="7"/>
  <c r="D2156" i="7"/>
  <c r="B2157" i="7"/>
  <c r="D2157" i="7"/>
  <c r="B2158" i="7"/>
  <c r="D2158" i="7"/>
  <c r="B2159" i="7"/>
  <c r="D2159" i="7"/>
  <c r="B2160" i="7"/>
  <c r="D2160" i="7"/>
  <c r="B2161" i="7"/>
  <c r="D2161" i="7"/>
  <c r="B2162" i="7"/>
  <c r="D2162" i="7"/>
  <c r="B2163" i="7"/>
  <c r="D2163" i="7"/>
  <c r="B2164" i="7"/>
  <c r="D2164" i="7"/>
  <c r="B2165" i="7"/>
  <c r="D2165" i="7"/>
  <c r="B2166" i="7"/>
  <c r="D2166" i="7"/>
  <c r="B2167" i="7"/>
  <c r="D2167" i="7"/>
  <c r="B2168" i="7"/>
  <c r="D2168" i="7"/>
  <c r="B2169" i="7"/>
  <c r="D2169" i="7"/>
  <c r="B2170" i="7"/>
  <c r="D2170" i="7"/>
  <c r="B2171" i="7"/>
  <c r="D2171" i="7"/>
  <c r="B2172" i="7"/>
  <c r="D2172" i="7"/>
  <c r="B2173" i="7"/>
  <c r="D2173" i="7"/>
  <c r="B2174" i="7"/>
  <c r="D2174" i="7"/>
  <c r="B2175" i="7"/>
  <c r="D2175" i="7"/>
  <c r="B2176" i="7"/>
  <c r="D2176" i="7"/>
  <c r="B2177" i="7"/>
  <c r="D2177" i="7"/>
  <c r="B2178" i="7"/>
  <c r="D2178" i="7"/>
  <c r="B2179" i="7"/>
  <c r="D2179" i="7"/>
  <c r="B2180" i="7"/>
  <c r="D2180" i="7"/>
  <c r="B2181" i="7"/>
  <c r="D2181" i="7"/>
  <c r="B2182" i="7"/>
  <c r="D2182" i="7"/>
  <c r="B2183" i="7"/>
  <c r="D2183" i="7"/>
  <c r="B2184" i="7"/>
  <c r="D2184" i="7"/>
  <c r="B2185" i="7"/>
  <c r="D2185" i="7"/>
  <c r="B2186" i="7"/>
  <c r="D2186" i="7"/>
  <c r="B2187" i="7"/>
  <c r="D2187" i="7"/>
  <c r="B2188" i="7"/>
  <c r="D2188" i="7"/>
  <c r="B2189" i="7"/>
  <c r="D2189" i="7"/>
  <c r="B2190" i="7"/>
  <c r="D2190" i="7"/>
  <c r="B2191" i="7"/>
  <c r="D2191" i="7"/>
  <c r="B2192" i="7"/>
  <c r="D2192" i="7"/>
  <c r="B2193" i="7"/>
  <c r="D2193" i="7"/>
  <c r="B2194" i="7"/>
  <c r="D2194" i="7"/>
  <c r="B2195" i="7"/>
  <c r="D2195" i="7"/>
  <c r="B2196" i="7"/>
  <c r="D2196" i="7"/>
  <c r="B2197" i="7"/>
  <c r="D2197" i="7"/>
  <c r="B2198" i="7"/>
  <c r="D2198" i="7"/>
  <c r="B2199" i="7"/>
  <c r="D2199" i="7"/>
  <c r="B2200" i="7"/>
  <c r="D2200" i="7"/>
  <c r="B2201" i="7"/>
  <c r="D2201" i="7"/>
  <c r="B2202" i="7"/>
  <c r="D2202" i="7"/>
  <c r="B2203" i="7"/>
  <c r="D2203" i="7"/>
  <c r="B2204" i="7"/>
  <c r="D2204" i="7"/>
  <c r="B2205" i="7"/>
  <c r="D2205" i="7"/>
  <c r="B2206" i="7"/>
  <c r="D2206" i="7"/>
  <c r="B2207" i="7"/>
  <c r="D2207" i="7"/>
  <c r="B2208" i="7"/>
  <c r="D2208" i="7"/>
  <c r="B2209" i="7"/>
  <c r="D2209" i="7"/>
  <c r="B2210" i="7"/>
  <c r="D2210" i="7"/>
  <c r="B2211" i="7"/>
  <c r="D2211" i="7"/>
  <c r="B2212" i="7"/>
  <c r="D2212" i="7"/>
  <c r="B2213" i="7"/>
  <c r="D2213" i="7"/>
  <c r="B2214" i="7"/>
  <c r="D2214" i="7"/>
  <c r="B2215" i="7"/>
  <c r="D2215" i="7"/>
  <c r="B2216" i="7"/>
  <c r="D2216" i="7"/>
  <c r="B2217" i="7"/>
  <c r="D2217" i="7"/>
  <c r="B2218" i="7"/>
  <c r="D2218" i="7"/>
  <c r="B2219" i="7"/>
  <c r="D2219" i="7"/>
  <c r="B2220" i="7"/>
  <c r="D2220" i="7"/>
  <c r="B2221" i="7"/>
  <c r="D2221" i="7"/>
  <c r="B2222" i="7"/>
  <c r="D2222" i="7"/>
  <c r="B2223" i="7"/>
  <c r="D2223" i="7"/>
  <c r="B2224" i="7"/>
  <c r="D2224" i="7"/>
  <c r="B2225" i="7"/>
  <c r="D2225" i="7"/>
  <c r="B2226" i="7"/>
  <c r="D2226" i="7"/>
  <c r="B2227" i="7"/>
  <c r="D2227" i="7"/>
  <c r="B2228" i="7"/>
  <c r="D2228" i="7"/>
  <c r="B2229" i="7"/>
  <c r="D2229" i="7"/>
  <c r="B2230" i="7"/>
  <c r="D2230" i="7"/>
  <c r="B2356" i="7"/>
  <c r="D2356" i="7"/>
  <c r="B2357" i="7"/>
  <c r="D2357" i="7"/>
  <c r="B2358" i="7"/>
  <c r="D2358" i="7"/>
  <c r="B2359" i="7"/>
  <c r="D2359" i="7"/>
  <c r="B2360" i="7"/>
  <c r="D2360" i="7"/>
  <c r="B2361" i="7"/>
  <c r="D2361" i="7"/>
  <c r="B2362" i="7"/>
  <c r="D2362" i="7"/>
  <c r="B2363" i="7"/>
  <c r="D2363" i="7"/>
  <c r="B2364" i="7"/>
  <c r="D2364" i="7"/>
  <c r="B2365" i="7"/>
  <c r="D2365" i="7"/>
  <c r="B2366" i="7"/>
  <c r="D2366" i="7"/>
  <c r="B2367" i="7"/>
  <c r="D2367" i="7"/>
  <c r="B2368" i="7"/>
  <c r="D2368" i="7"/>
  <c r="B2369" i="7"/>
  <c r="D2369" i="7"/>
  <c r="B2370" i="7"/>
  <c r="D2370" i="7"/>
  <c r="B2371" i="7"/>
  <c r="D2371" i="7"/>
  <c r="B2372" i="7"/>
  <c r="D2372" i="7"/>
  <c r="B2373" i="7"/>
  <c r="D2373" i="7"/>
  <c r="B2374" i="7"/>
  <c r="D2374" i="7"/>
  <c r="B2375" i="7"/>
  <c r="D2375" i="7"/>
  <c r="B2376" i="7"/>
  <c r="D2376" i="7"/>
  <c r="B2377" i="7"/>
  <c r="D2377" i="7"/>
  <c r="B2378" i="7"/>
  <c r="D2378" i="7"/>
  <c r="B2379" i="7"/>
  <c r="D2379" i="7"/>
  <c r="B2380" i="7"/>
  <c r="D2380" i="7"/>
  <c r="B2381" i="7"/>
  <c r="D2381" i="7"/>
  <c r="B2382" i="7"/>
  <c r="D2382" i="7"/>
  <c r="B2383" i="7"/>
  <c r="D2383" i="7"/>
  <c r="B2384" i="7"/>
  <c r="D2384" i="7"/>
  <c r="B2385" i="7"/>
  <c r="D2385" i="7"/>
  <c r="B2386" i="7"/>
  <c r="D2386" i="7"/>
  <c r="B2387" i="7"/>
  <c r="D2387" i="7"/>
  <c r="B2388" i="7"/>
  <c r="D2388" i="7"/>
  <c r="B2389" i="7"/>
  <c r="D2389" i="7"/>
  <c r="B2390" i="7"/>
  <c r="D2390" i="7"/>
  <c r="B2391" i="7"/>
  <c r="D2391" i="7"/>
  <c r="B2392" i="7"/>
  <c r="D2392" i="7"/>
  <c r="B2393" i="7"/>
  <c r="D2393" i="7"/>
  <c r="B2394" i="7"/>
  <c r="D2394" i="7"/>
  <c r="B2395" i="7"/>
  <c r="D2395" i="7"/>
  <c r="B2396" i="7"/>
  <c r="D2396" i="7"/>
  <c r="B2397" i="7"/>
  <c r="D2397" i="7"/>
  <c r="B2398" i="7"/>
  <c r="D2398" i="7"/>
  <c r="B2399" i="7"/>
  <c r="D2399" i="7"/>
  <c r="B2400" i="7"/>
  <c r="D2400" i="7"/>
  <c r="B2401" i="7"/>
  <c r="D2401" i="7"/>
  <c r="B2402" i="7"/>
  <c r="D2402" i="7"/>
  <c r="B2403" i="7"/>
  <c r="D2403" i="7"/>
  <c r="B2404" i="7"/>
  <c r="D2404" i="7"/>
  <c r="B2405" i="7"/>
  <c r="D2405" i="7"/>
  <c r="B2406" i="7"/>
  <c r="D2406" i="7"/>
  <c r="B2407" i="7"/>
  <c r="D2407" i="7"/>
  <c r="B2408" i="7"/>
  <c r="D2408" i="7"/>
  <c r="B2409" i="7"/>
  <c r="D2409" i="7"/>
  <c r="B2410" i="7"/>
  <c r="D2410" i="7"/>
  <c r="B2411" i="7"/>
  <c r="D2411" i="7"/>
  <c r="B2412" i="7"/>
  <c r="D2412" i="7"/>
  <c r="B2413" i="7"/>
  <c r="D2413" i="7"/>
  <c r="B2414" i="7"/>
  <c r="D2414" i="7"/>
  <c r="B2415" i="7"/>
  <c r="D2415" i="7"/>
  <c r="B2416" i="7"/>
  <c r="D2416" i="7"/>
  <c r="B2417" i="7"/>
  <c r="D2417" i="7"/>
  <c r="B2418" i="7"/>
  <c r="D2418" i="7"/>
  <c r="B2419" i="7"/>
  <c r="D2419" i="7"/>
  <c r="B2420" i="7"/>
  <c r="D2420" i="7"/>
  <c r="B2421" i="7"/>
  <c r="D2421" i="7"/>
  <c r="B2422" i="7"/>
  <c r="D2422" i="7"/>
  <c r="B2423" i="7"/>
  <c r="D2423" i="7"/>
  <c r="B2424" i="7"/>
  <c r="D2424" i="7"/>
  <c r="B2425" i="7"/>
  <c r="D2425" i="7"/>
  <c r="B2426" i="7"/>
  <c r="D2426" i="7"/>
  <c r="B2427" i="7"/>
  <c r="D2427" i="7"/>
  <c r="B2428" i="7"/>
  <c r="D2428" i="7"/>
  <c r="B2429" i="7"/>
  <c r="D2429" i="7"/>
  <c r="B2430" i="7"/>
  <c r="D2430" i="7"/>
  <c r="B2431" i="7"/>
  <c r="D2431" i="7"/>
  <c r="B2432" i="7"/>
  <c r="D2432" i="7"/>
  <c r="B2433" i="7"/>
  <c r="D2433" i="7"/>
  <c r="B2434" i="7"/>
  <c r="D2434" i="7"/>
  <c r="B2435" i="7"/>
  <c r="D2435" i="7"/>
  <c r="B2436" i="7"/>
  <c r="D2436" i="7"/>
  <c r="B2437" i="7"/>
  <c r="D2437" i="7"/>
  <c r="B2438" i="7"/>
  <c r="D2438" i="7"/>
  <c r="B2439" i="7"/>
  <c r="D2439" i="7"/>
  <c r="B2440" i="7"/>
  <c r="D2440" i="7"/>
  <c r="B2441" i="7"/>
  <c r="D2441" i="7"/>
  <c r="B2442" i="7"/>
  <c r="D2442" i="7"/>
  <c r="B2443" i="7"/>
  <c r="D2443" i="7"/>
  <c r="B2444" i="7"/>
  <c r="D2444" i="7"/>
  <c r="B2445" i="7"/>
  <c r="D2445" i="7"/>
  <c r="B2446" i="7"/>
  <c r="D2446" i="7"/>
  <c r="B2447" i="7"/>
  <c r="D2447" i="7"/>
  <c r="B2448" i="7"/>
  <c r="D2448" i="7"/>
  <c r="B2449" i="7"/>
  <c r="D2449" i="7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F1686" i="1"/>
  <c r="Q1686" i="1"/>
  <c r="F1685" i="1"/>
  <c r="Q1685" i="1"/>
  <c r="F1684" i="1"/>
  <c r="Q1684" i="1"/>
  <c r="F1683" i="1"/>
  <c r="Q1683" i="1"/>
  <c r="F1682" i="1"/>
  <c r="Q1682" i="1"/>
  <c r="F1681" i="1"/>
  <c r="Q1681" i="1"/>
  <c r="F1680" i="1"/>
  <c r="Q1680" i="1"/>
  <c r="F1679" i="1"/>
  <c r="Q1679" i="1"/>
  <c r="F1678" i="1"/>
  <c r="Q1678" i="1"/>
  <c r="F1677" i="1"/>
  <c r="Q1677" i="1"/>
  <c r="F1676" i="1"/>
  <c r="Q1676" i="1"/>
  <c r="F1675" i="1"/>
  <c r="Q1675" i="1"/>
  <c r="F1674" i="1"/>
  <c r="Q1674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<sst xmlns="http://schemas.openxmlformats.org/spreadsheetml/2006/main" count="18463" uniqueCount="4625">
  <si>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</si>
  <si>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</si>
  <si>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</si>
  <si>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</si>
  <si>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</si>
  <si>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</si>
  <si>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</si>
  <si>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</si>
  <si>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</si>
  <si>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</si>
  <si>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</si>
  <si>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</si>
  <si>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</si>
  <si>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</si>
  <si>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</si>
  <si>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</si>
  <si>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</si>
  <si>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</si>
  <si>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</si>
  <si>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</si>
  <si>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</si>
  <si>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</si>
  <si>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</si>
  <si>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</si>
  <si>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</si>
  <si>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</si>
  <si>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</si>
  <si>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</si>
  <si>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</si>
  <si>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</si>
  <si>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</si>
  <si>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</si>
  <si>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</si>
  <si>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</si>
  <si>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</si>
  <si>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</si>
  <si>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</si>
  <si>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</si>
  <si>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</si>
  <si>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</si>
  <si>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</si>
  <si>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</si>
  <si>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</si>
  <si>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</si>
  <si>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</si>
  <si>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</si>
  <si>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</si>
  <si>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</si>
  <si>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</si>
  <si>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</si>
  <si>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</si>
  <si>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</si>
  <si>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</si>
  <si>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</si>
  <si>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</si>
  <si>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</si>
  <si>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</si>
  <si>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</si>
  <si>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</si>
  <si>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</si>
  <si>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</si>
  <si>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</si>
  <si>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</si>
  <si>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</si>
  <si>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</si>
  <si>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</si>
  <si>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</si>
  <si>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</si>
  <si>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</si>
  <si>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</si>
  <si>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</si>
  <si>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</si>
  <si>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</si>
  <si>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</si>
  <si>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</si>
  <si>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</si>
  <si>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</si>
  <si>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</si>
  <si>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</si>
  <si>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</si>
  <si>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</si>
  <si>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</si>
  <si>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</si>
  <si>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</si>
  <si>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</si>
  <si>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</si>
  <si>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</si>
  <si>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</si>
  <si>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</si>
  <si>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</si>
  <si>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</si>
  <si>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</si>
  <si>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</si>
  <si>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</si>
  <si>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</si>
  <si>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</si>
  <si>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</si>
  <si>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</si>
  <si>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</si>
  <si>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</si>
  <si>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</si>
  <si>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</si>
  <si>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</si>
  <si>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</si>
  <si>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</si>
  <si>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</si>
  <si>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</si>
  <si>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</si>
  <si>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</si>
  <si>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</si>
  <si>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</si>
  <si>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</si>
  <si>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</si>
  <si>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</si>
  <si>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</si>
  <si>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</si>
  <si>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</si>
  <si>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</si>
  <si>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</si>
  <si>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</si>
  <si>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</si>
  <si>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</si>
  <si>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</si>
  <si>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</si>
  <si>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</si>
  <si>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</si>
  <si>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</si>
  <si>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</si>
  <si>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</si>
  <si>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</si>
  <si>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</si>
  <si>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</si>
  <si>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</si>
  <si>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</si>
  <si>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</si>
  <si>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</si>
  <si>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</si>
  <si>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</si>
  <si>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</si>
  <si>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</si>
  <si>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</si>
  <si>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</si>
  <si>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</si>
  <si>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</si>
  <si>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</si>
  <si>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</si>
  <si>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</si>
  <si>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</si>
  <si>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</si>
  <si>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</si>
  <si>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</si>
  <si>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</si>
  <si>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</si>
  <si>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</si>
  <si>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</si>
  <si>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</si>
  <si>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</si>
  <si>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</si>
  <si>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</si>
  <si>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</si>
  <si>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</si>
  <si>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</si>
  <si>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</si>
  <si>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</si>
  <si>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</si>
  <si>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</si>
  <si>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</si>
  <si>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</si>
  <si>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</si>
  <si>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</si>
  <si>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</si>
  <si>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</si>
  <si>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</si>
  <si>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</si>
  <si>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</si>
  <si>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</si>
  <si>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</si>
  <si>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</si>
  <si>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</si>
  <si>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</si>
  <si>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</si>
  <si>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</si>
  <si>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</si>
  <si>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</si>
  <si>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</si>
  <si>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</si>
  <si>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</si>
  <si>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</si>
  <si>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</si>
  <si>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</si>
  <si>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</si>
  <si>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</si>
  <si>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</si>
  <si>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</si>
  <si>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</si>
  <si>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</si>
  <si>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</si>
  <si>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</si>
  <si>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</si>
  <si>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</si>
  <si>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</si>
  <si>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</si>
  <si>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</si>
  <si>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</si>
  <si>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</si>
  <si>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</si>
  <si>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</si>
  <si>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</si>
  <si>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</si>
  <si>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</si>
  <si>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</si>
  <si>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</si>
  <si>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</si>
  <si>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</si>
  <si>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</si>
  <si>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</si>
  <si>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</si>
  <si>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</si>
  <si>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</si>
  <si>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</si>
  <si>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</si>
  <si>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</si>
  <si>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</si>
  <si>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</si>
  <si>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</si>
  <si>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</si>
  <si>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</si>
  <si>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</si>
  <si>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</si>
  <si>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</si>
  <si>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</si>
  <si>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</si>
  <si>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</si>
  <si>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</si>
  <si>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</si>
  <si>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</si>
  <si>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</si>
  <si>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</si>
  <si>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</si>
  <si>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</si>
  <si>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</si>
  <si>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</si>
  <si>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</si>
  <si>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</si>
  <si>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</si>
  <si>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</si>
  <si>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</si>
  <si>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</si>
  <si>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</si>
  <si>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</si>
  <si>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</si>
  <si>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</si>
  <si>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</si>
  <si>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</si>
  <si>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</si>
  <si>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</si>
  <si>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</si>
  <si>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</si>
  <si>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</si>
  <si>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</si>
  <si>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</si>
  <si>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</si>
  <si>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</si>
  <si>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</si>
  <si>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</si>
  <si>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</si>
  <si>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</si>
  <si>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</si>
  <si>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</si>
  <si>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</si>
  <si>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</si>
  <si>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</si>
  <si>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</si>
  <si>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</si>
  <si>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</si>
  <si>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</si>
  <si>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</si>
  <si>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</si>
  <si>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</si>
  <si>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</si>
  <si>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</si>
  <si>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</si>
  <si>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</si>
  <si>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</si>
  <si>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</si>
  <si>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</si>
  <si>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</si>
  <si>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</si>
  <si>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</si>
  <si>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</si>
  <si>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</si>
  <si>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</si>
  <si>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</si>
  <si>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</si>
  <si>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</si>
  <si>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</si>
  <si>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</si>
  <si>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</si>
  <si>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</si>
  <si>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</si>
  <si>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</si>
  <si>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</si>
  <si>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</si>
  <si>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</si>
  <si>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</si>
  <si>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</si>
  <si>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</si>
  <si>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</si>
  <si>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</si>
  <si>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</si>
  <si>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</si>
  <si>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</si>
  <si>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</si>
  <si>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</si>
  <si>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</si>
  <si>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</si>
  <si>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</si>
  <si>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</si>
  <si>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</si>
  <si>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</si>
  <si>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</si>
  <si>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</si>
  <si>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</si>
  <si>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</si>
  <si>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</si>
  <si>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</si>
  <si>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</si>
  <si>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</si>
  <si>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</si>
  <si>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</si>
  <si>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</si>
  <si>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</si>
  <si>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</si>
  <si>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</si>
  <si>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</si>
  <si>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</si>
  <si>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</si>
  <si>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</si>
  <si>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</si>
  <si>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</si>
  <si>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</si>
  <si>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</si>
  <si>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</si>
  <si>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</si>
  <si>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</si>
  <si>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</si>
  <si>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</si>
  <si>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</si>
  <si>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</si>
  <si>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</si>
  <si>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</si>
  <si>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</si>
  <si>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</si>
  <si>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</si>
  <si>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</si>
  <si>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</si>
  <si>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</si>
  <si>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</si>
  <si>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</si>
  <si>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</si>
  <si>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</si>
  <si>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</si>
  <si>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</si>
  <si>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</si>
  <si>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</si>
  <si>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</si>
  <si>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</si>
  <si>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</si>
  <si>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</si>
  <si>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</si>
  <si>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</si>
  <si>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</si>
  <si>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</si>
  <si>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</si>
  <si>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</si>
  <si>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</si>
  <si>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</si>
  <si>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</si>
  <si>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</si>
  <si>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</si>
  <si>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</si>
  <si>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</si>
  <si>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</si>
  <si>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</si>
  <si>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</si>
  <si>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</si>
  <si>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</si>
  <si>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</si>
  <si>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</si>
  <si>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</si>
  <si>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</si>
  <si>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</si>
  <si>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</si>
  <si>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</si>
  <si>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</si>
  <si>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</si>
  <si>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</si>
  <si>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</si>
  <si>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</si>
  <si>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</si>
  <si>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</si>
  <si>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</si>
  <si>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</si>
  <si>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</si>
  <si>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</si>
  <si>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</si>
  <si>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</si>
  <si>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</si>
  <si>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</si>
  <si>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</si>
  <si>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</si>
  <si>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</si>
  <si>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</si>
  <si>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</si>
  <si>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</si>
  <si>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</si>
  <si>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</si>
  <si>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</si>
  <si>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</si>
  <si>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</si>
  <si>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</si>
  <si>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</si>
  <si>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</si>
  <si>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</si>
  <si>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</si>
  <si>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</si>
  <si>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</si>
  <si>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</si>
  <si>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</si>
  <si>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</si>
  <si>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</si>
  <si>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</si>
  <si>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</si>
  <si>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</si>
  <si>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</si>
  <si>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</si>
  <si>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</si>
  <si>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</si>
  <si>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</si>
  <si>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</si>
  <si>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</si>
  <si>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</si>
  <si>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</si>
  <si>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</si>
  <si>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</si>
  <si>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</si>
  <si>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</si>
  <si>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</si>
  <si>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</si>
  <si>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</si>
  <si>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</si>
  <si>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</si>
  <si>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</si>
  <si>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</si>
  <si>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</si>
  <si>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</si>
  <si>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</si>
  <si>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</si>
  <si>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</si>
  <si>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</si>
  <si>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</si>
  <si>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</si>
  <si>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</si>
  <si>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</si>
  <si>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</si>
  <si>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</si>
  <si>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</si>
  <si>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</si>
  <si>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</si>
  <si>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</si>
  <si>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</si>
  <si>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</si>
  <si>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</si>
  <si>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</si>
  <si>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</si>
  <si>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</si>
  <si>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</si>
  <si>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</si>
  <si>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</si>
  <si>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</si>
  <si>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</si>
  <si>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</si>
  <si>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</si>
  <si>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</si>
  <si>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</si>
  <si>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</si>
  <si>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</si>
  <si>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</si>
  <si>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</si>
  <si>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</si>
  <si>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</si>
  <si>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</si>
  <si>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</si>
  <si>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</si>
  <si>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</si>
  <si>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</si>
  <si>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</si>
  <si>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</si>
  <si>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</si>
  <si>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</si>
  <si>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</si>
  <si>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</si>
  <si>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</si>
  <si>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</si>
  <si>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</si>
  <si>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</si>
  <si>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</si>
  <si>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</si>
  <si>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</si>
  <si>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</si>
  <si>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</si>
  <si>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</si>
  <si>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</si>
  <si>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</si>
  <si>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</si>
  <si>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</si>
  <si>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</si>
  <si>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</si>
  <si>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</si>
  <si>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</si>
  <si>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</si>
  <si>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</si>
  <si>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</si>
  <si>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</si>
  <si>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</si>
  <si>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</si>
  <si>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</si>
  <si>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</si>
  <si>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</si>
  <si>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</si>
  <si>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</si>
  <si>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</si>
  <si>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</si>
  <si>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</si>
  <si>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</si>
  <si>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</si>
  <si>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</si>
  <si>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</si>
  <si>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</si>
  <si>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</si>
  <si>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</si>
  <si>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</si>
  <si>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</si>
  <si>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</si>
  <si>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</si>
  <si>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</si>
  <si>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</si>
  <si>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</si>
  <si>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</si>
  <si>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</si>
  <si>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</si>
  <si>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</si>
  <si>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</si>
  <si>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</si>
  <si>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</si>
  <si>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</si>
  <si>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</si>
  <si>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</si>
  <si>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</si>
  <si>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</si>
  <si>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</si>
  <si>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</si>
  <si>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</si>
  <si>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</si>
  <si>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</si>
  <si>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</si>
  <si>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</si>
  <si>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</si>
  <si>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</si>
  <si>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</si>
  <si>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</si>
  <si>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</si>
  <si>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</si>
  <si>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</si>
  <si>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</si>
  <si>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</si>
  <si>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</si>
  <si>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</si>
  <si>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</si>
  <si>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</si>
  <si>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</si>
  <si>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</si>
  <si>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</si>
  <si>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</si>
  <si>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</si>
  <si>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</si>
  <si>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</si>
  <si>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</si>
  <si>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</si>
  <si>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</si>
  <si>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</si>
  <si>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</si>
  <si>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</si>
  <si>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</si>
  <si>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</si>
  <si>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</si>
  <si>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</si>
  <si>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</si>
  <si>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</si>
  <si>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</si>
  <si>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</si>
  <si>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</si>
  <si>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</si>
  <si>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</si>
  <si>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</si>
  <si>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</si>
  <si>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</si>
  <si>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</si>
  <si>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</si>
  <si>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</si>
  <si>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</si>
  <si>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</si>
  <si>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</si>
  <si>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</si>
  <si>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</si>
  <si>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</si>
  <si>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</si>
  <si>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</si>
  <si>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</si>
  <si>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</si>
  <si>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</si>
  <si>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</si>
  <si>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</si>
  <si>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</si>
  <si>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</si>
  <si>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</si>
  <si>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</si>
  <si>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</si>
  <si>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</si>
  <si>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</si>
  <si>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</si>
  <si>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</si>
  <si>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</si>
  <si>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</si>
  <si>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</si>
  <si>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</si>
  <si>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</si>
  <si>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</si>
  <si>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</si>
  <si>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</si>
  <si>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</si>
  <si>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</si>
  <si>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</si>
  <si>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</si>
  <si>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</si>
  <si>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</si>
  <si>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</si>
  <si>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</si>
  <si>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</si>
  <si>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</si>
  <si>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</si>
  <si>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</si>
  <si>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</si>
  <si>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</si>
  <si>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</si>
  <si>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</si>
  <si>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</si>
  <si>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</si>
  <si>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</si>
  <si>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</si>
  <si>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</si>
  <si>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</si>
  <si>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</si>
  <si>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</si>
  <si>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</si>
  <si>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</si>
  <si>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</si>
  <si>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</si>
  <si>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</si>
  <si>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</si>
  <si>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</si>
  <si>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</si>
  <si>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</si>
  <si>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</si>
  <si>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</si>
  <si>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</si>
  <si>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</si>
  <si>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</si>
  <si>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</si>
  <si>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</si>
  <si>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</si>
  <si>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</si>
  <si>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</si>
  <si>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</si>
  <si>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</si>
  <si>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</si>
  <si>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</si>
  <si>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</si>
  <si>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</si>
  <si>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</si>
  <si>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</si>
  <si>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</si>
  <si>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</si>
  <si>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</si>
  <si>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</si>
  <si>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</si>
  <si>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</si>
  <si>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</si>
  <si>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</si>
  <si>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</si>
  <si>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</si>
  <si>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</si>
  <si>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</si>
  <si>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</si>
  <si>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</si>
  <si>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</si>
  <si>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</si>
  <si>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</si>
  <si>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</si>
  <si>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</si>
  <si>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</si>
  <si>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</si>
  <si>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</si>
  <si>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</si>
  <si>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</si>
  <si>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</si>
  <si>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</si>
  <si>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</si>
  <si>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</si>
  <si>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</si>
  <si>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</si>
  <si>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</si>
  <si>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</si>
  <si>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</si>
  <si>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</si>
  <si>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</si>
  <si>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</si>
  <si>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</si>
  <si>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</si>
  <si>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</si>
  <si>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</si>
  <si>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</si>
  <si>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</si>
  <si>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</si>
  <si>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</si>
  <si>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</si>
  <si>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</si>
  <si>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</si>
  <si>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</si>
  <si>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</si>
  <si>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</si>
  <si>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</si>
  <si>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</si>
  <si>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</si>
  <si>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</si>
  <si>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</si>
  <si>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</si>
  <si>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</si>
  <si>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</si>
  <si>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</si>
  <si>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</si>
  <si>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</si>
  <si>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</si>
  <si>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</si>
  <si>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</si>
  <si>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</si>
  <si>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</si>
  <si>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</si>
  <si>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</si>
  <si>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</si>
  <si>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</si>
  <si>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</si>
  <si>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</si>
  <si>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</si>
  <si>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</si>
  <si>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</si>
  <si>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</si>
  <si>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</si>
  <si>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</si>
  <si>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</si>
  <si>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</si>
  <si>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</si>
  <si>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</si>
  <si>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</si>
  <si>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</si>
  <si>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</si>
  <si>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</si>
  <si>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</si>
  <si>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</si>
  <si>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</si>
  <si>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</si>
  <si>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</si>
  <si>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</si>
  <si>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</si>
  <si>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</si>
  <si>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</si>
  <si>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</si>
  <si>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</si>
  <si>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</si>
  <si>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</si>
  <si>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</si>
  <si>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</si>
  <si>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</si>
  <si>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</si>
  <si>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</si>
  <si>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</si>
  <si>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</si>
  <si>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</si>
  <si>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</si>
  <si>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</si>
  <si>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</si>
  <si>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</si>
  <si>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</si>
  <si>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</si>
  <si>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</si>
  <si>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</si>
  <si>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</si>
  <si>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</si>
  <si>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</si>
  <si>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</si>
  <si>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</si>
  <si>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</si>
  <si>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</si>
  <si>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</si>
  <si>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</si>
  <si>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</si>
  <si>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</si>
  <si>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</si>
  <si>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</si>
  <si>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</si>
  <si>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</si>
  <si>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</si>
  <si>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</si>
  <si>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</si>
  <si>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</si>
  <si>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</si>
  <si>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</si>
  <si>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</si>
  <si>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</si>
  <si>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</si>
  <si>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</si>
  <si>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</si>
  <si>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</si>
  <si>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</si>
  <si>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</si>
  <si>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</si>
  <si>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</si>
  <si>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</si>
  <si>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</si>
  <si>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</si>
  <si>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</si>
  <si>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</si>
  <si>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</si>
  <si>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</si>
  <si>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</si>
  <si>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</si>
  <si>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</si>
  <si>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</si>
  <si>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</si>
  <si>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</si>
  <si>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</si>
  <si>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</si>
  <si>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</si>
  <si>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</si>
  <si>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</si>
  <si>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</si>
  <si>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</si>
  <si>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</si>
  <si>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</si>
  <si>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</si>
  <si>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</si>
  <si>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</si>
  <si>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</si>
  <si>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</si>
  <si>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</si>
  <si>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</si>
  <si>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</si>
  <si>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</si>
  <si>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</si>
  <si>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</si>
  <si>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</si>
  <si>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</si>
  <si>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</si>
  <si>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</si>
  <si>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</si>
  <si>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</si>
  <si>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</si>
  <si>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</si>
  <si>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</si>
  <si>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</si>
  <si>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</si>
  <si>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</si>
  <si>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</si>
  <si>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</si>
  <si>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</si>
  <si>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</si>
  <si>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</si>
  <si>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</si>
  <si>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</si>
  <si>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</si>
  <si>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</si>
  <si>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</si>
  <si>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</si>
  <si>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</si>
  <si>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</si>
  <si>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</si>
  <si>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</si>
  <si>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</si>
  <si>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</si>
  <si>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</si>
  <si>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</si>
  <si>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</si>
  <si>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</si>
  <si>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</si>
  <si>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</si>
  <si>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</si>
  <si>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</si>
  <si>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</si>
  <si>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</si>
  <si>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</si>
  <si>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</si>
  <si>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</si>
  <si>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</si>
  <si>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</si>
  <si>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</si>
  <si>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</si>
  <si>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</si>
  <si>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</si>
  <si>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</si>
  <si>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</si>
  <si>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</si>
  <si>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</si>
  <si>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</si>
  <si>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</si>
  <si>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</si>
  <si>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</si>
  <si>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</si>
  <si>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</si>
  <si>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</si>
  <si>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</si>
  <si>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</si>
  <si>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</si>
  <si>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</si>
  <si>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</si>
  <si>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</si>
  <si>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</si>
  <si>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</si>
  <si>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</si>
  <si>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</si>
  <si>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</si>
  <si>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</si>
  <si>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</si>
  <si>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</si>
  <si>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</si>
  <si>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</si>
  <si>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</si>
  <si>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</si>
  <si>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</si>
  <si>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</si>
  <si>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</si>
  <si>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</si>
  <si>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</si>
  <si>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</si>
  <si>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</si>
  <si>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</si>
  <si>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</si>
  <si>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</si>
  <si>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</si>
  <si>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</si>
  <si>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</si>
  <si>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</si>
  <si>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</si>
  <si>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</si>
  <si>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</si>
  <si>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</si>
  <si>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</si>
  <si>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</si>
  <si>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</si>
  <si>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</si>
  <si>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</si>
  <si>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</si>
  <si>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</si>
  <si>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</si>
  <si>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</si>
  <si>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</si>
  <si>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</si>
  <si>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</si>
  <si>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</si>
  <si>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</si>
  <si>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</si>
  <si>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</si>
  <si>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</si>
  <si>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</si>
  <si>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</si>
  <si>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</si>
  <si>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</si>
  <si>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</si>
  <si>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</si>
  <si>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</si>
  <si>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</si>
  <si>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</si>
  <si>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</si>
  <si>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</si>
  <si>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</si>
  <si>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</si>
  <si>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</si>
  <si>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</si>
  <si>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</si>
  <si>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</si>
  <si>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</si>
  <si>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</si>
  <si>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</si>
  <si>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</si>
  <si>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</si>
  <si>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</si>
  <si>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</si>
  <si>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</si>
  <si>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</si>
  <si>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</si>
  <si>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</si>
  <si>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</si>
  <si>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</si>
  <si>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</si>
  <si>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</si>
  <si>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</si>
  <si>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</si>
  <si>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</si>
  <si>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</si>
  <si>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</si>
  <si>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</si>
  <si>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</si>
  <si>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</si>
  <si>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</si>
  <si>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</si>
  <si>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</si>
  <si>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</si>
  <si>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</si>
  <si>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</si>
  <si>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</si>
  <si>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</si>
  <si>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</si>
  <si>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</si>
  <si>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</si>
  <si>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</si>
  <si>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</si>
  <si>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</si>
  <si>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</si>
  <si>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</si>
  <si>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</si>
  <si>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</si>
  <si>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</si>
  <si>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</si>
  <si>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</si>
  <si>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</si>
  <si>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</si>
  <si>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</si>
  <si>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</si>
  <si>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</si>
  <si>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</si>
  <si>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</si>
  <si>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</si>
  <si>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</si>
  <si>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</si>
  <si>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</si>
  <si>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</si>
  <si>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</si>
  <si>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</si>
  <si>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</si>
  <si>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</si>
  <si>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</si>
  <si>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</si>
  <si>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</si>
  <si>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</si>
  <si>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</si>
  <si>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</si>
  <si>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</si>
  <si>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</si>
  <si>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</si>
  <si>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</si>
  <si>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</si>
  <si>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</si>
  <si>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</si>
  <si>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</si>
  <si>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</si>
  <si>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</si>
  <si>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</si>
  <si>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</si>
  <si>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</si>
  <si>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</si>
  <si>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</si>
  <si>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</si>
  <si>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</si>
  <si>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</si>
  <si>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</si>
  <si>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</si>
  <si>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</si>
  <si>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</si>
  <si>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</si>
  <si>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</si>
  <si>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</si>
  <si>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</si>
  <si>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</si>
  <si>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</si>
  <si>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</si>
  <si>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</si>
  <si>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</si>
  <si>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</si>
  <si>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</si>
  <si>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</si>
  <si>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</si>
  <si>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</si>
  <si>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</si>
  <si>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</si>
  <si>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</si>
  <si>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</si>
  <si>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</si>
  <si>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</si>
  <si>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</si>
  <si>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</si>
  <si>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</si>
  <si>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</si>
  <si>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</si>
  <si>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</si>
  <si>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</si>
  <si>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</si>
  <si>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</si>
  <si>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</si>
  <si>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</si>
  <si>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</si>
  <si>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</si>
  <si>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</si>
  <si>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</si>
  <si>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</si>
  <si>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</si>
  <si>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</si>
  <si>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</si>
  <si>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</si>
  <si>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</si>
  <si>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</si>
  <si>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</si>
  <si>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</si>
  <si>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</si>
  <si>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</si>
  <si>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</si>
  <si>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</si>
  <si>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</si>
  <si>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</si>
  <si>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</si>
  <si>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</si>
  <si>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</si>
  <si>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</si>
  <si>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</si>
  <si>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</si>
  <si>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</si>
  <si>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</si>
  <si>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</si>
  <si>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</si>
  <si>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</si>
  <si>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</si>
  <si>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</si>
  <si>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</si>
  <si>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</si>
  <si>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</si>
  <si>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</si>
  <si>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</si>
  <si>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</si>
  <si>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</si>
  <si>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</si>
  <si>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</si>
  <si>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</si>
  <si>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</si>
  <si>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</si>
  <si>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</si>
  <si>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</si>
  <si>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</si>
  <si>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</si>
  <si>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</si>
  <si>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</si>
  <si>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</si>
  <si>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</si>
  <si>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</si>
  <si>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</si>
  <si>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</si>
  <si>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</si>
  <si>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</si>
  <si>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</si>
  <si>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</si>
  <si>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</si>
  <si>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</si>
  <si>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</si>
  <si>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</si>
  <si>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</si>
  <si>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</si>
  <si>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</si>
  <si>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</si>
  <si>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</si>
  <si>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</si>
  <si>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</si>
  <si>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</si>
  <si>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</si>
  <si>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</si>
  <si>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</si>
  <si>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</si>
  <si>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</si>
  <si>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</si>
  <si>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</si>
  <si>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</si>
  <si>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</si>
  <si>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</si>
  <si>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</si>
  <si>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</si>
  <si>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</si>
  <si>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</si>
  <si>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</si>
  <si>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</si>
  <si>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</si>
  <si>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</si>
  <si>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</si>
  <si>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</si>
  <si>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</si>
  <si>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</si>
  <si>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</si>
  <si>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</si>
  <si>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</si>
  <si>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</si>
  <si>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</si>
  <si>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</si>
  <si>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</si>
  <si>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</si>
  <si>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</si>
  <si>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</si>
  <si>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</si>
  <si>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</si>
  <si>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</si>
  <si>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</si>
  <si>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</si>
  <si>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</si>
  <si>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</si>
  <si>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</si>
  <si>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</si>
  <si>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</si>
  <si>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</si>
  <si>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</si>
  <si>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</si>
  <si>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</si>
  <si>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</si>
  <si>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</si>
  <si>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</si>
  <si>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</si>
  <si>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</si>
  <si>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</si>
  <si>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</si>
  <si>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</si>
  <si>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</si>
  <si>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</si>
  <si>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</si>
  <si>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</si>
  <si>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</si>
  <si>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</si>
  <si>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</si>
  <si>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</si>
  <si>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</si>
  <si>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</si>
  <si>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</si>
  <si>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</si>
  <si>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</si>
  <si>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</si>
  <si>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</si>
  <si>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</si>
  <si>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</si>
  <si>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</si>
  <si>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</si>
  <si>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</si>
  <si>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</si>
  <si>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</si>
  <si>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</si>
  <si>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</si>
  <si>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</si>
  <si>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</si>
  <si>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</si>
  <si>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</si>
  <si>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</si>
  <si>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</si>
  <si>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</si>
  <si>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</si>
  <si>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</si>
  <si>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</si>
  <si>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</si>
  <si>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</si>
  <si>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</si>
  <si>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</si>
  <si>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</si>
  <si>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</si>
  <si>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</si>
  <si>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</si>
  <si>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</si>
  <si>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</si>
  <si>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</si>
  <si>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</si>
  <si>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</si>
  <si>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</si>
  <si>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</si>
  <si>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</si>
  <si>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</si>
  <si>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</si>
  <si>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</si>
  <si>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</si>
  <si>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</si>
  <si>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</si>
  <si>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</si>
  <si>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</si>
  <si>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</si>
  <si>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</si>
  <si>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</si>
  <si>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</si>
  <si>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</si>
  <si>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</si>
  <si>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</si>
  <si>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</si>
  <si>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</si>
  <si>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</si>
  <si>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</si>
  <si>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</si>
  <si>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</si>
  <si>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</si>
  <si>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</si>
  <si>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</si>
  <si>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</si>
  <si>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</si>
  <si>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</si>
  <si>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</si>
  <si>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</si>
  <si>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</si>
  <si>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</si>
  <si>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</si>
  <si>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</si>
  <si>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</si>
  <si>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</si>
  <si>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</si>
  <si>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</si>
  <si>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</si>
  <si>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</si>
  <si>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</si>
  <si>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</si>
  <si>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</si>
  <si>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</si>
  <si>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</si>
  <si>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</si>
  <si>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</si>
  <si>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</si>
  <si>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</si>
  <si>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</si>
  <si>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</si>
  <si>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</si>
  <si>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</si>
  <si>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</si>
  <si>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</si>
  <si>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</si>
  <si>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</si>
  <si>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</si>
  <si>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</si>
  <si>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</si>
  <si>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</si>
  <si>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</si>
  <si>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</si>
  <si>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</si>
  <si>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</si>
  <si>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</si>
  <si>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</si>
  <si>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</si>
  <si>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</si>
  <si>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</si>
  <si>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</si>
  <si>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</si>
  <si>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</si>
  <si>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</si>
  <si>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</si>
  <si>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</si>
  <si>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</si>
  <si>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</si>
  <si>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</si>
  <si>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</si>
  <si>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</si>
  <si>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</si>
  <si>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</si>
  <si>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</si>
  <si>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</si>
  <si>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</si>
  <si>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</si>
  <si>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</si>
  <si>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</si>
  <si>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</si>
  <si>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</si>
  <si>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</si>
  <si>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</si>
  <si>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</si>
  <si>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</si>
  <si>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</si>
  <si>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</si>
  <si>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</si>
  <si>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</si>
  <si>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</si>
  <si>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</si>
  <si>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</si>
  <si>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</si>
  <si>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</si>
  <si>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</si>
  <si>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</si>
  <si>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</si>
  <si>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</si>
  <si>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</si>
  <si>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</si>
  <si>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</si>
  <si>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</si>
  <si>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</si>
  <si>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</si>
  <si>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</si>
  <si>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</si>
  <si>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</si>
  <si>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</si>
  <si>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</si>
  <si>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</si>
  <si>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</si>
  <si>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</si>
  <si>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</si>
  <si>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</si>
  <si>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</si>
  <si>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</si>
  <si>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</si>
  <si>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</si>
  <si>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</si>
  <si>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</si>
  <si>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</si>
  <si>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</si>
  <si>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</si>
  <si>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</si>
  <si>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</si>
  <si>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</si>
  <si>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</si>
  <si>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</si>
  <si>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</si>
  <si>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</si>
  <si>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</si>
  <si>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</si>
  <si>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</si>
  <si>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</si>
  <si>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</si>
  <si>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</si>
  <si>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</si>
  <si>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</si>
  <si>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</si>
  <si>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</si>
  <si>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</si>
  <si>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</si>
  <si>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</si>
  <si>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</si>
  <si>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</si>
  <si>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</si>
  <si>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</si>
  <si>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</si>
  <si>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</si>
  <si>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</si>
  <si>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</si>
  <si>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</si>
  <si>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</si>
  <si>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</si>
  <si>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</si>
  <si>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</si>
  <si>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</si>
  <si>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</si>
  <si>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</si>
  <si>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</si>
  <si>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</si>
  <si>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</si>
  <si>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</si>
  <si>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</si>
  <si>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</si>
  <si>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</si>
  <si>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</si>
  <si>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</si>
  <si>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</si>
  <si>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</si>
  <si>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</si>
  <si>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</si>
  <si>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</si>
  <si>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</si>
  <si>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</si>
  <si>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</si>
  <si>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</si>
  <si>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</si>
  <si>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</si>
  <si>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</si>
  <si>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</si>
  <si>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</si>
  <si>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</si>
  <si>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</si>
  <si>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</si>
  <si>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</si>
  <si>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</si>
  <si>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</si>
  <si>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</si>
  <si>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</si>
  <si>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</si>
  <si>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</si>
  <si>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</si>
  <si>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</si>
  <si>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</si>
  <si>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</si>
  <si>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</si>
  <si>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</si>
  <si>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</si>
  <si>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</si>
  <si>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</si>
  <si>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</si>
  <si>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</si>
  <si>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</si>
  <si>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</si>
  <si>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</si>
  <si>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</si>
  <si>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</si>
  <si>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</si>
  <si>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</si>
  <si>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</si>
  <si>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</si>
  <si>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</si>
  <si>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</si>
  <si>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</si>
  <si>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</si>
  <si>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</si>
  <si>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</si>
  <si>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</si>
  <si>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</si>
  <si>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</si>
  <si>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</si>
  <si>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</si>
  <si>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</si>
  <si>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</si>
  <si>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</si>
  <si>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</si>
  <si>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</si>
  <si>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</si>
  <si>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</si>
  <si>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</si>
  <si>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</si>
  <si>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</si>
  <si>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</si>
  <si>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</si>
  <si>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</si>
  <si>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</si>
  <si>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</si>
  <si>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</si>
  <si>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</si>
  <si>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</si>
  <si>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</si>
  <si>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</si>
  <si>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</si>
  <si>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</si>
  <si>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</si>
  <si>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</si>
  <si>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</si>
  <si>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</si>
  <si>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</si>
  <si>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</si>
  <si>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</si>
  <si>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</si>
  <si>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</si>
  <si>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</si>
  <si>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</si>
  <si>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</si>
  <si>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</si>
  <si>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</si>
  <si>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</si>
  <si>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</si>
  <si>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</si>
  <si>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</si>
  <si>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</si>
  <si>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</si>
  <si>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</si>
  <si>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</si>
  <si>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</si>
  <si>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</si>
  <si>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</si>
  <si>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</si>
  <si>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</si>
  <si>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</si>
  <si>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</si>
  <si>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</si>
  <si>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</si>
  <si>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</si>
  <si>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</si>
  <si>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</si>
  <si>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</si>
  <si>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</si>
  <si>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</si>
  <si>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</si>
  <si>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</si>
  <si>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</si>
  <si>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</si>
  <si>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</si>
  <si>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</si>
  <si>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</si>
  <si>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</si>
  <si>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</si>
  <si>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</si>
  <si>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</si>
  <si>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</si>
  <si>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</si>
  <si>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</si>
  <si>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</si>
  <si>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</si>
  <si>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</si>
  <si>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</si>
  <si>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</si>
  <si>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</si>
  <si>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</si>
  <si>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</si>
  <si>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</si>
  <si>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</si>
  <si>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</si>
  <si>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</si>
  <si>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</si>
  <si>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</si>
  <si>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</si>
  <si>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</si>
  <si>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</si>
  <si>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</si>
  <si>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</si>
  <si>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</si>
  <si>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</si>
  <si>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</si>
  <si>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</si>
  <si>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</si>
  <si>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</si>
  <si>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</si>
  <si>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</si>
  <si>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</si>
  <si>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</si>
  <si>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</si>
  <si>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</si>
  <si>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</si>
  <si>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</si>
  <si>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</si>
  <si>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</si>
  <si>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</si>
  <si>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</si>
  <si>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</si>
  <si>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</si>
  <si>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</si>
  <si>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</si>
  <si>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</si>
  <si>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</si>
  <si>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</si>
  <si>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</si>
  <si>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</si>
  <si>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</si>
  <si>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</si>
  <si>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</si>
  <si>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</si>
  <si>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</si>
  <si>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</si>
  <si>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</si>
  <si>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</si>
  <si>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</si>
  <si>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</si>
  <si>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</si>
  <si>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</si>
  <si>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</si>
  <si>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</si>
  <si>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</si>
  <si>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</si>
  <si>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</si>
  <si>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</si>
  <si>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</si>
  <si>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</si>
  <si>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</si>
  <si>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</si>
  <si>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</si>
  <si>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</si>
  <si>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</si>
  <si>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</si>
  <si>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</si>
  <si>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</si>
  <si>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</si>
  <si>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</si>
  <si>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</si>
  <si>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</si>
  <si>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</si>
  <si>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</si>
  <si>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</si>
  <si>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</si>
  <si>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</si>
  <si>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</si>
  <si>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</si>
  <si>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</si>
  <si>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</si>
  <si>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</si>
  <si>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</si>
  <si>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</si>
  <si>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</si>
  <si>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</si>
  <si>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</si>
  <si>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</si>
  <si>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</si>
  <si>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</si>
  <si>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</si>
  <si>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</si>
  <si>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</si>
  <si>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</si>
  <si>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</si>
  <si>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</si>
  <si>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</si>
  <si>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</si>
  <si>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</si>
  <si>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</si>
  <si>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</si>
  <si>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</si>
  <si>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</si>
  <si>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</si>
  <si>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</si>
  <si>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</si>
  <si>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</si>
  <si>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</si>
  <si>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</si>
  <si>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</si>
  <si>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</si>
  <si>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</si>
  <si>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</si>
  <si>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</si>
  <si>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</si>
  <si>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</si>
  <si>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</si>
  <si>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</si>
  <si>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</si>
  <si>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</si>
  <si>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</si>
  <si>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</si>
  <si>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</si>
  <si>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</si>
  <si>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</si>
  <si>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</si>
  <si>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</si>
  <si>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</si>
  <si>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</si>
  <si>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</si>
  <si>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</si>
  <si>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</si>
  <si>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</si>
  <si>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</si>
  <si>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</si>
  <si>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</si>
  <si>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</si>
  <si>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</si>
  <si>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</si>
  <si>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</si>
  <si>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</si>
  <si>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</si>
  <si>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</si>
  <si>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</si>
  <si>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</si>
  <si>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</si>
  <si>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</si>
  <si>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</si>
  <si>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</si>
  <si>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</si>
  <si>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</si>
  <si>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</si>
  <si>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</si>
  <si>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</si>
  <si>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</si>
  <si>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</si>
  <si>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</si>
  <si>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</si>
  <si>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</si>
  <si>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</si>
  <si>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</si>
  <si>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</si>
  <si>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</si>
  <si>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</si>
  <si>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</si>
  <si>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</si>
  <si>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</si>
  <si>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</si>
  <si>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</si>
  <si>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</si>
  <si>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</si>
  <si>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</si>
  <si>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</si>
  <si>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</si>
  <si>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</si>
  <si>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</si>
  <si>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</si>
  <si>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</si>
  <si>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</si>
  <si>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</si>
  <si>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</si>
  <si>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</si>
  <si>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</si>
  <si>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</si>
  <si>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</si>
  <si>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</si>
  <si>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</si>
  <si>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</si>
  <si>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</si>
  <si>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</si>
  <si>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</si>
  <si>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</si>
  <si>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</si>
  <si>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</si>
  <si>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</si>
  <si>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</si>
  <si>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</si>
  <si>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</si>
  <si>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</si>
  <si>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</si>
  <si>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</si>
  <si>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</si>
  <si>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</si>
  <si>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</si>
  <si>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</si>
  <si>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</si>
  <si>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</si>
  <si>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</si>
  <si>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</si>
  <si>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</si>
  <si>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</si>
  <si>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</si>
  <si>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</si>
  <si>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</si>
  <si>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</si>
  <si>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</si>
  <si>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</si>
  <si>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</si>
  <si>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</si>
  <si>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</si>
  <si>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</si>
  <si>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</si>
  <si>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</si>
  <si>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</si>
  <si>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</si>
  <si>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</si>
  <si>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</si>
  <si>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</si>
  <si>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</si>
  <si>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</si>
  <si>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</si>
  <si>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</si>
  <si>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</si>
  <si>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</si>
  <si>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</si>
  <si>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</si>
  <si>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</si>
  <si>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</si>
  <si>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</si>
  <si>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</si>
  <si>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</si>
  <si>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</si>
  <si>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</si>
  <si>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</si>
  <si>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</si>
  <si>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</si>
  <si>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</si>
  <si>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</si>
  <si>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</si>
  <si>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</si>
  <si>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</si>
  <si>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</si>
  <si>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</si>
  <si>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</si>
  <si>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</si>
  <si>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</si>
  <si>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</si>
  <si>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</si>
  <si>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</si>
  <si>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</si>
  <si>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</si>
  <si>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</si>
  <si>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</si>
  <si>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</si>
  <si>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</si>
  <si>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</si>
  <si>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</si>
  <si>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</si>
  <si>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</si>
  <si>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</si>
  <si>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</si>
  <si>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</si>
  <si>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</si>
  <si>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</si>
  <si>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</si>
  <si>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</si>
  <si>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</si>
  <si>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</si>
  <si>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</si>
  <si>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</si>
  <si>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</si>
  <si>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</si>
  <si>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</si>
  <si>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</si>
  <si>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</si>
  <si>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</si>
  <si>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</si>
  <si>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</si>
  <si>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</si>
  <si>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</si>
  <si>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</si>
  <si>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</si>
  <si>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</si>
  <si>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</si>
  <si>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</si>
  <si>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</si>
  <si>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</si>
  <si>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</si>
  <si>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</si>
  <si>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</si>
  <si>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</si>
  <si>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</si>
  <si>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</si>
  <si>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</si>
  <si>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</si>
  <si>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</si>
  <si>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</si>
  <si>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</si>
  <si>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</si>
  <si>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</si>
  <si>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</si>
  <si>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</si>
  <si>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</si>
  <si>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</si>
  <si>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</si>
  <si>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</si>
  <si>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</si>
  <si>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</si>
  <si>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</si>
  <si>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</si>
  <si>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</si>
  <si>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</si>
  <si>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</si>
  <si>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</si>
  <si>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</si>
  <si>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</si>
  <si>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</si>
  <si>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</si>
  <si>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</si>
  <si>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</si>
  <si>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</si>
  <si>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</si>
  <si>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</si>
  <si>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</si>
  <si>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</si>
  <si>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</si>
  <si>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</si>
  <si>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</si>
  <si>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</si>
  <si>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</si>
  <si>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</si>
  <si>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</si>
  <si>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</si>
  <si>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</si>
  <si>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</si>
  <si>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</si>
  <si>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</si>
  <si>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</si>
  <si>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</si>
  <si>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</si>
  <si>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</si>
  <si>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</si>
  <si>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</si>
  <si>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</si>
  <si>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</si>
  <si>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</si>
  <si>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</si>
  <si>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</si>
  <si>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</si>
  <si>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</si>
  <si>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</si>
  <si>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</si>
  <si>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</si>
  <si>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</si>
  <si>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</si>
  <si>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</si>
  <si>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</si>
  <si>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</si>
  <si>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</si>
  <si>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</si>
  <si>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</si>
  <si>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</si>
  <si>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</si>
  <si>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</si>
  <si>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</si>
  <si>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</si>
  <si>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</si>
  <si>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</si>
  <si>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</si>
  <si>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</si>
  <si>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</si>
  <si>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</si>
  <si>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</si>
  <si>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</si>
  <si>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</si>
  <si>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</si>
  <si>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</si>
  <si>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</si>
  <si>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</si>
  <si>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</si>
  <si>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</si>
  <si>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</si>
  <si>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</si>
  <si>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</si>
  <si>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</si>
  <si>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</si>
  <si>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</si>
  <si>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</si>
  <si>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</si>
  <si>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</si>
  <si>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</si>
  <si>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</si>
  <si>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</si>
  <si>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</si>
  <si>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</si>
  <si>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</si>
  <si>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</si>
  <si>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</si>
  <si>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</si>
  <si>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</si>
  <si>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</si>
  <si>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</si>
  <si>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</si>
  <si>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</si>
  <si>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</si>
  <si>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</si>
  <si>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</si>
  <si>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</si>
  <si>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</si>
  <si>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</si>
  <si>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</si>
  <si>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</si>
  <si>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</si>
  <si>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</si>
  <si>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</si>
  <si>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</si>
  <si>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</si>
  <si>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</si>
  <si>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</si>
  <si>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</si>
  <si>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</si>
  <si>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</si>
  <si>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</si>
  <si>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</si>
  <si>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</si>
  <si>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</si>
  <si>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</si>
  <si>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</si>
  <si>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</si>
  <si>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</si>
  <si>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</si>
  <si>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</si>
  <si>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</si>
  <si>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</si>
  <si>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</si>
  <si>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</si>
  <si>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</si>
  <si>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</si>
  <si>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</si>
  <si>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</si>
  <si>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</si>
  <si>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</si>
  <si>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</si>
  <si>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</si>
  <si>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</si>
  <si>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</si>
  <si>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</si>
  <si>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</si>
  <si>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</si>
  <si>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</si>
  <si>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</si>
  <si>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</si>
  <si>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</si>
  <si>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</si>
  <si>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</si>
  <si>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</si>
  <si>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</si>
  <si>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</si>
  <si>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</si>
  <si>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</si>
  <si>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</si>
  <si>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</si>
  <si>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</si>
  <si>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</si>
  <si>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</si>
  <si>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</si>
  <si>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</si>
  <si>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</si>
  <si>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</si>
  <si>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</si>
  <si>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</si>
  <si>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</si>
  <si>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</si>
  <si>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</si>
  <si>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</si>
  <si>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</si>
  <si>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</si>
  <si>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</si>
  <si>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</si>
  <si>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</si>
  <si>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</si>
  <si>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</si>
  <si>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</si>
  <si>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</si>
  <si>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</si>
  <si>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</si>
  <si>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</si>
  <si>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</si>
  <si>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</si>
  <si>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</si>
  <si>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</si>
  <si>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</si>
  <si>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</si>
  <si>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</si>
  <si>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</si>
  <si>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</si>
  <si>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</si>
  <si>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</si>
  <si>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</si>
  <si>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</si>
  <si>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</si>
  <si>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</si>
  <si>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</si>
  <si>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</si>
  <si>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</si>
  <si>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</si>
  <si>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</si>
  <si>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</si>
  <si>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</si>
  <si>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</si>
  <si>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</si>
  <si>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</si>
  <si>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</si>
  <si>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</si>
  <si>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</si>
  <si>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</si>
  <si>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</si>
  <si>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</si>
  <si>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</si>
  <si>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</si>
  <si>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</si>
  <si>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</si>
  <si>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</si>
  <si>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</si>
  <si>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</si>
  <si>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</si>
  <si>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</si>
  <si>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</si>
  <si>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</si>
  <si>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</si>
  <si>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</si>
  <si>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</si>
  <si>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</si>
  <si>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</si>
  <si>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</si>
  <si>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</si>
  <si>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</si>
  <si>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</si>
  <si>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</si>
  <si>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</si>
  <si>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</si>
  <si>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</si>
  <si>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</si>
  <si>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</si>
  <si>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</si>
  <si>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</si>
  <si>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</si>
  <si>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</si>
  <si>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</si>
  <si>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</si>
  <si>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</si>
  <si>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</si>
  <si>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</si>
  <si>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</si>
  <si>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</si>
  <si>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</si>
  <si>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</si>
  <si>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</si>
  <si>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</si>
  <si>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</si>
  <si>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</si>
  <si>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</si>
  <si>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</si>
  <si>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</si>
  <si>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</si>
  <si>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</si>
  <si>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</si>
  <si>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</si>
  <si>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</si>
  <si>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</si>
  <si>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</si>
  <si>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</si>
  <si>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</si>
  <si>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</si>
  <si>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</si>
  <si>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</si>
  <si>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</si>
  <si>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</si>
  <si>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</si>
  <si>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</si>
  <si>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</si>
  <si>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</si>
  <si>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</si>
  <si>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</si>
  <si>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</si>
  <si>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</si>
  <si>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</si>
  <si>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</si>
  <si>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</si>
  <si>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</si>
  <si>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</si>
  <si>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</si>
  <si>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</si>
  <si>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</si>
  <si>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</si>
  <si>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</si>
  <si>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</si>
  <si>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</si>
  <si>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</si>
  <si>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</si>
  <si>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</si>
  <si>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</si>
  <si>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</si>
  <si>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</si>
  <si>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</si>
  <si>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</si>
  <si>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</si>
  <si>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</si>
  <si>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</si>
  <si>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</si>
  <si>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</si>
  <si>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</si>
  <si>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</si>
  <si>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</si>
  <si>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</si>
  <si>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</si>
  <si>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</si>
  <si>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</si>
  <si>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</si>
  <si>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</si>
  <si>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</si>
  <si>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</si>
  <si>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</si>
  <si>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</si>
  <si>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</si>
  <si>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</si>
  <si>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</si>
  <si>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</si>
  <si>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</si>
  <si>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</si>
  <si>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</si>
  <si>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</si>
  <si>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</si>
  <si>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</si>
  <si>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</si>
  <si>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</si>
  <si>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</si>
  <si>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</si>
  <si>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</si>
  <si>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</si>
  <si>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</si>
  <si>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</si>
  <si>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</si>
  <si>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</si>
  <si>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</si>
  <si>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</si>
  <si>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</si>
  <si>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</si>
  <si>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</si>
  <si>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</si>
  <si>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</si>
  <si>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</si>
  <si>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</si>
  <si>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</si>
  <si>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</si>
  <si>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</si>
  <si>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</si>
  <si>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</si>
  <si>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</si>
  <si>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</si>
  <si>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</si>
  <si>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</si>
  <si>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</si>
  <si>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</si>
  <si>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</si>
  <si>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</si>
  <si>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</si>
  <si>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</si>
  <si>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</si>
  <si>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</si>
  <si>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</si>
  <si>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</si>
  <si>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</si>
  <si>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</si>
  <si>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</si>
  <si>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</si>
  <si>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</si>
  <si>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</si>
  <si>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</si>
  <si>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</si>
  <si>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</si>
  <si>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</si>
  <si>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</si>
  <si>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</si>
  <si>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</si>
  <si>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</si>
  <si>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</si>
  <si>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</si>
  <si>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</si>
  <si>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</si>
  <si>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</si>
  <si>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</si>
  <si>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</si>
  <si>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</si>
  <si>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</si>
  <si>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</si>
  <si>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</si>
  <si>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</si>
  <si>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</si>
  <si>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</si>
  <si>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</si>
  <si>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</si>
  <si>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</si>
  <si>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</si>
  <si>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</si>
  <si>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</si>
  <si>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</si>
  <si>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</si>
  <si>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</si>
  <si>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</si>
  <si>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</si>
  <si>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</si>
  <si>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</si>
  <si>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</si>
  <si>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</si>
  <si>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</si>
  <si>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</si>
  <si>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</si>
  <si>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</si>
  <si>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</si>
  <si>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</si>
  <si>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</si>
  <si>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</si>
  <si>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</si>
  <si>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</si>
  <si>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</si>
  <si>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</si>
  <si>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</si>
  <si>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</si>
  <si>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</si>
  <si>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</si>
  <si>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</si>
  <si>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</si>
  <si>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</si>
  <si>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</si>
  <si>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</si>
  <si>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</si>
  <si>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</si>
  <si>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</si>
  <si>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</si>
  <si>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</si>
  <si>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</si>
  <si>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</si>
  <si>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</si>
  <si>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</si>
  <si>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</si>
  <si>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</si>
  <si>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</si>
  <si>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</si>
  <si>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</si>
  <si>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</si>
  <si>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</si>
  <si>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</si>
  <si>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</si>
  <si>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</si>
  <si>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</si>
  <si>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</si>
  <si>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</si>
  <si>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</si>
  <si>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</si>
  <si>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</si>
  <si>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</si>
  <si>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</si>
  <si>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</si>
  <si>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</si>
  <si>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</si>
  <si>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</si>
  <si>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</si>
  <si>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</si>
  <si>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</si>
  <si>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</si>
  <si>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</si>
  <si>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</si>
  <si>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</si>
  <si>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</si>
  <si>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</si>
  <si>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</si>
  <si>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</si>
  <si>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</si>
  <si>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</si>
  <si>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</si>
  <si>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</si>
  <si>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</si>
  <si>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</si>
  <si>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</si>
  <si>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</si>
  <si>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</si>
  <si>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</si>
  <si>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</si>
  <si>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</si>
  <si>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</si>
  <si>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</si>
  <si>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</si>
  <si>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</si>
  <si>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</si>
  <si>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</si>
  <si>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</si>
  <si>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</si>
  <si>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</si>
  <si>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</si>
  <si>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</si>
  <si>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</si>
  <si>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</si>
  <si>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</si>
  <si>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</si>
  <si>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</si>
  <si>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</si>
  <si>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</si>
  <si>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</si>
  <si>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</si>
  <si>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</si>
  <si>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</si>
  <si>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</si>
  <si>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</si>
  <si>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</si>
  <si>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</si>
  <si>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</si>
  <si>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</si>
  <si>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</si>
  <si>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</si>
  <si>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</si>
  <si>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</si>
  <si>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</si>
  <si>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</si>
  <si>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</si>
  <si>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</si>
  <si>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</si>
  <si>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</si>
  <si>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</si>
  <si>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</si>
  <si>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</si>
  <si>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</si>
  <si>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</si>
  <si>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</si>
  <si>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</si>
  <si>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</si>
  <si>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</si>
  <si>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</si>
  <si>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</si>
  <si>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</si>
  <si>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</si>
  <si>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</si>
  <si>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</si>
  <si>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</si>
  <si>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</si>
  <si>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</si>
  <si>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</si>
  <si>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</si>
  <si>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</si>
  <si>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</si>
  <si>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</si>
  <si>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</si>
  <si>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</si>
  <si>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</si>
  <si>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</si>
  <si>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</si>
  <si>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</si>
  <si>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</si>
  <si>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</si>
  <si>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</si>
  <si>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</si>
  <si>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</si>
  <si>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</si>
  <si>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</si>
  <si>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</si>
  <si>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</si>
  <si>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</si>
  <si>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</si>
  <si>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</si>
  <si>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</si>
  <si>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</si>
  <si>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</si>
  <si>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</si>
  <si>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</si>
  <si>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</si>
  <si>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</si>
  <si>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</si>
  <si>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</si>
  <si>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</si>
  <si>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</si>
  <si>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</si>
  <si>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</si>
  <si>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</si>
  <si>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</si>
  <si>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</si>
  <si>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</si>
  <si>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</si>
  <si>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</si>
  <si>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</si>
  <si>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</si>
  <si>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</si>
  <si>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</si>
  <si>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</si>
  <si>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</si>
  <si>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</si>
  <si>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</si>
  <si>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</si>
  <si>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</si>
  <si>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</si>
  <si>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</si>
  <si>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</si>
  <si>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</si>
  <si>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</si>
  <si>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</si>
  <si>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</si>
  <si>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</si>
  <si>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</si>
  <si>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</si>
  <si>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</si>
  <si>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</si>
  <si>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</si>
  <si>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</si>
  <si>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</si>
  <si>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</si>
  <si>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</si>
  <si>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</si>
  <si>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</si>
  <si>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</si>
  <si>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</si>
  <si>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</si>
  <si>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</si>
  <si>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</si>
  <si>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</si>
  <si>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</si>
  <si>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</si>
  <si>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</si>
  <si>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</si>
  <si>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</si>
  <si>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</si>
  <si>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</si>
  <si>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</si>
  <si>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</si>
  <si>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</si>
  <si>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</si>
  <si>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</si>
  <si>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</si>
  <si>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</si>
  <si>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</si>
  <si>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</si>
  <si>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</si>
  <si>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</si>
  <si>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</si>
  <si>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</si>
  <si>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</si>
  <si>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</si>
  <si>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</si>
  <si>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</si>
  <si>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</si>
  <si>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</si>
  <si>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</si>
  <si>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</si>
  <si>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</si>
  <si>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</si>
  <si>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</si>
  <si>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</si>
  <si>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</si>
  <si>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</si>
  <si>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</si>
  <si>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</si>
  <si>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</si>
  <si>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</si>
  <si>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</si>
  <si>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</si>
  <si>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</si>
  <si>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</si>
  <si>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</si>
  <si>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</si>
  <si>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</si>
  <si>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</si>
  <si>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</si>
  <si>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</si>
  <si>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</si>
  <si>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</si>
  <si>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</si>
  <si>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</si>
  <si>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</si>
  <si>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</si>
  <si>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</si>
  <si>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</si>
  <si>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</si>
  <si>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</si>
  <si>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</si>
  <si>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</si>
  <si>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</si>
  <si>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</si>
  <si>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</si>
  <si>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</si>
  <si>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</si>
  <si>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</si>
  <si>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</si>
  <si>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</si>
  <si>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</si>
  <si>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</si>
  <si>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</si>
  <si>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</si>
  <si>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</si>
  <si>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</si>
  <si>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</si>
  <si>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</si>
  <si>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</si>
  <si>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</si>
  <si>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</si>
  <si>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</si>
  <si>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</si>
  <si>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</si>
  <si>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</si>
  <si>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</si>
  <si>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</si>
  <si>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</si>
  <si>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</si>
  <si>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</si>
  <si>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</si>
  <si>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</si>
  <si>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</si>
  <si>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</si>
  <si>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</si>
  <si>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</si>
  <si>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</si>
  <si>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</si>
  <si>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</si>
  <si>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</si>
  <si>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</si>
  <si>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</si>
  <si>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</si>
  <si>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</si>
  <si>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</si>
  <si>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</si>
  <si>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</si>
  <si>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</si>
  <si>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</si>
  <si>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</si>
  <si>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</si>
  <si>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</si>
  <si>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</si>
  <si>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</si>
  <si>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</si>
  <si>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</si>
  <si>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</si>
  <si>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</si>
  <si>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</si>
  <si>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</si>
  <si>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</si>
  <si>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</si>
  <si>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</si>
  <si>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</si>
  <si>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</si>
  <si>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</si>
  <si>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</si>
  <si>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</si>
  <si>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</si>
  <si>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</si>
  <si>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</si>
  <si>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</si>
  <si>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</si>
  <si>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</si>
  <si>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</si>
  <si>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</si>
  <si>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</si>
  <si>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</si>
  <si>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</si>
  <si>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</si>
  <si>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</si>
  <si>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</si>
  <si>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</si>
  <si>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</si>
  <si>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</si>
  <si>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</si>
  <si>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</si>
  <si>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</si>
  <si>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</si>
  <si>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</si>
  <si>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</si>
  <si>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</si>
  <si>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</si>
  <si>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</si>
  <si>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</si>
  <si>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</si>
  <si>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</si>
  <si>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</si>
  <si>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</si>
  <si>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</si>
  <si>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</si>
  <si>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</si>
  <si>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</si>
  <si>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</si>
  <si>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</si>
  <si>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</si>
  <si>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</si>
  <si>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</si>
  <si>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</si>
  <si>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</si>
  <si>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</si>
  <si>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</si>
  <si>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</si>
  <si>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</si>
  <si>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</si>
  <si>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</si>
  <si>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</si>
  <si>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</si>
  <si>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</si>
  <si>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</si>
  <si>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</si>
  <si>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</si>
  <si>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</si>
  <si>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</si>
  <si>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</si>
  <si>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</si>
  <si>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</si>
  <si>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</si>
  <si>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</si>
  <si>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</si>
  <si>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</si>
  <si>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</si>
  <si>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</si>
  <si>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</si>
  <si>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</si>
  <si>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</si>
  <si>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</si>
  <si>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</si>
  <si>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</si>
  <si>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</si>
  <si>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</si>
  <si>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</si>
  <si>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</si>
  <si>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</si>
  <si>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</si>
  <si>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</si>
  <si>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</si>
  <si>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</si>
  <si>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</si>
  <si>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</si>
  <si>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</si>
  <si>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</si>
  <si>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</si>
  <si>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</si>
  <si>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</si>
  <si>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</si>
  <si>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</si>
  <si>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</si>
  <si>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</si>
  <si>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</si>
  <si>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</si>
  <si>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</si>
  <si>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</si>
  <si>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</si>
  <si>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</si>
  <si>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</si>
  <si>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</si>
  <si>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</si>
  <si>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</si>
  <si>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</si>
  <si>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</si>
  <si>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</si>
  <si>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</si>
  <si>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</si>
  <si>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</si>
  <si>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</si>
  <si>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</si>
  <si>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</si>
  <si>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</si>
  <si>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</si>
  <si>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</si>
  <si>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</si>
  <si>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</si>
  <si>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</si>
  <si>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</si>
  <si>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</si>
  <si>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</si>
  <si>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</si>
  <si>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</si>
  <si>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</si>
  <si>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</si>
  <si>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</si>
  <si>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</si>
  <si>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</si>
  <si>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</si>
  <si>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</si>
  <si>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</si>
  <si>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</si>
  <si>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</si>
  <si>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</si>
  <si>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</si>
  <si>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</si>
  <si>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</si>
  <si>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</si>
  <si>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</si>
  <si>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</si>
  <si>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</si>
  <si>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</si>
  <si>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</si>
  <si>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</si>
  <si>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</si>
  <si>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</si>
  <si>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</si>
  <si>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</si>
  <si>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</si>
  <si>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</si>
  <si>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</si>
  <si>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</si>
  <si>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</si>
  <si>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</si>
  <si>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</si>
  <si>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</si>
  <si>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</si>
  <si>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</si>
  <si>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</si>
  <si>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</si>
  <si>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</si>
  <si>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</si>
  <si>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</si>
  <si>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</si>
  <si>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</si>
  <si>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</si>
  <si>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</si>
  <si>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</si>
  <si>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</si>
  <si>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</si>
  <si>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</si>
  <si>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</si>
  <si>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</si>
  <si>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</si>
  <si>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</si>
  <si>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</si>
  <si>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</si>
  <si>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</si>
  <si>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</si>
  <si>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</si>
  <si>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</si>
  <si>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</si>
  <si>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</si>
  <si>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</si>
  <si>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</si>
  <si>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</si>
  <si>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</si>
  <si>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</si>
  <si>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</si>
  <si>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</si>
  <si>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</si>
  <si>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</si>
  <si>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</si>
  <si>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</si>
  <si>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</si>
  <si>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</si>
  <si>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</si>
  <si>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</si>
  <si>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</si>
  <si>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</si>
  <si>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</si>
  <si>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</si>
  <si>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</si>
  <si>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</si>
  <si>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</si>
  <si>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</si>
  <si>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</si>
  <si>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</si>
  <si>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</si>
  <si>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</si>
  <si>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</si>
  <si>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</si>
  <si>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</si>
  <si>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</si>
  <si>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</si>
  <si>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</si>
  <si>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</si>
  <si>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</si>
  <si>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</si>
  <si>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</si>
  <si>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</si>
  <si>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</si>
  <si>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</si>
  <si>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</si>
  <si>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</si>
  <si>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</si>
  <si>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</si>
  <si>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</si>
  <si>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</si>
  <si>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</si>
  <si>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</si>
  <si>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</si>
  <si>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</si>
  <si>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</si>
  <si>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</si>
  <si>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</si>
  <si>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</si>
  <si>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</si>
  <si>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</si>
  <si>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</si>
  <si>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</si>
  <si>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</si>
  <si>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</si>
  <si>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</si>
  <si>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</si>
  <si>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</si>
  <si>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</si>
  <si>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</si>
  <si>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</si>
  <si>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</si>
  <si>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</si>
  <si>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</si>
  <si>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</si>
  <si>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</si>
  <si>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</si>
  <si>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</si>
  <si>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</si>
  <si>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</si>
  <si>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</si>
  <si>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</si>
  <si>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</si>
  <si>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</si>
  <si>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</si>
  <si>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</si>
  <si>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</si>
  <si>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</si>
  <si>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</si>
  <si>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</si>
  <si>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</si>
  <si>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</si>
  <si>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</si>
  <si>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</si>
  <si>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</si>
  <si>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</si>
  <si>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</si>
  <si>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</si>
  <si>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</si>
  <si>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</si>
  <si>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</si>
  <si>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</si>
  <si>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</si>
  <si>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</si>
  <si>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</si>
  <si>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</si>
  <si>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</si>
  <si>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</si>
  <si>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</si>
  <si>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</si>
  <si>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</si>
  <si>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</si>
  <si>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</si>
  <si>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</si>
  <si>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</si>
  <si>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</si>
  <si>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</si>
  <si>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</si>
  <si>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</si>
  <si>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</si>
  <si>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</si>
  <si>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</si>
  <si>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</si>
  <si>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</si>
  <si>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</si>
  <si>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</si>
  <si>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</si>
  <si>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</si>
  <si>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</si>
  <si>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</si>
  <si>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</si>
  <si>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</si>
  <si>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</si>
  <si>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</si>
  <si>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</si>
  <si>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</si>
  <si>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</si>
  <si>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</si>
  <si>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</si>
  <si>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</si>
  <si>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</si>
  <si>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</si>
  <si>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</si>
  <si>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</si>
  <si>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</si>
  <si>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</si>
  <si>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</si>
  <si>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</si>
  <si>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</si>
  <si>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</si>
  <si>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</si>
  <si>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</si>
  <si>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</si>
  <si>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</si>
  <si>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</si>
  <si>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</si>
  <si>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</si>
  <si>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</si>
  <si>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</si>
  <si>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</si>
  <si>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</si>
  <si>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</si>
  <si>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</si>
  <si>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</si>
  <si>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</si>
  <si>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</si>
  <si>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</si>
  <si>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</si>
  <si>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</si>
  <si>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</si>
  <si>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</si>
  <si>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</si>
  <si>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</si>
  <si>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</si>
  <si>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</si>
  <si>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</si>
  <si>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</si>
  <si>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</si>
  <si>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</si>
  <si>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</si>
  <si>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</si>
  <si>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</si>
  <si>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</si>
  <si>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</si>
  <si>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</si>
  <si>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</si>
  <si>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</si>
  <si>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</si>
  <si>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</si>
  <si>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</si>
  <si>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</si>
  <si>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</si>
  <si>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</si>
  <si>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</si>
  <si>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</si>
  <si>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</si>
  <si>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</si>
  <si>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</si>
  <si>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</si>
  <si>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</si>
  <si>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</si>
  <si>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</si>
  <si>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</si>
  <si>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</si>
  <si>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</si>
  <si>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</si>
  <si>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</si>
  <si>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</si>
  <si>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</si>
  <si>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</si>
  <si>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</si>
  <si>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</si>
  <si>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</si>
  <si>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</si>
  <si>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</si>
  <si>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</si>
  <si>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</si>
  <si>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</si>
  <si>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</si>
  <si>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</si>
  <si>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</si>
  <si>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</si>
  <si>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</si>
  <si>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</si>
  <si>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</si>
  <si>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</si>
  <si>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</si>
  <si>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</si>
  <si>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</si>
  <si>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</si>
  <si>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</si>
  <si>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</si>
  <si>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</si>
  <si>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</si>
  <si>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</si>
  <si>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</si>
  <si>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</si>
  <si>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</si>
  <si>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</si>
  <si>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</si>
  <si>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</si>
  <si>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</si>
  <si>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</si>
  <si>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</si>
  <si>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</si>
  <si>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</si>
  <si>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</si>
  <si>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</si>
  <si>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</si>
  <si>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</si>
  <si>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</si>
  <si>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</si>
  <si>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</si>
  <si>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</si>
  <si>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</si>
  <si>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</si>
  <si>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</si>
  <si>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</si>
  <si>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</si>
  <si>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</si>
  <si>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</si>
  <si>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</si>
  <si>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</si>
  <si>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</si>
  <si>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</si>
  <si>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</si>
  <si>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</si>
  <si>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</si>
  <si>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</si>
  <si>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</si>
  <si>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</si>
  <si>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</si>
  <si>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</si>
  <si>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</si>
  <si>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</si>
  <si>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</si>
  <si>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</si>
  <si>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</si>
  <si>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</si>
  <si>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</si>
  <si>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</si>
  <si>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</si>
  <si>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</si>
  <si>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</si>
  <si>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</si>
  <si>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</si>
  <si>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</si>
  <si>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</si>
  <si>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</si>
  <si>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</si>
  <si>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</si>
  <si>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</si>
  <si>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</si>
  <si>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</si>
  <si>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</si>
  <si>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</si>
  <si>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</si>
  <si>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</si>
  <si>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</si>
  <si>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</si>
  <si>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</si>
  <si>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</si>
  <si>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</si>
  <si>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</si>
  <si>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</si>
  <si>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</si>
  <si>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</si>
  <si>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</si>
  <si>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</si>
  <si>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</si>
  <si>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</si>
  <si>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</si>
  <si>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</si>
  <si>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</si>
  <si>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</si>
  <si>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</si>
  <si>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</si>
  <si>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</si>
  <si>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</si>
  <si>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</si>
  <si>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</si>
  <si>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</si>
  <si>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</si>
  <si>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</si>
  <si>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</si>
  <si>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</si>
  <si>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</si>
  <si>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</si>
  <si>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</si>
  <si>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</si>
  <si>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</si>
  <si>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</si>
  <si>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</si>
  <si>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</si>
  <si>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</si>
  <si>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</si>
  <si>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</si>
  <si>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</si>
  <si>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</si>
  <si>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</si>
  <si>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</si>
  <si>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</si>
  <si>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</si>
  <si>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</si>
  <si>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</si>
  <si>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</si>
  <si>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</si>
  <si>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</si>
  <si>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</si>
  <si>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</si>
  <si>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</si>
  <si>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</si>
  <si>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</si>
  <si>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</si>
  <si>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</si>
  <si>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</si>
  <si>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</si>
  <si>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</si>
  <si>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</si>
  <si>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</si>
  <si>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</si>
  <si>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</si>
  <si>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</si>
  <si>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</si>
  <si>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</si>
  <si>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</si>
  <si>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</si>
  <si>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</si>
  <si>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</si>
  <si>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</si>
  <si>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</si>
  <si>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</si>
  <si>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</si>
  <si>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</si>
  <si>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</si>
  <si>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</si>
  <si>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</si>
  <si>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</si>
  <si>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</si>
  <si>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</si>
  <si>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</si>
  <si>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</si>
  <si>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</si>
  <si>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</si>
  <si>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</si>
  <si>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</si>
  <si>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</si>
  <si>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</si>
  <si>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</si>
  <si>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</si>
  <si>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</si>
  <si>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</si>
  <si>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</si>
  <si>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</si>
  <si>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</si>
  <si>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</si>
  <si>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</si>
  <si>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</si>
  <si>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</si>
  <si>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</si>
  <si>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</si>
  <si>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</si>
  <si>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</si>
  <si>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</si>
  <si>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</si>
  <si>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</si>
  <si>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</si>
  <si>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</si>
  <si>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</si>
  <si>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</si>
  <si>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</si>
  <si>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</si>
  <si>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</si>
  <si>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</si>
  <si>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</si>
  <si>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</si>
  <si>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</si>
  <si>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</si>
  <si>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</si>
  <si>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</si>
  <si>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</si>
  <si>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</si>
  <si>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</si>
  <si>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</si>
  <si>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</si>
  <si>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</si>
  <si>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</si>
  <si>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</si>
  <si>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</si>
  <si>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</si>
  <si>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</si>
  <si>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</si>
  <si>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</si>
  <si>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</si>
  <si>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</si>
  <si>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</si>
  <si>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</si>
  <si>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</si>
  <si>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</si>
  <si>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</si>
  <si>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</si>
  <si>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</si>
  <si>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</si>
  <si>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</si>
  <si>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</si>
  <si>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</si>
  <si>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</si>
  <si>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</si>
  <si>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</si>
  <si>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</si>
  <si>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</si>
  <si>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</si>
  <si>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</si>
  <si>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</si>
  <si>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</si>
  <si>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</si>
  <si>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</si>
  <si>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</si>
  <si>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</si>
  <si>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</si>
  <si>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</si>
  <si>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</si>
  <si>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</si>
  <si>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</si>
  <si>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</si>
  <si>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</si>
  <si>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</si>
  <si>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</si>
  <si>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</si>
  <si>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</si>
  <si>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</si>
  <si>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</si>
  <si>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</si>
  <si>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</si>
  <si>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</si>
  <si>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</si>
  <si>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</si>
  <si>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</si>
  <si>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</si>
  <si>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</si>
  <si>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</si>
  <si>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</si>
  <si>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</si>
  <si>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</si>
  <si>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</si>
  <si>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</si>
  <si>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</si>
  <si>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</si>
  <si>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</si>
  <si>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</si>
  <si>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</si>
  <si>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</si>
  <si>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</si>
  <si>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</si>
  <si>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</si>
  <si>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</si>
  <si>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</si>
  <si>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</si>
  <si>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</si>
  <si>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</si>
  <si>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</si>
  <si>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</si>
  <si>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</si>
  <si>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</si>
  <si>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</si>
  <si>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</si>
  <si>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</si>
  <si>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</si>
  <si>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</si>
  <si>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</si>
  <si>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</si>
  <si>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</si>
  <si>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</si>
  <si>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</si>
  <si>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</si>
  <si>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</si>
  <si>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</si>
  <si>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</si>
  <si>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</si>
  <si>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</si>
  <si>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</si>
  <si>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</si>
  <si>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</si>
  <si>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</si>
  <si>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</si>
  <si>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</si>
  <si>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</si>
  <si>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</si>
  <si>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</si>
  <si>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</si>
  <si>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</si>
  <si>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</si>
  <si>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</si>
  <si>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</si>
  <si>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</si>
  <si>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</si>
  <si>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</si>
  <si>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</si>
  <si>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</si>
  <si>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</si>
  <si>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</si>
  <si>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</si>
  <si>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</si>
  <si>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</si>
  <si>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</si>
  <si>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</si>
  <si>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</si>
  <si>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</si>
  <si>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</si>
  <si>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</si>
  <si>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</si>
  <si>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</si>
  <si>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</si>
  <si>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</si>
  <si>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</si>
  <si>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</si>
  <si>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</si>
  <si>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</si>
  <si>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</si>
  <si>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</si>
  <si>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</si>
  <si>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</si>
  <si>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</si>
  <si>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</si>
  <si>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</si>
  <si>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</si>
  <si>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</si>
  <si>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</si>
  <si>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</si>
  <si>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</si>
  <si>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</si>
  <si>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</si>
  <si>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</si>
  <si>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</si>
  <si>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</si>
  <si>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</si>
  <si>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</si>
  <si>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</si>
  <si>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</si>
  <si>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</si>
  <si>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</si>
  <si>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</si>
  <si>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</si>
  <si>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</si>
  <si>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</si>
  <si>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</si>
  <si>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</si>
  <si>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</si>
  <si>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</si>
  <si>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</si>
  <si>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</si>
  <si>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</si>
  <si>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</si>
  <si>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</si>
  <si>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</si>
  <si>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</si>
  <si>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</si>
  <si>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</si>
  <si>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</si>
  <si>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</si>
  <si>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</si>
  <si>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</si>
  <si>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</si>
  <si>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</si>
  <si>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</si>
  <si>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</si>
  <si>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</si>
  <si>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</si>
  <si>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</si>
  <si>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</si>
  <si>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</si>
  <si>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</si>
  <si>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</si>
  <si>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</si>
  <si>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</si>
  <si>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</si>
  <si>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</si>
  <si>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</si>
  <si>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</si>
  <si>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</si>
  <si>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</si>
  <si>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</si>
  <si>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</si>
  <si>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</si>
  <si>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</si>
  <si>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</si>
  <si>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</si>
  <si>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</si>
  <si>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</si>
  <si>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</si>
  <si>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</si>
  <si>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</si>
  <si>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</si>
  <si>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</si>
  <si>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</si>
  <si>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</si>
  <si>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</si>
  <si>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</si>
  <si>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</si>
  <si>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</si>
  <si>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</si>
  <si>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</si>
  <si>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</si>
  <si>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</si>
  <si>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</si>
  <si>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</si>
  <si>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</si>
  <si>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</si>
  <si>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</si>
  <si>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</si>
  <si>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</si>
  <si>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</si>
  <si>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</si>
  <si>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</si>
  <si>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</si>
  <si>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</si>
  <si>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</si>
  <si>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</si>
  <si>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</si>
  <si>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</si>
  <si>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</si>
  <si>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</si>
  <si>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</si>
  <si>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</si>
  <si>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</si>
  <si>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</si>
  <si>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</si>
  <si>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</si>
  <si>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</si>
  <si>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</si>
  <si>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</si>
  <si>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</si>
  <si>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</si>
  <si>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</si>
  <si>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</si>
  <si>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</si>
  <si>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</si>
  <si>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</si>
  <si>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</si>
  <si>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</si>
  <si>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</si>
  <si>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</si>
  <si>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</si>
  <si>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</si>
  <si>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</si>
  <si>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</si>
  <si>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</si>
  <si>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</si>
  <si>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</si>
  <si>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</si>
  <si>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</si>
  <si>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</si>
  <si>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</si>
  <si>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</si>
  <si>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</si>
  <si>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</si>
  <si>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</si>
  <si>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</si>
  <si>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</si>
  <si>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</si>
  <si>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</si>
  <si>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</si>
  <si>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</si>
  <si>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</si>
  <si>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</si>
  <si>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</si>
  <si>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</si>
  <si>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</si>
  <si>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</si>
  <si>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</si>
  <si>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</si>
  <si>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</si>
  <si>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</si>
  <si>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</si>
  <si>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</si>
  <si>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</si>
  <si>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</si>
  <si>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</si>
  <si>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</si>
  <si>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</si>
  <si>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</si>
  <si>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</si>
  <si>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</si>
  <si>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</si>
  <si>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</si>
  <si>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</si>
  <si>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</si>
  <si>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</si>
  <si>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</si>
  <si>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</si>
  <si>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</si>
  <si>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</si>
  <si>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</si>
  <si>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</si>
  <si>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</si>
  <si>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</si>
  <si>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</si>
  <si>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</si>
  <si>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</si>
  <si>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</si>
  <si>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</si>
  <si>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</si>
  <si>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</si>
  <si>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</si>
  <si>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</si>
  <si>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</si>
  <si>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</si>
  <si>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</si>
  <si>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</si>
  <si>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</si>
  <si>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</si>
  <si>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</si>
  <si>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</si>
  <si>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</si>
  <si>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</si>
  <si>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</si>
  <si>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</si>
  <si>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</si>
  <si>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</si>
  <si>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</si>
  <si>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</si>
  <si>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</si>
  <si>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</si>
  <si>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</si>
  <si>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</si>
  <si>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</si>
  <si>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</si>
  <si>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</si>
  <si>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</si>
  <si>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</si>
  <si>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</si>
  <si>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</si>
  <si>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</si>
  <si>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</si>
  <si>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</si>
  <si>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</si>
  <si>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</si>
  <si>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</si>
  <si>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</si>
  <si>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</si>
  <si>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</si>
  <si>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</si>
  <si>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</si>
  <si>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</si>
  <si>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</si>
  <si>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</si>
  <si>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</si>
  <si>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</si>
  <si>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</si>
  <si>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</si>
  <si>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</si>
  <si>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</si>
  <si>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</si>
  <si>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</si>
  <si>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</si>
  <si>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</si>
  <si>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</si>
  <si>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</si>
  <si>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</si>
  <si>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</si>
  <si>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</si>
  <si>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</si>
  <si>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</si>
  <si>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</si>
  <si>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</si>
  <si>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</si>
  <si>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</si>
  <si>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</si>
  <si>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</si>
  <si>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</si>
  <si>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</si>
  <si>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</si>
  <si>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</si>
  <si>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</si>
  <si>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</si>
  <si>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</si>
  <si>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</si>
  <si>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</si>
  <si>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</si>
  <si>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</si>
  <si>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</si>
  <si>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</si>
  <si>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</si>
  <si>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</si>
  <si>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</si>
  <si>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</si>
  <si>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</si>
  <si>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</si>
  <si>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</si>
  <si>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</si>
  <si>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</si>
  <si>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</si>
  <si>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</si>
  <si>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</si>
  <si>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</si>
  <si>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</si>
  <si>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</si>
  <si>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</si>
  <si>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</si>
  <si>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</si>
  <si>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</si>
  <si>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</si>
  <si>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</si>
  <si>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</si>
  <si>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</si>
  <si>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</si>
  <si>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</si>
  <si>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</si>
  <si>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</si>
  <si>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</si>
  <si>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</si>
  <si>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</si>
  <si>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</si>
  <si>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</si>
  <si>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</si>
  <si>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</si>
  <si>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</si>
  <si>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</si>
  <si>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</si>
  <si>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</si>
  <si>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</si>
  <si>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</si>
  <si>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</si>
  <si>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</si>
  <si>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</si>
  <si>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</si>
  <si>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</si>
  <si>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</si>
  <si>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</si>
  <si>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</si>
  <si>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</si>
  <si>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</si>
  <si>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</si>
  <si>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</si>
  <si>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</si>
  <si>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</si>
  <si>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</si>
  <si>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</si>
  <si>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</si>
  <si>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</si>
  <si>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</si>
  <si>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</si>
  <si>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</si>
  <si>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</si>
  <si>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</si>
  <si>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</si>
  <si>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</si>
  <si>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</si>
  <si>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</si>
  <si>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</si>
  <si>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</si>
  <si>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</si>
  <si>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</si>
  <si>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</si>
  <si>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</si>
  <si>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</si>
  <si>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</si>
  <si>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</si>
  <si>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</si>
  <si>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</si>
  <si>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</si>
  <si>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</si>
  <si>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</si>
  <si>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</si>
  <si>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</si>
  <si>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</si>
  <si>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</si>
  <si>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</si>
  <si>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</si>
  <si>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</si>
  <si>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</si>
  <si>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</si>
  <si>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</si>
  <si>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</si>
  <si>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</si>
  <si>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</si>
  <si>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</si>
  <si>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</si>
  <si>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</si>
  <si>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</si>
  <si>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</si>
  <si>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</si>
  <si>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</si>
  <si>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</si>
  <si>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</si>
  <si>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</si>
  <si>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</si>
  <si>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</si>
  <si>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</si>
  <si>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</si>
  <si>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</si>
  <si>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</si>
  <si>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</si>
  <si>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</si>
  <si>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</si>
  <si>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</si>
  <si>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</si>
  <si>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</si>
  <si>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</si>
  <si>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</si>
  <si>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</si>
  <si>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</si>
  <si>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</si>
  <si>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</si>
  <si>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</si>
  <si>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</si>
  <si>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</si>
  <si>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</si>
  <si>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</si>
  <si>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</si>
  <si>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</si>
  <si>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</si>
  <si>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</si>
  <si>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</si>
  <si>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</si>
  <si>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</si>
  <si>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</si>
  <si>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</si>
  <si>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</si>
  <si>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</si>
  <si>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</si>
  <si>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</si>
  <si>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</si>
  <si>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</si>
  <si>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</si>
  <si>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</si>
  <si>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</si>
  <si>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</si>
  <si>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</si>
  <si>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</si>
  <si>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</si>
  <si>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</si>
  <si>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</si>
  <si>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</si>
  <si>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</si>
  <si>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</si>
  <si>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</si>
  <si>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</si>
  <si>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</si>
  <si>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</si>
  <si>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</si>
  <si>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</si>
  <si>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</si>
  <si>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</si>
  <si>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</si>
  <si>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</si>
  <si>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</si>
  <si>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</si>
  <si>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</si>
  <si>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</si>
  <si>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</si>
  <si>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</si>
  <si>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</si>
  <si>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</si>
  <si>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</si>
  <si>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</si>
  <si>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</si>
  <si>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</si>
  <si>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</si>
  <si>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</si>
  <si>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</si>
  <si>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</si>
  <si>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</si>
  <si>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</si>
  <si>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</si>
  <si>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</si>
  <si>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</si>
  <si>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</si>
  <si>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</si>
  <si>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</si>
  <si>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</si>
  <si>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</si>
  <si>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</si>
  <si>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</si>
  <si>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</si>
  <si>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</si>
  <si>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</si>
  <si>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</si>
  <si>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</si>
  <si>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</si>
  <si>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</si>
  <si>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</si>
  <si>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</si>
  <si>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</si>
  <si>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</si>
  <si>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</si>
  <si>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</si>
  <si>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</si>
  <si>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</si>
  <si>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</si>
  <si>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</si>
  <si>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</si>
  <si>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</si>
  <si>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</si>
  <si>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</si>
  <si>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</si>
  <si>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</si>
  <si>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</si>
  <si>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</si>
  <si>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</si>
  <si>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</si>
  <si>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</si>
  <si>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</si>
  <si>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</si>
  <si>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</si>
  <si>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</si>
  <si>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</si>
  <si>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</si>
  <si>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</si>
  <si>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</si>
  <si>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</si>
  <si>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</si>
  <si>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</si>
  <si>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</si>
  <si>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</si>
  <si>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</si>
  <si>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</si>
  <si>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</si>
  <si>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</si>
  <si>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</si>
  <si>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</si>
  <si>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</si>
  <si>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</si>
  <si>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</si>
  <si>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</si>
  <si>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</si>
  <si>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</si>
  <si>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</si>
  <si>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</si>
  <si>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</si>
  <si>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</si>
  <si>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</si>
  <si>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</si>
  <si>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</si>
  <si>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</si>
  <si>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</si>
  <si>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</si>
  <si>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</si>
  <si>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</si>
  <si>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</si>
  <si>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</si>
  <si>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</si>
  <si>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</si>
  <si>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</si>
  <si>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</si>
  <si>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</si>
  <si>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</si>
  <si>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</si>
  <si>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</si>
  <si>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</si>
  <si>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</si>
  <si>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</si>
  <si>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</si>
  <si>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</si>
  <si>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</si>
  <si>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</si>
  <si>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</si>
  <si>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</si>
  <si>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</si>
  <si>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</si>
  <si>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</si>
  <si>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</si>
  <si>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</si>
  <si>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</si>
  <si>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</si>
  <si>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</si>
  <si>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</si>
  <si>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</si>
  <si>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</si>
  <si>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</si>
  <si>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</si>
  <si>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</si>
  <si>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</si>
  <si>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</si>
  <si>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</si>
  <si>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</si>
  <si>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</si>
  <si>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</si>
  <si>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</si>
  <si>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</si>
  <si>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</si>
  <si>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</si>
  <si>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</si>
  <si>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</si>
  <si>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</si>
  <si>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</si>
  <si>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</si>
  <si>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</si>
  <si>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</si>
  <si>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</si>
  <si>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</si>
  <si>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</si>
  <si>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</si>
  <si>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</si>
  <si>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</si>
  <si>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</si>
  <si>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</si>
  <si>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</si>
  <si>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</si>
  <si>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</si>
  <si>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</si>
  <si>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</si>
  <si>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</si>
  <si>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</si>
  <si>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</si>
  <si>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</si>
  <si>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</si>
  <si>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</si>
  <si>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</si>
  <si>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</si>
  <si>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</si>
  <si>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</si>
  <si>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</si>
  <si>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</si>
  <si>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</si>
  <si>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</si>
  <si>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</si>
  <si>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</si>
  <si>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</si>
  <si>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</si>
  <si>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</si>
  <si>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</si>
  <si>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</si>
  <si>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</si>
  <si>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</si>
  <si>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</si>
  <si>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</si>
  <si>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</si>
  <si>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</si>
  <si>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</si>
  <si>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</si>
  <si>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</si>
  <si>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</si>
  <si>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</si>
  <si>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</si>
  <si>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</si>
  <si>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</si>
  <si>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</si>
  <si>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</si>
  <si>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</si>
  <si>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</si>
  <si>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</si>
  <si>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</si>
  <si>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</si>
  <si>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</si>
  <si>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</si>
  <si>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</si>
  <si>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</si>
  <si>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</si>
  <si>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</si>
  <si>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</si>
  <si>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</si>
  <si>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</si>
  <si>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</si>
  <si>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</si>
  <si>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</si>
  <si>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</si>
  <si>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</si>
  <si>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</si>
  <si>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</si>
  <si>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</si>
  <si>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</si>
  <si>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</si>
  <si>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</si>
  <si>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</si>
  <si>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</si>
  <si>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</si>
  <si>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</si>
  <si>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</si>
  <si>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</si>
  <si>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</si>
  <si>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</si>
  <si>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</si>
  <si>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</si>
  <si>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</si>
  <si>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</si>
  <si>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</si>
  <si>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</si>
  <si>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</si>
  <si>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</si>
  <si>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</si>
  <si>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</si>
  <si>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</si>
  <si>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</si>
  <si>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</si>
  <si>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</si>
  <si>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</si>
  <si>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</si>
  <si>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</si>
  <si>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</si>
  <si>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</si>
  <si>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</si>
  <si>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</si>
  <si>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</si>
  <si>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</si>
  <si>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</si>
  <si>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</si>
  <si>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</si>
  <si>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</si>
  <si>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</si>
  <si>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</si>
  <si>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</si>
  <si>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</si>
  <si>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</si>
  <si>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</si>
  <si>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</si>
  <si>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</si>
  <si>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</si>
  <si>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</si>
  <si>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</si>
  <si>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</si>
  <si>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</si>
  <si>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</si>
  <si>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</si>
  <si>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</si>
  <si>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</si>
  <si>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</si>
  <si>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</si>
  <si>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</si>
  <si>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</si>
  <si>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</si>
  <si>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</si>
  <si>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</si>
  <si>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</si>
  <si>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</si>
  <si>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</si>
  <si>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</si>
  <si>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</si>
  <si>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</si>
  <si>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</si>
  <si>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</si>
  <si>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</si>
  <si>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</si>
  <si>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</si>
  <si>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</si>
  <si>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</si>
  <si>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</si>
  <si>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</si>
  <si>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</si>
  <si>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</si>
  <si>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</si>
  <si>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</si>
  <si>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</si>
  <si>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</si>
  <si>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</si>
  <si>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</si>
  <si>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</si>
  <si>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</si>
  <si>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</si>
  <si>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</si>
  <si>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</si>
  <si>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</si>
  <si>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</si>
  <si>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</si>
  <si>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</si>
  <si>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</si>
  <si>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</si>
  <si>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</si>
  <si>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</si>
  <si>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</si>
  <si>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</si>
  <si>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</si>
  <si>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</si>
  <si>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</si>
  <si>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</si>
  <si>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</si>
  <si>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</si>
  <si>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</si>
  <si>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</si>
  <si>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</si>
  <si>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</si>
  <si>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</si>
  <si>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</si>
  <si>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</si>
  <si>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</si>
  <si>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</si>
  <si>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</si>
  <si>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</si>
  <si>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</si>
  <si>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</si>
  <si>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</si>
  <si>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</si>
  <si>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</si>
  <si>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</si>
  <si>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</si>
  <si>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</si>
  <si>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</si>
  <si>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</si>
  <si>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</si>
  <si>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</si>
  <si>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</si>
  <si>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</si>
  <si>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</si>
  <si>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</si>
  <si>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</si>
  <si>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</si>
  <si>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</si>
  <si>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</si>
  <si>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</si>
  <si>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</si>
  <si>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</si>
  <si>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</si>
  <si>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</si>
  <si>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</si>
  <si>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</si>
  <si>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</si>
  <si>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</si>
  <si>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</si>
  <si>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</si>
  <si>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</si>
  <si>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</si>
  <si>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</si>
  <si>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</si>
  <si>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</si>
  <si>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</si>
  <si>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</si>
  <si>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</si>
  <si>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</si>
  <si>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</si>
  <si>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</si>
  <si>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</si>
  <si>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</si>
  <si>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</si>
  <si>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</si>
  <si>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</si>
  <si>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</si>
  <si>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</si>
  <si>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</si>
  <si>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</si>
  <si>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</si>
  <si>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</si>
  <si>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</si>
  <si>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</si>
  <si>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</si>
  <si>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</si>
  <si>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</si>
  <si>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</si>
  <si>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</si>
  <si>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</si>
  <si>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</si>
  <si>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</si>
  <si>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</si>
  <si>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</si>
  <si>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</si>
  <si>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</si>
  <si>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</si>
  <si>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</si>
  <si>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</si>
  <si>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</si>
  <si>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</si>
  <si>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</si>
  <si>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</si>
  <si>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</si>
  <si>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</si>
  <si>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</si>
  <si>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</si>
  <si>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</si>
  <si>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</si>
  <si>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</si>
  <si>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</si>
  <si>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</si>
  <si>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</si>
  <si>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</si>
  <si>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</si>
  <si>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</si>
  <si>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</si>
  <si>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</si>
  <si>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</si>
  <si>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</si>
  <si>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</si>
  <si>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</si>
  <si>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</si>
  <si>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</si>
  <si>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</si>
  <si>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</si>
  <si>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</si>
  <si>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</si>
  <si>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</si>
  <si>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</si>
  <si>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</si>
  <si>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</si>
  <si>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</si>
  <si>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</si>
  <si>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</si>
  <si>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</si>
  <si>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</si>
  <si>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</si>
  <si>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</si>
  <si>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</si>
  <si>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</si>
  <si>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</si>
  <si>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</si>
  <si>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</si>
  <si>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</si>
  <si>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</si>
  <si>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</si>
  <si>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</si>
  <si>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</si>
  <si>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</si>
  <si>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</si>
  <si>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</si>
  <si>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</si>
  <si>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</si>
  <si>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</si>
  <si>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</si>
  <si>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</si>
  <si>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</si>
  <si>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</si>
  <si>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</si>
  <si>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</si>
  <si>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</si>
  <si>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</si>
  <si>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</si>
  <si>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</si>
  <si>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</si>
  <si>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</si>
  <si>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</si>
  <si>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</si>
  <si>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</si>
  <si>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</si>
  <si>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</si>
  <si>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</si>
  <si>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</si>
  <si>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</si>
  <si>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</si>
  <si>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</si>
  <si>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</si>
  <si>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</si>
  <si>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</si>
  <si>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</si>
  <si>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</si>
  <si>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</si>
  <si>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</si>
  <si>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</si>
  <si>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</si>
  <si>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</si>
  <si>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</si>
  <si>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</si>
  <si>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</si>
  <si>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</si>
  <si>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</si>
  <si>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</si>
  <si>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</si>
  <si>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</si>
  <si>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</si>
  <si>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</si>
  <si>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</si>
  <si>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</si>
  <si>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</si>
  <si>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</si>
  <si>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</si>
  <si>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</si>
  <si>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</si>
  <si>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</si>
  <si>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</si>
  <si>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</si>
  <si>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</si>
  <si>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</si>
  <si>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</si>
  <si>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</si>
  <si>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</si>
  <si>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</si>
  <si>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</si>
  <si>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</si>
  <si>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</si>
  <si>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</si>
  <si>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</si>
  <si>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</si>
  <si>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</si>
  <si>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</si>
  <si>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</si>
  <si>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</si>
  <si>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</si>
  <si>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</si>
  <si>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</si>
  <si>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</si>
  <si>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</si>
  <si>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</si>
  <si>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</si>
  <si>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</si>
  <si>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</si>
  <si>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</si>
  <si>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</si>
  <si>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</si>
  <si>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</si>
  <si>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</si>
  <si>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</si>
  <si>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</si>
  <si>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</si>
  <si>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</si>
  <si>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</si>
  <si>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</si>
  <si>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</si>
  <si>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</si>
  <si>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</si>
  <si>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</si>
  <si>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</si>
  <si>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</si>
  <si>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</si>
  <si>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</si>
  <si>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</si>
  <si>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</si>
  <si>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</si>
  <si>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</si>
  <si>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</si>
  <si>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</si>
  <si>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</si>
  <si>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</si>
  <si>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</si>
  <si>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</si>
  <si>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</si>
  <si>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</si>
  <si>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</si>
  <si>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</si>
  <si>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</si>
  <si>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</si>
  <si>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</si>
  <si>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</si>
  <si>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</si>
  <si>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</si>
  <si>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</si>
  <si>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</si>
  <si>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</si>
  <si>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</si>
  <si>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</si>
  <si>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</si>
  <si>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</si>
  <si>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</si>
  <si>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</si>
  <si>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</si>
  <si>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</si>
  <si>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</si>
  <si>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</si>
  <si>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</si>
  <si>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</si>
  <si>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</si>
  <si>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</si>
  <si>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</si>
  <si>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</si>
  <si>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</si>
  <si>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</si>
  <si>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</si>
  <si>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</si>
  <si>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</si>
  <si>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</si>
  <si>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</si>
  <si>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</si>
  <si>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</si>
  <si>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</si>
  <si>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</si>
  <si>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</si>
  <si>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</si>
  <si>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</si>
  <si>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</si>
  <si>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</si>
  <si>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</si>
  <si>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</si>
  <si>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</si>
  <si>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</si>
  <si>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</si>
  <si>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</si>
  <si>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</si>
  <si>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</si>
  <si>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</si>
  <si>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</si>
  <si>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</si>
  <si>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</si>
  <si>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</si>
  <si>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</si>
  <si>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</si>
  <si>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</si>
  <si>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</si>
  <si>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</si>
  <si>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</si>
  <si>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</si>
  <si>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</si>
  <si>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</si>
  <si>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</si>
  <si>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</si>
  <si>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</si>
  <si>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</si>
  <si>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</si>
  <si>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</si>
  <si>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</si>
  <si>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</si>
  <si>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</si>
  <si>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</si>
  <si>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</si>
  <si>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</si>
  <si>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</si>
  <si>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</si>
  <si>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</si>
  <si>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</si>
  <si>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</si>
  <si>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</si>
  <si>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</si>
  <si>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</si>
  <si>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</si>
  <si>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</si>
  <si>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</si>
  <si>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</si>
  <si>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</si>
  <si>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</si>
  <si>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</si>
  <si>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</si>
  <si>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</si>
  <si>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</si>
  <si>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</si>
  <si>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</si>
  <si>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</si>
  <si>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</si>
  <si>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</si>
  <si>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</si>
  <si>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</si>
  <si>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</si>
  <si>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</si>
  <si>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</si>
  <si>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</si>
  <si>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</si>
  <si>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</si>
  <si>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</si>
  <si>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</si>
  <si>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</si>
  <si>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</si>
  <si>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</si>
  <si>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</si>
  <si>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</si>
  <si>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</si>
  <si>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</si>
  <si>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</si>
  <si>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</si>
  <si>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</si>
  <si>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</si>
  <si>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</si>
  <si>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</si>
  <si>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</si>
  <si>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</si>
  <si>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</si>
  <si>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</si>
  <si>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</si>
  <si>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</si>
  <si>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</si>
  <si>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</si>
  <si>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</si>
  <si>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</si>
  <si>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</si>
  <si>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</si>
  <si>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</si>
  <si>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</si>
  <si>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</si>
  <si>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</si>
  <si>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</si>
  <si>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</si>
  <si>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</si>
  <si>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</si>
  <si>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</si>
  <si>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</si>
  <si>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</si>
  <si>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</si>
  <si>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</si>
  <si>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</si>
  <si>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</si>
  <si>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</si>
  <si>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</si>
  <si>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</si>
  <si>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</si>
  <si>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</si>
  <si>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</si>
  <si>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</si>
  <si>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</si>
  <si>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</si>
  <si>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</si>
  <si>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</si>
  <si>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</si>
  <si>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</si>
  <si>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</si>
  <si>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</si>
  <si>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</si>
  <si>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</si>
  <si>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</si>
  <si>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</si>
  <si>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</si>
  <si>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</si>
  <si>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</si>
  <si>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</si>
  <si>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</si>
  <si>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</si>
  <si>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</si>
  <si>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</si>
  <si>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</si>
  <si>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</si>
  <si>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</si>
  <si>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</si>
  <si>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</si>
  <si>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Not_used1737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</si>
  <si>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</si>
  <si>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</si>
  <si>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</si>
  <si>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</si>
  <si>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</si>
  <si>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</si>
  <si>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</si>
  <si>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</si>
  <si>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</si>
  <si>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</si>
  <si>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</si>
  <si>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</si>
  <si>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</si>
  <si>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</si>
  <si>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</si>
  <si>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</si>
  <si>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</si>
  <si>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</si>
  <si>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</si>
  <si>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</si>
  <si>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</si>
  <si>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</si>
  <si>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</si>
  <si>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</si>
  <si>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</si>
  <si>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</si>
  <si>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</si>
  <si>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</si>
  <si>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</si>
  <si>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</si>
  <si>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</si>
  <si>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</si>
  <si>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</si>
  <si>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</si>
  <si>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</si>
  <si>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</si>
  <si>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</si>
  <si>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</si>
  <si>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</si>
  <si>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</si>
  <si>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</si>
  <si>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</si>
  <si>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>Not_used1768</t>
  </si>
  <si>
    <t>Not_used1769</t>
  </si>
  <si>
    <t xml:space="preserve">ITM_T_LEFT_ARROW  </t>
  </si>
  <si>
    <t xml:space="preserve">ITM_T_RIGHT_ARROW </t>
  </si>
  <si>
    <t xml:space="preserve">ITM_T_LLEFT_ARROW </t>
  </si>
  <si>
    <t>DOTD</t>
  </si>
  <si>
    <t>KEY_UP</t>
  </si>
  <si>
    <t>KEY_DOWN</t>
  </si>
  <si>
    <t>KEY_EXIT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</si>
</sst>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3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49" fontId="5" fillId="23" borderId="1" xfId="0" applyNumberFormat="1" applyFont="1" applyFill="1" applyBorder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0" fontId="4" fillId="28" borderId="1" xfId="0" applyFont="1" applyFill="1" applyBorder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0" fillId="7" borderId="0" xfId="0" applyFill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1" fontId="0" fillId="8" borderId="0" xfId="0" applyNumberFormat="1" applyFill="1"/>
    <xf numFmtId="0" fontId="7" fillId="7" borderId="0" xfId="0" applyNumberFormat="1" applyFont="1" applyFill="1" applyBorder="1" applyAlignment="1">
      <alignment horizontal="center"/>
    </xf>
    <xf numFmtId="0" fontId="0" fillId="0" borderId="0" xfId="0" applyNumberFormat="1" applyAlignment="1">
      <alignment wrapText="1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7" fillId="20" borderId="2" xfId="0" applyNumberFormat="1" applyFont="1" applyFill="1" applyBorder="1"/>
  </cellXfs>
  <cellStyles count="33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Normal" xfId="0" builtinId="0"/>
  </cellStyles>
  <dxfs count="2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mostert/Documents/WP43S/DM42/2020-08-31%2043S/wp43s/src/wp43s/items.h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tems.h.csv"/>
    </sheetNames>
    <sheetDataSet>
      <sheetData sheetId="0">
        <row r="37">
          <cell r="A37" t="str">
            <v>//</v>
          </cell>
          <cell r="B37" t="str">
            <v>Items</v>
          </cell>
          <cell r="C37" t="str">
            <v>from</v>
          </cell>
        </row>
        <row r="38">
          <cell r="A38" t="str">
            <v>73847795766676</v>
          </cell>
          <cell r="B38" t="str">
            <v>ITM_LBL</v>
          </cell>
          <cell r="C38">
            <v>1</v>
          </cell>
        </row>
        <row r="39">
          <cell r="A39" t="str">
            <v>73847795718479</v>
          </cell>
          <cell r="B39" t="str">
            <v>ITM_GTO</v>
          </cell>
          <cell r="C39">
            <v>2</v>
          </cell>
        </row>
        <row r="40">
          <cell r="A40" t="str">
            <v>73847795886981</v>
          </cell>
          <cell r="B40" t="str">
            <v>ITM_XEQ</v>
          </cell>
          <cell r="C40">
            <v>3</v>
          </cell>
        </row>
        <row r="41">
          <cell r="A41" t="str">
            <v>73847795828478</v>
          </cell>
          <cell r="B41" t="str">
            <v>ITM_RTN</v>
          </cell>
          <cell r="C41">
            <v>4</v>
          </cell>
        </row>
        <row r="42">
          <cell r="A42" t="str">
            <v>73847795738369</v>
          </cell>
          <cell r="B42" t="str">
            <v>ITM_ISE</v>
          </cell>
          <cell r="C42">
            <v>5</v>
          </cell>
        </row>
        <row r="43">
          <cell r="A43" t="str">
            <v>73847795738371</v>
          </cell>
          <cell r="B43" t="str">
            <v>ITM_ISG</v>
          </cell>
          <cell r="C43">
            <v>6</v>
          </cell>
        </row>
        <row r="44">
          <cell r="A44" t="str">
            <v>73847795738390</v>
          </cell>
          <cell r="B44" t="str">
            <v>ITM_ISZ</v>
          </cell>
          <cell r="C44">
            <v>7</v>
          </cell>
        </row>
        <row r="45">
          <cell r="A45" t="str">
            <v>73847795688369</v>
          </cell>
          <cell r="B45" t="str">
            <v>ITM_DSE</v>
          </cell>
          <cell r="C45">
            <v>8</v>
          </cell>
        </row>
        <row r="46">
          <cell r="A46" t="str">
            <v>73847795688376</v>
          </cell>
          <cell r="B46" t="str">
            <v>ITM_DSL</v>
          </cell>
          <cell r="C46">
            <v>9</v>
          </cell>
        </row>
        <row r="47">
          <cell r="A47" t="str">
            <v>73847795688390</v>
          </cell>
          <cell r="B47" t="str">
            <v>ITM_DSZ</v>
          </cell>
          <cell r="C47">
            <v>10</v>
          </cell>
        </row>
        <row r="48">
          <cell r="A48" t="str">
            <v>7384779588698185</v>
          </cell>
          <cell r="B48" t="str">
            <v>ITM_XEQU</v>
          </cell>
          <cell r="C48">
            <v>11</v>
          </cell>
        </row>
        <row r="49">
          <cell r="A49" t="str">
            <v>73847795887869</v>
          </cell>
          <cell r="B49" t="str">
            <v>ITM_XNE</v>
          </cell>
          <cell r="C49">
            <v>12</v>
          </cell>
        </row>
        <row r="50">
          <cell r="A50" t="str">
            <v>73847795886981858048</v>
          </cell>
          <cell r="B50" t="str">
            <v>ITM_XEQUP0</v>
          </cell>
          <cell r="C50">
            <v>13</v>
          </cell>
        </row>
        <row r="51">
          <cell r="A51" t="str">
            <v>73847795886981857748</v>
          </cell>
          <cell r="B51" t="str">
            <v>ITM_XEQUM0</v>
          </cell>
          <cell r="C51">
            <v>14</v>
          </cell>
        </row>
        <row r="52">
          <cell r="A52" t="str">
            <v>738477958865698185</v>
          </cell>
          <cell r="B52" t="str">
            <v>ITM_XAEQU</v>
          </cell>
          <cell r="C52">
            <v>15</v>
          </cell>
        </row>
        <row r="53">
          <cell r="A53" t="str">
            <v>73847795887684</v>
          </cell>
          <cell r="B53" t="str">
            <v>ITM_XLT</v>
          </cell>
          <cell r="C53">
            <v>16</v>
          </cell>
        </row>
        <row r="54">
          <cell r="A54" t="str">
            <v>73847795887669</v>
          </cell>
          <cell r="B54" t="str">
            <v>ITM_XLE</v>
          </cell>
          <cell r="C54">
            <v>17</v>
          </cell>
        </row>
        <row r="55">
          <cell r="A55" t="str">
            <v>73847795887169</v>
          </cell>
          <cell r="B55" t="str">
            <v>ITM_XGE</v>
          </cell>
          <cell r="C55">
            <v>18</v>
          </cell>
        </row>
        <row r="56">
          <cell r="A56" t="str">
            <v>73847795887184</v>
          </cell>
          <cell r="B56" t="str">
            <v>ITM_XGT</v>
          </cell>
          <cell r="C56">
            <v>19</v>
          </cell>
        </row>
        <row r="57">
          <cell r="A57" t="str">
            <v>738477957067</v>
          </cell>
          <cell r="B57" t="str">
            <v>ITM_FC</v>
          </cell>
          <cell r="C57">
            <v>20</v>
          </cell>
        </row>
        <row r="58">
          <cell r="A58" t="str">
            <v>738477957083</v>
          </cell>
          <cell r="B58" t="str">
            <v>ITM_FS</v>
          </cell>
          <cell r="C58">
            <v>21</v>
          </cell>
        </row>
        <row r="59">
          <cell r="A59" t="str">
            <v>7384779569866978</v>
          </cell>
          <cell r="B59" t="str">
            <v>ITM_EVEN</v>
          </cell>
          <cell r="C59">
            <v>22</v>
          </cell>
        </row>
        <row r="60">
          <cell r="A60" t="str">
            <v>73847795796868</v>
          </cell>
          <cell r="B60" t="str">
            <v>ITM_ODD</v>
          </cell>
          <cell r="C60">
            <v>23</v>
          </cell>
        </row>
        <row r="61">
          <cell r="A61" t="str">
            <v>73847795708081</v>
          </cell>
          <cell r="B61" t="str">
            <v>ITM_FPQ</v>
          </cell>
          <cell r="C61">
            <v>24</v>
          </cell>
        </row>
        <row r="62">
          <cell r="A62" t="str">
            <v>73847795737884</v>
          </cell>
          <cell r="B62" t="str">
            <v>ITM_INT</v>
          </cell>
          <cell r="C62">
            <v>25</v>
          </cell>
        </row>
        <row r="63">
          <cell r="A63" t="str">
            <v>73847795678088</v>
          </cell>
          <cell r="B63" t="str">
            <v>ITM_CPX</v>
          </cell>
          <cell r="C63">
            <v>26</v>
          </cell>
        </row>
        <row r="64">
          <cell r="A64" t="str">
            <v>7384779577658482</v>
          </cell>
          <cell r="B64" t="str">
            <v>ITM_MATR</v>
          </cell>
          <cell r="C64">
            <v>27</v>
          </cell>
        </row>
        <row r="65">
          <cell r="A65" t="str">
            <v>73847795786578</v>
          </cell>
          <cell r="B65" t="str">
            <v>ITM_NAN</v>
          </cell>
          <cell r="C65">
            <v>28</v>
          </cell>
        </row>
        <row r="66">
          <cell r="A66" t="str">
            <v>7384779582696576</v>
          </cell>
          <cell r="B66" t="str">
            <v>ITM_REAL</v>
          </cell>
          <cell r="C66">
            <v>29</v>
          </cell>
        </row>
        <row r="67">
          <cell r="A67" t="str">
            <v>7384779583806967</v>
          </cell>
          <cell r="B67" t="str">
            <v>ITM_SPEC</v>
          </cell>
          <cell r="C67">
            <v>30</v>
          </cell>
        </row>
        <row r="68">
          <cell r="A68" t="str">
            <v>7384779583848273</v>
          </cell>
          <cell r="B68" t="str">
            <v>ITM_STRI</v>
          </cell>
          <cell r="C68">
            <v>31</v>
          </cell>
        </row>
        <row r="69">
          <cell r="A69" t="str">
            <v>7384779580777378707378738489</v>
          </cell>
          <cell r="B69" t="str">
            <v>ITM_PMINFINITY</v>
          </cell>
          <cell r="C69">
            <v>32</v>
          </cell>
        </row>
        <row r="70">
          <cell r="A70" t="str">
            <v>738477958082737769</v>
          </cell>
          <cell r="B70" t="str">
            <v>ITM_PRIME</v>
          </cell>
          <cell r="C70">
            <v>33</v>
          </cell>
        </row>
        <row r="71">
          <cell r="A71" t="str">
            <v>73847795847980</v>
          </cell>
          <cell r="B71" t="str">
            <v>ITM_TOP</v>
          </cell>
          <cell r="C71">
            <v>34</v>
          </cell>
        </row>
        <row r="72">
          <cell r="A72" t="str">
            <v>738477956978846982</v>
          </cell>
          <cell r="B72" t="str">
            <v>ITM_ENTER</v>
          </cell>
          <cell r="C72">
            <v>35</v>
          </cell>
        </row>
        <row r="73">
          <cell r="A73" t="str">
            <v>738477958810112089</v>
          </cell>
          <cell r="B73" t="str">
            <v>ITM_XexY</v>
          </cell>
          <cell r="C73">
            <v>36</v>
          </cell>
        </row>
        <row r="74">
          <cell r="A74" t="str">
            <v>7384779568827980</v>
          </cell>
          <cell r="B74" t="str">
            <v>ITM_DROP</v>
          </cell>
          <cell r="C74">
            <v>37</v>
          </cell>
        </row>
        <row r="75">
          <cell r="A75" t="str">
            <v>738477956882798089</v>
          </cell>
          <cell r="B75" t="str">
            <v>ITM_DROPY</v>
          </cell>
          <cell r="C75">
            <v>38</v>
          </cell>
        </row>
        <row r="76">
          <cell r="A76" t="str">
            <v>7384779582117112</v>
          </cell>
          <cell r="B76" t="str">
            <v>ITM_Rup</v>
          </cell>
          <cell r="C76">
            <v>39</v>
          </cell>
        </row>
        <row r="77">
          <cell r="A77" t="str">
            <v>7384779582100111119110</v>
          </cell>
          <cell r="B77" t="str">
            <v>ITM_Rdown</v>
          </cell>
          <cell r="C77">
            <v>40</v>
          </cell>
        </row>
        <row r="78">
          <cell r="A78" t="str">
            <v>73847795677688</v>
          </cell>
          <cell r="B78" t="str">
            <v>ITM_CLX</v>
          </cell>
          <cell r="C78">
            <v>41</v>
          </cell>
        </row>
        <row r="79">
          <cell r="A79" t="str">
            <v>7384779570737676</v>
          </cell>
          <cell r="B79" t="str">
            <v>ITM_FILL</v>
          </cell>
          <cell r="C79">
            <v>42</v>
          </cell>
        </row>
        <row r="80">
          <cell r="A80" t="str">
            <v>738477957378808584</v>
          </cell>
          <cell r="B80" t="str">
            <v>ITM_INPUT</v>
          </cell>
          <cell r="C80">
            <v>43</v>
          </cell>
        </row>
        <row r="81">
          <cell r="A81" t="str">
            <v>73847795838479</v>
          </cell>
          <cell r="B81" t="str">
            <v>ITM_STO</v>
          </cell>
          <cell r="C81">
            <v>44</v>
          </cell>
        </row>
        <row r="82">
          <cell r="A82" t="str">
            <v>7384779583847980768583</v>
          </cell>
          <cell r="B82" t="str">
            <v>ITM_STOPLUS</v>
          </cell>
          <cell r="C82">
            <v>45</v>
          </cell>
        </row>
        <row r="83">
          <cell r="A83" t="str">
            <v>738477958384797773788583</v>
          </cell>
          <cell r="B83" t="str">
            <v>ITM_STOMINUS</v>
          </cell>
          <cell r="C83">
            <v>46</v>
          </cell>
        </row>
        <row r="84">
          <cell r="A84" t="str">
            <v>7384779583847977857684</v>
          </cell>
          <cell r="B84" t="str">
            <v>ITM_STOMULT</v>
          </cell>
          <cell r="C84">
            <v>47</v>
          </cell>
        </row>
        <row r="85">
          <cell r="A85" t="str">
            <v>73847795838479687386</v>
          </cell>
          <cell r="B85" t="str">
            <v>ITM_STODIV</v>
          </cell>
          <cell r="C85">
            <v>48</v>
          </cell>
        </row>
        <row r="86">
          <cell r="A86" t="str">
            <v>73847795838479776588</v>
          </cell>
          <cell r="B86" t="str">
            <v>ITM_STOMAX</v>
          </cell>
          <cell r="C86">
            <v>49</v>
          </cell>
        </row>
        <row r="87">
          <cell r="A87" t="str">
            <v>73847795838479777378</v>
          </cell>
          <cell r="B87" t="str">
            <v>ITM_STOMIN</v>
          </cell>
          <cell r="C87">
            <v>50</v>
          </cell>
        </row>
        <row r="88">
          <cell r="A88" t="str">
            <v>73847795826776</v>
          </cell>
          <cell r="B88" t="str">
            <v>ITM_RCL</v>
          </cell>
          <cell r="C88">
            <v>51</v>
          </cell>
        </row>
        <row r="89">
          <cell r="A89" t="str">
            <v>7384779582677680768583</v>
          </cell>
          <cell r="B89" t="str">
            <v>ITM_RCLPLUS</v>
          </cell>
          <cell r="C89">
            <v>52</v>
          </cell>
        </row>
        <row r="90">
          <cell r="A90" t="str">
            <v>738477958267767773788583</v>
          </cell>
          <cell r="B90" t="str">
            <v>ITM_RCLMINUS</v>
          </cell>
          <cell r="C90">
            <v>53</v>
          </cell>
        </row>
        <row r="91">
          <cell r="A91" t="str">
            <v>7384779582677677857684</v>
          </cell>
          <cell r="B91" t="str">
            <v>ITM_RCLMULT</v>
          </cell>
          <cell r="C91">
            <v>54</v>
          </cell>
        </row>
        <row r="92">
          <cell r="A92" t="str">
            <v>73847795826776687386</v>
          </cell>
          <cell r="B92" t="str">
            <v>ITM_RCLDIV</v>
          </cell>
          <cell r="C92">
            <v>55</v>
          </cell>
        </row>
        <row r="93">
          <cell r="A93" t="str">
            <v>73847795826776776588</v>
          </cell>
          <cell r="B93" t="str">
            <v>ITM_RCLMAX</v>
          </cell>
          <cell r="C93">
            <v>56</v>
          </cell>
        </row>
        <row r="94">
          <cell r="A94" t="str">
            <v>73847795826776777378</v>
          </cell>
          <cell r="B94" t="str">
            <v>ITM_RCLMIN</v>
          </cell>
          <cell r="C94">
            <v>57</v>
          </cell>
        </row>
        <row r="95">
          <cell r="A95" t="str">
            <v>73847795838185658269</v>
          </cell>
          <cell r="B95" t="str">
            <v>ITM_SQUARE</v>
          </cell>
          <cell r="C95">
            <v>58</v>
          </cell>
        </row>
        <row r="96">
          <cell r="A96" t="str">
            <v>7384779567856669</v>
          </cell>
          <cell r="B96" t="str">
            <v>ITM_CUBE</v>
          </cell>
          <cell r="C96">
            <v>59</v>
          </cell>
        </row>
        <row r="97">
          <cell r="A97" t="str">
            <v>738477958988</v>
          </cell>
          <cell r="B97" t="str">
            <v>ITM_YX</v>
          </cell>
          <cell r="C97">
            <v>60</v>
          </cell>
        </row>
        <row r="98">
          <cell r="A98" t="str">
            <v>738477958381856582698279798488</v>
          </cell>
          <cell r="B98" t="str">
            <v>ITM_SQUAREROOTX</v>
          </cell>
          <cell r="C98">
            <v>61</v>
          </cell>
        </row>
        <row r="99">
          <cell r="A99" t="str">
            <v>738477956785666982797984</v>
          </cell>
          <cell r="B99" t="str">
            <v>ITM_CUBEROOT</v>
          </cell>
          <cell r="C99">
            <v>62</v>
          </cell>
        </row>
        <row r="100">
          <cell r="A100" t="str">
            <v>7384779588847282797984</v>
          </cell>
          <cell r="B100" t="str">
            <v>ITM_XTHROOT</v>
          </cell>
          <cell r="C100">
            <v>63</v>
          </cell>
        </row>
        <row r="101">
          <cell r="A101" t="str">
            <v>738477955088</v>
          </cell>
          <cell r="B101" t="str">
            <v>ITM_2X</v>
          </cell>
          <cell r="C101">
            <v>64</v>
          </cell>
        </row>
        <row r="102">
          <cell r="A102" t="str">
            <v>738477956988</v>
          </cell>
          <cell r="B102" t="str">
            <v>ITM_EX</v>
          </cell>
          <cell r="C102">
            <v>65</v>
          </cell>
        </row>
        <row r="103">
          <cell r="A103" t="str">
            <v>73847795698849</v>
          </cell>
          <cell r="B103" t="str">
            <v>ITM_EX1</v>
          </cell>
          <cell r="C103">
            <v>66</v>
          </cell>
        </row>
        <row r="104">
          <cell r="A104" t="str">
            <v>738477954948120</v>
          </cell>
          <cell r="B104" t="str">
            <v>ITM_10x</v>
          </cell>
          <cell r="C104">
            <v>67</v>
          </cell>
        </row>
        <row r="105">
          <cell r="A105" t="str">
            <v>7384779576797150</v>
          </cell>
          <cell r="B105" t="str">
            <v>ITM_LOG2</v>
          </cell>
          <cell r="C105">
            <v>68</v>
          </cell>
        </row>
        <row r="106">
          <cell r="A106" t="str">
            <v>738477957678</v>
          </cell>
          <cell r="B106" t="str">
            <v>ITM_LN</v>
          </cell>
          <cell r="C106">
            <v>69</v>
          </cell>
        </row>
        <row r="107">
          <cell r="A107" t="str">
            <v>7384779576784988</v>
          </cell>
          <cell r="B107" t="str">
            <v>ITM_LN1X</v>
          </cell>
          <cell r="C107">
            <v>70</v>
          </cell>
        </row>
        <row r="108">
          <cell r="A108" t="str">
            <v>738477957679714948</v>
          </cell>
          <cell r="B108" t="str">
            <v>ITM_LOG10</v>
          </cell>
          <cell r="C108">
            <v>71</v>
          </cell>
        </row>
        <row r="109">
          <cell r="A109" t="str">
            <v>738477957679718889</v>
          </cell>
          <cell r="B109" t="str">
            <v>ITM_LOGXY</v>
          </cell>
          <cell r="C109">
            <v>72</v>
          </cell>
        </row>
        <row r="110">
          <cell r="A110" t="str">
            <v>7384779549797888</v>
          </cell>
          <cell r="B110" t="str">
            <v>ITM_1ONX</v>
          </cell>
          <cell r="C110">
            <v>73</v>
          </cell>
        </row>
        <row r="111">
          <cell r="A111" t="str">
            <v>7384779599111115</v>
          </cell>
          <cell r="B111" t="str">
            <v>ITM_cos</v>
          </cell>
          <cell r="C111">
            <v>74</v>
          </cell>
        </row>
        <row r="112">
          <cell r="A112" t="str">
            <v>7384779599111115104</v>
          </cell>
          <cell r="B112" t="str">
            <v>ITM_cosh</v>
          </cell>
          <cell r="C112">
            <v>75</v>
          </cell>
        </row>
        <row r="113">
          <cell r="A113" t="str">
            <v>73847795115105110</v>
          </cell>
          <cell r="B113" t="str">
            <v>ITM_sin</v>
          </cell>
          <cell r="C113">
            <v>76</v>
          </cell>
        </row>
        <row r="114">
          <cell r="A114" t="str">
            <v>7384779511510511099</v>
          </cell>
          <cell r="B114" t="str">
            <v>ITM_sinc</v>
          </cell>
          <cell r="C114">
            <v>77</v>
          </cell>
        </row>
        <row r="115">
          <cell r="A115" t="str">
            <v>73847795115105110104</v>
          </cell>
          <cell r="B115" t="str">
            <v>ITM_sinh</v>
          </cell>
          <cell r="C115">
            <v>78</v>
          </cell>
        </row>
        <row r="116">
          <cell r="A116" t="str">
            <v>7384779511697110</v>
          </cell>
          <cell r="B116" t="str">
            <v>ITM_tan</v>
          </cell>
          <cell r="C116">
            <v>79</v>
          </cell>
        </row>
        <row r="117">
          <cell r="A117" t="str">
            <v>7384779511697110104</v>
          </cell>
          <cell r="B117" t="str">
            <v>ITM_tanh</v>
          </cell>
          <cell r="C117">
            <v>80</v>
          </cell>
        </row>
        <row r="118">
          <cell r="A118" t="str">
            <v>73847795971149999111115</v>
          </cell>
          <cell r="B118" t="str">
            <v>ITM_arccos</v>
          </cell>
          <cell r="C118">
            <v>81</v>
          </cell>
        </row>
        <row r="119">
          <cell r="A119" t="str">
            <v>738477959711499111115104</v>
          </cell>
          <cell r="B119" t="str">
            <v>ITM_arcosh</v>
          </cell>
          <cell r="C119">
            <v>82</v>
          </cell>
        </row>
        <row r="120">
          <cell r="A120" t="str">
            <v>738477959711499115105110</v>
          </cell>
          <cell r="B120" t="str">
            <v>ITM_arcsin</v>
          </cell>
          <cell r="C120">
            <v>83</v>
          </cell>
        </row>
        <row r="121">
          <cell r="A121" t="str">
            <v>7384779597114115105110104</v>
          </cell>
          <cell r="B121" t="str">
            <v>ITM_arsinh</v>
          </cell>
          <cell r="C121">
            <v>84</v>
          </cell>
        </row>
        <row r="122">
          <cell r="A122" t="str">
            <v>73847795971149911697110</v>
          </cell>
          <cell r="B122" t="str">
            <v>ITM_arctan</v>
          </cell>
          <cell r="C122">
            <v>85</v>
          </cell>
        </row>
        <row r="123">
          <cell r="A123" t="str">
            <v>738477959711411697110104</v>
          </cell>
          <cell r="B123" t="str">
            <v>ITM_artanh</v>
          </cell>
          <cell r="C123">
            <v>86</v>
          </cell>
        </row>
        <row r="124">
          <cell r="A124" t="str">
            <v>7384779567697376</v>
          </cell>
          <cell r="B124" t="str">
            <v>ITM_CEIL</v>
          </cell>
          <cell r="C124">
            <v>87</v>
          </cell>
        </row>
        <row r="125">
          <cell r="A125" t="str">
            <v>738477957076797982</v>
          </cell>
          <cell r="B125" t="str">
            <v>ITM_FLOOR</v>
          </cell>
          <cell r="C125">
            <v>88</v>
          </cell>
        </row>
        <row r="126">
          <cell r="A126" t="str">
            <v>73847795716768</v>
          </cell>
          <cell r="B126" t="str">
            <v>ITM_GCD</v>
          </cell>
          <cell r="C126">
            <v>89</v>
          </cell>
        </row>
        <row r="127">
          <cell r="A127" t="str">
            <v>73847795766777</v>
          </cell>
          <cell r="B127" t="str">
            <v>ITM_LCM</v>
          </cell>
          <cell r="C127">
            <v>90</v>
          </cell>
        </row>
        <row r="128">
          <cell r="A128" t="str">
            <v>73847795686967</v>
          </cell>
          <cell r="B128" t="str">
            <v>ITM_DEC</v>
          </cell>
          <cell r="C128">
            <v>91</v>
          </cell>
        </row>
        <row r="129">
          <cell r="A129" t="str">
            <v>73847795737867</v>
          </cell>
          <cell r="B129" t="str">
            <v>ITM_INC</v>
          </cell>
          <cell r="C129">
            <v>92</v>
          </cell>
        </row>
        <row r="130">
          <cell r="A130" t="str">
            <v>738477957380</v>
          </cell>
          <cell r="B130" t="str">
            <v>ITM_IP</v>
          </cell>
          <cell r="C130">
            <v>93</v>
          </cell>
        </row>
        <row r="131">
          <cell r="A131" t="str">
            <v>738477957080</v>
          </cell>
          <cell r="B131" t="str">
            <v>ITM_FP</v>
          </cell>
          <cell r="C131">
            <v>94</v>
          </cell>
        </row>
        <row r="132">
          <cell r="A132" t="str">
            <v>73847795656868</v>
          </cell>
          <cell r="B132" t="str">
            <v>ITM_ADD</v>
          </cell>
          <cell r="C132">
            <v>95</v>
          </cell>
        </row>
        <row r="133">
          <cell r="A133" t="str">
            <v>73847795838566</v>
          </cell>
          <cell r="B133" t="str">
            <v>ITM_SUB</v>
          </cell>
          <cell r="C133">
            <v>96</v>
          </cell>
        </row>
        <row r="134">
          <cell r="A134" t="str">
            <v>73847795677283</v>
          </cell>
          <cell r="B134" t="str">
            <v>ITM_CHS</v>
          </cell>
          <cell r="C134">
            <v>97</v>
          </cell>
        </row>
        <row r="135">
          <cell r="A135" t="str">
            <v>7384779577857684</v>
          </cell>
          <cell r="B135" t="str">
            <v>ITM_MULT</v>
          </cell>
          <cell r="C135">
            <v>98</v>
          </cell>
        </row>
        <row r="136">
          <cell r="A136" t="str">
            <v>73847795687386</v>
          </cell>
          <cell r="B136" t="str">
            <v>ITM_DIV</v>
          </cell>
          <cell r="C136">
            <v>99</v>
          </cell>
        </row>
        <row r="137">
          <cell r="A137" t="str">
            <v>7384779573687386</v>
          </cell>
          <cell r="B137" t="str">
            <v>ITM_IDIV</v>
          </cell>
          <cell r="C137">
            <v>100</v>
          </cell>
        </row>
        <row r="138">
          <cell r="A138" t="str">
            <v>738477957368738682</v>
          </cell>
          <cell r="B138" t="str">
            <v>ITM_IDIVR</v>
          </cell>
          <cell r="C138">
            <v>101</v>
          </cell>
        </row>
        <row r="139">
          <cell r="A139" t="str">
            <v>73847795777968</v>
          </cell>
          <cell r="B139" t="str">
            <v>ITM_MOD</v>
          </cell>
          <cell r="C139">
            <v>102</v>
          </cell>
        </row>
        <row r="140">
          <cell r="A140" t="str">
            <v>73847795776588</v>
          </cell>
          <cell r="B140" t="str">
            <v>ITM_MAX</v>
          </cell>
          <cell r="C140">
            <v>103</v>
          </cell>
        </row>
        <row r="141">
          <cell r="A141" t="str">
            <v>73847795777378</v>
          </cell>
          <cell r="B141" t="str">
            <v>ITM_MIN</v>
          </cell>
          <cell r="C141">
            <v>104</v>
          </cell>
        </row>
        <row r="142">
          <cell r="A142" t="str">
            <v>73847795776571787384856869</v>
          </cell>
          <cell r="B142" t="str">
            <v>ITM_MAGNITUDE</v>
          </cell>
          <cell r="C142">
            <v>105</v>
          </cell>
        </row>
        <row r="143">
          <cell r="A143" t="str">
            <v>73847795786973717266</v>
          </cell>
          <cell r="B143" t="str">
            <v>ITM_NEIGHB</v>
          </cell>
          <cell r="C143">
            <v>106</v>
          </cell>
        </row>
        <row r="144">
          <cell r="A144" t="str">
            <v>738477957869888480</v>
          </cell>
          <cell r="B144" t="str">
            <v>ITM_NEXTP</v>
          </cell>
          <cell r="C144">
            <v>107</v>
          </cell>
        </row>
        <row r="145">
          <cell r="A145" t="str">
            <v>738477958870656784</v>
          </cell>
          <cell r="B145" t="str">
            <v>ITM_XFACT</v>
          </cell>
          <cell r="C145">
            <v>108</v>
          </cell>
        </row>
        <row r="146">
          <cell r="A146" t="str">
            <v>73847795112105</v>
          </cell>
          <cell r="B146" t="str">
            <v>ITM_pi</v>
          </cell>
          <cell r="C146">
            <v>109</v>
          </cell>
        </row>
        <row r="147">
          <cell r="A147" t="str">
            <v>738477956770</v>
          </cell>
          <cell r="B147" t="str">
            <v>ITM_CF</v>
          </cell>
          <cell r="C147">
            <v>110</v>
          </cell>
        </row>
        <row r="148">
          <cell r="A148" t="str">
            <v>738477958370</v>
          </cell>
          <cell r="B148" t="str">
            <v>ITM_SF</v>
          </cell>
          <cell r="C148">
            <v>111</v>
          </cell>
        </row>
        <row r="149">
          <cell r="A149" t="str">
            <v>738477957070</v>
          </cell>
          <cell r="B149" t="str">
            <v>ITM_FF</v>
          </cell>
          <cell r="C149">
            <v>112</v>
          </cell>
        </row>
        <row r="150">
          <cell r="A150" t="str">
            <v>7384779548494951</v>
          </cell>
          <cell r="B150" t="str">
            <v>ITM_0113</v>
          </cell>
          <cell r="C150">
            <v>113</v>
          </cell>
        </row>
        <row r="151">
          <cell r="A151" t="str">
            <v>7384779548494952</v>
          </cell>
          <cell r="B151" t="str">
            <v>ITM_0114</v>
          </cell>
          <cell r="C151">
            <v>114</v>
          </cell>
        </row>
        <row r="152">
          <cell r="A152" t="str">
            <v>7384779548494953</v>
          </cell>
          <cell r="B152" t="str">
            <v>ITM_0115</v>
          </cell>
          <cell r="C152">
            <v>115</v>
          </cell>
        </row>
        <row r="153">
          <cell r="A153" t="str">
            <v>7384779548494954</v>
          </cell>
          <cell r="B153" t="str">
            <v>ITM_0116</v>
          </cell>
          <cell r="C153">
            <v>116</v>
          </cell>
        </row>
        <row r="154">
          <cell r="A154" t="str">
            <v>7384779548494955</v>
          </cell>
          <cell r="B154" t="str">
            <v>ITM_0117</v>
          </cell>
          <cell r="C154">
            <v>117</v>
          </cell>
        </row>
        <row r="155">
          <cell r="A155" t="str">
            <v>7384779548494956</v>
          </cell>
          <cell r="B155" t="str">
            <v>ITM_0118</v>
          </cell>
          <cell r="C155">
            <v>118</v>
          </cell>
        </row>
        <row r="156">
          <cell r="A156" t="str">
            <v>7384779548494957</v>
          </cell>
          <cell r="B156" t="str">
            <v>ITM_0119</v>
          </cell>
          <cell r="C156">
            <v>119</v>
          </cell>
        </row>
        <row r="157">
          <cell r="A157" t="str">
            <v>7384779548495048</v>
          </cell>
          <cell r="B157" t="str">
            <v>ITM_0120</v>
          </cell>
          <cell r="C157">
            <v>120</v>
          </cell>
        </row>
        <row r="158">
          <cell r="A158" t="str">
            <v>7384779548495049</v>
          </cell>
          <cell r="B158" t="str">
            <v>ITM_0121</v>
          </cell>
          <cell r="C158">
            <v>121</v>
          </cell>
        </row>
        <row r="159">
          <cell r="A159" t="str">
            <v>7384779548495050</v>
          </cell>
          <cell r="B159" t="str">
            <v>ITM_0122</v>
          </cell>
          <cell r="C159">
            <v>122</v>
          </cell>
        </row>
        <row r="160">
          <cell r="A160" t="str">
            <v>7384779548495051</v>
          </cell>
          <cell r="B160" t="str">
            <v>ITM_0123</v>
          </cell>
          <cell r="C160">
            <v>123</v>
          </cell>
        </row>
        <row r="161">
          <cell r="A161" t="str">
            <v>7384779548495052</v>
          </cell>
          <cell r="B161" t="str">
            <v>ITM_0124</v>
          </cell>
          <cell r="C161">
            <v>124</v>
          </cell>
        </row>
        <row r="162">
          <cell r="A162" t="str">
            <v>7384779548495053</v>
          </cell>
          <cell r="B162" t="str">
            <v>ITM_0125</v>
          </cell>
          <cell r="C162">
            <v>125</v>
          </cell>
        </row>
        <row r="163">
          <cell r="A163" t="str">
            <v>7384779548495054</v>
          </cell>
          <cell r="B163" t="str">
            <v>ITM_0126</v>
          </cell>
          <cell r="C163">
            <v>126</v>
          </cell>
        </row>
        <row r="164">
          <cell r="A164" t="str">
            <v>7384779548495055</v>
          </cell>
          <cell r="B164" t="str">
            <v>ITM_0127</v>
          </cell>
          <cell r="C164">
            <v>127</v>
          </cell>
        </row>
        <row r="165">
          <cell r="A165" t="e">
            <v>#VALUE!</v>
          </cell>
        </row>
        <row r="166">
          <cell r="A166" t="e">
            <v>#VALUE!</v>
          </cell>
        </row>
        <row r="167">
          <cell r="A167" t="str">
            <v>73116101109115</v>
          </cell>
          <cell r="B167" t="str">
            <v>Items</v>
          </cell>
          <cell r="C167" t="str">
            <v>from</v>
          </cell>
        </row>
        <row r="168">
          <cell r="A168" t="str">
            <v>6711111011511697110116115</v>
          </cell>
          <cell r="B168" t="str">
            <v>Constants</v>
          </cell>
        </row>
        <row r="169">
          <cell r="A169" t="str">
            <v>678384954849</v>
          </cell>
          <cell r="B169" t="str">
            <v>CST_01</v>
          </cell>
          <cell r="C169">
            <v>128</v>
          </cell>
        </row>
        <row r="170">
          <cell r="A170" t="str">
            <v>678384954850</v>
          </cell>
          <cell r="B170" t="str">
            <v>CST_02</v>
          </cell>
          <cell r="C170">
            <v>129</v>
          </cell>
        </row>
        <row r="171">
          <cell r="A171" t="str">
            <v>678384954851</v>
          </cell>
          <cell r="B171" t="str">
            <v>CST_03</v>
          </cell>
          <cell r="C171">
            <v>130</v>
          </cell>
        </row>
        <row r="172">
          <cell r="A172" t="str">
            <v>678384954852</v>
          </cell>
          <cell r="B172" t="str">
            <v>CST_04</v>
          </cell>
          <cell r="C172">
            <v>131</v>
          </cell>
        </row>
        <row r="173">
          <cell r="A173" t="str">
            <v>678384954853</v>
          </cell>
          <cell r="B173" t="str">
            <v>CST_05</v>
          </cell>
          <cell r="C173">
            <v>132</v>
          </cell>
        </row>
        <row r="174">
          <cell r="A174" t="str">
            <v>678384954854</v>
          </cell>
          <cell r="B174" t="str">
            <v>CST_06</v>
          </cell>
          <cell r="C174">
            <v>133</v>
          </cell>
        </row>
        <row r="175">
          <cell r="A175" t="str">
            <v>678384954855</v>
          </cell>
          <cell r="B175" t="str">
            <v>CST_07</v>
          </cell>
          <cell r="C175">
            <v>134</v>
          </cell>
        </row>
        <row r="176">
          <cell r="A176" t="str">
            <v>678384954856</v>
          </cell>
          <cell r="B176" t="str">
            <v>CST_08</v>
          </cell>
          <cell r="C176">
            <v>135</v>
          </cell>
        </row>
        <row r="177">
          <cell r="A177" t="str">
            <v>678384954857</v>
          </cell>
          <cell r="B177" t="str">
            <v>CST_09</v>
          </cell>
          <cell r="C177">
            <v>136</v>
          </cell>
        </row>
        <row r="178">
          <cell r="A178" t="str">
            <v>678384954948</v>
          </cell>
          <cell r="B178" t="str">
            <v>CST_10</v>
          </cell>
          <cell r="C178">
            <v>137</v>
          </cell>
        </row>
        <row r="179">
          <cell r="A179" t="str">
            <v>678384954949</v>
          </cell>
          <cell r="B179" t="str">
            <v>CST_11</v>
          </cell>
          <cell r="C179">
            <v>138</v>
          </cell>
        </row>
        <row r="180">
          <cell r="A180" t="str">
            <v>678384954950</v>
          </cell>
          <cell r="B180" t="str">
            <v>CST_12</v>
          </cell>
          <cell r="C180">
            <v>139</v>
          </cell>
        </row>
        <row r="181">
          <cell r="A181" t="str">
            <v>678384954951</v>
          </cell>
          <cell r="B181" t="str">
            <v>CST_13</v>
          </cell>
          <cell r="C181">
            <v>140</v>
          </cell>
        </row>
        <row r="182">
          <cell r="A182" t="str">
            <v>678384954952</v>
          </cell>
          <cell r="B182" t="str">
            <v>CST_14</v>
          </cell>
          <cell r="C182">
            <v>141</v>
          </cell>
        </row>
        <row r="183">
          <cell r="A183" t="str">
            <v>678384954953</v>
          </cell>
          <cell r="B183" t="str">
            <v>CST_15</v>
          </cell>
          <cell r="C183">
            <v>142</v>
          </cell>
        </row>
        <row r="184">
          <cell r="A184" t="str">
            <v>678384954954</v>
          </cell>
          <cell r="B184" t="str">
            <v>CST_16</v>
          </cell>
          <cell r="C184">
            <v>143</v>
          </cell>
        </row>
        <row r="185">
          <cell r="A185" t="str">
            <v>678384954955</v>
          </cell>
          <cell r="B185" t="str">
            <v>CST_17</v>
          </cell>
          <cell r="C185">
            <v>144</v>
          </cell>
        </row>
        <row r="186">
          <cell r="A186" t="str">
            <v>678384954956</v>
          </cell>
          <cell r="B186" t="str">
            <v>CST_18</v>
          </cell>
          <cell r="C186">
            <v>145</v>
          </cell>
        </row>
        <row r="187">
          <cell r="A187" t="str">
            <v>678384954957</v>
          </cell>
          <cell r="B187" t="str">
            <v>CST_19</v>
          </cell>
          <cell r="C187">
            <v>146</v>
          </cell>
        </row>
        <row r="188">
          <cell r="A188" t="str">
            <v>678384955048</v>
          </cell>
          <cell r="B188" t="str">
            <v>CST_20</v>
          </cell>
          <cell r="C188">
            <v>147</v>
          </cell>
        </row>
        <row r="189">
          <cell r="A189" t="str">
            <v>678384955049</v>
          </cell>
          <cell r="B189" t="str">
            <v>CST_21</v>
          </cell>
          <cell r="C189">
            <v>148</v>
          </cell>
        </row>
        <row r="190">
          <cell r="A190" t="str">
            <v>678384955050</v>
          </cell>
          <cell r="B190" t="str">
            <v>CST_22</v>
          </cell>
          <cell r="C190">
            <v>149</v>
          </cell>
        </row>
        <row r="191">
          <cell r="A191" t="str">
            <v>678384955051</v>
          </cell>
          <cell r="B191" t="str">
            <v>CST_23</v>
          </cell>
          <cell r="C191">
            <v>150</v>
          </cell>
        </row>
        <row r="192">
          <cell r="A192" t="str">
            <v>678384955052</v>
          </cell>
          <cell r="B192" t="str">
            <v>CST_24</v>
          </cell>
          <cell r="C192">
            <v>151</v>
          </cell>
        </row>
        <row r="193">
          <cell r="A193" t="str">
            <v>678384955053</v>
          </cell>
          <cell r="B193" t="str">
            <v>CST_25</v>
          </cell>
          <cell r="C193">
            <v>152</v>
          </cell>
        </row>
        <row r="194">
          <cell r="A194" t="str">
            <v>678384955054</v>
          </cell>
          <cell r="B194" t="str">
            <v>CST_26</v>
          </cell>
          <cell r="C194">
            <v>153</v>
          </cell>
        </row>
        <row r="195">
          <cell r="A195" t="str">
            <v>678384955055</v>
          </cell>
          <cell r="B195" t="str">
            <v>CST_27</v>
          </cell>
          <cell r="C195">
            <v>154</v>
          </cell>
        </row>
        <row r="196">
          <cell r="A196" t="str">
            <v>678384955056</v>
          </cell>
          <cell r="B196" t="str">
            <v>CST_28</v>
          </cell>
          <cell r="C196">
            <v>155</v>
          </cell>
        </row>
        <row r="197">
          <cell r="A197" t="str">
            <v>678384955057</v>
          </cell>
          <cell r="B197" t="str">
            <v>CST_29</v>
          </cell>
          <cell r="C197">
            <v>156</v>
          </cell>
        </row>
        <row r="198">
          <cell r="A198" t="str">
            <v>678384955148</v>
          </cell>
          <cell r="B198" t="str">
            <v>CST_30</v>
          </cell>
          <cell r="C198">
            <v>157</v>
          </cell>
        </row>
        <row r="199">
          <cell r="A199" t="str">
            <v>678384955149</v>
          </cell>
          <cell r="B199" t="str">
            <v>CST_31</v>
          </cell>
          <cell r="C199">
            <v>158</v>
          </cell>
        </row>
        <row r="200">
          <cell r="A200" t="str">
            <v>678384955150</v>
          </cell>
          <cell r="B200" t="str">
            <v>CST_32</v>
          </cell>
          <cell r="C200">
            <v>159</v>
          </cell>
        </row>
        <row r="201">
          <cell r="A201" t="str">
            <v>678384955151</v>
          </cell>
          <cell r="B201" t="str">
            <v>CST_33</v>
          </cell>
          <cell r="C201">
            <v>160</v>
          </cell>
        </row>
        <row r="202">
          <cell r="A202" t="str">
            <v>678384955152</v>
          </cell>
          <cell r="B202" t="str">
            <v>CST_34</v>
          </cell>
          <cell r="C202">
            <v>161</v>
          </cell>
        </row>
        <row r="203">
          <cell r="A203" t="str">
            <v>678384955153</v>
          </cell>
          <cell r="B203" t="str">
            <v>CST_35</v>
          </cell>
          <cell r="C203">
            <v>162</v>
          </cell>
        </row>
        <row r="204">
          <cell r="A204" t="str">
            <v>678384955154</v>
          </cell>
          <cell r="B204" t="str">
            <v>CST_36</v>
          </cell>
          <cell r="C204">
            <v>163</v>
          </cell>
        </row>
        <row r="205">
          <cell r="A205" t="str">
            <v>678384955155</v>
          </cell>
          <cell r="B205" t="str">
            <v>CST_37</v>
          </cell>
          <cell r="C205">
            <v>164</v>
          </cell>
        </row>
        <row r="206">
          <cell r="A206" t="str">
            <v>678384955156</v>
          </cell>
          <cell r="B206" t="str">
            <v>CST_38</v>
          </cell>
          <cell r="C206">
            <v>165</v>
          </cell>
        </row>
        <row r="207">
          <cell r="A207" t="str">
            <v>678384955157</v>
          </cell>
          <cell r="B207" t="str">
            <v>CST_39</v>
          </cell>
          <cell r="C207">
            <v>166</v>
          </cell>
        </row>
        <row r="208">
          <cell r="A208" t="str">
            <v>678384955248</v>
          </cell>
          <cell r="B208" t="str">
            <v>CST_40</v>
          </cell>
          <cell r="C208">
            <v>167</v>
          </cell>
        </row>
        <row r="209">
          <cell r="A209" t="str">
            <v>678384955249</v>
          </cell>
          <cell r="B209" t="str">
            <v>CST_41</v>
          </cell>
          <cell r="C209">
            <v>168</v>
          </cell>
        </row>
        <row r="210">
          <cell r="A210" t="str">
            <v>678384955250</v>
          </cell>
          <cell r="B210" t="str">
            <v>CST_42</v>
          </cell>
          <cell r="C210">
            <v>169</v>
          </cell>
        </row>
        <row r="211">
          <cell r="A211" t="str">
            <v>678384955251</v>
          </cell>
          <cell r="B211" t="str">
            <v>CST_43</v>
          </cell>
          <cell r="C211">
            <v>170</v>
          </cell>
        </row>
        <row r="212">
          <cell r="A212" t="str">
            <v>678384955252</v>
          </cell>
          <cell r="B212" t="str">
            <v>CST_44</v>
          </cell>
          <cell r="C212">
            <v>171</v>
          </cell>
        </row>
        <row r="213">
          <cell r="A213" t="str">
            <v>678384955253</v>
          </cell>
          <cell r="B213" t="str">
            <v>CST_45</v>
          </cell>
          <cell r="C213">
            <v>172</v>
          </cell>
        </row>
        <row r="214">
          <cell r="A214" t="str">
            <v>678384955254</v>
          </cell>
          <cell r="B214" t="str">
            <v>CST_46</v>
          </cell>
          <cell r="C214">
            <v>173</v>
          </cell>
        </row>
        <row r="215">
          <cell r="A215" t="str">
            <v>678384955255</v>
          </cell>
          <cell r="B215" t="str">
            <v>CST_47</v>
          </cell>
          <cell r="C215">
            <v>174</v>
          </cell>
        </row>
        <row r="216">
          <cell r="A216" t="str">
            <v>678384955256</v>
          </cell>
          <cell r="B216" t="str">
            <v>CST_48</v>
          </cell>
          <cell r="C216">
            <v>175</v>
          </cell>
        </row>
        <row r="217">
          <cell r="A217" t="str">
            <v>678384955257</v>
          </cell>
          <cell r="B217" t="str">
            <v>CST_49</v>
          </cell>
          <cell r="C217">
            <v>176</v>
          </cell>
        </row>
        <row r="218">
          <cell r="A218" t="str">
            <v>678384955348</v>
          </cell>
          <cell r="B218" t="str">
            <v>CST_50</v>
          </cell>
          <cell r="C218">
            <v>177</v>
          </cell>
        </row>
        <row r="219">
          <cell r="A219" t="str">
            <v>678384955349</v>
          </cell>
          <cell r="B219" t="str">
            <v>CST_51</v>
          </cell>
          <cell r="C219">
            <v>178</v>
          </cell>
        </row>
        <row r="220">
          <cell r="A220" t="str">
            <v>678384955350</v>
          </cell>
          <cell r="B220" t="str">
            <v>CST_52</v>
          </cell>
          <cell r="C220">
            <v>179</v>
          </cell>
        </row>
        <row r="221">
          <cell r="A221" t="str">
            <v>678384955351</v>
          </cell>
          <cell r="B221" t="str">
            <v>CST_53</v>
          </cell>
          <cell r="C221">
            <v>180</v>
          </cell>
        </row>
        <row r="222">
          <cell r="A222" t="str">
            <v>678384955352</v>
          </cell>
          <cell r="B222" t="str">
            <v>CST_54</v>
          </cell>
          <cell r="C222">
            <v>181</v>
          </cell>
        </row>
        <row r="223">
          <cell r="A223" t="str">
            <v>678384955353</v>
          </cell>
          <cell r="B223" t="str">
            <v>CST_55</v>
          </cell>
          <cell r="C223">
            <v>182</v>
          </cell>
        </row>
        <row r="224">
          <cell r="A224" t="str">
            <v>678384955354</v>
          </cell>
          <cell r="B224" t="str">
            <v>CST_56</v>
          </cell>
          <cell r="C224">
            <v>183</v>
          </cell>
        </row>
        <row r="225">
          <cell r="A225" t="str">
            <v>678384955355</v>
          </cell>
          <cell r="B225" t="str">
            <v>CST_57</v>
          </cell>
          <cell r="C225">
            <v>184</v>
          </cell>
        </row>
        <row r="226">
          <cell r="A226" t="str">
            <v>678384955356</v>
          </cell>
          <cell r="B226" t="str">
            <v>CST_58</v>
          </cell>
          <cell r="C226">
            <v>185</v>
          </cell>
        </row>
        <row r="227">
          <cell r="A227" t="str">
            <v>678384955357</v>
          </cell>
          <cell r="B227" t="str">
            <v>CST_59</v>
          </cell>
          <cell r="C227">
            <v>186</v>
          </cell>
        </row>
        <row r="228">
          <cell r="A228" t="str">
            <v>678384955448</v>
          </cell>
          <cell r="B228" t="str">
            <v>CST_60</v>
          </cell>
          <cell r="C228">
            <v>187</v>
          </cell>
        </row>
        <row r="229">
          <cell r="A229" t="str">
            <v>678384955449</v>
          </cell>
          <cell r="B229" t="str">
            <v>CST_61</v>
          </cell>
          <cell r="C229">
            <v>188</v>
          </cell>
        </row>
        <row r="230">
          <cell r="A230" t="str">
            <v>678384955450</v>
          </cell>
          <cell r="B230" t="str">
            <v>CST_62</v>
          </cell>
          <cell r="C230">
            <v>189</v>
          </cell>
        </row>
        <row r="231">
          <cell r="A231" t="str">
            <v>678384955451</v>
          </cell>
          <cell r="B231" t="str">
            <v>CST_63</v>
          </cell>
          <cell r="C231">
            <v>190</v>
          </cell>
        </row>
        <row r="232">
          <cell r="A232" t="str">
            <v>678384955452</v>
          </cell>
          <cell r="B232" t="str">
            <v>CST_64</v>
          </cell>
          <cell r="C232">
            <v>191</v>
          </cell>
        </row>
        <row r="233">
          <cell r="A233" t="str">
            <v>678384955453</v>
          </cell>
          <cell r="B233" t="str">
            <v>CST_65</v>
          </cell>
          <cell r="C233">
            <v>192</v>
          </cell>
        </row>
        <row r="234">
          <cell r="A234" t="str">
            <v>678384955454</v>
          </cell>
          <cell r="B234" t="str">
            <v>CST_66</v>
          </cell>
          <cell r="C234">
            <v>193</v>
          </cell>
        </row>
        <row r="235">
          <cell r="A235" t="str">
            <v>678384955455</v>
          </cell>
          <cell r="B235" t="str">
            <v>CST_67</v>
          </cell>
          <cell r="C235">
            <v>194</v>
          </cell>
        </row>
        <row r="236">
          <cell r="A236" t="str">
            <v>678384955456</v>
          </cell>
          <cell r="B236" t="str">
            <v>CST_68</v>
          </cell>
          <cell r="C236">
            <v>195</v>
          </cell>
        </row>
        <row r="237">
          <cell r="A237" t="str">
            <v>678384955457</v>
          </cell>
          <cell r="B237" t="str">
            <v>CST_69</v>
          </cell>
          <cell r="C237">
            <v>196</v>
          </cell>
        </row>
        <row r="238">
          <cell r="A238" t="str">
            <v>678384955548</v>
          </cell>
          <cell r="B238" t="str">
            <v>CST_70</v>
          </cell>
          <cell r="C238">
            <v>197</v>
          </cell>
        </row>
        <row r="239">
          <cell r="A239" t="str">
            <v>678384955549</v>
          </cell>
          <cell r="B239" t="str">
            <v>CST_71</v>
          </cell>
          <cell r="C239">
            <v>198</v>
          </cell>
        </row>
        <row r="240">
          <cell r="A240" t="str">
            <v>678384955550</v>
          </cell>
          <cell r="B240" t="str">
            <v>CST_72</v>
          </cell>
          <cell r="C240">
            <v>199</v>
          </cell>
        </row>
        <row r="241">
          <cell r="A241" t="str">
            <v>678384955551</v>
          </cell>
          <cell r="B241" t="str">
            <v>CST_73</v>
          </cell>
          <cell r="C241">
            <v>200</v>
          </cell>
        </row>
        <row r="242">
          <cell r="A242" t="str">
            <v>678384955552</v>
          </cell>
          <cell r="B242" t="str">
            <v>CST_74</v>
          </cell>
          <cell r="C242">
            <v>201</v>
          </cell>
        </row>
        <row r="243">
          <cell r="A243" t="str">
            <v>678384955553</v>
          </cell>
          <cell r="B243" t="str">
            <v>CST_75</v>
          </cell>
          <cell r="C243">
            <v>202</v>
          </cell>
        </row>
        <row r="244">
          <cell r="A244" t="str">
            <v>678384955554</v>
          </cell>
          <cell r="B244" t="str">
            <v>CST_76</v>
          </cell>
          <cell r="C244">
            <v>203</v>
          </cell>
        </row>
        <row r="245">
          <cell r="A245" t="str">
            <v>678384955555</v>
          </cell>
          <cell r="B245" t="str">
            <v>CST_77</v>
          </cell>
          <cell r="C245">
            <v>204</v>
          </cell>
        </row>
        <row r="246">
          <cell r="A246" t="str">
            <v>678384955556</v>
          </cell>
          <cell r="B246" t="str">
            <v>CST_78</v>
          </cell>
          <cell r="C246">
            <v>205</v>
          </cell>
        </row>
        <row r="247">
          <cell r="A247" t="str">
            <v>678384955557</v>
          </cell>
          <cell r="B247" t="str">
            <v>CST_79</v>
          </cell>
          <cell r="C247">
            <v>206</v>
          </cell>
        </row>
        <row r="248">
          <cell r="A248" t="str">
            <v>7384779567788384</v>
          </cell>
          <cell r="B248" t="str">
            <v>ITM_CNST</v>
          </cell>
          <cell r="C248">
            <v>207</v>
          </cell>
        </row>
        <row r="249">
          <cell r="A249" t="str">
            <v>7384779548504856</v>
          </cell>
          <cell r="B249" t="str">
            <v>ITM_0208</v>
          </cell>
          <cell r="C249">
            <v>208</v>
          </cell>
        </row>
        <row r="250">
          <cell r="A250" t="str">
            <v>7384779548504857</v>
          </cell>
          <cell r="B250" t="str">
            <v>ITM_0209</v>
          </cell>
          <cell r="C250">
            <v>209</v>
          </cell>
        </row>
        <row r="251">
          <cell r="A251" t="str">
            <v>7384779548504948</v>
          </cell>
          <cell r="B251" t="str">
            <v>ITM_0210</v>
          </cell>
          <cell r="C251">
            <v>210</v>
          </cell>
        </row>
        <row r="252">
          <cell r="A252" t="str">
            <v>7384779548504949</v>
          </cell>
          <cell r="B252" t="str">
            <v>ITM_0211</v>
          </cell>
          <cell r="C252">
            <v>211</v>
          </cell>
        </row>
        <row r="253">
          <cell r="A253" t="str">
            <v>7384779548504950</v>
          </cell>
          <cell r="B253" t="str">
            <v>ITM_0212</v>
          </cell>
          <cell r="C253">
            <v>212</v>
          </cell>
        </row>
        <row r="254">
          <cell r="A254" t="str">
            <v>7384779548504951</v>
          </cell>
          <cell r="B254" t="str">
            <v>ITM_0213</v>
          </cell>
          <cell r="C254">
            <v>213</v>
          </cell>
        </row>
        <row r="255">
          <cell r="A255" t="str">
            <v>7384779548504952</v>
          </cell>
          <cell r="B255" t="str">
            <v>ITM_0214</v>
          </cell>
          <cell r="C255">
            <v>214</v>
          </cell>
        </row>
        <row r="256">
          <cell r="A256" t="str">
            <v>7384779548504953</v>
          </cell>
          <cell r="B256" t="str">
            <v>ITM_0215</v>
          </cell>
          <cell r="C256">
            <v>215</v>
          </cell>
        </row>
        <row r="257">
          <cell r="A257" t="str">
            <v>7384779548504954</v>
          </cell>
          <cell r="B257" t="str">
            <v>ITM_0216</v>
          </cell>
          <cell r="C257">
            <v>216</v>
          </cell>
        </row>
        <row r="258">
          <cell r="A258" t="str">
            <v>7384779548504955</v>
          </cell>
          <cell r="B258" t="str">
            <v>ITM_0217</v>
          </cell>
          <cell r="C258">
            <v>217</v>
          </cell>
        </row>
        <row r="259">
          <cell r="A259" t="str">
            <v>7384779548504956</v>
          </cell>
          <cell r="B259" t="str">
            <v>ITM_0218</v>
          </cell>
          <cell r="C259">
            <v>218</v>
          </cell>
        </row>
        <row r="260">
          <cell r="A260" t="str">
            <v>7384779548504957</v>
          </cell>
          <cell r="B260" t="str">
            <v>ITM_0219</v>
          </cell>
          <cell r="C260">
            <v>219</v>
          </cell>
        </row>
        <row r="261">
          <cell r="A261" t="e">
            <v>#VALUE!</v>
          </cell>
        </row>
        <row r="262">
          <cell r="A262" t="e">
            <v>#VALUE!</v>
          </cell>
        </row>
        <row r="263">
          <cell r="A263" t="str">
            <v>67111110118101114115105111110115</v>
          </cell>
          <cell r="B263" t="str">
            <v>Conversions</v>
          </cell>
        </row>
        <row r="264">
          <cell r="A264" t="str">
            <v>738477956711611170</v>
          </cell>
          <cell r="B264" t="str">
            <v>ITM_CtoF</v>
          </cell>
          <cell r="C264">
            <v>220</v>
          </cell>
        </row>
        <row r="265">
          <cell r="A265" t="str">
            <v>738477957011611167</v>
          </cell>
          <cell r="B265" t="str">
            <v>ITM_FtoC</v>
          </cell>
          <cell r="C265">
            <v>221</v>
          </cell>
        </row>
        <row r="266">
          <cell r="A266" t="str">
            <v>7384779568661161118082</v>
          </cell>
          <cell r="B266" t="str">
            <v>ITM_DBtoPR</v>
          </cell>
          <cell r="C266">
            <v>222</v>
          </cell>
        </row>
        <row r="267">
          <cell r="A267" t="str">
            <v>738477956866116111808298</v>
          </cell>
          <cell r="B267" t="str">
            <v>ITM_DBtoPRb</v>
          </cell>
          <cell r="C267">
            <v>223</v>
          </cell>
        </row>
        <row r="268">
          <cell r="A268" t="str">
            <v>738477956866116111808299</v>
          </cell>
          <cell r="B268" t="str">
            <v>ITM_DBtoPRc</v>
          </cell>
          <cell r="C268">
            <v>224</v>
          </cell>
        </row>
        <row r="269">
          <cell r="A269" t="str">
            <v>7384779568661161117082</v>
          </cell>
          <cell r="B269" t="str">
            <v>ITM_DBtoFR</v>
          </cell>
          <cell r="C269">
            <v>225</v>
          </cell>
        </row>
        <row r="270">
          <cell r="A270" t="str">
            <v>738477956866116111708298</v>
          </cell>
          <cell r="B270" t="str">
            <v>ITM_DBtoFRb</v>
          </cell>
          <cell r="C270">
            <v>226</v>
          </cell>
        </row>
        <row r="271">
          <cell r="A271" t="str">
            <v>738477956866116111708299</v>
          </cell>
          <cell r="B271" t="str">
            <v>ITM_DBtoFRc</v>
          </cell>
          <cell r="C271">
            <v>227</v>
          </cell>
        </row>
        <row r="272">
          <cell r="A272" t="str">
            <v>7384779580821161116866</v>
          </cell>
          <cell r="B272" t="str">
            <v>ITM_PRtoDB</v>
          </cell>
          <cell r="C272">
            <v>228</v>
          </cell>
        </row>
        <row r="273">
          <cell r="A273" t="str">
            <v>738477958082116111686698</v>
          </cell>
          <cell r="B273" t="str">
            <v>ITM_PRtoDBb</v>
          </cell>
          <cell r="C273">
            <v>229</v>
          </cell>
        </row>
        <row r="274">
          <cell r="A274" t="str">
            <v>738477958082116111686699</v>
          </cell>
          <cell r="B274" t="str">
            <v>ITM_PRtoDBc</v>
          </cell>
          <cell r="C274">
            <v>230</v>
          </cell>
        </row>
        <row r="275">
          <cell r="A275" t="str">
            <v>7384779570821161116866</v>
          </cell>
          <cell r="B275" t="str">
            <v>ITM_FRtoDB</v>
          </cell>
          <cell r="C275">
            <v>231</v>
          </cell>
        </row>
        <row r="276">
          <cell r="A276" t="str">
            <v>738477957082116111686698</v>
          </cell>
          <cell r="B276" t="str">
            <v>ITM_FRtoDBb</v>
          </cell>
          <cell r="C276">
            <v>232</v>
          </cell>
        </row>
        <row r="277">
          <cell r="A277" t="str">
            <v>738477957082116111686699</v>
          </cell>
          <cell r="B277" t="str">
            <v>ITM_FRtoDBc</v>
          </cell>
          <cell r="C277">
            <v>233</v>
          </cell>
        </row>
        <row r="278">
          <cell r="A278" t="str">
            <v>7384779565671161117750</v>
          </cell>
          <cell r="B278" t="str">
            <v>ITM_ACtoM2</v>
          </cell>
          <cell r="C278">
            <v>234</v>
          </cell>
        </row>
        <row r="279">
          <cell r="A279" t="str">
            <v>738477956567116111775098</v>
          </cell>
          <cell r="B279" t="str">
            <v>ITM_ACtoM2b</v>
          </cell>
          <cell r="C279">
            <v>235</v>
          </cell>
        </row>
        <row r="280">
          <cell r="A280" t="str">
            <v>7384779577501161116567</v>
          </cell>
          <cell r="B280" t="str">
            <v>ITM_M2toAC</v>
          </cell>
          <cell r="C280">
            <v>236</v>
          </cell>
        </row>
        <row r="281">
          <cell r="A281" t="str">
            <v>738477957750116111656798</v>
          </cell>
          <cell r="B281" t="str">
            <v>ITM_M2toACb</v>
          </cell>
          <cell r="C281">
            <v>237</v>
          </cell>
        </row>
        <row r="282">
          <cell r="A282" t="str">
            <v>73847795656785831161117750</v>
          </cell>
          <cell r="B282" t="str">
            <v>ITM_ACUStoM2</v>
          </cell>
          <cell r="C282">
            <v>238</v>
          </cell>
        </row>
        <row r="283">
          <cell r="A283" t="str">
            <v>7384779565678583116111775098</v>
          </cell>
          <cell r="B283" t="str">
            <v>ITM_ACUStoM2b</v>
          </cell>
          <cell r="C283">
            <v>239</v>
          </cell>
        </row>
        <row r="284">
          <cell r="A284" t="str">
            <v>73847795775011611165678583</v>
          </cell>
          <cell r="B284" t="str">
            <v>ITM_M2toACUS</v>
          </cell>
          <cell r="C284">
            <v>240</v>
          </cell>
        </row>
        <row r="285">
          <cell r="A285" t="str">
            <v>7384779577501161116567858398</v>
          </cell>
          <cell r="B285" t="str">
            <v>ITM_M2toACUSb</v>
          </cell>
          <cell r="C285">
            <v>241</v>
          </cell>
        </row>
        <row r="286">
          <cell r="A286" t="str">
            <v>738477956584771161118065</v>
          </cell>
          <cell r="B286" t="str">
            <v>ITM_ATMtoPA</v>
          </cell>
          <cell r="C286">
            <v>242</v>
          </cell>
        </row>
        <row r="287">
          <cell r="A287" t="str">
            <v>738477958065116111658477</v>
          </cell>
          <cell r="B287" t="str">
            <v>ITM_PAtoATM</v>
          </cell>
          <cell r="C287">
            <v>243</v>
          </cell>
        </row>
        <row r="288">
          <cell r="A288" t="str">
            <v>73847795658511611177</v>
          </cell>
          <cell r="B288" t="str">
            <v>ITM_AUtoM</v>
          </cell>
          <cell r="C288">
            <v>244</v>
          </cell>
        </row>
        <row r="289">
          <cell r="A289" t="str">
            <v>73847795771161116585</v>
          </cell>
          <cell r="B289" t="str">
            <v>ITM_MtoAU</v>
          </cell>
          <cell r="C289">
            <v>245</v>
          </cell>
        </row>
        <row r="290">
          <cell r="A290" t="str">
            <v>738477956665821161118065</v>
          </cell>
          <cell r="B290" t="str">
            <v>ITM_BARtoPA</v>
          </cell>
          <cell r="C290">
            <v>246</v>
          </cell>
        </row>
        <row r="291">
          <cell r="A291" t="str">
            <v>738477958065116111666582</v>
          </cell>
          <cell r="B291" t="str">
            <v>ITM_PAtoBAR</v>
          </cell>
          <cell r="C291">
            <v>247</v>
          </cell>
        </row>
        <row r="292">
          <cell r="A292" t="str">
            <v>7384779566848511611174</v>
          </cell>
          <cell r="B292" t="str">
            <v>ITM_BTUtoJ</v>
          </cell>
          <cell r="C292">
            <v>248</v>
          </cell>
        </row>
        <row r="293">
          <cell r="A293" t="str">
            <v>7384779574116111668485</v>
          </cell>
          <cell r="B293" t="str">
            <v>ITM_JtoBTU</v>
          </cell>
          <cell r="C293">
            <v>249</v>
          </cell>
        </row>
        <row r="294">
          <cell r="A294" t="str">
            <v>7384779567657611611174</v>
          </cell>
          <cell r="B294" t="str">
            <v>ITM_CALtoJ</v>
          </cell>
          <cell r="C294">
            <v>250</v>
          </cell>
        </row>
        <row r="295">
          <cell r="A295" t="str">
            <v>7384779574116111676576</v>
          </cell>
          <cell r="B295" t="str">
            <v>ITM_JtoCAL</v>
          </cell>
          <cell r="C295">
            <v>251</v>
          </cell>
        </row>
        <row r="296">
          <cell r="A296" t="str">
            <v>7384779576667070841161117877</v>
          </cell>
          <cell r="B296" t="str">
            <v>ITM_LBFFTtoNM</v>
          </cell>
          <cell r="C296">
            <v>252</v>
          </cell>
        </row>
        <row r="297">
          <cell r="A297" t="str">
            <v>738477957666707084116111787798</v>
          </cell>
          <cell r="B297" t="str">
            <v>ITM_LBFFTtoNMb</v>
          </cell>
          <cell r="C297">
            <v>253</v>
          </cell>
        </row>
        <row r="298">
          <cell r="A298" t="str">
            <v>7384779578771161117666707084</v>
          </cell>
          <cell r="B298" t="str">
            <v>ITM_NMtoLBFFT</v>
          </cell>
          <cell r="C298">
            <v>254</v>
          </cell>
        </row>
        <row r="299">
          <cell r="A299" t="str">
            <v>738477957877116111766670708498</v>
          </cell>
          <cell r="B299" t="str">
            <v>ITM_NMtoLBFFTb</v>
          </cell>
          <cell r="C299">
            <v>255</v>
          </cell>
        </row>
        <row r="300">
          <cell r="A300" t="str">
            <v>738477956787841161117571</v>
          </cell>
          <cell r="B300" t="str">
            <v>ITM_CWTtoKG</v>
          </cell>
          <cell r="C300">
            <v>256</v>
          </cell>
        </row>
        <row r="301">
          <cell r="A301" t="str">
            <v>738477957571116111678784</v>
          </cell>
          <cell r="B301" t="str">
            <v>ITM_KGtoCWT</v>
          </cell>
          <cell r="C301">
            <v>257</v>
          </cell>
        </row>
        <row r="302">
          <cell r="A302" t="str">
            <v>73847795708411611177</v>
          </cell>
          <cell r="B302" t="str">
            <v>ITM_FTtoM</v>
          </cell>
          <cell r="C302">
            <v>258</v>
          </cell>
        </row>
        <row r="303">
          <cell r="A303" t="str">
            <v>73847795771161117084</v>
          </cell>
          <cell r="B303" t="str">
            <v>ITM_MtoFT</v>
          </cell>
          <cell r="C303">
            <v>259</v>
          </cell>
        </row>
        <row r="304">
          <cell r="A304" t="str">
            <v>738477957084858311611177</v>
          </cell>
          <cell r="B304" t="str">
            <v>ITM_FTUStoM</v>
          </cell>
          <cell r="C304">
            <v>260</v>
          </cell>
        </row>
        <row r="305">
          <cell r="A305" t="str">
            <v>73847795708485831161117798</v>
          </cell>
          <cell r="B305" t="str">
            <v>ITM_FTUStoMb</v>
          </cell>
          <cell r="C305">
            <v>261</v>
          </cell>
        </row>
        <row r="306">
          <cell r="A306" t="str">
            <v>73847795708485831161117799</v>
          </cell>
          <cell r="B306" t="str">
            <v>ITM_FTUStoMc</v>
          </cell>
          <cell r="C306">
            <v>262</v>
          </cell>
        </row>
        <row r="307">
          <cell r="A307" t="str">
            <v>738477957711611170848583</v>
          </cell>
          <cell r="B307" t="str">
            <v>ITM_MtoFTUS</v>
          </cell>
          <cell r="C307">
            <v>263</v>
          </cell>
        </row>
        <row r="308">
          <cell r="A308" t="str">
            <v>73847795771161117084858398</v>
          </cell>
          <cell r="B308" t="str">
            <v>ITM_MtoFTUSb</v>
          </cell>
          <cell r="C308">
            <v>264</v>
          </cell>
        </row>
        <row r="309">
          <cell r="A309" t="str">
            <v>73847795771161117084858399</v>
          </cell>
          <cell r="B309" t="str">
            <v>ITM_MtoFTUSc</v>
          </cell>
          <cell r="C309">
            <v>265</v>
          </cell>
        </row>
        <row r="310">
          <cell r="A310" t="str">
            <v>73847795709085751161117751</v>
          </cell>
          <cell r="B310" t="str">
            <v>ITM_FZUKtoM3</v>
          </cell>
          <cell r="C310">
            <v>266</v>
          </cell>
        </row>
        <row r="311">
          <cell r="A311" t="str">
            <v>7384779570908575116111775198</v>
          </cell>
          <cell r="B311" t="str">
            <v>ITM_FZUKtoM3b</v>
          </cell>
          <cell r="C311">
            <v>267</v>
          </cell>
        </row>
        <row r="312">
          <cell r="A312" t="str">
            <v>73847795775111611170908575</v>
          </cell>
          <cell r="B312" t="str">
            <v>ITM_M3toFZUK</v>
          </cell>
          <cell r="C312">
            <v>268</v>
          </cell>
        </row>
        <row r="313">
          <cell r="A313" t="str">
            <v>7384779577511161117090857598</v>
          </cell>
          <cell r="B313" t="str">
            <v>ITM_M3toFZUKb</v>
          </cell>
          <cell r="C313">
            <v>269</v>
          </cell>
        </row>
        <row r="314">
          <cell r="A314" t="str">
            <v>73847795709085831161117751</v>
          </cell>
          <cell r="B314" t="str">
            <v>ITM_FZUStoM3</v>
          </cell>
          <cell r="C314">
            <v>270</v>
          </cell>
        </row>
        <row r="315">
          <cell r="A315" t="str">
            <v>7384779570908583116111775198</v>
          </cell>
          <cell r="B315" t="str">
            <v>ITM_FZUStoM3b</v>
          </cell>
          <cell r="C315">
            <v>271</v>
          </cell>
        </row>
        <row r="316">
          <cell r="A316" t="str">
            <v>73847795775111611170908583</v>
          </cell>
          <cell r="B316" t="str">
            <v>ITM_M3toFZUS</v>
          </cell>
          <cell r="C316">
            <v>272</v>
          </cell>
        </row>
        <row r="317">
          <cell r="A317" t="str">
            <v>7384779577511161117090858398</v>
          </cell>
          <cell r="B317" t="str">
            <v>ITM_M3toFZUSb</v>
          </cell>
          <cell r="C317">
            <v>273</v>
          </cell>
        </row>
        <row r="318">
          <cell r="A318" t="str">
            <v>73847795717685751161117751</v>
          </cell>
          <cell r="B318" t="str">
            <v>ITM_GLUKtoM3</v>
          </cell>
          <cell r="C318">
            <v>274</v>
          </cell>
        </row>
        <row r="319">
          <cell r="A319" t="str">
            <v>73847795775111611171768575</v>
          </cell>
          <cell r="B319" t="str">
            <v>ITM_M3toGLUK</v>
          </cell>
          <cell r="C319">
            <v>275</v>
          </cell>
        </row>
        <row r="320">
          <cell r="A320" t="str">
            <v>73847795717685831161117751</v>
          </cell>
          <cell r="B320" t="str">
            <v>ITM_GLUStoM3</v>
          </cell>
          <cell r="C320">
            <v>276</v>
          </cell>
        </row>
        <row r="321">
          <cell r="A321" t="str">
            <v>73847795775111611171768583</v>
          </cell>
          <cell r="B321" t="str">
            <v>ITM_M3toGLUS</v>
          </cell>
          <cell r="C321">
            <v>277</v>
          </cell>
        </row>
        <row r="322">
          <cell r="A322" t="str">
            <v>7384779572806911611187</v>
          </cell>
          <cell r="B322" t="str">
            <v>ITM_HPEtoW</v>
          </cell>
          <cell r="C322">
            <v>278</v>
          </cell>
        </row>
        <row r="323">
          <cell r="A323" t="str">
            <v>7384779587116111728069</v>
          </cell>
          <cell r="B323" t="str">
            <v>ITM_WtoHPE</v>
          </cell>
          <cell r="C323">
            <v>279</v>
          </cell>
        </row>
        <row r="324">
          <cell r="A324" t="str">
            <v>7384779572807711611187</v>
          </cell>
          <cell r="B324" t="str">
            <v>ITM_HPMtoW</v>
          </cell>
          <cell r="C324">
            <v>280</v>
          </cell>
        </row>
        <row r="325">
          <cell r="A325" t="str">
            <v>7384779587116111728077</v>
          </cell>
          <cell r="B325" t="str">
            <v>ITM_WtoHPM</v>
          </cell>
          <cell r="C325">
            <v>281</v>
          </cell>
        </row>
        <row r="326">
          <cell r="A326" t="str">
            <v>738477957280857511611187</v>
          </cell>
          <cell r="B326" t="str">
            <v>ITM_HPUKtoW</v>
          </cell>
          <cell r="C326">
            <v>282</v>
          </cell>
        </row>
        <row r="327">
          <cell r="A327" t="str">
            <v>738477958711611172808575</v>
          </cell>
          <cell r="B327" t="str">
            <v>ITM_WtoHPUK</v>
          </cell>
          <cell r="C327">
            <v>283</v>
          </cell>
        </row>
        <row r="328">
          <cell r="A328" t="str">
            <v>738477957372711161118065</v>
          </cell>
          <cell r="B328" t="str">
            <v>ITM_IHGtoPA</v>
          </cell>
          <cell r="C328">
            <v>284</v>
          </cell>
        </row>
        <row r="329">
          <cell r="A329" t="str">
            <v>73847795737271116111806598</v>
          </cell>
          <cell r="B329" t="str">
            <v>ITM_IHGtoPAb</v>
          </cell>
          <cell r="C329">
            <v>285</v>
          </cell>
        </row>
        <row r="330">
          <cell r="A330" t="str">
            <v>738477958065116111737271</v>
          </cell>
          <cell r="B330" t="str">
            <v>ITM_PAtoIHG</v>
          </cell>
          <cell r="C330">
            <v>286</v>
          </cell>
        </row>
        <row r="331">
          <cell r="A331" t="str">
            <v>73847795806511611173727198</v>
          </cell>
          <cell r="B331" t="str">
            <v>ITM_PAtoIHGb</v>
          </cell>
          <cell r="C331">
            <v>287</v>
          </cell>
        </row>
        <row r="332">
          <cell r="A332" t="str">
            <v>73847795737811611177</v>
          </cell>
          <cell r="B332" t="str">
            <v>ITM_INtoM</v>
          </cell>
          <cell r="C332">
            <v>288</v>
          </cell>
        </row>
        <row r="333">
          <cell r="A333" t="str">
            <v>738477957711611173786772</v>
          </cell>
          <cell r="B333" t="str">
            <v>ITM_MtoINCH</v>
          </cell>
          <cell r="C333">
            <v>289</v>
          </cell>
        </row>
        <row r="334">
          <cell r="A334" t="str">
            <v>73847795877211611174</v>
          </cell>
          <cell r="B334" t="str">
            <v>ITM_WHtoJ</v>
          </cell>
          <cell r="C334">
            <v>290</v>
          </cell>
        </row>
        <row r="335">
          <cell r="A335" t="str">
            <v>73847795741161118772</v>
          </cell>
          <cell r="B335" t="str">
            <v>ITM_JtoWH</v>
          </cell>
          <cell r="C335">
            <v>291</v>
          </cell>
        </row>
        <row r="336">
          <cell r="A336" t="str">
            <v>738477957571116111766683</v>
          </cell>
          <cell r="B336" t="str">
            <v>ITM_KGtoLBS</v>
          </cell>
          <cell r="C336">
            <v>292</v>
          </cell>
        </row>
        <row r="337">
          <cell r="A337" t="str">
            <v>738477957666831161117571</v>
          </cell>
          <cell r="B337" t="str">
            <v>ITM_LBStoKG</v>
          </cell>
          <cell r="C337">
            <v>293</v>
          </cell>
        </row>
        <row r="338">
          <cell r="A338" t="str">
            <v>7384779575711161117990</v>
          </cell>
          <cell r="B338" t="str">
            <v>ITM_KGtoOZ</v>
          </cell>
          <cell r="C338">
            <v>294</v>
          </cell>
        </row>
        <row r="339">
          <cell r="A339" t="str">
            <v>7384779579901161117571</v>
          </cell>
          <cell r="B339" t="str">
            <v>ITM_OZtoKG</v>
          </cell>
          <cell r="C339">
            <v>295</v>
          </cell>
        </row>
        <row r="340">
          <cell r="A340" t="str">
            <v>738477957571116111836787</v>
          </cell>
          <cell r="B340" t="str">
            <v>ITM_KGtoSCW</v>
          </cell>
          <cell r="C340">
            <v>296</v>
          </cell>
        </row>
        <row r="341">
          <cell r="A341" t="str">
            <v>73847795757111611183678798</v>
          </cell>
          <cell r="B341" t="str">
            <v>ITM_KGtoSCWb</v>
          </cell>
          <cell r="C341">
            <v>297</v>
          </cell>
        </row>
        <row r="342">
          <cell r="A342" t="str">
            <v>738477958367871161117571</v>
          </cell>
          <cell r="B342" t="str">
            <v>ITM_SCWtoKG</v>
          </cell>
          <cell r="C342">
            <v>298</v>
          </cell>
        </row>
        <row r="343">
          <cell r="A343" t="str">
            <v>73847795836787116111757198</v>
          </cell>
          <cell r="B343" t="str">
            <v>ITM_SCWtoKGb</v>
          </cell>
          <cell r="C343">
            <v>299</v>
          </cell>
        </row>
        <row r="344">
          <cell r="A344" t="str">
            <v>738477957571116111838479</v>
          </cell>
          <cell r="B344" t="str">
            <v>ITM_KGtoSTO</v>
          </cell>
          <cell r="C344">
            <v>300</v>
          </cell>
        </row>
        <row r="345">
          <cell r="A345" t="str">
            <v>73847795757111611183847998</v>
          </cell>
          <cell r="B345" t="str">
            <v>ITM_KGtoSTOb</v>
          </cell>
          <cell r="C345">
            <v>301</v>
          </cell>
        </row>
        <row r="346">
          <cell r="A346" t="str">
            <v>738477958384791161117571</v>
          </cell>
          <cell r="B346" t="str">
            <v>ITM_STOtoKG</v>
          </cell>
          <cell r="C346">
            <v>302</v>
          </cell>
        </row>
        <row r="347">
          <cell r="A347" t="str">
            <v>73847795838479116111757198</v>
          </cell>
          <cell r="B347" t="str">
            <v>ITM_STOtoKGb</v>
          </cell>
          <cell r="C347">
            <v>303</v>
          </cell>
        </row>
        <row r="348">
          <cell r="A348" t="str">
            <v>7384779575711161118384</v>
          </cell>
          <cell r="B348" t="str">
            <v>ITM_KGtoST</v>
          </cell>
          <cell r="C348">
            <v>304</v>
          </cell>
        </row>
        <row r="349">
          <cell r="A349" t="str">
            <v>738477957571116111838498</v>
          </cell>
          <cell r="B349" t="str">
            <v>ITM_KGtoSTb</v>
          </cell>
          <cell r="C349">
            <v>305</v>
          </cell>
        </row>
        <row r="350">
          <cell r="A350" t="str">
            <v>738477957571116111838499</v>
          </cell>
          <cell r="B350" t="str">
            <v>ITM_KGtoSTc</v>
          </cell>
          <cell r="C350">
            <v>306</v>
          </cell>
        </row>
        <row r="351">
          <cell r="A351" t="str">
            <v>7384779583841161117571</v>
          </cell>
          <cell r="B351" t="str">
            <v>ITM_STtoKG</v>
          </cell>
          <cell r="C351">
            <v>307</v>
          </cell>
        </row>
        <row r="352">
          <cell r="A352" t="str">
            <v>738477958384116111757198</v>
          </cell>
          <cell r="B352" t="str">
            <v>ITM_STtoKGb</v>
          </cell>
          <cell r="C352">
            <v>308</v>
          </cell>
        </row>
        <row r="353">
          <cell r="A353" t="str">
            <v>738477958384116111757199</v>
          </cell>
          <cell r="B353" t="str">
            <v>ITM_STtoKGc</v>
          </cell>
          <cell r="C353">
            <v>309</v>
          </cell>
        </row>
        <row r="354">
          <cell r="A354" t="str">
            <v>738477957571116111847978</v>
          </cell>
          <cell r="B354" t="str">
            <v>ITM_KGtoTON</v>
          </cell>
          <cell r="C354">
            <v>310</v>
          </cell>
        </row>
        <row r="355">
          <cell r="A355" t="str">
            <v>73847795757111611184797898</v>
          </cell>
          <cell r="B355" t="str">
            <v>ITM_KGtoTONb</v>
          </cell>
          <cell r="C355">
            <v>311</v>
          </cell>
        </row>
        <row r="356">
          <cell r="A356" t="str">
            <v>73847795757111611184797899</v>
          </cell>
          <cell r="B356" t="str">
            <v>ITM_KGtoTONc</v>
          </cell>
          <cell r="C356">
            <v>312</v>
          </cell>
        </row>
        <row r="357">
          <cell r="A357" t="str">
            <v>738477958479781161117571</v>
          </cell>
          <cell r="B357" t="str">
            <v>ITM_TONtoKG</v>
          </cell>
          <cell r="C357">
            <v>313</v>
          </cell>
        </row>
        <row r="358">
          <cell r="A358" t="str">
            <v>73847795847978116111757198</v>
          </cell>
          <cell r="B358" t="str">
            <v>ITM_TONtoKGb</v>
          </cell>
          <cell r="C358">
            <v>314</v>
          </cell>
        </row>
        <row r="359">
          <cell r="A359" t="str">
            <v>73847795847978116111757199</v>
          </cell>
          <cell r="B359" t="str">
            <v>ITM_TONtoKGc</v>
          </cell>
          <cell r="C359">
            <v>315</v>
          </cell>
        </row>
        <row r="360">
          <cell r="A360" t="str">
            <v>738477957571116111848290</v>
          </cell>
          <cell r="B360" t="str">
            <v>ITM_KGtoTRZ</v>
          </cell>
          <cell r="C360">
            <v>316</v>
          </cell>
        </row>
        <row r="361">
          <cell r="A361" t="str">
            <v>73847795757111611184829098</v>
          </cell>
          <cell r="B361" t="str">
            <v>ITM_KGtoTRZb</v>
          </cell>
          <cell r="C361">
            <v>317</v>
          </cell>
        </row>
        <row r="362">
          <cell r="A362" t="str">
            <v>738477958482901161117571</v>
          </cell>
          <cell r="B362" t="str">
            <v>ITM_TRZtoKG</v>
          </cell>
          <cell r="C362">
            <v>318</v>
          </cell>
        </row>
        <row r="363">
          <cell r="A363" t="str">
            <v>73847795848290116111757198</v>
          </cell>
          <cell r="B363" t="str">
            <v>ITM_TRZtoKGb</v>
          </cell>
          <cell r="C363">
            <v>319</v>
          </cell>
        </row>
        <row r="364">
          <cell r="A364" t="str">
            <v>7384779576667011611178</v>
          </cell>
          <cell r="B364" t="str">
            <v>ITM_LBFtoN</v>
          </cell>
          <cell r="C364">
            <v>320</v>
          </cell>
        </row>
        <row r="365">
          <cell r="A365" t="str">
            <v>7384779578116111766670</v>
          </cell>
          <cell r="B365" t="str">
            <v>ITM_NtoLBF</v>
          </cell>
          <cell r="C365">
            <v>321</v>
          </cell>
        </row>
        <row r="366">
          <cell r="A366" t="str">
            <v>73847795768911611177</v>
          </cell>
          <cell r="B366" t="str">
            <v>ITM_LYtoM</v>
          </cell>
          <cell r="C366">
            <v>322</v>
          </cell>
        </row>
        <row r="367">
          <cell r="A367" t="str">
            <v>73847795771161117689</v>
          </cell>
          <cell r="B367" t="str">
            <v>ITM_MtoLY</v>
          </cell>
          <cell r="C367">
            <v>323</v>
          </cell>
        </row>
        <row r="368">
          <cell r="A368" t="str">
            <v>73847795777772711161118065</v>
          </cell>
          <cell r="B368" t="str">
            <v>ITM_MMHGtoPA</v>
          </cell>
          <cell r="C368">
            <v>324</v>
          </cell>
        </row>
        <row r="369">
          <cell r="A369" t="str">
            <v>7384779577777271116111806598</v>
          </cell>
          <cell r="B369" t="str">
            <v>ITM_MMHGtoPAb</v>
          </cell>
          <cell r="C369">
            <v>325</v>
          </cell>
        </row>
        <row r="370">
          <cell r="A370" t="str">
            <v>73847795806511611177777271</v>
          </cell>
          <cell r="B370" t="str">
            <v>ITM_PAtoMMHG</v>
          </cell>
          <cell r="C370">
            <v>326</v>
          </cell>
        </row>
        <row r="371">
          <cell r="A371" t="str">
            <v>7384779580651161117777727198</v>
          </cell>
          <cell r="B371" t="str">
            <v>ITM_PAtoMMHGb</v>
          </cell>
          <cell r="C371">
            <v>327</v>
          </cell>
        </row>
        <row r="372">
          <cell r="A372" t="str">
            <v>73847795777311611177</v>
          </cell>
          <cell r="B372" t="str">
            <v>ITM_MItoM</v>
          </cell>
          <cell r="C372">
            <v>328</v>
          </cell>
        </row>
        <row r="373">
          <cell r="A373" t="str">
            <v>73847795771161117773</v>
          </cell>
          <cell r="B373" t="str">
            <v>ITM_MtoMI</v>
          </cell>
          <cell r="C373">
            <v>329</v>
          </cell>
        </row>
        <row r="374">
          <cell r="A374" t="str">
            <v>7384779577116111787773</v>
          </cell>
          <cell r="B374" t="str">
            <v>ITM_MtoNMI</v>
          </cell>
          <cell r="C374">
            <v>330</v>
          </cell>
        </row>
        <row r="375">
          <cell r="A375" t="str">
            <v>7384779578777311611177</v>
          </cell>
          <cell r="B375" t="str">
            <v>ITM_NMItoM</v>
          </cell>
          <cell r="C375">
            <v>331</v>
          </cell>
        </row>
        <row r="376">
          <cell r="A376" t="str">
            <v>73847795771161118067</v>
          </cell>
          <cell r="B376" t="str">
            <v>ITM_MtoPC</v>
          </cell>
          <cell r="C376">
            <v>332</v>
          </cell>
        </row>
        <row r="377">
          <cell r="A377" t="str">
            <v>73847795806711611177</v>
          </cell>
          <cell r="B377" t="str">
            <v>ITM_PCtoM</v>
          </cell>
          <cell r="C377">
            <v>333</v>
          </cell>
        </row>
        <row r="378">
          <cell r="A378" t="str">
            <v>7384779577116111807973788498</v>
          </cell>
          <cell r="B378" t="str">
            <v>ITM_MtoPOINTb</v>
          </cell>
          <cell r="C378">
            <v>334</v>
          </cell>
        </row>
        <row r="379">
          <cell r="A379" t="str">
            <v>73847795771161118079737884</v>
          </cell>
          <cell r="B379" t="str">
            <v>ITM_MtoPOINT</v>
          </cell>
          <cell r="C379">
            <v>335</v>
          </cell>
        </row>
        <row r="380">
          <cell r="A380" t="str">
            <v>7384779577116111807973788499</v>
          </cell>
          <cell r="B380" t="str">
            <v>ITM_MtoPOINTc</v>
          </cell>
          <cell r="C380">
            <v>336</v>
          </cell>
        </row>
        <row r="381">
          <cell r="A381" t="str">
            <v>73847795807973788411611177</v>
          </cell>
          <cell r="B381" t="str">
            <v>ITM_POINTtoM</v>
          </cell>
          <cell r="C381">
            <v>337</v>
          </cell>
        </row>
        <row r="382">
          <cell r="A382" t="str">
            <v>7384779580797378841161117798</v>
          </cell>
          <cell r="B382" t="str">
            <v>ITM_POINTtoMb</v>
          </cell>
          <cell r="C382">
            <v>338</v>
          </cell>
        </row>
        <row r="383">
          <cell r="A383" t="str">
            <v>7384779580797378841161117799</v>
          </cell>
          <cell r="B383" t="str">
            <v>ITM_POINTtoMc</v>
          </cell>
          <cell r="C383">
            <v>339</v>
          </cell>
        </row>
        <row r="384">
          <cell r="A384" t="str">
            <v>73847795771161118968</v>
          </cell>
          <cell r="B384" t="str">
            <v>ITM_MtoYD</v>
          </cell>
          <cell r="C384">
            <v>340</v>
          </cell>
        </row>
        <row r="385">
          <cell r="A385" t="str">
            <v>73847795896811611177</v>
          </cell>
          <cell r="B385" t="str">
            <v>ITM_YDtoM</v>
          </cell>
          <cell r="C385">
            <v>341</v>
          </cell>
        </row>
        <row r="386">
          <cell r="A386" t="str">
            <v>738477958083731161118065</v>
          </cell>
          <cell r="B386" t="str">
            <v>ITM_PSItoPA</v>
          </cell>
          <cell r="C386">
            <v>342</v>
          </cell>
        </row>
        <row r="387">
          <cell r="A387" t="str">
            <v>738477958065116111808373</v>
          </cell>
          <cell r="B387" t="str">
            <v>ITM_PAtoPSI</v>
          </cell>
          <cell r="C387">
            <v>343</v>
          </cell>
        </row>
        <row r="388">
          <cell r="A388" t="str">
            <v>738477958065116111847982</v>
          </cell>
          <cell r="B388" t="str">
            <v>ITM_PAtoTOR</v>
          </cell>
          <cell r="C388">
            <v>344</v>
          </cell>
        </row>
        <row r="389">
          <cell r="A389" t="str">
            <v>73847795806511611184798298</v>
          </cell>
          <cell r="B389" t="str">
            <v>ITM_PAtoTORb</v>
          </cell>
          <cell r="C389">
            <v>345</v>
          </cell>
        </row>
        <row r="390">
          <cell r="A390" t="str">
            <v>738477958479821161118065</v>
          </cell>
          <cell r="B390" t="str">
            <v>ITM_TORtoPA</v>
          </cell>
          <cell r="C390">
            <v>346</v>
          </cell>
        </row>
        <row r="391">
          <cell r="A391" t="str">
            <v>73847795847982116111806598</v>
          </cell>
          <cell r="B391" t="str">
            <v>ITM_TORtoPAb</v>
          </cell>
          <cell r="C391">
            <v>347</v>
          </cell>
        </row>
        <row r="392">
          <cell r="A392" t="str">
            <v>738477958311611189696582</v>
          </cell>
          <cell r="B392" t="str">
            <v>ITM_StoYEAR</v>
          </cell>
          <cell r="C392">
            <v>348</v>
          </cell>
        </row>
        <row r="393">
          <cell r="A393" t="str">
            <v>738477958969658211611183</v>
          </cell>
          <cell r="B393" t="str">
            <v>ITM_YEARtoS</v>
          </cell>
          <cell r="C393">
            <v>349</v>
          </cell>
        </row>
        <row r="394">
          <cell r="A394" t="str">
            <v>7384779567658265841161117571</v>
          </cell>
          <cell r="B394" t="str">
            <v>ITM_CARATtoKG</v>
          </cell>
          <cell r="C394">
            <v>350</v>
          </cell>
        </row>
        <row r="395">
          <cell r="A395" t="str">
            <v>738477956765826584116111757198</v>
          </cell>
          <cell r="B395" t="str">
            <v>ITM_CARATtoKGb</v>
          </cell>
          <cell r="C395">
            <v>351</v>
          </cell>
        </row>
        <row r="396">
          <cell r="A396" t="str">
            <v>738477956765826584116111757199</v>
          </cell>
          <cell r="B396" t="str">
            <v>ITM_CARATtoKGc</v>
          </cell>
          <cell r="C396">
            <v>352</v>
          </cell>
        </row>
        <row r="397">
          <cell r="A397" t="str">
            <v>7384779575711161116765826584</v>
          </cell>
          <cell r="B397" t="str">
            <v>ITM_KGtoCARAT</v>
          </cell>
          <cell r="C397">
            <v>353</v>
          </cell>
        </row>
        <row r="398">
          <cell r="A398" t="str">
            <v>738477957571116111676582658498</v>
          </cell>
          <cell r="B398" t="str">
            <v>ITM_KGtoCARATb</v>
          </cell>
          <cell r="C398">
            <v>354</v>
          </cell>
        </row>
        <row r="399">
          <cell r="A399" t="str">
            <v>738477957571116111676582658499</v>
          </cell>
          <cell r="B399" t="str">
            <v>ITM_KGtoCARATc</v>
          </cell>
          <cell r="C399">
            <v>355</v>
          </cell>
        </row>
        <row r="400">
          <cell r="A400" t="str">
            <v>7384779581841161117751</v>
          </cell>
          <cell r="B400" t="str">
            <v>ITM_QTtoM3</v>
          </cell>
          <cell r="C400">
            <v>356</v>
          </cell>
        </row>
        <row r="401">
          <cell r="A401" t="str">
            <v>7384779577511161118184</v>
          </cell>
          <cell r="B401" t="str">
            <v>ITM_M3toQT</v>
          </cell>
          <cell r="C401">
            <v>357</v>
          </cell>
        </row>
        <row r="402">
          <cell r="A402" t="str">
            <v>7384779570658472797711611177</v>
          </cell>
          <cell r="B402" t="str">
            <v>ITM_FATHOMtoM</v>
          </cell>
          <cell r="C402">
            <v>358</v>
          </cell>
        </row>
        <row r="403">
          <cell r="A403" t="str">
            <v>738477957065847279771161117798</v>
          </cell>
          <cell r="B403" t="str">
            <v>ITM_FATHOMtoMb</v>
          </cell>
          <cell r="C403">
            <v>359</v>
          </cell>
        </row>
        <row r="404">
          <cell r="A404" t="str">
            <v>738477957065847279771161117799</v>
          </cell>
          <cell r="B404" t="str">
            <v>ITM_FATHOMtoMc</v>
          </cell>
          <cell r="C404">
            <v>360</v>
          </cell>
        </row>
        <row r="405">
          <cell r="A405" t="str">
            <v>7384779577116111706584727977</v>
          </cell>
          <cell r="B405" t="str">
            <v>ITM_MtoFATHOM</v>
          </cell>
          <cell r="C405">
            <v>361</v>
          </cell>
        </row>
        <row r="406">
          <cell r="A406" t="str">
            <v>738477957711611170658472797798</v>
          </cell>
          <cell r="B406" t="str">
            <v>ITM_MtoFATHOMb</v>
          </cell>
          <cell r="C406">
            <v>362</v>
          </cell>
        </row>
        <row r="407">
          <cell r="A407" t="str">
            <v>738477957711611170658472797799</v>
          </cell>
          <cell r="B407" t="str">
            <v>ITM_MtoFATHOMc</v>
          </cell>
          <cell r="C407">
            <v>363</v>
          </cell>
        </row>
        <row r="408">
          <cell r="A408" t="str">
            <v>738477956665828269761161117751</v>
          </cell>
          <cell r="B408" t="str">
            <v>ITM_BARRELtoM3</v>
          </cell>
          <cell r="C408">
            <v>364</v>
          </cell>
        </row>
        <row r="409">
          <cell r="A409" t="str">
            <v>73847795666582826976116111775198</v>
          </cell>
          <cell r="B409" t="str">
            <v>ITM_BARRELtoM3b</v>
          </cell>
          <cell r="C409">
            <v>365</v>
          </cell>
        </row>
        <row r="410">
          <cell r="A410" t="str">
            <v>738477957751116111666582826976</v>
          </cell>
          <cell r="B410" t="str">
            <v>ITM_M3toBARREL</v>
          </cell>
          <cell r="C410">
            <v>366</v>
          </cell>
        </row>
        <row r="411">
          <cell r="A411" t="str">
            <v>73847795775111611166658282697698</v>
          </cell>
          <cell r="B411" t="str">
            <v>ITM_M3toBARRELb</v>
          </cell>
          <cell r="C411">
            <v>367</v>
          </cell>
        </row>
        <row r="412">
          <cell r="A412" t="str">
            <v>73847795658477116111806598</v>
          </cell>
          <cell r="B412" t="str">
            <v>ITM_ATMtoPAb</v>
          </cell>
          <cell r="C412">
            <v>368</v>
          </cell>
        </row>
        <row r="413">
          <cell r="A413" t="str">
            <v>73847795806511611165847798</v>
          </cell>
          <cell r="B413" t="str">
            <v>ITM_PAtoATMb</v>
          </cell>
          <cell r="C413">
            <v>369</v>
          </cell>
        </row>
        <row r="414">
          <cell r="A414" t="str">
            <v>73847795726967846582691161117750</v>
          </cell>
          <cell r="B414" t="str">
            <v>ITM_HECTAREtoM2</v>
          </cell>
          <cell r="C414">
            <v>370</v>
          </cell>
        </row>
        <row r="415">
          <cell r="A415" t="str">
            <v>73847795775011611172696784658269</v>
          </cell>
          <cell r="B415" t="str">
            <v>ITM_M2toHECTARE</v>
          </cell>
          <cell r="C415">
            <v>371</v>
          </cell>
        </row>
        <row r="416">
          <cell r="A416" t="str">
            <v>7384779548515550</v>
          </cell>
          <cell r="B416" t="str">
            <v>ITM_0372</v>
          </cell>
          <cell r="C416">
            <v>372</v>
          </cell>
        </row>
        <row r="417">
          <cell r="A417" t="str">
            <v>7384779548515551</v>
          </cell>
          <cell r="B417" t="str">
            <v>ITM_0373</v>
          </cell>
          <cell r="C417">
            <v>373</v>
          </cell>
        </row>
        <row r="418">
          <cell r="A418" t="str">
            <v>7384779548515552</v>
          </cell>
          <cell r="B418" t="str">
            <v>ITM_0374</v>
          </cell>
          <cell r="C418">
            <v>374</v>
          </cell>
        </row>
        <row r="419">
          <cell r="A419" t="str">
            <v>7384779548515553</v>
          </cell>
          <cell r="B419" t="str">
            <v>ITM_0375</v>
          </cell>
          <cell r="C419">
            <v>375</v>
          </cell>
        </row>
        <row r="420">
          <cell r="A420" t="str">
            <v>7384779548515554</v>
          </cell>
          <cell r="B420" t="str">
            <v>ITM_0376</v>
          </cell>
          <cell r="C420">
            <v>376</v>
          </cell>
        </row>
        <row r="421">
          <cell r="A421" t="str">
            <v>7384779548515555</v>
          </cell>
          <cell r="B421" t="str">
            <v>ITM_0377</v>
          </cell>
          <cell r="C421">
            <v>377</v>
          </cell>
        </row>
        <row r="422">
          <cell r="A422" t="str">
            <v>7384779548515556</v>
          </cell>
          <cell r="B422" t="str">
            <v>ITM_0378</v>
          </cell>
          <cell r="C422">
            <v>378</v>
          </cell>
        </row>
        <row r="423">
          <cell r="A423" t="str">
            <v>7384779548515557</v>
          </cell>
          <cell r="B423" t="str">
            <v>ITM_0379</v>
          </cell>
          <cell r="C423">
            <v>379</v>
          </cell>
        </row>
        <row r="424">
          <cell r="A424" t="str">
            <v>7384779548515648</v>
          </cell>
          <cell r="B424" t="str">
            <v>ITM_0380</v>
          </cell>
          <cell r="C424">
            <v>380</v>
          </cell>
        </row>
        <row r="425">
          <cell r="A425" t="str">
            <v>7384779548515649</v>
          </cell>
          <cell r="B425" t="str">
            <v>ITM_0381</v>
          </cell>
          <cell r="C425">
            <v>381</v>
          </cell>
        </row>
        <row r="426">
          <cell r="A426" t="str">
            <v>7384779548515650</v>
          </cell>
          <cell r="B426" t="str">
            <v>ITM_0382</v>
          </cell>
          <cell r="C426">
            <v>382</v>
          </cell>
        </row>
        <row r="427">
          <cell r="A427" t="str">
            <v>7384779548515651</v>
          </cell>
          <cell r="B427" t="str">
            <v>ITM_0383</v>
          </cell>
          <cell r="C427">
            <v>383</v>
          </cell>
        </row>
        <row r="428">
          <cell r="A428" t="str">
            <v>7384779548515652</v>
          </cell>
          <cell r="B428" t="str">
            <v>ITM_0384</v>
          </cell>
          <cell r="C428">
            <v>384</v>
          </cell>
        </row>
        <row r="429">
          <cell r="A429" t="str">
            <v>7384779548515653</v>
          </cell>
          <cell r="B429" t="str">
            <v>ITM_0385</v>
          </cell>
          <cell r="C429">
            <v>385</v>
          </cell>
        </row>
        <row r="430">
          <cell r="A430" t="e">
            <v>#VALUE!</v>
          </cell>
        </row>
        <row r="431">
          <cell r="A431" t="e">
            <v>#VALUE!</v>
          </cell>
        </row>
        <row r="432">
          <cell r="A432" t="str">
            <v>701089710344</v>
          </cell>
          <cell r="B432" t="str">
            <v>Flag,</v>
          </cell>
          <cell r="C432" t="str">
            <v>bit,</v>
          </cell>
        </row>
        <row r="433">
          <cell r="A433" t="str">
            <v>73847795706767</v>
          </cell>
          <cell r="B433" t="str">
            <v>ITM_FCC</v>
          </cell>
          <cell r="C433">
            <v>386</v>
          </cell>
        </row>
        <row r="434">
          <cell r="A434" t="str">
            <v>73847795706783</v>
          </cell>
          <cell r="B434" t="str">
            <v>ITM_FCS</v>
          </cell>
          <cell r="C434">
            <v>387</v>
          </cell>
        </row>
        <row r="435">
          <cell r="A435" t="str">
            <v>73847795706770</v>
          </cell>
          <cell r="B435" t="str">
            <v>ITM_FCF</v>
          </cell>
          <cell r="C435">
            <v>388</v>
          </cell>
        </row>
        <row r="436">
          <cell r="A436" t="str">
            <v>73847795708367</v>
          </cell>
          <cell r="B436" t="str">
            <v>ITM_FSC</v>
          </cell>
          <cell r="C436">
            <v>389</v>
          </cell>
        </row>
        <row r="437">
          <cell r="A437" t="str">
            <v>73847795708383</v>
          </cell>
          <cell r="B437" t="str">
            <v>ITM_FSS</v>
          </cell>
          <cell r="C437">
            <v>390</v>
          </cell>
        </row>
        <row r="438">
          <cell r="A438" t="str">
            <v>73847795708370</v>
          </cell>
          <cell r="B438" t="str">
            <v>ITM_FSF</v>
          </cell>
          <cell r="C438">
            <v>391</v>
          </cell>
        </row>
        <row r="439">
          <cell r="A439" t="str">
            <v>73847795787984</v>
          </cell>
          <cell r="B439" t="str">
            <v>ITM_NOT</v>
          </cell>
          <cell r="C439">
            <v>392</v>
          </cell>
        </row>
        <row r="440">
          <cell r="A440" t="str">
            <v>73847795657868</v>
          </cell>
          <cell r="B440" t="str">
            <v>ITM_AND</v>
          </cell>
          <cell r="C440">
            <v>393</v>
          </cell>
        </row>
        <row r="441">
          <cell r="A441" t="str">
            <v>738477957982</v>
          </cell>
          <cell r="B441" t="str">
            <v>ITM_OR</v>
          </cell>
          <cell r="C441">
            <v>394</v>
          </cell>
        </row>
        <row r="442">
          <cell r="A442" t="str">
            <v>73847795887982</v>
          </cell>
          <cell r="B442" t="str">
            <v>ITM_XOR</v>
          </cell>
          <cell r="C442">
            <v>395</v>
          </cell>
        </row>
        <row r="443">
          <cell r="A443" t="str">
            <v>7384779578657868</v>
          </cell>
          <cell r="B443" t="str">
            <v>ITM_NAND</v>
          </cell>
          <cell r="C443">
            <v>396</v>
          </cell>
        </row>
        <row r="444">
          <cell r="A444" t="str">
            <v>73847795787982</v>
          </cell>
          <cell r="B444" t="str">
            <v>ITM_NOR</v>
          </cell>
          <cell r="C444">
            <v>397</v>
          </cell>
        </row>
        <row r="445">
          <cell r="A445" t="str">
            <v>7384779588787982</v>
          </cell>
          <cell r="B445" t="str">
            <v>ITM_XNOR</v>
          </cell>
          <cell r="C445">
            <v>398</v>
          </cell>
        </row>
        <row r="446">
          <cell r="A446" t="str">
            <v>738477956683</v>
          </cell>
          <cell r="B446" t="str">
            <v>ITM_BS</v>
          </cell>
          <cell r="C446">
            <v>399</v>
          </cell>
        </row>
        <row r="447">
          <cell r="A447" t="str">
            <v>738477956667</v>
          </cell>
          <cell r="B447" t="str">
            <v>ITM_BC</v>
          </cell>
          <cell r="C447">
            <v>400</v>
          </cell>
        </row>
        <row r="448">
          <cell r="A448" t="str">
            <v>738477956766</v>
          </cell>
          <cell r="B448" t="str">
            <v>ITM_CB</v>
          </cell>
          <cell r="C448">
            <v>401</v>
          </cell>
        </row>
        <row r="449">
          <cell r="A449" t="str">
            <v>738477958366</v>
          </cell>
          <cell r="B449" t="str">
            <v>ITM_SB</v>
          </cell>
          <cell r="C449">
            <v>402</v>
          </cell>
        </row>
        <row r="450">
          <cell r="A450" t="str">
            <v>738477957066</v>
          </cell>
          <cell r="B450" t="str">
            <v>ITM_FB</v>
          </cell>
          <cell r="C450">
            <v>403</v>
          </cell>
        </row>
        <row r="451">
          <cell r="A451" t="str">
            <v>738477958276</v>
          </cell>
          <cell r="B451" t="str">
            <v>ITM_RL</v>
          </cell>
          <cell r="C451">
            <v>404</v>
          </cell>
        </row>
        <row r="452">
          <cell r="A452" t="str">
            <v>73847795827667</v>
          </cell>
          <cell r="B452" t="str">
            <v>ITM_RLC</v>
          </cell>
          <cell r="C452">
            <v>405</v>
          </cell>
        </row>
        <row r="453">
          <cell r="A453" t="str">
            <v>738477958282</v>
          </cell>
          <cell r="B453" t="str">
            <v>ITM_RR</v>
          </cell>
          <cell r="C453">
            <v>406</v>
          </cell>
        </row>
        <row r="454">
          <cell r="A454" t="str">
            <v>73847795828267</v>
          </cell>
          <cell r="B454" t="str">
            <v>ITM_RRC</v>
          </cell>
          <cell r="C454">
            <v>407</v>
          </cell>
        </row>
        <row r="455">
          <cell r="A455" t="str">
            <v>738477958376</v>
          </cell>
          <cell r="B455" t="str">
            <v>ITM_SL</v>
          </cell>
          <cell r="C455">
            <v>408</v>
          </cell>
        </row>
        <row r="456">
          <cell r="A456" t="str">
            <v>738477958382</v>
          </cell>
          <cell r="B456" t="str">
            <v>ITM_SR</v>
          </cell>
          <cell r="C456">
            <v>409</v>
          </cell>
        </row>
        <row r="457">
          <cell r="A457" t="str">
            <v>73847795658382</v>
          </cell>
          <cell r="B457" t="str">
            <v>ITM_ASR</v>
          </cell>
          <cell r="C457">
            <v>410</v>
          </cell>
        </row>
        <row r="458">
          <cell r="A458" t="str">
            <v>738477957674</v>
          </cell>
          <cell r="B458" t="str">
            <v>ITM_LJ</v>
          </cell>
          <cell r="C458">
            <v>411</v>
          </cell>
        </row>
        <row r="459">
          <cell r="A459" t="str">
            <v>738477958274</v>
          </cell>
          <cell r="B459" t="str">
            <v>ITM_RJ</v>
          </cell>
          <cell r="C459">
            <v>412</v>
          </cell>
        </row>
        <row r="460">
          <cell r="A460" t="str">
            <v>738477957765837576</v>
          </cell>
          <cell r="B460" t="str">
            <v>ITM_MASKL</v>
          </cell>
          <cell r="C460">
            <v>413</v>
          </cell>
        </row>
        <row r="461">
          <cell r="A461" t="str">
            <v>738477957765837582</v>
          </cell>
          <cell r="B461" t="str">
            <v>ITM_MASKR</v>
          </cell>
          <cell r="C461">
            <v>414</v>
          </cell>
        </row>
        <row r="462">
          <cell r="A462" t="str">
            <v>73847795777382827982</v>
          </cell>
          <cell r="B462" t="str">
            <v>ITM_MIRROR</v>
          </cell>
          <cell r="C462">
            <v>415</v>
          </cell>
        </row>
        <row r="463">
          <cell r="A463" t="str">
            <v>7384779578857766</v>
          </cell>
          <cell r="B463" t="str">
            <v>ITM_NUMB</v>
          </cell>
          <cell r="C463">
            <v>416</v>
          </cell>
        </row>
        <row r="464">
          <cell r="A464" t="str">
            <v>73847795836876</v>
          </cell>
          <cell r="B464" t="str">
            <v>ITM_SDL</v>
          </cell>
          <cell r="C464">
            <v>417</v>
          </cell>
        </row>
        <row r="465">
          <cell r="A465" t="str">
            <v>73847795836882</v>
          </cell>
          <cell r="B465" t="str">
            <v>ITM_SDR</v>
          </cell>
          <cell r="C465">
            <v>418</v>
          </cell>
        </row>
        <row r="466">
          <cell r="A466" t="str">
            <v>7384779548524957</v>
          </cell>
          <cell r="B466" t="str">
            <v>ITM_0419</v>
          </cell>
          <cell r="C466">
            <v>419</v>
          </cell>
        </row>
        <row r="467">
          <cell r="A467" t="str">
            <v>7384779548525048</v>
          </cell>
          <cell r="B467" t="str">
            <v>ITM_0420</v>
          </cell>
          <cell r="C467">
            <v>420</v>
          </cell>
        </row>
        <row r="468">
          <cell r="A468" t="str">
            <v>7384779548525049</v>
          </cell>
          <cell r="B468" t="str">
            <v>ITM_0421</v>
          </cell>
          <cell r="C468">
            <v>421</v>
          </cell>
        </row>
        <row r="469">
          <cell r="A469" t="str">
            <v>7384779548525050</v>
          </cell>
          <cell r="B469" t="str">
            <v>ITM_0422</v>
          </cell>
          <cell r="C469">
            <v>422</v>
          </cell>
        </row>
        <row r="470">
          <cell r="A470" t="e">
            <v>#VALUE!</v>
          </cell>
        </row>
        <row r="471">
          <cell r="A471" t="e">
            <v>#VALUE!</v>
          </cell>
        </row>
        <row r="472">
          <cell r="A472" t="str">
            <v>83116971161051151161059997108</v>
          </cell>
          <cell r="B472" t="str">
            <v>Statistical</v>
          </cell>
          <cell r="C472" t="str">
            <v>sums</v>
          </cell>
        </row>
        <row r="473">
          <cell r="A473" t="str">
            <v>73847795837371776580768583</v>
          </cell>
          <cell r="B473" t="str">
            <v>ITM_SIGMAPLUS</v>
          </cell>
          <cell r="C473">
            <v>423</v>
          </cell>
        </row>
        <row r="474">
          <cell r="A474" t="str">
            <v>7384779583737177657773788583</v>
          </cell>
          <cell r="B474" t="str">
            <v>ITM_SIGMAMINUS</v>
          </cell>
          <cell r="C474">
            <v>424</v>
          </cell>
        </row>
        <row r="475">
          <cell r="A475" t="str">
            <v>73847795788373717765</v>
          </cell>
          <cell r="B475" t="str">
            <v>ITM_NSIGMA</v>
          </cell>
          <cell r="C475">
            <v>425</v>
          </cell>
        </row>
        <row r="476">
          <cell r="A476" t="str">
            <v>738477958373717765120</v>
          </cell>
          <cell r="B476" t="str">
            <v>ITM_SIGMAx</v>
          </cell>
          <cell r="C476">
            <v>426</v>
          </cell>
        </row>
        <row r="477">
          <cell r="A477" t="str">
            <v>738477958373717765121</v>
          </cell>
          <cell r="B477" t="str">
            <v>ITM_SIGMAy</v>
          </cell>
          <cell r="C477">
            <v>427</v>
          </cell>
        </row>
        <row r="478">
          <cell r="A478" t="str">
            <v>73847795837371776512050</v>
          </cell>
          <cell r="B478" t="str">
            <v>ITM_SIGMAx2</v>
          </cell>
          <cell r="C478">
            <v>428</v>
          </cell>
        </row>
        <row r="479">
          <cell r="A479" t="str">
            <v>73847795837371776512050121</v>
          </cell>
          <cell r="B479" t="str">
            <v>ITM_SIGMAx2y</v>
          </cell>
          <cell r="C479">
            <v>429</v>
          </cell>
        </row>
        <row r="480">
          <cell r="A480" t="str">
            <v>73847795837371776512150</v>
          </cell>
          <cell r="B480" t="str">
            <v>ITM_SIGMAy2</v>
          </cell>
          <cell r="C480">
            <v>430</v>
          </cell>
        </row>
        <row r="481">
          <cell r="A481" t="str">
            <v>738477958373717765120121</v>
          </cell>
          <cell r="B481" t="str">
            <v>ITM_SIGMAxy</v>
          </cell>
          <cell r="C481">
            <v>431</v>
          </cell>
        </row>
        <row r="482">
          <cell r="A482" t="str">
            <v>738477958373717765108110120121</v>
          </cell>
          <cell r="B482" t="str">
            <v>ITM_SIGMAlnxy</v>
          </cell>
          <cell r="C482">
            <v>432</v>
          </cell>
        </row>
        <row r="483">
          <cell r="A483" t="str">
            <v>738477958373717765108110120</v>
          </cell>
          <cell r="B483" t="str">
            <v>ITM_SIGMAlnx</v>
          </cell>
          <cell r="C483">
            <v>433</v>
          </cell>
        </row>
        <row r="484">
          <cell r="A484" t="str">
            <v>73847795837371776510811050120</v>
          </cell>
          <cell r="B484" t="str">
            <v>ITM_SIGMAln2x</v>
          </cell>
          <cell r="C484">
            <v>434</v>
          </cell>
        </row>
        <row r="485">
          <cell r="A485" t="str">
            <v>738477958373717765121108110120</v>
          </cell>
          <cell r="B485" t="str">
            <v>ITM_SIGMAylnx</v>
          </cell>
          <cell r="C485">
            <v>435</v>
          </cell>
        </row>
        <row r="486">
          <cell r="A486" t="str">
            <v>738477958373717765108110121</v>
          </cell>
          <cell r="B486" t="str">
            <v>ITM_SIGMAlny</v>
          </cell>
          <cell r="C486">
            <v>436</v>
          </cell>
        </row>
        <row r="487">
          <cell r="A487" t="str">
            <v>73847795837371776510811050121</v>
          </cell>
          <cell r="B487" t="str">
            <v>ITM_SIGMAln2y</v>
          </cell>
          <cell r="C487">
            <v>437</v>
          </cell>
        </row>
        <row r="488">
          <cell r="A488" t="str">
            <v>738477958373717765120108110121</v>
          </cell>
          <cell r="B488" t="str">
            <v>ITM_SIGMAxlny</v>
          </cell>
          <cell r="C488">
            <v>438</v>
          </cell>
        </row>
        <row r="489">
          <cell r="A489" t="str">
            <v>738477958373717765108110121111110120</v>
          </cell>
          <cell r="B489" t="str">
            <v>ITM_SIGMAlnyonx</v>
          </cell>
          <cell r="C489">
            <v>439</v>
          </cell>
        </row>
        <row r="490">
          <cell r="A490" t="str">
            <v>73847795837371776512050111110121</v>
          </cell>
          <cell r="B490" t="str">
            <v>ITM_SIGMAx2ony</v>
          </cell>
          <cell r="C490">
            <v>440</v>
          </cell>
        </row>
        <row r="491">
          <cell r="A491" t="str">
            <v>73847795837371776549111110120</v>
          </cell>
          <cell r="B491" t="str">
            <v>ITM_SIGMA1onx</v>
          </cell>
          <cell r="C491">
            <v>441</v>
          </cell>
        </row>
        <row r="492">
          <cell r="A492" t="str">
            <v>7384779583737177654911111012050</v>
          </cell>
          <cell r="B492" t="str">
            <v>ITM_SIGMA1onx2</v>
          </cell>
          <cell r="C492">
            <v>442</v>
          </cell>
        </row>
        <row r="493">
          <cell r="A493" t="str">
            <v>738477958373717765120111110121</v>
          </cell>
          <cell r="B493" t="str">
            <v>ITM_SIGMAxony</v>
          </cell>
          <cell r="C493">
            <v>443</v>
          </cell>
        </row>
        <row r="494">
          <cell r="A494" t="str">
            <v>73847795837371776549111110121</v>
          </cell>
          <cell r="B494" t="str">
            <v>ITM_SIGMA1ony</v>
          </cell>
          <cell r="C494">
            <v>444</v>
          </cell>
        </row>
        <row r="495">
          <cell r="A495" t="str">
            <v>7384779583737177654911111012150</v>
          </cell>
          <cell r="B495" t="str">
            <v>ITM_SIGMA1ony2</v>
          </cell>
          <cell r="C495">
            <v>445</v>
          </cell>
        </row>
        <row r="496">
          <cell r="A496" t="str">
            <v>73847795837371776512051</v>
          </cell>
          <cell r="B496" t="str">
            <v>ITM_SIGMAx3</v>
          </cell>
          <cell r="C496">
            <v>446</v>
          </cell>
        </row>
        <row r="497">
          <cell r="A497" t="str">
            <v>73847795837371776512052</v>
          </cell>
          <cell r="B497" t="str">
            <v>ITM_SIGMAx4</v>
          </cell>
          <cell r="C497">
            <v>447</v>
          </cell>
        </row>
        <row r="498">
          <cell r="A498" t="str">
            <v>7384779548525256</v>
          </cell>
          <cell r="B498" t="str">
            <v>ITM_0448</v>
          </cell>
          <cell r="C498">
            <v>448</v>
          </cell>
        </row>
        <row r="499">
          <cell r="A499" t="str">
            <v>7384779548525257</v>
          </cell>
          <cell r="B499" t="str">
            <v>ITM_0449</v>
          </cell>
          <cell r="C499">
            <v>449</v>
          </cell>
        </row>
        <row r="500">
          <cell r="A500" t="str">
            <v>7384779548525348</v>
          </cell>
          <cell r="B500" t="str">
            <v>ITM_0450</v>
          </cell>
          <cell r="C500">
            <v>450</v>
          </cell>
        </row>
        <row r="501">
          <cell r="A501" t="str">
            <v>7384779548525349</v>
          </cell>
          <cell r="B501" t="str">
            <v>ITM_0451</v>
          </cell>
          <cell r="C501">
            <v>451</v>
          </cell>
        </row>
        <row r="502">
          <cell r="A502" t="str">
            <v>7384779548525350</v>
          </cell>
          <cell r="B502" t="str">
            <v>ITM_0452</v>
          </cell>
          <cell r="C502">
            <v>452</v>
          </cell>
        </row>
        <row r="503">
          <cell r="A503" t="e">
            <v>#VALUE!</v>
          </cell>
        </row>
        <row r="504">
          <cell r="A504" t="e">
            <v>#VALUE!</v>
          </cell>
        </row>
        <row r="505">
          <cell r="A505" t="str">
            <v>83121115116101109</v>
          </cell>
          <cell r="B505" t="str">
            <v>System</v>
          </cell>
          <cell r="C505" t="str">
            <v>flags</v>
          </cell>
        </row>
        <row r="506">
          <cell r="A506" t="str">
            <v>83707695858366</v>
          </cell>
          <cell r="B506" t="str">
            <v>SFL_USB</v>
          </cell>
          <cell r="C506">
            <v>453</v>
          </cell>
        </row>
        <row r="507">
          <cell r="A507" t="str">
            <v>837076958468775052</v>
          </cell>
          <cell r="B507" t="str">
            <v>SFL_TDM24</v>
          </cell>
          <cell r="C507">
            <v>454</v>
          </cell>
        </row>
        <row r="508">
          <cell r="A508" t="str">
            <v>83707695897768</v>
          </cell>
          <cell r="B508" t="str">
            <v>SFL_YMD</v>
          </cell>
          <cell r="C508">
            <v>455</v>
          </cell>
        </row>
        <row r="509">
          <cell r="A509" t="str">
            <v>83707695687789</v>
          </cell>
          <cell r="B509" t="str">
            <v>SFL_DMY</v>
          </cell>
          <cell r="C509">
            <v>456</v>
          </cell>
        </row>
        <row r="510">
          <cell r="A510" t="str">
            <v>83707695776889</v>
          </cell>
          <cell r="B510" t="str">
            <v>SFL_MDY</v>
          </cell>
          <cell r="C510">
            <v>457</v>
          </cell>
        </row>
        <row r="511">
          <cell r="A511" t="str">
            <v>83707695678088826983</v>
          </cell>
          <cell r="B511" t="str">
            <v>SFL_CPXRES</v>
          </cell>
          <cell r="C511">
            <v>458</v>
          </cell>
        </row>
        <row r="512">
          <cell r="A512" t="str">
            <v>83707695678088106</v>
          </cell>
          <cell r="B512" t="str">
            <v>SFL_CPXj</v>
          </cell>
          <cell r="C512">
            <v>459</v>
          </cell>
        </row>
        <row r="513">
          <cell r="A513" t="str">
            <v>837076958079766582</v>
          </cell>
          <cell r="B513" t="str">
            <v>SFL_POLAR</v>
          </cell>
          <cell r="C513">
            <v>460</v>
          </cell>
        </row>
        <row r="514">
          <cell r="A514" t="str">
            <v>837076957082656784</v>
          </cell>
          <cell r="B514" t="str">
            <v>SFL_FRACT</v>
          </cell>
          <cell r="C514">
            <v>461</v>
          </cell>
        </row>
        <row r="515">
          <cell r="A515" t="str">
            <v>83707695808279807082</v>
          </cell>
          <cell r="B515" t="str">
            <v>SFL_PROPFR</v>
          </cell>
          <cell r="C515">
            <v>462</v>
          </cell>
        </row>
        <row r="516">
          <cell r="A516" t="str">
            <v>83707695686978657889</v>
          </cell>
          <cell r="B516" t="str">
            <v>SFL_DENANY</v>
          </cell>
          <cell r="C516">
            <v>463</v>
          </cell>
        </row>
        <row r="517">
          <cell r="A517" t="str">
            <v>83707695686978707388</v>
          </cell>
          <cell r="B517" t="str">
            <v>SFL_DENFIX</v>
          </cell>
          <cell r="C517">
            <v>464</v>
          </cell>
        </row>
        <row r="518">
          <cell r="A518" t="str">
            <v>837076956765828289</v>
          </cell>
          <cell r="B518" t="str">
            <v>SFL_CARRY</v>
          </cell>
          <cell r="C518">
            <v>465</v>
          </cell>
        </row>
        <row r="519">
          <cell r="A519" t="str">
            <v>83707695798669827076</v>
          </cell>
          <cell r="B519" t="str">
            <v>SFL_OVERFL</v>
          </cell>
          <cell r="C519">
            <v>466</v>
          </cell>
        </row>
        <row r="520">
          <cell r="A520" t="str">
            <v>837076957669656848</v>
          </cell>
          <cell r="B520" t="str">
            <v>SFL_LEAD0</v>
          </cell>
          <cell r="C520">
            <v>467</v>
          </cell>
        </row>
        <row r="521">
          <cell r="A521" t="str">
            <v>837076956576807265</v>
          </cell>
          <cell r="B521" t="str">
            <v>SFL_ALPHA</v>
          </cell>
          <cell r="C521">
            <v>468</v>
          </cell>
        </row>
        <row r="522">
          <cell r="A522" t="str">
            <v>837076959710811210497676580</v>
          </cell>
          <cell r="B522" t="str">
            <v>SFL_alphaCAP</v>
          </cell>
          <cell r="C522">
            <v>469</v>
          </cell>
        </row>
        <row r="523">
          <cell r="A523" t="str">
            <v>83707695828578847377</v>
          </cell>
          <cell r="B523" t="str">
            <v>SFL_RUNTIM</v>
          </cell>
          <cell r="C523">
            <v>470</v>
          </cell>
        </row>
        <row r="524">
          <cell r="A524" t="str">
            <v>837076958285787379</v>
          </cell>
          <cell r="B524" t="str">
            <v>SFL_RUNIO</v>
          </cell>
          <cell r="C524">
            <v>471</v>
          </cell>
        </row>
        <row r="525">
          <cell r="A525" t="str">
            <v>837076958082737884</v>
          </cell>
          <cell r="B525" t="str">
            <v>SFL_PRINT</v>
          </cell>
          <cell r="C525">
            <v>472</v>
          </cell>
        </row>
        <row r="526">
          <cell r="A526" t="str">
            <v>837076958482656769</v>
          </cell>
          <cell r="B526" t="str">
            <v>SFL_TRACE</v>
          </cell>
          <cell r="C526">
            <v>473</v>
          </cell>
        </row>
        <row r="527">
          <cell r="A527" t="str">
            <v>8370769585836982</v>
          </cell>
          <cell r="B527" t="str">
            <v>SFL_USER</v>
          </cell>
          <cell r="C527">
            <v>474</v>
          </cell>
        </row>
        <row r="528">
          <cell r="A528" t="str">
            <v>83707695767987666584</v>
          </cell>
          <cell r="B528" t="str">
            <v>SFL_LOWBAT</v>
          </cell>
          <cell r="C528">
            <v>475</v>
          </cell>
        </row>
        <row r="529">
          <cell r="A529" t="str">
            <v>8370769583767987</v>
          </cell>
          <cell r="B529" t="str">
            <v>SFL_SLOW</v>
          </cell>
          <cell r="C529">
            <v>476</v>
          </cell>
        </row>
        <row r="530">
          <cell r="A530" t="str">
            <v>83707695838067826983</v>
          </cell>
          <cell r="B530" t="str">
            <v>SFL_SPCRES</v>
          </cell>
          <cell r="C530">
            <v>477</v>
          </cell>
        </row>
        <row r="531">
          <cell r="A531" t="str">
            <v>83707695838373906956</v>
          </cell>
          <cell r="B531" t="str">
            <v>SFL_SSIZE8</v>
          </cell>
          <cell r="C531">
            <v>478</v>
          </cell>
        </row>
        <row r="532">
          <cell r="A532" t="str">
            <v>837076958185736984</v>
          </cell>
          <cell r="B532" t="str">
            <v>SFL_QUIET</v>
          </cell>
          <cell r="C532">
            <v>479</v>
          </cell>
        </row>
        <row r="533">
          <cell r="A533" t="str">
            <v>83707695686967737780</v>
          </cell>
          <cell r="B533" t="str">
            <v>SFL_DECIMP</v>
          </cell>
          <cell r="C533">
            <v>480</v>
          </cell>
        </row>
        <row r="534">
          <cell r="A534" t="str">
            <v>8370769577857684120</v>
          </cell>
          <cell r="B534" t="str">
            <v>SFL_MULTx</v>
          </cell>
          <cell r="C534">
            <v>481</v>
          </cell>
        </row>
        <row r="535">
          <cell r="A535" t="str">
            <v>83707695657676697871</v>
          </cell>
          <cell r="B535" t="str">
            <v>SFL_ALLENG</v>
          </cell>
          <cell r="C535">
            <v>482</v>
          </cell>
        </row>
        <row r="536">
          <cell r="A536" t="str">
            <v>8370769571827987</v>
          </cell>
          <cell r="B536" t="str">
            <v>SFL_GROW</v>
          </cell>
          <cell r="C536">
            <v>483</v>
          </cell>
        </row>
        <row r="537">
          <cell r="A537" t="str">
            <v>83707695658584797070</v>
          </cell>
          <cell r="B537" t="str">
            <v>SFL_AUTOFF</v>
          </cell>
          <cell r="C537">
            <v>484</v>
          </cell>
        </row>
        <row r="538">
          <cell r="A538" t="str">
            <v>83707695658584886981</v>
          </cell>
          <cell r="B538" t="str">
            <v>SFL_AUTXEQ</v>
          </cell>
          <cell r="C538">
            <v>485</v>
          </cell>
        </row>
        <row r="539">
          <cell r="A539" t="str">
            <v>83707695808284656784</v>
          </cell>
          <cell r="B539" t="str">
            <v>SFL_PRTACT</v>
          </cell>
          <cell r="C539">
            <v>486</v>
          </cell>
        </row>
        <row r="540">
          <cell r="A540" t="str">
            <v>837076957885777378</v>
          </cell>
          <cell r="B540" t="str">
            <v>SFL_NUMIN</v>
          </cell>
          <cell r="C540">
            <v>487</v>
          </cell>
        </row>
        <row r="541">
          <cell r="A541" t="str">
            <v>837076956576807378</v>
          </cell>
          <cell r="B541" t="str">
            <v>SFL_ALPIN</v>
          </cell>
          <cell r="C541">
            <v>488</v>
          </cell>
        </row>
        <row r="542">
          <cell r="A542" t="str">
            <v>83707695658376737084</v>
          </cell>
          <cell r="B542" t="str">
            <v>SFL_ASLIFT</v>
          </cell>
          <cell r="C542">
            <v>489</v>
          </cell>
        </row>
        <row r="543">
          <cell r="A543" t="str">
            <v>83707695737178496982</v>
          </cell>
          <cell r="B543" t="str">
            <v>SFL_IGN1ER</v>
          </cell>
          <cell r="C543">
            <v>490</v>
          </cell>
        </row>
        <row r="544">
          <cell r="A544" t="str">
            <v>83707695737884737871</v>
          </cell>
          <cell r="B544" t="str">
            <v>SFL_INTING</v>
          </cell>
          <cell r="C544">
            <v>491</v>
          </cell>
        </row>
        <row r="545">
          <cell r="A545" t="str">
            <v>8370769583797686737871</v>
          </cell>
          <cell r="B545" t="str">
            <v>SFL_SOLVING</v>
          </cell>
          <cell r="C545">
            <v>492</v>
          </cell>
        </row>
        <row r="546">
          <cell r="A546" t="str">
            <v>83707695867768738380</v>
          </cell>
          <cell r="B546" t="str">
            <v>SFL_VMDISP</v>
          </cell>
          <cell r="C546">
            <v>493</v>
          </cell>
        </row>
        <row r="547">
          <cell r="A547" t="str">
            <v>7384779548525752</v>
          </cell>
          <cell r="B547" t="str">
            <v>ITM_0494</v>
          </cell>
          <cell r="C547">
            <v>494</v>
          </cell>
        </row>
        <row r="548">
          <cell r="A548" t="str">
            <v>7384779548525753</v>
          </cell>
          <cell r="B548" t="str">
            <v>ITM_0495</v>
          </cell>
          <cell r="C548">
            <v>495</v>
          </cell>
        </row>
        <row r="549">
          <cell r="A549" t="str">
            <v>7384779548525754</v>
          </cell>
          <cell r="B549" t="str">
            <v>ITM_0496</v>
          </cell>
          <cell r="C549">
            <v>496</v>
          </cell>
        </row>
        <row r="550">
          <cell r="A550" t="str">
            <v>7384779548525755</v>
          </cell>
          <cell r="B550" t="str">
            <v>ITM_0497</v>
          </cell>
          <cell r="C550">
            <v>497</v>
          </cell>
        </row>
        <row r="551">
          <cell r="A551" t="str">
            <v>7384779548525756</v>
          </cell>
          <cell r="B551" t="str">
            <v>ITM_0498</v>
          </cell>
          <cell r="C551">
            <v>498</v>
          </cell>
        </row>
        <row r="552">
          <cell r="A552" t="str">
            <v>7384779548525757</v>
          </cell>
          <cell r="B552" t="str">
            <v>ITM_0499</v>
          </cell>
          <cell r="C552">
            <v>499</v>
          </cell>
        </row>
        <row r="553">
          <cell r="A553" t="str">
            <v>7384779548534848</v>
          </cell>
          <cell r="B553" t="str">
            <v>ITM_0500</v>
          </cell>
          <cell r="C553">
            <v>500</v>
          </cell>
        </row>
        <row r="554">
          <cell r="A554" t="str">
            <v>7384779548534849</v>
          </cell>
          <cell r="B554" t="str">
            <v>ITM_0501</v>
          </cell>
          <cell r="C554">
            <v>501</v>
          </cell>
        </row>
        <row r="555">
          <cell r="A555" t="str">
            <v>7384779548534850</v>
          </cell>
          <cell r="B555" t="str">
            <v>ITM_0502</v>
          </cell>
          <cell r="C555">
            <v>502</v>
          </cell>
        </row>
        <row r="556">
          <cell r="A556" t="str">
            <v>7384779548534851</v>
          </cell>
          <cell r="B556" t="str">
            <v>ITM_0503</v>
          </cell>
          <cell r="C556">
            <v>503</v>
          </cell>
        </row>
        <row r="557">
          <cell r="A557" t="str">
            <v>7384779548534852</v>
          </cell>
          <cell r="B557" t="str">
            <v>ITM_0504</v>
          </cell>
          <cell r="C557">
            <v>504</v>
          </cell>
        </row>
        <row r="558">
          <cell r="A558" t="str">
            <v>7384779548534853</v>
          </cell>
          <cell r="B558" t="str">
            <v>ITM_0505</v>
          </cell>
          <cell r="C558">
            <v>505</v>
          </cell>
        </row>
        <row r="559">
          <cell r="A559" t="str">
            <v>7384779548534854</v>
          </cell>
          <cell r="B559" t="str">
            <v>ITM_0506</v>
          </cell>
          <cell r="C559">
            <v>506</v>
          </cell>
        </row>
        <row r="560">
          <cell r="A560" t="str">
            <v>7384779548534855</v>
          </cell>
          <cell r="B560" t="str">
            <v>ITM_0507</v>
          </cell>
          <cell r="C560">
            <v>507</v>
          </cell>
        </row>
        <row r="561">
          <cell r="A561" t="str">
            <v>7384779548534856</v>
          </cell>
          <cell r="B561" t="str">
            <v>ITM_0508</v>
          </cell>
          <cell r="C561">
            <v>508</v>
          </cell>
        </row>
        <row r="562">
          <cell r="A562" t="str">
            <v>7384779548534857</v>
          </cell>
          <cell r="B562" t="str">
            <v>ITM_0509</v>
          </cell>
          <cell r="C562">
            <v>509</v>
          </cell>
        </row>
        <row r="563">
          <cell r="A563" t="str">
            <v>7384779548534948</v>
          </cell>
          <cell r="B563" t="str">
            <v>ITM_0510</v>
          </cell>
          <cell r="C563">
            <v>510</v>
          </cell>
        </row>
        <row r="564">
          <cell r="A564" t="str">
            <v>7384779548534949</v>
          </cell>
          <cell r="B564" t="str">
            <v>ITM_0511</v>
          </cell>
          <cell r="C564">
            <v>511</v>
          </cell>
        </row>
        <row r="565">
          <cell r="A565" t="str">
            <v>7384779548534950</v>
          </cell>
          <cell r="B565" t="str">
            <v>ITM_0512</v>
          </cell>
          <cell r="C565">
            <v>512</v>
          </cell>
        </row>
        <row r="566">
          <cell r="A566" t="str">
            <v>7384779548534951</v>
          </cell>
          <cell r="B566" t="str">
            <v>ITM_0513</v>
          </cell>
          <cell r="C566">
            <v>513</v>
          </cell>
        </row>
        <row r="567">
          <cell r="A567" t="str">
            <v>7384779548534952</v>
          </cell>
          <cell r="B567" t="str">
            <v>ITM_0514</v>
          </cell>
          <cell r="C567">
            <v>514</v>
          </cell>
        </row>
        <row r="568">
          <cell r="A568" t="str">
            <v>7384779548534953</v>
          </cell>
          <cell r="B568" t="str">
            <v>ITM_0515</v>
          </cell>
          <cell r="C568">
            <v>515</v>
          </cell>
        </row>
        <row r="569">
          <cell r="A569" t="str">
            <v>7384779548534954</v>
          </cell>
          <cell r="B569" t="str">
            <v>ITM_0516</v>
          </cell>
          <cell r="C569">
            <v>516</v>
          </cell>
        </row>
        <row r="570">
          <cell r="A570" t="e">
            <v>#VALUE!</v>
          </cell>
        </row>
        <row r="571">
          <cell r="A571" t="e">
            <v>#VALUE!</v>
          </cell>
        </row>
        <row r="572">
          <cell r="A572" t="str">
            <v>66117102102101114105122101100</v>
          </cell>
          <cell r="B572" t="str">
            <v>Bufferized</v>
          </cell>
          <cell r="C572" t="str">
            <v>items</v>
          </cell>
        </row>
        <row r="573">
          <cell r="A573" t="str">
            <v>7384779583849565</v>
          </cell>
          <cell r="B573" t="str">
            <v>ITM_ST_A</v>
          </cell>
          <cell r="C573">
            <v>517</v>
          </cell>
        </row>
        <row r="574">
          <cell r="A574" t="str">
            <v>7384779583849566</v>
          </cell>
          <cell r="B574" t="str">
            <v>ITM_ST_B</v>
          </cell>
          <cell r="C574">
            <v>518</v>
          </cell>
        </row>
        <row r="575">
          <cell r="A575" t="str">
            <v>7384779583849567</v>
          </cell>
          <cell r="B575" t="str">
            <v>ITM_ST_C</v>
          </cell>
          <cell r="C575">
            <v>519</v>
          </cell>
        </row>
        <row r="576">
          <cell r="A576" t="str">
            <v>7384779583849568</v>
          </cell>
          <cell r="B576" t="str">
            <v>ITM_ST_D</v>
          </cell>
          <cell r="C576">
            <v>520</v>
          </cell>
        </row>
        <row r="577">
          <cell r="A577" t="str">
            <v>7384779583849584</v>
          </cell>
          <cell r="B577" t="str">
            <v>ITM_ST_T</v>
          </cell>
          <cell r="C577">
            <v>521</v>
          </cell>
        </row>
        <row r="578">
          <cell r="A578" t="str">
            <v>7384779583849588</v>
          </cell>
          <cell r="B578" t="str">
            <v>ITM_ST_X</v>
          </cell>
          <cell r="C578">
            <v>522</v>
          </cell>
        </row>
        <row r="579">
          <cell r="A579" t="str">
            <v>7384779583849589</v>
          </cell>
          <cell r="B579" t="str">
            <v>ITM_ST_Y</v>
          </cell>
          <cell r="C579">
            <v>523</v>
          </cell>
        </row>
        <row r="580">
          <cell r="A580" t="str">
            <v>7384779583849590</v>
          </cell>
          <cell r="B580" t="str">
            <v>ITM_ST_Z</v>
          </cell>
          <cell r="C580">
            <v>524</v>
          </cell>
        </row>
        <row r="581">
          <cell r="A581" t="str">
            <v>738477957378687382696784737978</v>
          </cell>
          <cell r="B581" t="str">
            <v>ITM_INDIRECTION</v>
          </cell>
          <cell r="C581">
            <v>525</v>
          </cell>
        </row>
        <row r="582">
          <cell r="A582" t="str">
            <v>738477958269719588</v>
          </cell>
          <cell r="B582" t="str">
            <v>ITM_REG_X</v>
          </cell>
          <cell r="C582">
            <v>526</v>
          </cell>
        </row>
        <row r="583">
          <cell r="A583" t="str">
            <v>738477958269719589</v>
          </cell>
          <cell r="B583" t="str">
            <v>ITM_REG_Y</v>
          </cell>
          <cell r="C583">
            <v>527</v>
          </cell>
        </row>
        <row r="584">
          <cell r="A584" t="str">
            <v>738477958269719590</v>
          </cell>
          <cell r="B584" t="str">
            <v>ITM_REG_Z</v>
          </cell>
          <cell r="C584">
            <v>528</v>
          </cell>
        </row>
        <row r="585">
          <cell r="A585" t="str">
            <v>738477958269719584</v>
          </cell>
          <cell r="B585" t="str">
            <v>ITM_REG_T</v>
          </cell>
          <cell r="C585">
            <v>529</v>
          </cell>
        </row>
        <row r="586">
          <cell r="A586" t="str">
            <v>738477958269719565</v>
          </cell>
          <cell r="B586" t="str">
            <v>ITM_REG_A</v>
          </cell>
          <cell r="C586">
            <v>530</v>
          </cell>
        </row>
        <row r="587">
          <cell r="A587" t="str">
            <v>738477958269719566</v>
          </cell>
          <cell r="B587" t="str">
            <v>ITM_REG_B</v>
          </cell>
          <cell r="C587">
            <v>531</v>
          </cell>
        </row>
        <row r="588">
          <cell r="A588" t="str">
            <v>738477958269719567</v>
          </cell>
          <cell r="B588" t="str">
            <v>ITM_REG_C</v>
          </cell>
          <cell r="C588">
            <v>532</v>
          </cell>
        </row>
        <row r="589">
          <cell r="A589" t="str">
            <v>738477958269719568</v>
          </cell>
          <cell r="B589" t="str">
            <v>ITM_REG_D</v>
          </cell>
          <cell r="C589">
            <v>533</v>
          </cell>
        </row>
        <row r="590">
          <cell r="A590" t="str">
            <v>738477958269719576</v>
          </cell>
          <cell r="B590" t="str">
            <v>ITM_REG_L</v>
          </cell>
          <cell r="C590">
            <v>534</v>
          </cell>
        </row>
        <row r="591">
          <cell r="A591" t="str">
            <v>738477958269719573</v>
          </cell>
          <cell r="B591" t="str">
            <v>ITM_REG_I</v>
          </cell>
          <cell r="C591">
            <v>535</v>
          </cell>
        </row>
        <row r="592">
          <cell r="A592" t="str">
            <v>738477958269719574</v>
          </cell>
          <cell r="B592" t="str">
            <v>ITM_REG_J</v>
          </cell>
          <cell r="C592">
            <v>536</v>
          </cell>
        </row>
        <row r="593">
          <cell r="A593" t="str">
            <v>738477958269719575</v>
          </cell>
          <cell r="B593" t="str">
            <v>ITM_REG_K</v>
          </cell>
          <cell r="C593">
            <v>537</v>
          </cell>
        </row>
        <row r="594">
          <cell r="A594" t="str">
            <v>6772829548</v>
          </cell>
          <cell r="B594" t="str">
            <v>CHR_0</v>
          </cell>
          <cell r="C594">
            <v>538</v>
          </cell>
        </row>
        <row r="595">
          <cell r="A595" t="str">
            <v>6772829549</v>
          </cell>
          <cell r="B595" t="str">
            <v>CHR_1</v>
          </cell>
          <cell r="C595">
            <v>539</v>
          </cell>
        </row>
        <row r="596">
          <cell r="A596" t="str">
            <v>6772829550</v>
          </cell>
          <cell r="B596" t="str">
            <v>CHR_2</v>
          </cell>
          <cell r="C596">
            <v>540</v>
          </cell>
        </row>
        <row r="597">
          <cell r="A597" t="str">
            <v>6772829551</v>
          </cell>
          <cell r="B597" t="str">
            <v>CHR_3</v>
          </cell>
          <cell r="C597">
            <v>541</v>
          </cell>
        </row>
        <row r="598">
          <cell r="A598" t="str">
            <v>6772829552</v>
          </cell>
          <cell r="B598" t="str">
            <v>CHR_4</v>
          </cell>
          <cell r="C598">
            <v>542</v>
          </cell>
        </row>
        <row r="599">
          <cell r="A599" t="str">
            <v>6772829553</v>
          </cell>
          <cell r="B599" t="str">
            <v>CHR_5</v>
          </cell>
          <cell r="C599">
            <v>543</v>
          </cell>
        </row>
        <row r="600">
          <cell r="A600" t="str">
            <v>6772829554</v>
          </cell>
          <cell r="B600" t="str">
            <v>CHR_6</v>
          </cell>
          <cell r="C600">
            <v>544</v>
          </cell>
        </row>
        <row r="601">
          <cell r="A601" t="str">
            <v>6772829555</v>
          </cell>
          <cell r="B601" t="str">
            <v>CHR_7</v>
          </cell>
          <cell r="C601">
            <v>545</v>
          </cell>
        </row>
        <row r="602">
          <cell r="A602" t="str">
            <v>6772829556</v>
          </cell>
          <cell r="B602" t="str">
            <v>CHR_8</v>
          </cell>
          <cell r="C602">
            <v>546</v>
          </cell>
        </row>
        <row r="603">
          <cell r="A603" t="str">
            <v>6772829557</v>
          </cell>
          <cell r="B603" t="str">
            <v>CHR_9</v>
          </cell>
          <cell r="C603">
            <v>547</v>
          </cell>
        </row>
        <row r="604">
          <cell r="A604" t="str">
            <v>6772829565</v>
          </cell>
          <cell r="B604" t="str">
            <v>CHR_A</v>
          </cell>
          <cell r="C604">
            <v>548</v>
          </cell>
        </row>
        <row r="605">
          <cell r="A605" t="str">
            <v>6772829566</v>
          </cell>
          <cell r="B605" t="str">
            <v>CHR_B</v>
          </cell>
          <cell r="C605">
            <v>549</v>
          </cell>
        </row>
        <row r="606">
          <cell r="A606" t="str">
            <v>6772829567</v>
          </cell>
          <cell r="B606" t="str">
            <v>CHR_C</v>
          </cell>
          <cell r="C606">
            <v>550</v>
          </cell>
        </row>
        <row r="607">
          <cell r="A607" t="str">
            <v>6772829568</v>
          </cell>
          <cell r="B607" t="str">
            <v>CHR_D</v>
          </cell>
          <cell r="C607">
            <v>551</v>
          </cell>
        </row>
        <row r="608">
          <cell r="A608" t="str">
            <v>6772829569</v>
          </cell>
          <cell r="B608" t="str">
            <v>CHR_E</v>
          </cell>
          <cell r="C608">
            <v>552</v>
          </cell>
        </row>
        <row r="609">
          <cell r="A609" t="str">
            <v>6772829570</v>
          </cell>
          <cell r="B609" t="str">
            <v>CHR_F</v>
          </cell>
          <cell r="C609">
            <v>553</v>
          </cell>
        </row>
        <row r="610">
          <cell r="A610" t="str">
            <v>6772829571</v>
          </cell>
          <cell r="B610" t="str">
            <v>CHR_G</v>
          </cell>
          <cell r="C610">
            <v>554</v>
          </cell>
        </row>
        <row r="611">
          <cell r="A611" t="str">
            <v>6772829572</v>
          </cell>
          <cell r="B611" t="str">
            <v>CHR_H</v>
          </cell>
          <cell r="C611">
            <v>555</v>
          </cell>
        </row>
        <row r="612">
          <cell r="A612" t="str">
            <v>6772829573</v>
          </cell>
          <cell r="B612" t="str">
            <v>CHR_I</v>
          </cell>
          <cell r="C612">
            <v>556</v>
          </cell>
        </row>
        <row r="613">
          <cell r="A613" t="str">
            <v>6772829574</v>
          </cell>
          <cell r="B613" t="str">
            <v>CHR_J</v>
          </cell>
          <cell r="C613">
            <v>557</v>
          </cell>
        </row>
        <row r="614">
          <cell r="A614" t="str">
            <v>6772829575</v>
          </cell>
          <cell r="B614" t="str">
            <v>CHR_K</v>
          </cell>
          <cell r="C614">
            <v>558</v>
          </cell>
        </row>
        <row r="615">
          <cell r="A615" t="str">
            <v>6772829576</v>
          </cell>
          <cell r="B615" t="str">
            <v>CHR_L</v>
          </cell>
          <cell r="C615">
            <v>559</v>
          </cell>
        </row>
        <row r="616">
          <cell r="A616" t="str">
            <v>6772829577</v>
          </cell>
          <cell r="B616" t="str">
            <v>CHR_M</v>
          </cell>
          <cell r="C616">
            <v>560</v>
          </cell>
        </row>
        <row r="617">
          <cell r="A617" t="str">
            <v>6772829578</v>
          </cell>
          <cell r="B617" t="str">
            <v>CHR_N</v>
          </cell>
          <cell r="C617">
            <v>561</v>
          </cell>
        </row>
        <row r="618">
          <cell r="A618" t="str">
            <v>6772829579</v>
          </cell>
          <cell r="B618" t="str">
            <v>CHR_O</v>
          </cell>
          <cell r="C618">
            <v>562</v>
          </cell>
        </row>
        <row r="619">
          <cell r="A619" t="str">
            <v>6772829580</v>
          </cell>
          <cell r="B619" t="str">
            <v>CHR_P</v>
          </cell>
          <cell r="C619">
            <v>563</v>
          </cell>
        </row>
        <row r="620">
          <cell r="A620" t="str">
            <v>6772829581</v>
          </cell>
          <cell r="B620" t="str">
            <v>CHR_Q</v>
          </cell>
          <cell r="C620">
            <v>564</v>
          </cell>
        </row>
        <row r="621">
          <cell r="A621" t="str">
            <v>6772829582</v>
          </cell>
          <cell r="B621" t="str">
            <v>CHR_R</v>
          </cell>
          <cell r="C621">
            <v>565</v>
          </cell>
        </row>
        <row r="622">
          <cell r="A622" t="str">
            <v>6772829583</v>
          </cell>
          <cell r="B622" t="str">
            <v>CHR_S</v>
          </cell>
          <cell r="C622">
            <v>566</v>
          </cell>
        </row>
        <row r="623">
          <cell r="A623" t="str">
            <v>6772829584</v>
          </cell>
          <cell r="B623" t="str">
            <v>CHR_T</v>
          </cell>
          <cell r="C623">
            <v>567</v>
          </cell>
        </row>
        <row r="624">
          <cell r="A624" t="str">
            <v>6772829585</v>
          </cell>
          <cell r="B624" t="str">
            <v>CHR_U</v>
          </cell>
          <cell r="C624">
            <v>568</v>
          </cell>
        </row>
        <row r="625">
          <cell r="A625" t="str">
            <v>6772829586</v>
          </cell>
          <cell r="B625" t="str">
            <v>CHR_V</v>
          </cell>
          <cell r="C625">
            <v>569</v>
          </cell>
        </row>
        <row r="626">
          <cell r="A626" t="str">
            <v>6772829587</v>
          </cell>
          <cell r="B626" t="str">
            <v>CHR_W</v>
          </cell>
          <cell r="C626">
            <v>570</v>
          </cell>
        </row>
        <row r="627">
          <cell r="A627" t="str">
            <v>6772829588</v>
          </cell>
          <cell r="B627" t="str">
            <v>CHR_X</v>
          </cell>
          <cell r="C627">
            <v>571</v>
          </cell>
        </row>
        <row r="628">
          <cell r="A628" t="str">
            <v>6772829589</v>
          </cell>
          <cell r="B628" t="str">
            <v>CHR_Y</v>
          </cell>
          <cell r="C628">
            <v>572</v>
          </cell>
        </row>
        <row r="629">
          <cell r="A629" t="str">
            <v>6772829590</v>
          </cell>
          <cell r="B629" t="str">
            <v>CHR_Z</v>
          </cell>
          <cell r="C629">
            <v>573</v>
          </cell>
        </row>
        <row r="630">
          <cell r="A630" t="str">
            <v>6772829597</v>
          </cell>
          <cell r="B630" t="str">
            <v>CHR_a</v>
          </cell>
          <cell r="C630">
            <v>574</v>
          </cell>
        </row>
        <row r="631">
          <cell r="A631" t="str">
            <v>6772829598</v>
          </cell>
          <cell r="B631" t="str">
            <v>CHR_b</v>
          </cell>
          <cell r="C631">
            <v>575</v>
          </cell>
        </row>
        <row r="632">
          <cell r="A632" t="str">
            <v>6772829599</v>
          </cell>
          <cell r="B632" t="str">
            <v>CHR_c</v>
          </cell>
          <cell r="C632">
            <v>576</v>
          </cell>
        </row>
        <row r="633">
          <cell r="A633" t="str">
            <v>67728295100</v>
          </cell>
          <cell r="B633" t="str">
            <v>CHR_d</v>
          </cell>
          <cell r="C633">
            <v>577</v>
          </cell>
        </row>
        <row r="634">
          <cell r="A634" t="str">
            <v>67728295101</v>
          </cell>
          <cell r="B634" t="str">
            <v>CHR_e</v>
          </cell>
          <cell r="C634">
            <v>578</v>
          </cell>
        </row>
        <row r="635">
          <cell r="A635" t="str">
            <v>67728295102</v>
          </cell>
          <cell r="B635" t="str">
            <v>CHR_f</v>
          </cell>
          <cell r="C635">
            <v>579</v>
          </cell>
        </row>
        <row r="636">
          <cell r="A636" t="str">
            <v>67728295103</v>
          </cell>
          <cell r="B636" t="str">
            <v>CHR_g</v>
          </cell>
          <cell r="C636">
            <v>580</v>
          </cell>
        </row>
        <row r="637">
          <cell r="A637" t="str">
            <v>67728295104</v>
          </cell>
          <cell r="B637" t="str">
            <v>CHR_h</v>
          </cell>
          <cell r="C637">
            <v>581</v>
          </cell>
        </row>
        <row r="638">
          <cell r="A638" t="str">
            <v>67728295105</v>
          </cell>
          <cell r="B638" t="str">
            <v>CHR_i</v>
          </cell>
          <cell r="C638">
            <v>582</v>
          </cell>
        </row>
        <row r="639">
          <cell r="A639" t="str">
            <v>67728295106</v>
          </cell>
          <cell r="B639" t="str">
            <v>CHR_j</v>
          </cell>
          <cell r="C639">
            <v>583</v>
          </cell>
        </row>
        <row r="640">
          <cell r="A640" t="str">
            <v>67728295107</v>
          </cell>
          <cell r="B640" t="str">
            <v>CHR_k</v>
          </cell>
          <cell r="C640">
            <v>584</v>
          </cell>
        </row>
        <row r="641">
          <cell r="A641" t="str">
            <v>67728295108</v>
          </cell>
          <cell r="B641" t="str">
            <v>CHR_l</v>
          </cell>
          <cell r="C641">
            <v>585</v>
          </cell>
        </row>
        <row r="642">
          <cell r="A642" t="str">
            <v>67728295109</v>
          </cell>
          <cell r="B642" t="str">
            <v>CHR_m</v>
          </cell>
          <cell r="C642">
            <v>586</v>
          </cell>
        </row>
        <row r="643">
          <cell r="A643" t="str">
            <v>67728295110</v>
          </cell>
          <cell r="B643" t="str">
            <v>CHR_n</v>
          </cell>
          <cell r="C643">
            <v>587</v>
          </cell>
        </row>
        <row r="644">
          <cell r="A644" t="str">
            <v>67728295111</v>
          </cell>
          <cell r="B644" t="str">
            <v>CHR_o</v>
          </cell>
          <cell r="C644">
            <v>588</v>
          </cell>
        </row>
        <row r="645">
          <cell r="A645" t="str">
            <v>67728295112</v>
          </cell>
          <cell r="B645" t="str">
            <v>CHR_p</v>
          </cell>
          <cell r="C645">
            <v>589</v>
          </cell>
        </row>
        <row r="646">
          <cell r="A646" t="str">
            <v>67728295113</v>
          </cell>
          <cell r="B646" t="str">
            <v>CHR_q</v>
          </cell>
          <cell r="C646">
            <v>590</v>
          </cell>
        </row>
        <row r="647">
          <cell r="A647" t="str">
            <v>67728295114</v>
          </cell>
          <cell r="B647" t="str">
            <v>CHR_r</v>
          </cell>
          <cell r="C647">
            <v>591</v>
          </cell>
        </row>
        <row r="648">
          <cell r="A648" t="str">
            <v>67728295115</v>
          </cell>
          <cell r="B648" t="str">
            <v>CHR_s</v>
          </cell>
          <cell r="C648">
            <v>592</v>
          </cell>
        </row>
        <row r="649">
          <cell r="A649" t="str">
            <v>67728295116</v>
          </cell>
          <cell r="B649" t="str">
            <v>CHR_t</v>
          </cell>
          <cell r="C649">
            <v>593</v>
          </cell>
        </row>
        <row r="650">
          <cell r="A650" t="str">
            <v>67728295117</v>
          </cell>
          <cell r="B650" t="str">
            <v>CHR_u</v>
          </cell>
          <cell r="C650">
            <v>594</v>
          </cell>
        </row>
        <row r="651">
          <cell r="A651" t="str">
            <v>67728295118</v>
          </cell>
          <cell r="B651" t="str">
            <v>CHR_v</v>
          </cell>
          <cell r="C651">
            <v>595</v>
          </cell>
        </row>
        <row r="652">
          <cell r="A652" t="str">
            <v>67728295119</v>
          </cell>
          <cell r="B652" t="str">
            <v>CHR_w</v>
          </cell>
          <cell r="C652">
            <v>596</v>
          </cell>
        </row>
        <row r="653">
          <cell r="A653" t="str">
            <v>67728295120</v>
          </cell>
          <cell r="B653" t="str">
            <v>CHR_x</v>
          </cell>
          <cell r="C653">
            <v>597</v>
          </cell>
        </row>
        <row r="654">
          <cell r="A654" t="str">
            <v>67728295121</v>
          </cell>
          <cell r="B654" t="str">
            <v>CHR_y</v>
          </cell>
          <cell r="C654">
            <v>598</v>
          </cell>
        </row>
        <row r="655">
          <cell r="A655" t="str">
            <v>67728295122</v>
          </cell>
          <cell r="B655" t="str">
            <v>CHR_z</v>
          </cell>
          <cell r="C655">
            <v>599</v>
          </cell>
        </row>
        <row r="656">
          <cell r="A656" t="str">
            <v>677282956576807265</v>
          </cell>
          <cell r="B656" t="str">
            <v>CHR_ALPHA</v>
          </cell>
          <cell r="C656">
            <v>600</v>
          </cell>
        </row>
        <row r="657">
          <cell r="A657" t="str">
            <v>7384779548544849</v>
          </cell>
          <cell r="B657" t="str">
            <v>ITM_0601</v>
          </cell>
          <cell r="C657">
            <v>601</v>
          </cell>
        </row>
        <row r="658">
          <cell r="A658" t="str">
            <v>6772829566698465</v>
          </cell>
          <cell r="B658" t="str">
            <v>CHR_BETA</v>
          </cell>
          <cell r="C658">
            <v>602</v>
          </cell>
        </row>
        <row r="659">
          <cell r="A659" t="str">
            <v>677282957165777765</v>
          </cell>
          <cell r="B659" t="str">
            <v>CHR_GAMMA</v>
          </cell>
          <cell r="C659">
            <v>603</v>
          </cell>
        </row>
        <row r="660">
          <cell r="A660" t="str">
            <v>677282956869768465</v>
          </cell>
          <cell r="B660" t="str">
            <v>CHR_DELTA</v>
          </cell>
          <cell r="C660">
            <v>604</v>
          </cell>
        </row>
        <row r="661">
          <cell r="A661" t="str">
            <v>6772829569808373767978</v>
          </cell>
          <cell r="B661" t="str">
            <v>CHR_EPSILON</v>
          </cell>
          <cell r="C661">
            <v>605</v>
          </cell>
        </row>
        <row r="662">
          <cell r="A662" t="str">
            <v>7384779548544854</v>
          </cell>
          <cell r="B662" t="str">
            <v>ITM_0606</v>
          </cell>
          <cell r="C662">
            <v>606</v>
          </cell>
        </row>
        <row r="663">
          <cell r="A663" t="str">
            <v>6772829590698465</v>
          </cell>
          <cell r="B663" t="str">
            <v>CHR_ZETA</v>
          </cell>
          <cell r="C663">
            <v>607</v>
          </cell>
        </row>
        <row r="664">
          <cell r="A664" t="str">
            <v>67728295698465</v>
          </cell>
          <cell r="B664" t="str">
            <v>CHR_ETA</v>
          </cell>
          <cell r="C664">
            <v>608</v>
          </cell>
        </row>
        <row r="665">
          <cell r="A665" t="str">
            <v>6772829548544857</v>
          </cell>
          <cell r="B665" t="str">
            <v>CHR_0609</v>
          </cell>
          <cell r="C665">
            <v>609</v>
          </cell>
        </row>
        <row r="666">
          <cell r="A666" t="str">
            <v>677282958472698465</v>
          </cell>
          <cell r="B666" t="str">
            <v>CHR_THETA</v>
          </cell>
          <cell r="C666">
            <v>610</v>
          </cell>
        </row>
        <row r="667">
          <cell r="A667" t="str">
            <v>6772829573798465</v>
          </cell>
          <cell r="B667" t="str">
            <v>CHR_IOTA</v>
          </cell>
          <cell r="C667">
            <v>611</v>
          </cell>
        </row>
        <row r="668">
          <cell r="A668" t="str">
            <v>6772829548544950</v>
          </cell>
          <cell r="B668" t="str">
            <v>CHR_0612</v>
          </cell>
          <cell r="C668">
            <v>612</v>
          </cell>
        </row>
        <row r="669">
          <cell r="A669" t="str">
            <v>6772829548544951</v>
          </cell>
          <cell r="B669" t="str">
            <v>CHR_0613</v>
          </cell>
          <cell r="C669">
            <v>613</v>
          </cell>
        </row>
        <row r="670">
          <cell r="A670" t="str">
            <v>677282957379846595687365768984</v>
          </cell>
          <cell r="B670" t="str">
            <v>CHR_IOTA_DIALYTIKA</v>
          </cell>
          <cell r="C670">
            <v>614</v>
          </cell>
        </row>
        <row r="671">
          <cell r="A671" t="str">
            <v>677282957565808065</v>
          </cell>
          <cell r="B671" t="str">
            <v>CHR_KAPPA</v>
          </cell>
          <cell r="C671">
            <v>615</v>
          </cell>
        </row>
        <row r="672">
          <cell r="A672" t="str">
            <v>67728295766577666865</v>
          </cell>
          <cell r="B672" t="str">
            <v>CHR_LAMBDA</v>
          </cell>
          <cell r="C672">
            <v>616</v>
          </cell>
        </row>
        <row r="673">
          <cell r="A673" t="str">
            <v>677282957785</v>
          </cell>
          <cell r="B673" t="str">
            <v>CHR_MU</v>
          </cell>
          <cell r="C673">
            <v>617</v>
          </cell>
        </row>
        <row r="674">
          <cell r="A674" t="str">
            <v>677282957885</v>
          </cell>
          <cell r="B674" t="str">
            <v>CHR_NU</v>
          </cell>
          <cell r="C674">
            <v>618</v>
          </cell>
        </row>
        <row r="675">
          <cell r="A675" t="str">
            <v>677282958873</v>
          </cell>
          <cell r="B675" t="str">
            <v>CHR_XI</v>
          </cell>
          <cell r="C675">
            <v>619</v>
          </cell>
        </row>
        <row r="676">
          <cell r="A676" t="str">
            <v>6772829579777367827978</v>
          </cell>
          <cell r="B676" t="str">
            <v>CHR_OMICRON</v>
          </cell>
          <cell r="C676">
            <v>620</v>
          </cell>
        </row>
        <row r="677">
          <cell r="A677" t="str">
            <v>6772829548545049</v>
          </cell>
          <cell r="B677" t="str">
            <v>CHR_0621</v>
          </cell>
          <cell r="C677">
            <v>621</v>
          </cell>
        </row>
        <row r="678">
          <cell r="A678" t="str">
            <v>677282958073</v>
          </cell>
          <cell r="B678" t="str">
            <v>CHR_PI</v>
          </cell>
          <cell r="C678">
            <v>622</v>
          </cell>
        </row>
        <row r="679">
          <cell r="A679" t="str">
            <v>67728295827279</v>
          </cell>
          <cell r="B679" t="str">
            <v>CHR_RHO</v>
          </cell>
          <cell r="C679">
            <v>623</v>
          </cell>
        </row>
        <row r="680">
          <cell r="A680" t="str">
            <v>677282958373717765</v>
          </cell>
          <cell r="B680" t="str">
            <v>CHR_SIGMA</v>
          </cell>
          <cell r="C680">
            <v>624</v>
          </cell>
        </row>
        <row r="681">
          <cell r="A681" t="str">
            <v>6772829548545053</v>
          </cell>
          <cell r="B681" t="str">
            <v>CHR_0625</v>
          </cell>
          <cell r="C681">
            <v>625</v>
          </cell>
        </row>
        <row r="682">
          <cell r="A682" t="str">
            <v>67728295846585</v>
          </cell>
          <cell r="B682" t="str">
            <v>CHR_TAU</v>
          </cell>
          <cell r="C682">
            <v>626</v>
          </cell>
        </row>
        <row r="683">
          <cell r="A683" t="str">
            <v>6772829585808373767978</v>
          </cell>
          <cell r="B683" t="str">
            <v>CHR_UPSILON</v>
          </cell>
          <cell r="C683">
            <v>627</v>
          </cell>
        </row>
        <row r="684">
          <cell r="A684" t="str">
            <v>6772829548545056</v>
          </cell>
          <cell r="B684" t="str">
            <v>CHR_0628</v>
          </cell>
          <cell r="C684">
            <v>628</v>
          </cell>
        </row>
        <row r="685">
          <cell r="A685" t="str">
            <v>677282958580837376797895687365</v>
          </cell>
          <cell r="B685" t="str">
            <v>CHR_UPSILON_DIALYTIKA</v>
          </cell>
          <cell r="C685">
            <v>629</v>
          </cell>
        </row>
        <row r="686">
          <cell r="A686" t="str">
            <v>6772829548545148</v>
          </cell>
          <cell r="B686" t="str">
            <v>CHR_0630</v>
          </cell>
          <cell r="C686">
            <v>630</v>
          </cell>
        </row>
        <row r="687">
          <cell r="A687" t="str">
            <v>67728295807273</v>
          </cell>
          <cell r="B687" t="str">
            <v>CHR_PHI</v>
          </cell>
          <cell r="C687">
            <v>631</v>
          </cell>
        </row>
        <row r="688">
          <cell r="A688" t="str">
            <v>67728295677273</v>
          </cell>
          <cell r="B688" t="str">
            <v>CHR_CHI</v>
          </cell>
          <cell r="C688">
            <v>632</v>
          </cell>
        </row>
        <row r="689">
          <cell r="A689" t="str">
            <v>67728295808373</v>
          </cell>
          <cell r="B689" t="str">
            <v>CHR_PSI</v>
          </cell>
          <cell r="C689">
            <v>633</v>
          </cell>
        </row>
        <row r="690">
          <cell r="A690" t="str">
            <v>677282957977697165</v>
          </cell>
          <cell r="B690" t="str">
            <v>CHR_OMEGA</v>
          </cell>
          <cell r="C690">
            <v>634</v>
          </cell>
        </row>
        <row r="691">
          <cell r="A691" t="str">
            <v>6772829548545153</v>
          </cell>
          <cell r="B691" t="str">
            <v>CHR_0635</v>
          </cell>
          <cell r="C691">
            <v>635</v>
          </cell>
        </row>
        <row r="692">
          <cell r="A692" t="str">
            <v>677282959710811210497</v>
          </cell>
          <cell r="B692" t="str">
            <v>CHR_alpha</v>
          </cell>
          <cell r="C692">
            <v>636</v>
          </cell>
        </row>
        <row r="693">
          <cell r="A693" t="str">
            <v>677282959710811210497958479787983</v>
          </cell>
          <cell r="B693" t="str">
            <v>CHR_alpha_TONOS</v>
          </cell>
          <cell r="C693">
            <v>637</v>
          </cell>
        </row>
        <row r="694">
          <cell r="A694" t="str">
            <v>677282959810111697</v>
          </cell>
          <cell r="B694" t="str">
            <v>CHR_beta</v>
          </cell>
          <cell r="C694">
            <v>638</v>
          </cell>
        </row>
        <row r="695">
          <cell r="A695" t="str">
            <v>677282951039710910997</v>
          </cell>
          <cell r="B695" t="str">
            <v>CHR_gamma</v>
          </cell>
          <cell r="C695">
            <v>639</v>
          </cell>
        </row>
        <row r="696">
          <cell r="A696" t="str">
            <v>6772829510010110811697</v>
          </cell>
          <cell r="B696" t="str">
            <v>CHR_delta</v>
          </cell>
          <cell r="C696">
            <v>640</v>
          </cell>
        </row>
        <row r="697">
          <cell r="A697" t="str">
            <v>67728295101112115105108111110</v>
          </cell>
          <cell r="B697" t="str">
            <v>CHR_epsilon</v>
          </cell>
          <cell r="C697">
            <v>641</v>
          </cell>
        </row>
        <row r="698">
          <cell r="A698" t="str">
            <v>6772829510111211510510811111095847978</v>
          </cell>
          <cell r="B698" t="str">
            <v>CHR_epsilon_TONOS</v>
          </cell>
          <cell r="C698">
            <v>642</v>
          </cell>
        </row>
        <row r="699">
          <cell r="A699" t="str">
            <v>6772829512210111697</v>
          </cell>
          <cell r="B699" t="str">
            <v>CHR_zeta</v>
          </cell>
          <cell r="C699">
            <v>643</v>
          </cell>
        </row>
        <row r="700">
          <cell r="A700" t="str">
            <v>6772829510111697</v>
          </cell>
          <cell r="B700" t="str">
            <v>CHR_eta</v>
          </cell>
          <cell r="C700">
            <v>644</v>
          </cell>
        </row>
        <row r="701">
          <cell r="A701" t="str">
            <v>6772829510111697958479787983</v>
          </cell>
          <cell r="B701" t="str">
            <v>CHR_eta_TONOS</v>
          </cell>
          <cell r="C701">
            <v>645</v>
          </cell>
        </row>
        <row r="702">
          <cell r="A702" t="str">
            <v>6772829511610410111697</v>
          </cell>
          <cell r="B702" t="str">
            <v>CHR_theta</v>
          </cell>
          <cell r="C702">
            <v>646</v>
          </cell>
        </row>
        <row r="703">
          <cell r="A703" t="str">
            <v>6772829510511111697</v>
          </cell>
          <cell r="B703" t="str">
            <v>CHR_iota</v>
          </cell>
          <cell r="C703">
            <v>647</v>
          </cell>
        </row>
        <row r="704">
          <cell r="A704" t="str">
            <v>6772829510511111697847978</v>
          </cell>
          <cell r="B704" t="str">
            <v>CHR_iotaTON</v>
          </cell>
          <cell r="C704">
            <v>648</v>
          </cell>
        </row>
        <row r="705">
          <cell r="A705" t="str">
            <v>677282951051111169795687365768984</v>
          </cell>
          <cell r="B705" t="str">
            <v>CHR_iota_DIALYTIKA_TONOS</v>
          </cell>
          <cell r="C705">
            <v>649</v>
          </cell>
        </row>
        <row r="706">
          <cell r="A706" t="str">
            <v>677282951051111169795687365768984</v>
          </cell>
          <cell r="B706" t="str">
            <v>CHR_iota_DIALYTIKA</v>
          </cell>
          <cell r="C706">
            <v>650</v>
          </cell>
        </row>
        <row r="707">
          <cell r="A707" t="str">
            <v>677282951079711211297</v>
          </cell>
          <cell r="B707" t="str">
            <v>CHR_kappa</v>
          </cell>
          <cell r="C707">
            <v>651</v>
          </cell>
        </row>
        <row r="708">
          <cell r="A708" t="str">
            <v>67728295108971099810097</v>
          </cell>
          <cell r="B708" t="str">
            <v>CHR_lambda</v>
          </cell>
          <cell r="C708">
            <v>652</v>
          </cell>
        </row>
        <row r="709">
          <cell r="A709" t="str">
            <v>67728295109117</v>
          </cell>
          <cell r="B709" t="str">
            <v>CHR_mu</v>
          </cell>
          <cell r="C709">
            <v>653</v>
          </cell>
        </row>
        <row r="710">
          <cell r="A710" t="str">
            <v>67728295110117</v>
          </cell>
          <cell r="B710" t="str">
            <v>CHR_nu</v>
          </cell>
          <cell r="C710">
            <v>654</v>
          </cell>
        </row>
        <row r="711">
          <cell r="A711" t="str">
            <v>67728295120105</v>
          </cell>
          <cell r="B711" t="str">
            <v>CHR_xi</v>
          </cell>
          <cell r="C711">
            <v>655</v>
          </cell>
        </row>
        <row r="712">
          <cell r="A712" t="str">
            <v>6772829511110910599114111110</v>
          </cell>
          <cell r="B712" t="str">
            <v>CHR_omicron</v>
          </cell>
          <cell r="C712">
            <v>656</v>
          </cell>
        </row>
        <row r="713">
          <cell r="A713" t="str">
            <v>677282951111091059911411111095847978</v>
          </cell>
          <cell r="B713" t="str">
            <v>CHR_omicron_TONOS</v>
          </cell>
          <cell r="C713">
            <v>657</v>
          </cell>
        </row>
        <row r="714">
          <cell r="A714" t="str">
            <v>67728295112105</v>
          </cell>
          <cell r="B714" t="str">
            <v>CHR_pi</v>
          </cell>
          <cell r="C714">
            <v>658</v>
          </cell>
        </row>
        <row r="715">
          <cell r="A715" t="str">
            <v>67728295114104111</v>
          </cell>
          <cell r="B715" t="str">
            <v>CHR_rho</v>
          </cell>
          <cell r="C715">
            <v>659</v>
          </cell>
        </row>
        <row r="716">
          <cell r="A716" t="str">
            <v>6772829511510510310997</v>
          </cell>
          <cell r="B716" t="str">
            <v>CHR_sigma</v>
          </cell>
          <cell r="C716">
            <v>660</v>
          </cell>
        </row>
        <row r="717">
          <cell r="A717" t="str">
            <v>677282951151051031099795101110100</v>
          </cell>
          <cell r="B717" t="str">
            <v>CHR_sigma_end</v>
          </cell>
          <cell r="C717">
            <v>661</v>
          </cell>
        </row>
        <row r="718">
          <cell r="A718" t="str">
            <v>6772829511697117</v>
          </cell>
          <cell r="B718" t="str">
            <v>CHR_tau</v>
          </cell>
          <cell r="C718">
            <v>662</v>
          </cell>
        </row>
        <row r="719">
          <cell r="A719" t="str">
            <v>67728295117112115105108111110</v>
          </cell>
          <cell r="B719" t="str">
            <v>CHR_upsilon</v>
          </cell>
          <cell r="C719">
            <v>663</v>
          </cell>
        </row>
        <row r="720">
          <cell r="A720" t="str">
            <v>6772829511711211510510811111095847978</v>
          </cell>
          <cell r="B720" t="str">
            <v>CHR_upsilon_TONOS</v>
          </cell>
          <cell r="C720">
            <v>664</v>
          </cell>
        </row>
        <row r="721">
          <cell r="A721" t="str">
            <v>6772829511711211510510811111095687365</v>
          </cell>
          <cell r="B721" t="str">
            <v>CHR_upsilon_DIALYTIKA</v>
          </cell>
          <cell r="C721">
            <v>665</v>
          </cell>
        </row>
        <row r="722">
          <cell r="A722" t="str">
            <v>6772829511711211510510811111095687365</v>
          </cell>
          <cell r="B722" t="str">
            <v>CHR_upsilon_DIALYTIKA_TONOS</v>
          </cell>
          <cell r="C722">
            <v>666</v>
          </cell>
        </row>
        <row r="723">
          <cell r="A723" t="str">
            <v>67728295112104105</v>
          </cell>
          <cell r="B723" t="str">
            <v>CHR_phi</v>
          </cell>
          <cell r="C723">
            <v>667</v>
          </cell>
        </row>
        <row r="724">
          <cell r="A724" t="str">
            <v>6772829599104105</v>
          </cell>
          <cell r="B724" t="str">
            <v>CHR_chi</v>
          </cell>
          <cell r="C724">
            <v>668</v>
          </cell>
        </row>
        <row r="725">
          <cell r="A725" t="str">
            <v>67728295112115105</v>
          </cell>
          <cell r="B725" t="str">
            <v>CHR_psi</v>
          </cell>
          <cell r="C725">
            <v>669</v>
          </cell>
        </row>
        <row r="726">
          <cell r="A726" t="str">
            <v>6772829511110910110397</v>
          </cell>
          <cell r="B726" t="str">
            <v>CHR_omega</v>
          </cell>
          <cell r="C726">
            <v>670</v>
          </cell>
        </row>
        <row r="727">
          <cell r="A727" t="str">
            <v>6772829511110910110397958479787983</v>
          </cell>
          <cell r="B727" t="str">
            <v>CHR_omega_TONOS</v>
          </cell>
          <cell r="C727">
            <v>671</v>
          </cell>
        </row>
        <row r="728">
          <cell r="A728" t="str">
            <v>6772829548545550</v>
          </cell>
          <cell r="B728" t="str">
            <v>CHR_0672</v>
          </cell>
          <cell r="C728">
            <v>672</v>
          </cell>
        </row>
        <row r="729">
          <cell r="A729" t="str">
            <v>6772829548545551</v>
          </cell>
          <cell r="B729" t="str">
            <v>CHR_0673</v>
          </cell>
          <cell r="C729">
            <v>673</v>
          </cell>
        </row>
        <row r="730">
          <cell r="A730" t="str">
            <v>6772829548545552</v>
          </cell>
          <cell r="B730" t="str">
            <v>CHR_0674</v>
          </cell>
          <cell r="C730">
            <v>674</v>
          </cell>
        </row>
        <row r="731">
          <cell r="A731" t="str">
            <v>6772829548545553</v>
          </cell>
          <cell r="B731" t="str">
            <v>CHR_0675</v>
          </cell>
          <cell r="C731">
            <v>675</v>
          </cell>
        </row>
        <row r="732">
          <cell r="A732" t="str">
            <v>6772829548545554</v>
          </cell>
          <cell r="B732" t="str">
            <v>CHR_0676</v>
          </cell>
          <cell r="C732">
            <v>676</v>
          </cell>
        </row>
        <row r="733">
          <cell r="A733" t="str">
            <v>6772829548545555</v>
          </cell>
          <cell r="B733" t="str">
            <v>CHR_0677</v>
          </cell>
          <cell r="C733">
            <v>677</v>
          </cell>
        </row>
        <row r="734">
          <cell r="A734" t="str">
            <v>677282956595776567827978</v>
          </cell>
          <cell r="B734" t="str">
            <v>CHR_A_MACRON</v>
          </cell>
          <cell r="C734">
            <v>678</v>
          </cell>
        </row>
        <row r="735">
          <cell r="A735" t="str">
            <v>6772829565956567858469</v>
          </cell>
          <cell r="B735" t="str">
            <v>CHR_A_ACUTE</v>
          </cell>
          <cell r="C735">
            <v>679</v>
          </cell>
        </row>
        <row r="736">
          <cell r="A736" t="str">
            <v>6772829565956682698669</v>
          </cell>
          <cell r="B736" t="str">
            <v>CHR_A_BREVE</v>
          </cell>
          <cell r="C736">
            <v>680</v>
          </cell>
        </row>
        <row r="737">
          <cell r="A737" t="str">
            <v>6772829565957182658669</v>
          </cell>
          <cell r="B737" t="str">
            <v>CHR_A_GRAVE</v>
          </cell>
          <cell r="C737">
            <v>681</v>
          </cell>
        </row>
        <row r="738">
          <cell r="A738" t="str">
            <v>6772829565956873658269837383</v>
          </cell>
          <cell r="B738" t="str">
            <v>CHR_A_DIARESIS</v>
          </cell>
          <cell r="C738">
            <v>682</v>
          </cell>
        </row>
        <row r="739">
          <cell r="A739" t="str">
            <v>6772829565958473766869</v>
          </cell>
          <cell r="B739" t="str">
            <v>CHR_A_TILDE</v>
          </cell>
          <cell r="C739">
            <v>683</v>
          </cell>
        </row>
        <row r="740">
          <cell r="A740" t="str">
            <v>67728295659567738267</v>
          </cell>
          <cell r="B740" t="str">
            <v>CHR_A_CIRC</v>
          </cell>
          <cell r="C740">
            <v>684</v>
          </cell>
        </row>
        <row r="741">
          <cell r="A741" t="str">
            <v>67728295659582737871</v>
          </cell>
          <cell r="B741" t="str">
            <v>CHR_A_RING</v>
          </cell>
          <cell r="C741">
            <v>685</v>
          </cell>
        </row>
        <row r="742">
          <cell r="A742" t="str">
            <v>677282956569</v>
          </cell>
          <cell r="B742" t="str">
            <v>CHR_AE</v>
          </cell>
          <cell r="C742">
            <v>686</v>
          </cell>
        </row>
        <row r="743">
          <cell r="A743" t="str">
            <v>677282956595797179786975</v>
          </cell>
          <cell r="B743" t="str">
            <v>CHR_A_OGONEK</v>
          </cell>
          <cell r="C743">
            <v>687</v>
          </cell>
        </row>
        <row r="744">
          <cell r="A744" t="str">
            <v>6772829567956567858469</v>
          </cell>
          <cell r="B744" t="str">
            <v>CHR_C_ACUTE</v>
          </cell>
          <cell r="C744">
            <v>688</v>
          </cell>
        </row>
        <row r="745">
          <cell r="A745" t="str">
            <v>6772829567956765827978</v>
          </cell>
          <cell r="B745" t="str">
            <v>CHR_C_CARON</v>
          </cell>
          <cell r="C745">
            <v>689</v>
          </cell>
        </row>
        <row r="746">
          <cell r="A746" t="str">
            <v>67728295679567696873767665</v>
          </cell>
          <cell r="B746" t="str">
            <v>CHR_C_CEDILLA</v>
          </cell>
          <cell r="C746">
            <v>690</v>
          </cell>
        </row>
        <row r="747">
          <cell r="A747" t="str">
            <v>677282956895838482797569</v>
          </cell>
          <cell r="B747" t="str">
            <v>CHR_D_STROKE</v>
          </cell>
          <cell r="C747">
            <v>691</v>
          </cell>
        </row>
        <row r="748">
          <cell r="A748" t="str">
            <v>6772829568956765827978</v>
          </cell>
          <cell r="B748" t="str">
            <v>CHR_D_CARON</v>
          </cell>
          <cell r="C748">
            <v>692</v>
          </cell>
        </row>
        <row r="749">
          <cell r="A749" t="str">
            <v>677282956995776567827978</v>
          </cell>
          <cell r="B749" t="str">
            <v>CHR_E_MACRON</v>
          </cell>
          <cell r="C749">
            <v>693</v>
          </cell>
        </row>
        <row r="750">
          <cell r="A750" t="str">
            <v>6772829569956567858469</v>
          </cell>
          <cell r="B750" t="str">
            <v>CHR_E_ACUTE</v>
          </cell>
          <cell r="C750">
            <v>694</v>
          </cell>
        </row>
        <row r="751">
          <cell r="A751" t="str">
            <v>6772829569956682698669</v>
          </cell>
          <cell r="B751" t="str">
            <v>CHR_E_BREVE</v>
          </cell>
          <cell r="C751">
            <v>695</v>
          </cell>
        </row>
        <row r="752">
          <cell r="A752" t="str">
            <v>6772829569957182658669</v>
          </cell>
          <cell r="B752" t="str">
            <v>CHR_E_GRAVE</v>
          </cell>
          <cell r="C752">
            <v>696</v>
          </cell>
        </row>
        <row r="753">
          <cell r="A753" t="str">
            <v>6772829569956873658269837383</v>
          </cell>
          <cell r="B753" t="str">
            <v>CHR_E_DIARESIS</v>
          </cell>
          <cell r="C753">
            <v>697</v>
          </cell>
        </row>
        <row r="754">
          <cell r="A754" t="str">
            <v>67728295699567738267</v>
          </cell>
          <cell r="B754" t="str">
            <v>CHR_E_CIRC</v>
          </cell>
          <cell r="C754">
            <v>698</v>
          </cell>
        </row>
        <row r="755">
          <cell r="A755" t="str">
            <v>677282956995797179786975</v>
          </cell>
          <cell r="B755" t="str">
            <v>CHR_E_OGONEK</v>
          </cell>
          <cell r="C755">
            <v>699</v>
          </cell>
        </row>
        <row r="756">
          <cell r="A756" t="str">
            <v>6772829571956682698669</v>
          </cell>
          <cell r="B756" t="str">
            <v>CHR_G_BREVE</v>
          </cell>
          <cell r="C756">
            <v>700</v>
          </cell>
        </row>
        <row r="757">
          <cell r="A757" t="str">
            <v>6772829548554849</v>
          </cell>
          <cell r="B757" t="str">
            <v>CHR_0701</v>
          </cell>
          <cell r="C757">
            <v>701</v>
          </cell>
        </row>
        <row r="758">
          <cell r="A758" t="str">
            <v>677282957395776567827978</v>
          </cell>
          <cell r="B758" t="str">
            <v>CHR_I_MACRON</v>
          </cell>
          <cell r="C758">
            <v>702</v>
          </cell>
        </row>
        <row r="759">
          <cell r="A759" t="str">
            <v>6772829573956567858469</v>
          </cell>
          <cell r="B759" t="str">
            <v>CHR_I_ACUTE</v>
          </cell>
          <cell r="C759">
            <v>703</v>
          </cell>
        </row>
        <row r="760">
          <cell r="A760" t="str">
            <v>6772829573956682698669</v>
          </cell>
          <cell r="B760" t="str">
            <v>CHR_I_BREVE</v>
          </cell>
          <cell r="C760">
            <v>704</v>
          </cell>
        </row>
        <row r="761">
          <cell r="A761" t="str">
            <v>6772829573957182658669</v>
          </cell>
          <cell r="B761" t="str">
            <v>CHR_I_GRAVE</v>
          </cell>
          <cell r="C761">
            <v>705</v>
          </cell>
        </row>
        <row r="762">
          <cell r="A762" t="str">
            <v>6772829573956873658269837383</v>
          </cell>
          <cell r="B762" t="str">
            <v>CHR_I_DIARESIS</v>
          </cell>
          <cell r="C762">
            <v>706</v>
          </cell>
        </row>
        <row r="763">
          <cell r="A763" t="str">
            <v>67728295739567738267</v>
          </cell>
          <cell r="B763" t="str">
            <v>CHR_I_CIRC</v>
          </cell>
          <cell r="C763">
            <v>707</v>
          </cell>
        </row>
        <row r="764">
          <cell r="A764" t="str">
            <v>677282957395797179786975</v>
          </cell>
          <cell r="B764" t="str">
            <v>CHR_I_OGONEK</v>
          </cell>
          <cell r="C764">
            <v>708</v>
          </cell>
        </row>
        <row r="765">
          <cell r="A765" t="str">
            <v>677282957395687984</v>
          </cell>
          <cell r="B765" t="str">
            <v>CHR_I_DOT</v>
          </cell>
          <cell r="C765">
            <v>709</v>
          </cell>
        </row>
        <row r="766">
          <cell r="A766" t="str">
            <v>67728295739568798476698383</v>
          </cell>
          <cell r="B766" t="str">
            <v>CHR_I_DOTLESS</v>
          </cell>
          <cell r="C766">
            <v>710</v>
          </cell>
        </row>
        <row r="767">
          <cell r="A767" t="str">
            <v>677282957695838482797569</v>
          </cell>
          <cell r="B767" t="str">
            <v>CHR_L_STROKE</v>
          </cell>
          <cell r="C767">
            <v>711</v>
          </cell>
        </row>
        <row r="768">
          <cell r="A768" t="str">
            <v>6772829576956567858469</v>
          </cell>
          <cell r="B768" t="str">
            <v>CHR_L_ACUTE</v>
          </cell>
          <cell r="C768">
            <v>712</v>
          </cell>
        </row>
        <row r="769">
          <cell r="A769" t="str">
            <v>677282957695658079838482798072</v>
          </cell>
          <cell r="B769" t="str">
            <v>CHR_L_APOSTROPHE</v>
          </cell>
          <cell r="C769">
            <v>713</v>
          </cell>
        </row>
        <row r="770">
          <cell r="A770" t="str">
            <v>6772829578956567858469</v>
          </cell>
          <cell r="B770" t="str">
            <v>CHR_N_ACUTE</v>
          </cell>
          <cell r="C770">
            <v>714</v>
          </cell>
        </row>
        <row r="771">
          <cell r="A771" t="str">
            <v>6772829578956765827978</v>
          </cell>
          <cell r="B771" t="str">
            <v>CHR_N_CARON</v>
          </cell>
          <cell r="C771">
            <v>715</v>
          </cell>
        </row>
        <row r="772">
          <cell r="A772" t="str">
            <v>6772829578958473766869</v>
          </cell>
          <cell r="B772" t="str">
            <v>CHR_N_TILDE</v>
          </cell>
          <cell r="C772">
            <v>716</v>
          </cell>
        </row>
        <row r="773">
          <cell r="A773" t="str">
            <v>677282957995776567827978</v>
          </cell>
          <cell r="B773" t="str">
            <v>CHR_O_MACRON</v>
          </cell>
          <cell r="C773">
            <v>717</v>
          </cell>
        </row>
        <row r="774">
          <cell r="A774" t="str">
            <v>6772829579956567858469</v>
          </cell>
          <cell r="B774" t="str">
            <v>CHR_O_ACUTE</v>
          </cell>
          <cell r="C774">
            <v>718</v>
          </cell>
        </row>
        <row r="775">
          <cell r="A775" t="str">
            <v>6772829579956682698669</v>
          </cell>
          <cell r="B775" t="str">
            <v>CHR_O_BREVE</v>
          </cell>
          <cell r="C775">
            <v>719</v>
          </cell>
        </row>
        <row r="776">
          <cell r="A776" t="str">
            <v>6772829579957182658669</v>
          </cell>
          <cell r="B776" t="str">
            <v>CHR_O_GRAVE</v>
          </cell>
          <cell r="C776">
            <v>720</v>
          </cell>
        </row>
        <row r="777">
          <cell r="A777" t="str">
            <v>6772829579956873658269837383</v>
          </cell>
          <cell r="B777" t="str">
            <v>CHR_O_DIARESIS</v>
          </cell>
          <cell r="C777">
            <v>721</v>
          </cell>
        </row>
        <row r="778">
          <cell r="A778" t="str">
            <v>6772829579958473766869</v>
          </cell>
          <cell r="B778" t="str">
            <v>CHR_O_TILDE</v>
          </cell>
          <cell r="C778">
            <v>722</v>
          </cell>
        </row>
        <row r="779">
          <cell r="A779" t="str">
            <v>67728295799567738267</v>
          </cell>
          <cell r="B779" t="str">
            <v>CHR_O_CIRC</v>
          </cell>
          <cell r="C779">
            <v>723</v>
          </cell>
        </row>
        <row r="780">
          <cell r="A780" t="str">
            <v>677282957995838482797569</v>
          </cell>
          <cell r="B780" t="str">
            <v>CHR_O_STROKE</v>
          </cell>
          <cell r="C780">
            <v>724</v>
          </cell>
        </row>
        <row r="781">
          <cell r="A781" t="str">
            <v>677282957969</v>
          </cell>
          <cell r="B781" t="str">
            <v>CHR_OE</v>
          </cell>
          <cell r="C781">
            <v>725</v>
          </cell>
        </row>
        <row r="782">
          <cell r="A782" t="str">
            <v>6772829548555054</v>
          </cell>
          <cell r="B782" t="str">
            <v>CHR_0726</v>
          </cell>
          <cell r="C782">
            <v>726</v>
          </cell>
        </row>
        <row r="783">
          <cell r="A783" t="str">
            <v>6772829548555055</v>
          </cell>
          <cell r="B783" t="str">
            <v>CHR_0727</v>
          </cell>
          <cell r="C783">
            <v>727</v>
          </cell>
        </row>
        <row r="784">
          <cell r="A784" t="str">
            <v>6772829583958372658280</v>
          </cell>
          <cell r="B784" t="str">
            <v>CHR_S_SHARP</v>
          </cell>
          <cell r="C784">
            <v>728</v>
          </cell>
        </row>
        <row r="785">
          <cell r="A785" t="str">
            <v>6772829583956567858469</v>
          </cell>
          <cell r="B785" t="str">
            <v>CHR_S_ACUTE</v>
          </cell>
          <cell r="C785">
            <v>729</v>
          </cell>
        </row>
        <row r="786">
          <cell r="A786" t="str">
            <v>6772829583956765827978</v>
          </cell>
          <cell r="B786" t="str">
            <v>CHR_S_CARON</v>
          </cell>
          <cell r="C786">
            <v>730</v>
          </cell>
        </row>
        <row r="787">
          <cell r="A787" t="str">
            <v>67728295839567696873767665</v>
          </cell>
          <cell r="B787" t="str">
            <v>CHR_S_CEDILLA</v>
          </cell>
          <cell r="C787">
            <v>731</v>
          </cell>
        </row>
        <row r="788">
          <cell r="A788" t="str">
            <v>6772829584956765827978</v>
          </cell>
          <cell r="B788" t="str">
            <v>CHR_T_CARON</v>
          </cell>
          <cell r="C788">
            <v>732</v>
          </cell>
        </row>
        <row r="789">
          <cell r="A789" t="str">
            <v>67728295849567696873767665</v>
          </cell>
          <cell r="B789" t="str">
            <v>CHR_T_CEDILLA</v>
          </cell>
          <cell r="C789">
            <v>733</v>
          </cell>
        </row>
        <row r="790">
          <cell r="A790" t="str">
            <v>677282958595776567827978</v>
          </cell>
          <cell r="B790" t="str">
            <v>CHR_U_MACRON</v>
          </cell>
          <cell r="C790">
            <v>734</v>
          </cell>
        </row>
        <row r="791">
          <cell r="A791" t="str">
            <v>6772829585956567858469</v>
          </cell>
          <cell r="B791" t="str">
            <v>CHR_U_ACUTE</v>
          </cell>
          <cell r="C791">
            <v>735</v>
          </cell>
        </row>
        <row r="792">
          <cell r="A792" t="str">
            <v>6772829585956682698669</v>
          </cell>
          <cell r="B792" t="str">
            <v>CHR_U_BREVE</v>
          </cell>
          <cell r="C792">
            <v>736</v>
          </cell>
        </row>
        <row r="793">
          <cell r="A793" t="str">
            <v>6772829585957182658669</v>
          </cell>
          <cell r="B793" t="str">
            <v>CHR_U_GRAVE</v>
          </cell>
          <cell r="C793">
            <v>737</v>
          </cell>
        </row>
        <row r="794">
          <cell r="A794" t="str">
            <v>6772829585956873658269837383</v>
          </cell>
          <cell r="B794" t="str">
            <v>CHR_U_DIARESIS</v>
          </cell>
          <cell r="C794">
            <v>738</v>
          </cell>
        </row>
        <row r="795">
          <cell r="A795" t="str">
            <v>6772829585958473766869</v>
          </cell>
          <cell r="B795" t="str">
            <v>CHR_U_TILDE</v>
          </cell>
          <cell r="C795">
            <v>739</v>
          </cell>
        </row>
        <row r="796">
          <cell r="A796" t="str">
            <v>67728295859567738267</v>
          </cell>
          <cell r="B796" t="str">
            <v>CHR_U_CIRC</v>
          </cell>
          <cell r="C796">
            <v>740</v>
          </cell>
        </row>
        <row r="797">
          <cell r="A797" t="str">
            <v>67728295859582737871</v>
          </cell>
          <cell r="B797" t="str">
            <v>CHR_U_RING</v>
          </cell>
          <cell r="C797">
            <v>741</v>
          </cell>
        </row>
        <row r="798">
          <cell r="A798" t="str">
            <v>67728295879567738267</v>
          </cell>
          <cell r="B798" t="str">
            <v>CHR_W_CIRC</v>
          </cell>
          <cell r="C798">
            <v>742</v>
          </cell>
        </row>
        <row r="799">
          <cell r="A799" t="str">
            <v>6772829548555251</v>
          </cell>
          <cell r="B799" t="str">
            <v>CHR_0743</v>
          </cell>
          <cell r="C799">
            <v>743</v>
          </cell>
        </row>
        <row r="800">
          <cell r="A800" t="str">
            <v>6772829548555252</v>
          </cell>
          <cell r="B800" t="str">
            <v>CHR_0744</v>
          </cell>
          <cell r="C800">
            <v>744</v>
          </cell>
        </row>
        <row r="801">
          <cell r="A801" t="str">
            <v>6772829548555253</v>
          </cell>
          <cell r="B801" t="str">
            <v>CHR_0745</v>
          </cell>
          <cell r="C801">
            <v>745</v>
          </cell>
        </row>
        <row r="802">
          <cell r="A802" t="str">
            <v>67728295899567738267</v>
          </cell>
          <cell r="B802" t="str">
            <v>CHR_Y_CIRC</v>
          </cell>
          <cell r="C802">
            <v>746</v>
          </cell>
        </row>
        <row r="803">
          <cell r="A803" t="str">
            <v>6772829589956567858469</v>
          </cell>
          <cell r="B803" t="str">
            <v>CHR_Y_ACUTE</v>
          </cell>
          <cell r="C803">
            <v>747</v>
          </cell>
        </row>
        <row r="804">
          <cell r="A804" t="str">
            <v>6772829589956873658269837383</v>
          </cell>
          <cell r="B804" t="str">
            <v>CHR_Y_DIARESIS</v>
          </cell>
          <cell r="C804">
            <v>748</v>
          </cell>
        </row>
        <row r="805">
          <cell r="A805" t="str">
            <v>6772829590956567858469</v>
          </cell>
          <cell r="B805" t="str">
            <v>CHR_Z_ACUTE</v>
          </cell>
          <cell r="C805">
            <v>749</v>
          </cell>
        </row>
        <row r="806">
          <cell r="A806" t="str">
            <v>6772829590956765827978</v>
          </cell>
          <cell r="B806" t="str">
            <v>CHR_Z_CARON</v>
          </cell>
          <cell r="C806">
            <v>750</v>
          </cell>
        </row>
        <row r="807">
          <cell r="A807" t="str">
            <v>677282959095687984</v>
          </cell>
          <cell r="B807" t="str">
            <v>CHR_Z_DOT</v>
          </cell>
          <cell r="C807">
            <v>751</v>
          </cell>
        </row>
        <row r="808">
          <cell r="A808" t="str">
            <v>6772829548555350</v>
          </cell>
          <cell r="B808" t="str">
            <v>CHR_0752</v>
          </cell>
          <cell r="C808">
            <v>752</v>
          </cell>
        </row>
        <row r="809">
          <cell r="A809" t="str">
            <v>6772829548555351</v>
          </cell>
          <cell r="B809" t="str">
            <v>CHR_0753</v>
          </cell>
          <cell r="C809">
            <v>753</v>
          </cell>
        </row>
        <row r="810">
          <cell r="A810" t="str">
            <v>6772829548555352</v>
          </cell>
          <cell r="B810" t="str">
            <v>CHR_0754</v>
          </cell>
          <cell r="C810">
            <v>754</v>
          </cell>
        </row>
        <row r="811">
          <cell r="A811" t="str">
            <v>6772829548555353</v>
          </cell>
          <cell r="B811" t="str">
            <v>CHR_0755</v>
          </cell>
          <cell r="C811">
            <v>755</v>
          </cell>
        </row>
        <row r="812">
          <cell r="A812" t="str">
            <v>6772829548555354</v>
          </cell>
          <cell r="B812" t="str">
            <v>CHR_0756</v>
          </cell>
          <cell r="C812">
            <v>756</v>
          </cell>
        </row>
        <row r="813">
          <cell r="A813" t="str">
            <v>6772829548555355</v>
          </cell>
          <cell r="B813" t="str">
            <v>CHR_0757</v>
          </cell>
          <cell r="C813">
            <v>757</v>
          </cell>
        </row>
        <row r="814">
          <cell r="A814" t="str">
            <v>677282959795776567827978</v>
          </cell>
          <cell r="B814" t="str">
            <v>CHR_a_MACRON</v>
          </cell>
          <cell r="C814">
            <v>758</v>
          </cell>
        </row>
        <row r="815">
          <cell r="A815" t="str">
            <v>6772829597956567858469</v>
          </cell>
          <cell r="B815" t="str">
            <v>CHR_a_ACUTE</v>
          </cell>
          <cell r="C815">
            <v>759</v>
          </cell>
        </row>
        <row r="816">
          <cell r="A816" t="str">
            <v>6772829597956682698669</v>
          </cell>
          <cell r="B816" t="str">
            <v>CHR_a_BREVE</v>
          </cell>
          <cell r="C816">
            <v>760</v>
          </cell>
        </row>
        <row r="817">
          <cell r="A817" t="str">
            <v>6772829597957182658669</v>
          </cell>
          <cell r="B817" t="str">
            <v>CHR_a_GRAVE</v>
          </cell>
          <cell r="C817">
            <v>761</v>
          </cell>
        </row>
        <row r="818">
          <cell r="A818" t="str">
            <v>6772829597956873658269837383</v>
          </cell>
          <cell r="B818" t="str">
            <v>CHR_a_DIARESIS</v>
          </cell>
          <cell r="C818">
            <v>762</v>
          </cell>
        </row>
        <row r="819">
          <cell r="A819" t="str">
            <v>6772829597958473766869</v>
          </cell>
          <cell r="B819" t="str">
            <v>CHR_a_TILDE</v>
          </cell>
          <cell r="C819">
            <v>763</v>
          </cell>
        </row>
        <row r="820">
          <cell r="A820" t="str">
            <v>67728295979567738267</v>
          </cell>
          <cell r="B820" t="str">
            <v>CHR_a_CIRC</v>
          </cell>
          <cell r="C820">
            <v>764</v>
          </cell>
        </row>
        <row r="821">
          <cell r="A821" t="str">
            <v>67728295979582737871</v>
          </cell>
          <cell r="B821" t="str">
            <v>CHR_a_RING</v>
          </cell>
          <cell r="C821">
            <v>765</v>
          </cell>
        </row>
        <row r="822">
          <cell r="A822" t="str">
            <v>6772829597101</v>
          </cell>
          <cell r="B822" t="str">
            <v>CHR_ae</v>
          </cell>
          <cell r="C822">
            <v>766</v>
          </cell>
        </row>
        <row r="823">
          <cell r="A823" t="str">
            <v>677282959795797179786975</v>
          </cell>
          <cell r="B823" t="str">
            <v>CHR_a_OGONEK</v>
          </cell>
          <cell r="C823">
            <v>767</v>
          </cell>
        </row>
        <row r="824">
          <cell r="A824" t="str">
            <v>6772829599956567858469</v>
          </cell>
          <cell r="B824" t="str">
            <v>CHR_c_ACUTE</v>
          </cell>
          <cell r="C824">
            <v>768</v>
          </cell>
        </row>
        <row r="825">
          <cell r="A825" t="str">
            <v>6772829599956765827978</v>
          </cell>
          <cell r="B825" t="str">
            <v>CHR_c_CARON</v>
          </cell>
          <cell r="C825">
            <v>769</v>
          </cell>
        </row>
        <row r="826">
          <cell r="A826" t="str">
            <v>67728295999567696873767665</v>
          </cell>
          <cell r="B826" t="str">
            <v>CHR_c_CEDILLA</v>
          </cell>
          <cell r="C826">
            <v>770</v>
          </cell>
        </row>
        <row r="827">
          <cell r="A827" t="str">
            <v>6772829510095838482797569</v>
          </cell>
          <cell r="B827" t="str">
            <v>CHR_d_STROKE</v>
          </cell>
          <cell r="C827">
            <v>771</v>
          </cell>
        </row>
        <row r="828">
          <cell r="A828" t="str">
            <v>6772829510095658079838482798072</v>
          </cell>
          <cell r="B828" t="str">
            <v>CHR_d_APOSTROPHE</v>
          </cell>
          <cell r="C828">
            <v>772</v>
          </cell>
        </row>
        <row r="829">
          <cell r="A829" t="str">
            <v>6772829510195776567827978</v>
          </cell>
          <cell r="B829" t="str">
            <v>CHR_e_MACRON</v>
          </cell>
          <cell r="C829">
            <v>773</v>
          </cell>
        </row>
        <row r="830">
          <cell r="A830" t="str">
            <v>67728295101956567858469</v>
          </cell>
          <cell r="B830" t="str">
            <v>CHR_e_ACUTE</v>
          </cell>
          <cell r="C830">
            <v>774</v>
          </cell>
        </row>
        <row r="831">
          <cell r="A831" t="str">
            <v>67728295101956682698669</v>
          </cell>
          <cell r="B831" t="str">
            <v>CHR_e_BREVE</v>
          </cell>
          <cell r="C831">
            <v>775</v>
          </cell>
        </row>
        <row r="832">
          <cell r="A832" t="str">
            <v>67728295101957182658669</v>
          </cell>
          <cell r="B832" t="str">
            <v>CHR_e_GRAVE</v>
          </cell>
          <cell r="C832">
            <v>776</v>
          </cell>
        </row>
        <row r="833">
          <cell r="A833" t="str">
            <v>67728295101956873658269837383</v>
          </cell>
          <cell r="B833" t="str">
            <v>CHR_e_DIARESIS</v>
          </cell>
          <cell r="C833">
            <v>777</v>
          </cell>
        </row>
        <row r="834">
          <cell r="A834" t="str">
            <v>677282951019567738267</v>
          </cell>
          <cell r="B834" t="str">
            <v>CHR_e_CIRC</v>
          </cell>
          <cell r="C834">
            <v>778</v>
          </cell>
        </row>
        <row r="835">
          <cell r="A835" t="str">
            <v>6772829510195797179786975</v>
          </cell>
          <cell r="B835" t="str">
            <v>CHR_e_OGONEK</v>
          </cell>
          <cell r="C835">
            <v>779</v>
          </cell>
        </row>
        <row r="836">
          <cell r="A836" t="str">
            <v>67728295103956682698669</v>
          </cell>
          <cell r="B836" t="str">
            <v>CHR_g_BREVE</v>
          </cell>
          <cell r="C836">
            <v>780</v>
          </cell>
        </row>
        <row r="837">
          <cell r="A837" t="str">
            <v>6772829510495838482797569</v>
          </cell>
          <cell r="B837" t="str">
            <v>CHR_h_STROKE</v>
          </cell>
          <cell r="C837">
            <v>781</v>
          </cell>
        </row>
        <row r="838">
          <cell r="A838" t="str">
            <v>6772829510595776567827978</v>
          </cell>
          <cell r="B838" t="str">
            <v>CHR_i_MACRON</v>
          </cell>
          <cell r="C838">
            <v>782</v>
          </cell>
        </row>
        <row r="839">
          <cell r="A839" t="str">
            <v>67728295105956567858469</v>
          </cell>
          <cell r="B839" t="str">
            <v>CHR_i_ACUTE</v>
          </cell>
          <cell r="C839">
            <v>783</v>
          </cell>
        </row>
        <row r="840">
          <cell r="A840" t="str">
            <v>67728295105956682698669</v>
          </cell>
          <cell r="B840" t="str">
            <v>CHR_i_BREVE</v>
          </cell>
          <cell r="C840">
            <v>784</v>
          </cell>
        </row>
        <row r="841">
          <cell r="A841" t="str">
            <v>67728295105957182658669</v>
          </cell>
          <cell r="B841" t="str">
            <v>CHR_i_GRAVE</v>
          </cell>
          <cell r="C841">
            <v>785</v>
          </cell>
        </row>
        <row r="842">
          <cell r="A842" t="str">
            <v>67728295105956873658269837383</v>
          </cell>
          <cell r="B842" t="str">
            <v>CHR_i_DIARESIS</v>
          </cell>
          <cell r="C842">
            <v>786</v>
          </cell>
        </row>
        <row r="843">
          <cell r="A843" t="str">
            <v>677282951059567738267</v>
          </cell>
          <cell r="B843" t="str">
            <v>CHR_i_CIRC</v>
          </cell>
          <cell r="C843">
            <v>787</v>
          </cell>
        </row>
        <row r="844">
          <cell r="A844" t="str">
            <v>6772829510595797179786975</v>
          </cell>
          <cell r="B844" t="str">
            <v>CHR_i_OGONEK</v>
          </cell>
          <cell r="C844">
            <v>788</v>
          </cell>
        </row>
        <row r="845">
          <cell r="A845" t="str">
            <v>6772829510595687984</v>
          </cell>
          <cell r="B845" t="str">
            <v>CHR_i_DOT</v>
          </cell>
          <cell r="C845">
            <v>789</v>
          </cell>
        </row>
        <row r="846">
          <cell r="A846" t="str">
            <v>677282951059568798476698383</v>
          </cell>
          <cell r="B846" t="str">
            <v>CHR_i_DOTLESS</v>
          </cell>
          <cell r="C846">
            <v>790</v>
          </cell>
        </row>
        <row r="847">
          <cell r="A847" t="str">
            <v>6772829510895838482797569</v>
          </cell>
          <cell r="B847" t="str">
            <v>CHR_l_STROKE</v>
          </cell>
          <cell r="C847">
            <v>791</v>
          </cell>
        </row>
        <row r="848">
          <cell r="A848" t="str">
            <v>67728295108956567858469</v>
          </cell>
          <cell r="B848" t="str">
            <v>CHR_l_ACUTE</v>
          </cell>
          <cell r="C848">
            <v>792</v>
          </cell>
        </row>
        <row r="849">
          <cell r="A849" t="str">
            <v>6772829510895658079838482798072</v>
          </cell>
          <cell r="B849" t="str">
            <v>CHR_l_APOSTROPHE</v>
          </cell>
          <cell r="C849">
            <v>793</v>
          </cell>
        </row>
        <row r="850">
          <cell r="A850" t="str">
            <v>67728295110956567858469</v>
          </cell>
          <cell r="B850" t="str">
            <v>CHR_n_ACUTE</v>
          </cell>
          <cell r="C850">
            <v>794</v>
          </cell>
        </row>
        <row r="851">
          <cell r="A851" t="str">
            <v>67728295110956765827978</v>
          </cell>
          <cell r="B851" t="str">
            <v>CHR_n_CARON</v>
          </cell>
          <cell r="C851">
            <v>795</v>
          </cell>
        </row>
        <row r="852">
          <cell r="A852" t="str">
            <v>67728295110958473766869</v>
          </cell>
          <cell r="B852" t="str">
            <v>CHR_n_TILDE</v>
          </cell>
          <cell r="C852">
            <v>796</v>
          </cell>
        </row>
        <row r="853">
          <cell r="A853" t="str">
            <v>6772829511195776567827978</v>
          </cell>
          <cell r="B853" t="str">
            <v>CHR_o_MACRON</v>
          </cell>
          <cell r="C853">
            <v>797</v>
          </cell>
        </row>
        <row r="854">
          <cell r="A854" t="str">
            <v>67728295111956567858469</v>
          </cell>
          <cell r="B854" t="str">
            <v>CHR_o_ACUTE</v>
          </cell>
          <cell r="C854">
            <v>798</v>
          </cell>
        </row>
        <row r="855">
          <cell r="A855" t="str">
            <v>67728295111956682698669</v>
          </cell>
          <cell r="B855" t="str">
            <v>CHR_o_BREVE</v>
          </cell>
          <cell r="C855">
            <v>799</v>
          </cell>
        </row>
        <row r="856">
          <cell r="A856" t="str">
            <v>67728295111957182658669</v>
          </cell>
          <cell r="B856" t="str">
            <v>CHR_o_GRAVE</v>
          </cell>
          <cell r="C856">
            <v>800</v>
          </cell>
        </row>
        <row r="857">
          <cell r="A857" t="str">
            <v>67728295111956873658269837383</v>
          </cell>
          <cell r="B857" t="str">
            <v>CHR_o_DIARESIS</v>
          </cell>
          <cell r="C857">
            <v>801</v>
          </cell>
        </row>
        <row r="858">
          <cell r="A858" t="str">
            <v>67728295111958473766869</v>
          </cell>
          <cell r="B858" t="str">
            <v>CHR_o_TILDE</v>
          </cell>
          <cell r="C858">
            <v>802</v>
          </cell>
        </row>
        <row r="859">
          <cell r="A859" t="str">
            <v>677282951119567738267</v>
          </cell>
          <cell r="B859" t="str">
            <v>CHR_o_CIRC</v>
          </cell>
          <cell r="C859">
            <v>803</v>
          </cell>
        </row>
        <row r="860">
          <cell r="A860" t="str">
            <v>6772829511195838482797569</v>
          </cell>
          <cell r="B860" t="str">
            <v>CHR_o_STROKE</v>
          </cell>
          <cell r="C860">
            <v>804</v>
          </cell>
        </row>
        <row r="861">
          <cell r="A861" t="str">
            <v>67728295111101</v>
          </cell>
          <cell r="B861" t="str">
            <v>CHR_oe</v>
          </cell>
          <cell r="C861">
            <v>805</v>
          </cell>
        </row>
        <row r="862">
          <cell r="A862" t="str">
            <v>67728295114956765827978</v>
          </cell>
          <cell r="B862" t="str">
            <v>CHR_r_CARON</v>
          </cell>
          <cell r="C862">
            <v>806</v>
          </cell>
        </row>
        <row r="863">
          <cell r="A863" t="str">
            <v>67728295114956567858469</v>
          </cell>
          <cell r="B863" t="str">
            <v>CHR_r_ACUTE</v>
          </cell>
          <cell r="C863">
            <v>807</v>
          </cell>
        </row>
        <row r="864">
          <cell r="A864" t="str">
            <v>67728295115958372658280</v>
          </cell>
          <cell r="B864" t="str">
            <v>CHR_s_SHARP</v>
          </cell>
          <cell r="C864">
            <v>808</v>
          </cell>
        </row>
        <row r="865">
          <cell r="A865" t="str">
            <v>67728295115956567858469</v>
          </cell>
          <cell r="B865" t="str">
            <v>CHR_s_ACUTE</v>
          </cell>
          <cell r="C865">
            <v>809</v>
          </cell>
        </row>
        <row r="866">
          <cell r="A866" t="str">
            <v>67728295115956765827978</v>
          </cell>
          <cell r="B866" t="str">
            <v>CHR_s_CARON</v>
          </cell>
          <cell r="C866">
            <v>810</v>
          </cell>
        </row>
        <row r="867">
          <cell r="A867" t="str">
            <v>677282951159567696873767665</v>
          </cell>
          <cell r="B867" t="str">
            <v>CHR_s_CEDILLA</v>
          </cell>
          <cell r="C867">
            <v>811</v>
          </cell>
        </row>
        <row r="868">
          <cell r="A868" t="str">
            <v>6772829511695658079838482798072</v>
          </cell>
          <cell r="B868" t="str">
            <v>CHR_t_APOSTROPHE</v>
          </cell>
          <cell r="C868">
            <v>812</v>
          </cell>
        </row>
        <row r="869">
          <cell r="A869" t="str">
            <v>677282951169567696873767665</v>
          </cell>
          <cell r="B869" t="str">
            <v>CHR_t_CEDILLA</v>
          </cell>
          <cell r="C869">
            <v>813</v>
          </cell>
        </row>
        <row r="870">
          <cell r="A870" t="str">
            <v>6772829511795776567827978</v>
          </cell>
          <cell r="B870" t="str">
            <v>CHR_u_MACRON</v>
          </cell>
          <cell r="C870">
            <v>814</v>
          </cell>
        </row>
        <row r="871">
          <cell r="A871" t="str">
            <v>67728295117956567858469</v>
          </cell>
          <cell r="B871" t="str">
            <v>CHR_u_ACUTE</v>
          </cell>
          <cell r="C871">
            <v>815</v>
          </cell>
        </row>
        <row r="872">
          <cell r="A872" t="str">
            <v>67728295117956682698669</v>
          </cell>
          <cell r="B872" t="str">
            <v>CHR_u_BREVE</v>
          </cell>
          <cell r="C872">
            <v>816</v>
          </cell>
        </row>
        <row r="873">
          <cell r="A873" t="str">
            <v>67728295117957182658669</v>
          </cell>
          <cell r="B873" t="str">
            <v>CHR_u_GRAVE</v>
          </cell>
          <cell r="C873">
            <v>817</v>
          </cell>
        </row>
        <row r="874">
          <cell r="A874" t="str">
            <v>67728295117956873658269837383</v>
          </cell>
          <cell r="B874" t="str">
            <v>CHR_u_DIARESIS</v>
          </cell>
          <cell r="C874">
            <v>818</v>
          </cell>
        </row>
        <row r="875">
          <cell r="A875" t="str">
            <v>67728295117958473766869</v>
          </cell>
          <cell r="B875" t="str">
            <v>CHR_u_TILDE</v>
          </cell>
          <cell r="C875">
            <v>819</v>
          </cell>
        </row>
        <row r="876">
          <cell r="A876" t="str">
            <v>677282951179567738267</v>
          </cell>
          <cell r="B876" t="str">
            <v>CHR_u_CIRC</v>
          </cell>
          <cell r="C876">
            <v>820</v>
          </cell>
        </row>
        <row r="877">
          <cell r="A877" t="str">
            <v>677282951179582737871</v>
          </cell>
          <cell r="B877" t="str">
            <v>CHR_u_RING</v>
          </cell>
          <cell r="C877">
            <v>821</v>
          </cell>
        </row>
        <row r="878">
          <cell r="A878" t="str">
            <v>677282951199567738267</v>
          </cell>
          <cell r="B878" t="str">
            <v>CHR_w_CIRC</v>
          </cell>
          <cell r="C878">
            <v>822</v>
          </cell>
        </row>
        <row r="879">
          <cell r="A879" t="str">
            <v>6772829512095666582</v>
          </cell>
          <cell r="B879" t="str">
            <v>CHR_x_BAR</v>
          </cell>
          <cell r="C879">
            <v>823</v>
          </cell>
        </row>
        <row r="880">
          <cell r="A880" t="str">
            <v>677282951209567738267</v>
          </cell>
          <cell r="B880" t="str">
            <v>CHR_x_CIRC</v>
          </cell>
          <cell r="C880">
            <v>824</v>
          </cell>
        </row>
        <row r="881">
          <cell r="A881" t="str">
            <v>6772829512195666582</v>
          </cell>
          <cell r="B881" t="str">
            <v>CHR_y_BAR</v>
          </cell>
          <cell r="C881">
            <v>825</v>
          </cell>
        </row>
        <row r="882">
          <cell r="A882" t="str">
            <v>677282951219567738267</v>
          </cell>
          <cell r="B882" t="str">
            <v>CHR_y_CIRC</v>
          </cell>
          <cell r="C882">
            <v>826</v>
          </cell>
        </row>
        <row r="883">
          <cell r="A883" t="str">
            <v>67728295121956567858469</v>
          </cell>
          <cell r="B883" t="str">
            <v>CHR_y_ACUTE</v>
          </cell>
          <cell r="C883">
            <v>827</v>
          </cell>
        </row>
        <row r="884">
          <cell r="A884" t="str">
            <v>67728295121956873658269837383</v>
          </cell>
          <cell r="B884" t="str">
            <v>CHR_y_DIARESIS</v>
          </cell>
          <cell r="C884">
            <v>828</v>
          </cell>
        </row>
        <row r="885">
          <cell r="A885" t="str">
            <v>67728295122956567858469</v>
          </cell>
          <cell r="B885" t="str">
            <v>CHR_z_ACUTE</v>
          </cell>
          <cell r="C885">
            <v>829</v>
          </cell>
        </row>
        <row r="886">
          <cell r="A886" t="str">
            <v>67728295122956765827978</v>
          </cell>
          <cell r="B886" t="str">
            <v>CHR_z_CARON</v>
          </cell>
          <cell r="C886">
            <v>830</v>
          </cell>
        </row>
        <row r="887">
          <cell r="A887" t="str">
            <v>6772829512295687984</v>
          </cell>
          <cell r="B887" t="str">
            <v>CHR_z_DOT</v>
          </cell>
          <cell r="C887">
            <v>831</v>
          </cell>
        </row>
        <row r="888">
          <cell r="A888" t="str">
            <v>6772829548565150</v>
          </cell>
          <cell r="B888" t="str">
            <v>CHR_0832</v>
          </cell>
          <cell r="C888">
            <v>832</v>
          </cell>
        </row>
        <row r="889">
          <cell r="A889" t="str">
            <v>6772829548565151</v>
          </cell>
          <cell r="B889" t="str">
            <v>CHR_0833</v>
          </cell>
          <cell r="C889">
            <v>833</v>
          </cell>
        </row>
        <row r="890">
          <cell r="A890" t="str">
            <v>6772829548565152</v>
          </cell>
          <cell r="B890" t="str">
            <v>CHR_0834</v>
          </cell>
          <cell r="C890">
            <v>834</v>
          </cell>
        </row>
        <row r="891">
          <cell r="A891" t="str">
            <v>6772829548565153</v>
          </cell>
          <cell r="B891" t="str">
            <v>CHR_0835</v>
          </cell>
          <cell r="C891">
            <v>835</v>
          </cell>
        </row>
        <row r="892">
          <cell r="A892" t="str">
            <v>6772829548565154</v>
          </cell>
          <cell r="B892" t="str">
            <v>CHR_0836</v>
          </cell>
          <cell r="C892">
            <v>836</v>
          </cell>
        </row>
        <row r="893">
          <cell r="A893" t="str">
            <v>6772829548565155</v>
          </cell>
          <cell r="B893" t="str">
            <v>CHR_0837</v>
          </cell>
          <cell r="C893">
            <v>837</v>
          </cell>
        </row>
        <row r="894">
          <cell r="A894" t="str">
            <v>67728295838566959710811210497</v>
          </cell>
          <cell r="B894" t="str">
            <v>CHR_SUB_alpha</v>
          </cell>
          <cell r="C894">
            <v>838</v>
          </cell>
        </row>
        <row r="895">
          <cell r="A895" t="str">
            <v>677282958385669510010110811697</v>
          </cell>
          <cell r="B895" t="str">
            <v>CHR_SUB_delta</v>
          </cell>
          <cell r="C895">
            <v>839</v>
          </cell>
        </row>
        <row r="896">
          <cell r="A896" t="str">
            <v>6772829583856695109117</v>
          </cell>
          <cell r="B896" t="str">
            <v>CHR_SUB_mu</v>
          </cell>
          <cell r="C896">
            <v>840</v>
          </cell>
        </row>
        <row r="897">
          <cell r="A897" t="str">
            <v>6772829583856695838578</v>
          </cell>
          <cell r="B897" t="str">
            <v>CHR_SUB_SUN</v>
          </cell>
          <cell r="C897">
            <v>841</v>
          </cell>
        </row>
        <row r="898">
          <cell r="A898" t="str">
            <v>67728295838566958385789598</v>
          </cell>
          <cell r="B898" t="str">
            <v>CHR_SUB_SUN_b</v>
          </cell>
          <cell r="C898">
            <v>842</v>
          </cell>
        </row>
        <row r="899">
          <cell r="A899" t="str">
            <v>67728295838566956965828472</v>
          </cell>
          <cell r="B899" t="str">
            <v>CHR_SUB_EARTH</v>
          </cell>
          <cell r="C899">
            <v>843</v>
          </cell>
        </row>
        <row r="900">
          <cell r="A900" t="str">
            <v>677282958385669569658284729598</v>
          </cell>
          <cell r="B900" t="str">
            <v>CHR_SUB_EARTH_b</v>
          </cell>
          <cell r="C900">
            <v>844</v>
          </cell>
        </row>
        <row r="901">
          <cell r="A901" t="str">
            <v>677282958385669580768583</v>
          </cell>
          <cell r="B901" t="str">
            <v>CHR_SUB_PLUS</v>
          </cell>
          <cell r="C901">
            <v>845</v>
          </cell>
        </row>
        <row r="902">
          <cell r="A902" t="str">
            <v>67728295838566957773788583</v>
          </cell>
          <cell r="B902" t="str">
            <v>CHR_SUB_MINUS</v>
          </cell>
          <cell r="C902">
            <v>846</v>
          </cell>
        </row>
        <row r="903">
          <cell r="A903" t="str">
            <v>677282958385669573787073787384</v>
          </cell>
          <cell r="B903" t="str">
            <v>CHR_SUB_INFINITY</v>
          </cell>
          <cell r="C903">
            <v>847</v>
          </cell>
        </row>
        <row r="904">
          <cell r="A904" t="str">
            <v>677282958385669548</v>
          </cell>
          <cell r="B904" t="str">
            <v>CHR_SUB_0</v>
          </cell>
          <cell r="C904">
            <v>848</v>
          </cell>
        </row>
        <row r="905">
          <cell r="A905" t="str">
            <v>677282958385669549</v>
          </cell>
          <cell r="B905" t="str">
            <v>CHR_SUB_1</v>
          </cell>
          <cell r="C905">
            <v>849</v>
          </cell>
        </row>
        <row r="906">
          <cell r="A906" t="str">
            <v>677282958385669550</v>
          </cell>
          <cell r="B906" t="str">
            <v>CHR_SUB_2</v>
          </cell>
          <cell r="C906">
            <v>850</v>
          </cell>
        </row>
        <row r="907">
          <cell r="A907" t="str">
            <v>677282958385669551</v>
          </cell>
          <cell r="B907" t="str">
            <v>CHR_SUB_3</v>
          </cell>
          <cell r="C907">
            <v>851</v>
          </cell>
        </row>
        <row r="908">
          <cell r="A908" t="str">
            <v>677282958385669552</v>
          </cell>
          <cell r="B908" t="str">
            <v>CHR_SUB_4</v>
          </cell>
          <cell r="C908">
            <v>852</v>
          </cell>
        </row>
        <row r="909">
          <cell r="A909" t="str">
            <v>677282958385669553</v>
          </cell>
          <cell r="B909" t="str">
            <v>CHR_SUB_5</v>
          </cell>
          <cell r="C909">
            <v>853</v>
          </cell>
        </row>
        <row r="910">
          <cell r="A910" t="str">
            <v>677282958385669554</v>
          </cell>
          <cell r="B910" t="str">
            <v>CHR_SUB_6</v>
          </cell>
          <cell r="C910">
            <v>854</v>
          </cell>
        </row>
        <row r="911">
          <cell r="A911" t="str">
            <v>677282958385669555</v>
          </cell>
          <cell r="B911" t="str">
            <v>CHR_SUB_7</v>
          </cell>
          <cell r="C911">
            <v>855</v>
          </cell>
        </row>
        <row r="912">
          <cell r="A912" t="str">
            <v>677282958385669556</v>
          </cell>
          <cell r="B912" t="str">
            <v>CHR_SUB_8</v>
          </cell>
          <cell r="C912">
            <v>856</v>
          </cell>
        </row>
        <row r="913">
          <cell r="A913" t="str">
            <v>677282958385669557</v>
          </cell>
          <cell r="B913" t="str">
            <v>CHR_SUB_9</v>
          </cell>
          <cell r="C913">
            <v>857</v>
          </cell>
        </row>
        <row r="914">
          <cell r="A914" t="str">
            <v>67728295838566954948</v>
          </cell>
          <cell r="B914" t="str">
            <v>CHR_SUB_10</v>
          </cell>
          <cell r="C914">
            <v>858</v>
          </cell>
        </row>
        <row r="915">
          <cell r="A915" t="str">
            <v>677282958385669565</v>
          </cell>
          <cell r="B915" t="str">
            <v>CHR_SUB_A</v>
          </cell>
          <cell r="C915">
            <v>859</v>
          </cell>
        </row>
        <row r="916">
          <cell r="A916" t="str">
            <v>677282958385669566</v>
          </cell>
          <cell r="B916" t="str">
            <v>CHR_SUB_B</v>
          </cell>
          <cell r="C916">
            <v>860</v>
          </cell>
        </row>
        <row r="917">
          <cell r="A917" t="str">
            <v>677282958385669567</v>
          </cell>
          <cell r="B917" t="str">
            <v>CHR_SUB_C</v>
          </cell>
          <cell r="C917">
            <v>861</v>
          </cell>
        </row>
        <row r="918">
          <cell r="A918" t="str">
            <v>677282958385669568</v>
          </cell>
          <cell r="B918" t="str">
            <v>CHR_SUB_D</v>
          </cell>
          <cell r="C918">
            <v>862</v>
          </cell>
        </row>
        <row r="919">
          <cell r="A919" t="str">
            <v>677282958385669569</v>
          </cell>
          <cell r="B919" t="str">
            <v>CHR_SUB_E</v>
          </cell>
          <cell r="C919">
            <v>863</v>
          </cell>
        </row>
        <row r="920">
          <cell r="A920" t="str">
            <v>677282958385669570</v>
          </cell>
          <cell r="B920" t="str">
            <v>CHR_SUB_F</v>
          </cell>
          <cell r="C920">
            <v>864</v>
          </cell>
        </row>
        <row r="921">
          <cell r="A921" t="str">
            <v>677282958385669571</v>
          </cell>
          <cell r="B921" t="str">
            <v>CHR_SUB_G</v>
          </cell>
          <cell r="C921">
            <v>865</v>
          </cell>
        </row>
        <row r="922">
          <cell r="A922" t="str">
            <v>677282958385669572</v>
          </cell>
          <cell r="B922" t="str">
            <v>CHR_SUB_H</v>
          </cell>
          <cell r="C922">
            <v>866</v>
          </cell>
        </row>
        <row r="923">
          <cell r="A923" t="str">
            <v>677282958385669573</v>
          </cell>
          <cell r="B923" t="str">
            <v>CHR_SUB_I</v>
          </cell>
          <cell r="C923">
            <v>867</v>
          </cell>
        </row>
        <row r="924">
          <cell r="A924" t="str">
            <v>677282958385669574</v>
          </cell>
          <cell r="B924" t="str">
            <v>CHR_SUB_J</v>
          </cell>
          <cell r="C924">
            <v>868</v>
          </cell>
        </row>
        <row r="925">
          <cell r="A925" t="str">
            <v>677282958385669575</v>
          </cell>
          <cell r="B925" t="str">
            <v>CHR_SUB_K</v>
          </cell>
          <cell r="C925">
            <v>869</v>
          </cell>
        </row>
        <row r="926">
          <cell r="A926" t="str">
            <v>677282958385669576</v>
          </cell>
          <cell r="B926" t="str">
            <v>CHR_SUB_L</v>
          </cell>
          <cell r="C926">
            <v>870</v>
          </cell>
        </row>
        <row r="927">
          <cell r="A927" t="str">
            <v>677282958385669577</v>
          </cell>
          <cell r="B927" t="str">
            <v>CHR_SUB_M</v>
          </cell>
          <cell r="C927">
            <v>871</v>
          </cell>
        </row>
        <row r="928">
          <cell r="A928" t="str">
            <v>677282958385669578</v>
          </cell>
          <cell r="B928" t="str">
            <v>CHR_SUB_N</v>
          </cell>
          <cell r="C928">
            <v>872</v>
          </cell>
        </row>
        <row r="929">
          <cell r="A929" t="str">
            <v>677282958385669579</v>
          </cell>
          <cell r="B929" t="str">
            <v>CHR_SUB_O</v>
          </cell>
          <cell r="C929">
            <v>873</v>
          </cell>
        </row>
        <row r="930">
          <cell r="A930" t="str">
            <v>677282958385669580</v>
          </cell>
          <cell r="B930" t="str">
            <v>CHR_SUB_P</v>
          </cell>
          <cell r="C930">
            <v>874</v>
          </cell>
        </row>
        <row r="931">
          <cell r="A931" t="str">
            <v>677282958385669581</v>
          </cell>
          <cell r="B931" t="str">
            <v>CHR_SUB_Q</v>
          </cell>
          <cell r="C931">
            <v>875</v>
          </cell>
        </row>
        <row r="932">
          <cell r="A932" t="str">
            <v>677282958385669582</v>
          </cell>
          <cell r="B932" t="str">
            <v>CHR_SUB_R</v>
          </cell>
          <cell r="C932">
            <v>876</v>
          </cell>
        </row>
        <row r="933">
          <cell r="A933" t="str">
            <v>677282958385669583</v>
          </cell>
          <cell r="B933" t="str">
            <v>CHR_SUB_S</v>
          </cell>
          <cell r="C933">
            <v>877</v>
          </cell>
        </row>
        <row r="934">
          <cell r="A934" t="str">
            <v>677282958385669584</v>
          </cell>
          <cell r="B934" t="str">
            <v>CHR_SUB_T</v>
          </cell>
          <cell r="C934">
            <v>878</v>
          </cell>
        </row>
        <row r="935">
          <cell r="A935" t="str">
            <v>677282958385669585</v>
          </cell>
          <cell r="B935" t="str">
            <v>CHR_SUB_U</v>
          </cell>
          <cell r="C935">
            <v>879</v>
          </cell>
        </row>
        <row r="936">
          <cell r="A936" t="str">
            <v>677282958385669586</v>
          </cell>
          <cell r="B936" t="str">
            <v>CHR_SUB_V</v>
          </cell>
          <cell r="C936">
            <v>880</v>
          </cell>
        </row>
        <row r="937">
          <cell r="A937" t="str">
            <v>677282958385669587</v>
          </cell>
          <cell r="B937" t="str">
            <v>CHR_SUB_W</v>
          </cell>
          <cell r="C937">
            <v>881</v>
          </cell>
        </row>
        <row r="938">
          <cell r="A938" t="str">
            <v>677282958385669588</v>
          </cell>
          <cell r="B938" t="str">
            <v>CHR_SUB_X</v>
          </cell>
          <cell r="C938">
            <v>882</v>
          </cell>
        </row>
        <row r="939">
          <cell r="A939" t="str">
            <v>677282958385669589</v>
          </cell>
          <cell r="B939" t="str">
            <v>CHR_SUB_Y</v>
          </cell>
          <cell r="C939">
            <v>883</v>
          </cell>
        </row>
        <row r="940">
          <cell r="A940" t="str">
            <v>677282958385669590</v>
          </cell>
          <cell r="B940" t="str">
            <v>CHR_SUB_Z</v>
          </cell>
          <cell r="C940">
            <v>884</v>
          </cell>
        </row>
        <row r="941">
          <cell r="A941" t="str">
            <v>677282958385669569957985847673</v>
          </cell>
          <cell r="B941" t="str">
            <v>CHR_SUB_E_OUTLINE</v>
          </cell>
          <cell r="C941">
            <v>885</v>
          </cell>
        </row>
        <row r="942">
          <cell r="A942" t="str">
            <v>677282958385669597</v>
          </cell>
          <cell r="B942" t="str">
            <v>CHR_SUB_a</v>
          </cell>
          <cell r="C942">
            <v>886</v>
          </cell>
        </row>
        <row r="943">
          <cell r="A943" t="str">
            <v>677282958385669598</v>
          </cell>
          <cell r="B943" t="str">
            <v>CHR_SUB_b</v>
          </cell>
          <cell r="C943">
            <v>887</v>
          </cell>
        </row>
        <row r="944">
          <cell r="A944" t="str">
            <v>677282958385669599</v>
          </cell>
          <cell r="B944" t="str">
            <v>CHR_SUB_c</v>
          </cell>
          <cell r="C944">
            <v>888</v>
          </cell>
        </row>
        <row r="945">
          <cell r="A945" t="str">
            <v>6772829583856695100</v>
          </cell>
          <cell r="B945" t="str">
            <v>CHR_SUB_d</v>
          </cell>
          <cell r="C945">
            <v>889</v>
          </cell>
        </row>
        <row r="946">
          <cell r="A946" t="str">
            <v>6772829583856695101</v>
          </cell>
          <cell r="B946" t="str">
            <v>CHR_SUB_e</v>
          </cell>
          <cell r="C946">
            <v>890</v>
          </cell>
        </row>
        <row r="947">
          <cell r="A947" t="str">
            <v>6772829583856695104</v>
          </cell>
          <cell r="B947" t="str">
            <v>CHR_SUB_h</v>
          </cell>
          <cell r="C947">
            <v>891</v>
          </cell>
        </row>
        <row r="948">
          <cell r="A948" t="str">
            <v>6772829583856695105</v>
          </cell>
          <cell r="B948" t="str">
            <v>CHR_SUB_i</v>
          </cell>
          <cell r="C948">
            <v>892</v>
          </cell>
        </row>
        <row r="949">
          <cell r="A949" t="str">
            <v>6772829583856695106</v>
          </cell>
          <cell r="B949" t="str">
            <v>CHR_SUB_j</v>
          </cell>
          <cell r="C949">
            <v>893</v>
          </cell>
        </row>
        <row r="950">
          <cell r="A950" t="str">
            <v>6772829583856695107</v>
          </cell>
          <cell r="B950" t="str">
            <v>CHR_SUB_k</v>
          </cell>
          <cell r="C950">
            <v>894</v>
          </cell>
        </row>
        <row r="951">
          <cell r="A951" t="str">
            <v>6772829583856695108</v>
          </cell>
          <cell r="B951" t="str">
            <v>CHR_SUB_l</v>
          </cell>
          <cell r="C951">
            <v>895</v>
          </cell>
        </row>
        <row r="952">
          <cell r="A952" t="str">
            <v>6772829583856695109</v>
          </cell>
          <cell r="B952" t="str">
            <v>CHR_SUB_m</v>
          </cell>
          <cell r="C952">
            <v>896</v>
          </cell>
        </row>
        <row r="953">
          <cell r="A953" t="str">
            <v>6772829583856695110</v>
          </cell>
          <cell r="B953" t="str">
            <v>CHR_SUB_n</v>
          </cell>
          <cell r="C953">
            <v>897</v>
          </cell>
        </row>
        <row r="954">
          <cell r="A954" t="str">
            <v>6772829583856695111</v>
          </cell>
          <cell r="B954" t="str">
            <v>CHR_SUB_o</v>
          </cell>
          <cell r="C954">
            <v>898</v>
          </cell>
        </row>
        <row r="955">
          <cell r="A955" t="str">
            <v>6772829583856695112</v>
          </cell>
          <cell r="B955" t="str">
            <v>CHR_SUB_p</v>
          </cell>
          <cell r="C955">
            <v>899</v>
          </cell>
        </row>
        <row r="956">
          <cell r="A956" t="str">
            <v>6772829583856695113</v>
          </cell>
          <cell r="B956" t="str">
            <v>CHR_SUB_q</v>
          </cell>
          <cell r="C956">
            <v>900</v>
          </cell>
        </row>
        <row r="957">
          <cell r="A957" t="str">
            <v>6772829583856695115</v>
          </cell>
          <cell r="B957" t="str">
            <v>CHR_SUB_s</v>
          </cell>
          <cell r="C957">
            <v>901</v>
          </cell>
        </row>
        <row r="958">
          <cell r="A958" t="str">
            <v>6772829583856695116</v>
          </cell>
          <cell r="B958" t="str">
            <v>CHR_SUB_t</v>
          </cell>
          <cell r="C958">
            <v>902</v>
          </cell>
        </row>
        <row r="959">
          <cell r="A959" t="str">
            <v>6772829583856695117</v>
          </cell>
          <cell r="B959" t="str">
            <v>CHR_SUB_u</v>
          </cell>
          <cell r="C959">
            <v>903</v>
          </cell>
        </row>
        <row r="960">
          <cell r="A960" t="str">
            <v>6772829583856695118</v>
          </cell>
          <cell r="B960" t="str">
            <v>CHR_SUB_v</v>
          </cell>
          <cell r="C960">
            <v>904</v>
          </cell>
        </row>
        <row r="961">
          <cell r="A961" t="str">
            <v>6772829583856695119</v>
          </cell>
          <cell r="B961" t="str">
            <v>CHR_SUB_w</v>
          </cell>
          <cell r="C961">
            <v>905</v>
          </cell>
        </row>
        <row r="962">
          <cell r="A962" t="str">
            <v>6772829583856695120</v>
          </cell>
          <cell r="B962" t="str">
            <v>CHR_SUB_x</v>
          </cell>
          <cell r="C962">
            <v>906</v>
          </cell>
        </row>
        <row r="963">
          <cell r="A963" t="str">
            <v>6772829583856695121</v>
          </cell>
          <cell r="B963" t="str">
            <v>CHR_SUB_y</v>
          </cell>
          <cell r="C963">
            <v>907</v>
          </cell>
        </row>
        <row r="964">
          <cell r="A964" t="str">
            <v>6772829583856695122</v>
          </cell>
          <cell r="B964" t="str">
            <v>CHR_SUB_z</v>
          </cell>
          <cell r="C964">
            <v>908</v>
          </cell>
        </row>
        <row r="965">
          <cell r="A965" t="str">
            <v>6772829583856695979598</v>
          </cell>
          <cell r="B965" t="str">
            <v>CHR_SUB_a_b</v>
          </cell>
          <cell r="C965">
            <v>909</v>
          </cell>
        </row>
        <row r="966">
          <cell r="A966" t="str">
            <v>67728295838566951019598</v>
          </cell>
          <cell r="B966" t="str">
            <v>CHR_SUB_e_b</v>
          </cell>
          <cell r="C966">
            <v>910</v>
          </cell>
        </row>
        <row r="967">
          <cell r="A967" t="str">
            <v>67728295838566951079598</v>
          </cell>
          <cell r="B967" t="str">
            <v>CHR_SUB_k_b</v>
          </cell>
          <cell r="C967">
            <v>911</v>
          </cell>
        </row>
        <row r="968">
          <cell r="A968" t="str">
            <v>67728295838566951089598</v>
          </cell>
          <cell r="B968" t="str">
            <v>CHR_SUB_l_b</v>
          </cell>
          <cell r="C968">
            <v>912</v>
          </cell>
        </row>
        <row r="969">
          <cell r="A969" t="str">
            <v>67728295838566951099598</v>
          </cell>
          <cell r="B969" t="str">
            <v>CHR_SUB_m_b</v>
          </cell>
          <cell r="C969">
            <v>913</v>
          </cell>
        </row>
        <row r="970">
          <cell r="A970" t="str">
            <v>67728295838566951109598</v>
          </cell>
          <cell r="B970" t="str">
            <v>CHR_SUB_n_b</v>
          </cell>
          <cell r="C970">
            <v>914</v>
          </cell>
        </row>
        <row r="971">
          <cell r="A971" t="str">
            <v>67728295838566951119598</v>
          </cell>
          <cell r="B971" t="str">
            <v>CHR_SUB_o_b</v>
          </cell>
          <cell r="C971">
            <v>915</v>
          </cell>
        </row>
        <row r="972">
          <cell r="A972" t="str">
            <v>67728295838566951129598</v>
          </cell>
          <cell r="B972" t="str">
            <v>CHR_SUB_p_b</v>
          </cell>
          <cell r="C972">
            <v>916</v>
          </cell>
        </row>
        <row r="973">
          <cell r="A973" t="str">
            <v>67728295838566951159598</v>
          </cell>
          <cell r="B973" t="str">
            <v>CHR_SUB_s_b</v>
          </cell>
          <cell r="C973">
            <v>917</v>
          </cell>
        </row>
        <row r="974">
          <cell r="A974" t="str">
            <v>67728295838566951179598</v>
          </cell>
          <cell r="B974" t="str">
            <v>CHR_SUB_u_b</v>
          </cell>
          <cell r="C974">
            <v>918</v>
          </cell>
        </row>
        <row r="975">
          <cell r="A975" t="str">
            <v>67728295838566951209598</v>
          </cell>
          <cell r="B975" t="str">
            <v>CHR_SUB_x_b</v>
          </cell>
          <cell r="C975">
            <v>919</v>
          </cell>
        </row>
        <row r="976">
          <cell r="A976" t="str">
            <v>677282958385809580768583</v>
          </cell>
          <cell r="B976" t="str">
            <v>CHR_SUP_PLUS</v>
          </cell>
          <cell r="C976">
            <v>920</v>
          </cell>
        </row>
        <row r="977">
          <cell r="A977" t="str">
            <v>67728295838580957773788583</v>
          </cell>
          <cell r="B977" t="str">
            <v>CHR_SUP_MINUS</v>
          </cell>
          <cell r="C977">
            <v>921</v>
          </cell>
        </row>
        <row r="978">
          <cell r="A978" t="str">
            <v>677282958385809577737885839549</v>
          </cell>
          <cell r="B978" t="str">
            <v>CHR_SUP_MINUS_1</v>
          </cell>
          <cell r="C978">
            <v>922</v>
          </cell>
        </row>
        <row r="979">
          <cell r="A979" t="str">
            <v>677282958385809573787073787384</v>
          </cell>
          <cell r="B979" t="str">
            <v>CHR_SUP_INFINITY</v>
          </cell>
          <cell r="C979">
            <v>923</v>
          </cell>
        </row>
        <row r="980">
          <cell r="A980" t="str">
            <v>677282958385809565838469827383</v>
          </cell>
          <cell r="B980" t="str">
            <v>CHR_SUP_ASTERISK</v>
          </cell>
          <cell r="C980">
            <v>924</v>
          </cell>
        </row>
        <row r="981">
          <cell r="A981" t="str">
            <v>677282958385809548</v>
          </cell>
          <cell r="B981" t="str">
            <v>CHR_SUP_0</v>
          </cell>
          <cell r="C981">
            <v>925</v>
          </cell>
        </row>
        <row r="982">
          <cell r="A982" t="str">
            <v>677282958385809549</v>
          </cell>
          <cell r="B982" t="str">
            <v>CHR_SUP_1</v>
          </cell>
          <cell r="C982">
            <v>926</v>
          </cell>
        </row>
        <row r="983">
          <cell r="A983" t="str">
            <v>677282958385809550</v>
          </cell>
          <cell r="B983" t="str">
            <v>CHR_SUP_2</v>
          </cell>
          <cell r="C983">
            <v>927</v>
          </cell>
        </row>
        <row r="984">
          <cell r="A984" t="str">
            <v>677282958385809551</v>
          </cell>
          <cell r="B984" t="str">
            <v>CHR_SUP_3</v>
          </cell>
          <cell r="C984">
            <v>928</v>
          </cell>
        </row>
        <row r="985">
          <cell r="A985" t="str">
            <v>677282958385809552</v>
          </cell>
          <cell r="B985" t="str">
            <v>CHR_SUP_4</v>
          </cell>
          <cell r="C985">
            <v>929</v>
          </cell>
        </row>
        <row r="986">
          <cell r="A986" t="str">
            <v>677282958385809553</v>
          </cell>
          <cell r="B986" t="str">
            <v>CHR_SUP_5</v>
          </cell>
          <cell r="C986">
            <v>930</v>
          </cell>
        </row>
        <row r="987">
          <cell r="A987" t="str">
            <v>677282958385809554</v>
          </cell>
          <cell r="B987" t="str">
            <v>CHR_SUP_6</v>
          </cell>
          <cell r="C987">
            <v>931</v>
          </cell>
        </row>
        <row r="988">
          <cell r="A988" t="str">
            <v>677282958385809555</v>
          </cell>
          <cell r="B988" t="str">
            <v>CHR_SUP_7</v>
          </cell>
          <cell r="C988">
            <v>932</v>
          </cell>
        </row>
        <row r="989">
          <cell r="A989" t="str">
            <v>677282958385809556</v>
          </cell>
          <cell r="B989" t="str">
            <v>CHR_SUP_8</v>
          </cell>
          <cell r="C989">
            <v>933</v>
          </cell>
        </row>
        <row r="990">
          <cell r="A990" t="str">
            <v>677282958385809557</v>
          </cell>
          <cell r="B990" t="str">
            <v>CHR_SUP_9</v>
          </cell>
          <cell r="C990">
            <v>934</v>
          </cell>
        </row>
        <row r="991">
          <cell r="A991" t="str">
            <v>6772829548575153</v>
          </cell>
          <cell r="B991" t="str">
            <v>CHR_0935</v>
          </cell>
          <cell r="C991">
            <v>935</v>
          </cell>
        </row>
        <row r="992">
          <cell r="A992" t="str">
            <v>677282958385809584</v>
          </cell>
          <cell r="B992" t="str">
            <v>CHR_SUP_T</v>
          </cell>
          <cell r="C992">
            <v>936</v>
          </cell>
        </row>
        <row r="993">
          <cell r="A993" t="str">
            <v>677282958385809597</v>
          </cell>
          <cell r="B993" t="str">
            <v>CHR_SUP_a</v>
          </cell>
          <cell r="C993">
            <v>937</v>
          </cell>
        </row>
        <row r="994">
          <cell r="A994" t="str">
            <v>6772829583858095102</v>
          </cell>
          <cell r="B994" t="str">
            <v>CHR_SUP_f</v>
          </cell>
          <cell r="C994">
            <v>938</v>
          </cell>
        </row>
        <row r="995">
          <cell r="A995" t="str">
            <v>6772829583858095103</v>
          </cell>
          <cell r="B995" t="str">
            <v>CHR_SUP_g</v>
          </cell>
          <cell r="C995">
            <v>939</v>
          </cell>
        </row>
        <row r="996">
          <cell r="A996" t="str">
            <v>6772829583858095104</v>
          </cell>
          <cell r="B996" t="str">
            <v>CHR_SUP_h</v>
          </cell>
          <cell r="C996">
            <v>940</v>
          </cell>
        </row>
        <row r="997">
          <cell r="A997" t="str">
            <v>6772829583858095114</v>
          </cell>
          <cell r="B997" t="str">
            <v>CHR_SUP_r</v>
          </cell>
          <cell r="C997">
            <v>941</v>
          </cell>
        </row>
        <row r="998">
          <cell r="A998" t="str">
            <v>6772829583858095120</v>
          </cell>
          <cell r="B998" t="str">
            <v>CHR_SUP_x</v>
          </cell>
          <cell r="C998">
            <v>942</v>
          </cell>
        </row>
        <row r="999">
          <cell r="A999" t="str">
            <v>677282958380656769</v>
          </cell>
          <cell r="B999" t="str">
            <v>CHR_SPACE</v>
          </cell>
          <cell r="C999">
            <v>943</v>
          </cell>
        </row>
        <row r="1000">
          <cell r="A1000" t="str">
            <v>677282956988677665776584737978</v>
          </cell>
          <cell r="B1000" t="str">
            <v>CHR_EXCLAMATION_MARK</v>
          </cell>
          <cell r="C1000">
            <v>944</v>
          </cell>
        </row>
        <row r="1001">
          <cell r="A1001" t="str">
            <v>677282956879856676699581857984</v>
          </cell>
          <cell r="B1001" t="str">
            <v>CHR_DOUBLE_QUOTE</v>
          </cell>
          <cell r="C1001">
            <v>945</v>
          </cell>
        </row>
        <row r="1002">
          <cell r="A1002" t="str">
            <v>677282957885776669829583737178</v>
          </cell>
          <cell r="B1002" t="str">
            <v>CHR_NUMBER_SIGN</v>
          </cell>
          <cell r="C1002">
            <v>946</v>
          </cell>
        </row>
        <row r="1003">
          <cell r="A1003" t="str">
            <v>67728295687976766582</v>
          </cell>
          <cell r="B1003" t="str">
            <v>CHR_DOLLAR</v>
          </cell>
          <cell r="C1003">
            <v>947</v>
          </cell>
        </row>
        <row r="1004">
          <cell r="A1004" t="str">
            <v>6772829580698267697884</v>
          </cell>
          <cell r="B1004" t="str">
            <v>CHR_PERCENT</v>
          </cell>
          <cell r="C1004">
            <v>948</v>
          </cell>
        </row>
        <row r="1005">
          <cell r="A1005" t="str">
            <v>67728295657780698283657868</v>
          </cell>
          <cell r="B1005" t="str">
            <v>CHR_AMPERSAND</v>
          </cell>
          <cell r="C1005">
            <v>949</v>
          </cell>
        </row>
        <row r="1006">
          <cell r="A1006" t="str">
            <v>677282958185798469</v>
          </cell>
          <cell r="B1006" t="str">
            <v>CHR_QUOTE</v>
          </cell>
          <cell r="C1006">
            <v>950</v>
          </cell>
        </row>
        <row r="1007">
          <cell r="A1007" t="str">
            <v>677282957669708495806582697884</v>
          </cell>
          <cell r="B1007" t="str">
            <v>CHR_LEFT_PARENTHESIS</v>
          </cell>
          <cell r="C1007">
            <v>951</v>
          </cell>
        </row>
        <row r="1008">
          <cell r="A1008" t="str">
            <v>677282958273717284958065826978</v>
          </cell>
          <cell r="B1008" t="str">
            <v>CHR_RIGHT_PARENTHESIS</v>
          </cell>
          <cell r="C1008">
            <v>952</v>
          </cell>
        </row>
        <row r="1009">
          <cell r="A1009" t="str">
            <v>677282956583846982738375</v>
          </cell>
          <cell r="B1009" t="str">
            <v>CHR_ASTERISK</v>
          </cell>
          <cell r="C1009">
            <v>953</v>
          </cell>
        </row>
        <row r="1010">
          <cell r="A1010" t="str">
            <v>7384779548575352</v>
          </cell>
          <cell r="B1010" t="str">
            <v>ITM_0954</v>
          </cell>
          <cell r="C1010">
            <v>954</v>
          </cell>
        </row>
        <row r="1011">
          <cell r="A1011" t="str">
            <v>6772829580768583</v>
          </cell>
          <cell r="B1011" t="str">
            <v>CHR_PLUS</v>
          </cell>
          <cell r="C1011">
            <v>955</v>
          </cell>
        </row>
        <row r="1012">
          <cell r="A1012" t="str">
            <v>677282956779777765</v>
          </cell>
          <cell r="B1012" t="str">
            <v>CHR_COMMA</v>
          </cell>
          <cell r="C1012">
            <v>956</v>
          </cell>
        </row>
        <row r="1013">
          <cell r="A1013" t="str">
            <v>677282957773788583</v>
          </cell>
          <cell r="B1013" t="str">
            <v>CHR_MINUS</v>
          </cell>
          <cell r="C1013">
            <v>957</v>
          </cell>
        </row>
        <row r="1014">
          <cell r="A1014" t="str">
            <v>67728295806982737968</v>
          </cell>
          <cell r="B1014" t="str">
            <v>CHR_PERIOD</v>
          </cell>
          <cell r="C1014">
            <v>958</v>
          </cell>
        </row>
        <row r="1015">
          <cell r="A1015" t="str">
            <v>677282958376658372</v>
          </cell>
          <cell r="B1015" t="str">
            <v>CHR_SLASH</v>
          </cell>
          <cell r="C1015">
            <v>959</v>
          </cell>
        </row>
        <row r="1016">
          <cell r="A1016" t="str">
            <v>677282956779767978</v>
          </cell>
          <cell r="B1016" t="str">
            <v>CHR_COLON</v>
          </cell>
          <cell r="C1016">
            <v>960</v>
          </cell>
        </row>
        <row r="1017">
          <cell r="A1017" t="str">
            <v>67728295836977736779767978</v>
          </cell>
          <cell r="B1017" t="str">
            <v>CHR_SEMICOLON</v>
          </cell>
          <cell r="C1017">
            <v>961</v>
          </cell>
        </row>
        <row r="1018">
          <cell r="A1018" t="str">
            <v>67728295766983839584726578</v>
          </cell>
          <cell r="B1018" t="str">
            <v>CHR_LESS_THAN</v>
          </cell>
          <cell r="C1018">
            <v>962</v>
          </cell>
        </row>
        <row r="1019">
          <cell r="A1019" t="str">
            <v>677282956981856576</v>
          </cell>
          <cell r="B1019" t="str">
            <v>CHR_EQUAL</v>
          </cell>
          <cell r="C1019">
            <v>963</v>
          </cell>
        </row>
        <row r="1020">
          <cell r="A1020" t="str">
            <v>677282957182696584698295847265</v>
          </cell>
          <cell r="B1020" t="str">
            <v>CHR_GREATER_THAN</v>
          </cell>
          <cell r="C1020">
            <v>964</v>
          </cell>
        </row>
        <row r="1021">
          <cell r="A1021" t="str">
            <v>677282958185698384737978957765</v>
          </cell>
          <cell r="B1021" t="str">
            <v>CHR_QUESTION_MARK</v>
          </cell>
          <cell r="C1021">
            <v>965</v>
          </cell>
        </row>
        <row r="1022">
          <cell r="A1022" t="str">
            <v>677282956584</v>
          </cell>
          <cell r="B1022" t="str">
            <v>CHR_AT</v>
          </cell>
          <cell r="C1022">
            <v>966</v>
          </cell>
        </row>
        <row r="1023">
          <cell r="A1023" t="str">
            <v>677282957669708495838185658269</v>
          </cell>
          <cell r="B1023" t="str">
            <v>CHR_LEFT_SQUARE_BRACKET</v>
          </cell>
          <cell r="C1023">
            <v>967</v>
          </cell>
        </row>
        <row r="1024">
          <cell r="A1024" t="str">
            <v>6772829566656775958376658372</v>
          </cell>
          <cell r="B1024" t="str">
            <v>CHR_BACK_SLASH</v>
          </cell>
          <cell r="C1024">
            <v>968</v>
          </cell>
        </row>
        <row r="1025">
          <cell r="A1025" t="str">
            <v>677282958273717284958381856582</v>
          </cell>
          <cell r="B1025" t="str">
            <v>CHR_RIGHT_SQUARE_BRACKET</v>
          </cell>
          <cell r="C1025">
            <v>969</v>
          </cell>
        </row>
        <row r="1026">
          <cell r="A1026" t="str">
            <v>6772829567738267857770766988</v>
          </cell>
          <cell r="B1026" t="str">
            <v>CHR_CIRCUMFLEX</v>
          </cell>
          <cell r="C1026">
            <v>970</v>
          </cell>
        </row>
        <row r="1027">
          <cell r="A1027" t="str">
            <v>6772829585786869828367798269</v>
          </cell>
          <cell r="B1027" t="str">
            <v>CHR_UNDERSCORE</v>
          </cell>
          <cell r="C1027">
            <v>971</v>
          </cell>
        </row>
        <row r="1028">
          <cell r="A1028" t="str">
            <v>677282957669708495678582768995</v>
          </cell>
          <cell r="B1028" t="str">
            <v>CHR_LEFT_CURLY_BRACKET</v>
          </cell>
          <cell r="C1028">
            <v>972</v>
          </cell>
        </row>
        <row r="1029">
          <cell r="A1029" t="str">
            <v>6772829580738069</v>
          </cell>
          <cell r="B1029" t="str">
            <v>CHR_PIPE</v>
          </cell>
          <cell r="C1029">
            <v>973</v>
          </cell>
        </row>
        <row r="1030">
          <cell r="A1030" t="str">
            <v>677282958273717284956785827689</v>
          </cell>
          <cell r="B1030" t="str">
            <v>CHR_RIGHT_CURLY_BRACKET</v>
          </cell>
          <cell r="C1030">
            <v>974</v>
          </cell>
        </row>
        <row r="1031">
          <cell r="A1031" t="str">
            <v>677282958473766869</v>
          </cell>
          <cell r="B1031" t="str">
            <v>CHR_TILDE</v>
          </cell>
          <cell r="C1031">
            <v>975</v>
          </cell>
        </row>
        <row r="1032">
          <cell r="A1032" t="str">
            <v>677282957378866982846968956988</v>
          </cell>
          <cell r="B1032" t="str">
            <v>CHR_INVERTED_EXCLAMATION_MARK</v>
          </cell>
          <cell r="C1032">
            <v>976</v>
          </cell>
        </row>
        <row r="1033">
          <cell r="A1033" t="str">
            <v>6772829567697884</v>
          </cell>
          <cell r="B1033" t="str">
            <v>CHR_CENT</v>
          </cell>
          <cell r="C1033">
            <v>977</v>
          </cell>
        </row>
        <row r="1034">
          <cell r="A1034" t="str">
            <v>677282958079857868</v>
          </cell>
          <cell r="B1034" t="str">
            <v>CHR_POUND</v>
          </cell>
          <cell r="C1034">
            <v>978</v>
          </cell>
        </row>
        <row r="1035">
          <cell r="A1035" t="str">
            <v>67728295896978</v>
          </cell>
          <cell r="B1035" t="str">
            <v>CHR_YEN</v>
          </cell>
          <cell r="C1035">
            <v>979</v>
          </cell>
        </row>
        <row r="1036">
          <cell r="A1036" t="str">
            <v>6772829583696784737978</v>
          </cell>
          <cell r="B1036" t="str">
            <v>CHR_SECTION</v>
          </cell>
          <cell r="C1036">
            <v>980</v>
          </cell>
        </row>
        <row r="1037">
          <cell r="A1037" t="str">
            <v>677282957986698270767987956765</v>
          </cell>
          <cell r="B1037" t="str">
            <v>CHR_OVERFLOW_CARRY</v>
          </cell>
          <cell r="C1037">
            <v>981</v>
          </cell>
        </row>
        <row r="1038">
          <cell r="A1038" t="str">
            <v>677282957669708495687985667669</v>
          </cell>
          <cell r="B1038" t="str">
            <v>CHR_LEFT_DOUBLE_ANGLE</v>
          </cell>
          <cell r="C1038">
            <v>982</v>
          </cell>
        </row>
        <row r="1039">
          <cell r="A1039" t="str">
            <v>67728295787984</v>
          </cell>
          <cell r="B1039" t="str">
            <v>CHR_NOT</v>
          </cell>
          <cell r="C1039">
            <v>983</v>
          </cell>
        </row>
        <row r="1040">
          <cell r="A1040" t="str">
            <v>67728295686971826969</v>
          </cell>
          <cell r="B1040" t="str">
            <v>CHR_DEGREE</v>
          </cell>
          <cell r="C1040">
            <v>984</v>
          </cell>
        </row>
        <row r="1041">
          <cell r="A1041" t="str">
            <v>6772829580768583957773788583</v>
          </cell>
          <cell r="B1041" t="str">
            <v>CHR_PLUS_MINUS</v>
          </cell>
          <cell r="C1041">
            <v>985</v>
          </cell>
        </row>
        <row r="1042">
          <cell r="A1042" t="str">
            <v>677282951091179598</v>
          </cell>
          <cell r="B1042" t="str">
            <v>CHR_mu_b</v>
          </cell>
          <cell r="C1042">
            <v>986</v>
          </cell>
        </row>
        <row r="1043">
          <cell r="A1043" t="str">
            <v>67728295687984</v>
          </cell>
          <cell r="B1043" t="str">
            <v>CHR_DOT</v>
          </cell>
          <cell r="C1043">
            <v>987</v>
          </cell>
        </row>
        <row r="1044">
          <cell r="A1044" t="str">
            <v>6772829579826873786576</v>
          </cell>
          <cell r="B1044" t="str">
            <v>CHR_ORDINAL</v>
          </cell>
          <cell r="C1044">
            <v>988</v>
          </cell>
        </row>
        <row r="1045">
          <cell r="A1045" t="str">
            <v>677282958273717284956879856676</v>
          </cell>
          <cell r="B1045" t="str">
            <v>CHR_RIGHT_DOUBLE_ANGLE</v>
          </cell>
          <cell r="C1045">
            <v>989</v>
          </cell>
        </row>
        <row r="1046">
          <cell r="A1046" t="str">
            <v>677282957978699572657670</v>
          </cell>
          <cell r="B1046" t="str">
            <v>CHR_ONE_HALF</v>
          </cell>
          <cell r="C1046">
            <v>990</v>
          </cell>
        </row>
        <row r="1047">
          <cell r="A1047" t="str">
            <v>677282957978699581856582846982</v>
          </cell>
          <cell r="B1047" t="str">
            <v>CHR_ONE_QUARTER</v>
          </cell>
          <cell r="C1047">
            <v>991</v>
          </cell>
        </row>
        <row r="1048">
          <cell r="A1048" t="str">
            <v>677282957378866982846968958185</v>
          </cell>
          <cell r="B1048" t="str">
            <v>CHR_INVERTED_QUESTION_MARK</v>
          </cell>
          <cell r="C1048">
            <v>992</v>
          </cell>
        </row>
        <row r="1049">
          <cell r="A1049" t="str">
            <v>67728295698472</v>
          </cell>
          <cell r="B1049" t="str">
            <v>CHR_ETH</v>
          </cell>
          <cell r="C1049">
            <v>993</v>
          </cell>
        </row>
        <row r="1050">
          <cell r="A1050" t="str">
            <v>677282956782798383</v>
          </cell>
          <cell r="B1050" t="str">
            <v>CHR_CROSS</v>
          </cell>
          <cell r="C1050">
            <v>994</v>
          </cell>
        </row>
        <row r="1051">
          <cell r="A1051" t="str">
            <v>67728295101116104</v>
          </cell>
          <cell r="B1051" t="str">
            <v>CHR_eth</v>
          </cell>
          <cell r="C1051">
            <v>995</v>
          </cell>
        </row>
        <row r="1052">
          <cell r="A1052" t="str">
            <v>67728295687386736869</v>
          </cell>
          <cell r="B1052" t="str">
            <v>CHR_DIVIDE</v>
          </cell>
          <cell r="C1052">
            <v>996</v>
          </cell>
        </row>
        <row r="1053">
          <cell r="A1053" t="str">
            <v>677282956995687984</v>
          </cell>
          <cell r="B1053" t="str">
            <v>CHR_E_DOT</v>
          </cell>
          <cell r="C1053">
            <v>997</v>
          </cell>
        </row>
        <row r="1054">
          <cell r="A1054" t="str">
            <v>6772829510195687984</v>
          </cell>
          <cell r="B1054" t="str">
            <v>CHR_e_DOT</v>
          </cell>
          <cell r="C1054">
            <v>998</v>
          </cell>
        </row>
        <row r="1055">
          <cell r="A1055" t="str">
            <v>6772829569956765827978</v>
          </cell>
          <cell r="B1055" t="str">
            <v>CHR_E_CARON</v>
          </cell>
          <cell r="C1055">
            <v>999</v>
          </cell>
        </row>
        <row r="1056">
          <cell r="A1056" t="str">
            <v>67728295101956765827978</v>
          </cell>
          <cell r="B1056" t="str">
            <v>CHR_e_CARON</v>
          </cell>
          <cell r="C1056">
            <v>1000</v>
          </cell>
        </row>
        <row r="1057">
          <cell r="A1057" t="str">
            <v>6772829582956567858469</v>
          </cell>
          <cell r="B1057" t="str">
            <v>CHR_R_ACUTE</v>
          </cell>
          <cell r="C1057">
            <v>1001</v>
          </cell>
        </row>
        <row r="1058">
          <cell r="A1058" t="str">
            <v>6772829582956765827978</v>
          </cell>
          <cell r="B1058" t="str">
            <v>CHR_R_CARON</v>
          </cell>
          <cell r="C1058">
            <v>1002</v>
          </cell>
        </row>
        <row r="1059">
          <cell r="A1059" t="str">
            <v>677282958595797179786975</v>
          </cell>
          <cell r="B1059" t="str">
            <v>CHR_U_OGONEK</v>
          </cell>
          <cell r="C1059">
            <v>1003</v>
          </cell>
        </row>
        <row r="1060">
          <cell r="A1060" t="str">
            <v>6772829511795797179786975</v>
          </cell>
          <cell r="B1060" t="str">
            <v>CHR_u_OGONEK</v>
          </cell>
          <cell r="C1060">
            <v>1004</v>
          </cell>
        </row>
        <row r="1061">
          <cell r="A1061" t="str">
            <v>6772829512195857868698295827979</v>
          </cell>
          <cell r="B1061" t="str">
            <v>CHR_y_UNDER_ROOT</v>
          </cell>
          <cell r="C1061">
            <v>1005</v>
          </cell>
        </row>
        <row r="1062">
          <cell r="A1062" t="str">
            <v>6772829512095857868698295827979</v>
          </cell>
          <cell r="B1062" t="str">
            <v>CHR_x_UNDER_ROOT</v>
          </cell>
          <cell r="C1062">
            <v>1006</v>
          </cell>
        </row>
        <row r="1063">
          <cell r="A1063" t="str">
            <v>677282958380656769956977</v>
          </cell>
          <cell r="B1063" t="str">
            <v>CHR_SPACE_EM</v>
          </cell>
          <cell r="C1063">
            <v>1007</v>
          </cell>
        </row>
        <row r="1064">
          <cell r="A1064" t="str">
            <v>677282958380656769955195806982</v>
          </cell>
          <cell r="B1064" t="str">
            <v>CHR_SPACE_3_PER_EM</v>
          </cell>
          <cell r="C1064">
            <v>1008</v>
          </cell>
        </row>
        <row r="1065">
          <cell r="A1065" t="str">
            <v>677282958380656769955295806982</v>
          </cell>
          <cell r="B1065" t="str">
            <v>CHR_SPACE_4_PER_EM</v>
          </cell>
          <cell r="C1065">
            <v>1009</v>
          </cell>
        </row>
        <row r="1066">
          <cell r="A1066" t="str">
            <v>677282958380656769955495806982</v>
          </cell>
          <cell r="B1066" t="str">
            <v>CHR_SPACE_6_PER_EM</v>
          </cell>
          <cell r="C1066">
            <v>1010</v>
          </cell>
        </row>
        <row r="1067">
          <cell r="A1067" t="str">
            <v>677282958380656769957073718582</v>
          </cell>
          <cell r="B1067" t="str">
            <v>CHR_SPACE_FIGURE</v>
          </cell>
          <cell r="C1067">
            <v>1011</v>
          </cell>
        </row>
        <row r="1068">
          <cell r="A1068" t="str">
            <v>677282958380656769958085786784</v>
          </cell>
          <cell r="B1068" t="str">
            <v>CHR_SPACE_PUNCTUATION</v>
          </cell>
          <cell r="C1068">
            <v>1012</v>
          </cell>
        </row>
        <row r="1069">
          <cell r="A1069" t="str">
            <v>6772829583806567699572657382</v>
          </cell>
          <cell r="B1069" t="str">
            <v>CHR_SPACE_HAIR</v>
          </cell>
          <cell r="C1069">
            <v>1013</v>
          </cell>
        </row>
        <row r="1070">
          <cell r="A1070" t="str">
            <v>677282957669708495837378717669</v>
          </cell>
          <cell r="B1070" t="str">
            <v>CHR_LEFT_SINGLE_QUOTE</v>
          </cell>
          <cell r="C1070">
            <v>1014</v>
          </cell>
        </row>
        <row r="1071">
          <cell r="A1071" t="str">
            <v>677282958273717284958373787176</v>
          </cell>
          <cell r="B1071" t="str">
            <v>CHR_RIGHT_SINGLE_QUOTE</v>
          </cell>
          <cell r="C1071">
            <v>1015</v>
          </cell>
        </row>
        <row r="1072">
          <cell r="A1072" t="str">
            <v>677282958373787176699576798795</v>
          </cell>
          <cell r="B1072" t="str">
            <v>CHR_SINGLE_LOW_QUOTE</v>
          </cell>
          <cell r="C1072">
            <v>1016</v>
          </cell>
        </row>
        <row r="1073">
          <cell r="A1073" t="str">
            <v>677282958373787176699572737172</v>
          </cell>
          <cell r="B1073" t="str">
            <v>CHR_SINGLE_HIGH_QUOTE</v>
          </cell>
          <cell r="C1073">
            <v>1017</v>
          </cell>
        </row>
        <row r="1074">
          <cell r="A1074" t="str">
            <v>677282957669708495687985667669</v>
          </cell>
          <cell r="B1074" t="str">
            <v>CHR_LEFT_DOUBLE_QUOTE</v>
          </cell>
          <cell r="C1074">
            <v>1018</v>
          </cell>
        </row>
        <row r="1075">
          <cell r="A1075" t="str">
            <v>677282958273717284956879856676</v>
          </cell>
          <cell r="B1075" t="str">
            <v>CHR_RIGHT_DOUBLE_QUOTE</v>
          </cell>
          <cell r="C1075">
            <v>1019</v>
          </cell>
        </row>
        <row r="1076">
          <cell r="A1076" t="str">
            <v>677282956879856676699576798795</v>
          </cell>
          <cell r="B1076" t="str">
            <v>CHR_DOUBLE_LOW_QUOTE</v>
          </cell>
          <cell r="C1076">
            <v>1020</v>
          </cell>
        </row>
        <row r="1077">
          <cell r="A1077" t="str">
            <v>677282956879856676699572737172</v>
          </cell>
          <cell r="B1077" t="str">
            <v>CHR_DOUBLE_HIGH_QUOTE</v>
          </cell>
          <cell r="C1077">
            <v>1021</v>
          </cell>
        </row>
        <row r="1078">
          <cell r="A1078" t="str">
            <v>677282956976767380837383</v>
          </cell>
          <cell r="B1078" t="str">
            <v>CHR_ELLIPSIS</v>
          </cell>
          <cell r="C1078">
            <v>1022</v>
          </cell>
        </row>
        <row r="1079">
          <cell r="A1079" t="str">
            <v>67728295797869</v>
          </cell>
          <cell r="B1079" t="str">
            <v>CHR_ONE</v>
          </cell>
          <cell r="C1079">
            <v>1023</v>
          </cell>
        </row>
        <row r="1080">
          <cell r="A1080" t="str">
            <v>6772829569858279</v>
          </cell>
          <cell r="B1080" t="str">
            <v>CHR_EURO</v>
          </cell>
          <cell r="C1080">
            <v>1024</v>
          </cell>
        </row>
        <row r="1081">
          <cell r="A1081" t="str">
            <v>67728295677977807669889567</v>
          </cell>
          <cell r="B1081" t="str">
            <v>CHR_COMPLEX_C</v>
          </cell>
          <cell r="C1081">
            <v>1025</v>
          </cell>
        </row>
        <row r="1082">
          <cell r="A1082" t="str">
            <v>67728295807665786775</v>
          </cell>
          <cell r="B1082" t="str">
            <v>CHR_PLANCK</v>
          </cell>
          <cell r="C1082">
            <v>1026</v>
          </cell>
        </row>
        <row r="1083">
          <cell r="A1083" t="str">
            <v>6772829580766578677595508073</v>
          </cell>
          <cell r="B1083" t="str">
            <v>CHR_PLANCK_2PI</v>
          </cell>
          <cell r="C1083">
            <v>1027</v>
          </cell>
        </row>
        <row r="1084">
          <cell r="A1084" t="str">
            <v>67728295786584858265769578</v>
          </cell>
          <cell r="B1084" t="str">
            <v>CHR_NATURAL_N</v>
          </cell>
          <cell r="C1084">
            <v>1028</v>
          </cell>
        </row>
        <row r="1085">
          <cell r="A1085" t="str">
            <v>6772829582658473797865769581</v>
          </cell>
          <cell r="B1085" t="str">
            <v>CHR_RATIONAL_Q</v>
          </cell>
          <cell r="C1085">
            <v>1029</v>
          </cell>
        </row>
        <row r="1086">
          <cell r="A1086" t="str">
            <v>67728295826965769582</v>
          </cell>
          <cell r="B1086" t="str">
            <v>CHR_REAL_R</v>
          </cell>
          <cell r="C1086">
            <v>1030</v>
          </cell>
        </row>
        <row r="1087">
          <cell r="A1087" t="str">
            <v>6772829576697084956582827987</v>
          </cell>
          <cell r="B1087" t="str">
            <v>CHR_LEFT_ARROW</v>
          </cell>
          <cell r="C1087">
            <v>1031</v>
          </cell>
        </row>
        <row r="1088">
          <cell r="A1088" t="str">
            <v>677282958580956582827987</v>
          </cell>
          <cell r="B1088" t="str">
            <v>CHR_UP_ARROW</v>
          </cell>
          <cell r="C1088">
            <v>1032</v>
          </cell>
        </row>
        <row r="1089">
          <cell r="A1089" t="str">
            <v>6772829549485151</v>
          </cell>
          <cell r="B1089" t="str">
            <v>CHR_1033</v>
          </cell>
          <cell r="C1089">
            <v>1033</v>
          </cell>
        </row>
        <row r="1090">
          <cell r="A1090" t="str">
            <v>677282958273717284956582827987</v>
          </cell>
          <cell r="B1090" t="str">
            <v>CHR_RIGHT_ARROW</v>
          </cell>
          <cell r="C1090">
            <v>1034</v>
          </cell>
        </row>
        <row r="1091">
          <cell r="A1091" t="str">
            <v>6772829568798778956582827987</v>
          </cell>
          <cell r="B1091" t="str">
            <v>CHR_DOWN_ARROW</v>
          </cell>
          <cell r="C1091">
            <v>1035</v>
          </cell>
        </row>
        <row r="1092">
          <cell r="A1092" t="str">
            <v>6772829549485154</v>
          </cell>
          <cell r="B1092" t="str">
            <v>CHR_1036</v>
          </cell>
          <cell r="C1092">
            <v>1036</v>
          </cell>
        </row>
        <row r="1093">
          <cell r="A1093" t="str">
            <v>67728295836982736576957379</v>
          </cell>
          <cell r="B1093" t="str">
            <v>CHR_SERIAL_IO</v>
          </cell>
          <cell r="C1093">
            <v>1037</v>
          </cell>
        </row>
        <row r="1094">
          <cell r="A1094" t="str">
            <v>677282958273717284958372798284</v>
          </cell>
          <cell r="B1094" t="str">
            <v>CHR_RIGHT_SHORT_ARROW</v>
          </cell>
          <cell r="C1094">
            <v>1038</v>
          </cell>
        </row>
        <row r="1095">
          <cell r="A1095" t="str">
            <v>677282957669708495827371728495</v>
          </cell>
          <cell r="B1095" t="str">
            <v>CHR_LEFT_RIGHT_ARROWS</v>
          </cell>
          <cell r="C1095">
            <v>1039</v>
          </cell>
        </row>
        <row r="1096">
          <cell r="A1096" t="str">
            <v>67728295668384</v>
          </cell>
          <cell r="B1096" t="str">
            <v>CHR_BST</v>
          </cell>
          <cell r="C1096">
            <v>1040</v>
          </cell>
        </row>
        <row r="1097">
          <cell r="A1097" t="str">
            <v>67728295838384</v>
          </cell>
          <cell r="B1097" t="str">
            <v>CHR_SST</v>
          </cell>
          <cell r="C1097">
            <v>1041</v>
          </cell>
        </row>
        <row r="1098">
          <cell r="A1098" t="str">
            <v>67728295726577668582716982</v>
          </cell>
          <cell r="B1098" t="str">
            <v>CHR_HAMBURGER</v>
          </cell>
          <cell r="C1098">
            <v>1042</v>
          </cell>
        </row>
        <row r="1099">
          <cell r="A1099" t="str">
            <v>6772829585786879</v>
          </cell>
          <cell r="B1099" t="str">
            <v>CHR_UNDO</v>
          </cell>
          <cell r="C1099">
            <v>1043</v>
          </cell>
        </row>
        <row r="1100">
          <cell r="A1100" t="str">
            <v>6772829570798295657676</v>
          </cell>
          <cell r="B1100" t="str">
            <v>CHR_FOR_ALL</v>
          </cell>
          <cell r="C1100">
            <v>1044</v>
          </cell>
        </row>
        <row r="1101">
          <cell r="A1101" t="str">
            <v>6772829567797780766977697884</v>
          </cell>
          <cell r="B1101" t="str">
            <v>CHR_COMPLEMENT</v>
          </cell>
          <cell r="C1101">
            <v>1045</v>
          </cell>
        </row>
        <row r="1102">
          <cell r="A1102" t="str">
            <v>677282958065828473657695687370</v>
          </cell>
          <cell r="B1102" t="str">
            <v>CHR_PARTIAL_DIFF</v>
          </cell>
          <cell r="C1102">
            <v>1046</v>
          </cell>
        </row>
        <row r="1103">
          <cell r="A1103" t="str">
            <v>677282958472698269956988738384</v>
          </cell>
          <cell r="B1103" t="str">
            <v>CHR_THERE_EXISTS</v>
          </cell>
          <cell r="C1103">
            <v>1047</v>
          </cell>
        </row>
        <row r="1104">
          <cell r="A1104" t="str">
            <v>677282958472698269956879698395</v>
          </cell>
          <cell r="B1104" t="str">
            <v>CHR_THERE_DOES_NOT_EXIST</v>
          </cell>
          <cell r="C1104">
            <v>1048</v>
          </cell>
        </row>
        <row r="1105">
          <cell r="A1105" t="str">
            <v>67728295697780848995836984</v>
          </cell>
          <cell r="B1105" t="str">
            <v>CHR_EMPTY_SET</v>
          </cell>
          <cell r="C1105">
            <v>1049</v>
          </cell>
        </row>
        <row r="1106">
          <cell r="A1106" t="str">
            <v>67728295737867826977697884</v>
          </cell>
          <cell r="B1106" t="str">
            <v>CHR_INCREMENT</v>
          </cell>
          <cell r="C1106">
            <v>1050</v>
          </cell>
        </row>
        <row r="1107">
          <cell r="A1107" t="str">
            <v>677282957865667665</v>
          </cell>
          <cell r="B1107" t="str">
            <v>CHR_NABLA</v>
          </cell>
          <cell r="C1107">
            <v>1051</v>
          </cell>
        </row>
        <row r="1108">
          <cell r="A1108" t="str">
            <v>6772829569766977697884957970</v>
          </cell>
          <cell r="B1108" t="str">
            <v>CHR_ELEMENT_OF</v>
          </cell>
          <cell r="C1108">
            <v>1052</v>
          </cell>
        </row>
        <row r="1109">
          <cell r="A1109" t="str">
            <v>677282957879849569766977697884</v>
          </cell>
          <cell r="B1109" t="str">
            <v>CHR_NOT_ELEMENT_OF</v>
          </cell>
          <cell r="C1109">
            <v>1053</v>
          </cell>
        </row>
        <row r="1110">
          <cell r="A1110" t="str">
            <v>677282956779788465737883</v>
          </cell>
          <cell r="B1110" t="str">
            <v>CHR_CONTAINS</v>
          </cell>
          <cell r="C1110">
            <v>1054</v>
          </cell>
        </row>
        <row r="1111">
          <cell r="A1111" t="str">
            <v>677282956879698395787984956779</v>
          </cell>
          <cell r="B1111" t="str">
            <v>CHR_DOES_NOT_CONTAIN</v>
          </cell>
          <cell r="C1111">
            <v>1055</v>
          </cell>
        </row>
        <row r="1112">
          <cell r="A1112" t="str">
            <v>6772829590698279</v>
          </cell>
          <cell r="B1112" t="str">
            <v>CHR_ZERO</v>
          </cell>
          <cell r="C1112">
            <v>1056</v>
          </cell>
        </row>
        <row r="1113">
          <cell r="A1113" t="str">
            <v>6772829580827968856784</v>
          </cell>
          <cell r="B1113" t="str">
            <v>CHR_PRODUCT</v>
          </cell>
          <cell r="C1113">
            <v>1057</v>
          </cell>
        </row>
        <row r="1114">
          <cell r="A1114" t="str">
            <v>7384779549485357</v>
          </cell>
          <cell r="B1114" t="str">
            <v>ITM_1059</v>
          </cell>
          <cell r="C1114">
            <v>1058</v>
          </cell>
        </row>
        <row r="1115">
          <cell r="A1115" t="str">
            <v>7384779549485448</v>
          </cell>
          <cell r="B1115" t="str">
            <v>ITM_1060</v>
          </cell>
          <cell r="C1115">
            <v>1059</v>
          </cell>
        </row>
        <row r="1116">
          <cell r="A1116" t="str">
            <v>6772829577737885839580768583</v>
          </cell>
          <cell r="B1116" t="str">
            <v>CHR_MINUS_PLUS</v>
          </cell>
          <cell r="C1116">
            <v>1060</v>
          </cell>
        </row>
        <row r="1117">
          <cell r="A1117" t="str">
            <v>7384779549485450</v>
          </cell>
          <cell r="B1117" t="str">
            <v>ITM_1062</v>
          </cell>
          <cell r="C1117">
            <v>1061</v>
          </cell>
        </row>
        <row r="1118">
          <cell r="A1118" t="str">
            <v>7384779549485451</v>
          </cell>
          <cell r="B1118" t="str">
            <v>ITM_1063</v>
          </cell>
          <cell r="C1118">
            <v>1062</v>
          </cell>
        </row>
        <row r="1119">
          <cell r="A1119" t="str">
            <v>6772829582737871</v>
          </cell>
          <cell r="B1119" t="str">
            <v>CHR_RING</v>
          </cell>
          <cell r="C1119">
            <v>1063</v>
          </cell>
        </row>
        <row r="1120">
          <cell r="A1120" t="str">
            <v>67728295668576766984</v>
          </cell>
          <cell r="B1120" t="str">
            <v>CHR_BULLET</v>
          </cell>
          <cell r="C1120">
            <v>1064</v>
          </cell>
        </row>
        <row r="1121">
          <cell r="A1121" t="str">
            <v>677282958381856582699582797984</v>
          </cell>
          <cell r="B1121" t="str">
            <v>CHR_SQUARE_ROOT</v>
          </cell>
          <cell r="C1121">
            <v>1065</v>
          </cell>
        </row>
        <row r="1122">
          <cell r="A1122" t="str">
            <v>67728295678566699582797984</v>
          </cell>
          <cell r="B1122" t="str">
            <v>CHR_CUBE_ROOT</v>
          </cell>
          <cell r="C1122">
            <v>1066</v>
          </cell>
        </row>
        <row r="1123">
          <cell r="A1123" t="str">
            <v>6772829512084729582797984</v>
          </cell>
          <cell r="B1123" t="str">
            <v>CHR_xTH_ROOT</v>
          </cell>
          <cell r="C1123">
            <v>1067</v>
          </cell>
        </row>
        <row r="1124">
          <cell r="A1124" t="str">
            <v>677282958082798079828473797865</v>
          </cell>
          <cell r="B1124" t="str">
            <v>CHR_PROPORTIONAL</v>
          </cell>
          <cell r="C1124">
            <v>1068</v>
          </cell>
        </row>
        <row r="1125">
          <cell r="A1125" t="str">
            <v>677282957378707378738489</v>
          </cell>
          <cell r="B1125" t="str">
            <v>CHR_INFINITY</v>
          </cell>
          <cell r="C1125">
            <v>1069</v>
          </cell>
        </row>
        <row r="1126">
          <cell r="A1126" t="str">
            <v>677282958273717284956578717669</v>
          </cell>
          <cell r="B1126" t="str">
            <v>CHR_RIGHT_ANGLE</v>
          </cell>
          <cell r="C1126">
            <v>1070</v>
          </cell>
        </row>
        <row r="1127">
          <cell r="A1127" t="str">
            <v>677282956578717669</v>
          </cell>
          <cell r="B1127" t="str">
            <v>CHR_ANGLE</v>
          </cell>
          <cell r="C1127">
            <v>1071</v>
          </cell>
        </row>
        <row r="1128">
          <cell r="A1128" t="str">
            <v>677282957769658385826968956578</v>
          </cell>
          <cell r="B1128" t="str">
            <v>CHR_MEASURED_ANGLE</v>
          </cell>
          <cell r="C1128">
            <v>1072</v>
          </cell>
        </row>
        <row r="1129">
          <cell r="A1129" t="str">
            <v>6772829568738673686983</v>
          </cell>
          <cell r="B1129" t="str">
            <v>CHR_DIVIDES</v>
          </cell>
          <cell r="C1129">
            <v>1073</v>
          </cell>
        </row>
        <row r="1130">
          <cell r="A1130" t="str">
            <v>677282956879698395787984956873</v>
          </cell>
          <cell r="B1130" t="str">
            <v>CHR_DOES_NOT_DIVIDE</v>
          </cell>
          <cell r="C1130">
            <v>1074</v>
          </cell>
        </row>
        <row r="1131">
          <cell r="A1131" t="str">
            <v>677282958065826576766976</v>
          </cell>
          <cell r="B1131" t="str">
            <v>CHR_PARALLEL</v>
          </cell>
          <cell r="C1131">
            <v>1075</v>
          </cell>
        </row>
        <row r="1132">
          <cell r="A1132" t="str">
            <v>677282957879849580658265767669</v>
          </cell>
          <cell r="B1132" t="str">
            <v>CHR_NOT_PARALLEL</v>
          </cell>
          <cell r="C1132">
            <v>1076</v>
          </cell>
        </row>
        <row r="1133">
          <cell r="A1133" t="str">
            <v>67728295657868</v>
          </cell>
          <cell r="B1133" t="str">
            <v>CHR_AND</v>
          </cell>
          <cell r="C1133">
            <v>1077</v>
          </cell>
        </row>
        <row r="1134">
          <cell r="A1134" t="str">
            <v>677282957982</v>
          </cell>
          <cell r="B1134" t="str">
            <v>CHR_OR</v>
          </cell>
          <cell r="C1134">
            <v>1078</v>
          </cell>
        </row>
        <row r="1135">
          <cell r="A1135" t="str">
            <v>677282957378846982836967847379</v>
          </cell>
          <cell r="B1135" t="str">
            <v>CHR_INTERSECTION</v>
          </cell>
          <cell r="C1135">
            <v>1079</v>
          </cell>
        </row>
        <row r="1136">
          <cell r="A1136" t="str">
            <v>677282958578737978</v>
          </cell>
          <cell r="B1136" t="str">
            <v>CHR_UNION</v>
          </cell>
          <cell r="C1136">
            <v>1080</v>
          </cell>
        </row>
        <row r="1137">
          <cell r="A1137" t="str">
            <v>677282957378846971826576</v>
          </cell>
          <cell r="B1137" t="str">
            <v>CHR_INTEGRAL</v>
          </cell>
          <cell r="C1137">
            <v>1081</v>
          </cell>
        </row>
        <row r="1138">
          <cell r="A1138" t="str">
            <v>677282956879856676699573788469</v>
          </cell>
          <cell r="B1138" t="str">
            <v>CHR_DOUBLE_INTEGRAL</v>
          </cell>
          <cell r="C1138">
            <v>1082</v>
          </cell>
        </row>
        <row r="1139">
          <cell r="A1139" t="str">
            <v>677282956779788479858295737884</v>
          </cell>
          <cell r="B1139" t="str">
            <v>CHR_CONTOUR_INTEGRAL</v>
          </cell>
          <cell r="C1139">
            <v>1083</v>
          </cell>
        </row>
        <row r="1140">
          <cell r="A1140" t="str">
            <v>677282958385827065676995737884</v>
          </cell>
          <cell r="B1140" t="str">
            <v>CHR_SURFACE_INTEGRAL</v>
          </cell>
          <cell r="C1140">
            <v>1084</v>
          </cell>
        </row>
        <row r="1141">
          <cell r="A1141" t="str">
            <v>677282958265847379</v>
          </cell>
          <cell r="B1141" t="str">
            <v>CHR_RATIO</v>
          </cell>
          <cell r="C1141">
            <v>1085</v>
          </cell>
        </row>
        <row r="1142">
          <cell r="A1142" t="str">
            <v>6772829567726967759577658275</v>
          </cell>
          <cell r="B1142" t="str">
            <v>CHR_CHECK_MARK</v>
          </cell>
          <cell r="C1142">
            <v>1086</v>
          </cell>
        </row>
        <row r="1143">
          <cell r="A1143" t="str">
            <v>677282956583897780798473676576</v>
          </cell>
          <cell r="B1143" t="str">
            <v>CHR_ASYMPOTICALLY_EQUAL</v>
          </cell>
          <cell r="C1143">
            <v>1087</v>
          </cell>
        </row>
        <row r="1144">
          <cell r="A1144" t="str">
            <v>677282956576777983849569818565</v>
          </cell>
          <cell r="B1144" t="str">
            <v>CHR_ALMOST_EQUAL</v>
          </cell>
          <cell r="C1144">
            <v>1088</v>
          </cell>
        </row>
        <row r="1145">
          <cell r="A1145" t="str">
            <v>677282956779767978956981856576</v>
          </cell>
          <cell r="B1145" t="str">
            <v>CHR_COLON_EQUALS</v>
          </cell>
          <cell r="C1145">
            <v>1089</v>
          </cell>
        </row>
        <row r="1146">
          <cell r="A1146" t="str">
            <v>677282956779828269838079786883</v>
          </cell>
          <cell r="B1146" t="str">
            <v>CHR_CORRESPONDS_TO</v>
          </cell>
          <cell r="C1146">
            <v>1090</v>
          </cell>
        </row>
        <row r="1147">
          <cell r="A1147" t="str">
            <v>67728295698384737765846983</v>
          </cell>
          <cell r="B1147" t="str">
            <v>CHR_ESTIMATES</v>
          </cell>
          <cell r="C1147">
            <v>1091</v>
          </cell>
        </row>
        <row r="1148">
          <cell r="A1148" t="str">
            <v>67728295787984956981856576</v>
          </cell>
          <cell r="B1148" t="str">
            <v>CHR_NOT_EQUAL</v>
          </cell>
          <cell r="C1148">
            <v>1092</v>
          </cell>
        </row>
        <row r="1149">
          <cell r="A1149" t="str">
            <v>677282957368697884736765769584</v>
          </cell>
          <cell r="B1149" t="str">
            <v>CHR_IDENTICAL_TO</v>
          </cell>
          <cell r="C1149">
            <v>1093</v>
          </cell>
        </row>
        <row r="1150">
          <cell r="A1150" t="str">
            <v>6772829576698383956981856576</v>
          </cell>
          <cell r="B1150" t="str">
            <v>CHR_LESS_EQUAL</v>
          </cell>
          <cell r="C1150">
            <v>1094</v>
          </cell>
        </row>
        <row r="1151">
          <cell r="A1151" t="str">
            <v>677282957182696584698295698185</v>
          </cell>
          <cell r="B1151" t="str">
            <v>CHR_GREATER_EQUAL</v>
          </cell>
          <cell r="C1151">
            <v>1095</v>
          </cell>
        </row>
        <row r="1152">
          <cell r="A1152" t="str">
            <v>67728295778567729576698383</v>
          </cell>
          <cell r="B1152" t="str">
            <v>CHR_MUCH_LESS</v>
          </cell>
          <cell r="C1152">
            <v>1096</v>
          </cell>
        </row>
        <row r="1153">
          <cell r="A1153" t="str">
            <v>677282957785677295718269658469</v>
          </cell>
          <cell r="B1153" t="str">
            <v>CHR_MUCH_GREATER</v>
          </cell>
          <cell r="C1153">
            <v>1097</v>
          </cell>
        </row>
        <row r="1154">
          <cell r="A1154" t="str">
            <v>67728295838578</v>
          </cell>
          <cell r="B1154" t="str">
            <v>CHR_SUN</v>
          </cell>
          <cell r="C1154">
            <v>1098</v>
          </cell>
        </row>
        <row r="1155">
          <cell r="A1155" t="str">
            <v>67728295687987789584656775</v>
          </cell>
          <cell r="B1155" t="str">
            <v>CHR_DOWN_TACK</v>
          </cell>
          <cell r="C1155">
            <v>1099</v>
          </cell>
        </row>
        <row r="1156">
          <cell r="A1156" t="str">
            <v>677282958069828069786873678576</v>
          </cell>
          <cell r="B1156" t="str">
            <v>CHR_PERPENDICULAR</v>
          </cell>
          <cell r="C1156">
            <v>1100</v>
          </cell>
        </row>
        <row r="1157">
          <cell r="A1157" t="str">
            <v>67728295887982</v>
          </cell>
          <cell r="B1157" t="str">
            <v>CHR_XOR</v>
          </cell>
          <cell r="C1157">
            <v>1101</v>
          </cell>
        </row>
        <row r="1158">
          <cell r="A1158" t="str">
            <v>6772829578657868</v>
          </cell>
          <cell r="B1158" t="str">
            <v>CHR_NAND</v>
          </cell>
          <cell r="C1158">
            <v>1102</v>
          </cell>
        </row>
        <row r="1159">
          <cell r="A1159" t="str">
            <v>67728295787982</v>
          </cell>
          <cell r="B1159" t="str">
            <v>CHR_NOR</v>
          </cell>
          <cell r="C1159">
            <v>1103</v>
          </cell>
        </row>
        <row r="1160">
          <cell r="A1160" t="str">
            <v>677282958765846772</v>
          </cell>
          <cell r="B1160" t="str">
            <v>CHR_WATCH</v>
          </cell>
          <cell r="C1160">
            <v>1104</v>
          </cell>
        </row>
        <row r="1161">
          <cell r="A1161" t="str">
            <v>67728295727985827176658383</v>
          </cell>
          <cell r="B1161" t="str">
            <v>CHR_HOURGLASS</v>
          </cell>
          <cell r="C1161">
            <v>1105</v>
          </cell>
        </row>
        <row r="1162">
          <cell r="A1162" t="str">
            <v>6772829580827378846982</v>
          </cell>
          <cell r="B1162" t="str">
            <v>CHR_PRINTER</v>
          </cell>
          <cell r="C1162">
            <v>1106</v>
          </cell>
        </row>
        <row r="1163">
          <cell r="A1163" t="str">
            <v>67728295776584958476</v>
          </cell>
          <cell r="B1163" t="str">
            <v>CHR_MAT_TL</v>
          </cell>
          <cell r="C1163">
            <v>1107</v>
          </cell>
        </row>
        <row r="1164">
          <cell r="A1164" t="str">
            <v>67728295776584957776</v>
          </cell>
          <cell r="B1164" t="str">
            <v>CHR_MAT_ML</v>
          </cell>
          <cell r="C1164">
            <v>1108</v>
          </cell>
        </row>
        <row r="1165">
          <cell r="A1165" t="str">
            <v>67728295776584956676</v>
          </cell>
          <cell r="B1165" t="str">
            <v>CHR_MAT_BL</v>
          </cell>
          <cell r="C1165">
            <v>1109</v>
          </cell>
        </row>
        <row r="1166">
          <cell r="A1166" t="str">
            <v>67728295776584958482</v>
          </cell>
          <cell r="B1166" t="str">
            <v>CHR_MAT_TR</v>
          </cell>
          <cell r="C1166">
            <v>1110</v>
          </cell>
        </row>
        <row r="1167">
          <cell r="A1167" t="str">
            <v>67728295776584957782</v>
          </cell>
          <cell r="B1167" t="str">
            <v>CHR_MAT_MR</v>
          </cell>
          <cell r="C1167">
            <v>1111</v>
          </cell>
        </row>
        <row r="1168">
          <cell r="A1168" t="str">
            <v>67728295776584956682</v>
          </cell>
          <cell r="B1168" t="str">
            <v>CHR_MAT_BR</v>
          </cell>
          <cell r="C1168">
            <v>1112</v>
          </cell>
        </row>
        <row r="1169">
          <cell r="A1169" t="str">
            <v>677282957966767381856949</v>
          </cell>
          <cell r="B1169" t="str">
            <v>CHR_OBLIQUE1</v>
          </cell>
          <cell r="C1169">
            <v>1113</v>
          </cell>
        </row>
        <row r="1170">
          <cell r="A1170" t="str">
            <v>677282957966767381856950</v>
          </cell>
          <cell r="B1170" t="str">
            <v>CHR_OBLIQUE2</v>
          </cell>
          <cell r="C1170">
            <v>1114</v>
          </cell>
        </row>
        <row r="1171">
          <cell r="A1171" t="str">
            <v>677282957966767381856951</v>
          </cell>
          <cell r="B1171" t="str">
            <v>CHR_OBLIQUE3</v>
          </cell>
          <cell r="C1171">
            <v>1115</v>
          </cell>
        </row>
        <row r="1172">
          <cell r="A1172" t="str">
            <v>677282957966767381856952</v>
          </cell>
          <cell r="B1172" t="str">
            <v>CHR_OBLIQUE4</v>
          </cell>
          <cell r="C1172">
            <v>1116</v>
          </cell>
        </row>
        <row r="1173">
          <cell r="A1173" t="str">
            <v>67728295678582837982</v>
          </cell>
          <cell r="B1173" t="str">
            <v>CHR_CURSOR</v>
          </cell>
          <cell r="C1173">
            <v>1117</v>
          </cell>
        </row>
        <row r="1174">
          <cell r="A1174" t="str">
            <v>677282958069827379685152</v>
          </cell>
          <cell r="B1174" t="str">
            <v>CHR_PERIOD34</v>
          </cell>
          <cell r="C1174">
            <v>1118</v>
          </cell>
        </row>
        <row r="1175">
          <cell r="A1175" t="str">
            <v>6772829567797777655152</v>
          </cell>
          <cell r="B1175" t="str">
            <v>CHR_COMMA34</v>
          </cell>
          <cell r="C1175">
            <v>1119</v>
          </cell>
        </row>
        <row r="1176">
          <cell r="A1176" t="str">
            <v>6772829566658484698289</v>
          </cell>
          <cell r="B1176" t="str">
            <v>CHR_BATTERY</v>
          </cell>
          <cell r="C1176">
            <v>1120</v>
          </cell>
        </row>
        <row r="1177">
          <cell r="A1177" t="str">
            <v>67728295807177956669717378</v>
          </cell>
          <cell r="B1177" t="str">
            <v>CHR_PGM_BEGIN</v>
          </cell>
          <cell r="C1177">
            <v>1121</v>
          </cell>
        </row>
        <row r="1178">
          <cell r="A1178" t="str">
            <v>67728295858369829577796869</v>
          </cell>
          <cell r="B1178" t="str">
            <v>CHR_USER_MODE</v>
          </cell>
          <cell r="C1178">
            <v>1122</v>
          </cell>
        </row>
        <row r="1179">
          <cell r="A1179" t="str">
            <v>677282958575</v>
          </cell>
          <cell r="B1179" t="str">
            <v>CHR_UK</v>
          </cell>
          <cell r="C1179">
            <v>1123</v>
          </cell>
        </row>
        <row r="1180">
          <cell r="A1180" t="str">
            <v>677282958583</v>
          </cell>
          <cell r="B1180" t="str">
            <v>CHR_US</v>
          </cell>
          <cell r="C1180">
            <v>1124</v>
          </cell>
        </row>
        <row r="1181">
          <cell r="A1181" t="str">
            <v>677282957869719569886776657765</v>
          </cell>
          <cell r="B1181" t="str">
            <v>CHR_NEG_EXCLAMATION_MARK</v>
          </cell>
          <cell r="C1181">
            <v>1125</v>
          </cell>
        </row>
        <row r="1182">
          <cell r="A1182" t="str">
            <v>67728295101120</v>
          </cell>
          <cell r="B1182" t="str">
            <v>CHR_ex</v>
          </cell>
          <cell r="C1182">
            <v>1126</v>
          </cell>
        </row>
        <row r="1183">
          <cell r="A1183" t="str">
            <v>738477957797120</v>
          </cell>
          <cell r="B1183" t="str">
            <v>ITM_Max</v>
          </cell>
          <cell r="C1183">
            <v>1127</v>
          </cell>
        </row>
        <row r="1184">
          <cell r="A1184" t="str">
            <v>7384779577105110</v>
          </cell>
          <cell r="B1184" t="str">
            <v>ITM_Min</v>
          </cell>
          <cell r="C1184">
            <v>1128</v>
          </cell>
        </row>
        <row r="1185">
          <cell r="A1185" t="str">
            <v>7384779567111110102105103</v>
          </cell>
          <cell r="B1185" t="str">
            <v>ITM_Config</v>
          </cell>
          <cell r="C1185">
            <v>1129</v>
          </cell>
        </row>
        <row r="1186">
          <cell r="A1186" t="str">
            <v>73847795831169799107</v>
          </cell>
          <cell r="B1186" t="str">
            <v>ITM_Stack</v>
          </cell>
          <cell r="C1186">
            <v>1130</v>
          </cell>
        </row>
        <row r="1187">
          <cell r="A1187" t="str">
            <v>738477951001001006976</v>
          </cell>
          <cell r="B1187" t="str">
            <v>ITM_dddEL</v>
          </cell>
          <cell r="C1187">
            <v>1131</v>
          </cell>
        </row>
        <row r="1188">
          <cell r="A1188" t="str">
            <v>738477951001001007374</v>
          </cell>
          <cell r="B1188" t="str">
            <v>ITM_dddIJ</v>
          </cell>
          <cell r="C1188">
            <v>1132</v>
          </cell>
        </row>
        <row r="1189">
          <cell r="A1189" t="str">
            <v>738477954880</v>
          </cell>
          <cell r="B1189" t="str">
            <v>ITM_0P</v>
          </cell>
          <cell r="C1189">
            <v>1133</v>
          </cell>
        </row>
        <row r="1190">
          <cell r="A1190" t="str">
            <v>738477954980</v>
          </cell>
          <cell r="B1190" t="str">
            <v>ITM_1P</v>
          </cell>
          <cell r="C1190">
            <v>1134</v>
          </cell>
        </row>
        <row r="1191">
          <cell r="A1191" t="str">
            <v>738477956988807978697884</v>
          </cell>
          <cell r="B1191" t="str">
            <v>ITM_EXPONENT</v>
          </cell>
          <cell r="C1191">
            <v>1135</v>
          </cell>
        </row>
        <row r="1192">
          <cell r="A1192" t="str">
            <v>7384779577654949</v>
          </cell>
          <cell r="B1192" t="str">
            <v>ITM_MA11</v>
          </cell>
          <cell r="C1192">
            <v>1136</v>
          </cell>
        </row>
        <row r="1193">
          <cell r="A1193" t="str">
            <v>7384779577654950</v>
          </cell>
          <cell r="B1193" t="str">
            <v>ITM_MA12</v>
          </cell>
          <cell r="C1193">
            <v>1137</v>
          </cell>
        </row>
        <row r="1194">
          <cell r="A1194" t="str">
            <v>7384779577654951</v>
          </cell>
          <cell r="B1194" t="str">
            <v>ITM_MA13</v>
          </cell>
          <cell r="C1194">
            <v>1138</v>
          </cell>
        </row>
        <row r="1195">
          <cell r="A1195" t="str">
            <v>7384779577654952</v>
          </cell>
          <cell r="B1195" t="str">
            <v>ITM_MA14</v>
          </cell>
          <cell r="C1195">
            <v>1139</v>
          </cell>
        </row>
        <row r="1196">
          <cell r="A1196" t="str">
            <v>7384779577654953</v>
          </cell>
          <cell r="B1196" t="str">
            <v>ITM_MA15</v>
          </cell>
          <cell r="C1196">
            <v>1140</v>
          </cell>
        </row>
        <row r="1197">
          <cell r="A1197" t="str">
            <v>7384779577654954</v>
          </cell>
          <cell r="B1197" t="str">
            <v>ITM_MA16</v>
          </cell>
          <cell r="C1197">
            <v>1141</v>
          </cell>
        </row>
        <row r="1198">
          <cell r="A1198" t="str">
            <v>7384779577655049</v>
          </cell>
          <cell r="B1198" t="str">
            <v>ITM_MA21</v>
          </cell>
          <cell r="C1198">
            <v>1142</v>
          </cell>
        </row>
        <row r="1199">
          <cell r="A1199" t="str">
            <v>7384779577655050</v>
          </cell>
          <cell r="B1199" t="str">
            <v>ITM_MA22</v>
          </cell>
          <cell r="C1199">
            <v>1143</v>
          </cell>
        </row>
        <row r="1200">
          <cell r="A1200" t="str">
            <v>7384779577655051</v>
          </cell>
          <cell r="B1200" t="str">
            <v>ITM_MA23</v>
          </cell>
          <cell r="C1200">
            <v>1144</v>
          </cell>
        </row>
        <row r="1201">
          <cell r="A1201" t="str">
            <v>7384779577655052</v>
          </cell>
          <cell r="B1201" t="str">
            <v>ITM_MA24</v>
          </cell>
          <cell r="C1201">
            <v>1145</v>
          </cell>
        </row>
        <row r="1202">
          <cell r="A1202" t="str">
            <v>7384779577655053</v>
          </cell>
          <cell r="B1202" t="str">
            <v>ITM_MA25</v>
          </cell>
          <cell r="C1202">
            <v>1146</v>
          </cell>
        </row>
        <row r="1203">
          <cell r="A1203" t="str">
            <v>7384779577655054</v>
          </cell>
          <cell r="B1203" t="str">
            <v>ITM_MA26</v>
          </cell>
          <cell r="C1203">
            <v>1147</v>
          </cell>
        </row>
        <row r="1204">
          <cell r="A1204" t="str">
            <v>7384779577655149</v>
          </cell>
          <cell r="B1204" t="str">
            <v>ITM_MA31</v>
          </cell>
          <cell r="C1204">
            <v>1148</v>
          </cell>
        </row>
        <row r="1205">
          <cell r="A1205" t="str">
            <v>7384779577655150</v>
          </cell>
          <cell r="B1205" t="str">
            <v>ITM_MA32</v>
          </cell>
          <cell r="C1205">
            <v>1149</v>
          </cell>
        </row>
        <row r="1206">
          <cell r="A1206" t="str">
            <v>7384779577655151</v>
          </cell>
          <cell r="B1206" t="str">
            <v>ITM_MA33</v>
          </cell>
          <cell r="C1206">
            <v>1150</v>
          </cell>
        </row>
        <row r="1207">
          <cell r="A1207" t="str">
            <v>7384779577655152</v>
          </cell>
          <cell r="B1207" t="str">
            <v>ITM_MA34</v>
          </cell>
          <cell r="C1207">
            <v>1151</v>
          </cell>
        </row>
        <row r="1208">
          <cell r="A1208" t="str">
            <v>7384779577655153</v>
          </cell>
          <cell r="B1208" t="str">
            <v>ITM_MA35</v>
          </cell>
          <cell r="C1208">
            <v>1152</v>
          </cell>
        </row>
        <row r="1209">
          <cell r="A1209" t="str">
            <v>7384779577655154</v>
          </cell>
          <cell r="B1209" t="str">
            <v>ITM_MA36</v>
          </cell>
          <cell r="C1209">
            <v>1153</v>
          </cell>
        </row>
        <row r="1210">
          <cell r="A1210" t="str">
            <v>73847795726988</v>
          </cell>
          <cell r="B1210" t="str">
            <v>ITM_HEX</v>
          </cell>
          <cell r="C1210">
            <v>1154</v>
          </cell>
        </row>
        <row r="1211">
          <cell r="A1211" t="str">
            <v>7384779549495353</v>
          </cell>
          <cell r="B1211" t="str">
            <v>ITM_1155</v>
          </cell>
          <cell r="C1211">
            <v>1155</v>
          </cell>
        </row>
        <row r="1212">
          <cell r="A1212" t="str">
            <v>7384779549495354</v>
          </cell>
          <cell r="B1212" t="str">
            <v>ITM_1156</v>
          </cell>
          <cell r="C1212">
            <v>1156</v>
          </cell>
        </row>
        <row r="1213">
          <cell r="A1213" t="str">
            <v>7384779549495355</v>
          </cell>
          <cell r="B1213" t="str">
            <v>ITM_1157</v>
          </cell>
          <cell r="C1213">
            <v>1157</v>
          </cell>
        </row>
        <row r="1214">
          <cell r="A1214" t="str">
            <v>7384779549495356</v>
          </cell>
          <cell r="B1214" t="str">
            <v>ITM_1158</v>
          </cell>
          <cell r="C1214">
            <v>1158</v>
          </cell>
        </row>
        <row r="1215">
          <cell r="A1215" t="str">
            <v>7384779549495357</v>
          </cell>
          <cell r="B1215" t="str">
            <v>ITM_1159</v>
          </cell>
          <cell r="C1215">
            <v>1159</v>
          </cell>
        </row>
        <row r="1216">
          <cell r="A1216" t="str">
            <v>7384779549495448</v>
          </cell>
          <cell r="B1216" t="str">
            <v>ITM_1160</v>
          </cell>
          <cell r="C1216">
            <v>1160</v>
          </cell>
        </row>
        <row r="1217">
          <cell r="A1217" t="str">
            <v>7384779549495449</v>
          </cell>
          <cell r="B1217" t="str">
            <v>ITM_1161</v>
          </cell>
          <cell r="C1217">
            <v>1161</v>
          </cell>
        </row>
        <row r="1218">
          <cell r="A1218" t="str">
            <v>7384779549495450</v>
          </cell>
          <cell r="B1218" t="str">
            <v>ITM_1162</v>
          </cell>
          <cell r="C1218">
            <v>1162</v>
          </cell>
        </row>
        <row r="1219">
          <cell r="A1219" t="str">
            <v>7384779549495451</v>
          </cell>
          <cell r="B1219" t="str">
            <v>ITM_1163</v>
          </cell>
          <cell r="C1219">
            <v>1163</v>
          </cell>
        </row>
        <row r="1220">
          <cell r="A1220" t="str">
            <v>7384779549495452</v>
          </cell>
          <cell r="B1220" t="str">
            <v>ITM_1164</v>
          </cell>
          <cell r="C1220">
            <v>1164</v>
          </cell>
        </row>
        <row r="1221">
          <cell r="A1221" t="e">
            <v>#VALUE!</v>
          </cell>
        </row>
        <row r="1222">
          <cell r="A1222" t="e">
            <v>#VALUE!</v>
          </cell>
        </row>
        <row r="1223">
          <cell r="A1223" t="str">
            <v>82101115101114118101100</v>
          </cell>
          <cell r="B1223" t="str">
            <v>Reserved</v>
          </cell>
          <cell r="C1223" t="str">
            <v>variables</v>
          </cell>
        </row>
        <row r="1224">
          <cell r="A1224" t="str">
            <v>7384779582697173</v>
          </cell>
          <cell r="B1224" t="str">
            <v>ITM_REGI</v>
          </cell>
          <cell r="C1224">
            <v>1165</v>
          </cell>
        </row>
        <row r="1225">
          <cell r="A1225" t="str">
            <v>7384779582697174</v>
          </cell>
          <cell r="B1225" t="str">
            <v>ITM_REGJ</v>
          </cell>
          <cell r="C1225">
            <v>1166</v>
          </cell>
        </row>
        <row r="1226">
          <cell r="A1226" t="str">
            <v>7384779582697175</v>
          </cell>
          <cell r="B1226" t="str">
            <v>ITM_REGK</v>
          </cell>
          <cell r="C1226">
            <v>1167</v>
          </cell>
        </row>
        <row r="1227">
          <cell r="A1227" t="str">
            <v>7384779582697176</v>
          </cell>
          <cell r="B1227" t="str">
            <v>ITM_REGL</v>
          </cell>
          <cell r="C1227">
            <v>1168</v>
          </cell>
        </row>
        <row r="1228">
          <cell r="A1228" t="str">
            <v>7384779582697165</v>
          </cell>
          <cell r="B1228" t="str">
            <v>ITM_REGA</v>
          </cell>
          <cell r="C1228">
            <v>1169</v>
          </cell>
        </row>
        <row r="1229">
          <cell r="A1229" t="str">
            <v>73847795656767</v>
          </cell>
          <cell r="B1229" t="str">
            <v>ITM_ACC</v>
          </cell>
          <cell r="C1229">
            <v>1170</v>
          </cell>
        </row>
        <row r="1230">
          <cell r="A1230" t="str">
            <v>7384779582697166</v>
          </cell>
          <cell r="B1230" t="str">
            <v>ITM_REGB</v>
          </cell>
          <cell r="C1230">
            <v>1171</v>
          </cell>
        </row>
        <row r="1231">
          <cell r="A1231" t="str">
            <v>7384779582697167</v>
          </cell>
          <cell r="B1231" t="str">
            <v>ITM_REGC</v>
          </cell>
          <cell r="C1231">
            <v>1172</v>
          </cell>
        </row>
        <row r="1232">
          <cell r="A1232" t="str">
            <v>7384779582697168</v>
          </cell>
          <cell r="B1232" t="str">
            <v>ITM_REGD</v>
          </cell>
          <cell r="C1232">
            <v>1173</v>
          </cell>
        </row>
        <row r="1233">
          <cell r="A1233" t="str">
            <v>738477957086</v>
          </cell>
          <cell r="B1233" t="str">
            <v>ITM_FV</v>
          </cell>
          <cell r="C1233">
            <v>1174</v>
          </cell>
        </row>
        <row r="1234">
          <cell r="A1234" t="str">
            <v>7384779573806765</v>
          </cell>
          <cell r="B1234" t="str">
            <v>ITM_IPCA</v>
          </cell>
          <cell r="C1234">
            <v>1175</v>
          </cell>
        </row>
        <row r="1235">
          <cell r="A1235" t="str">
            <v>7384779577658465</v>
          </cell>
          <cell r="B1235" t="str">
            <v>ITM_MATA</v>
          </cell>
          <cell r="C1235">
            <v>1176</v>
          </cell>
        </row>
        <row r="1236">
          <cell r="A1236" t="str">
            <v>7384779577658466</v>
          </cell>
          <cell r="B1236" t="str">
            <v>ITM_MATB</v>
          </cell>
          <cell r="C1236">
            <v>1177</v>
          </cell>
        </row>
        <row r="1237">
          <cell r="A1237" t="str">
            <v>7384779578806982</v>
          </cell>
          <cell r="B1237" t="str">
            <v>ITM_NPER</v>
          </cell>
          <cell r="C1237">
            <v>1178</v>
          </cell>
        </row>
        <row r="1238">
          <cell r="A1238" t="str">
            <v>7384779580698211111065</v>
          </cell>
          <cell r="B1238" t="str">
            <v>ITM_PERonA</v>
          </cell>
          <cell r="C1238">
            <v>1179</v>
          </cell>
        </row>
        <row r="1239">
          <cell r="A1239" t="str">
            <v>73847795807784</v>
          </cell>
          <cell r="B1239" t="str">
            <v>ITM_PMT</v>
          </cell>
          <cell r="C1239">
            <v>1180</v>
          </cell>
        </row>
        <row r="1240">
          <cell r="A1240" t="str">
            <v>738477958086</v>
          </cell>
          <cell r="B1240" t="str">
            <v>ITM_PV</v>
          </cell>
          <cell r="C1240">
            <v>1181</v>
          </cell>
        </row>
        <row r="1241">
          <cell r="A1241" t="str">
            <v>7384779582697183</v>
          </cell>
          <cell r="B1241" t="str">
            <v>ITM_REGS</v>
          </cell>
          <cell r="C1241">
            <v>1182</v>
          </cell>
        </row>
        <row r="1242">
          <cell r="A1242" t="str">
            <v>7384779585767377</v>
          </cell>
          <cell r="B1242" t="str">
            <v>ITM_ULIM</v>
          </cell>
          <cell r="C1242">
            <v>1183</v>
          </cell>
        </row>
        <row r="1243">
          <cell r="A1243" t="str">
            <v>7384779568767377</v>
          </cell>
          <cell r="B1243" t="str">
            <v>ITM_DLIM</v>
          </cell>
          <cell r="C1243">
            <v>1184</v>
          </cell>
        </row>
        <row r="1244">
          <cell r="A1244" t="str">
            <v>6772829549495653</v>
          </cell>
          <cell r="B1244" t="str">
            <v>CHR_1185</v>
          </cell>
          <cell r="C1244">
            <v>1185</v>
          </cell>
        </row>
        <row r="1245">
          <cell r="A1245" t="str">
            <v>6772829549495654</v>
          </cell>
          <cell r="B1245" t="str">
            <v>CHR_1186</v>
          </cell>
          <cell r="C1245">
            <v>1186</v>
          </cell>
        </row>
        <row r="1246">
          <cell r="A1246" t="str">
            <v>6772829549495655</v>
          </cell>
          <cell r="B1246" t="str">
            <v>CHR_1187</v>
          </cell>
          <cell r="C1246">
            <v>1187</v>
          </cell>
        </row>
        <row r="1247">
          <cell r="A1247" t="str">
            <v>6772829549495656</v>
          </cell>
          <cell r="B1247" t="str">
            <v>CHR_1188</v>
          </cell>
          <cell r="C1247">
            <v>1188</v>
          </cell>
        </row>
        <row r="1248">
          <cell r="A1248" t="str">
            <v>6772829549495657</v>
          </cell>
          <cell r="B1248" t="str">
            <v>CHR_1189</v>
          </cell>
          <cell r="C1248">
            <v>1189</v>
          </cell>
        </row>
        <row r="1249">
          <cell r="A1249" t="str">
            <v>6772829549495748</v>
          </cell>
          <cell r="B1249" t="str">
            <v>CHR_1190</v>
          </cell>
          <cell r="C1249">
            <v>1190</v>
          </cell>
        </row>
        <row r="1250">
          <cell r="A1250" t="str">
            <v>6772829549495749</v>
          </cell>
          <cell r="B1250" t="str">
            <v>CHR_1191</v>
          </cell>
          <cell r="C1250">
            <v>1191</v>
          </cell>
        </row>
        <row r="1251">
          <cell r="A1251" t="str">
            <v>6772829549495750</v>
          </cell>
          <cell r="B1251" t="str">
            <v>CHR_1192</v>
          </cell>
          <cell r="C1251">
            <v>1192</v>
          </cell>
        </row>
        <row r="1252">
          <cell r="A1252" t="str">
            <v>6772829549495751</v>
          </cell>
          <cell r="B1252" t="str">
            <v>CHR_1193</v>
          </cell>
          <cell r="C1252">
            <v>1193</v>
          </cell>
        </row>
        <row r="1253">
          <cell r="A1253" t="str">
            <v>6772829549495752</v>
          </cell>
          <cell r="B1253" t="str">
            <v>CHR_1194</v>
          </cell>
          <cell r="C1253">
            <v>1194</v>
          </cell>
        </row>
        <row r="1254">
          <cell r="A1254" t="str">
            <v>6772829549495753</v>
          </cell>
          <cell r="B1254" t="str">
            <v>CHR_1195</v>
          </cell>
          <cell r="C1254">
            <v>1195</v>
          </cell>
        </row>
        <row r="1255">
          <cell r="A1255" t="str">
            <v>6772829549495754</v>
          </cell>
          <cell r="B1255" t="str">
            <v>CHR_1196</v>
          </cell>
          <cell r="C1255">
            <v>1196</v>
          </cell>
        </row>
        <row r="1256">
          <cell r="A1256" t="e">
            <v>#VALUE!</v>
          </cell>
        </row>
        <row r="1257">
          <cell r="A1257" t="e">
            <v>#VALUE!</v>
          </cell>
        </row>
        <row r="1258">
          <cell r="A1258" t="str">
            <v>80114111989798105108105116121</v>
          </cell>
          <cell r="B1258" t="str">
            <v>Probability</v>
          </cell>
          <cell r="C1258" t="str">
            <v>distributions</v>
          </cell>
        </row>
        <row r="1259">
          <cell r="A1259" t="str">
            <v>777885956673787977</v>
          </cell>
          <cell r="B1259" t="str">
            <v>MNU_BINOM</v>
          </cell>
          <cell r="C1259">
            <v>1197</v>
          </cell>
        </row>
        <row r="1260">
          <cell r="A1260" t="str">
            <v>73847795667378797780</v>
          </cell>
          <cell r="B1260" t="str">
            <v>ITM_BINOMP</v>
          </cell>
          <cell r="C1260">
            <v>1198</v>
          </cell>
        </row>
        <row r="1261">
          <cell r="A1261" t="str">
            <v>738477956673787977</v>
          </cell>
          <cell r="B1261" t="str">
            <v>ITM_BINOM</v>
          </cell>
          <cell r="C1261">
            <v>1199</v>
          </cell>
        </row>
        <row r="1262">
          <cell r="A1262" t="str">
            <v>73847795667378797785</v>
          </cell>
          <cell r="B1262" t="str">
            <v>ITM_BINOMU</v>
          </cell>
          <cell r="C1262">
            <v>1200</v>
          </cell>
        </row>
        <row r="1263">
          <cell r="A1263" t="str">
            <v>7384779566737879777749</v>
          </cell>
          <cell r="B1263" t="str">
            <v>ITM_BINOMM1</v>
          </cell>
          <cell r="C1263">
            <v>1201</v>
          </cell>
        </row>
        <row r="1264">
          <cell r="A1264" t="str">
            <v>777885956765856772</v>
          </cell>
          <cell r="B1264" t="str">
            <v>MNU_CAUCH</v>
          </cell>
          <cell r="C1264">
            <v>1202</v>
          </cell>
        </row>
        <row r="1265">
          <cell r="A1265" t="str">
            <v>73847795676585677280</v>
          </cell>
          <cell r="B1265" t="str">
            <v>ITM_CAUCHP</v>
          </cell>
          <cell r="C1265">
            <v>1203</v>
          </cell>
        </row>
        <row r="1266">
          <cell r="A1266" t="str">
            <v>738477956765856772</v>
          </cell>
          <cell r="B1266" t="str">
            <v>ITM_CAUCH</v>
          </cell>
          <cell r="C1266">
            <v>1204</v>
          </cell>
        </row>
        <row r="1267">
          <cell r="A1267" t="str">
            <v>73847795676585677285</v>
          </cell>
          <cell r="B1267" t="str">
            <v>ITM_CAUCHU</v>
          </cell>
          <cell r="C1267">
            <v>1205</v>
          </cell>
        </row>
        <row r="1268">
          <cell r="A1268" t="str">
            <v>7384779567658567727749</v>
          </cell>
          <cell r="B1268" t="str">
            <v>ITM_CAUCHM1</v>
          </cell>
          <cell r="C1268">
            <v>1206</v>
          </cell>
        </row>
        <row r="1269">
          <cell r="A1269" t="str">
            <v>777885956988807978</v>
          </cell>
          <cell r="B1269" t="str">
            <v>MNU_EXPON</v>
          </cell>
          <cell r="C1269">
            <v>1207</v>
          </cell>
        </row>
        <row r="1270">
          <cell r="A1270" t="str">
            <v>73847795698880797880</v>
          </cell>
          <cell r="B1270" t="str">
            <v>ITM_EXPONP</v>
          </cell>
          <cell r="C1270">
            <v>1208</v>
          </cell>
        </row>
        <row r="1271">
          <cell r="A1271" t="str">
            <v>738477956988807978</v>
          </cell>
          <cell r="B1271" t="str">
            <v>ITM_EXPON</v>
          </cell>
          <cell r="C1271">
            <v>1209</v>
          </cell>
        </row>
        <row r="1272">
          <cell r="A1272" t="str">
            <v>73847795698880797885</v>
          </cell>
          <cell r="B1272" t="str">
            <v>ITM_EXPONU</v>
          </cell>
          <cell r="C1272">
            <v>1210</v>
          </cell>
        </row>
        <row r="1273">
          <cell r="A1273" t="str">
            <v>7384779569888079787749</v>
          </cell>
          <cell r="B1273" t="str">
            <v>ITM_EXPONM1</v>
          </cell>
          <cell r="C1273">
            <v>1211</v>
          </cell>
        </row>
        <row r="1274">
          <cell r="A1274" t="str">
            <v>7778859570</v>
          </cell>
          <cell r="B1274" t="str">
            <v>MNU_F</v>
          </cell>
          <cell r="C1274">
            <v>1212</v>
          </cell>
        </row>
        <row r="1275">
          <cell r="A1275" t="str">
            <v>73847795708088</v>
          </cell>
          <cell r="B1275" t="str">
            <v>ITM_FPX</v>
          </cell>
          <cell r="C1275">
            <v>1213</v>
          </cell>
        </row>
        <row r="1276">
          <cell r="A1276" t="str">
            <v>738477957088</v>
          </cell>
          <cell r="B1276" t="str">
            <v>ITM_FX</v>
          </cell>
          <cell r="C1276">
            <v>1214</v>
          </cell>
        </row>
        <row r="1277">
          <cell r="A1277" t="str">
            <v>73847795708588</v>
          </cell>
          <cell r="B1277" t="str">
            <v>ITM_FUX</v>
          </cell>
          <cell r="C1277">
            <v>1215</v>
          </cell>
        </row>
        <row r="1278">
          <cell r="A1278" t="str">
            <v>7384779570774980</v>
          </cell>
          <cell r="B1278" t="str">
            <v>ITM_FM1P</v>
          </cell>
          <cell r="C1278">
            <v>1216</v>
          </cell>
        </row>
        <row r="1279">
          <cell r="A1279" t="str">
            <v>7778859571697977</v>
          </cell>
          <cell r="B1279" t="str">
            <v>MNU_GEOM</v>
          </cell>
          <cell r="C1279">
            <v>1217</v>
          </cell>
        </row>
        <row r="1280">
          <cell r="A1280" t="str">
            <v>738477957169797780</v>
          </cell>
          <cell r="B1280" t="str">
            <v>ITM_GEOMP</v>
          </cell>
          <cell r="C1280">
            <v>1218</v>
          </cell>
        </row>
        <row r="1281">
          <cell r="A1281" t="str">
            <v>7384779571697977</v>
          </cell>
          <cell r="B1281" t="str">
            <v>ITM_GEOM</v>
          </cell>
          <cell r="C1281">
            <v>1219</v>
          </cell>
        </row>
        <row r="1282">
          <cell r="A1282" t="str">
            <v>738477957169797785</v>
          </cell>
          <cell r="B1282" t="str">
            <v>ITM_GEOMU</v>
          </cell>
          <cell r="C1282">
            <v>1220</v>
          </cell>
        </row>
        <row r="1283">
          <cell r="A1283" t="str">
            <v>73847795716979777749</v>
          </cell>
          <cell r="B1283" t="str">
            <v>ITM_GEOMM1</v>
          </cell>
          <cell r="C1283">
            <v>1221</v>
          </cell>
        </row>
        <row r="1284">
          <cell r="A1284" t="str">
            <v>777885957289806982</v>
          </cell>
          <cell r="B1284" t="str">
            <v>MNU_HYPER</v>
          </cell>
          <cell r="C1284">
            <v>1222</v>
          </cell>
        </row>
        <row r="1285">
          <cell r="A1285" t="str">
            <v>73847795728980698280</v>
          </cell>
          <cell r="B1285" t="str">
            <v>ITM_HYPERP</v>
          </cell>
          <cell r="C1285">
            <v>1223</v>
          </cell>
        </row>
        <row r="1286">
          <cell r="A1286" t="str">
            <v>738477957289806982</v>
          </cell>
          <cell r="B1286" t="str">
            <v>ITM_HYPER</v>
          </cell>
          <cell r="C1286">
            <v>1224</v>
          </cell>
        </row>
        <row r="1287">
          <cell r="A1287" t="str">
            <v>73847795728980698285</v>
          </cell>
          <cell r="B1287" t="str">
            <v>ITM_HYPERU</v>
          </cell>
          <cell r="C1287">
            <v>1225</v>
          </cell>
        </row>
        <row r="1288">
          <cell r="A1288" t="str">
            <v>7384779572898069827749</v>
          </cell>
          <cell r="B1288" t="str">
            <v>ITM_HYPERM1</v>
          </cell>
          <cell r="C1288">
            <v>1226</v>
          </cell>
        </row>
        <row r="1289">
          <cell r="A1289" t="str">
            <v>777885957671788277</v>
          </cell>
          <cell r="B1289" t="str">
            <v>MNU_LGNRM</v>
          </cell>
          <cell r="C1289">
            <v>1227</v>
          </cell>
        </row>
        <row r="1290">
          <cell r="A1290" t="str">
            <v>73847795767178827780</v>
          </cell>
          <cell r="B1290" t="str">
            <v>ITM_LGNRMP</v>
          </cell>
          <cell r="C1290">
            <v>1228</v>
          </cell>
        </row>
        <row r="1291">
          <cell r="A1291" t="str">
            <v>738477957671788277</v>
          </cell>
          <cell r="B1291" t="str">
            <v>ITM_LGNRM</v>
          </cell>
          <cell r="C1291">
            <v>1229</v>
          </cell>
        </row>
        <row r="1292">
          <cell r="A1292" t="str">
            <v>73847795767178827785</v>
          </cell>
          <cell r="B1292" t="str">
            <v>ITM_LGNRMU</v>
          </cell>
          <cell r="C1292">
            <v>1230</v>
          </cell>
        </row>
        <row r="1293">
          <cell r="A1293" t="str">
            <v>7384779576717882777749</v>
          </cell>
          <cell r="B1293" t="str">
            <v>ITM_LGNRMM1</v>
          </cell>
          <cell r="C1293">
            <v>1231</v>
          </cell>
        </row>
        <row r="1294">
          <cell r="A1294" t="str">
            <v>777885957679717383</v>
          </cell>
          <cell r="B1294" t="str">
            <v>MNU_LOGIS</v>
          </cell>
          <cell r="C1294">
            <v>1232</v>
          </cell>
        </row>
        <row r="1295">
          <cell r="A1295" t="str">
            <v>73847795767971738380</v>
          </cell>
          <cell r="B1295" t="str">
            <v>ITM_LOGISP</v>
          </cell>
          <cell r="C1295">
            <v>1233</v>
          </cell>
        </row>
        <row r="1296">
          <cell r="A1296" t="str">
            <v>738477957679717383</v>
          </cell>
          <cell r="B1296" t="str">
            <v>ITM_LOGIS</v>
          </cell>
          <cell r="C1296">
            <v>1234</v>
          </cell>
        </row>
        <row r="1297">
          <cell r="A1297" t="str">
            <v>73847795767971738385</v>
          </cell>
          <cell r="B1297" t="str">
            <v>ITM_LOGISU</v>
          </cell>
          <cell r="C1297">
            <v>1235</v>
          </cell>
        </row>
        <row r="1298">
          <cell r="A1298" t="str">
            <v>7384779576797173837749</v>
          </cell>
          <cell r="B1298" t="str">
            <v>ITM_LOGISM1</v>
          </cell>
          <cell r="C1298">
            <v>1236</v>
          </cell>
        </row>
        <row r="1299">
          <cell r="A1299" t="str">
            <v>7778859578667378</v>
          </cell>
          <cell r="B1299" t="str">
            <v>MNU_NBIN</v>
          </cell>
          <cell r="C1299">
            <v>1237</v>
          </cell>
        </row>
        <row r="1300">
          <cell r="A1300" t="str">
            <v>738477957866737880</v>
          </cell>
          <cell r="B1300" t="str">
            <v>ITM_NBINP</v>
          </cell>
          <cell r="C1300">
            <v>1238</v>
          </cell>
        </row>
        <row r="1301">
          <cell r="A1301" t="str">
            <v>7384779578667378</v>
          </cell>
          <cell r="B1301" t="str">
            <v>ITM_NBIN</v>
          </cell>
          <cell r="C1301">
            <v>1239</v>
          </cell>
        </row>
        <row r="1302">
          <cell r="A1302" t="str">
            <v>738477957866737885</v>
          </cell>
          <cell r="B1302" t="str">
            <v>ITM_NBINU</v>
          </cell>
          <cell r="C1302">
            <v>1240</v>
          </cell>
        </row>
        <row r="1303">
          <cell r="A1303" t="str">
            <v>73847795786673787749</v>
          </cell>
          <cell r="B1303" t="str">
            <v>ITM_NBINM1</v>
          </cell>
          <cell r="C1303">
            <v>1241</v>
          </cell>
        </row>
        <row r="1304">
          <cell r="A1304" t="str">
            <v>777885957879827776</v>
          </cell>
          <cell r="B1304" t="str">
            <v>MNU_NORML</v>
          </cell>
          <cell r="C1304">
            <v>1242</v>
          </cell>
        </row>
        <row r="1305">
          <cell r="A1305" t="str">
            <v>73847795787982777680</v>
          </cell>
          <cell r="B1305" t="str">
            <v>ITM_NORMLP</v>
          </cell>
          <cell r="C1305">
            <v>1243</v>
          </cell>
        </row>
        <row r="1306">
          <cell r="A1306" t="str">
            <v>738477957879827776</v>
          </cell>
          <cell r="B1306" t="str">
            <v>ITM_NORML</v>
          </cell>
          <cell r="C1306">
            <v>1244</v>
          </cell>
        </row>
        <row r="1307">
          <cell r="A1307" t="str">
            <v>73847795787982777685</v>
          </cell>
          <cell r="B1307" t="str">
            <v>ITM_NORMLU</v>
          </cell>
          <cell r="C1307">
            <v>1245</v>
          </cell>
        </row>
        <row r="1308">
          <cell r="A1308" t="str">
            <v>7384779578798277767749</v>
          </cell>
          <cell r="B1308" t="str">
            <v>ITM_NORMLM1</v>
          </cell>
          <cell r="C1308">
            <v>1246</v>
          </cell>
        </row>
        <row r="1309">
          <cell r="A1309" t="str">
            <v>777885958079738383</v>
          </cell>
          <cell r="B1309" t="str">
            <v>MNU_POISS</v>
          </cell>
          <cell r="C1309">
            <v>1247</v>
          </cell>
        </row>
        <row r="1310">
          <cell r="A1310" t="str">
            <v>73847795807973838380</v>
          </cell>
          <cell r="B1310" t="str">
            <v>ITM_POISSP</v>
          </cell>
          <cell r="C1310">
            <v>1248</v>
          </cell>
        </row>
        <row r="1311">
          <cell r="A1311" t="str">
            <v>738477958079738383</v>
          </cell>
          <cell r="B1311" t="str">
            <v>ITM_POISS</v>
          </cell>
          <cell r="C1311">
            <v>1249</v>
          </cell>
        </row>
        <row r="1312">
          <cell r="A1312" t="str">
            <v>73847795807973838385</v>
          </cell>
          <cell r="B1312" t="str">
            <v>ITM_POISSU</v>
          </cell>
          <cell r="C1312">
            <v>1250</v>
          </cell>
        </row>
        <row r="1313">
          <cell r="A1313" t="str">
            <v>7384779580797383837749</v>
          </cell>
          <cell r="B1313" t="str">
            <v>ITM_POISSM1</v>
          </cell>
          <cell r="C1313">
            <v>1251</v>
          </cell>
        </row>
        <row r="1314">
          <cell r="A1314" t="str">
            <v>7778859584</v>
          </cell>
          <cell r="B1314" t="str">
            <v>MNU_T</v>
          </cell>
          <cell r="C1314">
            <v>1252</v>
          </cell>
        </row>
        <row r="1315">
          <cell r="A1315" t="str">
            <v>73847795848088</v>
          </cell>
          <cell r="B1315" t="str">
            <v>ITM_TPX</v>
          </cell>
          <cell r="C1315">
            <v>1253</v>
          </cell>
        </row>
        <row r="1316">
          <cell r="A1316" t="str">
            <v>738477958488</v>
          </cell>
          <cell r="B1316" t="str">
            <v>ITM_TX</v>
          </cell>
          <cell r="C1316">
            <v>1254</v>
          </cell>
        </row>
        <row r="1317">
          <cell r="A1317" t="str">
            <v>73847795848588</v>
          </cell>
          <cell r="B1317" t="str">
            <v>ITM_TUX</v>
          </cell>
          <cell r="C1317">
            <v>1255</v>
          </cell>
        </row>
        <row r="1318">
          <cell r="A1318" t="str">
            <v>7384779584774980</v>
          </cell>
          <cell r="B1318" t="str">
            <v>ITM_TM1P</v>
          </cell>
          <cell r="C1318">
            <v>1256</v>
          </cell>
        </row>
        <row r="1319">
          <cell r="A1319" t="str">
            <v>777885958769736676</v>
          </cell>
          <cell r="B1319" t="str">
            <v>MNU_WEIBL</v>
          </cell>
          <cell r="C1319">
            <v>1257</v>
          </cell>
        </row>
        <row r="1320">
          <cell r="A1320" t="str">
            <v>73847795876973667680</v>
          </cell>
          <cell r="B1320" t="str">
            <v>ITM_WEIBLP</v>
          </cell>
          <cell r="C1320">
            <v>1258</v>
          </cell>
        </row>
        <row r="1321">
          <cell r="A1321" t="str">
            <v>738477958769736676</v>
          </cell>
          <cell r="B1321" t="str">
            <v>ITM_WEIBL</v>
          </cell>
          <cell r="C1321">
            <v>1259</v>
          </cell>
        </row>
        <row r="1322">
          <cell r="A1322" t="str">
            <v>73847795876973667685</v>
          </cell>
          <cell r="B1322" t="str">
            <v>ITM_WEIBLU</v>
          </cell>
          <cell r="C1322">
            <v>1260</v>
          </cell>
        </row>
        <row r="1323">
          <cell r="A1323" t="str">
            <v>7384779587697366767749</v>
          </cell>
          <cell r="B1323" t="str">
            <v>ITM_WEIBLM1</v>
          </cell>
          <cell r="C1323">
            <v>1261</v>
          </cell>
        </row>
        <row r="1324">
          <cell r="A1324" t="str">
            <v>7778859567727350</v>
          </cell>
          <cell r="B1324" t="str">
            <v>MNU_CHI2</v>
          </cell>
          <cell r="C1324">
            <v>1262</v>
          </cell>
        </row>
        <row r="1325">
          <cell r="A1325" t="str">
            <v>73847795991041055080120</v>
          </cell>
          <cell r="B1325" t="str">
            <v>ITM_chi2Px</v>
          </cell>
          <cell r="C1325">
            <v>1263</v>
          </cell>
        </row>
        <row r="1326">
          <cell r="A1326" t="str">
            <v>738477959910410550120</v>
          </cell>
          <cell r="B1326" t="str">
            <v>ITM_chi2x</v>
          </cell>
          <cell r="C1326">
            <v>1264</v>
          </cell>
        </row>
        <row r="1327">
          <cell r="A1327" t="str">
            <v>738477959910410550117120</v>
          </cell>
          <cell r="B1327" t="str">
            <v>ITM_chi2ux</v>
          </cell>
          <cell r="C1327">
            <v>1265</v>
          </cell>
        </row>
        <row r="1328">
          <cell r="A1328" t="str">
            <v>7384779599104105507749</v>
          </cell>
          <cell r="B1328" t="str">
            <v>ITM_chi2M1</v>
          </cell>
          <cell r="C1328">
            <v>1266</v>
          </cell>
        </row>
        <row r="1329">
          <cell r="A1329" t="str">
            <v>6772829549505455</v>
          </cell>
          <cell r="B1329" t="str">
            <v>CHR_1267</v>
          </cell>
          <cell r="C1329">
            <v>1267</v>
          </cell>
        </row>
        <row r="1330">
          <cell r="A1330" t="str">
            <v>6772829549505456</v>
          </cell>
          <cell r="B1330" t="str">
            <v>CHR_1268</v>
          </cell>
          <cell r="C1330">
            <v>1268</v>
          </cell>
        </row>
        <row r="1331">
          <cell r="A1331" t="str">
            <v>6772829549505457</v>
          </cell>
          <cell r="B1331" t="str">
            <v>CHR_1269</v>
          </cell>
          <cell r="C1331">
            <v>1269</v>
          </cell>
        </row>
        <row r="1332">
          <cell r="A1332" t="str">
            <v>6772829549505548</v>
          </cell>
          <cell r="B1332" t="str">
            <v>CHR_1270</v>
          </cell>
          <cell r="C1332">
            <v>1270</v>
          </cell>
        </row>
        <row r="1333">
          <cell r="A1333" t="str">
            <v>6772829549505549</v>
          </cell>
          <cell r="B1333" t="str">
            <v>CHR_1271</v>
          </cell>
          <cell r="C1333">
            <v>1271</v>
          </cell>
        </row>
        <row r="1334">
          <cell r="A1334" t="str">
            <v>6772829549505550</v>
          </cell>
          <cell r="B1334" t="str">
            <v>CHR_1272</v>
          </cell>
          <cell r="C1334">
            <v>1272</v>
          </cell>
        </row>
        <row r="1335">
          <cell r="A1335" t="str">
            <v>6772829549505551</v>
          </cell>
          <cell r="B1335" t="str">
            <v>CHR_1273</v>
          </cell>
          <cell r="C1335">
            <v>1273</v>
          </cell>
        </row>
        <row r="1336">
          <cell r="A1336" t="str">
            <v>6772829549505552</v>
          </cell>
          <cell r="B1336" t="str">
            <v>CHR_1274</v>
          </cell>
          <cell r="C1336">
            <v>1274</v>
          </cell>
        </row>
        <row r="1337">
          <cell r="A1337" t="str">
            <v>6772829549505553</v>
          </cell>
          <cell r="B1337" t="str">
            <v>CHR_1275</v>
          </cell>
          <cell r="C1337">
            <v>1275</v>
          </cell>
        </row>
        <row r="1338">
          <cell r="A1338" t="str">
            <v>6772829549505554</v>
          </cell>
          <cell r="B1338" t="str">
            <v>CHR_1276</v>
          </cell>
          <cell r="C1338">
            <v>1276</v>
          </cell>
        </row>
        <row r="1339">
          <cell r="A1339" t="str">
            <v>6772829549505555</v>
          </cell>
          <cell r="B1339" t="str">
            <v>CHR_1277</v>
          </cell>
          <cell r="C1339">
            <v>1277</v>
          </cell>
        </row>
        <row r="1340">
          <cell r="A1340" t="str">
            <v>6772829549505556</v>
          </cell>
          <cell r="B1340" t="str">
            <v>CHR_1278</v>
          </cell>
          <cell r="C1340">
            <v>1278</v>
          </cell>
        </row>
        <row r="1341">
          <cell r="A1341" t="str">
            <v>6772829549505557</v>
          </cell>
          <cell r="B1341" t="str">
            <v>CHR_1279</v>
          </cell>
          <cell r="C1341">
            <v>1279</v>
          </cell>
        </row>
        <row r="1342">
          <cell r="A1342" t="str">
            <v>6772829549505648</v>
          </cell>
          <cell r="B1342" t="str">
            <v>CHR_1280</v>
          </cell>
          <cell r="C1342">
            <v>1280</v>
          </cell>
        </row>
        <row r="1343">
          <cell r="A1343" t="str">
            <v>6772829549505649</v>
          </cell>
          <cell r="B1343" t="str">
            <v>CHR_1281</v>
          </cell>
          <cell r="C1343">
            <v>1281</v>
          </cell>
        </row>
        <row r="1344">
          <cell r="A1344" t="str">
            <v>6772829549505650</v>
          </cell>
          <cell r="B1344" t="str">
            <v>CHR_1282</v>
          </cell>
          <cell r="C1344">
            <v>1282</v>
          </cell>
        </row>
        <row r="1345">
          <cell r="A1345" t="str">
            <v>6772829549505651</v>
          </cell>
          <cell r="B1345" t="str">
            <v>CHR_1283</v>
          </cell>
          <cell r="C1345">
            <v>1283</v>
          </cell>
        </row>
        <row r="1346">
          <cell r="A1346" t="str">
            <v>6772829549505652</v>
          </cell>
          <cell r="B1346" t="str">
            <v>CHR_1284</v>
          </cell>
          <cell r="C1346">
            <v>1284</v>
          </cell>
        </row>
        <row r="1347">
          <cell r="A1347" t="str">
            <v>6772829549505653</v>
          </cell>
          <cell r="B1347" t="str">
            <v>CHR_1285</v>
          </cell>
          <cell r="C1347">
            <v>1285</v>
          </cell>
        </row>
        <row r="1348">
          <cell r="A1348" t="str">
            <v>6772829549505654</v>
          </cell>
          <cell r="B1348" t="str">
            <v>CHR_1286</v>
          </cell>
          <cell r="C1348">
            <v>1286</v>
          </cell>
        </row>
        <row r="1349">
          <cell r="A1349" t="e">
            <v>#VALUE!</v>
          </cell>
        </row>
        <row r="1350">
          <cell r="A1350" t="e">
            <v>#VALUE!</v>
          </cell>
        </row>
        <row r="1351">
          <cell r="A1351" t="str">
            <v>67117114118101</v>
          </cell>
          <cell r="B1351" t="str">
            <v>Curve</v>
          </cell>
          <cell r="C1351" t="str">
            <v>fitting</v>
          </cell>
        </row>
        <row r="1352">
          <cell r="A1352" t="str">
            <v>738477956669838470</v>
          </cell>
          <cell r="B1352" t="str">
            <v>ITM_BESTF</v>
          </cell>
          <cell r="C1352">
            <v>1287</v>
          </cell>
        </row>
        <row r="1353">
          <cell r="A1353" t="str">
            <v>7384779569888070</v>
          </cell>
          <cell r="B1353" t="str">
            <v>ITM_EXPF</v>
          </cell>
          <cell r="C1353">
            <v>1288</v>
          </cell>
        </row>
        <row r="1354">
          <cell r="A1354" t="str">
            <v>7384779576737870</v>
          </cell>
          <cell r="B1354" t="str">
            <v>ITM_LINF</v>
          </cell>
          <cell r="C1354">
            <v>1289</v>
          </cell>
        </row>
        <row r="1355">
          <cell r="A1355" t="str">
            <v>7384779576797170</v>
          </cell>
          <cell r="B1355" t="str">
            <v>ITM_LOGF</v>
          </cell>
          <cell r="C1355">
            <v>1290</v>
          </cell>
        </row>
        <row r="1356">
          <cell r="A1356" t="str">
            <v>73847795798284727970</v>
          </cell>
          <cell r="B1356" t="str">
            <v>ITM_ORTHOF</v>
          </cell>
          <cell r="C1356">
            <v>1291</v>
          </cell>
        </row>
        <row r="1357">
          <cell r="A1357" t="str">
            <v>73847795807987698270</v>
          </cell>
          <cell r="B1357" t="str">
            <v>ITM_POWERF</v>
          </cell>
          <cell r="C1357">
            <v>1292</v>
          </cell>
        </row>
        <row r="1358">
          <cell r="A1358" t="str">
            <v>73847795716585838370</v>
          </cell>
          <cell r="B1358" t="str">
            <v>ITM_GAUSSF</v>
          </cell>
          <cell r="C1358">
            <v>1293</v>
          </cell>
        </row>
        <row r="1359">
          <cell r="A1359" t="str">
            <v>73847795676585677270</v>
          </cell>
          <cell r="B1359" t="str">
            <v>ITM_CAUCHF</v>
          </cell>
          <cell r="C1359">
            <v>1294</v>
          </cell>
        </row>
        <row r="1360">
          <cell r="A1360" t="str">
            <v>73847795806582656670</v>
          </cell>
          <cell r="B1360" t="str">
            <v>ITM_PARABF</v>
          </cell>
          <cell r="C1360">
            <v>1295</v>
          </cell>
        </row>
        <row r="1361">
          <cell r="A1361" t="str">
            <v>7384779572898070</v>
          </cell>
          <cell r="B1361" t="str">
            <v>ITM_HYPF</v>
          </cell>
          <cell r="C1361">
            <v>1296</v>
          </cell>
        </row>
        <row r="1362">
          <cell r="A1362" t="str">
            <v>738477958279798470</v>
          </cell>
          <cell r="B1362" t="str">
            <v>ITM_ROOTF</v>
          </cell>
          <cell r="C1362">
            <v>1297</v>
          </cell>
        </row>
        <row r="1363">
          <cell r="A1363" t="str">
            <v>6772829549505756</v>
          </cell>
          <cell r="B1363" t="str">
            <v>CHR_1298</v>
          </cell>
          <cell r="C1363">
            <v>1298</v>
          </cell>
        </row>
        <row r="1364">
          <cell r="A1364" t="str">
            <v>6772829549505757</v>
          </cell>
          <cell r="B1364" t="str">
            <v>CHR_1299</v>
          </cell>
          <cell r="C1364">
            <v>1299</v>
          </cell>
        </row>
        <row r="1365">
          <cell r="A1365" t="str">
            <v>6772829549514848</v>
          </cell>
          <cell r="B1365" t="str">
            <v>CHR_1300</v>
          </cell>
          <cell r="C1365">
            <v>1300</v>
          </cell>
        </row>
        <row r="1366">
          <cell r="A1366" t="str">
            <v>6772829549514849</v>
          </cell>
          <cell r="B1366" t="str">
            <v>CHR_1301</v>
          </cell>
          <cell r="C1366">
            <v>1301</v>
          </cell>
        </row>
        <row r="1367">
          <cell r="A1367" t="str">
            <v>6772829549514850</v>
          </cell>
          <cell r="B1367" t="str">
            <v>CHR_1302</v>
          </cell>
          <cell r="C1367">
            <v>1302</v>
          </cell>
        </row>
        <row r="1368">
          <cell r="A1368" t="e">
            <v>#VALUE!</v>
          </cell>
        </row>
        <row r="1369">
          <cell r="A1369" t="e">
            <v>#VALUE!</v>
          </cell>
        </row>
        <row r="1370">
          <cell r="A1370" t="str">
            <v>77101110117115</v>
          </cell>
          <cell r="B1370" t="str">
            <v>Menus</v>
          </cell>
        </row>
        <row r="1371">
          <cell r="A1371" t="str">
            <v>77788595656886</v>
          </cell>
          <cell r="B1371" t="str">
            <v>MNU_ADV</v>
          </cell>
          <cell r="C1371">
            <v>1303</v>
          </cell>
        </row>
        <row r="1372">
          <cell r="A1372" t="str">
            <v>77788595657871766983</v>
          </cell>
          <cell r="B1372" t="str">
            <v>MNU_ANGLES</v>
          </cell>
          <cell r="C1372">
            <v>1304</v>
          </cell>
        </row>
        <row r="1373">
          <cell r="A1373" t="str">
            <v>777885958082737884</v>
          </cell>
          <cell r="B1373" t="str">
            <v>MNU_PRINT</v>
          </cell>
          <cell r="C1373">
            <v>1305</v>
          </cell>
        </row>
        <row r="1374">
          <cell r="A1374" t="str">
            <v>777885956779788665</v>
          </cell>
          <cell r="B1374" t="str">
            <v>MNU_CONVA</v>
          </cell>
          <cell r="C1374">
            <v>1306</v>
          </cell>
        </row>
        <row r="1375">
          <cell r="A1375" t="str">
            <v>7778859566738483</v>
          </cell>
          <cell r="B1375" t="str">
            <v>MNU_BITS</v>
          </cell>
          <cell r="C1375">
            <v>1307</v>
          </cell>
        </row>
        <row r="1376">
          <cell r="A1376" t="str">
            <v>7778859567658465767971</v>
          </cell>
          <cell r="B1376" t="str">
            <v>MNU_CATALOG</v>
          </cell>
          <cell r="C1376">
            <v>1308</v>
          </cell>
        </row>
        <row r="1377">
          <cell r="A1377" t="str">
            <v>777885956772658283</v>
          </cell>
          <cell r="B1377" t="str">
            <v>MNU_CHARS</v>
          </cell>
          <cell r="C1377">
            <v>1309</v>
          </cell>
        </row>
        <row r="1378">
          <cell r="A1378" t="str">
            <v>77788595677675</v>
          </cell>
          <cell r="B1378" t="str">
            <v>MNU_CLK</v>
          </cell>
          <cell r="C1378">
            <v>1310</v>
          </cell>
        </row>
        <row r="1379">
          <cell r="A1379" t="str">
            <v>77788595826971738384</v>
          </cell>
          <cell r="B1379" t="str">
            <v>MNU_REGIST</v>
          </cell>
          <cell r="C1379">
            <v>1311</v>
          </cell>
        </row>
        <row r="1380">
          <cell r="A1380" t="str">
            <v>77788595677682</v>
          </cell>
          <cell r="B1380" t="str">
            <v>MNU_CLR</v>
          </cell>
          <cell r="C1380">
            <v>1312</v>
          </cell>
        </row>
        <row r="1381">
          <cell r="A1381" t="str">
            <v>777885956779788384</v>
          </cell>
          <cell r="B1381" t="str">
            <v>MNU_CONST</v>
          </cell>
          <cell r="C1381">
            <v>1313</v>
          </cell>
        </row>
        <row r="1382">
          <cell r="A1382" t="str">
            <v>77788595678088</v>
          </cell>
          <cell r="B1382" t="str">
            <v>MNU_CPX</v>
          </cell>
          <cell r="C1382">
            <v>1314</v>
          </cell>
        </row>
        <row r="1383">
          <cell r="A1383" t="str">
            <v>7778859567808883</v>
          </cell>
          <cell r="B1383" t="str">
            <v>MNU_CPXS</v>
          </cell>
          <cell r="C1383">
            <v>1315</v>
          </cell>
        </row>
        <row r="1384">
          <cell r="A1384" t="str">
            <v>777885956865846983</v>
          </cell>
          <cell r="B1384" t="str">
            <v>MNU_DATES</v>
          </cell>
          <cell r="C1384">
            <v>1316</v>
          </cell>
        </row>
        <row r="1385">
          <cell r="A1385" t="str">
            <v>77788595687371738483</v>
          </cell>
          <cell r="B1385" t="str">
            <v>MNU_DIGITS</v>
          </cell>
          <cell r="C1385">
            <v>1317</v>
          </cell>
        </row>
        <row r="1386">
          <cell r="A1386" t="str">
            <v>77788595688380</v>
          </cell>
          <cell r="B1386" t="str">
            <v>MNU_DSP</v>
          </cell>
          <cell r="C1386">
            <v>1318</v>
          </cell>
        </row>
        <row r="1387">
          <cell r="A1387" t="str">
            <v>77788595698178</v>
          </cell>
          <cell r="B1387" t="str">
            <v>MNU_EQN</v>
          </cell>
          <cell r="C1387">
            <v>1319</v>
          </cell>
        </row>
        <row r="1388">
          <cell r="A1388" t="str">
            <v>77788595698880</v>
          </cell>
          <cell r="B1388" t="str">
            <v>MNU_EXP</v>
          </cell>
          <cell r="C1388">
            <v>1320</v>
          </cell>
        </row>
        <row r="1389">
          <cell r="A1389" t="str">
            <v>777885956779788669</v>
          </cell>
          <cell r="B1389" t="str">
            <v>MNU_CONVE</v>
          </cell>
          <cell r="C1389">
            <v>1321</v>
          </cell>
        </row>
        <row r="1390">
          <cell r="A1390" t="str">
            <v>7778859570677883</v>
          </cell>
          <cell r="B1390" t="str">
            <v>MNU_FCNS</v>
          </cell>
          <cell r="C1390">
            <v>1322</v>
          </cell>
        </row>
        <row r="1391">
          <cell r="A1391" t="str">
            <v>77788595707378</v>
          </cell>
          <cell r="B1391" t="str">
            <v>MNU_FIN</v>
          </cell>
          <cell r="C1391">
            <v>1323</v>
          </cell>
        </row>
        <row r="1392">
          <cell r="A1392" t="str">
            <v>777885958373788483</v>
          </cell>
          <cell r="B1392" t="str">
            <v>MNU_SINTS</v>
          </cell>
          <cell r="C1392">
            <v>1324</v>
          </cell>
        </row>
        <row r="1393">
          <cell r="A1393" t="str">
            <v>777885957076657183</v>
          </cell>
          <cell r="B1393" t="str">
            <v>MNU_FLAGS</v>
          </cell>
          <cell r="C1393">
            <v>1325</v>
          </cell>
        </row>
        <row r="1394">
          <cell r="A1394" t="str">
            <v>777885957076658372</v>
          </cell>
          <cell r="B1394" t="str">
            <v>MNU_FLASH</v>
          </cell>
          <cell r="C1394">
            <v>1326</v>
          </cell>
        </row>
        <row r="1395">
          <cell r="A1395" t="str">
            <v>777885954983846869827386</v>
          </cell>
          <cell r="B1395" t="str">
            <v>MNU_1STDERIV</v>
          </cell>
          <cell r="C1395">
            <v>1327</v>
          </cell>
        </row>
        <row r="1396">
          <cell r="A1396" t="str">
            <v>777885955078686869827386</v>
          </cell>
          <cell r="B1396" t="str">
            <v>MNU_2NDDERIV</v>
          </cell>
          <cell r="C1396">
            <v>1328</v>
          </cell>
        </row>
        <row r="1397">
          <cell r="A1397" t="str">
            <v>77788595677978867080</v>
          </cell>
          <cell r="B1397" t="str">
            <v>MNU_CONVFP</v>
          </cell>
          <cell r="C1397">
            <v>1329</v>
          </cell>
        </row>
        <row r="1398">
          <cell r="A1398" t="str">
            <v>777885957673788483</v>
          </cell>
          <cell r="B1398" t="str">
            <v>MNU_LINTS</v>
          </cell>
          <cell r="C1398">
            <v>1330</v>
          </cell>
        </row>
        <row r="1399">
          <cell r="A1399" t="str">
            <v>7778859573787079</v>
          </cell>
          <cell r="B1399" t="str">
            <v>MNU_INFO</v>
          </cell>
          <cell r="C1399">
            <v>1331</v>
          </cell>
        </row>
        <row r="1400">
          <cell r="A1400" t="str">
            <v>7778859573788483</v>
          </cell>
          <cell r="B1400" t="str">
            <v>MNU_INTS</v>
          </cell>
          <cell r="C1400">
            <v>1332</v>
          </cell>
        </row>
        <row r="1401">
          <cell r="A1401" t="str">
            <v>777885957379</v>
          </cell>
          <cell r="B1401" t="str">
            <v>MNU_IO</v>
          </cell>
          <cell r="C1401">
            <v>1333</v>
          </cell>
        </row>
        <row r="1402">
          <cell r="A1402" t="str">
            <v>7778859576797980</v>
          </cell>
          <cell r="B1402" t="str">
            <v>MNU_LOOP</v>
          </cell>
          <cell r="C1402">
            <v>1334</v>
          </cell>
        </row>
        <row r="1403">
          <cell r="A1403" t="str">
            <v>777885957765848283</v>
          </cell>
          <cell r="B1403" t="str">
            <v>MNU_MATRS</v>
          </cell>
          <cell r="C1403">
            <v>1335</v>
          </cell>
        </row>
        <row r="1404">
          <cell r="A1404" t="str">
            <v>7778859577658488</v>
          </cell>
          <cell r="B1404" t="str">
            <v>MNU_MATX</v>
          </cell>
          <cell r="C1404">
            <v>1336</v>
          </cell>
        </row>
        <row r="1405">
          <cell r="A1405" t="str">
            <v>777885957769788583</v>
          </cell>
          <cell r="B1405" t="str">
            <v>MNU_MENUS</v>
          </cell>
          <cell r="C1405">
            <v>1337</v>
          </cell>
        </row>
        <row r="1406">
          <cell r="A1406" t="str">
            <v>7778859577796869</v>
          </cell>
          <cell r="B1406" t="str">
            <v>MNU_MODE</v>
          </cell>
          <cell r="C1406">
            <v>1338</v>
          </cell>
        </row>
        <row r="1407">
          <cell r="A1407" t="str">
            <v>7778859583737781</v>
          </cell>
          <cell r="B1407" t="str">
            <v>MNU_SIMQ</v>
          </cell>
          <cell r="C1407">
            <v>1339</v>
          </cell>
        </row>
        <row r="1408">
          <cell r="A1408" t="str">
            <v>77788595779569687384</v>
          </cell>
          <cell r="B1408" t="str">
            <v>MNU_M_EDIT</v>
          </cell>
          <cell r="C1408">
            <v>1340</v>
          </cell>
        </row>
        <row r="1409">
          <cell r="A1409" t="str">
            <v>777885957712177101110117</v>
          </cell>
          <cell r="B1409" t="str">
            <v>MNU_MyMenu</v>
          </cell>
          <cell r="C1409">
            <v>1341</v>
          </cell>
        </row>
        <row r="1410">
          <cell r="A1410" t="str">
            <v>77788595771216510811210497</v>
          </cell>
          <cell r="B1410" t="str">
            <v>MNU_MyAlpha</v>
          </cell>
          <cell r="C1410">
            <v>1342</v>
          </cell>
        </row>
        <row r="1411">
          <cell r="A1411" t="str">
            <v>777885956779788677</v>
          </cell>
          <cell r="B1411" t="str">
            <v>MNU_CONVM</v>
          </cell>
          <cell r="C1411">
            <v>1343</v>
          </cell>
        </row>
        <row r="1412">
          <cell r="A1412" t="str">
            <v>77788595798284727971</v>
          </cell>
          <cell r="B1412" t="str">
            <v>MNU_ORTHOG</v>
          </cell>
          <cell r="C1412">
            <v>1344</v>
          </cell>
        </row>
        <row r="1413">
          <cell r="A1413" t="str">
            <v>777885958065828483</v>
          </cell>
          <cell r="B1413" t="str">
            <v>MNU_PARTS</v>
          </cell>
          <cell r="C1413">
            <v>1345</v>
          </cell>
        </row>
        <row r="1414">
          <cell r="A1414" t="str">
            <v>7778859580827966</v>
          </cell>
          <cell r="B1414" t="str">
            <v>MNU_PROB</v>
          </cell>
          <cell r="C1414">
            <v>1346</v>
          </cell>
        </row>
        <row r="1415">
          <cell r="A1415" t="str">
            <v>777885958082797183</v>
          </cell>
          <cell r="B1415" t="str">
            <v>MNU_PROGS</v>
          </cell>
          <cell r="C1415">
            <v>1347</v>
          </cell>
        </row>
        <row r="1416">
          <cell r="A1416" t="str">
            <v>77788595807078</v>
          </cell>
          <cell r="B1416" t="str">
            <v>MNU_PFN</v>
          </cell>
          <cell r="C1416">
            <v>1348</v>
          </cell>
        </row>
        <row r="1417">
          <cell r="A1417" t="str">
            <v>7778859580707850</v>
          </cell>
          <cell r="B1417" t="str">
            <v>MNU_PFN2</v>
          </cell>
          <cell r="C1417">
            <v>1349</v>
          </cell>
        </row>
        <row r="1418">
          <cell r="A1418" t="str">
            <v>777885956779788680</v>
          </cell>
          <cell r="B1418" t="str">
            <v>MNU_CONVP</v>
          </cell>
          <cell r="C1418">
            <v>1350</v>
          </cell>
        </row>
        <row r="1419">
          <cell r="A1419" t="str">
            <v>77788595826577</v>
          </cell>
          <cell r="B1419" t="str">
            <v>MNU_RAM</v>
          </cell>
          <cell r="C1419">
            <v>1351</v>
          </cell>
        </row>
        <row r="1420">
          <cell r="A1420" t="str">
            <v>777885958269657683</v>
          </cell>
          <cell r="B1420" t="str">
            <v>MNU_REALS</v>
          </cell>
          <cell r="C1420">
            <v>1352</v>
          </cell>
        </row>
        <row r="1421">
          <cell r="A1421" t="str">
            <v>7778859583111108118101114</v>
          </cell>
          <cell r="B1421" t="str">
            <v>MNU_Solver</v>
          </cell>
          <cell r="C1421">
            <v>1353</v>
          </cell>
        </row>
        <row r="1422">
          <cell r="A1422" t="str">
            <v>7778859583846584</v>
          </cell>
          <cell r="B1422" t="str">
            <v>MNU_STAT</v>
          </cell>
          <cell r="C1422">
            <v>1354</v>
          </cell>
        </row>
        <row r="1423">
          <cell r="A1423" t="str">
            <v>77788595838475</v>
          </cell>
          <cell r="B1423" t="str">
            <v>MNU_STK</v>
          </cell>
          <cell r="C1423">
            <v>1355</v>
          </cell>
        </row>
        <row r="1424">
          <cell r="A1424" t="str">
            <v>77788595838482737871</v>
          </cell>
          <cell r="B1424" t="str">
            <v>MNU_STRING</v>
          </cell>
          <cell r="C1424">
            <v>1356</v>
          </cell>
        </row>
        <row r="1425">
          <cell r="A1425" t="str">
            <v>7778859584698384</v>
          </cell>
          <cell r="B1425" t="str">
            <v>MNU_TEST</v>
          </cell>
          <cell r="C1425">
            <v>1357</v>
          </cell>
        </row>
        <row r="1426">
          <cell r="A1426" t="str">
            <v>777885958473776983</v>
          </cell>
          <cell r="B1426" t="str">
            <v>MNU_TIMES</v>
          </cell>
          <cell r="C1426">
            <v>1358</v>
          </cell>
        </row>
        <row r="1427">
          <cell r="A1427" t="str">
            <v>77788595848273</v>
          </cell>
          <cell r="B1427" t="str">
            <v>MNU_TRI</v>
          </cell>
          <cell r="C1427">
            <v>1359</v>
          </cell>
        </row>
        <row r="1428">
          <cell r="A1428" t="str">
            <v>77788595848677</v>
          </cell>
          <cell r="B1428" t="str">
            <v>MNU_TVM</v>
          </cell>
          <cell r="C1428">
            <v>1360</v>
          </cell>
        </row>
        <row r="1429">
          <cell r="A1429" t="str">
            <v>777885958578738467797886</v>
          </cell>
          <cell r="B1429" t="str">
            <v>MNU_UNITCONV</v>
          </cell>
          <cell r="C1429">
            <v>1361</v>
          </cell>
        </row>
        <row r="1430">
          <cell r="A1430" t="str">
            <v>7778859586658283</v>
          </cell>
          <cell r="B1430" t="str">
            <v>MNU_VARS</v>
          </cell>
          <cell r="C1430">
            <v>1362</v>
          </cell>
        </row>
        <row r="1431">
          <cell r="A1431" t="str">
            <v>777885956779788686</v>
          </cell>
          <cell r="B1431" t="str">
            <v>MNU_CONVV</v>
          </cell>
          <cell r="C1431">
            <v>1363</v>
          </cell>
        </row>
        <row r="1432">
          <cell r="A1432" t="str">
            <v>77788595887078</v>
          </cell>
          <cell r="B1432" t="str">
            <v>MNU_XFN</v>
          </cell>
          <cell r="C1432">
            <v>1364</v>
          </cell>
        </row>
        <row r="1433">
          <cell r="A1433" t="str">
            <v>777885956779788688</v>
          </cell>
          <cell r="B1433" t="str">
            <v>MNU_CONVX</v>
          </cell>
          <cell r="C1433">
            <v>1365</v>
          </cell>
        </row>
        <row r="1434">
          <cell r="A1434" t="str">
            <v>77788595657680726573788476</v>
          </cell>
          <cell r="B1434" t="str">
            <v>MNU_ALPHAINTL</v>
          </cell>
          <cell r="C1434">
            <v>1366</v>
          </cell>
        </row>
        <row r="1435">
          <cell r="A1435" t="str">
            <v>77788595657680726577658472</v>
          </cell>
          <cell r="B1435" t="str">
            <v>MNU_ALPHAMATH</v>
          </cell>
          <cell r="C1435">
            <v>1367</v>
          </cell>
        </row>
        <row r="1436">
          <cell r="A1436" t="str">
            <v>7778859565768072657078</v>
          </cell>
          <cell r="B1436" t="str">
            <v>MNU_ALPHAFN</v>
          </cell>
          <cell r="C1436">
            <v>1368</v>
          </cell>
        </row>
        <row r="1437">
          <cell r="A1437" t="str">
            <v>777885956576807265957977697165</v>
          </cell>
          <cell r="B1437" t="str">
            <v>MNU_ALPHA_OMEGA</v>
          </cell>
          <cell r="C1437">
            <v>1369</v>
          </cell>
        </row>
        <row r="1438">
          <cell r="A1438" t="str">
            <v>777885956576807265687984</v>
          </cell>
          <cell r="B1438" t="str">
            <v>MNU_ALPHADOT</v>
          </cell>
          <cell r="C1438">
            <v>1370</v>
          </cell>
        </row>
        <row r="1439">
          <cell r="A1439" t="str">
            <v>777885958389837076</v>
          </cell>
          <cell r="B1439" t="str">
            <v>MNU_SYSFL</v>
          </cell>
          <cell r="C1439">
            <v>1371</v>
          </cell>
        </row>
        <row r="1440">
          <cell r="A1440" t="str">
            <v>7778859583102</v>
          </cell>
          <cell r="B1440" t="str">
            <v>MNU_Sf</v>
          </cell>
          <cell r="C1440">
            <v>1372</v>
          </cell>
        </row>
        <row r="1441">
          <cell r="A1441" t="str">
            <v>7778859583102100120</v>
          </cell>
          <cell r="B1441" t="str">
            <v>MNU_Sfdx</v>
          </cell>
          <cell r="C1441">
            <v>1373</v>
          </cell>
        </row>
        <row r="1442">
          <cell r="A1442" t="str">
            <v>77788595657871766967797886</v>
          </cell>
          <cell r="B1442" t="str">
            <v>MNU_ANGLECONV</v>
          </cell>
          <cell r="C1442">
            <v>1374</v>
          </cell>
        </row>
        <row r="1443">
          <cell r="A1443" t="str">
            <v>7778859597108112104979511110910110397</v>
          </cell>
          <cell r="B1443" t="str">
            <v>MNU_alpha_omega</v>
          </cell>
          <cell r="C1443">
            <v>1375</v>
          </cell>
        </row>
        <row r="1444">
          <cell r="A1444" t="str">
            <v>777885956576807265105110116108</v>
          </cell>
          <cell r="B1444" t="str">
            <v>MNU_ALPHAintl</v>
          </cell>
          <cell r="C1444">
            <v>1376</v>
          </cell>
        </row>
        <row r="1445">
          <cell r="A1445" t="str">
            <v>77788595846577</v>
          </cell>
          <cell r="B1445" t="str">
            <v>MNU_TAM</v>
          </cell>
          <cell r="C1445">
            <v>1377</v>
          </cell>
        </row>
        <row r="1446">
          <cell r="A1446" t="str">
            <v>77788595846577677780</v>
          </cell>
          <cell r="B1446" t="str">
            <v>MNU_TAMCMP</v>
          </cell>
          <cell r="C1446">
            <v>1378</v>
          </cell>
        </row>
        <row r="1447">
          <cell r="A1447" t="str">
            <v>77788595846577838479826776</v>
          </cell>
          <cell r="B1447" t="str">
            <v>MNU_TAMSTORCL</v>
          </cell>
          <cell r="C1447">
            <v>1379</v>
          </cell>
        </row>
        <row r="1448">
          <cell r="A1448" t="str">
            <v>7778859583857783</v>
          </cell>
          <cell r="B1448" t="str">
            <v>MNU_SUMS</v>
          </cell>
          <cell r="C1448">
            <v>1380</v>
          </cell>
        </row>
        <row r="1449">
          <cell r="A1449" t="str">
            <v>77788595866582</v>
          </cell>
          <cell r="B1449" t="str">
            <v>MNU_VAR</v>
          </cell>
          <cell r="C1449">
            <v>1381</v>
          </cell>
        </row>
        <row r="1450">
          <cell r="A1450" t="str">
            <v>7778859584657770766571</v>
          </cell>
          <cell r="B1450" t="str">
            <v>MNU_TAMFLAG</v>
          </cell>
          <cell r="C1450">
            <v>1382</v>
          </cell>
        </row>
        <row r="1451">
          <cell r="A1451" t="str">
            <v>7778859584657783728570707669</v>
          </cell>
          <cell r="B1451" t="str">
            <v>MNU_TAMSHUFFLE</v>
          </cell>
          <cell r="C1451">
            <v>1383</v>
          </cell>
        </row>
        <row r="1452">
          <cell r="A1452" t="str">
            <v>6772829549515652</v>
          </cell>
          <cell r="B1452" t="str">
            <v>CHR_1384</v>
          </cell>
          <cell r="C1452">
            <v>1384</v>
          </cell>
        </row>
        <row r="1453">
          <cell r="A1453" t="str">
            <v>6772829549515653</v>
          </cell>
          <cell r="B1453" t="str">
            <v>CHR_1385</v>
          </cell>
          <cell r="C1453">
            <v>1385</v>
          </cell>
        </row>
        <row r="1454">
          <cell r="A1454" t="str">
            <v>6772829549515654</v>
          </cell>
          <cell r="B1454" t="str">
            <v>CHR_1386</v>
          </cell>
          <cell r="C1454">
            <v>1386</v>
          </cell>
        </row>
        <row r="1455">
          <cell r="A1455" t="str">
            <v>6772829549515655</v>
          </cell>
          <cell r="B1455" t="str">
            <v>CHR_1387</v>
          </cell>
          <cell r="C1455">
            <v>1387</v>
          </cell>
        </row>
        <row r="1456">
          <cell r="A1456" t="str">
            <v>6772829549515656</v>
          </cell>
          <cell r="B1456" t="str">
            <v>CHR_1388</v>
          </cell>
          <cell r="C1456">
            <v>1388</v>
          </cell>
        </row>
        <row r="1457">
          <cell r="A1457" t="str">
            <v>6772829549515657</v>
          </cell>
          <cell r="B1457" t="str">
            <v>CHR_1389</v>
          </cell>
          <cell r="C1457">
            <v>1389</v>
          </cell>
        </row>
        <row r="1458">
          <cell r="A1458" t="str">
            <v>6772829549515748</v>
          </cell>
          <cell r="B1458" t="str">
            <v>CHR_1390</v>
          </cell>
          <cell r="C1458">
            <v>1390</v>
          </cell>
        </row>
        <row r="1459">
          <cell r="A1459" t="str">
            <v>6772829549515749</v>
          </cell>
          <cell r="B1459" t="str">
            <v>CHR_1391</v>
          </cell>
          <cell r="C1459">
            <v>1391</v>
          </cell>
        </row>
        <row r="1460">
          <cell r="A1460" t="str">
            <v>6772829549515750</v>
          </cell>
          <cell r="B1460" t="str">
            <v>CHR_1392</v>
          </cell>
          <cell r="C1460">
            <v>1392</v>
          </cell>
        </row>
        <row r="1461">
          <cell r="A1461" t="str">
            <v>6772829549515751</v>
          </cell>
          <cell r="B1461" t="str">
            <v>CHR_1393</v>
          </cell>
          <cell r="C1461">
            <v>1393</v>
          </cell>
        </row>
        <row r="1462">
          <cell r="A1462" t="e">
            <v>#VALUE!</v>
          </cell>
        </row>
        <row r="1463">
          <cell r="A1463" t="e">
            <v>#VALUE!</v>
          </cell>
        </row>
        <row r="1464">
          <cell r="A1464" t="str">
            <v>73847795496779778076</v>
          </cell>
          <cell r="B1464" t="str">
            <v>ITM_1COMPL</v>
          </cell>
          <cell r="C1464">
            <v>1394</v>
          </cell>
        </row>
        <row r="1465">
          <cell r="A1465" t="str">
            <v>73847795836782687780</v>
          </cell>
          <cell r="B1465" t="str">
            <v>ITM_SCRDMP</v>
          </cell>
          <cell r="C1465">
            <v>1395</v>
          </cell>
        </row>
        <row r="1466">
          <cell r="A1466" t="str">
            <v>73847795506779778076</v>
          </cell>
          <cell r="B1466" t="str">
            <v>ITM_2COMPL</v>
          </cell>
          <cell r="C1466">
            <v>1396</v>
          </cell>
        </row>
        <row r="1467">
          <cell r="A1467" t="str">
            <v>73847795656683</v>
          </cell>
          <cell r="B1467" t="str">
            <v>ITM_ABS</v>
          </cell>
          <cell r="C1467">
            <v>1397</v>
          </cell>
        </row>
        <row r="1468">
          <cell r="A1468" t="str">
            <v>73847795657177</v>
          </cell>
          <cell r="B1468" t="str">
            <v>ITM_AGM</v>
          </cell>
          <cell r="C1468">
            <v>1398</v>
          </cell>
        </row>
        <row r="1469">
          <cell r="A1469" t="str">
            <v>73847795657182658072</v>
          </cell>
          <cell r="B1469" t="str">
            <v>ITM_AGRAPH</v>
          </cell>
          <cell r="C1469">
            <v>1399</v>
          </cell>
        </row>
        <row r="1470">
          <cell r="A1470" t="str">
            <v>73847795657676</v>
          </cell>
          <cell r="B1470" t="str">
            <v>ITM_ALL</v>
          </cell>
          <cell r="C1470">
            <v>1400</v>
          </cell>
        </row>
        <row r="1471">
          <cell r="A1471" t="str">
            <v>73847795658383737178</v>
          </cell>
          <cell r="B1471" t="str">
            <v>ITM_ASSIGN</v>
          </cell>
          <cell r="C1471">
            <v>1401</v>
          </cell>
        </row>
        <row r="1472">
          <cell r="A1472" t="str">
            <v>7384779566656775</v>
          </cell>
          <cell r="B1472" t="str">
            <v>ITM_BACK</v>
          </cell>
          <cell r="C1472">
            <v>1402</v>
          </cell>
        </row>
        <row r="1473">
          <cell r="A1473" t="str">
            <v>7384779566658484</v>
          </cell>
          <cell r="B1473" t="str">
            <v>ITM_BATT</v>
          </cell>
          <cell r="C1473">
            <v>1403</v>
          </cell>
        </row>
        <row r="1474">
          <cell r="A1474" t="str">
            <v>7384779566696980</v>
          </cell>
          <cell r="B1474" t="str">
            <v>ITM_BEEP</v>
          </cell>
          <cell r="C1474">
            <v>1404</v>
          </cell>
        </row>
        <row r="1475">
          <cell r="A1475" t="str">
            <v>73847795666971737880</v>
          </cell>
          <cell r="B1475" t="str">
            <v>ITM_BEGINP</v>
          </cell>
          <cell r="C1475">
            <v>1405</v>
          </cell>
        </row>
        <row r="1476">
          <cell r="A1476" t="str">
            <v>738477956678</v>
          </cell>
          <cell r="B1476" t="str">
            <v>ITM_BN</v>
          </cell>
          <cell r="C1476">
            <v>1406</v>
          </cell>
        </row>
        <row r="1477">
          <cell r="A1477" t="str">
            <v>73847795667883</v>
          </cell>
          <cell r="B1477" t="str">
            <v>ITM_BNS</v>
          </cell>
          <cell r="C1477">
            <v>1407</v>
          </cell>
        </row>
        <row r="1478">
          <cell r="A1478" t="str">
            <v>7384779567658369</v>
          </cell>
          <cell r="B1478" t="str">
            <v>ITM_CASE</v>
          </cell>
          <cell r="C1478">
            <v>1408</v>
          </cell>
        </row>
        <row r="1479">
          <cell r="A1479" t="str">
            <v>738477956776657676</v>
          </cell>
          <cell r="B1479" t="str">
            <v>ITM_CLALL</v>
          </cell>
          <cell r="C1479">
            <v>1409</v>
          </cell>
        </row>
        <row r="1480">
          <cell r="A1480" t="str">
            <v>73847795677667866582</v>
          </cell>
          <cell r="B1480" t="str">
            <v>ITM_CLCVAR</v>
          </cell>
          <cell r="C1480">
            <v>1410</v>
          </cell>
        </row>
        <row r="1481">
          <cell r="A1481" t="str">
            <v>73847795677670657676</v>
          </cell>
          <cell r="B1481" t="str">
            <v>ITM_CLFALL</v>
          </cell>
          <cell r="C1481">
            <v>1411</v>
          </cell>
        </row>
        <row r="1482">
          <cell r="A1482" t="str">
            <v>73847795847176708284</v>
          </cell>
          <cell r="B1482" t="str">
            <v>ITM_TGLFRT</v>
          </cell>
          <cell r="C1482">
            <v>1412</v>
          </cell>
        </row>
        <row r="1483">
          <cell r="A1483" t="str">
            <v>738477956776766768</v>
          </cell>
          <cell r="B1483" t="str">
            <v>ITM_CLLCD</v>
          </cell>
          <cell r="C1483">
            <v>1413</v>
          </cell>
        </row>
        <row r="1484">
          <cell r="A1484" t="str">
            <v>73847795677677697885</v>
          </cell>
          <cell r="B1484" t="str">
            <v>ITM_CLMENU</v>
          </cell>
          <cell r="C1484">
            <v>1414</v>
          </cell>
        </row>
        <row r="1485">
          <cell r="A1485" t="str">
            <v>73847795677680</v>
          </cell>
          <cell r="B1485" t="str">
            <v>ITM_CLP</v>
          </cell>
          <cell r="C1485">
            <v>1415</v>
          </cell>
        </row>
        <row r="1486">
          <cell r="A1486" t="str">
            <v>73847795677680657676</v>
          </cell>
          <cell r="B1486" t="str">
            <v>ITM_CLPALL</v>
          </cell>
          <cell r="C1486">
            <v>1416</v>
          </cell>
        </row>
        <row r="1487">
          <cell r="A1487" t="str">
            <v>73847795677682697183</v>
          </cell>
          <cell r="B1487" t="str">
            <v>ITM_CLREGS</v>
          </cell>
          <cell r="C1487">
            <v>1417</v>
          </cell>
        </row>
        <row r="1488">
          <cell r="A1488" t="str">
            <v>738477956776838475</v>
          </cell>
          <cell r="B1488" t="str">
            <v>ITM_CLSTK</v>
          </cell>
          <cell r="C1488">
            <v>1418</v>
          </cell>
        </row>
        <row r="1489">
          <cell r="A1489" t="str">
            <v>7384779567768373717765</v>
          </cell>
          <cell r="B1489" t="str">
            <v>ITM_CLSIGMA</v>
          </cell>
          <cell r="C1489">
            <v>1419</v>
          </cell>
        </row>
        <row r="1490">
          <cell r="A1490" t="str">
            <v>7384779567797766</v>
          </cell>
          <cell r="B1490" t="str">
            <v>ITM_COMB</v>
          </cell>
          <cell r="C1490">
            <v>1420</v>
          </cell>
        </row>
        <row r="1491">
          <cell r="A1491" t="str">
            <v>7384779567797874</v>
          </cell>
          <cell r="B1491" t="str">
            <v>ITM_CONJ</v>
          </cell>
          <cell r="C1491">
            <v>1421</v>
          </cell>
        </row>
        <row r="1492">
          <cell r="A1492" t="str">
            <v>738477956779788671</v>
          </cell>
          <cell r="B1492" t="str">
            <v>ITM_CONVG</v>
          </cell>
          <cell r="C1492">
            <v>1422</v>
          </cell>
        </row>
        <row r="1493">
          <cell r="A1493" t="str">
            <v>7384779567798282</v>
          </cell>
          <cell r="B1493" t="str">
            <v>ITM_CORR</v>
          </cell>
          <cell r="C1493">
            <v>1423</v>
          </cell>
        </row>
        <row r="1494">
          <cell r="A1494" t="str">
            <v>73847795677986</v>
          </cell>
          <cell r="B1494" t="str">
            <v>ITM_COV</v>
          </cell>
          <cell r="C1494">
            <v>1424</v>
          </cell>
        </row>
        <row r="1495">
          <cell r="A1495" t="str">
            <v>73847795666983847081</v>
          </cell>
          <cell r="B1495" t="str">
            <v>ITM_BESTFQ</v>
          </cell>
          <cell r="C1495">
            <v>1425</v>
          </cell>
        </row>
        <row r="1496">
          <cell r="A1496" t="str">
            <v>738477956782798383</v>
          </cell>
          <cell r="B1496" t="str">
            <v>ITM_CROSS</v>
          </cell>
          <cell r="C1496">
            <v>1426</v>
          </cell>
        </row>
        <row r="1497">
          <cell r="A1497" t="str">
            <v>7384779567881161118269</v>
          </cell>
          <cell r="B1497" t="str">
            <v>ITM_CXtoRE</v>
          </cell>
          <cell r="C1497">
            <v>1427</v>
          </cell>
        </row>
        <row r="1498">
          <cell r="A1498" t="str">
            <v>7384779568658469</v>
          </cell>
          <cell r="B1498" t="str">
            <v>ITM_DATE</v>
          </cell>
          <cell r="C1498">
            <v>1428</v>
          </cell>
        </row>
        <row r="1499">
          <cell r="A1499" t="str">
            <v>7384779568658469116111</v>
          </cell>
          <cell r="B1499" t="str">
            <v>ITM_DATEto</v>
          </cell>
          <cell r="C1499">
            <v>1429</v>
          </cell>
        </row>
        <row r="1500">
          <cell r="A1500" t="str">
            <v>73847795686589</v>
          </cell>
          <cell r="B1500" t="str">
            <v>ITM_DAY</v>
          </cell>
          <cell r="C1500">
            <v>1430</v>
          </cell>
        </row>
        <row r="1501">
          <cell r="A1501" t="str">
            <v>7384779568667682</v>
          </cell>
          <cell r="B1501" t="str">
            <v>ITM_DBLR</v>
          </cell>
          <cell r="C1501">
            <v>1431</v>
          </cell>
        </row>
        <row r="1502">
          <cell r="A1502" t="str">
            <v>738477956866766782798383</v>
          </cell>
          <cell r="B1502" t="str">
            <v>ITM_DBLCROSS</v>
          </cell>
          <cell r="C1502">
            <v>1432</v>
          </cell>
        </row>
        <row r="1503">
          <cell r="A1503" t="str">
            <v>738477956866768376658372</v>
          </cell>
          <cell r="B1503" t="str">
            <v>ITM_DBLSLASH</v>
          </cell>
          <cell r="C1503">
            <v>1433</v>
          </cell>
        </row>
        <row r="1504">
          <cell r="A1504" t="str">
            <v>73847795686967797780</v>
          </cell>
          <cell r="B1504" t="str">
            <v>ITM_DECOMP</v>
          </cell>
          <cell r="C1504">
            <v>1434</v>
          </cell>
        </row>
        <row r="1505">
          <cell r="A1505" t="str">
            <v>73847795686971</v>
          </cell>
          <cell r="B1505" t="str">
            <v>ITM_DEG</v>
          </cell>
          <cell r="C1505">
            <v>1435</v>
          </cell>
        </row>
        <row r="1506">
          <cell r="A1506" t="str">
            <v>73847795686971116111</v>
          </cell>
          <cell r="B1506" t="str">
            <v>ITM_DEGto</v>
          </cell>
          <cell r="C1506">
            <v>1436</v>
          </cell>
        </row>
        <row r="1507">
          <cell r="A1507" t="str">
            <v>738477958365</v>
          </cell>
          <cell r="B1507" t="str">
            <v>ITM_SA</v>
          </cell>
          <cell r="C1507">
            <v>1437</v>
          </cell>
        </row>
        <row r="1508">
          <cell r="A1508" t="str">
            <v>73847795686978776588</v>
          </cell>
          <cell r="B1508" t="str">
            <v>ITM_DENMAX</v>
          </cell>
          <cell r="C1508">
            <v>1438</v>
          </cell>
        </row>
        <row r="1509">
          <cell r="A1509" t="str">
            <v>73847795687984</v>
          </cell>
          <cell r="B1509" t="str">
            <v>ITM_DOT</v>
          </cell>
          <cell r="C1509">
            <v>1439</v>
          </cell>
        </row>
        <row r="1510">
          <cell r="A1510" t="str">
            <v>73847795688384656775</v>
          </cell>
          <cell r="B1510" t="str">
            <v>ITM_DSTACK</v>
          </cell>
          <cell r="C1510">
            <v>1440</v>
          </cell>
        </row>
        <row r="1511">
          <cell r="A1511" t="str">
            <v>73847795687783</v>
          </cell>
          <cell r="B1511" t="str">
            <v>ITM_DMS</v>
          </cell>
          <cell r="C1511">
            <v>1441</v>
          </cell>
        </row>
        <row r="1512">
          <cell r="A1512" t="str">
            <v>73847795687783116111</v>
          </cell>
          <cell r="B1512" t="str">
            <v>ITM_DMSto</v>
          </cell>
          <cell r="C1512">
            <v>1442</v>
          </cell>
        </row>
        <row r="1513">
          <cell r="A1513" t="str">
            <v>73847795687789</v>
          </cell>
          <cell r="B1513" t="str">
            <v>ITM_DMY</v>
          </cell>
          <cell r="C1513">
            <v>1443</v>
          </cell>
        </row>
        <row r="1514">
          <cell r="A1514" t="str">
            <v>738477956811611174</v>
          </cell>
          <cell r="B1514" t="str">
            <v>ITM_DtoJ</v>
          </cell>
          <cell r="C1514">
            <v>1444</v>
          </cell>
        </row>
        <row r="1515">
          <cell r="A1515" t="str">
            <v>738477956811611182</v>
          </cell>
          <cell r="B1515" t="str">
            <v>ITM_DtoR</v>
          </cell>
          <cell r="C1515">
            <v>1445</v>
          </cell>
        </row>
        <row r="1516">
          <cell r="A1516" t="str">
            <v>73847795697371866576</v>
          </cell>
          <cell r="B1516" t="str">
            <v>ITM_EIGVAL</v>
          </cell>
          <cell r="C1516">
            <v>1446</v>
          </cell>
        </row>
        <row r="1517">
          <cell r="A1517" t="str">
            <v>73847795697371866967</v>
          </cell>
          <cell r="B1517" t="str">
            <v>ITM_EIGVEC</v>
          </cell>
          <cell r="C1517">
            <v>1447</v>
          </cell>
        </row>
        <row r="1518">
          <cell r="A1518" t="str">
            <v>73847795697868</v>
          </cell>
          <cell r="B1518" t="str">
            <v>ITM_END</v>
          </cell>
          <cell r="C1518">
            <v>1448</v>
          </cell>
        </row>
        <row r="1519">
          <cell r="A1519" t="str">
            <v>7384779569786880</v>
          </cell>
          <cell r="B1519" t="str">
            <v>ITM_ENDP</v>
          </cell>
          <cell r="C1519">
            <v>1449</v>
          </cell>
        </row>
        <row r="1520">
          <cell r="A1520" t="str">
            <v>73847795697871</v>
          </cell>
          <cell r="B1520" t="str">
            <v>ITM_ENG</v>
          </cell>
          <cell r="C1520">
            <v>1450</v>
          </cell>
        </row>
        <row r="1521">
          <cell r="A1521" t="str">
            <v>7384779548495254</v>
          </cell>
          <cell r="B1521" t="str">
            <v>ITM_0146</v>
          </cell>
          <cell r="C1521">
            <v>1451</v>
          </cell>
        </row>
        <row r="1522">
          <cell r="A1522" t="str">
            <v>738477956978798277</v>
          </cell>
          <cell r="B1522" t="str">
            <v>ITM_ENORM</v>
          </cell>
          <cell r="C1522">
            <v>1452</v>
          </cell>
        </row>
        <row r="1523">
          <cell r="A1523" t="str">
            <v>738477956978848289</v>
          </cell>
          <cell r="B1523" t="str">
            <v>ITM_ENTRY</v>
          </cell>
          <cell r="C1523">
            <v>1453</v>
          </cell>
        </row>
        <row r="1524">
          <cell r="A1524" t="str">
            <v>73847795698195686976</v>
          </cell>
          <cell r="B1524" t="str">
            <v>ITM_EQ_DEL</v>
          </cell>
          <cell r="C1524">
            <v>1454</v>
          </cell>
        </row>
        <row r="1525">
          <cell r="A1525" t="str">
            <v>73847795698195696873</v>
          </cell>
          <cell r="B1525" t="str">
            <v>ITM_EQ_EDI</v>
          </cell>
          <cell r="C1525">
            <v>1455</v>
          </cell>
        </row>
        <row r="1526">
          <cell r="A1526" t="str">
            <v>73847795698195786987</v>
          </cell>
          <cell r="B1526" t="str">
            <v>ITM_EQ_NEW</v>
          </cell>
          <cell r="C1526">
            <v>1456</v>
          </cell>
        </row>
        <row r="1527">
          <cell r="A1527" t="str">
            <v>73847795698270</v>
          </cell>
          <cell r="B1527" t="str">
            <v>ITM_ERF</v>
          </cell>
          <cell r="C1527">
            <v>1457</v>
          </cell>
        </row>
        <row r="1528">
          <cell r="A1528" t="str">
            <v>7384779569827067</v>
          </cell>
          <cell r="B1528" t="str">
            <v>ITM_ERFC</v>
          </cell>
          <cell r="C1528">
            <v>1458</v>
          </cell>
        </row>
        <row r="1529">
          <cell r="A1529" t="str">
            <v>73847795698282</v>
          </cell>
          <cell r="B1529" t="str">
            <v>ITM_ERR</v>
          </cell>
          <cell r="C1529">
            <v>1459</v>
          </cell>
        </row>
        <row r="1530">
          <cell r="A1530" t="str">
            <v>7384779569887384657676</v>
          </cell>
          <cell r="B1530" t="str">
            <v>ITM_EXITALL</v>
          </cell>
          <cell r="C1530">
            <v>1460</v>
          </cell>
        </row>
        <row r="1531">
          <cell r="A1531" t="str">
            <v>7384779569888084</v>
          </cell>
          <cell r="B1531" t="str">
            <v>ITM_EXPT</v>
          </cell>
          <cell r="C1531">
            <v>1461</v>
          </cell>
        </row>
        <row r="1532">
          <cell r="A1532" t="str">
            <v>73847795707366</v>
          </cell>
          <cell r="B1532" t="str">
            <v>ITM_FIB</v>
          </cell>
          <cell r="C1532">
            <v>1462</v>
          </cell>
        </row>
        <row r="1533">
          <cell r="A1533" t="str">
            <v>73847795707388</v>
          </cell>
          <cell r="B1533" t="str">
            <v>ITM_FIX</v>
          </cell>
          <cell r="C1533">
            <v>1463</v>
          </cell>
        </row>
        <row r="1534">
          <cell r="A1534" t="str">
            <v>738477957076658372</v>
          </cell>
          <cell r="B1534" t="str">
            <v>ITM_FLASH</v>
          </cell>
          <cell r="C1534">
            <v>1464</v>
          </cell>
        </row>
        <row r="1535">
          <cell r="A1535" t="str">
            <v>73847795708188</v>
          </cell>
          <cell r="B1535" t="str">
            <v>ITM_FQX</v>
          </cell>
          <cell r="C1535">
            <v>1465</v>
          </cell>
        </row>
        <row r="1536">
          <cell r="A1536" t="str">
            <v>7384779570688188</v>
          </cell>
          <cell r="B1536" t="str">
            <v>ITM_FDQX</v>
          </cell>
          <cell r="C1536">
            <v>1466</v>
          </cell>
        </row>
        <row r="1537">
          <cell r="A1537" t="str">
            <v>73847795716580</v>
          </cell>
          <cell r="B1537" t="str">
            <v>ITM_GAP</v>
          </cell>
          <cell r="C1537">
            <v>1467</v>
          </cell>
        </row>
        <row r="1538">
          <cell r="A1538" t="str">
            <v>738477957168</v>
          </cell>
          <cell r="B1538" t="str">
            <v>ITM_GD</v>
          </cell>
          <cell r="C1538">
            <v>1468</v>
          </cell>
        </row>
        <row r="1539">
          <cell r="A1539" t="str">
            <v>7384779571687749</v>
          </cell>
          <cell r="B1539" t="str">
            <v>ITM_GDM1</v>
          </cell>
          <cell r="C1539">
            <v>1469</v>
          </cell>
        </row>
        <row r="1540">
          <cell r="A1540" t="str">
            <v>7384779571826568</v>
          </cell>
          <cell r="B1540" t="str">
            <v>ITM_GRAD</v>
          </cell>
          <cell r="C1540">
            <v>1470</v>
          </cell>
        </row>
        <row r="1541">
          <cell r="A1541" t="str">
            <v>7384779571826568116111</v>
          </cell>
          <cell r="B1541" t="str">
            <v>ITM_GRADto</v>
          </cell>
          <cell r="C1541">
            <v>1471</v>
          </cell>
        </row>
        <row r="1542">
          <cell r="A1542" t="str">
            <v>7384779571847980</v>
          </cell>
          <cell r="B1542" t="str">
            <v>ITM_GTOP</v>
          </cell>
          <cell r="C1542">
            <v>1472</v>
          </cell>
        </row>
        <row r="1543">
          <cell r="A1543" t="str">
            <v>738477957278</v>
          </cell>
          <cell r="B1543" t="str">
            <v>ITM_HN</v>
          </cell>
          <cell r="C1543">
            <v>1473</v>
          </cell>
        </row>
        <row r="1544">
          <cell r="A1544" t="str">
            <v>73847795727880</v>
          </cell>
          <cell r="B1544" t="str">
            <v>ITM_HNP</v>
          </cell>
          <cell r="C1544">
            <v>1474</v>
          </cell>
        </row>
        <row r="1545">
          <cell r="A1545" t="str">
            <v>738477957377</v>
          </cell>
          <cell r="B1545" t="str">
            <v>ITM_IM</v>
          </cell>
          <cell r="C1545">
            <v>1475</v>
          </cell>
        </row>
        <row r="1546">
          <cell r="A1546" t="str">
            <v>738477957378686988</v>
          </cell>
          <cell r="B1546" t="str">
            <v>ITM_INDEX</v>
          </cell>
          <cell r="C1546">
            <v>1476</v>
          </cell>
        </row>
        <row r="1547">
          <cell r="A1547" t="str">
            <v>7384779573888990</v>
          </cell>
          <cell r="B1547" t="str">
            <v>ITM_IXYZ</v>
          </cell>
          <cell r="C1547">
            <v>1477</v>
          </cell>
        </row>
        <row r="1548">
          <cell r="A1548" t="str">
            <v>7384779573716577776580</v>
          </cell>
          <cell r="B1548" t="str">
            <v>ITM_IGAMMAP</v>
          </cell>
          <cell r="C1548">
            <v>1478</v>
          </cell>
        </row>
        <row r="1549">
          <cell r="A1549" t="str">
            <v>7384779573716577776581</v>
          </cell>
          <cell r="B1549" t="str">
            <v>ITM_IGAMMAQ</v>
          </cell>
          <cell r="C1549">
            <v>1479</v>
          </cell>
        </row>
        <row r="1550">
          <cell r="A1550" t="str">
            <v>738477957380768583</v>
          </cell>
          <cell r="B1550" t="str">
            <v>ITM_IPLUS</v>
          </cell>
          <cell r="C1550">
            <v>1480</v>
          </cell>
        </row>
        <row r="1551">
          <cell r="A1551" t="str">
            <v>73847795737773788583</v>
          </cell>
          <cell r="B1551" t="str">
            <v>ITM_IMINUS</v>
          </cell>
          <cell r="C1551">
            <v>1481</v>
          </cell>
        </row>
        <row r="1552">
          <cell r="A1552" t="str">
            <v>73847795748988</v>
          </cell>
          <cell r="B1552" t="str">
            <v>ITM_JYX</v>
          </cell>
          <cell r="C1552">
            <v>1482</v>
          </cell>
        </row>
        <row r="1553">
          <cell r="A1553" t="str">
            <v>738477957480768583</v>
          </cell>
          <cell r="B1553" t="str">
            <v>ITM_JPLUS</v>
          </cell>
          <cell r="C1553">
            <v>1483</v>
          </cell>
        </row>
        <row r="1554">
          <cell r="A1554" t="str">
            <v>73847795747773788583</v>
          </cell>
          <cell r="B1554" t="str">
            <v>ITM_JMINUS</v>
          </cell>
          <cell r="C1554">
            <v>1484</v>
          </cell>
        </row>
        <row r="1555">
          <cell r="A1555" t="str">
            <v>738477957411111071</v>
          </cell>
          <cell r="B1555" t="str">
            <v>ITM_JonG</v>
          </cell>
          <cell r="C1555">
            <v>1485</v>
          </cell>
        </row>
        <row r="1556">
          <cell r="A1556" t="str">
            <v>738477957411611168</v>
          </cell>
          <cell r="B1556" t="str">
            <v>ITM_JtoD</v>
          </cell>
          <cell r="C1556">
            <v>1486</v>
          </cell>
        </row>
        <row r="1557">
          <cell r="A1557" t="str">
            <v>73847795756989</v>
          </cell>
          <cell r="B1557" t="str">
            <v>ITM_KEY</v>
          </cell>
          <cell r="C1557">
            <v>1487</v>
          </cell>
        </row>
        <row r="1558">
          <cell r="A1558" t="str">
            <v>7384779575698971</v>
          </cell>
          <cell r="B1558" t="str">
            <v>ITM_KEYG</v>
          </cell>
          <cell r="C1558">
            <v>1488</v>
          </cell>
        </row>
        <row r="1559">
          <cell r="A1559" t="str">
            <v>7384779575698988</v>
          </cell>
          <cell r="B1559" t="str">
            <v>ITM_KEYX</v>
          </cell>
          <cell r="C1559">
            <v>1489</v>
          </cell>
        </row>
        <row r="1560">
          <cell r="A1560" t="str">
            <v>7384779575698981</v>
          </cell>
          <cell r="B1560" t="str">
            <v>ITM_KEYQ</v>
          </cell>
          <cell r="C1560">
            <v>1490</v>
          </cell>
        </row>
        <row r="1561">
          <cell r="A1561" t="str">
            <v>7384779575848980</v>
          </cell>
          <cell r="B1561" t="str">
            <v>ITM_KTYP</v>
          </cell>
          <cell r="C1561">
            <v>1491</v>
          </cell>
        </row>
        <row r="1562">
          <cell r="A1562" t="str">
            <v>738477957665838488</v>
          </cell>
          <cell r="B1562" t="str">
            <v>ITM_LASTX</v>
          </cell>
          <cell r="C1562">
            <v>1492</v>
          </cell>
        </row>
        <row r="1563">
          <cell r="A1563" t="str">
            <v>7384779576667681</v>
          </cell>
          <cell r="B1563" t="str">
            <v>ITM_LBLQ</v>
          </cell>
          <cell r="C1563">
            <v>1493</v>
          </cell>
        </row>
        <row r="1564">
          <cell r="A1564" t="str">
            <v>7384779576696580</v>
          </cell>
          <cell r="B1564" t="str">
            <v>ITM_LEAP</v>
          </cell>
          <cell r="C1564">
            <v>1494</v>
          </cell>
        </row>
        <row r="1565">
          <cell r="A1565" t="str">
            <v>7384779576110</v>
          </cell>
          <cell r="B1565" t="str">
            <v>ITM_Ln</v>
          </cell>
          <cell r="C1565">
            <v>1495</v>
          </cell>
        </row>
        <row r="1566">
          <cell r="A1566" t="str">
            <v>7384779576786576807265</v>
          </cell>
          <cell r="B1566" t="str">
            <v>ITM_LNALPHA</v>
          </cell>
          <cell r="C1566">
            <v>1496</v>
          </cell>
        </row>
        <row r="1567">
          <cell r="A1567" t="str">
            <v>73847795767866698465</v>
          </cell>
          <cell r="B1567" t="str">
            <v>ITM_LNBETA</v>
          </cell>
          <cell r="C1567">
            <v>1497</v>
          </cell>
        </row>
        <row r="1568">
          <cell r="A1568" t="str">
            <v>7384779576787165777765</v>
          </cell>
          <cell r="B1568" t="str">
            <v>ITM_LNGAMMA</v>
          </cell>
          <cell r="C1568">
            <v>1498</v>
          </cell>
        </row>
        <row r="1569">
          <cell r="A1569" t="str">
            <v>7384779576796568</v>
          </cell>
          <cell r="B1569" t="str">
            <v>ITM_LOAD</v>
          </cell>
          <cell r="C1569">
            <v>1499</v>
          </cell>
        </row>
        <row r="1570">
          <cell r="A1570" t="str">
            <v>738477957679656880</v>
          </cell>
          <cell r="B1570" t="str">
            <v>ITM_LOADP</v>
          </cell>
          <cell r="C1570">
            <v>1500</v>
          </cell>
        </row>
        <row r="1571">
          <cell r="A1571" t="str">
            <v>738477957679656882</v>
          </cell>
          <cell r="B1571" t="str">
            <v>ITM_LOADR</v>
          </cell>
          <cell r="C1571">
            <v>1501</v>
          </cell>
        </row>
        <row r="1572">
          <cell r="A1572" t="str">
            <v>73847795767965688383</v>
          </cell>
          <cell r="B1572" t="str">
            <v>ITM_LOADSS</v>
          </cell>
          <cell r="C1572">
            <v>1502</v>
          </cell>
        </row>
        <row r="1573">
          <cell r="A1573" t="str">
            <v>73847795767965688373717765</v>
          </cell>
          <cell r="B1573" t="str">
            <v>ITM_LOADSIGMA</v>
          </cell>
          <cell r="C1573">
            <v>1503</v>
          </cell>
        </row>
        <row r="1574">
          <cell r="A1574" t="str">
            <v>73847795761119982</v>
          </cell>
          <cell r="B1574" t="str">
            <v>ITM_LocR</v>
          </cell>
          <cell r="C1574">
            <v>1504</v>
          </cell>
        </row>
        <row r="1575">
          <cell r="A1575" t="str">
            <v>7384779576111998281</v>
          </cell>
          <cell r="B1575" t="str">
            <v>ITM_LocRQ</v>
          </cell>
          <cell r="C1575">
            <v>1505</v>
          </cell>
        </row>
        <row r="1576">
          <cell r="A1576" t="str">
            <v>738477957682</v>
          </cell>
          <cell r="B1576" t="str">
            <v>ITM_LR</v>
          </cell>
          <cell r="C1576">
            <v>1506</v>
          </cell>
        </row>
        <row r="1577">
          <cell r="A1577" t="str">
            <v>7384779577657884</v>
          </cell>
          <cell r="B1577" t="str">
            <v>ITM_MANT</v>
          </cell>
          <cell r="C1577">
            <v>1507</v>
          </cell>
        </row>
        <row r="1578">
          <cell r="A1578" t="str">
            <v>7384779577658488</v>
          </cell>
          <cell r="B1578" t="str">
            <v>ITM_MATX</v>
          </cell>
          <cell r="C1578">
            <v>1508</v>
          </cell>
        </row>
        <row r="1579">
          <cell r="A1579" t="str">
            <v>73847795776977</v>
          </cell>
          <cell r="B1579" t="str">
            <v>ITM_MEM</v>
          </cell>
          <cell r="C1579">
            <v>1509</v>
          </cell>
        </row>
        <row r="1580">
          <cell r="A1580" t="str">
            <v>7384779577697885</v>
          </cell>
          <cell r="B1580" t="str">
            <v>ITM_MENU</v>
          </cell>
          <cell r="C1580">
            <v>1510</v>
          </cell>
        </row>
        <row r="1581">
          <cell r="A1581" t="str">
            <v>738477957779788472</v>
          </cell>
          <cell r="B1581" t="str">
            <v>ITM_MONTH</v>
          </cell>
          <cell r="C1581">
            <v>1511</v>
          </cell>
        </row>
        <row r="1582">
          <cell r="A1582" t="str">
            <v>73847795778371</v>
          </cell>
          <cell r="B1582" t="str">
            <v>ITM_MSG</v>
          </cell>
          <cell r="C1582">
            <v>1512</v>
          </cell>
        </row>
        <row r="1583">
          <cell r="A1583" t="str">
            <v>738477957785768073</v>
          </cell>
          <cell r="B1583" t="str">
            <v>ITM_MULPI</v>
          </cell>
          <cell r="C1583">
            <v>1513</v>
          </cell>
        </row>
        <row r="1584">
          <cell r="A1584" t="str">
            <v>7384779577866582</v>
          </cell>
          <cell r="B1584" t="str">
            <v>ITM_MVAR</v>
          </cell>
          <cell r="C1584">
            <v>1514</v>
          </cell>
        </row>
        <row r="1585">
          <cell r="A1585" t="str">
            <v>73847795779568697682</v>
          </cell>
          <cell r="B1585" t="str">
            <v>ITM_M_DELR</v>
          </cell>
          <cell r="C1585">
            <v>1515</v>
          </cell>
        </row>
        <row r="1586">
          <cell r="A1586" t="str">
            <v>738477957795687377</v>
          </cell>
          <cell r="B1586" t="str">
            <v>ITM_M_DIM</v>
          </cell>
          <cell r="C1586">
            <v>1516</v>
          </cell>
        </row>
        <row r="1587">
          <cell r="A1587" t="str">
            <v>73847795779568737781</v>
          </cell>
          <cell r="B1587" t="str">
            <v>ITM_M_DIMQ</v>
          </cell>
          <cell r="C1587">
            <v>1517</v>
          </cell>
        </row>
        <row r="1588">
          <cell r="A1588" t="str">
            <v>73847795776889</v>
          </cell>
          <cell r="B1588" t="str">
            <v>ITM_MDY</v>
          </cell>
          <cell r="C1588">
            <v>1518</v>
          </cell>
        </row>
        <row r="1589">
          <cell r="A1589" t="str">
            <v>738477957795696873</v>
          </cell>
          <cell r="B1589" t="str">
            <v>ITM_M_EDI</v>
          </cell>
          <cell r="C1589">
            <v>1519</v>
          </cell>
        </row>
        <row r="1590">
          <cell r="A1590" t="str">
            <v>73847795779569687378</v>
          </cell>
          <cell r="B1590" t="str">
            <v>ITM_M_EDIN</v>
          </cell>
          <cell r="C1590">
            <v>1520</v>
          </cell>
        </row>
        <row r="1591">
          <cell r="A1591" t="str">
            <v>738477957795716984</v>
          </cell>
          <cell r="B1591" t="str">
            <v>ITM_M_GET</v>
          </cell>
          <cell r="C1591">
            <v>1521</v>
          </cell>
        </row>
        <row r="1592">
          <cell r="A1592" t="str">
            <v>73847795779571798479</v>
          </cell>
          <cell r="B1592" t="str">
            <v>ITM_M_GOTO</v>
          </cell>
          <cell r="C1592">
            <v>1522</v>
          </cell>
        </row>
        <row r="1593">
          <cell r="A1593" t="str">
            <v>73847795779571827987</v>
          </cell>
          <cell r="B1593" t="str">
            <v>ITM_M_GROW</v>
          </cell>
          <cell r="C1593">
            <v>1523</v>
          </cell>
        </row>
        <row r="1594">
          <cell r="A1594" t="str">
            <v>73847795779573788382</v>
          </cell>
          <cell r="B1594" t="str">
            <v>ITM_M_INSR</v>
          </cell>
          <cell r="C1594">
            <v>1524</v>
          </cell>
        </row>
        <row r="1595">
          <cell r="A1595" t="str">
            <v>7384779577957685</v>
          </cell>
          <cell r="B1595" t="str">
            <v>ITM_M_LU</v>
          </cell>
          <cell r="C1595">
            <v>1525</v>
          </cell>
        </row>
        <row r="1596">
          <cell r="A1596" t="str">
            <v>738477957795786987</v>
          </cell>
          <cell r="B1596" t="str">
            <v>ITM_M_NEW</v>
          </cell>
          <cell r="C1596">
            <v>1526</v>
          </cell>
        </row>
        <row r="1597">
          <cell r="A1597" t="str">
            <v>738477957795797668</v>
          </cell>
          <cell r="B1597" t="str">
            <v>ITM_M_OLD</v>
          </cell>
          <cell r="C1597">
            <v>1527</v>
          </cell>
        </row>
        <row r="1598">
          <cell r="A1598" t="str">
            <v>738477957795808584</v>
          </cell>
          <cell r="B1598" t="str">
            <v>ITM_M_PUT</v>
          </cell>
          <cell r="C1598">
            <v>1528</v>
          </cell>
        </row>
        <row r="1599">
          <cell r="A1599" t="str">
            <v>7384779577958282</v>
          </cell>
          <cell r="B1599" t="str">
            <v>ITM_M_RR</v>
          </cell>
          <cell r="C1599">
            <v>1529</v>
          </cell>
        </row>
        <row r="1600">
          <cell r="A1600" t="str">
            <v>738477957795838182</v>
          </cell>
          <cell r="B1600" t="str">
            <v>ITM_M_SQR</v>
          </cell>
          <cell r="C1600">
            <v>1530</v>
          </cell>
        </row>
        <row r="1601">
          <cell r="A1601" t="str">
            <v>73847795779587826580</v>
          </cell>
          <cell r="B1601" t="str">
            <v>ITM_M_WRAP</v>
          </cell>
          <cell r="C1601">
            <v>1531</v>
          </cell>
        </row>
        <row r="1602">
          <cell r="A1602" t="str">
            <v>73847795787980</v>
          </cell>
          <cell r="B1602" t="str">
            <v>ITM_NOP</v>
          </cell>
          <cell r="C1602">
            <v>1532</v>
          </cell>
        </row>
        <row r="1603">
          <cell r="A1603" t="str">
            <v>73847795797070</v>
          </cell>
          <cell r="B1603" t="str">
            <v>ITM_OFF</v>
          </cell>
          <cell r="C1603">
            <v>1533</v>
          </cell>
        </row>
        <row r="1604">
          <cell r="A1604" t="str">
            <v>738477958065858369</v>
          </cell>
          <cell r="B1604" t="str">
            <v>ITM_PAUSE</v>
          </cell>
          <cell r="C1604">
            <v>1534</v>
          </cell>
        </row>
        <row r="1605">
          <cell r="A1605" t="str">
            <v>7384779580698277</v>
          </cell>
          <cell r="B1605" t="str">
            <v>ITM_PERM</v>
          </cell>
          <cell r="C1605">
            <v>1535</v>
          </cell>
        </row>
        <row r="1606">
          <cell r="A1606" t="str">
            <v>73847795807177737884</v>
          </cell>
          <cell r="B1606" t="str">
            <v>ITM_PGMINT</v>
          </cell>
          <cell r="C1606">
            <v>1536</v>
          </cell>
        </row>
        <row r="1607">
          <cell r="A1607" t="str">
            <v>73847795807177837686</v>
          </cell>
          <cell r="B1607" t="str">
            <v>ITM_PGMSLV</v>
          </cell>
          <cell r="C1607">
            <v>1537</v>
          </cell>
        </row>
        <row r="1608">
          <cell r="A1608" t="str">
            <v>738477958073886976</v>
          </cell>
          <cell r="B1608" t="str">
            <v>ITM_PIXEL</v>
          </cell>
          <cell r="C1608">
            <v>1538</v>
          </cell>
        </row>
        <row r="1609">
          <cell r="A1609" t="str">
            <v>7384779580767984</v>
          </cell>
          <cell r="B1609" t="str">
            <v>ITM_PLOT</v>
          </cell>
          <cell r="C1609">
            <v>1539</v>
          </cell>
        </row>
        <row r="1610">
          <cell r="A1610" t="str">
            <v>738477958078</v>
          </cell>
          <cell r="B1610" t="str">
            <v>ITM_PN</v>
          </cell>
          <cell r="C1610">
            <v>1540</v>
          </cell>
        </row>
        <row r="1611">
          <cell r="A1611" t="str">
            <v>738477958079737884</v>
          </cell>
          <cell r="B1611" t="str">
            <v>ITM_POINT</v>
          </cell>
          <cell r="C1611">
            <v>1541</v>
          </cell>
        </row>
        <row r="1612">
          <cell r="A1612" t="str">
            <v>738477957679656886</v>
          </cell>
          <cell r="B1612" t="str">
            <v>ITM_LOADV</v>
          </cell>
          <cell r="C1612">
            <v>1542</v>
          </cell>
        </row>
        <row r="1613">
          <cell r="A1613" t="str">
            <v>738477958079807682</v>
          </cell>
          <cell r="B1613" t="str">
            <v>ITM_POPLR</v>
          </cell>
          <cell r="C1613">
            <v>1543</v>
          </cell>
        </row>
        <row r="1614">
          <cell r="A1614" t="str">
            <v>7384779580826776</v>
          </cell>
          <cell r="B1614" t="str">
            <v>ITM_PRCL</v>
          </cell>
          <cell r="C1614">
            <v>1544</v>
          </cell>
        </row>
        <row r="1615">
          <cell r="A1615" t="str">
            <v>7384779580838479</v>
          </cell>
          <cell r="B1615" t="str">
            <v>ITM_PSTO</v>
          </cell>
          <cell r="C1615">
            <v>1545</v>
          </cell>
        </row>
        <row r="1616">
          <cell r="A1616" t="str">
            <v>7384779580858475</v>
          </cell>
          <cell r="B1616" t="str">
            <v>ITM_PUTK</v>
          </cell>
          <cell r="C1616">
            <v>1546</v>
          </cell>
        </row>
        <row r="1617">
          <cell r="A1617" t="str">
            <v>73847795826568</v>
          </cell>
          <cell r="B1617" t="str">
            <v>ITM_RAD</v>
          </cell>
          <cell r="C1617">
            <v>1547</v>
          </cell>
        </row>
        <row r="1618">
          <cell r="A1618" t="str">
            <v>73847795826568116111</v>
          </cell>
          <cell r="B1618" t="str">
            <v>ITM_RADto</v>
          </cell>
          <cell r="C1618">
            <v>1548</v>
          </cell>
        </row>
        <row r="1619">
          <cell r="A1619" t="str">
            <v>73847795826578</v>
          </cell>
          <cell r="B1619" t="str">
            <v>ITM_RAN</v>
          </cell>
          <cell r="C1619">
            <v>1549</v>
          </cell>
        </row>
        <row r="1620">
          <cell r="A1620" t="str">
            <v>73847795826682</v>
          </cell>
          <cell r="B1620" t="str">
            <v>ITM_RBR</v>
          </cell>
          <cell r="C1620">
            <v>1550</v>
          </cell>
        </row>
        <row r="1621">
          <cell r="A1621" t="str">
            <v>73847795826776677071</v>
          </cell>
          <cell r="B1621" t="str">
            <v>ITM_RCLCFG</v>
          </cell>
          <cell r="C1621">
            <v>1551</v>
          </cell>
        </row>
        <row r="1622">
          <cell r="A1622" t="str">
            <v>738477958267766976</v>
          </cell>
          <cell r="B1622" t="str">
            <v>ITM_RCLEL</v>
          </cell>
          <cell r="C1622">
            <v>1552</v>
          </cell>
        </row>
        <row r="1623">
          <cell r="A1623" t="str">
            <v>738477958267767374</v>
          </cell>
          <cell r="B1623" t="str">
            <v>ITM_RCLIJ</v>
          </cell>
          <cell r="C1623">
            <v>1553</v>
          </cell>
        </row>
        <row r="1624">
          <cell r="A1624" t="str">
            <v>7384779582677683</v>
          </cell>
          <cell r="B1624" t="str">
            <v>ITM_RCLS</v>
          </cell>
          <cell r="C1624">
            <v>1554</v>
          </cell>
        </row>
        <row r="1625">
          <cell r="A1625" t="str">
            <v>73847795826880</v>
          </cell>
          <cell r="B1625" t="str">
            <v>ITM_RDP</v>
          </cell>
          <cell r="C1625">
            <v>1555</v>
          </cell>
        </row>
        <row r="1626">
          <cell r="A1626" t="str">
            <v>738477958269</v>
          </cell>
          <cell r="B1626" t="str">
            <v>ITM_RE</v>
          </cell>
          <cell r="C1626">
            <v>1556</v>
          </cell>
        </row>
        <row r="1627">
          <cell r="A1627" t="str">
            <v>7384779582696786</v>
          </cell>
          <cell r="B1627" t="str">
            <v>ITM_RECV</v>
          </cell>
          <cell r="C1627">
            <v>1557</v>
          </cell>
        </row>
        <row r="1628">
          <cell r="A1628" t="str">
            <v>738477958269836984</v>
          </cell>
          <cell r="B1628" t="str">
            <v>ITM_RESET</v>
          </cell>
          <cell r="C1628">
            <v>1558</v>
          </cell>
        </row>
        <row r="1629">
          <cell r="A1629" t="str">
            <v>7384779582691161116788</v>
          </cell>
          <cell r="B1629" t="str">
            <v>ITM_REtoCX</v>
          </cell>
          <cell r="C1629">
            <v>1559</v>
          </cell>
        </row>
        <row r="1630">
          <cell r="A1630" t="str">
            <v>7384779582691011207377</v>
          </cell>
          <cell r="B1630" t="str">
            <v>ITM_REexIM</v>
          </cell>
          <cell r="C1630">
            <v>1560</v>
          </cell>
        </row>
        <row r="1631">
          <cell r="A1631" t="str">
            <v>738477958277</v>
          </cell>
          <cell r="B1631" t="str">
            <v>ITM_RM</v>
          </cell>
          <cell r="C1631">
            <v>1561</v>
          </cell>
        </row>
        <row r="1632">
          <cell r="A1632" t="str">
            <v>73847795827781</v>
          </cell>
          <cell r="B1632" t="str">
            <v>ITM_RMQ</v>
          </cell>
          <cell r="C1632">
            <v>1562</v>
          </cell>
        </row>
        <row r="1633">
          <cell r="A1633" t="str">
            <v>73847795827768</v>
          </cell>
          <cell r="B1633" t="str">
            <v>ITM_RMD</v>
          </cell>
          <cell r="C1633">
            <v>1563</v>
          </cell>
        </row>
        <row r="1634">
          <cell r="A1634" t="str">
            <v>738477958278798277</v>
          </cell>
          <cell r="B1634" t="str">
            <v>ITM_RNORM</v>
          </cell>
          <cell r="C1634">
            <v>1564</v>
          </cell>
        </row>
        <row r="1635">
          <cell r="A1635" t="str">
            <v>738477958279857868</v>
          </cell>
          <cell r="B1635" t="str">
            <v>ITM_ROUND</v>
          </cell>
          <cell r="C1635">
            <v>1565</v>
          </cell>
        </row>
        <row r="1636">
          <cell r="A1636" t="str">
            <v>73847795827985786873</v>
          </cell>
          <cell r="B1636" t="str">
            <v>ITM_ROUNDI</v>
          </cell>
          <cell r="C1636">
            <v>1566</v>
          </cell>
        </row>
        <row r="1637">
          <cell r="A1637" t="str">
            <v>73847795828368</v>
          </cell>
          <cell r="B1637" t="str">
            <v>ITM_RSD</v>
          </cell>
          <cell r="C1637">
            <v>1567</v>
          </cell>
        </row>
        <row r="1638">
          <cell r="A1638" t="str">
            <v>7384779582838577</v>
          </cell>
          <cell r="B1638" t="str">
            <v>ITM_RSUM</v>
          </cell>
          <cell r="C1638">
            <v>1568</v>
          </cell>
        </row>
        <row r="1639">
          <cell r="A1639" t="str">
            <v>738477958284788049</v>
          </cell>
          <cell r="B1639" t="str">
            <v>ITM_RTNP1</v>
          </cell>
          <cell r="C1639">
            <v>1569</v>
          </cell>
        </row>
        <row r="1640">
          <cell r="A1640" t="str">
            <v>738477958295677682</v>
          </cell>
          <cell r="B1640" t="str">
            <v>ITM_R_CLR</v>
          </cell>
          <cell r="C1640">
            <v>1570</v>
          </cell>
        </row>
        <row r="1641">
          <cell r="A1641" t="str">
            <v>73847795829567798089</v>
          </cell>
          <cell r="B1641" t="str">
            <v>ITM_R_COPY</v>
          </cell>
          <cell r="C1641">
            <v>1571</v>
          </cell>
        </row>
        <row r="1642">
          <cell r="A1642" t="str">
            <v>73847795829583798284</v>
          </cell>
          <cell r="B1642" t="str">
            <v>ITM_R_SORT</v>
          </cell>
          <cell r="C1642">
            <v>1572</v>
          </cell>
        </row>
        <row r="1643">
          <cell r="A1643" t="str">
            <v>73847795829583876580</v>
          </cell>
          <cell r="B1643" t="str">
            <v>ITM_R_SWAP</v>
          </cell>
          <cell r="C1643">
            <v>1573</v>
          </cell>
        </row>
        <row r="1644">
          <cell r="A1644" t="str">
            <v>738477958211611168</v>
          </cell>
          <cell r="B1644" t="str">
            <v>ITM_RtoD</v>
          </cell>
          <cell r="C1644">
            <v>1574</v>
          </cell>
        </row>
        <row r="1645">
          <cell r="A1645" t="str">
            <v>7384779583</v>
          </cell>
          <cell r="B1645" t="str">
            <v>ITM_S</v>
          </cell>
          <cell r="C1645">
            <v>1575</v>
          </cell>
        </row>
        <row r="1646">
          <cell r="A1646" t="str">
            <v>7384779583658669</v>
          </cell>
          <cell r="B1646" t="str">
            <v>ITM_SAVE</v>
          </cell>
          <cell r="C1646">
            <v>1576</v>
          </cell>
        </row>
        <row r="1647">
          <cell r="A1647" t="str">
            <v>73847795836773</v>
          </cell>
          <cell r="B1647" t="str">
            <v>ITM_SCI</v>
          </cell>
          <cell r="C1647">
            <v>1577</v>
          </cell>
        </row>
        <row r="1648">
          <cell r="A1648" t="str">
            <v>738477958368737183</v>
          </cell>
          <cell r="B1648" t="str">
            <v>ITM_SDIGS</v>
          </cell>
          <cell r="C1648">
            <v>1578</v>
          </cell>
        </row>
        <row r="1649">
          <cell r="A1649" t="str">
            <v>7384779583696968</v>
          </cell>
          <cell r="B1649" t="str">
            <v>ITM_SEED</v>
          </cell>
          <cell r="C1649">
            <v>1579</v>
          </cell>
        </row>
        <row r="1650">
          <cell r="A1650" t="str">
            <v>7384779583697868</v>
          </cell>
          <cell r="B1650" t="str">
            <v>ITM_SEND</v>
          </cell>
          <cell r="C1650">
            <v>1580</v>
          </cell>
        </row>
        <row r="1651">
          <cell r="A1651" t="str">
            <v>73847795836984677278</v>
          </cell>
          <cell r="B1651" t="str">
            <v>ITM_SETCHN</v>
          </cell>
          <cell r="C1651">
            <v>1581</v>
          </cell>
        </row>
        <row r="1652">
          <cell r="A1652" t="str">
            <v>73847795836984686584</v>
          </cell>
          <cell r="B1652" t="str">
            <v>ITM_SETDAT</v>
          </cell>
          <cell r="C1652">
            <v>1582</v>
          </cell>
        </row>
        <row r="1653">
          <cell r="A1653" t="str">
            <v>73847795836984698582</v>
          </cell>
          <cell r="B1653" t="str">
            <v>ITM_SETEUR</v>
          </cell>
          <cell r="C1653">
            <v>1583</v>
          </cell>
        </row>
        <row r="1654">
          <cell r="A1654" t="str">
            <v>73847795836984737868</v>
          </cell>
          <cell r="B1654" t="str">
            <v>ITM_SETIND</v>
          </cell>
          <cell r="C1654">
            <v>1584</v>
          </cell>
        </row>
        <row r="1655">
          <cell r="A1655" t="str">
            <v>73847795836984748078</v>
          </cell>
          <cell r="B1655" t="str">
            <v>ITM_SETJPN</v>
          </cell>
          <cell r="C1655">
            <v>1585</v>
          </cell>
        </row>
        <row r="1656">
          <cell r="A1656" t="str">
            <v>73847795836984837371</v>
          </cell>
          <cell r="B1656" t="str">
            <v>ITM_SETSIG</v>
          </cell>
          <cell r="C1656">
            <v>1586</v>
          </cell>
        </row>
        <row r="1657">
          <cell r="A1657" t="str">
            <v>73847795836984847377</v>
          </cell>
          <cell r="B1657" t="str">
            <v>ITM_SETTIM</v>
          </cell>
          <cell r="C1657">
            <v>1587</v>
          </cell>
        </row>
        <row r="1658">
          <cell r="A1658" t="str">
            <v>738477958369848575</v>
          </cell>
          <cell r="B1658" t="str">
            <v>ITM_SETUK</v>
          </cell>
          <cell r="C1658">
            <v>1588</v>
          </cell>
        </row>
        <row r="1659">
          <cell r="A1659" t="str">
            <v>73847795836984858365</v>
          </cell>
          <cell r="B1659" t="str">
            <v>ITM_SETUSA</v>
          </cell>
          <cell r="C1659">
            <v>1589</v>
          </cell>
        </row>
        <row r="1660">
          <cell r="A1660" t="str">
            <v>7384779583737178</v>
          </cell>
          <cell r="B1660" t="str">
            <v>ITM_SIGN</v>
          </cell>
          <cell r="C1660">
            <v>1590</v>
          </cell>
        </row>
        <row r="1661">
          <cell r="A1661" t="str">
            <v>73847795837371787784</v>
          </cell>
          <cell r="B1661" t="str">
            <v>ITM_SIGNMT</v>
          </cell>
          <cell r="C1661">
            <v>1591</v>
          </cell>
        </row>
        <row r="1662">
          <cell r="A1662" t="str">
            <v>73847795837377956981</v>
          </cell>
          <cell r="B1662" t="str">
            <v>ITM_SIM_EQ</v>
          </cell>
          <cell r="C1662">
            <v>1592</v>
          </cell>
        </row>
        <row r="1663">
          <cell r="A1663" t="str">
            <v>7384779583757380</v>
          </cell>
          <cell r="B1663" t="str">
            <v>ITM_SKIP</v>
          </cell>
          <cell r="C1663">
            <v>1593</v>
          </cell>
        </row>
        <row r="1664">
          <cell r="A1664" t="str">
            <v>7384779583768681</v>
          </cell>
          <cell r="B1664" t="str">
            <v>ITM_SLVQ</v>
          </cell>
          <cell r="C1664">
            <v>1594</v>
          </cell>
        </row>
        <row r="1665">
          <cell r="A1665" t="str">
            <v>738477958377</v>
          </cell>
          <cell r="B1665" t="str">
            <v>ITM_SM</v>
          </cell>
          <cell r="C1665">
            <v>1595</v>
          </cell>
        </row>
        <row r="1666">
          <cell r="A1666" t="str">
            <v>738477958377796869</v>
          </cell>
          <cell r="B1666" t="str">
            <v>ITM_SMODE</v>
          </cell>
          <cell r="C1666">
            <v>1596</v>
          </cell>
        </row>
        <row r="1667">
          <cell r="A1667" t="str">
            <v>73847795837787</v>
          </cell>
          <cell r="B1667" t="str">
            <v>ITM_SMW</v>
          </cell>
          <cell r="C1667">
            <v>1597</v>
          </cell>
        </row>
        <row r="1668">
          <cell r="A1668" t="str">
            <v>738477958379768669</v>
          </cell>
          <cell r="B1668" t="str">
            <v>ITM_SOLVE</v>
          </cell>
          <cell r="C1668">
            <v>1598</v>
          </cell>
        </row>
        <row r="1669">
          <cell r="A1669" t="str">
            <v>738477958383739069</v>
          </cell>
          <cell r="B1669" t="str">
            <v>ITM_SSIZE</v>
          </cell>
          <cell r="C1669">
            <v>1599</v>
          </cell>
        </row>
        <row r="1670">
          <cell r="A1670" t="str">
            <v>73847795838465848583</v>
          </cell>
          <cell r="B1670" t="str">
            <v>ITM_STATUS</v>
          </cell>
          <cell r="C1670">
            <v>1600</v>
          </cell>
        </row>
        <row r="1671">
          <cell r="A1671" t="str">
            <v>73847795838479677071</v>
          </cell>
          <cell r="B1671" t="str">
            <v>ITM_STOCFG</v>
          </cell>
          <cell r="C1671">
            <v>1601</v>
          </cell>
        </row>
        <row r="1672">
          <cell r="A1672" t="str">
            <v>738477958384796976</v>
          </cell>
          <cell r="B1672" t="str">
            <v>ITM_STOEL</v>
          </cell>
          <cell r="C1672">
            <v>1602</v>
          </cell>
        </row>
        <row r="1673">
          <cell r="A1673" t="str">
            <v>738477958384797374</v>
          </cell>
          <cell r="B1673" t="str">
            <v>ITM_STOIJ</v>
          </cell>
          <cell r="C1673">
            <v>1603</v>
          </cell>
        </row>
        <row r="1674">
          <cell r="A1674" t="str">
            <v>7384779583847980</v>
          </cell>
          <cell r="B1674" t="str">
            <v>ITM_STOP</v>
          </cell>
          <cell r="C1674">
            <v>1604</v>
          </cell>
        </row>
        <row r="1675">
          <cell r="A1675" t="str">
            <v>7384779583847983</v>
          </cell>
          <cell r="B1675" t="str">
            <v>ITM_STOS</v>
          </cell>
          <cell r="C1675">
            <v>1605</v>
          </cell>
        </row>
        <row r="1676">
          <cell r="A1676" t="str">
            <v>73847795838577</v>
          </cell>
          <cell r="B1676" t="str">
            <v>ITM_SUM</v>
          </cell>
          <cell r="C1676">
            <v>1606</v>
          </cell>
        </row>
        <row r="1677">
          <cell r="A1677" t="str">
            <v>738477958387</v>
          </cell>
          <cell r="B1677" t="str">
            <v>ITM_SW</v>
          </cell>
          <cell r="C1677">
            <v>1607</v>
          </cell>
        </row>
        <row r="1678">
          <cell r="A1678" t="str">
            <v>73847795838889</v>
          </cell>
          <cell r="B1678" t="str">
            <v>ITM_SXY</v>
          </cell>
          <cell r="C1678">
            <v>1608</v>
          </cell>
        </row>
        <row r="1679">
          <cell r="A1679" t="str">
            <v>738477958468738380</v>
          </cell>
          <cell r="B1679" t="str">
            <v>ITM_TDISP</v>
          </cell>
          <cell r="C1679">
            <v>1609</v>
          </cell>
        </row>
        <row r="1680">
          <cell r="A1680" t="str">
            <v>738477958473677583</v>
          </cell>
          <cell r="B1680" t="str">
            <v>ITM_TICKS</v>
          </cell>
          <cell r="C1680">
            <v>1610</v>
          </cell>
        </row>
        <row r="1681">
          <cell r="A1681" t="str">
            <v>7384779584737769</v>
          </cell>
          <cell r="B1681" t="str">
            <v>ITM_TIME</v>
          </cell>
          <cell r="C1681">
            <v>1611</v>
          </cell>
        </row>
        <row r="1682">
          <cell r="A1682" t="str">
            <v>738477958473776982</v>
          </cell>
          <cell r="B1682" t="str">
            <v>ITM_TIMER</v>
          </cell>
          <cell r="C1682">
            <v>1612</v>
          </cell>
        </row>
        <row r="1683">
          <cell r="A1683" t="str">
            <v>738477958478</v>
          </cell>
          <cell r="B1683" t="str">
            <v>ITM_TN</v>
          </cell>
          <cell r="C1683">
            <v>1613</v>
          </cell>
        </row>
        <row r="1684">
          <cell r="A1684" t="str">
            <v>7384779584797869</v>
          </cell>
          <cell r="B1684" t="str">
            <v>ITM_TONE</v>
          </cell>
          <cell r="C1684">
            <v>1614</v>
          </cell>
        </row>
        <row r="1685">
          <cell r="A1685" t="str">
            <v>7384779584101120</v>
          </cell>
          <cell r="B1685" t="str">
            <v>ITM_Tex</v>
          </cell>
          <cell r="C1685">
            <v>1615</v>
          </cell>
        </row>
        <row r="1686">
          <cell r="A1686" t="str">
            <v>73847795857680</v>
          </cell>
          <cell r="B1686" t="str">
            <v>ITM_ULP</v>
          </cell>
          <cell r="C1686">
            <v>1616</v>
          </cell>
        </row>
        <row r="1687">
          <cell r="A1687" t="str">
            <v>738477958578</v>
          </cell>
          <cell r="B1687" t="str">
            <v>ITM_UN</v>
          </cell>
          <cell r="C1687">
            <v>1617</v>
          </cell>
        </row>
        <row r="1688">
          <cell r="A1688" t="str">
            <v>738477958578738486</v>
          </cell>
          <cell r="B1688" t="str">
            <v>ITM_UNITV</v>
          </cell>
          <cell r="C1688">
            <v>1618</v>
          </cell>
        </row>
        <row r="1689">
          <cell r="A1689" t="str">
            <v>73847795857883737178</v>
          </cell>
          <cell r="B1689" t="str">
            <v>ITM_UNSIGN</v>
          </cell>
          <cell r="C1689">
            <v>1619</v>
          </cell>
        </row>
        <row r="1690">
          <cell r="A1690" t="str">
            <v>73847795866582777885</v>
          </cell>
          <cell r="B1690" t="str">
            <v>ITM_VARMNU</v>
          </cell>
          <cell r="C1690">
            <v>1620</v>
          </cell>
        </row>
        <row r="1691">
          <cell r="A1691" t="str">
            <v>7384779586698283</v>
          </cell>
          <cell r="B1691" t="str">
            <v>ITM_VERS</v>
          </cell>
          <cell r="C1691">
            <v>1621</v>
          </cell>
        </row>
        <row r="1692">
          <cell r="A1692" t="str">
            <v>7384779586736987</v>
          </cell>
          <cell r="B1692" t="str">
            <v>ITM_VIEW</v>
          </cell>
          <cell r="C1692">
            <v>1622</v>
          </cell>
        </row>
        <row r="1693">
          <cell r="A1693" t="str">
            <v>7384779587686589</v>
          </cell>
          <cell r="B1693" t="str">
            <v>ITM_WDAY</v>
          </cell>
          <cell r="C1693">
            <v>1623</v>
          </cell>
        </row>
        <row r="1694">
          <cell r="A1694" t="str">
            <v>73847795877279</v>
          </cell>
          <cell r="B1694" t="str">
            <v>ITM_WHO</v>
          </cell>
          <cell r="C1694">
            <v>1624</v>
          </cell>
        </row>
        <row r="1695">
          <cell r="A1695" t="str">
            <v>738477958777</v>
          </cell>
          <cell r="B1695" t="str">
            <v>ITM_WM</v>
          </cell>
          <cell r="C1695">
            <v>1625</v>
          </cell>
        </row>
        <row r="1696">
          <cell r="A1696" t="str">
            <v>738477958780</v>
          </cell>
          <cell r="B1696" t="str">
            <v>ITM_WP</v>
          </cell>
          <cell r="C1696">
            <v>1626</v>
          </cell>
        </row>
        <row r="1697">
          <cell r="A1697" t="str">
            <v>73847795877749</v>
          </cell>
          <cell r="B1697" t="str">
            <v>ITM_WM1</v>
          </cell>
          <cell r="C1697">
            <v>1627</v>
          </cell>
        </row>
        <row r="1698">
          <cell r="A1698" t="str">
            <v>738477958783739069</v>
          </cell>
          <cell r="B1698" t="str">
            <v>ITM_WSIZE</v>
          </cell>
          <cell r="C1698">
            <v>1628</v>
          </cell>
        </row>
        <row r="1699">
          <cell r="A1699" t="str">
            <v>73847795878373906981</v>
          </cell>
          <cell r="B1699" t="str">
            <v>ITM_WSIZEQ</v>
          </cell>
          <cell r="C1699">
            <v>1629</v>
          </cell>
        </row>
        <row r="1700">
          <cell r="A1700" t="str">
            <v>7384779588666582</v>
          </cell>
          <cell r="B1700" t="str">
            <v>ITM_XBAR</v>
          </cell>
          <cell r="C1700">
            <v>1630</v>
          </cell>
        </row>
        <row r="1701">
          <cell r="A1701" t="str">
            <v>738477958871</v>
          </cell>
          <cell r="B1701" t="str">
            <v>ITM_XG</v>
          </cell>
          <cell r="C1701">
            <v>1631</v>
          </cell>
        </row>
        <row r="1702">
          <cell r="A1702" t="str">
            <v>738477958887</v>
          </cell>
          <cell r="B1702" t="str">
            <v>ITM_XW</v>
          </cell>
          <cell r="C1702">
            <v>1632</v>
          </cell>
        </row>
        <row r="1703">
          <cell r="A1703" t="str">
            <v>738477958867738267</v>
          </cell>
          <cell r="B1703" t="str">
            <v>ITM_XCIRC</v>
          </cell>
          <cell r="C1703">
            <v>1633</v>
          </cell>
        </row>
        <row r="1704">
          <cell r="A1704" t="str">
            <v>738477958811611168658469</v>
          </cell>
          <cell r="B1704" t="str">
            <v>ITM_XtoDATE</v>
          </cell>
          <cell r="C1704">
            <v>1634</v>
          </cell>
        </row>
        <row r="1705">
          <cell r="A1705" t="str">
            <v>73847795881161116576807265</v>
          </cell>
          <cell r="B1705" t="str">
            <v>ITM_XtoALPHA</v>
          </cell>
          <cell r="C1705">
            <v>1635</v>
          </cell>
        </row>
        <row r="1706">
          <cell r="A1706" t="str">
            <v>7384779588101120</v>
          </cell>
          <cell r="B1706" t="str">
            <v>ITM_Xex</v>
          </cell>
          <cell r="C1706">
            <v>1636</v>
          </cell>
        </row>
        <row r="1707">
          <cell r="A1707" t="str">
            <v>7384779589696582</v>
          </cell>
          <cell r="B1707" t="str">
            <v>ITM_YEAR</v>
          </cell>
          <cell r="C1707">
            <v>1637</v>
          </cell>
        </row>
        <row r="1708">
          <cell r="A1708" t="str">
            <v>738477958967738267</v>
          </cell>
          <cell r="B1708" t="str">
            <v>ITM_YCIRC</v>
          </cell>
          <cell r="C1708">
            <v>1638</v>
          </cell>
        </row>
        <row r="1709">
          <cell r="A1709" t="str">
            <v>73847795897768</v>
          </cell>
          <cell r="B1709" t="str">
            <v>ITM_YMD</v>
          </cell>
          <cell r="C1709">
            <v>1639</v>
          </cell>
        </row>
        <row r="1710">
          <cell r="A1710" t="str">
            <v>7384779589101120</v>
          </cell>
          <cell r="B1710" t="str">
            <v>ITM_Yex</v>
          </cell>
          <cell r="C1710">
            <v>1640</v>
          </cell>
        </row>
        <row r="1711">
          <cell r="A1711" t="str">
            <v>7384779590101120</v>
          </cell>
          <cell r="B1711" t="str">
            <v>ITM_Zex</v>
          </cell>
          <cell r="C1711">
            <v>1641</v>
          </cell>
        </row>
        <row r="1712">
          <cell r="A1712" t="str">
            <v>73847795657680726576697871</v>
          </cell>
          <cell r="B1712" t="str">
            <v>ITM_ALPHALENG</v>
          </cell>
          <cell r="C1712">
            <v>1642</v>
          </cell>
        </row>
        <row r="1713">
          <cell r="A1713" t="str">
            <v>7384779588776588</v>
          </cell>
          <cell r="B1713" t="str">
            <v>ITM_XMAX</v>
          </cell>
          <cell r="C1713">
            <v>1643</v>
          </cell>
        </row>
        <row r="1714">
          <cell r="A1714" t="str">
            <v>7384779588777378</v>
          </cell>
          <cell r="B1714" t="str">
            <v>ITM_XMIN</v>
          </cell>
          <cell r="C1714">
            <v>1644</v>
          </cell>
        </row>
        <row r="1715">
          <cell r="A1715" t="str">
            <v>738477956576807265807983</v>
          </cell>
          <cell r="B1715" t="str">
            <v>ITM_ALPHAPOS</v>
          </cell>
          <cell r="C1715">
            <v>1645</v>
          </cell>
        </row>
        <row r="1716">
          <cell r="A1716" t="str">
            <v>7384779565768072658276</v>
          </cell>
          <cell r="B1716" t="str">
            <v>ITM_ALPHARL</v>
          </cell>
          <cell r="C1716">
            <v>1646</v>
          </cell>
        </row>
        <row r="1717">
          <cell r="A1717" t="str">
            <v>7384779565768072658282</v>
          </cell>
          <cell r="B1717" t="str">
            <v>ITM_ALPHARR</v>
          </cell>
          <cell r="C1717">
            <v>1647</v>
          </cell>
        </row>
        <row r="1718">
          <cell r="A1718" t="str">
            <v>7384779565768072658376</v>
          </cell>
          <cell r="B1718" t="str">
            <v>ITM_ALPHASL</v>
          </cell>
          <cell r="C1718">
            <v>1648</v>
          </cell>
        </row>
        <row r="1719">
          <cell r="A1719" t="str">
            <v>7384779565768072658382</v>
          </cell>
          <cell r="B1719" t="str">
            <v>ITM_ALPHASR</v>
          </cell>
          <cell r="C1719">
            <v>1649</v>
          </cell>
        </row>
        <row r="1720">
          <cell r="A1720" t="str">
            <v>73847795657680726511611188</v>
          </cell>
          <cell r="B1720" t="str">
            <v>ITM_ALPHAtoX</v>
          </cell>
          <cell r="C1720">
            <v>1650</v>
          </cell>
        </row>
        <row r="1721">
          <cell r="A1721" t="str">
            <v>73847795666984658889</v>
          </cell>
          <cell r="B1721" t="str">
            <v>ITM_BETAXY</v>
          </cell>
          <cell r="C1721">
            <v>1651</v>
          </cell>
        </row>
        <row r="1722">
          <cell r="A1722" t="str">
            <v>7384779510397109109978889</v>
          </cell>
          <cell r="B1722" t="str">
            <v>ITM_gammaXY</v>
          </cell>
          <cell r="C1722">
            <v>1652</v>
          </cell>
        </row>
        <row r="1723">
          <cell r="A1723" t="str">
            <v>7384779571657777658889</v>
          </cell>
          <cell r="B1723" t="str">
            <v>ITM_GAMMAXY</v>
          </cell>
          <cell r="C1723">
            <v>1653</v>
          </cell>
        </row>
        <row r="1724">
          <cell r="A1724" t="str">
            <v>73847795716577776588</v>
          </cell>
          <cell r="B1724" t="str">
            <v>ITM_GAMMAX</v>
          </cell>
          <cell r="C1724">
            <v>1654</v>
          </cell>
        </row>
        <row r="1725">
          <cell r="A1725" t="str">
            <v>738477951001011081169788</v>
          </cell>
          <cell r="B1725" t="str">
            <v>ITM_deltaX</v>
          </cell>
          <cell r="C1725">
            <v>1655</v>
          </cell>
        </row>
        <row r="1726">
          <cell r="A1726" t="str">
            <v>7384779568697684658067</v>
          </cell>
          <cell r="B1726" t="str">
            <v>ITM_DELTAPC</v>
          </cell>
          <cell r="C1726">
            <v>1656</v>
          </cell>
        </row>
        <row r="1727">
          <cell r="A1727" t="str">
            <v>73847795101112115105108111110</v>
          </cell>
          <cell r="B1727" t="str">
            <v>ITM_epsilon</v>
          </cell>
          <cell r="C1727">
            <v>1657</v>
          </cell>
        </row>
        <row r="1728">
          <cell r="A1728" t="str">
            <v>7384779510111211510510811111077</v>
          </cell>
          <cell r="B1728" t="str">
            <v>ITM_epsilonM</v>
          </cell>
          <cell r="C1728">
            <v>1658</v>
          </cell>
        </row>
        <row r="1729">
          <cell r="A1729" t="str">
            <v>7384779510111211510510811111080</v>
          </cell>
          <cell r="B1729" t="str">
            <v>ITM_epsilonP</v>
          </cell>
          <cell r="C1729">
            <v>1659</v>
          </cell>
        </row>
        <row r="1730">
          <cell r="A1730" t="str">
            <v>738477951221011169788</v>
          </cell>
          <cell r="B1730" t="str">
            <v>ITM_zetaX</v>
          </cell>
          <cell r="C1730">
            <v>1660</v>
          </cell>
        </row>
        <row r="1731">
          <cell r="A1731" t="str">
            <v>738477958073</v>
          </cell>
          <cell r="B1731" t="str">
            <v>ITM_PI</v>
          </cell>
          <cell r="C1731">
            <v>1661</v>
          </cell>
        </row>
        <row r="1732">
          <cell r="A1732" t="str">
            <v>738477958373717765</v>
          </cell>
          <cell r="B1732" t="str">
            <v>ITM_SIGMA</v>
          </cell>
          <cell r="C1732">
            <v>1662</v>
          </cell>
        </row>
        <row r="1733">
          <cell r="A1733" t="str">
            <v>7384779511510510310997</v>
          </cell>
          <cell r="B1733" t="str">
            <v>ITM_sigma</v>
          </cell>
          <cell r="C1733">
            <v>1663</v>
          </cell>
        </row>
        <row r="1734">
          <cell r="A1734" t="str">
            <v>7384779511510510310997119</v>
          </cell>
          <cell r="B1734" t="str">
            <v>ITM_sigmaw</v>
          </cell>
          <cell r="C1734">
            <v>1664</v>
          </cell>
        </row>
        <row r="1735">
          <cell r="A1735" t="str">
            <v>7384779582657873</v>
          </cell>
          <cell r="B1735" t="str">
            <v>ITM_RANI</v>
          </cell>
          <cell r="C1735">
            <v>1665</v>
          </cell>
        </row>
        <row r="1736">
          <cell r="A1736" t="str">
            <v>738477958082737884698288</v>
          </cell>
          <cell r="B1736" t="str">
            <v>ITM_PRINTERX</v>
          </cell>
          <cell r="C1736">
            <v>1666</v>
          </cell>
        </row>
        <row r="1737">
          <cell r="A1737" t="str">
            <v>738477958265787169</v>
          </cell>
          <cell r="B1737" t="str">
            <v>ITM_RANGE</v>
          </cell>
          <cell r="C1737">
            <v>1667</v>
          </cell>
        </row>
        <row r="1738">
          <cell r="A1738" t="str">
            <v>738477957169848265787169</v>
          </cell>
          <cell r="B1738" t="str">
            <v>ITM_GETRANGE</v>
          </cell>
          <cell r="C1738">
            <v>1668</v>
          </cell>
        </row>
        <row r="1739">
          <cell r="A1739" t="str">
            <v>73847795774988</v>
          </cell>
          <cell r="B1739" t="str">
            <v>ITM_M1X</v>
          </cell>
          <cell r="C1739">
            <v>1669</v>
          </cell>
        </row>
        <row r="1740">
          <cell r="A1740" t="str">
            <v>7384779588777968</v>
          </cell>
          <cell r="B1740" t="str">
            <v>ITM_XMOD</v>
          </cell>
          <cell r="C1740">
            <v>1670</v>
          </cell>
        </row>
        <row r="1741">
          <cell r="A1741" t="str">
            <v>7384779511611168658469</v>
          </cell>
          <cell r="B1741" t="str">
            <v>ITM_toDATE</v>
          </cell>
          <cell r="C1741">
            <v>1671</v>
          </cell>
        </row>
        <row r="1742">
          <cell r="A1742" t="str">
            <v>73847795116111686971</v>
          </cell>
          <cell r="B1742" t="str">
            <v>ITM_toDEG</v>
          </cell>
          <cell r="C1742">
            <v>1672</v>
          </cell>
        </row>
        <row r="1743">
          <cell r="A1743" t="str">
            <v>73847795116111687783</v>
          </cell>
          <cell r="B1743" t="str">
            <v>ITM_toDMS</v>
          </cell>
          <cell r="C1743">
            <v>1673</v>
          </cell>
        </row>
        <row r="1744">
          <cell r="A1744" t="str">
            <v>7384779511611171826568</v>
          </cell>
          <cell r="B1744" t="str">
            <v>ITM_toGRAD</v>
          </cell>
          <cell r="C1744">
            <v>1674</v>
          </cell>
        </row>
        <row r="1745">
          <cell r="A1745" t="str">
            <v>738477951161117282</v>
          </cell>
          <cell r="B1745" t="str">
            <v>ITM_toHR</v>
          </cell>
          <cell r="C1745">
            <v>1675</v>
          </cell>
        </row>
        <row r="1746">
          <cell r="A1746" t="str">
            <v>73847795116111727783</v>
          </cell>
          <cell r="B1746" t="str">
            <v>ITM_toHMS</v>
          </cell>
          <cell r="C1746">
            <v>1676</v>
          </cell>
        </row>
        <row r="1747">
          <cell r="A1747" t="str">
            <v>73847795116111737884</v>
          </cell>
          <cell r="B1747" t="str">
            <v>ITM_toINT</v>
          </cell>
          <cell r="C1747">
            <v>1677</v>
          </cell>
        </row>
        <row r="1748">
          <cell r="A1748" t="str">
            <v>73847795116111778576112105</v>
          </cell>
          <cell r="B1748" t="str">
            <v>ITM_toMULpi</v>
          </cell>
          <cell r="C1748">
            <v>1678</v>
          </cell>
        </row>
        <row r="1749">
          <cell r="A1749" t="str">
            <v>73847795116111807976</v>
          </cell>
          <cell r="B1749" t="str">
            <v>ITM_toPOL</v>
          </cell>
          <cell r="C1749">
            <v>1679</v>
          </cell>
        </row>
        <row r="1750">
          <cell r="A1750" t="str">
            <v>73847795116111826568</v>
          </cell>
          <cell r="B1750" t="str">
            <v>ITM_toRAD</v>
          </cell>
          <cell r="C1750">
            <v>1680</v>
          </cell>
        </row>
        <row r="1751">
          <cell r="A1751" t="str">
            <v>7384779511611182696576</v>
          </cell>
          <cell r="B1751" t="str">
            <v>ITM_toREAL</v>
          </cell>
          <cell r="C1751">
            <v>1681</v>
          </cell>
        </row>
        <row r="1752">
          <cell r="A1752" t="str">
            <v>73847795116111826967</v>
          </cell>
          <cell r="B1752" t="str">
            <v>ITM_toREC</v>
          </cell>
          <cell r="C1752">
            <v>1682</v>
          </cell>
        </row>
        <row r="1753">
          <cell r="A1753" t="str">
            <v>7384779568116111687783</v>
          </cell>
          <cell r="B1753" t="str">
            <v>ITM_DtoDMS</v>
          </cell>
          <cell r="C1753">
            <v>1683</v>
          </cell>
        </row>
        <row r="1754">
          <cell r="A1754" t="str">
            <v>73847795101120</v>
          </cell>
          <cell r="B1754" t="str">
            <v>ITM_ex</v>
          </cell>
          <cell r="C1754">
            <v>1684</v>
          </cell>
        </row>
        <row r="1755">
          <cell r="A1755" t="str">
            <v>738477958067</v>
          </cell>
          <cell r="B1755" t="str">
            <v>ITM_PC</v>
          </cell>
          <cell r="C1755">
            <v>1685</v>
          </cell>
        </row>
        <row r="1756">
          <cell r="A1756" t="str">
            <v>738477958067778282</v>
          </cell>
          <cell r="B1756" t="str">
            <v>ITM_PCMRR</v>
          </cell>
          <cell r="C1756">
            <v>1686</v>
          </cell>
        </row>
        <row r="1757">
          <cell r="A1757" t="str">
            <v>73847795806784</v>
          </cell>
          <cell r="B1757" t="str">
            <v>ITM_PCT</v>
          </cell>
          <cell r="C1757">
            <v>1687</v>
          </cell>
        </row>
        <row r="1758">
          <cell r="A1758" t="str">
            <v>7384779580678373717765</v>
          </cell>
          <cell r="B1758" t="str">
            <v>ITM_PCSIGMA</v>
          </cell>
          <cell r="C1758">
            <v>1688</v>
          </cell>
        </row>
        <row r="1759">
          <cell r="A1759" t="str">
            <v>738477958067807771</v>
          </cell>
          <cell r="B1759" t="str">
            <v>ITM_PCPMG</v>
          </cell>
          <cell r="C1759">
            <v>1689</v>
          </cell>
        </row>
        <row r="1760">
          <cell r="A1760" t="str">
            <v>738477957378846971826576</v>
          </cell>
          <cell r="B1760" t="str">
            <v>ITM_INTEGRAL</v>
          </cell>
          <cell r="C1760">
            <v>1690</v>
          </cell>
        </row>
        <row r="1761">
          <cell r="A1761" t="str">
            <v>7384779580777968</v>
          </cell>
          <cell r="B1761" t="str">
            <v>ITM_PMOD</v>
          </cell>
          <cell r="C1761">
            <v>1691</v>
          </cell>
        </row>
        <row r="1762">
          <cell r="A1762" t="str">
            <v>738477957795686984</v>
          </cell>
          <cell r="B1762" t="str">
            <v>ITM_M_DET</v>
          </cell>
          <cell r="C1762">
            <v>1692</v>
          </cell>
        </row>
        <row r="1763">
          <cell r="A1763" t="str">
            <v>738477958065826576766976</v>
          </cell>
          <cell r="B1763" t="str">
            <v>ITM_PARALLEL</v>
          </cell>
          <cell r="C1763">
            <v>1693</v>
          </cell>
        </row>
        <row r="1764">
          <cell r="A1764" t="str">
            <v>738477957795848265788380</v>
          </cell>
          <cell r="B1764" t="str">
            <v>ITM_M_TRANSP</v>
          </cell>
          <cell r="C1764">
            <v>1694</v>
          </cell>
        </row>
        <row r="1765">
          <cell r="A1765" t="str">
            <v>738477957795737886</v>
          </cell>
          <cell r="B1765" t="str">
            <v>ITM_M_INV</v>
          </cell>
          <cell r="C1765">
            <v>1695</v>
          </cell>
        </row>
        <row r="1766">
          <cell r="A1766" t="str">
            <v>738477956578717669</v>
          </cell>
          <cell r="B1766" t="str">
            <v>ITM_ANGLE</v>
          </cell>
          <cell r="C1766">
            <v>1696</v>
          </cell>
        </row>
        <row r="1767">
          <cell r="A1767" t="str">
            <v>738477957785768073116111</v>
          </cell>
          <cell r="B1767" t="str">
            <v>ITM_MULPIto</v>
          </cell>
          <cell r="C1767">
            <v>1697</v>
          </cell>
        </row>
        <row r="1768">
          <cell r="A1768" t="str">
            <v>7384779580827378846982656886</v>
          </cell>
          <cell r="B1768" t="str">
            <v>ITM_PRINTERADV</v>
          </cell>
          <cell r="C1768">
            <v>1698</v>
          </cell>
        </row>
        <row r="1769">
          <cell r="A1769" t="str">
            <v>738477958082737884698267726582</v>
          </cell>
          <cell r="B1769" t="str">
            <v>ITM_PRINTERCHAR</v>
          </cell>
          <cell r="C1769">
            <v>1699</v>
          </cell>
        </row>
        <row r="1770">
          <cell r="A1770" t="str">
            <v>738477958082737884698268766589</v>
          </cell>
          <cell r="B1770" t="str">
            <v>ITM_PRINTERDLAY</v>
          </cell>
          <cell r="C1770">
            <v>1700</v>
          </cell>
        </row>
        <row r="1771">
          <cell r="A1771" t="str">
            <v>7384779580827378846982766768</v>
          </cell>
          <cell r="B1771" t="str">
            <v>ITM_PRINTERLCD</v>
          </cell>
          <cell r="C1771">
            <v>1701</v>
          </cell>
        </row>
        <row r="1772">
          <cell r="A1772" t="str">
            <v>738477958082737884698277796869</v>
          </cell>
          <cell r="B1772" t="str">
            <v>ITM_PRINTERMODE</v>
          </cell>
          <cell r="C1772">
            <v>1702</v>
          </cell>
        </row>
        <row r="1773">
          <cell r="A1773" t="str">
            <v>738477958082737884698280827971</v>
          </cell>
          <cell r="B1773" t="str">
            <v>ITM_PRINTERPROG</v>
          </cell>
          <cell r="C1773">
            <v>1703</v>
          </cell>
        </row>
        <row r="1774">
          <cell r="A1774" t="str">
            <v>738477958082737884698282</v>
          </cell>
          <cell r="B1774" t="str">
            <v>ITM_PRINTERR</v>
          </cell>
          <cell r="C1774">
            <v>1704</v>
          </cell>
        </row>
        <row r="1775">
          <cell r="A1775" t="str">
            <v>738477958082737884698282697183</v>
          </cell>
          <cell r="B1775" t="str">
            <v>ITM_PRINTERREGS</v>
          </cell>
          <cell r="C1775">
            <v>1705</v>
          </cell>
        </row>
        <row r="1776">
          <cell r="A1776" t="str">
            <v>7384779580827378846982838475</v>
          </cell>
          <cell r="B1776" t="str">
            <v>ITM_PRINTERSTK</v>
          </cell>
          <cell r="C1776">
            <v>1706</v>
          </cell>
        </row>
        <row r="1777">
          <cell r="A1777" t="str">
            <v>7384779580827378846982846566</v>
          </cell>
          <cell r="B1777" t="str">
            <v>ITM_PRINTERTAB</v>
          </cell>
          <cell r="C1777">
            <v>1707</v>
          </cell>
        </row>
        <row r="1778">
          <cell r="A1778" t="str">
            <v>738477958082737884698285836982</v>
          </cell>
          <cell r="B1778" t="str">
            <v>ITM_PRINTERUSER</v>
          </cell>
          <cell r="C1778">
            <v>1708</v>
          </cell>
        </row>
        <row r="1779">
          <cell r="A1779" t="str">
            <v>738477958082737884698287736884</v>
          </cell>
          <cell r="B1779" t="str">
            <v>ITM_PRINTERWIDTH</v>
          </cell>
          <cell r="C1779">
            <v>1709</v>
          </cell>
        </row>
        <row r="1780">
          <cell r="A1780" t="str">
            <v>738477958082737884698283737177</v>
          </cell>
          <cell r="B1780" t="str">
            <v>ITM_PRINTERSIGMA</v>
          </cell>
          <cell r="C1780">
            <v>1710</v>
          </cell>
        </row>
        <row r="1781">
          <cell r="A1781" t="str">
            <v>738477958082737884698272658372</v>
          </cell>
          <cell r="B1781" t="str">
            <v>ITM_PRINTERHASH</v>
          </cell>
          <cell r="C1781">
            <v>1711</v>
          </cell>
        </row>
        <row r="1782">
          <cell r="A1782" t="e">
            <v>#VALUE!</v>
          </cell>
        </row>
        <row r="1783">
          <cell r="A1783" t="str">
            <v>73847795706682</v>
          </cell>
          <cell r="B1783" t="str">
            <v>ITM_FBR</v>
          </cell>
          <cell r="C1783">
            <v>1712</v>
          </cell>
        </row>
        <row r="1784">
          <cell r="A1784" t="e">
            <v>#VALUE!</v>
          </cell>
        </row>
        <row r="1785">
          <cell r="A1785" t="str">
            <v>7569899585786879</v>
          </cell>
          <cell r="B1785" t="str">
            <v>KEY_UNDO</v>
          </cell>
          <cell r="C1785">
            <v>1713</v>
          </cell>
        </row>
        <row r="1786">
          <cell r="A1786" t="str">
            <v>738477958082</v>
          </cell>
          <cell r="B1786" t="str">
            <v>ITM_PR</v>
          </cell>
          <cell r="C1786">
            <v>1714</v>
          </cell>
        </row>
        <row r="1787">
          <cell r="A1787" t="str">
            <v>738477958283</v>
          </cell>
          <cell r="B1787" t="str">
            <v>ITM_RS</v>
          </cell>
          <cell r="C1787">
            <v>1715</v>
          </cell>
        </row>
        <row r="1788">
          <cell r="A1788" t="str">
            <v>7384779578111116</v>
          </cell>
          <cell r="B1788" t="str">
            <v>ITM_Not</v>
          </cell>
          <cell r="C1788">
            <v>1716</v>
          </cell>
        </row>
        <row r="1789">
          <cell r="A1789" t="str">
            <v>73847795121101116</v>
          </cell>
          <cell r="B1789" t="str">
            <v>ITM_yet</v>
          </cell>
          <cell r="C1789">
            <v>1717</v>
          </cell>
        </row>
        <row r="1790">
          <cell r="A1790" t="str">
            <v>73847795100101102105110101100</v>
          </cell>
          <cell r="B1790" t="str">
            <v>ITM_defined</v>
          </cell>
          <cell r="C1790">
            <v>1718</v>
          </cell>
        </row>
        <row r="1791">
          <cell r="A1791" t="str">
            <v>756989958583698277796869</v>
          </cell>
          <cell r="B1791" t="str">
            <v>KEY_USERMODE</v>
          </cell>
          <cell r="C1791">
            <v>1719</v>
          </cell>
        </row>
        <row r="1792">
          <cell r="A1792" t="str">
            <v>756989956767</v>
          </cell>
          <cell r="B1792" t="str">
            <v>KEY_CC</v>
          </cell>
          <cell r="C1792">
            <v>1720</v>
          </cell>
        </row>
        <row r="1793">
          <cell r="A1793" t="str">
            <v>75698995102</v>
          </cell>
          <cell r="B1793" t="str">
            <v>KEY_f</v>
          </cell>
          <cell r="C1793">
            <v>1721</v>
          </cell>
        </row>
        <row r="1794">
          <cell r="A1794" t="str">
            <v>75698995103</v>
          </cell>
          <cell r="B1794" t="str">
            <v>KEY_g</v>
          </cell>
          <cell r="C1794">
            <v>1722</v>
          </cell>
        </row>
        <row r="1795">
          <cell r="A1795" t="str">
            <v>756989958580</v>
          </cell>
          <cell r="B1795" t="str">
            <v>KEY_UP</v>
          </cell>
          <cell r="C1795">
            <v>1723</v>
          </cell>
        </row>
        <row r="1796">
          <cell r="A1796" t="str">
            <v>75698995668384</v>
          </cell>
          <cell r="B1796" t="str">
            <v>KEY_BST</v>
          </cell>
          <cell r="C1796">
            <v>1724</v>
          </cell>
        </row>
        <row r="1797">
          <cell r="A1797" t="str">
            <v>7569899568798778</v>
          </cell>
          <cell r="B1797" t="str">
            <v>KEY_DOWN</v>
          </cell>
          <cell r="C1797">
            <v>1725</v>
          </cell>
        </row>
        <row r="1798">
          <cell r="A1798" t="str">
            <v>75698995838384</v>
          </cell>
          <cell r="B1798" t="str">
            <v>KEY_SST</v>
          </cell>
          <cell r="C1798">
            <v>1726</v>
          </cell>
        </row>
        <row r="1799">
          <cell r="A1799" t="str">
            <v>7569899569887384</v>
          </cell>
          <cell r="B1799" t="str">
            <v>KEY_EXIT</v>
          </cell>
          <cell r="C1799">
            <v>1727</v>
          </cell>
        </row>
        <row r="1800">
          <cell r="A1800" t="str">
            <v>75698995666567758380656769</v>
          </cell>
          <cell r="B1800" t="str">
            <v>KEY_BACKSPACE</v>
          </cell>
          <cell r="C1800">
            <v>1728</v>
          </cell>
        </row>
        <row r="1801">
          <cell r="A1801" t="str">
            <v>7569899580828488</v>
          </cell>
          <cell r="B1801" t="str">
            <v>KEY_PRTX</v>
          </cell>
          <cell r="C1801">
            <v>1729</v>
          </cell>
        </row>
        <row r="1802">
          <cell r="A1802" t="str">
            <v>73847795657377</v>
          </cell>
          <cell r="B1802" t="str">
            <v>ITM_AIM</v>
          </cell>
          <cell r="C1802">
            <v>1730</v>
          </cell>
        </row>
        <row r="1803">
          <cell r="A1803" t="str">
            <v>7569899510011111668</v>
          </cell>
          <cell r="B1803" t="str">
            <v>KEY_dotD</v>
          </cell>
          <cell r="C1803">
            <v>1731</v>
          </cell>
        </row>
        <row r="1804">
          <cell r="A1804" t="str">
            <v>7384779583727987</v>
          </cell>
          <cell r="B1804" t="str">
            <v>ITM_SHOW</v>
          </cell>
          <cell r="C1804">
            <v>1732</v>
          </cell>
        </row>
        <row r="1805">
          <cell r="A1805" t="str">
            <v>73847795838983846977</v>
          </cell>
          <cell r="B1805" t="str">
            <v>ITM_SYSTEM</v>
          </cell>
          <cell r="C1805">
            <v>1733</v>
          </cell>
        </row>
        <row r="1806">
          <cell r="A1806" t="str">
            <v>7384779568778311611168</v>
          </cell>
          <cell r="B1806" t="str">
            <v>ITM_DMStoD</v>
          </cell>
          <cell r="C1806">
            <v>1734</v>
          </cell>
        </row>
        <row r="1807">
          <cell r="A1807" t="str">
            <v>73847795866578717669</v>
          </cell>
          <cell r="B1807" t="str">
            <v>ITM_VANGLE</v>
          </cell>
          <cell r="C1807">
            <v>1735</v>
          </cell>
        </row>
        <row r="1808">
          <cell r="A1808" t="str">
            <v>738477958872</v>
          </cell>
          <cell r="B1808" t="str">
            <v>ITM_XH</v>
          </cell>
          <cell r="C1808">
            <v>1736</v>
          </cell>
        </row>
        <row r="1809">
          <cell r="A1809" t="str">
            <v>7384779588827783</v>
          </cell>
          <cell r="B1809" t="str">
            <v>ITM_XRMS</v>
          </cell>
          <cell r="C1809">
            <v>1737</v>
          </cell>
        </row>
        <row r="1810">
          <cell r="A1810" t="str">
            <v>7384779565677983</v>
          </cell>
          <cell r="B1810" t="str">
            <v>ITM_ACOS</v>
          </cell>
          <cell r="C1810">
            <v>1738</v>
          </cell>
        </row>
        <row r="1811">
          <cell r="A1811" t="str">
            <v>7384779565837378</v>
          </cell>
          <cell r="B1811" t="str">
            <v>ITM_ASIN</v>
          </cell>
          <cell r="C1811">
            <v>1739</v>
          </cell>
        </row>
        <row r="1812">
          <cell r="A1812" t="str">
            <v>7384779565846578</v>
          </cell>
          <cell r="B1812" t="str">
            <v>ITM_ATAN</v>
          </cell>
          <cell r="C1812">
            <v>1740</v>
          </cell>
        </row>
        <row r="1813">
          <cell r="A1813" t="str">
            <v>73847795686984</v>
          </cell>
          <cell r="B1813" t="str">
            <v>ITM_DET</v>
          </cell>
          <cell r="C1813">
            <v>1741</v>
          </cell>
        </row>
        <row r="1814">
          <cell r="A1814" t="str">
            <v>738477957378868284</v>
          </cell>
          <cell r="B1814" t="str">
            <v>ITM_INVRT</v>
          </cell>
          <cell r="C1814">
            <v>1742</v>
          </cell>
        </row>
        <row r="1815">
          <cell r="A1815" t="str">
            <v>738477958482657883</v>
          </cell>
          <cell r="B1815" t="str">
            <v>ITM_TRANS</v>
          </cell>
          <cell r="C1815">
            <v>1743</v>
          </cell>
        </row>
        <row r="1816">
          <cell r="A1816" t="str">
            <v>73847795887378</v>
          </cell>
          <cell r="B1816" t="str">
            <v>ITM_XIN</v>
          </cell>
          <cell r="C1816">
            <v>1744</v>
          </cell>
        </row>
        <row r="1817">
          <cell r="A1817" t="str">
            <v>7384779588798584</v>
          </cell>
          <cell r="B1817" t="str">
            <v>ITM_XOUT</v>
          </cell>
          <cell r="C1817">
            <v>1745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72"/>
  <sheetViews>
    <sheetView tabSelected="1" zoomScale="75" zoomScaleNormal="75" zoomScalePageLayoutView="75" workbookViewId="0">
      <selection activeCell="C18" sqref="C18"/>
    </sheetView>
  </sheetViews>
  <sheetFormatPr baseColWidth="10" defaultRowHeight="15" zeroHeight="1" x14ac:dyDescent="0"/>
  <cols>
    <col min="1" max="1" width="34" customWidth="1"/>
    <col min="2" max="2" width="10.83203125" style="3"/>
    <col min="3" max="3" width="5.6640625" style="2" customWidth="1"/>
    <col min="4" max="4" width="29" bestFit="1" customWidth="1"/>
    <col min="5" max="5" width="18.6640625" customWidth="1"/>
    <col min="6" max="6" width="40.5" style="16" customWidth="1"/>
    <col min="7" max="7" width="44.33203125" style="16" customWidth="1"/>
    <col min="8" max="9" width="12.6640625" style="57" customWidth="1"/>
    <col min="10" max="10" width="10.6640625" style="16" bestFit="1" customWidth="1"/>
    <col min="11" max="11" width="16.33203125" style="16" bestFit="1" customWidth="1"/>
    <col min="12" max="12" width="16.1640625" bestFit="1" customWidth="1"/>
    <col min="13" max="13" width="20.6640625" customWidth="1"/>
    <col min="14" max="14" width="21.1640625" style="21" customWidth="1"/>
    <col min="15" max="15" width="12.33203125" style="21" customWidth="1"/>
    <col min="16" max="16" width="4" style="15" customWidth="1"/>
    <col min="17" max="17" width="11.33203125" style="4" bestFit="1" customWidth="1"/>
    <col min="18" max="18" width="16.1640625" style="4" bestFit="1" customWidth="1"/>
    <col min="19" max="19" width="8.5" style="4" bestFit="1" customWidth="1"/>
    <col min="20" max="20" width="5.5" style="4" customWidth="1"/>
    <col min="21" max="21" width="13.33203125" style="135" customWidth="1"/>
    <col min="22" max="22" width="8.1640625" style="4" customWidth="1"/>
    <col min="23" max="23" width="8.33203125" style="4" bestFit="1" customWidth="1"/>
    <col min="24" max="24" width="31.1640625" style="15" customWidth="1"/>
    <col min="25" max="25" width="14.6640625" customWidth="1"/>
    <col min="26" max="26" width="25.33203125" bestFit="1" customWidth="1"/>
  </cols>
  <sheetData>
    <row r="1" spans="1:26">
      <c r="B1" s="3">
        <v>-1</v>
      </c>
      <c r="L1" s="155"/>
    </row>
    <row r="2" spans="1:26">
      <c r="L2" s="155"/>
      <c r="P2" s="15">
        <v>32</v>
      </c>
      <c r="Q2" s="4">
        <v>27</v>
      </c>
      <c r="R2" s="4">
        <v>45</v>
      </c>
      <c r="S2" s="4">
        <v>43</v>
      </c>
      <c r="T2" s="33">
        <v>7</v>
      </c>
      <c r="U2" s="136">
        <v>9</v>
      </c>
      <c r="V2" s="4">
        <v>8</v>
      </c>
      <c r="W2" s="4">
        <v>13</v>
      </c>
      <c r="X2" s="15">
        <v>30</v>
      </c>
      <c r="Y2">
        <v>12</v>
      </c>
    </row>
    <row r="3" spans="1:26" s="8" customFormat="1">
      <c r="B3" s="6">
        <v>0</v>
      </c>
      <c r="C3" s="7">
        <v>0</v>
      </c>
      <c r="D3" s="25" t="s">
        <v>2221</v>
      </c>
      <c r="E3" s="1" t="s">
        <v>7</v>
      </c>
      <c r="F3" s="5" t="s">
        <v>595</v>
      </c>
      <c r="G3" s="5" t="s">
        <v>2208</v>
      </c>
      <c r="H3" s="155">
        <v>0</v>
      </c>
      <c r="I3" s="155">
        <v>0</v>
      </c>
      <c r="J3" s="17" t="s">
        <v>1</v>
      </c>
      <c r="K3" s="17" t="s">
        <v>2192</v>
      </c>
      <c r="L3" s="138" t="s">
        <v>4604</v>
      </c>
      <c r="N3" s="22" t="s">
        <v>2438</v>
      </c>
      <c r="O3" s="22" t="s">
        <v>3787</v>
      </c>
      <c r="P3"/>
      <c r="Q3" t="str">
        <f t="shared" ref="Q3" si="0">IF(F3=G3,"","NOT EQUAL")</f>
        <v>NOT EQUAL</v>
      </c>
      <c r="R3"/>
      <c r="S3"/>
      <c r="T3"/>
      <c r="U3" s="3" t="s">
        <v>4563</v>
      </c>
      <c r="V3" s="94" t="s">
        <v>4497</v>
      </c>
      <c r="W3" s="94" t="s">
        <v>4498</v>
      </c>
      <c r="X3"/>
      <c r="Y3"/>
    </row>
    <row r="4" spans="1:26">
      <c r="A4" s="167" t="str">
        <f>CODE(MID(N4,1,1))&amp;CODE(MID(N4,2,1))&amp;CODE(MID(N4,3,1))&amp;CODE(MID(N4,4,1))&amp;CODE(MID(N4,5,1))&amp;
IF(ISERR(CODE(MID(N4,6,1))),"",CODE(MID(N4,6,1)))&amp;
IF(ISERR(CODE(MID(N4,7,1))),"",CODE(MID(N4,7,1)))&amp;
IF(ISERR(CODE(MID(N4,8,1))),"",CODE(MID(N4,8,1)))&amp;
IF(ISERR(CODE(MID(N4,9,1))),"",CODE(MID(N4,9,1)))&amp;
IF(ISERR(CODE(MID(N4,10,1))),"",CODE(MID(N4,10,1)))&amp;
IF(ISERR(CODE(MID(N4,11,1))),"",CODE(MID(N4,11,1)))&amp;
IF(ISERR(CODE(MID(N4,12,1))),"",CODE(MID(N4,12,1)))&amp;
IF(ISERR(CODE(MID(N4,13,1))),"",CODE(MID(N4,13,1)))&amp;
IF(ISERR(CODE(MID(N4,14,1))),"",CODE(MID(N4,14,1)))&amp;
IF(ISERR(CODE(MID(N4,15,1))),"",CODE(MID(N4,15,1)))</f>
        <v>73847795766676</v>
      </c>
      <c r="B4" s="3">
        <v>4</v>
      </c>
      <c r="C4" s="165">
        <f>VLOOKUP(A4,[1]items.h.csv!$A:$C,3,0)</f>
        <v>1</v>
      </c>
      <c r="D4" s="1" t="s">
        <v>2221</v>
      </c>
      <c r="E4" s="1" t="s">
        <v>7</v>
      </c>
      <c r="F4" s="17" t="s">
        <v>1919</v>
      </c>
      <c r="G4" s="17" t="s">
        <v>1919</v>
      </c>
      <c r="H4" s="155">
        <v>0</v>
      </c>
      <c r="I4" s="155">
        <v>0</v>
      </c>
      <c r="J4" s="17" t="s">
        <v>3</v>
      </c>
      <c r="K4" s="17" t="s">
        <v>2192</v>
      </c>
      <c r="L4" s="138" t="s">
        <v>4605</v>
      </c>
      <c r="N4" s="22" t="s">
        <v>2717</v>
      </c>
      <c r="O4" s="22" t="s">
        <v>3787</v>
      </c>
      <c r="P4" s="155"/>
      <c r="Q4" s="155" t="str">
        <f>IF(F4=G4,"","NOT EQUAL")</f>
        <v/>
      </c>
      <c r="R4" s="155"/>
      <c r="S4" s="155"/>
      <c r="T4" s="155">
        <f>IF(Y4&lt;&gt;"",T3+1,T3)</f>
        <v>0</v>
      </c>
      <c r="U4" s="158"/>
      <c r="V4" s="118"/>
      <c r="W4" s="118"/>
      <c r="X4" s="159" t="str">
        <f>IF( OR(V4="CNST", J4="CAT_REGS"),(F4),
IF(V4="YES",UPPER(F4),
IF(   AND(V4&lt;&gt;"NO",J4="CAT_FNCT",E4&lt;&gt;"multiply", E4&lt;&gt;"divide"),IF(K4="SLS_ENABLED",   UPPER(F4),""),"")))</f>
        <v/>
      </c>
      <c r="Y4" s="109" t="str">
        <f>IF(LEN(W4)&gt;0,W4,SUBSTITUTE(SUBSTITUTE(SUBSTITUTE(SUBSTITUTE(SUBSTITUTE(SUBSTITUTE(SUBSTITUTE(SUBSTITUTE(SUBSTITUTE(SUBSTITUTE(SUBSTITUTE( (SUBSTITUTE( SUBSTITUTE( SUBSTITUTE( SUBSTITUTE(X4,"STD_SIGMA","SUM"),"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" s="2">
        <f>C4</f>
        <v>1</v>
      </c>
    </row>
    <row r="5" spans="1:26">
      <c r="A5" s="167" t="str">
        <f>CODE(MID(N5,1,1))&amp;CODE(MID(N5,2,1))&amp;CODE(MID(N5,3,1))&amp;CODE(MID(N5,4,1))&amp;CODE(MID(N5,5,1))&amp;
IF(ISERR(CODE(MID(N5,6,1))),"",CODE(MID(N5,6,1)))&amp;
IF(ISERR(CODE(MID(N5,7,1))),"",CODE(MID(N5,7,1)))&amp;
IF(ISERR(CODE(MID(N5,8,1))),"",CODE(MID(N5,8,1)))&amp;
IF(ISERR(CODE(MID(N5,9,1))),"",CODE(MID(N5,9,1)))&amp;
IF(ISERR(CODE(MID(N5,10,1))),"",CODE(MID(N5,10,1)))&amp;
IF(ISERR(CODE(MID(N5,11,1))),"",CODE(MID(N5,11,1)))&amp;
IF(ISERR(CODE(MID(N5,12,1))),"",CODE(MID(N5,12,1)))&amp;
IF(ISERR(CODE(MID(N5,13,1))),"",CODE(MID(N5,13,1)))&amp;
IF(ISERR(CODE(MID(N5,14,1))),"",CODE(MID(N5,14,1)))&amp;
IF(ISERR(CODE(MID(N5,15,1))),"",CODE(MID(N5,15,1)))</f>
        <v>73847795718479</v>
      </c>
      <c r="B5" s="3">
        <v>5</v>
      </c>
      <c r="C5" s="165">
        <f>VLOOKUP(A5,[1]items.h.csv!$A:$C,3,0)</f>
        <v>2</v>
      </c>
      <c r="D5" s="1" t="s">
        <v>2221</v>
      </c>
      <c r="E5" s="1" t="s">
        <v>7</v>
      </c>
      <c r="F5" s="17" t="s">
        <v>1898</v>
      </c>
      <c r="G5" s="17" t="s">
        <v>1898</v>
      </c>
      <c r="H5" s="155">
        <v>0</v>
      </c>
      <c r="I5" s="155">
        <v>0</v>
      </c>
      <c r="J5" s="17" t="s">
        <v>3</v>
      </c>
      <c r="K5" s="17" t="s">
        <v>2192</v>
      </c>
      <c r="L5" s="138" t="s">
        <v>4605</v>
      </c>
      <c r="N5" s="22" t="s">
        <v>2652</v>
      </c>
      <c r="O5" s="22" t="s">
        <v>3787</v>
      </c>
      <c r="P5" s="155"/>
      <c r="Q5" s="155" t="str">
        <f>IF(F5=G5,"","NOT EQUAL")</f>
        <v/>
      </c>
      <c r="R5" s="155"/>
      <c r="S5" s="155"/>
      <c r="T5" s="155">
        <f>IF(Y5&lt;&gt;"",T4+1,T4)</f>
        <v>0</v>
      </c>
      <c r="U5" s="158"/>
      <c r="V5" s="118"/>
      <c r="W5" s="118"/>
      <c r="X5" s="159" t="str">
        <f>IF( OR(V5="CNST", J5="CAT_REGS"),(F5),
IF(V5="YES",UPPER(F5),
IF(   AND(V5&lt;&gt;"NO",J5="CAT_FNCT",E5&lt;&gt;"multiply", E5&lt;&gt;"divide"),IF(K5="SLS_ENABLED",   UPPER(F5),""),"")))</f>
        <v/>
      </c>
      <c r="Y5" s="109" t="str">
        <f>IF(LEN(W5)&gt;0,W5,SUBSTITUTE(SUBSTITUTE(SUBSTITUTE(SUBSTITUTE(SUBSTITUTE(SUBSTITUTE(SUBSTITUTE(SUBSTITUTE(SUBSTITUTE(SUBSTITUTE(SUBSTITUTE( (SUBSTITUTE( SUBSTITUTE( SUBSTITUTE( SUBSTITUTE(X5,"STD_SIGMA","SUM"),"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" s="2">
        <f>C5</f>
        <v>2</v>
      </c>
    </row>
    <row r="6" spans="1:26">
      <c r="A6" s="167" t="str">
        <f>CODE(MID(N6,1,1))&amp;CODE(MID(N6,2,1))&amp;CODE(MID(N6,3,1))&amp;CODE(MID(N6,4,1))&amp;CODE(MID(N6,5,1))&amp;
IF(ISERR(CODE(MID(N6,6,1))),"",CODE(MID(N6,6,1)))&amp;
IF(ISERR(CODE(MID(N6,7,1))),"",CODE(MID(N6,7,1)))&amp;
IF(ISERR(CODE(MID(N6,8,1))),"",CODE(MID(N6,8,1)))&amp;
IF(ISERR(CODE(MID(N6,9,1))),"",CODE(MID(N6,9,1)))&amp;
IF(ISERR(CODE(MID(N6,10,1))),"",CODE(MID(N6,10,1)))&amp;
IF(ISERR(CODE(MID(N6,11,1))),"",CODE(MID(N6,11,1)))&amp;
IF(ISERR(CODE(MID(N6,12,1))),"",CODE(MID(N6,12,1)))&amp;
IF(ISERR(CODE(MID(N6,13,1))),"",CODE(MID(N6,13,1)))&amp;
IF(ISERR(CODE(MID(N6,14,1))),"",CODE(MID(N6,14,1)))&amp;
IF(ISERR(CODE(MID(N6,15,1))),"",CODE(MID(N6,15,1)))</f>
        <v>73847795886981</v>
      </c>
      <c r="B6" s="3">
        <v>6</v>
      </c>
      <c r="C6" s="165">
        <f>VLOOKUP(A6,[1]items.h.csv!$A:$C,3,0)</f>
        <v>3</v>
      </c>
      <c r="D6" s="95" t="s">
        <v>2336</v>
      </c>
      <c r="E6" s="95" t="s">
        <v>4379</v>
      </c>
      <c r="F6" s="17" t="s">
        <v>2085</v>
      </c>
      <c r="G6" s="17" t="s">
        <v>2085</v>
      </c>
      <c r="H6" s="155">
        <v>0</v>
      </c>
      <c r="I6" s="161">
        <v>99</v>
      </c>
      <c r="J6" s="17" t="s">
        <v>3</v>
      </c>
      <c r="K6" s="17" t="s">
        <v>2192</v>
      </c>
      <c r="L6" s="138" t="s">
        <v>4605</v>
      </c>
      <c r="M6" t="s">
        <v>4319</v>
      </c>
      <c r="N6" s="22" t="s">
        <v>3074</v>
      </c>
      <c r="O6" s="22" t="s">
        <v>3787</v>
      </c>
      <c r="P6"/>
      <c r="Q6" t="str">
        <f>IF(F6=G6,"","NOT EQUAL")</f>
        <v/>
      </c>
      <c r="R6"/>
      <c r="S6"/>
      <c r="T6">
        <f>IF(Y6&lt;&gt;"",T5+1,T5)</f>
        <v>0</v>
      </c>
      <c r="U6" s="3"/>
      <c r="V6" s="118"/>
      <c r="W6" s="118"/>
      <c r="X6" s="109" t="str">
        <f>IF( OR(V6="CNST", J6="CAT_REGS"),(F6),
IF(V6="YES",UPPER(F6),
IF(   AND(V6&lt;&gt;"NO",J6="CAT_FNCT",E6&lt;&gt;"multiply", E6&lt;&gt;"divide"),IF(K6="SLS_ENABLED",   UPPER(F6),""),"")))</f>
        <v/>
      </c>
      <c r="Y6" s="109" t="str">
        <f>IF(LEN(W6)&gt;0,W6,SUBSTITUTE(SUBSTITUTE(SUBSTITUTE(SUBSTITUTE(SUBSTITUTE(SUBSTITUTE(SUBSTITUTE(SUBSTITUTE(SUBSTITUTE(SUBSTITUTE(SUBSTITUTE( (SUBSTITUTE( SUBSTITUTE( SUBSTITUTE( SUBSTITUTE(X6,"STD_SIGMA","SUM"),"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" s="2">
        <f>C6</f>
        <v>3</v>
      </c>
    </row>
    <row r="7" spans="1:26">
      <c r="A7" s="167" t="str">
        <f>CODE(MID(N7,1,1))&amp;CODE(MID(N7,2,1))&amp;CODE(MID(N7,3,1))&amp;CODE(MID(N7,4,1))&amp;CODE(MID(N7,5,1))&amp;
IF(ISERR(CODE(MID(N7,6,1))),"",CODE(MID(N7,6,1)))&amp;
IF(ISERR(CODE(MID(N7,7,1))),"",CODE(MID(N7,7,1)))&amp;
IF(ISERR(CODE(MID(N7,8,1))),"",CODE(MID(N7,8,1)))&amp;
IF(ISERR(CODE(MID(N7,9,1))),"",CODE(MID(N7,9,1)))&amp;
IF(ISERR(CODE(MID(N7,10,1))),"",CODE(MID(N7,10,1)))&amp;
IF(ISERR(CODE(MID(N7,11,1))),"",CODE(MID(N7,11,1)))&amp;
IF(ISERR(CODE(MID(N7,12,1))),"",CODE(MID(N7,12,1)))&amp;
IF(ISERR(CODE(MID(N7,13,1))),"",CODE(MID(N7,13,1)))&amp;
IF(ISERR(CODE(MID(N7,14,1))),"",CODE(MID(N7,14,1)))&amp;
IF(ISERR(CODE(MID(N7,15,1))),"",CODE(MID(N7,15,1)))</f>
        <v>73847795828478</v>
      </c>
      <c r="B7" s="3">
        <v>7</v>
      </c>
      <c r="C7" s="165">
        <f>VLOOKUP(A7,[1]items.h.csv!$A:$C,3,0)</f>
        <v>4</v>
      </c>
      <c r="D7" s="1" t="s">
        <v>2221</v>
      </c>
      <c r="E7" s="1" t="s">
        <v>7</v>
      </c>
      <c r="F7" s="17" t="s">
        <v>2028</v>
      </c>
      <c r="G7" s="17" t="s">
        <v>2028</v>
      </c>
      <c r="H7" s="155">
        <v>0</v>
      </c>
      <c r="I7" s="155">
        <v>0</v>
      </c>
      <c r="J7" s="17" t="s">
        <v>3</v>
      </c>
      <c r="K7" s="17" t="s">
        <v>2192</v>
      </c>
      <c r="L7" s="138" t="s">
        <v>4605</v>
      </c>
      <c r="N7" s="22" t="s">
        <v>2936</v>
      </c>
      <c r="O7" s="22" t="s">
        <v>3787</v>
      </c>
      <c r="P7"/>
      <c r="Q7" t="str">
        <f>IF(F7=G7,"","NOT EQUAL")</f>
        <v/>
      </c>
      <c r="R7"/>
      <c r="S7"/>
      <c r="T7">
        <f>IF(Y7&lt;&gt;"",T6+1,T6)</f>
        <v>0</v>
      </c>
      <c r="U7" s="3"/>
      <c r="V7" s="118"/>
      <c r="W7" s="118"/>
      <c r="X7" s="109" t="str">
        <f>IF( OR(V7="CNST", J7="CAT_REGS"),(F7),
IF(V7="YES",UPPER(F7),
IF(   AND(V7&lt;&gt;"NO",J7="CAT_FNCT",E7&lt;&gt;"multiply", E7&lt;&gt;"divide"),IF(K7="SLS_ENABLED",   UPPER(F7),""),"")))</f>
        <v/>
      </c>
      <c r="Y7" s="109" t="str">
        <f>IF(LEN(W7)&gt;0,W7,SUBSTITUTE(SUBSTITUTE(SUBSTITUTE(SUBSTITUTE(SUBSTITUTE(SUBSTITUTE(SUBSTITUTE(SUBSTITUTE(SUBSTITUTE(SUBSTITUTE(SUBSTITUTE( (SUBSTITUTE( SUBSTITUTE( SUBSTITUTE( SUBSTITUTE(X7,"STD_SIGMA","SUM"),"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" s="2">
        <f>C7</f>
        <v>4</v>
      </c>
    </row>
    <row r="8" spans="1:26">
      <c r="A8" s="167" t="str">
        <f>CODE(MID(N8,1,1))&amp;CODE(MID(N8,2,1))&amp;CODE(MID(N8,3,1))&amp;CODE(MID(N8,4,1))&amp;CODE(MID(N8,5,1))&amp;
IF(ISERR(CODE(MID(N8,6,1))),"",CODE(MID(N8,6,1)))&amp;
IF(ISERR(CODE(MID(N8,7,1))),"",CODE(MID(N8,7,1)))&amp;
IF(ISERR(CODE(MID(N8,8,1))),"",CODE(MID(N8,8,1)))&amp;
IF(ISERR(CODE(MID(N8,9,1))),"",CODE(MID(N8,9,1)))&amp;
IF(ISERR(CODE(MID(N8,10,1))),"",CODE(MID(N8,10,1)))&amp;
IF(ISERR(CODE(MID(N8,11,1))),"",CODE(MID(N8,11,1)))&amp;
IF(ISERR(CODE(MID(N8,12,1))),"",CODE(MID(N8,12,1)))&amp;
IF(ISERR(CODE(MID(N8,13,1))),"",CODE(MID(N8,13,1)))&amp;
IF(ISERR(CODE(MID(N8,14,1))),"",CODE(MID(N8,14,1)))&amp;
IF(ISERR(CODE(MID(N8,15,1))),"",CODE(MID(N8,15,1)))</f>
        <v>73847795738369</v>
      </c>
      <c r="B8" s="3">
        <v>8</v>
      </c>
      <c r="C8" s="165">
        <f>VLOOKUP(A8,[1]items.h.csv!$A:$C,3,0)</f>
        <v>5</v>
      </c>
      <c r="D8" s="1" t="s">
        <v>2221</v>
      </c>
      <c r="E8" s="1" t="s">
        <v>7</v>
      </c>
      <c r="F8" s="17" t="s">
        <v>1906</v>
      </c>
      <c r="G8" s="17" t="s">
        <v>1906</v>
      </c>
      <c r="H8" s="155">
        <v>0</v>
      </c>
      <c r="I8" s="155">
        <v>0</v>
      </c>
      <c r="J8" s="17" t="s">
        <v>3</v>
      </c>
      <c r="K8" s="17" t="s">
        <v>2192</v>
      </c>
      <c r="L8" s="138" t="s">
        <v>4605</v>
      </c>
      <c r="N8" s="22" t="s">
        <v>2679</v>
      </c>
      <c r="O8" s="22" t="s">
        <v>3787</v>
      </c>
      <c r="P8"/>
      <c r="Q8" t="str">
        <f>IF(F8=G8,"","NOT EQUAL")</f>
        <v/>
      </c>
      <c r="R8"/>
      <c r="S8"/>
      <c r="T8">
        <f>IF(Y8&lt;&gt;"",T7+1,T7)</f>
        <v>0</v>
      </c>
      <c r="U8" s="3"/>
      <c r="V8" s="118"/>
      <c r="W8" s="118"/>
      <c r="X8" s="109" t="str">
        <f>IF( OR(V8="CNST", J8="CAT_REGS"),(F8),
IF(V8="YES",UPPER(F8),
IF(   AND(V8&lt;&gt;"NO",J8="CAT_FNCT",E8&lt;&gt;"multiply", E8&lt;&gt;"divide"),IF(K8="SLS_ENABLED",   UPPER(F8),""),"")))</f>
        <v/>
      </c>
      <c r="Y8" s="109" t="str">
        <f>IF(LEN(W8)&gt;0,W8,SUBSTITUTE(SUBSTITUTE(SUBSTITUTE(SUBSTITUTE(SUBSTITUTE(SUBSTITUTE(SUBSTITUTE(SUBSTITUTE(SUBSTITUTE(SUBSTITUTE(SUBSTITUTE( (SUBSTITUTE( SUBSTITUTE( SUBSTITUTE( SUBSTITUTE(X8,"STD_SIGMA","SUM"),"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" s="2">
        <f>C8</f>
        <v>5</v>
      </c>
    </row>
    <row r="9" spans="1:26">
      <c r="A9" s="167" t="str">
        <f>CODE(MID(N9,1,1))&amp;CODE(MID(N9,2,1))&amp;CODE(MID(N9,3,1))&amp;CODE(MID(N9,4,1))&amp;CODE(MID(N9,5,1))&amp;
IF(ISERR(CODE(MID(N9,6,1))),"",CODE(MID(N9,6,1)))&amp;
IF(ISERR(CODE(MID(N9,7,1))),"",CODE(MID(N9,7,1)))&amp;
IF(ISERR(CODE(MID(N9,8,1))),"",CODE(MID(N9,8,1)))&amp;
IF(ISERR(CODE(MID(N9,9,1))),"",CODE(MID(N9,9,1)))&amp;
IF(ISERR(CODE(MID(N9,10,1))),"",CODE(MID(N9,10,1)))&amp;
IF(ISERR(CODE(MID(N9,11,1))),"",CODE(MID(N9,11,1)))&amp;
IF(ISERR(CODE(MID(N9,12,1))),"",CODE(MID(N9,12,1)))&amp;
IF(ISERR(CODE(MID(N9,13,1))),"",CODE(MID(N9,13,1)))&amp;
IF(ISERR(CODE(MID(N9,14,1))),"",CODE(MID(N9,14,1)))&amp;
IF(ISERR(CODE(MID(N9,15,1))),"",CODE(MID(N9,15,1)))</f>
        <v>73847795738371</v>
      </c>
      <c r="B9" s="3">
        <v>9</v>
      </c>
      <c r="C9" s="165">
        <f>VLOOKUP(A9,[1]items.h.csv!$A:$C,3,0)</f>
        <v>6</v>
      </c>
      <c r="D9" s="1" t="s">
        <v>2221</v>
      </c>
      <c r="E9" s="1" t="s">
        <v>7</v>
      </c>
      <c r="F9" s="17" t="s">
        <v>1907</v>
      </c>
      <c r="G9" s="17" t="s">
        <v>1907</v>
      </c>
      <c r="H9" s="155">
        <v>0</v>
      </c>
      <c r="I9" s="155">
        <v>0</v>
      </c>
      <c r="J9" s="17" t="s">
        <v>3</v>
      </c>
      <c r="K9" s="17" t="s">
        <v>2192</v>
      </c>
      <c r="L9" s="138" t="s">
        <v>4605</v>
      </c>
      <c r="N9" s="22" t="s">
        <v>2680</v>
      </c>
      <c r="O9" s="22" t="s">
        <v>3787</v>
      </c>
      <c r="P9"/>
      <c r="Q9" t="str">
        <f>IF(F9=G9,"","NOT EQUAL")</f>
        <v/>
      </c>
      <c r="R9"/>
      <c r="S9"/>
      <c r="T9">
        <f>IF(Y9&lt;&gt;"",T8+1,T8)</f>
        <v>0</v>
      </c>
      <c r="U9" s="3"/>
      <c r="V9" s="118"/>
      <c r="W9" s="118"/>
      <c r="X9" s="109" t="str">
        <f>IF( OR(V9="CNST", J9="CAT_REGS"),(F9),
IF(V9="YES",UPPER(F9),
IF(   AND(V9&lt;&gt;"NO",J9="CAT_FNCT",E9&lt;&gt;"multiply", E9&lt;&gt;"divide"),IF(K9="SLS_ENABLED",   UPPER(F9),""),"")))</f>
        <v/>
      </c>
      <c r="Y9" s="109" t="str">
        <f>IF(LEN(W9)&gt;0,W9,SUBSTITUTE(SUBSTITUTE(SUBSTITUTE(SUBSTITUTE(SUBSTITUTE(SUBSTITUTE(SUBSTITUTE(SUBSTITUTE(SUBSTITUTE(SUBSTITUTE(SUBSTITUTE( (SUBSTITUTE( SUBSTITUTE( SUBSTITUTE( SUBSTITUTE(X9,"STD_SIGMA","SUM"),"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" s="2">
        <f>C9</f>
        <v>6</v>
      </c>
    </row>
    <row r="10" spans="1:26">
      <c r="A10" s="167" t="str">
        <f>CODE(MID(N10,1,1))&amp;CODE(MID(N10,2,1))&amp;CODE(MID(N10,3,1))&amp;CODE(MID(N10,4,1))&amp;CODE(MID(N10,5,1))&amp;
IF(ISERR(CODE(MID(N10,6,1))),"",CODE(MID(N10,6,1)))&amp;
IF(ISERR(CODE(MID(N10,7,1))),"",CODE(MID(N10,7,1)))&amp;
IF(ISERR(CODE(MID(N10,8,1))),"",CODE(MID(N10,8,1)))&amp;
IF(ISERR(CODE(MID(N10,9,1))),"",CODE(MID(N10,9,1)))&amp;
IF(ISERR(CODE(MID(N10,10,1))),"",CODE(MID(N10,10,1)))&amp;
IF(ISERR(CODE(MID(N10,11,1))),"",CODE(MID(N10,11,1)))&amp;
IF(ISERR(CODE(MID(N10,12,1))),"",CODE(MID(N10,12,1)))&amp;
IF(ISERR(CODE(MID(N10,13,1))),"",CODE(MID(N10,13,1)))&amp;
IF(ISERR(CODE(MID(N10,14,1))),"",CODE(MID(N10,14,1)))&amp;
IF(ISERR(CODE(MID(N10,15,1))),"",CODE(MID(N10,15,1)))</f>
        <v>73847795738390</v>
      </c>
      <c r="B10" s="3">
        <v>10</v>
      </c>
      <c r="C10" s="165">
        <f>VLOOKUP(A10,[1]items.h.csv!$A:$C,3,0)</f>
        <v>7</v>
      </c>
      <c r="D10" s="1" t="s">
        <v>2221</v>
      </c>
      <c r="E10" s="1" t="s">
        <v>7</v>
      </c>
      <c r="F10" s="17" t="s">
        <v>1908</v>
      </c>
      <c r="G10" s="17" t="s">
        <v>1908</v>
      </c>
      <c r="H10" s="155">
        <v>0</v>
      </c>
      <c r="I10" s="155">
        <v>0</v>
      </c>
      <c r="J10" s="17" t="s">
        <v>3</v>
      </c>
      <c r="K10" s="17" t="s">
        <v>2192</v>
      </c>
      <c r="L10" s="138" t="s">
        <v>4605</v>
      </c>
      <c r="N10" s="22" t="s">
        <v>2681</v>
      </c>
      <c r="O10" s="22" t="s">
        <v>3787</v>
      </c>
      <c r="P10"/>
      <c r="Q10" t="str">
        <f>IF(F10=G10,"","NOT EQUAL")</f>
        <v/>
      </c>
      <c r="R10"/>
      <c r="S10"/>
      <c r="T10">
        <f>IF(Y10&lt;&gt;"",T9+1,T9)</f>
        <v>0</v>
      </c>
      <c r="U10" s="3"/>
      <c r="V10" s="118"/>
      <c r="W10" s="118"/>
      <c r="X10" s="109" t="str">
        <f>IF( OR(V10="CNST", J10="CAT_REGS"),(F10),
IF(V10="YES",UPPER(F10),
IF(   AND(V10&lt;&gt;"NO",J10="CAT_FNCT",E10&lt;&gt;"multiply", E10&lt;&gt;"divide"),IF(K10="SLS_ENABLED",   UPPER(F10),""),"")))</f>
        <v/>
      </c>
      <c r="Y10" s="109" t="str">
        <f>IF(LEN(W10)&gt;0,W10,SUBSTITUTE(SUBSTITUTE(SUBSTITUTE(SUBSTITUTE(SUBSTITUTE(SUBSTITUTE(SUBSTITUTE(SUBSTITUTE(SUBSTITUTE(SUBSTITUTE(SUBSTITUTE( (SUBSTITUTE( SUBSTITUTE( SUBSTITUTE( SUBSTITUTE(X10,"STD_SIGMA","SUM"),"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" s="2">
        <f>C10</f>
        <v>7</v>
      </c>
    </row>
    <row r="11" spans="1:26">
      <c r="A11" s="167" t="str">
        <f>CODE(MID(N11,1,1))&amp;CODE(MID(N11,2,1))&amp;CODE(MID(N11,3,1))&amp;CODE(MID(N11,4,1))&amp;CODE(MID(N11,5,1))&amp;
IF(ISERR(CODE(MID(N11,6,1))),"",CODE(MID(N11,6,1)))&amp;
IF(ISERR(CODE(MID(N11,7,1))),"",CODE(MID(N11,7,1)))&amp;
IF(ISERR(CODE(MID(N11,8,1))),"",CODE(MID(N11,8,1)))&amp;
IF(ISERR(CODE(MID(N11,9,1))),"",CODE(MID(N11,9,1)))&amp;
IF(ISERR(CODE(MID(N11,10,1))),"",CODE(MID(N11,10,1)))&amp;
IF(ISERR(CODE(MID(N11,11,1))),"",CODE(MID(N11,11,1)))&amp;
IF(ISERR(CODE(MID(N11,12,1))),"",CODE(MID(N11,12,1)))&amp;
IF(ISERR(CODE(MID(N11,13,1))),"",CODE(MID(N11,13,1)))&amp;
IF(ISERR(CODE(MID(N11,14,1))),"",CODE(MID(N11,14,1)))&amp;
IF(ISERR(CODE(MID(N11,15,1))),"",CODE(MID(N11,15,1)))</f>
        <v>73847795688369</v>
      </c>
      <c r="B11" s="3">
        <v>11</v>
      </c>
      <c r="C11" s="165">
        <f>VLOOKUP(A11,[1]items.h.csv!$A:$C,3,0)</f>
        <v>8</v>
      </c>
      <c r="D11" s="1" t="s">
        <v>2221</v>
      </c>
      <c r="E11" s="1" t="s">
        <v>7</v>
      </c>
      <c r="F11" s="17" t="s">
        <v>1855</v>
      </c>
      <c r="G11" s="17" t="s">
        <v>1855</v>
      </c>
      <c r="H11" s="155">
        <v>0</v>
      </c>
      <c r="I11" s="155">
        <v>0</v>
      </c>
      <c r="J11" s="17" t="s">
        <v>3</v>
      </c>
      <c r="K11" s="17" t="s">
        <v>2192</v>
      </c>
      <c r="L11" s="138" t="s">
        <v>4605</v>
      </c>
      <c r="N11" s="22" t="s">
        <v>2554</v>
      </c>
      <c r="O11" s="22" t="s">
        <v>3787</v>
      </c>
      <c r="P11"/>
      <c r="Q11" t="str">
        <f>IF(F11=G11,"","NOT EQUAL")</f>
        <v/>
      </c>
      <c r="R11"/>
      <c r="S11"/>
      <c r="T11">
        <f>IF(Y11&lt;&gt;"",T10+1,T10)</f>
        <v>0</v>
      </c>
      <c r="U11" s="3"/>
      <c r="V11" s="118"/>
      <c r="W11" s="118"/>
      <c r="X11" s="109" t="str">
        <f>IF( OR(V11="CNST", J11="CAT_REGS"),(F11),
IF(V11="YES",UPPER(F11),
IF(   AND(V11&lt;&gt;"NO",J11="CAT_FNCT",E11&lt;&gt;"multiply", E11&lt;&gt;"divide"),IF(K11="SLS_ENABLED",   UPPER(F11),""),"")))</f>
        <v/>
      </c>
      <c r="Y11" s="109" t="str">
        <f>IF(LEN(W11)&gt;0,W11,SUBSTITUTE(SUBSTITUTE(SUBSTITUTE(SUBSTITUTE(SUBSTITUTE(SUBSTITUTE(SUBSTITUTE(SUBSTITUTE(SUBSTITUTE(SUBSTITUTE(SUBSTITUTE( (SUBSTITUTE( SUBSTITUTE( SUBSTITUTE( SUBSTITUTE(X11,"STD_SIGMA","SUM"),"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" s="2">
        <f>C11</f>
        <v>8</v>
      </c>
    </row>
    <row r="12" spans="1:26">
      <c r="A12" s="167" t="str">
        <f>CODE(MID(N12,1,1))&amp;CODE(MID(N12,2,1))&amp;CODE(MID(N12,3,1))&amp;CODE(MID(N12,4,1))&amp;CODE(MID(N12,5,1))&amp;
IF(ISERR(CODE(MID(N12,6,1))),"",CODE(MID(N12,6,1)))&amp;
IF(ISERR(CODE(MID(N12,7,1))),"",CODE(MID(N12,7,1)))&amp;
IF(ISERR(CODE(MID(N12,8,1))),"",CODE(MID(N12,8,1)))&amp;
IF(ISERR(CODE(MID(N12,9,1))),"",CODE(MID(N12,9,1)))&amp;
IF(ISERR(CODE(MID(N12,10,1))),"",CODE(MID(N12,10,1)))&amp;
IF(ISERR(CODE(MID(N12,11,1))),"",CODE(MID(N12,11,1)))&amp;
IF(ISERR(CODE(MID(N12,12,1))),"",CODE(MID(N12,12,1)))&amp;
IF(ISERR(CODE(MID(N12,13,1))),"",CODE(MID(N12,13,1)))&amp;
IF(ISERR(CODE(MID(N12,14,1))),"",CODE(MID(N12,14,1)))&amp;
IF(ISERR(CODE(MID(N12,15,1))),"",CODE(MID(N12,15,1)))</f>
        <v>73847795688376</v>
      </c>
      <c r="B12" s="3">
        <v>12</v>
      </c>
      <c r="C12" s="165">
        <f>VLOOKUP(A12,[1]items.h.csv!$A:$C,3,0)</f>
        <v>9</v>
      </c>
      <c r="D12" s="1" t="s">
        <v>2221</v>
      </c>
      <c r="E12" s="1" t="s">
        <v>7</v>
      </c>
      <c r="F12" s="17" t="s">
        <v>1856</v>
      </c>
      <c r="G12" s="17" t="s">
        <v>1856</v>
      </c>
      <c r="H12" s="155">
        <v>0</v>
      </c>
      <c r="I12" s="155">
        <v>0</v>
      </c>
      <c r="J12" s="17" t="s">
        <v>3</v>
      </c>
      <c r="K12" s="17" t="s">
        <v>2192</v>
      </c>
      <c r="L12" s="138" t="s">
        <v>4605</v>
      </c>
      <c r="N12" s="22" t="s">
        <v>2555</v>
      </c>
      <c r="O12" s="22" t="s">
        <v>3787</v>
      </c>
      <c r="P12"/>
      <c r="Q12" t="str">
        <f>IF(F12=G12,"","NOT EQUAL")</f>
        <v/>
      </c>
      <c r="R12"/>
      <c r="S12"/>
      <c r="T12">
        <f>IF(Y12&lt;&gt;"",T11+1,T11)</f>
        <v>0</v>
      </c>
      <c r="U12" s="3"/>
      <c r="V12" s="118"/>
      <c r="W12" s="118"/>
      <c r="X12" s="109" t="str">
        <f>IF( OR(V12="CNST", J12="CAT_REGS"),(F12),
IF(V12="YES",UPPER(F12),
IF(   AND(V12&lt;&gt;"NO",J12="CAT_FNCT",E12&lt;&gt;"multiply", E12&lt;&gt;"divide"),IF(K12="SLS_ENABLED",   UPPER(F12),""),"")))</f>
        <v/>
      </c>
      <c r="Y12" s="109" t="str">
        <f>IF(LEN(W12)&gt;0,W12,SUBSTITUTE(SUBSTITUTE(SUBSTITUTE(SUBSTITUTE(SUBSTITUTE(SUBSTITUTE(SUBSTITUTE(SUBSTITUTE(SUBSTITUTE(SUBSTITUTE(SUBSTITUTE( (SUBSTITUTE( SUBSTITUTE( SUBSTITUTE( SUBSTITUTE(X12,"STD_SIGMA","SUM"),"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" s="2">
        <f>C12</f>
        <v>9</v>
      </c>
    </row>
    <row r="13" spans="1:26">
      <c r="A13" s="167" t="str">
        <f>CODE(MID(N13,1,1))&amp;CODE(MID(N13,2,1))&amp;CODE(MID(N13,3,1))&amp;CODE(MID(N13,4,1))&amp;CODE(MID(N13,5,1))&amp;
IF(ISERR(CODE(MID(N13,6,1))),"",CODE(MID(N13,6,1)))&amp;
IF(ISERR(CODE(MID(N13,7,1))),"",CODE(MID(N13,7,1)))&amp;
IF(ISERR(CODE(MID(N13,8,1))),"",CODE(MID(N13,8,1)))&amp;
IF(ISERR(CODE(MID(N13,9,1))),"",CODE(MID(N13,9,1)))&amp;
IF(ISERR(CODE(MID(N13,10,1))),"",CODE(MID(N13,10,1)))&amp;
IF(ISERR(CODE(MID(N13,11,1))),"",CODE(MID(N13,11,1)))&amp;
IF(ISERR(CODE(MID(N13,12,1))),"",CODE(MID(N13,12,1)))&amp;
IF(ISERR(CODE(MID(N13,13,1))),"",CODE(MID(N13,13,1)))&amp;
IF(ISERR(CODE(MID(N13,14,1))),"",CODE(MID(N13,14,1)))&amp;
IF(ISERR(CODE(MID(N13,15,1))),"",CODE(MID(N13,15,1)))</f>
        <v>73847795688390</v>
      </c>
      <c r="B13" s="3">
        <v>13</v>
      </c>
      <c r="C13" s="165">
        <f>VLOOKUP(A13,[1]items.h.csv!$A:$C,3,0)</f>
        <v>10</v>
      </c>
      <c r="D13" s="1" t="s">
        <v>2221</v>
      </c>
      <c r="E13" s="1" t="s">
        <v>7</v>
      </c>
      <c r="F13" s="17" t="s">
        <v>1857</v>
      </c>
      <c r="G13" s="17" t="s">
        <v>1857</v>
      </c>
      <c r="H13" s="155">
        <v>0</v>
      </c>
      <c r="I13" s="155">
        <v>0</v>
      </c>
      <c r="J13" s="17" t="s">
        <v>3</v>
      </c>
      <c r="K13" s="17" t="s">
        <v>2192</v>
      </c>
      <c r="L13" s="138" t="s">
        <v>4605</v>
      </c>
      <c r="N13" s="22" t="s">
        <v>2557</v>
      </c>
      <c r="O13" s="22" t="s">
        <v>3787</v>
      </c>
      <c r="P13"/>
      <c r="Q13" t="str">
        <f>IF(F13=G13,"","NOT EQUAL")</f>
        <v/>
      </c>
      <c r="R13"/>
      <c r="S13"/>
      <c r="T13">
        <f>IF(Y13&lt;&gt;"",T12+1,T12)</f>
        <v>0</v>
      </c>
      <c r="U13" s="3"/>
      <c r="V13" s="118"/>
      <c r="W13" s="118"/>
      <c r="X13" s="109" t="str">
        <f>IF( OR(V13="CNST", J13="CAT_REGS"),(F13),
IF(V13="YES",UPPER(F13),
IF(   AND(V13&lt;&gt;"NO",J13="CAT_FNCT",E13&lt;&gt;"multiply", E13&lt;&gt;"divide"),IF(K13="SLS_ENABLED",   UPPER(F13),""),"")))</f>
        <v/>
      </c>
      <c r="Y13" s="109" t="str">
        <f>IF(LEN(W13)&gt;0,W13,SUBSTITUTE(SUBSTITUTE(SUBSTITUTE(SUBSTITUTE(SUBSTITUTE(SUBSTITUTE(SUBSTITUTE(SUBSTITUTE(SUBSTITUTE(SUBSTITUTE(SUBSTITUTE( (SUBSTITUTE( SUBSTITUTE( SUBSTITUTE( SUBSTITUTE(X13,"STD_SIGMA","SUM"),"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" s="2">
        <f>C13</f>
        <v>10</v>
      </c>
    </row>
    <row r="14" spans="1:26">
      <c r="A14" s="167" t="str">
        <f>CODE(MID(N14,1,1))&amp;CODE(MID(N14,2,1))&amp;CODE(MID(N14,3,1))&amp;CODE(MID(N14,4,1))&amp;CODE(MID(N14,5,1))&amp;
IF(ISERR(CODE(MID(N14,6,1))),"",CODE(MID(N14,6,1)))&amp;
IF(ISERR(CODE(MID(N14,7,1))),"",CODE(MID(N14,7,1)))&amp;
IF(ISERR(CODE(MID(N14,8,1))),"",CODE(MID(N14,8,1)))&amp;
IF(ISERR(CODE(MID(N14,9,1))),"",CODE(MID(N14,9,1)))&amp;
IF(ISERR(CODE(MID(N14,10,1))),"",CODE(MID(N14,10,1)))&amp;
IF(ISERR(CODE(MID(N14,11,1))),"",CODE(MID(N14,11,1)))&amp;
IF(ISERR(CODE(MID(N14,12,1))),"",CODE(MID(N14,12,1)))&amp;
IF(ISERR(CODE(MID(N14,13,1))),"",CODE(MID(N14,13,1)))&amp;
IF(ISERR(CODE(MID(N14,14,1))),"",CODE(MID(N14,14,1)))&amp;
IF(ISERR(CODE(MID(N14,15,1))),"",CODE(MID(N14,15,1)))</f>
        <v>7384779588698185</v>
      </c>
      <c r="B14" s="3">
        <v>14</v>
      </c>
      <c r="C14" s="165">
        <f>VLOOKUP(A14,[1]items.h.csv!$A:$C,3,0)</f>
        <v>11</v>
      </c>
      <c r="D14" s="1" t="s">
        <v>2221</v>
      </c>
      <c r="E14" s="1" t="s">
        <v>7</v>
      </c>
      <c r="F14" s="17" t="s">
        <v>435</v>
      </c>
      <c r="G14" s="17" t="s">
        <v>435</v>
      </c>
      <c r="H14" s="155">
        <v>0</v>
      </c>
      <c r="I14" s="155">
        <v>0</v>
      </c>
      <c r="J14" s="17" t="s">
        <v>3</v>
      </c>
      <c r="K14" s="17" t="s">
        <v>2192</v>
      </c>
      <c r="L14" s="138" t="s">
        <v>4605</v>
      </c>
      <c r="N14" s="22" t="s">
        <v>3088</v>
      </c>
      <c r="O14" s="22" t="s">
        <v>3787</v>
      </c>
      <c r="P14"/>
      <c r="Q14" t="str">
        <f>IF(F14=G14,"","NOT EQUAL")</f>
        <v/>
      </c>
      <c r="R14"/>
      <c r="S14"/>
      <c r="T14">
        <f>IF(Y14&lt;&gt;"",T13+1,T13)</f>
        <v>0</v>
      </c>
      <c r="U14" s="3"/>
      <c r="V14" s="118"/>
      <c r="W14" s="118"/>
      <c r="X14" s="109" t="str">
        <f>IF( OR(V14="CNST", J14="CAT_REGS"),(F14),
IF(V14="YES",UPPER(F14),
IF(   AND(V14&lt;&gt;"NO",J14="CAT_FNCT",E14&lt;&gt;"multiply", E14&lt;&gt;"divide"),IF(K14="SLS_ENABLED",   UPPER(F14),""),"")))</f>
        <v/>
      </c>
      <c r="Y14" s="109" t="str">
        <f>IF(LEN(W14)&gt;0,W14,SUBSTITUTE(SUBSTITUTE(SUBSTITUTE(SUBSTITUTE(SUBSTITUTE(SUBSTITUTE(SUBSTITUTE(SUBSTITUTE(SUBSTITUTE(SUBSTITUTE(SUBSTITUTE( (SUBSTITUTE( SUBSTITUTE( SUBSTITUTE( SUBSTITUTE(X14,"STD_SIGMA","SUM"),"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" s="2">
        <f>C14</f>
        <v>11</v>
      </c>
    </row>
    <row r="15" spans="1:26">
      <c r="A15" s="167" t="str">
        <f>CODE(MID(N15,1,1))&amp;CODE(MID(N15,2,1))&amp;CODE(MID(N15,3,1))&amp;CODE(MID(N15,4,1))&amp;CODE(MID(N15,5,1))&amp;
IF(ISERR(CODE(MID(N15,6,1))),"",CODE(MID(N15,6,1)))&amp;
IF(ISERR(CODE(MID(N15,7,1))),"",CODE(MID(N15,7,1)))&amp;
IF(ISERR(CODE(MID(N15,8,1))),"",CODE(MID(N15,8,1)))&amp;
IF(ISERR(CODE(MID(N15,9,1))),"",CODE(MID(N15,9,1)))&amp;
IF(ISERR(CODE(MID(N15,10,1))),"",CODE(MID(N15,10,1)))&amp;
IF(ISERR(CODE(MID(N15,11,1))),"",CODE(MID(N15,11,1)))&amp;
IF(ISERR(CODE(MID(N15,12,1))),"",CODE(MID(N15,12,1)))&amp;
IF(ISERR(CODE(MID(N15,13,1))),"",CODE(MID(N15,13,1)))&amp;
IF(ISERR(CODE(MID(N15,14,1))),"",CODE(MID(N15,14,1)))&amp;
IF(ISERR(CODE(MID(N15,15,1))),"",CODE(MID(N15,15,1)))</f>
        <v>73847795887869</v>
      </c>
      <c r="B15" s="3">
        <v>15</v>
      </c>
      <c r="C15" s="165">
        <f>VLOOKUP(A15,[1]items.h.csv!$A:$C,3,0)</f>
        <v>12</v>
      </c>
      <c r="D15" s="1" t="s">
        <v>2221</v>
      </c>
      <c r="E15" s="1" t="s">
        <v>7</v>
      </c>
      <c r="F15" s="17" t="s">
        <v>436</v>
      </c>
      <c r="G15" s="17" t="s">
        <v>436</v>
      </c>
      <c r="H15" s="155">
        <v>0</v>
      </c>
      <c r="I15" s="155">
        <v>0</v>
      </c>
      <c r="J15" s="17" t="s">
        <v>3</v>
      </c>
      <c r="K15" s="17" t="s">
        <v>2192</v>
      </c>
      <c r="L15" s="138" t="s">
        <v>4605</v>
      </c>
      <c r="N15" s="22" t="s">
        <v>3089</v>
      </c>
      <c r="O15" s="22" t="s">
        <v>3787</v>
      </c>
      <c r="P15"/>
      <c r="Q15" t="str">
        <f>IF(F15=G15,"","NOT EQUAL")</f>
        <v/>
      </c>
      <c r="R15"/>
      <c r="S15"/>
      <c r="T15">
        <f>IF(Y15&lt;&gt;"",T14+1,T14)</f>
        <v>0</v>
      </c>
      <c r="U15" s="3"/>
      <c r="V15" s="118"/>
      <c r="W15" s="118"/>
      <c r="X15" s="109" t="str">
        <f>IF( OR(V15="CNST", J15="CAT_REGS"),(F15),
IF(V15="YES",UPPER(F15),
IF(   AND(V15&lt;&gt;"NO",J15="CAT_FNCT",E15&lt;&gt;"multiply", E15&lt;&gt;"divide"),IF(K15="SLS_ENABLED",   UPPER(F15),""),"")))</f>
        <v/>
      </c>
      <c r="Y15" s="109" t="str">
        <f>IF(LEN(W15)&gt;0,W15,SUBSTITUTE(SUBSTITUTE(SUBSTITUTE(SUBSTITUTE(SUBSTITUTE(SUBSTITUTE(SUBSTITUTE(SUBSTITUTE(SUBSTITUTE(SUBSTITUTE(SUBSTITUTE( (SUBSTITUTE( SUBSTITUTE( SUBSTITUTE( SUBSTITUTE(X15,"STD_SIGMA","SUM"),"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" s="2">
        <f>C15</f>
        <v>12</v>
      </c>
    </row>
    <row r="16" spans="1:26">
      <c r="A16" s="167" t="str">
        <f>CODE(MID(N16,1,1))&amp;CODE(MID(N16,2,1))&amp;CODE(MID(N16,3,1))&amp;CODE(MID(N16,4,1))&amp;CODE(MID(N16,5,1))&amp;
IF(ISERR(CODE(MID(N16,6,1))),"",CODE(MID(N16,6,1)))&amp;
IF(ISERR(CODE(MID(N16,7,1))),"",CODE(MID(N16,7,1)))&amp;
IF(ISERR(CODE(MID(N16,8,1))),"",CODE(MID(N16,8,1)))&amp;
IF(ISERR(CODE(MID(N16,9,1))),"",CODE(MID(N16,9,1)))&amp;
IF(ISERR(CODE(MID(N16,10,1))),"",CODE(MID(N16,10,1)))&amp;
IF(ISERR(CODE(MID(N16,11,1))),"",CODE(MID(N16,11,1)))&amp;
IF(ISERR(CODE(MID(N16,12,1))),"",CODE(MID(N16,12,1)))&amp;
IF(ISERR(CODE(MID(N16,13,1))),"",CODE(MID(N16,13,1)))&amp;
IF(ISERR(CODE(MID(N16,14,1))),"",CODE(MID(N16,14,1)))&amp;
IF(ISERR(CODE(MID(N16,15,1))),"",CODE(MID(N16,15,1)))</f>
        <v>73847795886981858048</v>
      </c>
      <c r="B16" s="3">
        <v>16</v>
      </c>
      <c r="C16" s="165">
        <f>VLOOKUP(A16,[1]items.h.csv!$A:$C,3,0)</f>
        <v>13</v>
      </c>
      <c r="D16" s="1" t="s">
        <v>2221</v>
      </c>
      <c r="E16" s="1" t="s">
        <v>7</v>
      </c>
      <c r="F16" s="17" t="s">
        <v>2092</v>
      </c>
      <c r="G16" s="17" t="s">
        <v>2092</v>
      </c>
      <c r="H16" s="155">
        <v>0</v>
      </c>
      <c r="I16" s="155">
        <v>0</v>
      </c>
      <c r="J16" s="17" t="s">
        <v>3</v>
      </c>
      <c r="K16" s="17" t="s">
        <v>2192</v>
      </c>
      <c r="L16" s="138" t="s">
        <v>4605</v>
      </c>
      <c r="N16" s="22" t="s">
        <v>3090</v>
      </c>
      <c r="O16" s="22" t="s">
        <v>3787</v>
      </c>
      <c r="P16"/>
      <c r="Q16" t="str">
        <f>IF(F16=G16,"","NOT EQUAL")</f>
        <v/>
      </c>
      <c r="R16"/>
      <c r="S16"/>
      <c r="T16">
        <f>IF(Y16&lt;&gt;"",T15+1,T15)</f>
        <v>0</v>
      </c>
      <c r="U16" s="3"/>
      <c r="V16" s="118"/>
      <c r="W16" s="118"/>
      <c r="X16" s="109" t="str">
        <f>IF( OR(V16="CNST", J16="CAT_REGS"),(F16),
IF(V16="YES",UPPER(F16),
IF(   AND(V16&lt;&gt;"NO",J16="CAT_FNCT",E16&lt;&gt;"multiply", E16&lt;&gt;"divide"),IF(K16="SLS_ENABLED",   UPPER(F16),""),"")))</f>
        <v/>
      </c>
      <c r="Y16" s="109" t="str">
        <f>IF(LEN(W16)&gt;0,W16,SUBSTITUTE(SUBSTITUTE(SUBSTITUTE(SUBSTITUTE(SUBSTITUTE(SUBSTITUTE(SUBSTITUTE(SUBSTITUTE(SUBSTITUTE(SUBSTITUTE(SUBSTITUTE( (SUBSTITUTE( SUBSTITUTE( SUBSTITUTE( SUBSTITUTE(X16,"STD_SIGMA","SUM"),"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" s="2">
        <f>C16</f>
        <v>13</v>
      </c>
    </row>
    <row r="17" spans="1:26">
      <c r="A17" s="167" t="str">
        <f>CODE(MID(N17,1,1))&amp;CODE(MID(N17,2,1))&amp;CODE(MID(N17,3,1))&amp;CODE(MID(N17,4,1))&amp;CODE(MID(N17,5,1))&amp;
IF(ISERR(CODE(MID(N17,6,1))),"",CODE(MID(N17,6,1)))&amp;
IF(ISERR(CODE(MID(N17,7,1))),"",CODE(MID(N17,7,1)))&amp;
IF(ISERR(CODE(MID(N17,8,1))),"",CODE(MID(N17,8,1)))&amp;
IF(ISERR(CODE(MID(N17,9,1))),"",CODE(MID(N17,9,1)))&amp;
IF(ISERR(CODE(MID(N17,10,1))),"",CODE(MID(N17,10,1)))&amp;
IF(ISERR(CODE(MID(N17,11,1))),"",CODE(MID(N17,11,1)))&amp;
IF(ISERR(CODE(MID(N17,12,1))),"",CODE(MID(N17,12,1)))&amp;
IF(ISERR(CODE(MID(N17,13,1))),"",CODE(MID(N17,13,1)))&amp;
IF(ISERR(CODE(MID(N17,14,1))),"",CODE(MID(N17,14,1)))&amp;
IF(ISERR(CODE(MID(N17,15,1))),"",CODE(MID(N17,15,1)))</f>
        <v>73847795886981857748</v>
      </c>
      <c r="B17" s="3">
        <v>17</v>
      </c>
      <c r="C17" s="165">
        <f>VLOOKUP(A17,[1]items.h.csv!$A:$C,3,0)</f>
        <v>14</v>
      </c>
      <c r="D17" s="1" t="s">
        <v>2221</v>
      </c>
      <c r="E17" s="1" t="s">
        <v>7</v>
      </c>
      <c r="F17" s="17" t="s">
        <v>2093</v>
      </c>
      <c r="G17" s="17" t="s">
        <v>2093</v>
      </c>
      <c r="H17" s="155">
        <v>0</v>
      </c>
      <c r="I17" s="155">
        <v>0</v>
      </c>
      <c r="J17" s="17" t="s">
        <v>3</v>
      </c>
      <c r="K17" s="17" t="s">
        <v>2192</v>
      </c>
      <c r="L17" s="138" t="s">
        <v>4605</v>
      </c>
      <c r="N17" s="22" t="s">
        <v>3091</v>
      </c>
      <c r="O17" s="22" t="s">
        <v>3787</v>
      </c>
      <c r="P17"/>
      <c r="Q17" t="str">
        <f>IF(F17=G17,"","NOT EQUAL")</f>
        <v/>
      </c>
      <c r="R17"/>
      <c r="S17"/>
      <c r="T17">
        <f>IF(Y17&lt;&gt;"",T16+1,T16)</f>
        <v>0</v>
      </c>
      <c r="U17" s="3"/>
      <c r="V17" s="118"/>
      <c r="W17" s="118"/>
      <c r="X17" s="109" t="str">
        <f>IF( OR(V17="CNST", J17="CAT_REGS"),(F17),
IF(V17="YES",UPPER(F17),
IF(   AND(V17&lt;&gt;"NO",J17="CAT_FNCT",E17&lt;&gt;"multiply", E17&lt;&gt;"divide"),IF(K17="SLS_ENABLED",   UPPER(F17),""),"")))</f>
        <v/>
      </c>
      <c r="Y17" s="109" t="str">
        <f>IF(LEN(W17)&gt;0,W17,SUBSTITUTE(SUBSTITUTE(SUBSTITUTE(SUBSTITUTE(SUBSTITUTE(SUBSTITUTE(SUBSTITUTE(SUBSTITUTE(SUBSTITUTE(SUBSTITUTE(SUBSTITUTE( (SUBSTITUTE( SUBSTITUTE( SUBSTITUTE( SUBSTITUTE(X17,"STD_SIGMA","SUM"),"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7" s="2">
        <f>C17</f>
        <v>14</v>
      </c>
    </row>
    <row r="18" spans="1:26">
      <c r="A18" s="167" t="str">
        <f>CODE(MID(N18,1,1))&amp;CODE(MID(N18,2,1))&amp;CODE(MID(N18,3,1))&amp;CODE(MID(N18,4,1))&amp;CODE(MID(N18,5,1))&amp;
IF(ISERR(CODE(MID(N18,6,1))),"",CODE(MID(N18,6,1)))&amp;
IF(ISERR(CODE(MID(N18,7,1))),"",CODE(MID(N18,7,1)))&amp;
IF(ISERR(CODE(MID(N18,8,1))),"",CODE(MID(N18,8,1)))&amp;
IF(ISERR(CODE(MID(N18,9,1))),"",CODE(MID(N18,9,1)))&amp;
IF(ISERR(CODE(MID(N18,10,1))),"",CODE(MID(N18,10,1)))&amp;
IF(ISERR(CODE(MID(N18,11,1))),"",CODE(MID(N18,11,1)))&amp;
IF(ISERR(CODE(MID(N18,12,1))),"",CODE(MID(N18,12,1)))&amp;
IF(ISERR(CODE(MID(N18,13,1))),"",CODE(MID(N18,13,1)))&amp;
IF(ISERR(CODE(MID(N18,14,1))),"",CODE(MID(N18,14,1)))&amp;
IF(ISERR(CODE(MID(N18,15,1))),"",CODE(MID(N18,15,1)))</f>
        <v>738477958865698185</v>
      </c>
      <c r="B18" s="3">
        <v>18</v>
      </c>
      <c r="C18" s="165">
        <f>VLOOKUP(A18,[1]items.h.csv!$A:$C,3,0)</f>
        <v>15</v>
      </c>
      <c r="D18" s="1" t="s">
        <v>2221</v>
      </c>
      <c r="E18" s="1" t="s">
        <v>7</v>
      </c>
      <c r="F18" s="17" t="s">
        <v>2094</v>
      </c>
      <c r="G18" s="17" t="s">
        <v>2094</v>
      </c>
      <c r="H18" s="155">
        <v>0</v>
      </c>
      <c r="I18" s="155">
        <v>0</v>
      </c>
      <c r="J18" s="17" t="s">
        <v>3</v>
      </c>
      <c r="K18" s="17" t="s">
        <v>2192</v>
      </c>
      <c r="L18" s="138" t="s">
        <v>4605</v>
      </c>
      <c r="N18" s="22" t="s">
        <v>3092</v>
      </c>
      <c r="O18" s="22" t="s">
        <v>3787</v>
      </c>
      <c r="P18"/>
      <c r="Q18" t="str">
        <f>IF(F18=G18,"","NOT EQUAL")</f>
        <v/>
      </c>
      <c r="R18"/>
      <c r="S18"/>
      <c r="T18">
        <f>IF(Y18&lt;&gt;"",T17+1,T17)</f>
        <v>0</v>
      </c>
      <c r="U18" s="3"/>
      <c r="V18" s="118"/>
      <c r="W18" s="118"/>
      <c r="X18" s="109" t="str">
        <f>IF( OR(V18="CNST", J18="CAT_REGS"),(F18),
IF(V18="YES",UPPER(F18),
IF(   AND(V18&lt;&gt;"NO",J18="CAT_FNCT",E18&lt;&gt;"multiply", E18&lt;&gt;"divide"),IF(K18="SLS_ENABLED",   UPPER(F18),""),"")))</f>
        <v/>
      </c>
      <c r="Y18" s="109" t="str">
        <f>IF(LEN(W18)&gt;0,W18,SUBSTITUTE(SUBSTITUTE(SUBSTITUTE(SUBSTITUTE(SUBSTITUTE(SUBSTITUTE(SUBSTITUTE(SUBSTITUTE(SUBSTITUTE(SUBSTITUTE(SUBSTITUTE( (SUBSTITUTE( SUBSTITUTE( SUBSTITUTE( SUBSTITUTE(X18,"STD_SIGMA","SUM"),"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8" s="2">
        <f>C18</f>
        <v>15</v>
      </c>
    </row>
    <row r="19" spans="1:26">
      <c r="A19" s="167" t="str">
        <f>CODE(MID(N19,1,1))&amp;CODE(MID(N19,2,1))&amp;CODE(MID(N19,3,1))&amp;CODE(MID(N19,4,1))&amp;CODE(MID(N19,5,1))&amp;
IF(ISERR(CODE(MID(N19,6,1))),"",CODE(MID(N19,6,1)))&amp;
IF(ISERR(CODE(MID(N19,7,1))),"",CODE(MID(N19,7,1)))&amp;
IF(ISERR(CODE(MID(N19,8,1))),"",CODE(MID(N19,8,1)))&amp;
IF(ISERR(CODE(MID(N19,9,1))),"",CODE(MID(N19,9,1)))&amp;
IF(ISERR(CODE(MID(N19,10,1))),"",CODE(MID(N19,10,1)))&amp;
IF(ISERR(CODE(MID(N19,11,1))),"",CODE(MID(N19,11,1)))&amp;
IF(ISERR(CODE(MID(N19,12,1))),"",CODE(MID(N19,12,1)))&amp;
IF(ISERR(CODE(MID(N19,13,1))),"",CODE(MID(N19,13,1)))&amp;
IF(ISERR(CODE(MID(N19,14,1))),"",CODE(MID(N19,14,1)))&amp;
IF(ISERR(CODE(MID(N19,15,1))),"",CODE(MID(N19,15,1)))</f>
        <v>73847795887684</v>
      </c>
      <c r="B19" s="3">
        <v>19</v>
      </c>
      <c r="C19" s="165">
        <f>VLOOKUP(A19,[1]items.h.csv!$A:$C,3,0)</f>
        <v>16</v>
      </c>
      <c r="D19" s="37" t="s">
        <v>2221</v>
      </c>
      <c r="E19" s="1" t="s">
        <v>7</v>
      </c>
      <c r="F19" s="17" t="s">
        <v>437</v>
      </c>
      <c r="G19" s="17" t="s">
        <v>437</v>
      </c>
      <c r="H19" s="155">
        <v>0</v>
      </c>
      <c r="I19" s="155">
        <v>0</v>
      </c>
      <c r="J19" s="17" t="s">
        <v>3</v>
      </c>
      <c r="K19" s="17" t="s">
        <v>2192</v>
      </c>
      <c r="L19" s="138" t="s">
        <v>4605</v>
      </c>
      <c r="N19" s="22" t="s">
        <v>3093</v>
      </c>
      <c r="O19" s="22" t="s">
        <v>3787</v>
      </c>
      <c r="P19"/>
      <c r="Q19" t="str">
        <f>IF(F19=G19,"","NOT EQUAL")</f>
        <v/>
      </c>
      <c r="R19"/>
      <c r="S19"/>
      <c r="T19">
        <f>IF(Y19&lt;&gt;"",T18+1,T18)</f>
        <v>0</v>
      </c>
      <c r="U19" s="3"/>
      <c r="V19" s="118"/>
      <c r="W19" s="118"/>
      <c r="X19" s="109" t="str">
        <f>IF( OR(V19="CNST", J19="CAT_REGS"),(F19),
IF(V19="YES",UPPER(F19),
IF(   AND(V19&lt;&gt;"NO",J19="CAT_FNCT",E19&lt;&gt;"multiply", E19&lt;&gt;"divide"),IF(K19="SLS_ENABLED",   UPPER(F19),""),"")))</f>
        <v/>
      </c>
      <c r="Y19" s="109" t="str">
        <f>IF(LEN(W19)&gt;0,W19,SUBSTITUTE(SUBSTITUTE(SUBSTITUTE(SUBSTITUTE(SUBSTITUTE(SUBSTITUTE(SUBSTITUTE(SUBSTITUTE(SUBSTITUTE(SUBSTITUTE(SUBSTITUTE( (SUBSTITUTE( SUBSTITUTE( SUBSTITUTE( SUBSTITUTE(X19,"STD_SIGMA","SUM"),"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9" s="2">
        <f>C19</f>
        <v>16</v>
      </c>
    </row>
    <row r="20" spans="1:26">
      <c r="A20" s="167" t="str">
        <f>CODE(MID(N20,1,1))&amp;CODE(MID(N20,2,1))&amp;CODE(MID(N20,3,1))&amp;CODE(MID(N20,4,1))&amp;CODE(MID(N20,5,1))&amp;
IF(ISERR(CODE(MID(N20,6,1))),"",CODE(MID(N20,6,1)))&amp;
IF(ISERR(CODE(MID(N20,7,1))),"",CODE(MID(N20,7,1)))&amp;
IF(ISERR(CODE(MID(N20,8,1))),"",CODE(MID(N20,8,1)))&amp;
IF(ISERR(CODE(MID(N20,9,1))),"",CODE(MID(N20,9,1)))&amp;
IF(ISERR(CODE(MID(N20,10,1))),"",CODE(MID(N20,10,1)))&amp;
IF(ISERR(CODE(MID(N20,11,1))),"",CODE(MID(N20,11,1)))&amp;
IF(ISERR(CODE(MID(N20,12,1))),"",CODE(MID(N20,12,1)))&amp;
IF(ISERR(CODE(MID(N20,13,1))),"",CODE(MID(N20,13,1)))&amp;
IF(ISERR(CODE(MID(N20,14,1))),"",CODE(MID(N20,14,1)))&amp;
IF(ISERR(CODE(MID(N20,15,1))),"",CODE(MID(N20,15,1)))</f>
        <v>73847795887669</v>
      </c>
      <c r="B20" s="3">
        <v>20</v>
      </c>
      <c r="C20" s="165">
        <f>VLOOKUP(A20,[1]items.h.csv!$A:$C,3,0)</f>
        <v>17</v>
      </c>
      <c r="D20" s="1" t="s">
        <v>2221</v>
      </c>
      <c r="E20" s="1" t="s">
        <v>7</v>
      </c>
      <c r="F20" s="17" t="s">
        <v>2095</v>
      </c>
      <c r="G20" s="17" t="s">
        <v>2095</v>
      </c>
      <c r="H20" s="155">
        <v>0</v>
      </c>
      <c r="I20" s="155">
        <v>0</v>
      </c>
      <c r="J20" s="17" t="s">
        <v>3</v>
      </c>
      <c r="K20" s="17" t="s">
        <v>2192</v>
      </c>
      <c r="L20" s="138" t="s">
        <v>4605</v>
      </c>
      <c r="N20" s="22" t="s">
        <v>3094</v>
      </c>
      <c r="O20" s="22" t="s">
        <v>3787</v>
      </c>
      <c r="P20"/>
      <c r="Q20" t="str">
        <f>IF(F20=G20,"","NOT EQUAL")</f>
        <v/>
      </c>
      <c r="R20"/>
      <c r="S20"/>
      <c r="T20">
        <f>IF(Y20&lt;&gt;"",T19+1,T19)</f>
        <v>0</v>
      </c>
      <c r="U20" s="3"/>
      <c r="V20" s="118"/>
      <c r="W20" s="118"/>
      <c r="X20" s="109" t="str">
        <f>IF( OR(V20="CNST", J20="CAT_REGS"),(F20),
IF(V20="YES",UPPER(F20),
IF(   AND(V20&lt;&gt;"NO",J20="CAT_FNCT",E20&lt;&gt;"multiply", E20&lt;&gt;"divide"),IF(K20="SLS_ENABLED",   UPPER(F20),""),"")))</f>
        <v/>
      </c>
      <c r="Y20" s="109" t="str">
        <f>IF(LEN(W20)&gt;0,W20,SUBSTITUTE(SUBSTITUTE(SUBSTITUTE(SUBSTITUTE(SUBSTITUTE(SUBSTITUTE(SUBSTITUTE(SUBSTITUTE(SUBSTITUTE(SUBSTITUTE(SUBSTITUTE( (SUBSTITUTE( SUBSTITUTE( SUBSTITUTE( SUBSTITUTE(X20,"STD_SIGMA","SUM"),"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0" s="2">
        <f>C20</f>
        <v>17</v>
      </c>
    </row>
    <row r="21" spans="1:26">
      <c r="A21" s="167" t="str">
        <f>CODE(MID(N21,1,1))&amp;CODE(MID(N21,2,1))&amp;CODE(MID(N21,3,1))&amp;CODE(MID(N21,4,1))&amp;CODE(MID(N21,5,1))&amp;
IF(ISERR(CODE(MID(N21,6,1))),"",CODE(MID(N21,6,1)))&amp;
IF(ISERR(CODE(MID(N21,7,1))),"",CODE(MID(N21,7,1)))&amp;
IF(ISERR(CODE(MID(N21,8,1))),"",CODE(MID(N21,8,1)))&amp;
IF(ISERR(CODE(MID(N21,9,1))),"",CODE(MID(N21,9,1)))&amp;
IF(ISERR(CODE(MID(N21,10,1))),"",CODE(MID(N21,10,1)))&amp;
IF(ISERR(CODE(MID(N21,11,1))),"",CODE(MID(N21,11,1)))&amp;
IF(ISERR(CODE(MID(N21,12,1))),"",CODE(MID(N21,12,1)))&amp;
IF(ISERR(CODE(MID(N21,13,1))),"",CODE(MID(N21,13,1)))&amp;
IF(ISERR(CODE(MID(N21,14,1))),"",CODE(MID(N21,14,1)))&amp;
IF(ISERR(CODE(MID(N21,15,1))),"",CODE(MID(N21,15,1)))</f>
        <v>73847795887169</v>
      </c>
      <c r="B21" s="3">
        <v>21</v>
      </c>
      <c r="C21" s="165">
        <f>VLOOKUP(A21,[1]items.h.csv!$A:$C,3,0)</f>
        <v>18</v>
      </c>
      <c r="D21" s="1" t="s">
        <v>2221</v>
      </c>
      <c r="E21" s="1" t="s">
        <v>7</v>
      </c>
      <c r="F21" s="17" t="s">
        <v>438</v>
      </c>
      <c r="G21" s="17" t="s">
        <v>438</v>
      </c>
      <c r="H21" s="155">
        <v>0</v>
      </c>
      <c r="I21" s="155">
        <v>0</v>
      </c>
      <c r="J21" s="17" t="s">
        <v>3</v>
      </c>
      <c r="K21" s="17" t="s">
        <v>2192</v>
      </c>
      <c r="L21" s="138" t="s">
        <v>4605</v>
      </c>
      <c r="N21" s="22" t="s">
        <v>3095</v>
      </c>
      <c r="O21" s="22" t="s">
        <v>3787</v>
      </c>
      <c r="P21"/>
      <c r="Q21" t="str">
        <f>IF(F21=G21,"","NOT EQUAL")</f>
        <v/>
      </c>
      <c r="R21"/>
      <c r="S21"/>
      <c r="T21">
        <f>IF(Y21&lt;&gt;"",T20+1,T20)</f>
        <v>0</v>
      </c>
      <c r="U21" s="3"/>
      <c r="V21" s="118"/>
      <c r="W21" s="118"/>
      <c r="X21" s="109" t="str">
        <f>IF( OR(V21="CNST", J21="CAT_REGS"),(F21),
IF(V21="YES",UPPER(F21),
IF(   AND(V21&lt;&gt;"NO",J21="CAT_FNCT",E21&lt;&gt;"multiply", E21&lt;&gt;"divide"),IF(K21="SLS_ENABLED",   UPPER(F21),""),"")))</f>
        <v/>
      </c>
      <c r="Y21" s="109" t="str">
        <f>IF(LEN(W21)&gt;0,W21,SUBSTITUTE(SUBSTITUTE(SUBSTITUTE(SUBSTITUTE(SUBSTITUTE(SUBSTITUTE(SUBSTITUTE(SUBSTITUTE(SUBSTITUTE(SUBSTITUTE(SUBSTITUTE( (SUBSTITUTE( SUBSTITUTE( SUBSTITUTE( SUBSTITUTE(X21,"STD_SIGMA","SUM"),"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1" s="2">
        <f>C21</f>
        <v>18</v>
      </c>
    </row>
    <row r="22" spans="1:26">
      <c r="A22" s="167" t="str">
        <f>CODE(MID(N22,1,1))&amp;CODE(MID(N22,2,1))&amp;CODE(MID(N22,3,1))&amp;CODE(MID(N22,4,1))&amp;CODE(MID(N22,5,1))&amp;
IF(ISERR(CODE(MID(N22,6,1))),"",CODE(MID(N22,6,1)))&amp;
IF(ISERR(CODE(MID(N22,7,1))),"",CODE(MID(N22,7,1)))&amp;
IF(ISERR(CODE(MID(N22,8,1))),"",CODE(MID(N22,8,1)))&amp;
IF(ISERR(CODE(MID(N22,9,1))),"",CODE(MID(N22,9,1)))&amp;
IF(ISERR(CODE(MID(N22,10,1))),"",CODE(MID(N22,10,1)))&amp;
IF(ISERR(CODE(MID(N22,11,1))),"",CODE(MID(N22,11,1)))&amp;
IF(ISERR(CODE(MID(N22,12,1))),"",CODE(MID(N22,12,1)))&amp;
IF(ISERR(CODE(MID(N22,13,1))),"",CODE(MID(N22,13,1)))&amp;
IF(ISERR(CODE(MID(N22,14,1))),"",CODE(MID(N22,14,1)))&amp;
IF(ISERR(CODE(MID(N22,15,1))),"",CODE(MID(N22,15,1)))</f>
        <v>73847795887184</v>
      </c>
      <c r="B22" s="3">
        <v>22</v>
      </c>
      <c r="C22" s="165">
        <f>VLOOKUP(A22,[1]items.h.csv!$A:$C,3,0)</f>
        <v>19</v>
      </c>
      <c r="D22" s="1" t="s">
        <v>2221</v>
      </c>
      <c r="E22" s="1" t="s">
        <v>7</v>
      </c>
      <c r="F22" s="17" t="s">
        <v>439</v>
      </c>
      <c r="G22" s="17" t="s">
        <v>439</v>
      </c>
      <c r="H22" s="155">
        <v>0</v>
      </c>
      <c r="I22" s="155">
        <v>0</v>
      </c>
      <c r="J22" s="17" t="s">
        <v>3</v>
      </c>
      <c r="K22" s="17" t="s">
        <v>2192</v>
      </c>
      <c r="L22" s="138" t="s">
        <v>4605</v>
      </c>
      <c r="N22" s="22" t="s">
        <v>3096</v>
      </c>
      <c r="O22" s="22" t="s">
        <v>3787</v>
      </c>
      <c r="P22"/>
      <c r="Q22" t="str">
        <f>IF(F22=G22,"","NOT EQUAL")</f>
        <v/>
      </c>
      <c r="R22"/>
      <c r="S22"/>
      <c r="T22">
        <f>IF(Y22&lt;&gt;"",T21+1,T21)</f>
        <v>0</v>
      </c>
      <c r="U22" s="3"/>
      <c r="V22" s="118"/>
      <c r="W22" s="118"/>
      <c r="X22" s="109" t="str">
        <f>IF( OR(V22="CNST", J22="CAT_REGS"),(F22),
IF(V22="YES",UPPER(F22),
IF(   AND(V22&lt;&gt;"NO",J22="CAT_FNCT",E22&lt;&gt;"multiply", E22&lt;&gt;"divide"),IF(K22="SLS_ENABLED",   UPPER(F22),""),"")))</f>
        <v/>
      </c>
      <c r="Y22" s="109" t="str">
        <f>IF(LEN(W22)&gt;0,W22,SUBSTITUTE(SUBSTITUTE(SUBSTITUTE(SUBSTITUTE(SUBSTITUTE(SUBSTITUTE(SUBSTITUTE(SUBSTITUTE(SUBSTITUTE(SUBSTITUTE(SUBSTITUTE( (SUBSTITUTE( SUBSTITUTE( SUBSTITUTE( SUBSTITUTE(X22,"STD_SIGMA","SUM"),"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2" s="2">
        <f>C22</f>
        <v>19</v>
      </c>
    </row>
    <row r="23" spans="1:26">
      <c r="A23" s="167" t="str">
        <f>CODE(MID(N23,1,1))&amp;CODE(MID(N23,2,1))&amp;CODE(MID(N23,3,1))&amp;CODE(MID(N23,4,1))&amp;CODE(MID(N23,5,1))&amp;
IF(ISERR(CODE(MID(N23,6,1))),"",CODE(MID(N23,6,1)))&amp;
IF(ISERR(CODE(MID(N23,7,1))),"",CODE(MID(N23,7,1)))&amp;
IF(ISERR(CODE(MID(N23,8,1))),"",CODE(MID(N23,8,1)))&amp;
IF(ISERR(CODE(MID(N23,9,1))),"",CODE(MID(N23,9,1)))&amp;
IF(ISERR(CODE(MID(N23,10,1))),"",CODE(MID(N23,10,1)))&amp;
IF(ISERR(CODE(MID(N23,11,1))),"",CODE(MID(N23,11,1)))&amp;
IF(ISERR(CODE(MID(N23,12,1))),"",CODE(MID(N23,12,1)))&amp;
IF(ISERR(CODE(MID(N23,13,1))),"",CODE(MID(N23,13,1)))&amp;
IF(ISERR(CODE(MID(N23,14,1))),"",CODE(MID(N23,14,1)))&amp;
IF(ISERR(CODE(MID(N23,15,1))),"",CODE(MID(N23,15,1)))</f>
        <v>738477957067</v>
      </c>
      <c r="B23" s="3">
        <v>23</v>
      </c>
      <c r="C23" s="165">
        <f>VLOOKUP(A23,[1]items.h.csv!$A:$C,3,0)</f>
        <v>20</v>
      </c>
      <c r="D23" s="1" t="s">
        <v>2265</v>
      </c>
      <c r="E23" s="38" t="s">
        <v>4170</v>
      </c>
      <c r="F23" s="17" t="s">
        <v>1878</v>
      </c>
      <c r="G23" s="17" t="s">
        <v>1878</v>
      </c>
      <c r="H23" s="155">
        <v>0</v>
      </c>
      <c r="I23" s="155">
        <v>99</v>
      </c>
      <c r="J23" s="17" t="s">
        <v>3</v>
      </c>
      <c r="K23" s="17" t="s">
        <v>2192</v>
      </c>
      <c r="L23" s="138" t="s">
        <v>4605</v>
      </c>
      <c r="N23" s="22" t="s">
        <v>2597</v>
      </c>
      <c r="O23" s="22" t="s">
        <v>3787</v>
      </c>
      <c r="P23"/>
      <c r="Q23" t="str">
        <f>IF(F23=G23,"","NOT EQUAL")</f>
        <v/>
      </c>
      <c r="R23"/>
      <c r="S23"/>
      <c r="T23">
        <f>IF(Y23&lt;&gt;"",T22+1,T22)</f>
        <v>0</v>
      </c>
      <c r="U23" s="3"/>
      <c r="V23" s="118"/>
      <c r="W23" s="118"/>
      <c r="X23" s="109" t="str">
        <f>IF( OR(V23="CNST", J23="CAT_REGS"),(F23),
IF(V23="YES",UPPER(F23),
IF(   AND(V23&lt;&gt;"NO",J23="CAT_FNCT",E23&lt;&gt;"multiply", E23&lt;&gt;"divide"),IF(K23="SLS_ENABLED",   UPPER(F23),""),"")))</f>
        <v/>
      </c>
      <c r="Y23" s="109" t="str">
        <f>IF(LEN(W23)&gt;0,W23,SUBSTITUTE(SUBSTITUTE(SUBSTITUTE(SUBSTITUTE(SUBSTITUTE(SUBSTITUTE(SUBSTITUTE(SUBSTITUTE(SUBSTITUTE(SUBSTITUTE(SUBSTITUTE( (SUBSTITUTE( SUBSTITUTE( SUBSTITUTE( SUBSTITUTE(X23,"STD_SIGMA","SUM"),"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3" s="2">
        <f>C23</f>
        <v>20</v>
      </c>
    </row>
    <row r="24" spans="1:26">
      <c r="A24" s="167" t="str">
        <f>CODE(MID(N24,1,1))&amp;CODE(MID(N24,2,1))&amp;CODE(MID(N24,3,1))&amp;CODE(MID(N24,4,1))&amp;CODE(MID(N24,5,1))&amp;
IF(ISERR(CODE(MID(N24,6,1))),"",CODE(MID(N24,6,1)))&amp;
IF(ISERR(CODE(MID(N24,7,1))),"",CODE(MID(N24,7,1)))&amp;
IF(ISERR(CODE(MID(N24,8,1))),"",CODE(MID(N24,8,1)))&amp;
IF(ISERR(CODE(MID(N24,9,1))),"",CODE(MID(N24,9,1)))&amp;
IF(ISERR(CODE(MID(N24,10,1))),"",CODE(MID(N24,10,1)))&amp;
IF(ISERR(CODE(MID(N24,11,1))),"",CODE(MID(N24,11,1)))&amp;
IF(ISERR(CODE(MID(N24,12,1))),"",CODE(MID(N24,12,1)))&amp;
IF(ISERR(CODE(MID(N24,13,1))),"",CODE(MID(N24,13,1)))&amp;
IF(ISERR(CODE(MID(N24,14,1))),"",CODE(MID(N24,14,1)))&amp;
IF(ISERR(CODE(MID(N24,15,1))),"",CODE(MID(N24,15,1)))</f>
        <v>738477957083</v>
      </c>
      <c r="B24" s="3">
        <v>24</v>
      </c>
      <c r="C24" s="165">
        <f>VLOOKUP(A24,[1]items.h.csv!$A:$C,3,0)</f>
        <v>21</v>
      </c>
      <c r="D24" s="1" t="s">
        <v>2277</v>
      </c>
      <c r="E24" s="38" t="s">
        <v>4170</v>
      </c>
      <c r="F24" s="17" t="s">
        <v>1888</v>
      </c>
      <c r="G24" s="17" t="s">
        <v>1888</v>
      </c>
      <c r="H24" s="155">
        <v>0</v>
      </c>
      <c r="I24" s="155">
        <v>99</v>
      </c>
      <c r="J24" s="17" t="s">
        <v>3</v>
      </c>
      <c r="K24" s="17" t="s">
        <v>2192</v>
      </c>
      <c r="L24" s="138" t="s">
        <v>4605</v>
      </c>
      <c r="N24" s="22" t="s">
        <v>2618</v>
      </c>
      <c r="O24" s="22" t="s">
        <v>3787</v>
      </c>
      <c r="P24"/>
      <c r="Q24" t="str">
        <f>IF(F24=G24,"","NOT EQUAL")</f>
        <v/>
      </c>
      <c r="R24"/>
      <c r="S24"/>
      <c r="T24">
        <f>IF(Y24&lt;&gt;"",T23+1,T23)</f>
        <v>0</v>
      </c>
      <c r="U24" s="3"/>
      <c r="V24" s="118"/>
      <c r="W24" s="118"/>
      <c r="X24" s="109" t="str">
        <f>IF( OR(V24="CNST", J24="CAT_REGS"),(F24),
IF(V24="YES",UPPER(F24),
IF(   AND(V24&lt;&gt;"NO",J24="CAT_FNCT",E24&lt;&gt;"multiply", E24&lt;&gt;"divide"),IF(K24="SLS_ENABLED",   UPPER(F24),""),"")))</f>
        <v/>
      </c>
      <c r="Y24" s="109" t="str">
        <f>IF(LEN(W24)&gt;0,W24,SUBSTITUTE(SUBSTITUTE(SUBSTITUTE(SUBSTITUTE(SUBSTITUTE(SUBSTITUTE(SUBSTITUTE(SUBSTITUTE(SUBSTITUTE(SUBSTITUTE(SUBSTITUTE( (SUBSTITUTE( SUBSTITUTE( SUBSTITUTE( SUBSTITUTE(X24,"STD_SIGMA","SUM"),"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4" s="2">
        <f>C24</f>
        <v>21</v>
      </c>
    </row>
    <row r="25" spans="1:26">
      <c r="A25" s="167" t="str">
        <f>CODE(MID(N25,1,1))&amp;CODE(MID(N25,2,1))&amp;CODE(MID(N25,3,1))&amp;CODE(MID(N25,4,1))&amp;CODE(MID(N25,5,1))&amp;
IF(ISERR(CODE(MID(N25,6,1))),"",CODE(MID(N25,6,1)))&amp;
IF(ISERR(CODE(MID(N25,7,1))),"",CODE(MID(N25,7,1)))&amp;
IF(ISERR(CODE(MID(N25,8,1))),"",CODE(MID(N25,8,1)))&amp;
IF(ISERR(CODE(MID(N25,9,1))),"",CODE(MID(N25,9,1)))&amp;
IF(ISERR(CODE(MID(N25,10,1))),"",CODE(MID(N25,10,1)))&amp;
IF(ISERR(CODE(MID(N25,11,1))),"",CODE(MID(N25,11,1)))&amp;
IF(ISERR(CODE(MID(N25,12,1))),"",CODE(MID(N25,12,1)))&amp;
IF(ISERR(CODE(MID(N25,13,1))),"",CODE(MID(N25,13,1)))&amp;
IF(ISERR(CODE(MID(N25,14,1))),"",CODE(MID(N25,14,1)))&amp;
IF(ISERR(CODE(MID(N25,15,1))),"",CODE(MID(N25,15,1)))</f>
        <v>7384779569866978</v>
      </c>
      <c r="B25" s="3">
        <v>25</v>
      </c>
      <c r="C25" s="165">
        <f>VLOOKUP(A25,[1]items.h.csv!$A:$C,3,0)</f>
        <v>22</v>
      </c>
      <c r="D25" s="1" t="s">
        <v>2221</v>
      </c>
      <c r="E25" s="1" t="s">
        <v>7</v>
      </c>
      <c r="F25" s="17" t="s">
        <v>1870</v>
      </c>
      <c r="G25" s="17" t="s">
        <v>1870</v>
      </c>
      <c r="H25" s="155">
        <v>0</v>
      </c>
      <c r="I25" s="155">
        <v>0</v>
      </c>
      <c r="J25" s="17" t="s">
        <v>3</v>
      </c>
      <c r="K25" s="17" t="s">
        <v>2192</v>
      </c>
      <c r="L25" s="138" t="s">
        <v>4605</v>
      </c>
      <c r="N25" s="22" t="s">
        <v>2580</v>
      </c>
      <c r="O25" s="22" t="s">
        <v>3787</v>
      </c>
      <c r="P25"/>
      <c r="Q25" t="str">
        <f>IF(F25=G25,"","NOT EQUAL")</f>
        <v/>
      </c>
      <c r="R25"/>
      <c r="S25"/>
      <c r="T25">
        <f>IF(Y25&lt;&gt;"",T24+1,T24)</f>
        <v>0</v>
      </c>
      <c r="U25" s="3"/>
      <c r="V25" s="118"/>
      <c r="W25" s="118"/>
      <c r="X25" s="109" t="str">
        <f>IF( OR(V25="CNST", J25="CAT_REGS"),(F25),
IF(V25="YES",UPPER(F25),
IF(   AND(V25&lt;&gt;"NO",J25="CAT_FNCT",E25&lt;&gt;"multiply", E25&lt;&gt;"divide"),IF(K25="SLS_ENABLED",   UPPER(F25),""),"")))</f>
        <v/>
      </c>
      <c r="Y25" s="109" t="str">
        <f>IF(LEN(W25)&gt;0,W25,SUBSTITUTE(SUBSTITUTE(SUBSTITUTE(SUBSTITUTE(SUBSTITUTE(SUBSTITUTE(SUBSTITUTE(SUBSTITUTE(SUBSTITUTE(SUBSTITUTE(SUBSTITUTE( (SUBSTITUTE( SUBSTITUTE( SUBSTITUTE( SUBSTITUTE(X25,"STD_SIGMA","SUM"),"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5" s="2">
        <f>C25</f>
        <v>22</v>
      </c>
    </row>
    <row r="26" spans="1:26">
      <c r="A26" s="167" t="str">
        <f>CODE(MID(N26,1,1))&amp;CODE(MID(N26,2,1))&amp;CODE(MID(N26,3,1))&amp;CODE(MID(N26,4,1))&amp;CODE(MID(N26,5,1))&amp;
IF(ISERR(CODE(MID(N26,6,1))),"",CODE(MID(N26,6,1)))&amp;
IF(ISERR(CODE(MID(N26,7,1))),"",CODE(MID(N26,7,1)))&amp;
IF(ISERR(CODE(MID(N26,8,1))),"",CODE(MID(N26,8,1)))&amp;
IF(ISERR(CODE(MID(N26,9,1))),"",CODE(MID(N26,9,1)))&amp;
IF(ISERR(CODE(MID(N26,10,1))),"",CODE(MID(N26,10,1)))&amp;
IF(ISERR(CODE(MID(N26,11,1))),"",CODE(MID(N26,11,1)))&amp;
IF(ISERR(CODE(MID(N26,12,1))),"",CODE(MID(N26,12,1)))&amp;
IF(ISERR(CODE(MID(N26,13,1))),"",CODE(MID(N26,13,1)))&amp;
IF(ISERR(CODE(MID(N26,14,1))),"",CODE(MID(N26,14,1)))&amp;
IF(ISERR(CODE(MID(N26,15,1))),"",CODE(MID(N26,15,1)))</f>
        <v>73847795796868</v>
      </c>
      <c r="B26" s="3">
        <v>26</v>
      </c>
      <c r="C26" s="165">
        <f>VLOOKUP(A26,[1]items.h.csv!$A:$C,3,0)</f>
        <v>23</v>
      </c>
      <c r="D26" s="1" t="s">
        <v>2221</v>
      </c>
      <c r="E26" s="1" t="s">
        <v>7</v>
      </c>
      <c r="F26" s="17" t="s">
        <v>274</v>
      </c>
      <c r="G26" s="17" t="s">
        <v>274</v>
      </c>
      <c r="H26" s="155">
        <v>0</v>
      </c>
      <c r="I26" s="155">
        <v>0</v>
      </c>
      <c r="J26" s="17" t="s">
        <v>3</v>
      </c>
      <c r="K26" s="17" t="s">
        <v>2192</v>
      </c>
      <c r="L26" s="138" t="s">
        <v>4605</v>
      </c>
      <c r="N26" s="22" t="s">
        <v>2846</v>
      </c>
      <c r="O26" s="22" t="s">
        <v>3787</v>
      </c>
      <c r="P26"/>
      <c r="Q26" t="str">
        <f>IF(F26=G26,"","NOT EQUAL")</f>
        <v/>
      </c>
      <c r="R26"/>
      <c r="S26"/>
      <c r="T26">
        <f>IF(Y26&lt;&gt;"",T25+1,T25)</f>
        <v>0</v>
      </c>
      <c r="U26" s="3"/>
      <c r="V26" s="118"/>
      <c r="W26" s="118"/>
      <c r="X26" s="109" t="str">
        <f>IF( OR(V26="CNST", J26="CAT_REGS"),(F26),
IF(V26="YES",UPPER(F26),
IF(   AND(V26&lt;&gt;"NO",J26="CAT_FNCT",E26&lt;&gt;"multiply", E26&lt;&gt;"divide"),IF(K26="SLS_ENABLED",   UPPER(F26),""),"")))</f>
        <v/>
      </c>
      <c r="Y26" s="109" t="str">
        <f>IF(LEN(W26)&gt;0,W26,SUBSTITUTE(SUBSTITUTE(SUBSTITUTE(SUBSTITUTE(SUBSTITUTE(SUBSTITUTE(SUBSTITUTE(SUBSTITUTE(SUBSTITUTE(SUBSTITUTE(SUBSTITUTE( (SUBSTITUTE( SUBSTITUTE( SUBSTITUTE( SUBSTITUTE(X26,"STD_SIGMA","SUM"),"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6" s="2">
        <f>C26</f>
        <v>23</v>
      </c>
    </row>
    <row r="27" spans="1:26">
      <c r="A27" s="167" t="str">
        <f>CODE(MID(N27,1,1))&amp;CODE(MID(N27,2,1))&amp;CODE(MID(N27,3,1))&amp;CODE(MID(N27,4,1))&amp;CODE(MID(N27,5,1))&amp;
IF(ISERR(CODE(MID(N27,6,1))),"",CODE(MID(N27,6,1)))&amp;
IF(ISERR(CODE(MID(N27,7,1))),"",CODE(MID(N27,7,1)))&amp;
IF(ISERR(CODE(MID(N27,8,1))),"",CODE(MID(N27,8,1)))&amp;
IF(ISERR(CODE(MID(N27,9,1))),"",CODE(MID(N27,9,1)))&amp;
IF(ISERR(CODE(MID(N27,10,1))),"",CODE(MID(N27,10,1)))&amp;
IF(ISERR(CODE(MID(N27,11,1))),"",CODE(MID(N27,11,1)))&amp;
IF(ISERR(CODE(MID(N27,12,1))),"",CODE(MID(N27,12,1)))&amp;
IF(ISERR(CODE(MID(N27,13,1))),"",CODE(MID(N27,13,1)))&amp;
IF(ISERR(CODE(MID(N27,14,1))),"",CODE(MID(N27,14,1)))&amp;
IF(ISERR(CODE(MID(N27,15,1))),"",CODE(MID(N27,15,1)))</f>
        <v>73847795708081</v>
      </c>
      <c r="B27" s="3">
        <v>27</v>
      </c>
      <c r="C27" s="165">
        <f>VLOOKUP(A27,[1]items.h.csv!$A:$C,3,0)</f>
        <v>24</v>
      </c>
      <c r="D27" s="1" t="s">
        <v>2221</v>
      </c>
      <c r="E27" s="1" t="s">
        <v>7</v>
      </c>
      <c r="F27" s="17" t="s">
        <v>1884</v>
      </c>
      <c r="G27" s="17" t="s">
        <v>1884</v>
      </c>
      <c r="H27" s="155">
        <v>0</v>
      </c>
      <c r="I27" s="155">
        <v>0</v>
      </c>
      <c r="J27" s="17" t="s">
        <v>3</v>
      </c>
      <c r="K27" s="17" t="s">
        <v>2192</v>
      </c>
      <c r="L27" s="138" t="s">
        <v>4605</v>
      </c>
      <c r="N27" s="22" t="s">
        <v>2612</v>
      </c>
      <c r="O27" s="22" t="s">
        <v>3787</v>
      </c>
      <c r="P27"/>
      <c r="Q27" t="str">
        <f>IF(F27=G27,"","NOT EQUAL")</f>
        <v/>
      </c>
      <c r="R27"/>
      <c r="S27"/>
      <c r="T27">
        <f>IF(Y27&lt;&gt;"",T26+1,T26)</f>
        <v>0</v>
      </c>
      <c r="U27" s="3"/>
      <c r="V27" s="118"/>
      <c r="W27" s="118"/>
      <c r="X27" s="109" t="str">
        <f>IF( OR(V27="CNST", J27="CAT_REGS"),(F27),
IF(V27="YES",UPPER(F27),
IF(   AND(V27&lt;&gt;"NO",J27="CAT_FNCT",E27&lt;&gt;"multiply", E27&lt;&gt;"divide"),IF(K27="SLS_ENABLED",   UPPER(F27),""),"")))</f>
        <v/>
      </c>
      <c r="Y27" s="109" t="str">
        <f>IF(LEN(W27)&gt;0,W27,SUBSTITUTE(SUBSTITUTE(SUBSTITUTE(SUBSTITUTE(SUBSTITUTE(SUBSTITUTE(SUBSTITUTE(SUBSTITUTE(SUBSTITUTE(SUBSTITUTE(SUBSTITUTE( (SUBSTITUTE( SUBSTITUTE( SUBSTITUTE( SUBSTITUTE(X27,"STD_SIGMA","SUM"),"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7" s="2">
        <f>C27</f>
        <v>24</v>
      </c>
    </row>
    <row r="28" spans="1:26">
      <c r="A28" s="167" t="str">
        <f>CODE(MID(N28,1,1))&amp;CODE(MID(N28,2,1))&amp;CODE(MID(N28,3,1))&amp;CODE(MID(N28,4,1))&amp;CODE(MID(N28,5,1))&amp;
IF(ISERR(CODE(MID(N28,6,1))),"",CODE(MID(N28,6,1)))&amp;
IF(ISERR(CODE(MID(N28,7,1))),"",CODE(MID(N28,7,1)))&amp;
IF(ISERR(CODE(MID(N28,8,1))),"",CODE(MID(N28,8,1)))&amp;
IF(ISERR(CODE(MID(N28,9,1))),"",CODE(MID(N28,9,1)))&amp;
IF(ISERR(CODE(MID(N28,10,1))),"",CODE(MID(N28,10,1)))&amp;
IF(ISERR(CODE(MID(N28,11,1))),"",CODE(MID(N28,11,1)))&amp;
IF(ISERR(CODE(MID(N28,12,1))),"",CODE(MID(N28,12,1)))&amp;
IF(ISERR(CODE(MID(N28,13,1))),"",CODE(MID(N28,13,1)))&amp;
IF(ISERR(CODE(MID(N28,14,1))),"",CODE(MID(N28,14,1)))&amp;
IF(ISERR(CODE(MID(N28,15,1))),"",CODE(MID(N28,15,1)))</f>
        <v>73847795737884</v>
      </c>
      <c r="B28" s="3">
        <v>28</v>
      </c>
      <c r="C28" s="165">
        <f>VLOOKUP(A28,[1]items.h.csv!$A:$C,3,0)</f>
        <v>25</v>
      </c>
      <c r="D28" s="1" t="s">
        <v>2221</v>
      </c>
      <c r="E28" s="1" t="s">
        <v>7</v>
      </c>
      <c r="F28" s="17" t="s">
        <v>158</v>
      </c>
      <c r="G28" s="17" t="s">
        <v>158</v>
      </c>
      <c r="H28" s="155">
        <v>0</v>
      </c>
      <c r="I28" s="155">
        <v>0</v>
      </c>
      <c r="J28" s="17" t="s">
        <v>3</v>
      </c>
      <c r="K28" s="17" t="s">
        <v>2192</v>
      </c>
      <c r="L28" s="138" t="s">
        <v>4605</v>
      </c>
      <c r="N28" s="22" t="s">
        <v>2676</v>
      </c>
      <c r="O28" s="22" t="s">
        <v>3787</v>
      </c>
      <c r="P28"/>
      <c r="Q28" t="str">
        <f>IF(F28=G28,"","NOT EQUAL")</f>
        <v/>
      </c>
      <c r="R28"/>
      <c r="S28"/>
      <c r="T28">
        <f>IF(Y28&lt;&gt;"",T27+1,T27)</f>
        <v>0</v>
      </c>
      <c r="U28" s="3"/>
      <c r="V28" s="118"/>
      <c r="W28" s="118"/>
      <c r="X28" s="109" t="str">
        <f>IF( OR(V28="CNST", J28="CAT_REGS"),(F28),
IF(V28="YES",UPPER(F28),
IF(   AND(V28&lt;&gt;"NO",J28="CAT_FNCT",E28&lt;&gt;"multiply", E28&lt;&gt;"divide"),IF(K28="SLS_ENABLED",   UPPER(F28),""),"")))</f>
        <v/>
      </c>
      <c r="Y28" s="109" t="str">
        <f>IF(LEN(W28)&gt;0,W28,SUBSTITUTE(SUBSTITUTE(SUBSTITUTE(SUBSTITUTE(SUBSTITUTE(SUBSTITUTE(SUBSTITUTE(SUBSTITUTE(SUBSTITUTE(SUBSTITUTE(SUBSTITUTE( (SUBSTITUTE( SUBSTITUTE( SUBSTITUTE( SUBSTITUTE(X28,"STD_SIGMA","SUM"),"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8" s="2">
        <f>C28</f>
        <v>25</v>
      </c>
    </row>
    <row r="29" spans="1:26">
      <c r="A29" s="167" t="str">
        <f>CODE(MID(N29,1,1))&amp;CODE(MID(N29,2,1))&amp;CODE(MID(N29,3,1))&amp;CODE(MID(N29,4,1))&amp;CODE(MID(N29,5,1))&amp;
IF(ISERR(CODE(MID(N29,6,1))),"",CODE(MID(N29,6,1)))&amp;
IF(ISERR(CODE(MID(N29,7,1))),"",CODE(MID(N29,7,1)))&amp;
IF(ISERR(CODE(MID(N29,8,1))),"",CODE(MID(N29,8,1)))&amp;
IF(ISERR(CODE(MID(N29,9,1))),"",CODE(MID(N29,9,1)))&amp;
IF(ISERR(CODE(MID(N29,10,1))),"",CODE(MID(N29,10,1)))&amp;
IF(ISERR(CODE(MID(N29,11,1))),"",CODE(MID(N29,11,1)))&amp;
IF(ISERR(CODE(MID(N29,12,1))),"",CODE(MID(N29,12,1)))&amp;
IF(ISERR(CODE(MID(N29,13,1))),"",CODE(MID(N29,13,1)))&amp;
IF(ISERR(CODE(MID(N29,14,1))),"",CODE(MID(N29,14,1)))&amp;
IF(ISERR(CODE(MID(N29,15,1))),"",CODE(MID(N29,15,1)))</f>
        <v>73847795678088</v>
      </c>
      <c r="B29" s="3">
        <v>29</v>
      </c>
      <c r="C29" s="165">
        <f>VLOOKUP(A29,[1]items.h.csv!$A:$C,3,0)</f>
        <v>26</v>
      </c>
      <c r="D29" s="1" t="s">
        <v>2221</v>
      </c>
      <c r="E29" s="1" t="s">
        <v>7</v>
      </c>
      <c r="F29" s="17" t="s">
        <v>66</v>
      </c>
      <c r="G29" s="17" t="s">
        <v>66</v>
      </c>
      <c r="H29" s="155">
        <v>0</v>
      </c>
      <c r="I29" s="155">
        <v>0</v>
      </c>
      <c r="J29" s="17" t="s">
        <v>3</v>
      </c>
      <c r="K29" s="17" t="s">
        <v>2192</v>
      </c>
      <c r="L29" s="138" t="s">
        <v>4605</v>
      </c>
      <c r="N29" s="22" t="s">
        <v>2531</v>
      </c>
      <c r="O29" s="22" t="s">
        <v>3787</v>
      </c>
      <c r="P29"/>
      <c r="Q29" t="str">
        <f>IF(F29=G29,"","NOT EQUAL")</f>
        <v/>
      </c>
      <c r="R29"/>
      <c r="S29"/>
      <c r="T29">
        <f>IF(Y29&lt;&gt;"",T28+1,T28)</f>
        <v>1</v>
      </c>
      <c r="U29" s="3" t="s">
        <v>4569</v>
      </c>
      <c r="V29" s="118" t="s">
        <v>4475</v>
      </c>
      <c r="W29" s="118"/>
      <c r="X29" s="109" t="str">
        <f>IF( OR(V29="CNST", J29="CAT_REGS"),(F29),
IF(V29="YES",UPPER(F29),
IF(   AND(V29&lt;&gt;"NO",J29="CAT_FNCT",E29&lt;&gt;"multiply", E29&lt;&gt;"divide"),IF(K29="SLS_ENABLED",   UPPER(F29),""),"")))</f>
        <v>"CPX?"</v>
      </c>
      <c r="Y29" s="109" t="str">
        <f>IF(LEN(W29)&gt;0,W29,SUBSTITUTE(SUBSTITUTE(SUBSTITUTE(SUBSTITUTE(SUBSTITUTE(SUBSTITUTE(SUBSTITUTE(SUBSTITUTE(SUBSTITUTE(SUBSTITUTE(SUBSTITUTE( (SUBSTITUTE( SUBSTITUTE( SUBSTITUTE( SUBSTITUTE(X29,"STD_SIGMA","SUM"),"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CPX?</v>
      </c>
      <c r="Z29" s="2">
        <f>C29</f>
        <v>26</v>
      </c>
    </row>
    <row r="30" spans="1:26">
      <c r="A30" s="167" t="str">
        <f>CODE(MID(N30,1,1))&amp;CODE(MID(N30,2,1))&amp;CODE(MID(N30,3,1))&amp;CODE(MID(N30,4,1))&amp;CODE(MID(N30,5,1))&amp;
IF(ISERR(CODE(MID(N30,6,1))),"",CODE(MID(N30,6,1)))&amp;
IF(ISERR(CODE(MID(N30,7,1))),"",CODE(MID(N30,7,1)))&amp;
IF(ISERR(CODE(MID(N30,8,1))),"",CODE(MID(N30,8,1)))&amp;
IF(ISERR(CODE(MID(N30,9,1))),"",CODE(MID(N30,9,1)))&amp;
IF(ISERR(CODE(MID(N30,10,1))),"",CODE(MID(N30,10,1)))&amp;
IF(ISERR(CODE(MID(N30,11,1))),"",CODE(MID(N30,11,1)))&amp;
IF(ISERR(CODE(MID(N30,12,1))),"",CODE(MID(N30,12,1)))&amp;
IF(ISERR(CODE(MID(N30,13,1))),"",CODE(MID(N30,13,1)))&amp;
IF(ISERR(CODE(MID(N30,14,1))),"",CODE(MID(N30,14,1)))&amp;
IF(ISERR(CODE(MID(N30,15,1))),"",CODE(MID(N30,15,1)))</f>
        <v>7384779577658482</v>
      </c>
      <c r="B30" s="3">
        <v>30</v>
      </c>
      <c r="C30" s="165">
        <f>VLOOKUP(A30,[1]items.h.csv!$A:$C,3,0)</f>
        <v>27</v>
      </c>
      <c r="D30" s="1" t="s">
        <v>2221</v>
      </c>
      <c r="E30" s="1" t="s">
        <v>7</v>
      </c>
      <c r="F30" s="17" t="s">
        <v>1943</v>
      </c>
      <c r="G30" s="17" t="s">
        <v>1943</v>
      </c>
      <c r="H30" s="155">
        <v>0</v>
      </c>
      <c r="I30" s="155">
        <v>0</v>
      </c>
      <c r="J30" s="17" t="s">
        <v>3</v>
      </c>
      <c r="K30" s="17" t="s">
        <v>2192</v>
      </c>
      <c r="L30" s="138" t="s">
        <v>4605</v>
      </c>
      <c r="N30" s="22" t="s">
        <v>2765</v>
      </c>
      <c r="O30" s="22" t="s">
        <v>3787</v>
      </c>
      <c r="P30"/>
      <c r="Q30" t="str">
        <f>IF(F30=G30,"","NOT EQUAL")</f>
        <v/>
      </c>
      <c r="R30"/>
      <c r="S30"/>
      <c r="T30">
        <f>IF(Y30&lt;&gt;"",T29+1,T29)</f>
        <v>1</v>
      </c>
      <c r="U30" s="3"/>
      <c r="V30" s="118"/>
      <c r="W30" s="118"/>
      <c r="X30" s="109" t="str">
        <f>IF( OR(V30="CNST", J30="CAT_REGS"),(F30),
IF(V30="YES",UPPER(F30),
IF(   AND(V30&lt;&gt;"NO",J30="CAT_FNCT",E30&lt;&gt;"multiply", E30&lt;&gt;"divide"),IF(K30="SLS_ENABLED",   UPPER(F30),""),"")))</f>
        <v/>
      </c>
      <c r="Y30" s="109" t="str">
        <f>IF(LEN(W30)&gt;0,W30,SUBSTITUTE(SUBSTITUTE(SUBSTITUTE(SUBSTITUTE(SUBSTITUTE(SUBSTITUTE(SUBSTITUTE(SUBSTITUTE(SUBSTITUTE(SUBSTITUTE(SUBSTITUTE( (SUBSTITUTE( SUBSTITUTE( SUBSTITUTE( SUBSTITUTE(X30,"STD_SIGMA","SUM"),"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0" s="2">
        <f>C30</f>
        <v>27</v>
      </c>
    </row>
    <row r="31" spans="1:26">
      <c r="A31" s="167" t="str">
        <f>CODE(MID(N31,1,1))&amp;CODE(MID(N31,2,1))&amp;CODE(MID(N31,3,1))&amp;CODE(MID(N31,4,1))&amp;CODE(MID(N31,5,1))&amp;
IF(ISERR(CODE(MID(N31,6,1))),"",CODE(MID(N31,6,1)))&amp;
IF(ISERR(CODE(MID(N31,7,1))),"",CODE(MID(N31,7,1)))&amp;
IF(ISERR(CODE(MID(N31,8,1))),"",CODE(MID(N31,8,1)))&amp;
IF(ISERR(CODE(MID(N31,9,1))),"",CODE(MID(N31,9,1)))&amp;
IF(ISERR(CODE(MID(N31,10,1))),"",CODE(MID(N31,10,1)))&amp;
IF(ISERR(CODE(MID(N31,11,1))),"",CODE(MID(N31,11,1)))&amp;
IF(ISERR(CODE(MID(N31,12,1))),"",CODE(MID(N31,12,1)))&amp;
IF(ISERR(CODE(MID(N31,13,1))),"",CODE(MID(N31,13,1)))&amp;
IF(ISERR(CODE(MID(N31,14,1))),"",CODE(MID(N31,14,1)))&amp;
IF(ISERR(CODE(MID(N31,15,1))),"",CODE(MID(N31,15,1)))</f>
        <v>73847795786578</v>
      </c>
      <c r="B31" s="3">
        <v>31</v>
      </c>
      <c r="C31" s="165">
        <f>VLOOKUP(A31,[1]items.h.csv!$A:$C,3,0)</f>
        <v>28</v>
      </c>
      <c r="D31" s="1" t="s">
        <v>2221</v>
      </c>
      <c r="E31" s="1" t="s">
        <v>7</v>
      </c>
      <c r="F31" s="17" t="s">
        <v>266</v>
      </c>
      <c r="G31" s="17" t="s">
        <v>266</v>
      </c>
      <c r="H31" s="155">
        <v>0</v>
      </c>
      <c r="I31" s="155">
        <v>0</v>
      </c>
      <c r="J31" s="17" t="s">
        <v>3</v>
      </c>
      <c r="K31" s="17" t="s">
        <v>2192</v>
      </c>
      <c r="L31" s="138" t="s">
        <v>4605</v>
      </c>
      <c r="N31" s="22" t="s">
        <v>2826</v>
      </c>
      <c r="O31" s="22" t="s">
        <v>3787</v>
      </c>
      <c r="P31"/>
      <c r="Q31" t="str">
        <f>IF(F31=G31,"","NOT EQUAL")</f>
        <v/>
      </c>
      <c r="R31"/>
      <c r="S31"/>
      <c r="T31">
        <f>IF(Y31&lt;&gt;"",T30+1,T30)</f>
        <v>1</v>
      </c>
      <c r="U31" s="3"/>
      <c r="V31" s="118"/>
      <c r="W31" s="118"/>
      <c r="X31" s="109" t="str">
        <f>IF( OR(V31="CNST", J31="CAT_REGS"),(F31),
IF(V31="YES",UPPER(F31),
IF(   AND(V31&lt;&gt;"NO",J31="CAT_FNCT",E31&lt;&gt;"multiply", E31&lt;&gt;"divide"),IF(K31="SLS_ENABLED",   UPPER(F31),""),"")))</f>
        <v/>
      </c>
      <c r="Y31" s="109" t="str">
        <f>IF(LEN(W31)&gt;0,W31,SUBSTITUTE(SUBSTITUTE(SUBSTITUTE(SUBSTITUTE(SUBSTITUTE(SUBSTITUTE(SUBSTITUTE(SUBSTITUTE(SUBSTITUTE(SUBSTITUTE(SUBSTITUTE( (SUBSTITUTE( SUBSTITUTE( SUBSTITUTE( SUBSTITUTE(X31,"STD_SIGMA","SUM"),"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1" s="2">
        <f>C31</f>
        <v>28</v>
      </c>
    </row>
    <row r="32" spans="1:26">
      <c r="A32" s="167" t="str">
        <f>CODE(MID(N32,1,1))&amp;CODE(MID(N32,2,1))&amp;CODE(MID(N32,3,1))&amp;CODE(MID(N32,4,1))&amp;CODE(MID(N32,5,1))&amp;
IF(ISERR(CODE(MID(N32,6,1))),"",CODE(MID(N32,6,1)))&amp;
IF(ISERR(CODE(MID(N32,7,1))),"",CODE(MID(N32,7,1)))&amp;
IF(ISERR(CODE(MID(N32,8,1))),"",CODE(MID(N32,8,1)))&amp;
IF(ISERR(CODE(MID(N32,9,1))),"",CODE(MID(N32,9,1)))&amp;
IF(ISERR(CODE(MID(N32,10,1))),"",CODE(MID(N32,10,1)))&amp;
IF(ISERR(CODE(MID(N32,11,1))),"",CODE(MID(N32,11,1)))&amp;
IF(ISERR(CODE(MID(N32,12,1))),"",CODE(MID(N32,12,1)))&amp;
IF(ISERR(CODE(MID(N32,13,1))),"",CODE(MID(N32,13,1)))&amp;
IF(ISERR(CODE(MID(N32,14,1))),"",CODE(MID(N32,14,1)))&amp;
IF(ISERR(CODE(MID(N32,15,1))),"",CODE(MID(N32,15,1)))</f>
        <v>7384779582696576</v>
      </c>
      <c r="B32" s="3">
        <v>32</v>
      </c>
      <c r="C32" s="165">
        <f>VLOOKUP(A32,[1]items.h.csv!$A:$C,3,0)</f>
        <v>29</v>
      </c>
      <c r="D32" s="1" t="s">
        <v>2221</v>
      </c>
      <c r="E32" s="1" t="s">
        <v>7</v>
      </c>
      <c r="F32" s="17" t="s">
        <v>2018</v>
      </c>
      <c r="G32" s="17" t="s">
        <v>2018</v>
      </c>
      <c r="H32" s="155">
        <v>0</v>
      </c>
      <c r="I32" s="155">
        <v>0</v>
      </c>
      <c r="J32" s="17" t="s">
        <v>3</v>
      </c>
      <c r="K32" s="17" t="s">
        <v>2192</v>
      </c>
      <c r="L32" s="138" t="s">
        <v>4605</v>
      </c>
      <c r="N32" s="22" t="s">
        <v>2914</v>
      </c>
      <c r="O32" s="22" t="s">
        <v>3787</v>
      </c>
      <c r="P32"/>
      <c r="Q32" t="str">
        <f>IF(F32=G32,"","NOT EQUAL")</f>
        <v/>
      </c>
      <c r="R32"/>
      <c r="S32"/>
      <c r="T32">
        <f>IF(Y32&lt;&gt;"",T31+1,T31)</f>
        <v>2</v>
      </c>
      <c r="U32" s="3" t="s">
        <v>4596</v>
      </c>
      <c r="V32" s="118" t="s">
        <v>4475</v>
      </c>
      <c r="W32" s="118"/>
      <c r="X32" s="109" t="str">
        <f>IF( OR(V32="CNST", J32="CAT_REGS"),(F32),
IF(V32="YES",UPPER(F32),
IF(   AND(V32&lt;&gt;"NO",J32="CAT_FNCT",E32&lt;&gt;"multiply", E32&lt;&gt;"divide"),IF(K32="SLS_ENABLED",   UPPER(F32),""),"")))</f>
        <v>"REAL?"</v>
      </c>
      <c r="Y32" s="109" t="str">
        <f>IF(LEN(W32)&gt;0,W32,SUBSTITUTE(SUBSTITUTE(SUBSTITUTE(SUBSTITUTE(SUBSTITUTE(SUBSTITUTE(SUBSTITUTE(SUBSTITUTE(SUBSTITUTE(SUBSTITUTE(SUBSTITUTE( (SUBSTITUTE( SUBSTITUTE( SUBSTITUTE( SUBSTITUTE(X32,"STD_SIGMA","SUM"),"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REAL?</v>
      </c>
      <c r="Z32" s="2">
        <f>C32</f>
        <v>29</v>
      </c>
    </row>
    <row r="33" spans="1:26">
      <c r="A33" s="167" t="str">
        <f>CODE(MID(N33,1,1))&amp;CODE(MID(N33,2,1))&amp;CODE(MID(N33,3,1))&amp;CODE(MID(N33,4,1))&amp;CODE(MID(N33,5,1))&amp;
IF(ISERR(CODE(MID(N33,6,1))),"",CODE(MID(N33,6,1)))&amp;
IF(ISERR(CODE(MID(N33,7,1))),"",CODE(MID(N33,7,1)))&amp;
IF(ISERR(CODE(MID(N33,8,1))),"",CODE(MID(N33,8,1)))&amp;
IF(ISERR(CODE(MID(N33,9,1))),"",CODE(MID(N33,9,1)))&amp;
IF(ISERR(CODE(MID(N33,10,1))),"",CODE(MID(N33,10,1)))&amp;
IF(ISERR(CODE(MID(N33,11,1))),"",CODE(MID(N33,11,1)))&amp;
IF(ISERR(CODE(MID(N33,12,1))),"",CODE(MID(N33,12,1)))&amp;
IF(ISERR(CODE(MID(N33,13,1))),"",CODE(MID(N33,13,1)))&amp;
IF(ISERR(CODE(MID(N33,14,1))),"",CODE(MID(N33,14,1)))&amp;
IF(ISERR(CODE(MID(N33,15,1))),"",CODE(MID(N33,15,1)))</f>
        <v>7384779583806967</v>
      </c>
      <c r="B33" s="3">
        <v>33</v>
      </c>
      <c r="C33" s="165">
        <f>VLOOKUP(A33,[1]items.h.csv!$A:$C,3,0)</f>
        <v>30</v>
      </c>
      <c r="D33" s="1" t="s">
        <v>2221</v>
      </c>
      <c r="E33" s="1" t="s">
        <v>7</v>
      </c>
      <c r="F33" s="17" t="s">
        <v>2046</v>
      </c>
      <c r="G33" s="17" t="s">
        <v>2046</v>
      </c>
      <c r="H33" s="155">
        <v>0</v>
      </c>
      <c r="I33" s="155">
        <v>0</v>
      </c>
      <c r="J33" s="17" t="s">
        <v>3</v>
      </c>
      <c r="K33" s="17" t="s">
        <v>2192</v>
      </c>
      <c r="L33" s="138" t="s">
        <v>4605</v>
      </c>
      <c r="N33" s="22" t="s">
        <v>2986</v>
      </c>
      <c r="O33" s="22" t="s">
        <v>3787</v>
      </c>
      <c r="P33"/>
      <c r="Q33" t="str">
        <f>IF(F33=G33,"","NOT EQUAL")</f>
        <v/>
      </c>
      <c r="R33"/>
      <c r="S33"/>
      <c r="T33">
        <f>IF(Y33&lt;&gt;"",T32+1,T32)</f>
        <v>2</v>
      </c>
      <c r="U33" s="3"/>
      <c r="V33" s="118"/>
      <c r="W33" s="118"/>
      <c r="X33" s="109" t="str">
        <f>IF( OR(V33="CNST", J33="CAT_REGS"),(F33),
IF(V33="YES",UPPER(F33),
IF(   AND(V33&lt;&gt;"NO",J33="CAT_FNCT",E33&lt;&gt;"multiply", E33&lt;&gt;"divide"),IF(K33="SLS_ENABLED",   UPPER(F33),""),"")))</f>
        <v/>
      </c>
      <c r="Y33" s="109" t="str">
        <f>IF(LEN(W33)&gt;0,W33,SUBSTITUTE(SUBSTITUTE(SUBSTITUTE(SUBSTITUTE(SUBSTITUTE(SUBSTITUTE(SUBSTITUTE(SUBSTITUTE(SUBSTITUTE(SUBSTITUTE(SUBSTITUTE( (SUBSTITUTE( SUBSTITUTE( SUBSTITUTE( SUBSTITUTE(X33,"STD_SIGMA","SUM"),"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3" s="2">
        <f>C33</f>
        <v>30</v>
      </c>
    </row>
    <row r="34" spans="1:26">
      <c r="A34" s="167" t="str">
        <f>CODE(MID(N34,1,1))&amp;CODE(MID(N34,2,1))&amp;CODE(MID(N34,3,1))&amp;CODE(MID(N34,4,1))&amp;CODE(MID(N34,5,1))&amp;
IF(ISERR(CODE(MID(N34,6,1))),"",CODE(MID(N34,6,1)))&amp;
IF(ISERR(CODE(MID(N34,7,1))),"",CODE(MID(N34,7,1)))&amp;
IF(ISERR(CODE(MID(N34,8,1))),"",CODE(MID(N34,8,1)))&amp;
IF(ISERR(CODE(MID(N34,9,1))),"",CODE(MID(N34,9,1)))&amp;
IF(ISERR(CODE(MID(N34,10,1))),"",CODE(MID(N34,10,1)))&amp;
IF(ISERR(CODE(MID(N34,11,1))),"",CODE(MID(N34,11,1)))&amp;
IF(ISERR(CODE(MID(N34,12,1))),"",CODE(MID(N34,12,1)))&amp;
IF(ISERR(CODE(MID(N34,13,1))),"",CODE(MID(N34,13,1)))&amp;
IF(ISERR(CODE(MID(N34,14,1))),"",CODE(MID(N34,14,1)))&amp;
IF(ISERR(CODE(MID(N34,15,1))),"",CODE(MID(N34,15,1)))</f>
        <v>7384779583848273</v>
      </c>
      <c r="B34" s="3">
        <v>34</v>
      </c>
      <c r="C34" s="165">
        <f>VLOOKUP(A34,[1]items.h.csv!$A:$C,3,0)</f>
        <v>31</v>
      </c>
      <c r="D34" s="1" t="s">
        <v>2221</v>
      </c>
      <c r="E34" s="1" t="s">
        <v>7</v>
      </c>
      <c r="F34" s="17" t="s">
        <v>2058</v>
      </c>
      <c r="G34" s="17" t="s">
        <v>2058</v>
      </c>
      <c r="H34" s="155">
        <v>0</v>
      </c>
      <c r="I34" s="155">
        <v>0</v>
      </c>
      <c r="J34" s="17" t="s">
        <v>3</v>
      </c>
      <c r="K34" s="17" t="s">
        <v>2192</v>
      </c>
      <c r="L34" s="138" t="s">
        <v>4605</v>
      </c>
      <c r="N34" s="22" t="s">
        <v>3005</v>
      </c>
      <c r="O34" s="22" t="s">
        <v>3787</v>
      </c>
      <c r="P34"/>
      <c r="Q34" t="str">
        <f>IF(F34=G34,"","NOT EQUAL")</f>
        <v/>
      </c>
      <c r="R34"/>
      <c r="S34"/>
      <c r="T34">
        <f>IF(Y34&lt;&gt;"",T33+1,T33)</f>
        <v>2</v>
      </c>
      <c r="U34" s="3"/>
      <c r="V34" s="118"/>
      <c r="W34" s="118"/>
      <c r="X34" s="109" t="str">
        <f>IF( OR(V34="CNST", J34="CAT_REGS"),(F34),
IF(V34="YES",UPPER(F34),
IF(   AND(V34&lt;&gt;"NO",J34="CAT_FNCT",E34&lt;&gt;"multiply", E34&lt;&gt;"divide"),IF(K34="SLS_ENABLED",   UPPER(F34),""),"")))</f>
        <v/>
      </c>
      <c r="Y34" s="109" t="str">
        <f>IF(LEN(W34)&gt;0,W34,SUBSTITUTE(SUBSTITUTE(SUBSTITUTE(SUBSTITUTE(SUBSTITUTE(SUBSTITUTE(SUBSTITUTE(SUBSTITUTE(SUBSTITUTE(SUBSTITUTE(SUBSTITUTE( (SUBSTITUTE( SUBSTITUTE( SUBSTITUTE( SUBSTITUTE(X34,"STD_SIGMA","SUM"),"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4" s="2">
        <f>C34</f>
        <v>31</v>
      </c>
    </row>
    <row r="35" spans="1:26">
      <c r="A35" s="167" t="str">
        <f>CODE(MID(N35,1,1))&amp;CODE(MID(N35,2,1))&amp;CODE(MID(N35,3,1))&amp;CODE(MID(N35,4,1))&amp;CODE(MID(N35,5,1))&amp;
IF(ISERR(CODE(MID(N35,6,1))),"",CODE(MID(N35,6,1)))&amp;
IF(ISERR(CODE(MID(N35,7,1))),"",CODE(MID(N35,7,1)))&amp;
IF(ISERR(CODE(MID(N35,8,1))),"",CODE(MID(N35,8,1)))&amp;
IF(ISERR(CODE(MID(N35,9,1))),"",CODE(MID(N35,9,1)))&amp;
IF(ISERR(CODE(MID(N35,10,1))),"",CODE(MID(N35,10,1)))&amp;
IF(ISERR(CODE(MID(N35,11,1))),"",CODE(MID(N35,11,1)))&amp;
IF(ISERR(CODE(MID(N35,12,1))),"",CODE(MID(N35,12,1)))&amp;
IF(ISERR(CODE(MID(N35,13,1))),"",CODE(MID(N35,13,1)))&amp;
IF(ISERR(CODE(MID(N35,14,1))),"",CODE(MID(N35,14,1)))&amp;
IF(ISERR(CODE(MID(N35,15,1))),"",CODE(MID(N35,15,1)))</f>
        <v>7384779580777378707378738489</v>
      </c>
      <c r="B35" s="3">
        <v>35</v>
      </c>
      <c r="C35" s="165">
        <f>VLOOKUP(A35,[1]items.h.csv!$A:$C,3,0)</f>
        <v>32</v>
      </c>
      <c r="D35" s="1" t="s">
        <v>2221</v>
      </c>
      <c r="E35" s="1" t="s">
        <v>7</v>
      </c>
      <c r="F35" s="17" t="s">
        <v>2127</v>
      </c>
      <c r="G35" s="17" t="s">
        <v>2127</v>
      </c>
      <c r="H35" s="146">
        <v>0</v>
      </c>
      <c r="I35" s="146">
        <v>0</v>
      </c>
      <c r="J35" s="17" t="s">
        <v>3</v>
      </c>
      <c r="K35" s="17" t="s">
        <v>2192</v>
      </c>
      <c r="L35" s="138" t="s">
        <v>4605</v>
      </c>
      <c r="N35" s="22" t="s">
        <v>3176</v>
      </c>
      <c r="O35" s="22" t="s">
        <v>3787</v>
      </c>
      <c r="P35"/>
      <c r="Q35" t="str">
        <f>IF(F35=G35,"","NOT EQUAL")</f>
        <v/>
      </c>
      <c r="R35"/>
      <c r="S35"/>
      <c r="T35">
        <f>IF(Y35&lt;&gt;"",T34+1,T34)</f>
        <v>2</v>
      </c>
      <c r="U35" s="3"/>
      <c r="V35" s="118"/>
      <c r="W35" s="118"/>
      <c r="X35" s="109" t="str">
        <f>IF( OR(V35="CNST", J35="CAT_REGS"),(F35),
IF(V35="YES",UPPER(F35),
IF(   AND(V35&lt;&gt;"NO",J35="CAT_FNCT",E35&lt;&gt;"multiply", E35&lt;&gt;"divide"),IF(K35="SLS_ENABLED",   UPPER(F35),""),"")))</f>
        <v/>
      </c>
      <c r="Y35" s="109" t="str">
        <f>IF(LEN(W35)&gt;0,W35,SUBSTITUTE(SUBSTITUTE(SUBSTITUTE(SUBSTITUTE(SUBSTITUTE(SUBSTITUTE(SUBSTITUTE(SUBSTITUTE(SUBSTITUTE(SUBSTITUTE(SUBSTITUTE( (SUBSTITUTE( SUBSTITUTE( SUBSTITUTE( SUBSTITUTE(X35,"STD_SIGMA","SUM"),"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5" s="2">
        <f>C35</f>
        <v>32</v>
      </c>
    </row>
    <row r="36" spans="1:26">
      <c r="A36" s="167" t="str">
        <f>CODE(MID(N36,1,1))&amp;CODE(MID(N36,2,1))&amp;CODE(MID(N36,3,1))&amp;CODE(MID(N36,4,1))&amp;CODE(MID(N36,5,1))&amp;
IF(ISERR(CODE(MID(N36,6,1))),"",CODE(MID(N36,6,1)))&amp;
IF(ISERR(CODE(MID(N36,7,1))),"",CODE(MID(N36,7,1)))&amp;
IF(ISERR(CODE(MID(N36,8,1))),"",CODE(MID(N36,8,1)))&amp;
IF(ISERR(CODE(MID(N36,9,1))),"",CODE(MID(N36,9,1)))&amp;
IF(ISERR(CODE(MID(N36,10,1))),"",CODE(MID(N36,10,1)))&amp;
IF(ISERR(CODE(MID(N36,11,1))),"",CODE(MID(N36,11,1)))&amp;
IF(ISERR(CODE(MID(N36,12,1))),"",CODE(MID(N36,12,1)))&amp;
IF(ISERR(CODE(MID(N36,13,1))),"",CODE(MID(N36,13,1)))&amp;
IF(ISERR(CODE(MID(N36,14,1))),"",CODE(MID(N36,14,1)))&amp;
IF(ISERR(CODE(MID(N36,15,1))),"",CODE(MID(N36,15,1)))</f>
        <v>738477958082737769</v>
      </c>
      <c r="B36" s="3">
        <v>36</v>
      </c>
      <c r="C36" s="165">
        <f>VLOOKUP(A36,[1]items.h.csv!$A:$C,3,0)</f>
        <v>33</v>
      </c>
      <c r="D36" s="1" t="s">
        <v>2333</v>
      </c>
      <c r="E36" s="1" t="s">
        <v>7</v>
      </c>
      <c r="F36" s="17" t="s">
        <v>298</v>
      </c>
      <c r="G36" s="17" t="s">
        <v>298</v>
      </c>
      <c r="H36" s="155">
        <v>0</v>
      </c>
      <c r="I36" s="155">
        <v>0</v>
      </c>
      <c r="J36" s="17" t="s">
        <v>3</v>
      </c>
      <c r="K36" s="17" t="s">
        <v>2192</v>
      </c>
      <c r="L36" s="138" t="s">
        <v>4605</v>
      </c>
      <c r="N36" s="22" t="s">
        <v>2880</v>
      </c>
      <c r="O36" s="22" t="s">
        <v>3787</v>
      </c>
      <c r="P36"/>
      <c r="Q36" t="str">
        <f>IF(F36=G36,"","NOT EQUAL")</f>
        <v/>
      </c>
      <c r="R36"/>
      <c r="S36"/>
      <c r="T36">
        <f>IF(Y36&lt;&gt;"",T35+1,T35)</f>
        <v>3</v>
      </c>
      <c r="U36" s="3" t="s">
        <v>4565</v>
      </c>
      <c r="V36" s="120" t="s">
        <v>4475</v>
      </c>
      <c r="W36" s="121"/>
      <c r="X36" s="109" t="str">
        <f>IF( OR(V36="CNST", J36="CAT_REGS"),(F36),
IF(V36="YES",UPPER(F36),
IF(   AND(V36&lt;&gt;"NO",J36="CAT_FNCT",E36&lt;&gt;"multiply", E36&lt;&gt;"divide"),IF(K36="SLS_ENABLED",   UPPER(F36),""),"")))</f>
        <v>"PRIME?"</v>
      </c>
      <c r="Y36" s="109" t="str">
        <f>IF(LEN(W36)&gt;0,W36,SUBSTITUTE(SUBSTITUTE(SUBSTITUTE(SUBSTITUTE(SUBSTITUTE(SUBSTITUTE(SUBSTITUTE(SUBSTITUTE(SUBSTITUTE(SUBSTITUTE(SUBSTITUTE( (SUBSTITUTE( SUBSTITUTE( SUBSTITUTE( SUBSTITUTE(X36,"STD_SIGMA","SUM"),"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PRIME?</v>
      </c>
      <c r="Z36" s="2">
        <f>C36</f>
        <v>33</v>
      </c>
    </row>
    <row r="37" spans="1:26">
      <c r="A37" s="167" t="str">
        <f>CODE(MID(N37,1,1))&amp;CODE(MID(N37,2,1))&amp;CODE(MID(N37,3,1))&amp;CODE(MID(N37,4,1))&amp;CODE(MID(N37,5,1))&amp;
IF(ISERR(CODE(MID(N37,6,1))),"",CODE(MID(N37,6,1)))&amp;
IF(ISERR(CODE(MID(N37,7,1))),"",CODE(MID(N37,7,1)))&amp;
IF(ISERR(CODE(MID(N37,8,1))),"",CODE(MID(N37,8,1)))&amp;
IF(ISERR(CODE(MID(N37,9,1))),"",CODE(MID(N37,9,1)))&amp;
IF(ISERR(CODE(MID(N37,10,1))),"",CODE(MID(N37,10,1)))&amp;
IF(ISERR(CODE(MID(N37,11,1))),"",CODE(MID(N37,11,1)))&amp;
IF(ISERR(CODE(MID(N37,12,1))),"",CODE(MID(N37,12,1)))&amp;
IF(ISERR(CODE(MID(N37,13,1))),"",CODE(MID(N37,13,1)))&amp;
IF(ISERR(CODE(MID(N37,14,1))),"",CODE(MID(N37,14,1)))&amp;
IF(ISERR(CODE(MID(N37,15,1))),"",CODE(MID(N37,15,1)))</f>
        <v>73847795847980</v>
      </c>
      <c r="B37" s="3">
        <v>37</v>
      </c>
      <c r="C37" s="165">
        <f>VLOOKUP(A37,[1]items.h.csv!$A:$C,3,0)</f>
        <v>34</v>
      </c>
      <c r="D37" s="1" t="s">
        <v>2221</v>
      </c>
      <c r="E37" s="1" t="s">
        <v>7</v>
      </c>
      <c r="F37" s="17" t="s">
        <v>405</v>
      </c>
      <c r="G37" s="17" t="s">
        <v>405</v>
      </c>
      <c r="H37" s="155">
        <v>0</v>
      </c>
      <c r="I37" s="155">
        <v>0</v>
      </c>
      <c r="J37" s="17" t="s">
        <v>3</v>
      </c>
      <c r="K37" s="17" t="s">
        <v>2192</v>
      </c>
      <c r="L37" s="138" t="s">
        <v>4605</v>
      </c>
      <c r="N37" s="22" t="s">
        <v>3032</v>
      </c>
      <c r="O37" s="22" t="s">
        <v>3787</v>
      </c>
      <c r="P37"/>
      <c r="Q37" t="str">
        <f>IF(F37=G37,"","NOT EQUAL")</f>
        <v/>
      </c>
      <c r="R37"/>
      <c r="S37"/>
      <c r="T37">
        <f>IF(Y37&lt;&gt;"",T36+1,T36)</f>
        <v>3</v>
      </c>
      <c r="U37" s="3"/>
      <c r="V37" s="118"/>
      <c r="W37" s="118"/>
      <c r="X37" s="109" t="str">
        <f>IF( OR(V37="CNST", J37="CAT_REGS"),(F37),
IF(V37="YES",UPPER(F37),
IF(   AND(V37&lt;&gt;"NO",J37="CAT_FNCT",E37&lt;&gt;"multiply", E37&lt;&gt;"divide"),IF(K37="SLS_ENABLED",   UPPER(F37),""),"")))</f>
        <v/>
      </c>
      <c r="Y37" s="109" t="str">
        <f>IF(LEN(W37)&gt;0,W37,SUBSTITUTE(SUBSTITUTE(SUBSTITUTE(SUBSTITUTE(SUBSTITUTE(SUBSTITUTE(SUBSTITUTE(SUBSTITUTE(SUBSTITUTE(SUBSTITUTE(SUBSTITUTE( (SUBSTITUTE( SUBSTITUTE( SUBSTITUTE( SUBSTITUTE(X37,"STD_SIGMA","SUM"),"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7" s="2">
        <f>C37</f>
        <v>34</v>
      </c>
    </row>
    <row r="38" spans="1:26">
      <c r="A38" s="167" t="str">
        <f>CODE(MID(N38,1,1))&amp;CODE(MID(N38,2,1))&amp;CODE(MID(N38,3,1))&amp;CODE(MID(N38,4,1))&amp;CODE(MID(N38,5,1))&amp;
IF(ISERR(CODE(MID(N38,6,1))),"",CODE(MID(N38,6,1)))&amp;
IF(ISERR(CODE(MID(N38,7,1))),"",CODE(MID(N38,7,1)))&amp;
IF(ISERR(CODE(MID(N38,8,1))),"",CODE(MID(N38,8,1)))&amp;
IF(ISERR(CODE(MID(N38,9,1))),"",CODE(MID(N38,9,1)))&amp;
IF(ISERR(CODE(MID(N38,10,1))),"",CODE(MID(N38,10,1)))&amp;
IF(ISERR(CODE(MID(N38,11,1))),"",CODE(MID(N38,11,1)))&amp;
IF(ISERR(CODE(MID(N38,12,1))),"",CODE(MID(N38,12,1)))&amp;
IF(ISERR(CODE(MID(N38,13,1))),"",CODE(MID(N38,13,1)))&amp;
IF(ISERR(CODE(MID(N38,14,1))),"",CODE(MID(N38,14,1)))&amp;
IF(ISERR(CODE(MID(N38,15,1))),"",CODE(MID(N38,15,1)))</f>
        <v>738477956978846982</v>
      </c>
      <c r="B38" s="3">
        <v>38</v>
      </c>
      <c r="C38" s="165">
        <f>VLOOKUP(A38,[1]items.h.csv!$A:$C,3,0)</f>
        <v>35</v>
      </c>
      <c r="D38" s="50" t="s">
        <v>4101</v>
      </c>
      <c r="E38" s="1" t="s">
        <v>7</v>
      </c>
      <c r="F38" s="17" t="s">
        <v>91</v>
      </c>
      <c r="G38" s="17" t="s">
        <v>91</v>
      </c>
      <c r="H38" s="155">
        <v>0</v>
      </c>
      <c r="I38" s="155">
        <v>0</v>
      </c>
      <c r="J38" s="17" t="s">
        <v>3</v>
      </c>
      <c r="K38" s="17" t="s">
        <v>2193</v>
      </c>
      <c r="L38" s="138" t="s">
        <v>4605</v>
      </c>
      <c r="N38" s="22" t="s">
        <v>2571</v>
      </c>
      <c r="O38" s="22" t="s">
        <v>3787</v>
      </c>
      <c r="P38"/>
      <c r="Q38" t="str">
        <f>IF(F38=G38,"","NOT EQUAL")</f>
        <v/>
      </c>
      <c r="R38"/>
      <c r="S38"/>
      <c r="T38">
        <f>IF(Y38&lt;&gt;"",T37+1,T37)</f>
        <v>4</v>
      </c>
      <c r="U38" s="3" t="s">
        <v>4591</v>
      </c>
      <c r="V38" s="122" t="s">
        <v>4475</v>
      </c>
      <c r="W38" s="118"/>
      <c r="X38" s="109" t="str">
        <f>IF( OR(V38="CNST", J38="CAT_REGS"),(F38),
IF(V38="YES",UPPER(F38),
IF(   AND(V38&lt;&gt;"NO",J38="CAT_FNCT",E38&lt;&gt;"multiply", E38&lt;&gt;"divide"),IF(K38="SLS_ENABLED",   UPPER(F38),""),"")))</f>
        <v>"ENTER" STD_UP_ARROW</v>
      </c>
      <c r="Y38" s="109" t="str">
        <f>IF(LEN(W38)&gt;0,W38,SUBSTITUTE(SUBSTITUTE(SUBSTITUTE(SUBSTITUTE(SUBSTITUTE(SUBSTITUTE(SUBSTITUTE(SUBSTITUTE(SUBSTITUTE(SUBSTITUTE(SUBSTITUTE( (SUBSTITUTE( SUBSTITUTE( SUBSTITUTE( SUBSTITUTE(X38,"STD_SIGMA","SUM"),"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ENTER</v>
      </c>
      <c r="Z38" s="2">
        <f>C38</f>
        <v>35</v>
      </c>
    </row>
    <row r="39" spans="1:26">
      <c r="A39" s="167" t="str">
        <f>CODE(MID(N39,1,1))&amp;CODE(MID(N39,2,1))&amp;CODE(MID(N39,3,1))&amp;CODE(MID(N39,4,1))&amp;CODE(MID(N39,5,1))&amp;
IF(ISERR(CODE(MID(N39,6,1))),"",CODE(MID(N39,6,1)))&amp;
IF(ISERR(CODE(MID(N39,7,1))),"",CODE(MID(N39,7,1)))&amp;
IF(ISERR(CODE(MID(N39,8,1))),"",CODE(MID(N39,8,1)))&amp;
IF(ISERR(CODE(MID(N39,9,1))),"",CODE(MID(N39,9,1)))&amp;
IF(ISERR(CODE(MID(N39,10,1))),"",CODE(MID(N39,10,1)))&amp;
IF(ISERR(CODE(MID(N39,11,1))),"",CODE(MID(N39,11,1)))&amp;
IF(ISERR(CODE(MID(N39,12,1))),"",CODE(MID(N39,12,1)))&amp;
IF(ISERR(CODE(MID(N39,13,1))),"",CODE(MID(N39,13,1)))&amp;
IF(ISERR(CODE(MID(N39,14,1))),"",CODE(MID(N39,14,1)))&amp;
IF(ISERR(CODE(MID(N39,15,1))),"",CODE(MID(N39,15,1)))</f>
        <v>738477958810112089</v>
      </c>
      <c r="B39" s="3">
        <v>39</v>
      </c>
      <c r="C39" s="165">
        <f>VLOOKUP(A39,[1]items.h.csv!$A:$C,3,0)</f>
        <v>36</v>
      </c>
      <c r="D39" s="1" t="s">
        <v>2396</v>
      </c>
      <c r="E39" s="1" t="s">
        <v>7</v>
      </c>
      <c r="F39" s="17" t="s">
        <v>2091</v>
      </c>
      <c r="G39" s="17" t="s">
        <v>2091</v>
      </c>
      <c r="H39" s="155">
        <v>0</v>
      </c>
      <c r="I39" s="155">
        <v>0</v>
      </c>
      <c r="J39" s="17" t="s">
        <v>3</v>
      </c>
      <c r="K39" s="17" t="s">
        <v>2191</v>
      </c>
      <c r="L39" s="138" t="s">
        <v>4605</v>
      </c>
      <c r="N39" s="22" t="s">
        <v>3087</v>
      </c>
      <c r="O39" s="22" t="s">
        <v>3787</v>
      </c>
      <c r="P39"/>
      <c r="Q39" t="str">
        <f>IF(F39=G39,"","NOT EQUAL")</f>
        <v/>
      </c>
      <c r="R39"/>
      <c r="S39"/>
      <c r="T39">
        <f>IF(Y39&lt;&gt;"",T38+1,T38)</f>
        <v>5</v>
      </c>
      <c r="U39" s="3" t="s">
        <v>4591</v>
      </c>
      <c r="V39" s="118"/>
      <c r="W39" s="118"/>
      <c r="X39" s="109" t="str">
        <f>IF( OR(V39="CNST", J39="CAT_REGS"),(F39),
IF(V39="YES",UPPER(F39),
IF(   AND(V39&lt;&gt;"NO",J39="CAT_FNCT",E39&lt;&gt;"multiply", E39&lt;&gt;"divide"),IF(K39="SLS_ENABLED",   UPPER(F39),""),"")))</f>
        <v>"X" STD_LEFT_RIGHT_ARROWS "Y"</v>
      </c>
      <c r="Y39" s="109" t="str">
        <f>IF(LEN(W39)&gt;0,W39,SUBSTITUTE(SUBSTITUTE(SUBSTITUTE(SUBSTITUTE(SUBSTITUTE(SUBSTITUTE(SUBSTITUTE(SUBSTITUTE(SUBSTITUTE(SUBSTITUTE(SUBSTITUTE( (SUBSTITUTE( SUBSTITUTE( SUBSTITUTE( SUBSTITUTE(X39,"STD_SIGMA","SUM"),"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X&lt;&gt;Y</v>
      </c>
      <c r="Z39" s="2">
        <f>C39</f>
        <v>36</v>
      </c>
    </row>
    <row r="40" spans="1:26">
      <c r="A40" s="167" t="str">
        <f>CODE(MID(N40,1,1))&amp;CODE(MID(N40,2,1))&amp;CODE(MID(N40,3,1))&amp;CODE(MID(N40,4,1))&amp;CODE(MID(N40,5,1))&amp;
IF(ISERR(CODE(MID(N40,6,1))),"",CODE(MID(N40,6,1)))&amp;
IF(ISERR(CODE(MID(N40,7,1))),"",CODE(MID(N40,7,1)))&amp;
IF(ISERR(CODE(MID(N40,8,1))),"",CODE(MID(N40,8,1)))&amp;
IF(ISERR(CODE(MID(N40,9,1))),"",CODE(MID(N40,9,1)))&amp;
IF(ISERR(CODE(MID(N40,10,1))),"",CODE(MID(N40,10,1)))&amp;
IF(ISERR(CODE(MID(N40,11,1))),"",CODE(MID(N40,11,1)))&amp;
IF(ISERR(CODE(MID(N40,12,1))),"",CODE(MID(N40,12,1)))&amp;
IF(ISERR(CODE(MID(N40,13,1))),"",CODE(MID(N40,13,1)))&amp;
IF(ISERR(CODE(MID(N40,14,1))),"",CODE(MID(N40,14,1)))&amp;
IF(ISERR(CODE(MID(N40,15,1))),"",CODE(MID(N40,15,1)))</f>
        <v>7384779568827980</v>
      </c>
      <c r="B40" s="3">
        <v>40</v>
      </c>
      <c r="C40" s="165">
        <f>VLOOKUP(A40,[1]items.h.csv!$A:$C,3,0)</f>
        <v>37</v>
      </c>
      <c r="D40" s="1" t="s">
        <v>2258</v>
      </c>
      <c r="E40" s="1" t="s">
        <v>7</v>
      </c>
      <c r="F40" s="17" t="s">
        <v>1853</v>
      </c>
      <c r="G40" s="17" t="s">
        <v>80</v>
      </c>
      <c r="H40" s="155">
        <v>0</v>
      </c>
      <c r="I40" s="155">
        <v>0</v>
      </c>
      <c r="J40" s="17" t="s">
        <v>3</v>
      </c>
      <c r="K40" s="17" t="s">
        <v>2191</v>
      </c>
      <c r="L40" s="138" t="s">
        <v>4605</v>
      </c>
      <c r="N40" s="22" t="s">
        <v>2552</v>
      </c>
      <c r="O40" s="22" t="s">
        <v>3787</v>
      </c>
      <c r="P40"/>
      <c r="Q40" t="str">
        <f>IF(F40=G40,"","NOT EQUAL")</f>
        <v>NOT EQUAL</v>
      </c>
      <c r="R40"/>
      <c r="S40"/>
      <c r="T40">
        <f>IF(Y40&lt;&gt;"",T39+1,T39)</f>
        <v>6</v>
      </c>
      <c r="U40" s="137" t="s">
        <v>4591</v>
      </c>
      <c r="V40" s="118"/>
      <c r="W40" s="118"/>
      <c r="X40" s="109" t="str">
        <f>IF( OR(V40="CNST", J40="CAT_REGS"),(F40),
IF(V40="YES",UPPER(F40),
IF(   AND(V40&lt;&gt;"NO",J40="CAT_FNCT",E40&lt;&gt;"multiply", E40&lt;&gt;"divide"),IF(K40="SLS_ENABLED",   UPPER(F40),""),"")))</f>
        <v>"DROP"</v>
      </c>
      <c r="Y40" s="109" t="str">
        <f>IF(LEN(W40)&gt;0,W40,SUBSTITUTE(SUBSTITUTE(SUBSTITUTE(SUBSTITUTE(SUBSTITUTE(SUBSTITUTE(SUBSTITUTE(SUBSTITUTE(SUBSTITUTE(SUBSTITUTE(SUBSTITUTE( (SUBSTITUTE( SUBSTITUTE( SUBSTITUTE( SUBSTITUTE(X40,"STD_SIGMA","SUM"),"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DROP</v>
      </c>
      <c r="Z40" s="2">
        <f>C40</f>
        <v>37</v>
      </c>
    </row>
    <row r="41" spans="1:26">
      <c r="A41" s="167" t="str">
        <f>CODE(MID(N41,1,1))&amp;CODE(MID(N41,2,1))&amp;CODE(MID(N41,3,1))&amp;CODE(MID(N41,4,1))&amp;CODE(MID(N41,5,1))&amp;
IF(ISERR(CODE(MID(N41,6,1))),"",CODE(MID(N41,6,1)))&amp;
IF(ISERR(CODE(MID(N41,7,1))),"",CODE(MID(N41,7,1)))&amp;
IF(ISERR(CODE(MID(N41,8,1))),"",CODE(MID(N41,8,1)))&amp;
IF(ISERR(CODE(MID(N41,9,1))),"",CODE(MID(N41,9,1)))&amp;
IF(ISERR(CODE(MID(N41,10,1))),"",CODE(MID(N41,10,1)))&amp;
IF(ISERR(CODE(MID(N41,11,1))),"",CODE(MID(N41,11,1)))&amp;
IF(ISERR(CODE(MID(N41,12,1))),"",CODE(MID(N41,12,1)))&amp;
IF(ISERR(CODE(MID(N41,13,1))),"",CODE(MID(N41,13,1)))&amp;
IF(ISERR(CODE(MID(N41,14,1))),"",CODE(MID(N41,14,1)))&amp;
IF(ISERR(CODE(MID(N41,15,1))),"",CODE(MID(N41,15,1)))</f>
        <v>738477956882798089</v>
      </c>
      <c r="B41" s="3">
        <v>41</v>
      </c>
      <c r="C41" s="165">
        <f>VLOOKUP(A41,[1]items.h.csv!$A:$C,3,0)</f>
        <v>38</v>
      </c>
      <c r="D41" s="1" t="s">
        <v>2259</v>
      </c>
      <c r="E41" s="1" t="s">
        <v>7</v>
      </c>
      <c r="F41" s="17" t="s">
        <v>1854</v>
      </c>
      <c r="G41" s="17" t="s">
        <v>1854</v>
      </c>
      <c r="H41" s="155">
        <v>0</v>
      </c>
      <c r="I41" s="155">
        <v>0</v>
      </c>
      <c r="J41" s="17" t="s">
        <v>3</v>
      </c>
      <c r="K41" s="17" t="s">
        <v>2191</v>
      </c>
      <c r="L41" s="138" t="s">
        <v>4605</v>
      </c>
      <c r="N41" s="22" t="s">
        <v>2553</v>
      </c>
      <c r="O41" s="22" t="s">
        <v>3787</v>
      </c>
      <c r="P41"/>
      <c r="Q41" t="str">
        <f>IF(F41=G41,"","NOT EQUAL")</f>
        <v/>
      </c>
      <c r="R41"/>
      <c r="S41"/>
      <c r="T41">
        <f>IF(Y41&lt;&gt;"",T40+1,T40)</f>
        <v>7</v>
      </c>
      <c r="U41" s="137" t="s">
        <v>4591</v>
      </c>
      <c r="V41" s="118"/>
      <c r="W41" s="118"/>
      <c r="X41" s="109" t="str">
        <f>IF( OR(V41="CNST", J41="CAT_REGS"),(F41),
IF(V41="YES",UPPER(F41),
IF(   AND(V41&lt;&gt;"NO",J41="CAT_FNCT",E41&lt;&gt;"multiply", E41&lt;&gt;"divide"),IF(K41="SLS_ENABLED",   UPPER(F41),""),"")))</f>
        <v>"DROPY"</v>
      </c>
      <c r="Y41" s="109" t="str">
        <f>IF(LEN(W41)&gt;0,W41,SUBSTITUTE(SUBSTITUTE(SUBSTITUTE(SUBSTITUTE(SUBSTITUTE(SUBSTITUTE(SUBSTITUTE(SUBSTITUTE(SUBSTITUTE(SUBSTITUTE(SUBSTITUTE( (SUBSTITUTE( SUBSTITUTE( SUBSTITUTE( SUBSTITUTE(X41,"STD_SIGMA","SUM"),"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DROPY</v>
      </c>
      <c r="Z41" s="2">
        <f>C41</f>
        <v>38</v>
      </c>
    </row>
    <row r="42" spans="1:26">
      <c r="A42" s="167" t="str">
        <f>CODE(MID(N42,1,1))&amp;CODE(MID(N42,2,1))&amp;CODE(MID(N42,3,1))&amp;CODE(MID(N42,4,1))&amp;CODE(MID(N42,5,1))&amp;
IF(ISERR(CODE(MID(N42,6,1))),"",CODE(MID(N42,6,1)))&amp;
IF(ISERR(CODE(MID(N42,7,1))),"",CODE(MID(N42,7,1)))&amp;
IF(ISERR(CODE(MID(N42,8,1))),"",CODE(MID(N42,8,1)))&amp;
IF(ISERR(CODE(MID(N42,9,1))),"",CODE(MID(N42,9,1)))&amp;
IF(ISERR(CODE(MID(N42,10,1))),"",CODE(MID(N42,10,1)))&amp;
IF(ISERR(CODE(MID(N42,11,1))),"",CODE(MID(N42,11,1)))&amp;
IF(ISERR(CODE(MID(N42,12,1))),"",CODE(MID(N42,12,1)))&amp;
IF(ISERR(CODE(MID(N42,13,1))),"",CODE(MID(N42,13,1)))&amp;
IF(ISERR(CODE(MID(N42,14,1))),"",CODE(MID(N42,14,1)))&amp;
IF(ISERR(CODE(MID(N42,15,1))),"",CODE(MID(N42,15,1)))</f>
        <v>7384779582117112</v>
      </c>
      <c r="B42" s="3">
        <v>42</v>
      </c>
      <c r="C42" s="165">
        <f>VLOOKUP(A42,[1]items.h.csv!$A:$C,3,0)</f>
        <v>39</v>
      </c>
      <c r="D42" s="1" t="s">
        <v>2354</v>
      </c>
      <c r="E42" s="1" t="s">
        <v>7</v>
      </c>
      <c r="F42" s="17" t="s">
        <v>334</v>
      </c>
      <c r="G42" s="17" t="s">
        <v>334</v>
      </c>
      <c r="H42" s="155">
        <v>0</v>
      </c>
      <c r="I42" s="155">
        <v>0</v>
      </c>
      <c r="J42" s="17" t="s">
        <v>3</v>
      </c>
      <c r="K42" s="17" t="s">
        <v>2192</v>
      </c>
      <c r="L42" s="138" t="s">
        <v>4605</v>
      </c>
      <c r="N42" s="22" t="s">
        <v>2943</v>
      </c>
      <c r="O42" s="22" t="s">
        <v>3787</v>
      </c>
      <c r="P42"/>
      <c r="Q42" t="str">
        <f>IF(F42=G42,"","NOT EQUAL")</f>
        <v/>
      </c>
      <c r="R42"/>
      <c r="S42"/>
      <c r="T42">
        <f>IF(Y42&lt;&gt;"",T41+1,T41)</f>
        <v>7</v>
      </c>
      <c r="U42" s="3"/>
      <c r="V42" s="118"/>
      <c r="W42" s="118"/>
      <c r="X42" s="109" t="str">
        <f>IF( OR(V42="CNST", J42="CAT_REGS"),(F42),
IF(V42="YES",UPPER(F42),
IF(   AND(V42&lt;&gt;"NO",J42="CAT_FNCT",E42&lt;&gt;"multiply", E42&lt;&gt;"divide"),IF(K42="SLS_ENABLED",   UPPER(F42),""),"")))</f>
        <v/>
      </c>
      <c r="Y42" s="109" t="str">
        <f>IF(LEN(W42)&gt;0,W42,SUBSTITUTE(SUBSTITUTE(SUBSTITUTE(SUBSTITUTE(SUBSTITUTE(SUBSTITUTE(SUBSTITUTE(SUBSTITUTE(SUBSTITUTE(SUBSTITUTE(SUBSTITUTE( (SUBSTITUTE( SUBSTITUTE( SUBSTITUTE( SUBSTITUTE(X42,"STD_SIGMA","SUM"),"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2" s="2">
        <f>C42</f>
        <v>39</v>
      </c>
    </row>
    <row r="43" spans="1:26">
      <c r="A43" s="167" t="str">
        <f>CODE(MID(N43,1,1))&amp;CODE(MID(N43,2,1))&amp;CODE(MID(N43,3,1))&amp;CODE(MID(N43,4,1))&amp;CODE(MID(N43,5,1))&amp;
IF(ISERR(CODE(MID(N43,6,1))),"",CODE(MID(N43,6,1)))&amp;
IF(ISERR(CODE(MID(N43,7,1))),"",CODE(MID(N43,7,1)))&amp;
IF(ISERR(CODE(MID(N43,8,1))),"",CODE(MID(N43,8,1)))&amp;
IF(ISERR(CODE(MID(N43,9,1))),"",CODE(MID(N43,9,1)))&amp;
IF(ISERR(CODE(MID(N43,10,1))),"",CODE(MID(N43,10,1)))&amp;
IF(ISERR(CODE(MID(N43,11,1))),"",CODE(MID(N43,11,1)))&amp;
IF(ISERR(CODE(MID(N43,12,1))),"",CODE(MID(N43,12,1)))&amp;
IF(ISERR(CODE(MID(N43,13,1))),"",CODE(MID(N43,13,1)))&amp;
IF(ISERR(CODE(MID(N43,14,1))),"",CODE(MID(N43,14,1)))&amp;
IF(ISERR(CODE(MID(N43,15,1))),"",CODE(MID(N43,15,1)))</f>
        <v>7384779582100111119110</v>
      </c>
      <c r="B43" s="3">
        <v>43</v>
      </c>
      <c r="C43" s="165">
        <f>VLOOKUP(A43,[1]items.h.csv!$A:$C,3,0)</f>
        <v>40</v>
      </c>
      <c r="D43" s="1" t="s">
        <v>2355</v>
      </c>
      <c r="E43" s="1" t="s">
        <v>7</v>
      </c>
      <c r="F43" s="17" t="s">
        <v>335</v>
      </c>
      <c r="G43" s="17" t="s">
        <v>335</v>
      </c>
      <c r="H43" s="155">
        <v>0</v>
      </c>
      <c r="I43" s="155">
        <v>0</v>
      </c>
      <c r="J43" s="17" t="s">
        <v>3</v>
      </c>
      <c r="K43" s="17" t="s">
        <v>2192</v>
      </c>
      <c r="L43" s="138" t="s">
        <v>4605</v>
      </c>
      <c r="N43" s="22" t="s">
        <v>2944</v>
      </c>
      <c r="O43" s="22" t="s">
        <v>3787</v>
      </c>
      <c r="P43"/>
      <c r="Q43" t="str">
        <f>IF(F43=G43,"","NOT EQUAL")</f>
        <v/>
      </c>
      <c r="R43"/>
      <c r="S43"/>
      <c r="T43">
        <f>IF(Y43&lt;&gt;"",T42+1,T42)</f>
        <v>7</v>
      </c>
      <c r="U43" s="3"/>
      <c r="V43" s="118"/>
      <c r="W43" s="118"/>
      <c r="X43" s="109" t="str">
        <f>IF( OR(V43="CNST", J43="CAT_REGS"),(F43),
IF(V43="YES",UPPER(F43),
IF(   AND(V43&lt;&gt;"NO",J43="CAT_FNCT",E43&lt;&gt;"multiply", E43&lt;&gt;"divide"),IF(K43="SLS_ENABLED",   UPPER(F43),""),"")))</f>
        <v/>
      </c>
      <c r="Y43" s="109" t="str">
        <f>IF(LEN(W43)&gt;0,W43,SUBSTITUTE(SUBSTITUTE(SUBSTITUTE(SUBSTITUTE(SUBSTITUTE(SUBSTITUTE(SUBSTITUTE(SUBSTITUTE(SUBSTITUTE(SUBSTITUTE(SUBSTITUTE( (SUBSTITUTE( SUBSTITUTE( SUBSTITUTE( SUBSTITUTE(X43,"STD_SIGMA","SUM"),"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3" s="2">
        <f>C43</f>
        <v>40</v>
      </c>
    </row>
    <row r="44" spans="1:26">
      <c r="A44" s="167" t="str">
        <f>CODE(MID(N44,1,1))&amp;CODE(MID(N44,2,1))&amp;CODE(MID(N44,3,1))&amp;CODE(MID(N44,4,1))&amp;CODE(MID(N44,5,1))&amp;
IF(ISERR(CODE(MID(N44,6,1))),"",CODE(MID(N44,6,1)))&amp;
IF(ISERR(CODE(MID(N44,7,1))),"",CODE(MID(N44,7,1)))&amp;
IF(ISERR(CODE(MID(N44,8,1))),"",CODE(MID(N44,8,1)))&amp;
IF(ISERR(CODE(MID(N44,9,1))),"",CODE(MID(N44,9,1)))&amp;
IF(ISERR(CODE(MID(N44,10,1))),"",CODE(MID(N44,10,1)))&amp;
IF(ISERR(CODE(MID(N44,11,1))),"",CODE(MID(N44,11,1)))&amp;
IF(ISERR(CODE(MID(N44,12,1))),"",CODE(MID(N44,12,1)))&amp;
IF(ISERR(CODE(MID(N44,13,1))),"",CODE(MID(N44,13,1)))&amp;
IF(ISERR(CODE(MID(N44,14,1))),"",CODE(MID(N44,14,1)))&amp;
IF(ISERR(CODE(MID(N44,15,1))),"",CODE(MID(N44,15,1)))</f>
        <v>73847795677688</v>
      </c>
      <c r="B44" s="3">
        <v>44</v>
      </c>
      <c r="C44" s="165">
        <f>VLOOKUP(A44,[1]items.h.csv!$A:$C,3,0)</f>
        <v>41</v>
      </c>
      <c r="D44" s="1" t="s">
        <v>2247</v>
      </c>
      <c r="E44" s="1" t="s">
        <v>7</v>
      </c>
      <c r="F44" s="17" t="s">
        <v>1833</v>
      </c>
      <c r="G44" s="17" t="s">
        <v>1833</v>
      </c>
      <c r="H44" s="155">
        <v>0</v>
      </c>
      <c r="I44" s="155">
        <v>0</v>
      </c>
      <c r="J44" s="17" t="s">
        <v>3</v>
      </c>
      <c r="K44" s="17" t="s">
        <v>2193</v>
      </c>
      <c r="L44" s="138" t="s">
        <v>4605</v>
      </c>
      <c r="N44" s="22" t="s">
        <v>2520</v>
      </c>
      <c r="O44" s="22" t="s">
        <v>3787</v>
      </c>
      <c r="P44"/>
      <c r="Q44" t="str">
        <f>IF(F44=G44,"","NOT EQUAL")</f>
        <v/>
      </c>
      <c r="R44"/>
      <c r="S44"/>
      <c r="T44">
        <f>IF(Y44&lt;&gt;"",T43+1,T43)</f>
        <v>8</v>
      </c>
      <c r="U44" s="3" t="s">
        <v>4568</v>
      </c>
      <c r="V44" s="122" t="s">
        <v>4475</v>
      </c>
      <c r="W44" s="118"/>
      <c r="X44" s="109" t="str">
        <f>IF( OR(V44="CNST", J44="CAT_REGS"),(F44),
IF(V44="YES",UPPER(F44),
IF(   AND(V44&lt;&gt;"NO",J44="CAT_FNCT",E44&lt;&gt;"multiply", E44&lt;&gt;"divide"),IF(K44="SLS_ENABLED",   UPPER(F44),""),"")))</f>
        <v>"CLX"</v>
      </c>
      <c r="Y44" s="109" t="str">
        <f>IF(LEN(W44)&gt;0,W44,SUBSTITUTE(SUBSTITUTE(SUBSTITUTE(SUBSTITUTE(SUBSTITUTE(SUBSTITUTE(SUBSTITUTE(SUBSTITUTE(SUBSTITUTE(SUBSTITUTE(SUBSTITUTE( (SUBSTITUTE( SUBSTITUTE( SUBSTITUTE( SUBSTITUTE(X44,"STD_SIGMA","SUM"),"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CLX</v>
      </c>
      <c r="Z44" s="2">
        <f>C44</f>
        <v>41</v>
      </c>
    </row>
    <row r="45" spans="1:26">
      <c r="A45" s="167" t="str">
        <f>CODE(MID(N45,1,1))&amp;CODE(MID(N45,2,1))&amp;CODE(MID(N45,3,1))&amp;CODE(MID(N45,4,1))&amp;CODE(MID(N45,5,1))&amp;
IF(ISERR(CODE(MID(N45,6,1))),"",CODE(MID(N45,6,1)))&amp;
IF(ISERR(CODE(MID(N45,7,1))),"",CODE(MID(N45,7,1)))&amp;
IF(ISERR(CODE(MID(N45,8,1))),"",CODE(MID(N45,8,1)))&amp;
IF(ISERR(CODE(MID(N45,9,1))),"",CODE(MID(N45,9,1)))&amp;
IF(ISERR(CODE(MID(N45,10,1))),"",CODE(MID(N45,10,1)))&amp;
IF(ISERR(CODE(MID(N45,11,1))),"",CODE(MID(N45,11,1)))&amp;
IF(ISERR(CODE(MID(N45,12,1))),"",CODE(MID(N45,12,1)))&amp;
IF(ISERR(CODE(MID(N45,13,1))),"",CODE(MID(N45,13,1)))&amp;
IF(ISERR(CODE(MID(N45,14,1))),"",CODE(MID(N45,14,1)))&amp;
IF(ISERR(CODE(MID(N45,15,1))),"",CODE(MID(N45,15,1)))</f>
        <v>7384779570737676</v>
      </c>
      <c r="B45" s="3">
        <v>45</v>
      </c>
      <c r="C45" s="165">
        <f>VLOOKUP(A45,[1]items.h.csv!$A:$C,3,0)</f>
        <v>42</v>
      </c>
      <c r="D45" s="1" t="s">
        <v>2271</v>
      </c>
      <c r="E45" s="1" t="s">
        <v>7</v>
      </c>
      <c r="F45" s="17" t="s">
        <v>110</v>
      </c>
      <c r="G45" s="17" t="s">
        <v>110</v>
      </c>
      <c r="H45" s="155">
        <v>0</v>
      </c>
      <c r="I45" s="155">
        <v>0</v>
      </c>
      <c r="J45" s="17" t="s">
        <v>3</v>
      </c>
      <c r="K45" s="17" t="s">
        <v>2191</v>
      </c>
      <c r="L45" s="138" t="s">
        <v>4605</v>
      </c>
      <c r="N45" s="22" t="s">
        <v>2604</v>
      </c>
      <c r="O45" s="22" t="s">
        <v>3787</v>
      </c>
      <c r="P45"/>
      <c r="Q45" t="str">
        <f>IF(F45=G45,"","NOT EQUAL")</f>
        <v/>
      </c>
      <c r="R45"/>
      <c r="S45"/>
      <c r="T45">
        <f>IF(Y45&lt;&gt;"",T44+1,T44)</f>
        <v>9</v>
      </c>
      <c r="U45" s="3" t="s">
        <v>4591</v>
      </c>
      <c r="V45" s="118"/>
      <c r="W45" s="118"/>
      <c r="X45" s="109" t="str">
        <f>IF( OR(V45="CNST", J45="CAT_REGS"),(F45),
IF(V45="YES",UPPER(F45),
IF(   AND(V45&lt;&gt;"NO",J45="CAT_FNCT",E45&lt;&gt;"multiply", E45&lt;&gt;"divide"),IF(K45="SLS_ENABLED",   UPPER(F45),""),"")))</f>
        <v>"FILL"</v>
      </c>
      <c r="Y45" s="109" t="str">
        <f>IF(LEN(W45)&gt;0,W45,SUBSTITUTE(SUBSTITUTE(SUBSTITUTE(SUBSTITUTE(SUBSTITUTE(SUBSTITUTE(SUBSTITUTE(SUBSTITUTE(SUBSTITUTE(SUBSTITUTE(SUBSTITUTE( (SUBSTITUTE( SUBSTITUTE( SUBSTITUTE( SUBSTITUTE(X45,"STD_SIGMA","SUM"),"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FILL</v>
      </c>
      <c r="Z45" s="2">
        <f>C45</f>
        <v>42</v>
      </c>
    </row>
    <row r="46" spans="1:26">
      <c r="A46" s="167" t="str">
        <f>CODE(MID(N46,1,1))&amp;CODE(MID(N46,2,1))&amp;CODE(MID(N46,3,1))&amp;CODE(MID(N46,4,1))&amp;CODE(MID(N46,5,1))&amp;
IF(ISERR(CODE(MID(N46,6,1))),"",CODE(MID(N46,6,1)))&amp;
IF(ISERR(CODE(MID(N46,7,1))),"",CODE(MID(N46,7,1)))&amp;
IF(ISERR(CODE(MID(N46,8,1))),"",CODE(MID(N46,8,1)))&amp;
IF(ISERR(CODE(MID(N46,9,1))),"",CODE(MID(N46,9,1)))&amp;
IF(ISERR(CODE(MID(N46,10,1))),"",CODE(MID(N46,10,1)))&amp;
IF(ISERR(CODE(MID(N46,11,1))),"",CODE(MID(N46,11,1)))&amp;
IF(ISERR(CODE(MID(N46,12,1))),"",CODE(MID(N46,12,1)))&amp;
IF(ISERR(CODE(MID(N46,13,1))),"",CODE(MID(N46,13,1)))&amp;
IF(ISERR(CODE(MID(N46,14,1))),"",CODE(MID(N46,14,1)))&amp;
IF(ISERR(CODE(MID(N46,15,1))),"",CODE(MID(N46,15,1)))</f>
        <v>738477957378808584</v>
      </c>
      <c r="B46" s="3">
        <v>46</v>
      </c>
      <c r="C46" s="165">
        <f>VLOOKUP(A46,[1]items.h.csv!$A:$C,3,0)</f>
        <v>43</v>
      </c>
      <c r="D46" s="1" t="s">
        <v>2221</v>
      </c>
      <c r="E46" s="1" t="s">
        <v>7</v>
      </c>
      <c r="F46" s="17" t="s">
        <v>1905</v>
      </c>
      <c r="G46" s="17" t="s">
        <v>1905</v>
      </c>
      <c r="H46" s="155">
        <v>0</v>
      </c>
      <c r="I46" s="155">
        <v>0</v>
      </c>
      <c r="J46" s="17" t="s">
        <v>3</v>
      </c>
      <c r="K46" s="17" t="s">
        <v>2192</v>
      </c>
      <c r="L46" s="138" t="s">
        <v>4605</v>
      </c>
      <c r="N46" s="22" t="s">
        <v>2674</v>
      </c>
      <c r="O46" s="22" t="s">
        <v>3787</v>
      </c>
      <c r="P46"/>
      <c r="Q46" t="str">
        <f>IF(F46=G46,"","NOT EQUAL")</f>
        <v/>
      </c>
      <c r="R46"/>
      <c r="S46"/>
      <c r="T46">
        <f>IF(Y46&lt;&gt;"",T45+1,T45)</f>
        <v>9</v>
      </c>
      <c r="U46" s="3"/>
      <c r="V46" s="118"/>
      <c r="W46" s="118"/>
      <c r="X46" s="109" t="str">
        <f>IF( OR(V46="CNST", J46="CAT_REGS"),(F46),
IF(V46="YES",UPPER(F46),
IF(   AND(V46&lt;&gt;"NO",J46="CAT_FNCT",E46&lt;&gt;"multiply", E46&lt;&gt;"divide"),IF(K46="SLS_ENABLED",   UPPER(F46),""),"")))</f>
        <v/>
      </c>
      <c r="Y46" s="109" t="str">
        <f>IF(LEN(W46)&gt;0,W46,SUBSTITUTE(SUBSTITUTE(SUBSTITUTE(SUBSTITUTE(SUBSTITUTE(SUBSTITUTE(SUBSTITUTE(SUBSTITUTE(SUBSTITUTE(SUBSTITUTE(SUBSTITUTE( (SUBSTITUTE( SUBSTITUTE( SUBSTITUTE( SUBSTITUTE(X46,"STD_SIGMA","SUM"),"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6" s="2">
        <f>C46</f>
        <v>43</v>
      </c>
    </row>
    <row r="47" spans="1:26">
      <c r="A47" s="167" t="str">
        <f>CODE(MID(N47,1,1))&amp;CODE(MID(N47,2,1))&amp;CODE(MID(N47,3,1))&amp;CODE(MID(N47,4,1))&amp;CODE(MID(N47,5,1))&amp;
IF(ISERR(CODE(MID(N47,6,1))),"",CODE(MID(N47,6,1)))&amp;
IF(ISERR(CODE(MID(N47,7,1))),"",CODE(MID(N47,7,1)))&amp;
IF(ISERR(CODE(MID(N47,8,1))),"",CODE(MID(N47,8,1)))&amp;
IF(ISERR(CODE(MID(N47,9,1))),"",CODE(MID(N47,9,1)))&amp;
IF(ISERR(CODE(MID(N47,10,1))),"",CODE(MID(N47,10,1)))&amp;
IF(ISERR(CODE(MID(N47,11,1))),"",CODE(MID(N47,11,1)))&amp;
IF(ISERR(CODE(MID(N47,12,1))),"",CODE(MID(N47,12,1)))&amp;
IF(ISERR(CODE(MID(N47,13,1))),"",CODE(MID(N47,13,1)))&amp;
IF(ISERR(CODE(MID(N47,14,1))),"",CODE(MID(N47,14,1)))&amp;
IF(ISERR(CODE(MID(N47,15,1))),"",CODE(MID(N47,15,1)))</f>
        <v>73847795838479</v>
      </c>
      <c r="B47" s="3">
        <v>47</v>
      </c>
      <c r="C47" s="165">
        <f>VLOOKUP(A47,[1]items.h.csv!$A:$C,3,0)</f>
        <v>44</v>
      </c>
      <c r="D47" s="1" t="s">
        <v>2373</v>
      </c>
      <c r="E47" s="1" t="s">
        <v>310</v>
      </c>
      <c r="F47" s="17" t="s">
        <v>2049</v>
      </c>
      <c r="G47" s="17" t="s">
        <v>2049</v>
      </c>
      <c r="H47" s="155">
        <v>0</v>
      </c>
      <c r="I47" s="155">
        <v>99</v>
      </c>
      <c r="J47" s="17" t="s">
        <v>3</v>
      </c>
      <c r="K47" s="17" t="s">
        <v>2192</v>
      </c>
      <c r="L47" s="138" t="s">
        <v>4605</v>
      </c>
      <c r="N47" s="22" t="s">
        <v>2992</v>
      </c>
      <c r="O47" s="22" t="s">
        <v>3787</v>
      </c>
      <c r="P47"/>
      <c r="Q47" t="str">
        <f>IF(F47=G47,"","NOT EQUAL")</f>
        <v/>
      </c>
      <c r="R47"/>
      <c r="S47"/>
      <c r="T47">
        <f>IF(Y47&lt;&gt;"",T46+1,T46)</f>
        <v>10</v>
      </c>
      <c r="U47" s="137" t="s">
        <v>4591</v>
      </c>
      <c r="V47" s="120" t="s">
        <v>4475</v>
      </c>
      <c r="W47" s="121"/>
      <c r="X47" s="109" t="str">
        <f>IF( OR(V47="CNST", J47="CAT_REGS"),(F47),
IF(V47="YES",UPPER(F47),
IF(   AND(V47&lt;&gt;"NO",J47="CAT_FNCT",E47&lt;&gt;"multiply", E47&lt;&gt;"divide"),IF(K47="SLS_ENABLED",   UPPER(F47),""),"")))</f>
        <v>"STO"</v>
      </c>
      <c r="Y47" s="109" t="str">
        <f>IF(LEN(W47)&gt;0,W47,SUBSTITUTE(SUBSTITUTE(SUBSTITUTE(SUBSTITUTE(SUBSTITUTE(SUBSTITUTE(SUBSTITUTE(SUBSTITUTE(SUBSTITUTE(SUBSTITUTE(SUBSTITUTE( (SUBSTITUTE( SUBSTITUTE( SUBSTITUTE( SUBSTITUTE(X47,"STD_SIGMA","SUM"),"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STO</v>
      </c>
      <c r="Z47" s="2">
        <f>C47</f>
        <v>44</v>
      </c>
    </row>
    <row r="48" spans="1:26">
      <c r="A48" s="167" t="str">
        <f>CODE(MID(N48,1,1))&amp;CODE(MID(N48,2,1))&amp;CODE(MID(N48,3,1))&amp;CODE(MID(N48,4,1))&amp;CODE(MID(N48,5,1))&amp;
IF(ISERR(CODE(MID(N48,6,1))),"",CODE(MID(N48,6,1)))&amp;
IF(ISERR(CODE(MID(N48,7,1))),"",CODE(MID(N48,7,1)))&amp;
IF(ISERR(CODE(MID(N48,8,1))),"",CODE(MID(N48,8,1)))&amp;
IF(ISERR(CODE(MID(N48,9,1))),"",CODE(MID(N48,9,1)))&amp;
IF(ISERR(CODE(MID(N48,10,1))),"",CODE(MID(N48,10,1)))&amp;
IF(ISERR(CODE(MID(N48,11,1))),"",CODE(MID(N48,11,1)))&amp;
IF(ISERR(CODE(MID(N48,12,1))),"",CODE(MID(N48,12,1)))&amp;
IF(ISERR(CODE(MID(N48,13,1))),"",CODE(MID(N48,13,1)))&amp;
IF(ISERR(CODE(MID(N48,14,1))),"",CODE(MID(N48,14,1)))&amp;
IF(ISERR(CODE(MID(N48,15,1))),"",CODE(MID(N48,15,1)))</f>
        <v>7384779583847980768583</v>
      </c>
      <c r="B48" s="3">
        <v>48</v>
      </c>
      <c r="C48" s="165">
        <f>VLOOKUP(A48,[1]items.h.csv!$A:$C,3,0)</f>
        <v>45</v>
      </c>
      <c r="D48" s="1" t="s">
        <v>2378</v>
      </c>
      <c r="E48" s="1" t="s">
        <v>7</v>
      </c>
      <c r="F48" s="17" t="s">
        <v>379</v>
      </c>
      <c r="G48" s="17" t="s">
        <v>379</v>
      </c>
      <c r="H48" s="155">
        <v>0</v>
      </c>
      <c r="I48" s="155">
        <v>0</v>
      </c>
      <c r="J48" s="17" t="s">
        <v>3</v>
      </c>
      <c r="K48" s="17" t="s">
        <v>2192</v>
      </c>
      <c r="L48" s="138" t="s">
        <v>4605</v>
      </c>
      <c r="N48" s="22" t="s">
        <v>2998</v>
      </c>
      <c r="O48" s="22" t="s">
        <v>3787</v>
      </c>
      <c r="P48"/>
      <c r="Q48" t="str">
        <f>IF(F48=G48,"","NOT EQUAL")</f>
        <v/>
      </c>
      <c r="R48"/>
      <c r="S48"/>
      <c r="T48">
        <f>IF(Y48&lt;&gt;"",T47+1,T47)</f>
        <v>10</v>
      </c>
      <c r="U48" s="3"/>
      <c r="V48" s="118"/>
      <c r="W48" s="118"/>
      <c r="X48" s="109" t="str">
        <f>IF( OR(V48="CNST", J48="CAT_REGS"),(F48),
IF(V48="YES",UPPER(F48),
IF(   AND(V48&lt;&gt;"NO",J48="CAT_FNCT",E48&lt;&gt;"multiply", E48&lt;&gt;"divide"),IF(K48="SLS_ENABLED",   UPPER(F48),""),"")))</f>
        <v/>
      </c>
      <c r="Y48" s="109" t="str">
        <f>IF(LEN(W48)&gt;0,W48,SUBSTITUTE(SUBSTITUTE(SUBSTITUTE(SUBSTITUTE(SUBSTITUTE(SUBSTITUTE(SUBSTITUTE(SUBSTITUTE(SUBSTITUTE(SUBSTITUTE(SUBSTITUTE( (SUBSTITUTE( SUBSTITUTE( SUBSTITUTE( SUBSTITUTE(X48,"STD_SIGMA","SUM"),"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8" s="2">
        <f>C48</f>
        <v>45</v>
      </c>
    </row>
    <row r="49" spans="1:26">
      <c r="A49" s="167" t="str">
        <f>CODE(MID(N49,1,1))&amp;CODE(MID(N49,2,1))&amp;CODE(MID(N49,3,1))&amp;CODE(MID(N49,4,1))&amp;CODE(MID(N49,5,1))&amp;
IF(ISERR(CODE(MID(N49,6,1))),"",CODE(MID(N49,6,1)))&amp;
IF(ISERR(CODE(MID(N49,7,1))),"",CODE(MID(N49,7,1)))&amp;
IF(ISERR(CODE(MID(N49,8,1))),"",CODE(MID(N49,8,1)))&amp;
IF(ISERR(CODE(MID(N49,9,1))),"",CODE(MID(N49,9,1)))&amp;
IF(ISERR(CODE(MID(N49,10,1))),"",CODE(MID(N49,10,1)))&amp;
IF(ISERR(CODE(MID(N49,11,1))),"",CODE(MID(N49,11,1)))&amp;
IF(ISERR(CODE(MID(N49,12,1))),"",CODE(MID(N49,12,1)))&amp;
IF(ISERR(CODE(MID(N49,13,1))),"",CODE(MID(N49,13,1)))&amp;
IF(ISERR(CODE(MID(N49,14,1))),"",CODE(MID(N49,14,1)))&amp;
IF(ISERR(CODE(MID(N49,15,1))),"",CODE(MID(N49,15,1)))</f>
        <v>738477958384797773788583</v>
      </c>
      <c r="B49" s="3">
        <v>49</v>
      </c>
      <c r="C49" s="165">
        <f>VLOOKUP(A49,[1]items.h.csv!$A:$C,3,0)</f>
        <v>46</v>
      </c>
      <c r="D49" s="1" t="s">
        <v>2379</v>
      </c>
      <c r="E49" s="1" t="s">
        <v>7</v>
      </c>
      <c r="F49" s="17" t="s">
        <v>380</v>
      </c>
      <c r="G49" s="17" t="s">
        <v>380</v>
      </c>
      <c r="H49" s="155">
        <v>0</v>
      </c>
      <c r="I49" s="155">
        <v>0</v>
      </c>
      <c r="J49" s="17" t="s">
        <v>3</v>
      </c>
      <c r="K49" s="17" t="s">
        <v>2192</v>
      </c>
      <c r="L49" s="138" t="s">
        <v>4605</v>
      </c>
      <c r="N49" s="22" t="s">
        <v>2999</v>
      </c>
      <c r="O49" s="22" t="s">
        <v>3787</v>
      </c>
      <c r="P49"/>
      <c r="Q49" t="str">
        <f>IF(F49=G49,"","NOT EQUAL")</f>
        <v/>
      </c>
      <c r="R49"/>
      <c r="S49"/>
      <c r="T49">
        <f>IF(Y49&lt;&gt;"",T48+1,T48)</f>
        <v>10</v>
      </c>
      <c r="U49" s="3"/>
      <c r="V49" s="118"/>
      <c r="W49" s="118"/>
      <c r="X49" s="109" t="str">
        <f>IF( OR(V49="CNST", J49="CAT_REGS"),(F49),
IF(V49="YES",UPPER(F49),
IF(   AND(V49&lt;&gt;"NO",J49="CAT_FNCT",E49&lt;&gt;"multiply", E49&lt;&gt;"divide"),IF(K49="SLS_ENABLED",   UPPER(F49),""),"")))</f>
        <v/>
      </c>
      <c r="Y49" s="109" t="str">
        <f>IF(LEN(W49)&gt;0,W49,SUBSTITUTE(SUBSTITUTE(SUBSTITUTE(SUBSTITUTE(SUBSTITUTE(SUBSTITUTE(SUBSTITUTE(SUBSTITUTE(SUBSTITUTE(SUBSTITUTE(SUBSTITUTE( (SUBSTITUTE( SUBSTITUTE( SUBSTITUTE( SUBSTITUTE(X49,"STD_SIGMA","SUM"),"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9" s="2">
        <f>C49</f>
        <v>46</v>
      </c>
    </row>
    <row r="50" spans="1:26">
      <c r="A50" s="167" t="str">
        <f>CODE(MID(N50,1,1))&amp;CODE(MID(N50,2,1))&amp;CODE(MID(N50,3,1))&amp;CODE(MID(N50,4,1))&amp;CODE(MID(N50,5,1))&amp;
IF(ISERR(CODE(MID(N50,6,1))),"",CODE(MID(N50,6,1)))&amp;
IF(ISERR(CODE(MID(N50,7,1))),"",CODE(MID(N50,7,1)))&amp;
IF(ISERR(CODE(MID(N50,8,1))),"",CODE(MID(N50,8,1)))&amp;
IF(ISERR(CODE(MID(N50,9,1))),"",CODE(MID(N50,9,1)))&amp;
IF(ISERR(CODE(MID(N50,10,1))),"",CODE(MID(N50,10,1)))&amp;
IF(ISERR(CODE(MID(N50,11,1))),"",CODE(MID(N50,11,1)))&amp;
IF(ISERR(CODE(MID(N50,12,1))),"",CODE(MID(N50,12,1)))&amp;
IF(ISERR(CODE(MID(N50,13,1))),"",CODE(MID(N50,13,1)))&amp;
IF(ISERR(CODE(MID(N50,14,1))),"",CODE(MID(N50,14,1)))&amp;
IF(ISERR(CODE(MID(N50,15,1))),"",CODE(MID(N50,15,1)))</f>
        <v>7384779583847977857684</v>
      </c>
      <c r="B50" s="3">
        <v>50</v>
      </c>
      <c r="C50" s="165">
        <f>VLOOKUP(A50,[1]items.h.csv!$A:$C,3,0)</f>
        <v>47</v>
      </c>
      <c r="D50" s="1" t="s">
        <v>2380</v>
      </c>
      <c r="E50" s="1" t="s">
        <v>7</v>
      </c>
      <c r="F50" s="17" t="s">
        <v>2055</v>
      </c>
      <c r="G50" s="17" t="s">
        <v>2055</v>
      </c>
      <c r="H50" s="155">
        <v>0</v>
      </c>
      <c r="I50" s="155">
        <v>0</v>
      </c>
      <c r="J50" s="17" t="s">
        <v>3</v>
      </c>
      <c r="K50" s="17" t="s">
        <v>2192</v>
      </c>
      <c r="L50" s="138" t="s">
        <v>4605</v>
      </c>
      <c r="N50" s="22" t="s">
        <v>3000</v>
      </c>
      <c r="O50" s="22" t="s">
        <v>3787</v>
      </c>
      <c r="P50"/>
      <c r="Q50" t="str">
        <f>IF(F50=G50,"","NOT EQUAL")</f>
        <v/>
      </c>
      <c r="R50"/>
      <c r="S50"/>
      <c r="T50">
        <f>IF(Y50&lt;&gt;"",T49+1,T49)</f>
        <v>10</v>
      </c>
      <c r="U50" s="3"/>
      <c r="V50" s="118"/>
      <c r="W50" s="118"/>
      <c r="X50" s="109" t="str">
        <f>IF( OR(V50="CNST", J50="CAT_REGS"),(F50),
IF(V50="YES",UPPER(F50),
IF(   AND(V50&lt;&gt;"NO",J50="CAT_FNCT",E50&lt;&gt;"multiply", E50&lt;&gt;"divide"),IF(K50="SLS_ENABLED",   UPPER(F50),""),"")))</f>
        <v/>
      </c>
      <c r="Y50" s="109" t="str">
        <f>IF(LEN(W50)&gt;0,W50,SUBSTITUTE(SUBSTITUTE(SUBSTITUTE(SUBSTITUTE(SUBSTITUTE(SUBSTITUTE(SUBSTITUTE(SUBSTITUTE(SUBSTITUTE(SUBSTITUTE(SUBSTITUTE( (SUBSTITUTE( SUBSTITUTE( SUBSTITUTE( SUBSTITUTE(X50,"STD_SIGMA","SUM"),"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0" s="2">
        <f>C50</f>
        <v>47</v>
      </c>
    </row>
    <row r="51" spans="1:26">
      <c r="A51" s="167" t="str">
        <f>CODE(MID(N51,1,1))&amp;CODE(MID(N51,2,1))&amp;CODE(MID(N51,3,1))&amp;CODE(MID(N51,4,1))&amp;CODE(MID(N51,5,1))&amp;
IF(ISERR(CODE(MID(N51,6,1))),"",CODE(MID(N51,6,1)))&amp;
IF(ISERR(CODE(MID(N51,7,1))),"",CODE(MID(N51,7,1)))&amp;
IF(ISERR(CODE(MID(N51,8,1))),"",CODE(MID(N51,8,1)))&amp;
IF(ISERR(CODE(MID(N51,9,1))),"",CODE(MID(N51,9,1)))&amp;
IF(ISERR(CODE(MID(N51,10,1))),"",CODE(MID(N51,10,1)))&amp;
IF(ISERR(CODE(MID(N51,11,1))),"",CODE(MID(N51,11,1)))&amp;
IF(ISERR(CODE(MID(N51,12,1))),"",CODE(MID(N51,12,1)))&amp;
IF(ISERR(CODE(MID(N51,13,1))),"",CODE(MID(N51,13,1)))&amp;
IF(ISERR(CODE(MID(N51,14,1))),"",CODE(MID(N51,14,1)))&amp;
IF(ISERR(CODE(MID(N51,15,1))),"",CODE(MID(N51,15,1)))</f>
        <v>73847795838479687386</v>
      </c>
      <c r="B51" s="3">
        <v>51</v>
      </c>
      <c r="C51" s="165">
        <f>VLOOKUP(A51,[1]items.h.csv!$A:$C,3,0)</f>
        <v>48</v>
      </c>
      <c r="D51" s="1" t="s">
        <v>2381</v>
      </c>
      <c r="E51" s="1" t="s">
        <v>7</v>
      </c>
      <c r="F51" s="17" t="s">
        <v>381</v>
      </c>
      <c r="G51" s="17" t="s">
        <v>381</v>
      </c>
      <c r="H51" s="155">
        <v>0</v>
      </c>
      <c r="I51" s="155">
        <v>0</v>
      </c>
      <c r="J51" s="17" t="s">
        <v>3</v>
      </c>
      <c r="K51" s="17" t="s">
        <v>2192</v>
      </c>
      <c r="L51" s="138" t="s">
        <v>4605</v>
      </c>
      <c r="N51" s="22" t="s">
        <v>3001</v>
      </c>
      <c r="O51" s="22" t="s">
        <v>3787</v>
      </c>
      <c r="P51"/>
      <c r="Q51" t="str">
        <f>IF(F51=G51,"","NOT EQUAL")</f>
        <v/>
      </c>
      <c r="R51"/>
      <c r="S51"/>
      <c r="T51">
        <f>IF(Y51&lt;&gt;"",T50+1,T50)</f>
        <v>10</v>
      </c>
      <c r="U51" s="3"/>
      <c r="V51" s="118"/>
      <c r="W51" s="118"/>
      <c r="X51" s="109" t="str">
        <f>IF( OR(V51="CNST", J51="CAT_REGS"),(F51),
IF(V51="YES",UPPER(F51),
IF(   AND(V51&lt;&gt;"NO",J51="CAT_FNCT",E51&lt;&gt;"multiply", E51&lt;&gt;"divide"),IF(K51="SLS_ENABLED",   UPPER(F51),""),"")))</f>
        <v/>
      </c>
      <c r="Y51" s="109" t="str">
        <f>IF(LEN(W51)&gt;0,W51,SUBSTITUTE(SUBSTITUTE(SUBSTITUTE(SUBSTITUTE(SUBSTITUTE(SUBSTITUTE(SUBSTITUTE(SUBSTITUTE(SUBSTITUTE(SUBSTITUTE(SUBSTITUTE( (SUBSTITUTE( SUBSTITUTE( SUBSTITUTE( SUBSTITUTE(X51,"STD_SIGMA","SUM"),"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1" s="2">
        <f>C51</f>
        <v>48</v>
      </c>
    </row>
    <row r="52" spans="1:26">
      <c r="A52" s="167" t="str">
        <f>CODE(MID(N52,1,1))&amp;CODE(MID(N52,2,1))&amp;CODE(MID(N52,3,1))&amp;CODE(MID(N52,4,1))&amp;CODE(MID(N52,5,1))&amp;
IF(ISERR(CODE(MID(N52,6,1))),"",CODE(MID(N52,6,1)))&amp;
IF(ISERR(CODE(MID(N52,7,1))),"",CODE(MID(N52,7,1)))&amp;
IF(ISERR(CODE(MID(N52,8,1))),"",CODE(MID(N52,8,1)))&amp;
IF(ISERR(CODE(MID(N52,9,1))),"",CODE(MID(N52,9,1)))&amp;
IF(ISERR(CODE(MID(N52,10,1))),"",CODE(MID(N52,10,1)))&amp;
IF(ISERR(CODE(MID(N52,11,1))),"",CODE(MID(N52,11,1)))&amp;
IF(ISERR(CODE(MID(N52,12,1))),"",CODE(MID(N52,12,1)))&amp;
IF(ISERR(CODE(MID(N52,13,1))),"",CODE(MID(N52,13,1)))&amp;
IF(ISERR(CODE(MID(N52,14,1))),"",CODE(MID(N52,14,1)))&amp;
IF(ISERR(CODE(MID(N52,15,1))),"",CODE(MID(N52,15,1)))</f>
        <v>73847795838479776588</v>
      </c>
      <c r="B52" s="3">
        <v>52</v>
      </c>
      <c r="C52" s="165">
        <f>VLOOKUP(A52,[1]items.h.csv!$A:$C,3,0)</f>
        <v>49</v>
      </c>
      <c r="D52" s="1" t="s">
        <v>2382</v>
      </c>
      <c r="E52" s="1" t="s">
        <v>7</v>
      </c>
      <c r="F52" s="17" t="s">
        <v>2056</v>
      </c>
      <c r="G52" s="17" t="s">
        <v>316</v>
      </c>
      <c r="H52" s="155">
        <v>0</v>
      </c>
      <c r="I52" s="155">
        <v>0</v>
      </c>
      <c r="J52" s="17" t="s">
        <v>3</v>
      </c>
      <c r="K52" s="17" t="s">
        <v>2192</v>
      </c>
      <c r="L52" s="138" t="s">
        <v>4605</v>
      </c>
      <c r="N52" s="22" t="s">
        <v>3002</v>
      </c>
      <c r="O52" s="22" t="s">
        <v>3787</v>
      </c>
      <c r="P52"/>
      <c r="Q52" t="str">
        <f>IF(F52=G52,"","NOT EQUAL")</f>
        <v>NOT EQUAL</v>
      </c>
      <c r="R52"/>
      <c r="S52"/>
      <c r="T52">
        <f>IF(Y52&lt;&gt;"",T51+1,T51)</f>
        <v>10</v>
      </c>
      <c r="U52" s="3"/>
      <c r="V52" s="118"/>
      <c r="W52" s="118"/>
      <c r="X52" s="109" t="str">
        <f>IF( OR(V52="CNST", J52="CAT_REGS"),(F52),
IF(V52="YES",UPPER(F52),
IF(   AND(V52&lt;&gt;"NO",J52="CAT_FNCT",E52&lt;&gt;"multiply", E52&lt;&gt;"divide"),IF(K52="SLS_ENABLED",   UPPER(F52),""),"")))</f>
        <v/>
      </c>
      <c r="Y52" s="109" t="str">
        <f>IF(LEN(W52)&gt;0,W52,SUBSTITUTE(SUBSTITUTE(SUBSTITUTE(SUBSTITUTE(SUBSTITUTE(SUBSTITUTE(SUBSTITUTE(SUBSTITUTE(SUBSTITUTE(SUBSTITUTE(SUBSTITUTE( (SUBSTITUTE( SUBSTITUTE( SUBSTITUTE( SUBSTITUTE(X52,"STD_SIGMA","SUM"),"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2" s="2">
        <f>C52</f>
        <v>49</v>
      </c>
    </row>
    <row r="53" spans="1:26">
      <c r="A53" s="167" t="str">
        <f>CODE(MID(N53,1,1))&amp;CODE(MID(N53,2,1))&amp;CODE(MID(N53,3,1))&amp;CODE(MID(N53,4,1))&amp;CODE(MID(N53,5,1))&amp;
IF(ISERR(CODE(MID(N53,6,1))),"",CODE(MID(N53,6,1)))&amp;
IF(ISERR(CODE(MID(N53,7,1))),"",CODE(MID(N53,7,1)))&amp;
IF(ISERR(CODE(MID(N53,8,1))),"",CODE(MID(N53,8,1)))&amp;
IF(ISERR(CODE(MID(N53,9,1))),"",CODE(MID(N53,9,1)))&amp;
IF(ISERR(CODE(MID(N53,10,1))),"",CODE(MID(N53,10,1)))&amp;
IF(ISERR(CODE(MID(N53,11,1))),"",CODE(MID(N53,11,1)))&amp;
IF(ISERR(CODE(MID(N53,12,1))),"",CODE(MID(N53,12,1)))&amp;
IF(ISERR(CODE(MID(N53,13,1))),"",CODE(MID(N53,13,1)))&amp;
IF(ISERR(CODE(MID(N53,14,1))),"",CODE(MID(N53,14,1)))&amp;
IF(ISERR(CODE(MID(N53,15,1))),"",CODE(MID(N53,15,1)))</f>
        <v>73847795838479777378</v>
      </c>
      <c r="B53" s="3">
        <v>53</v>
      </c>
      <c r="C53" s="165">
        <f>VLOOKUP(A53,[1]items.h.csv!$A:$C,3,0)</f>
        <v>50</v>
      </c>
      <c r="D53" s="1" t="s">
        <v>2383</v>
      </c>
      <c r="E53" s="1" t="s">
        <v>7</v>
      </c>
      <c r="F53" s="17" t="s">
        <v>2057</v>
      </c>
      <c r="G53" s="17" t="s">
        <v>317</v>
      </c>
      <c r="H53" s="155">
        <v>0</v>
      </c>
      <c r="I53" s="155">
        <v>0</v>
      </c>
      <c r="J53" s="17" t="s">
        <v>3</v>
      </c>
      <c r="K53" s="17" t="s">
        <v>2192</v>
      </c>
      <c r="L53" s="138" t="s">
        <v>4605</v>
      </c>
      <c r="N53" s="22" t="s">
        <v>3003</v>
      </c>
      <c r="O53" s="22" t="s">
        <v>3787</v>
      </c>
      <c r="P53"/>
      <c r="Q53" t="str">
        <f>IF(F53=G53,"","NOT EQUAL")</f>
        <v>NOT EQUAL</v>
      </c>
      <c r="R53"/>
      <c r="S53"/>
      <c r="T53">
        <f>IF(Y53&lt;&gt;"",T52+1,T52)</f>
        <v>10</v>
      </c>
      <c r="U53" s="3"/>
      <c r="V53" s="118"/>
      <c r="W53" s="118"/>
      <c r="X53" s="109" t="str">
        <f>IF( OR(V53="CNST", J53="CAT_REGS"),(F53),
IF(V53="YES",UPPER(F53),
IF(   AND(V53&lt;&gt;"NO",J53="CAT_FNCT",E53&lt;&gt;"multiply", E53&lt;&gt;"divide"),IF(K53="SLS_ENABLED",   UPPER(F53),""),"")))</f>
        <v/>
      </c>
      <c r="Y53" s="109" t="str">
        <f>IF(LEN(W53)&gt;0,W53,SUBSTITUTE(SUBSTITUTE(SUBSTITUTE(SUBSTITUTE(SUBSTITUTE(SUBSTITUTE(SUBSTITUTE(SUBSTITUTE(SUBSTITUTE(SUBSTITUTE(SUBSTITUTE( (SUBSTITUTE( SUBSTITUTE( SUBSTITUTE( SUBSTITUTE(X53,"STD_SIGMA","SUM"),"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3" s="2">
        <f>C53</f>
        <v>50</v>
      </c>
    </row>
    <row r="54" spans="1:26">
      <c r="A54" s="167" t="str">
        <f>CODE(MID(N54,1,1))&amp;CODE(MID(N54,2,1))&amp;CODE(MID(N54,3,1))&amp;CODE(MID(N54,4,1))&amp;CODE(MID(N54,5,1))&amp;
IF(ISERR(CODE(MID(N54,6,1))),"",CODE(MID(N54,6,1)))&amp;
IF(ISERR(CODE(MID(N54,7,1))),"",CODE(MID(N54,7,1)))&amp;
IF(ISERR(CODE(MID(N54,8,1))),"",CODE(MID(N54,8,1)))&amp;
IF(ISERR(CODE(MID(N54,9,1))),"",CODE(MID(N54,9,1)))&amp;
IF(ISERR(CODE(MID(N54,10,1))),"",CODE(MID(N54,10,1)))&amp;
IF(ISERR(CODE(MID(N54,11,1))),"",CODE(MID(N54,11,1)))&amp;
IF(ISERR(CODE(MID(N54,12,1))),"",CODE(MID(N54,12,1)))&amp;
IF(ISERR(CODE(MID(N54,13,1))),"",CODE(MID(N54,13,1)))&amp;
IF(ISERR(CODE(MID(N54,14,1))),"",CODE(MID(N54,14,1)))&amp;
IF(ISERR(CODE(MID(N54,15,1))),"",CODE(MID(N54,15,1)))</f>
        <v>73847795826776</v>
      </c>
      <c r="B54" s="3">
        <v>54</v>
      </c>
      <c r="C54" s="165">
        <f>VLOOKUP(A54,[1]items.h.csv!$A:$C,3,0)</f>
        <v>51</v>
      </c>
      <c r="D54" s="1" t="s">
        <v>2336</v>
      </c>
      <c r="E54" s="1" t="s">
        <v>310</v>
      </c>
      <c r="F54" s="17" t="s">
        <v>2008</v>
      </c>
      <c r="G54" s="17" t="s">
        <v>2008</v>
      </c>
      <c r="H54" s="155">
        <v>0</v>
      </c>
      <c r="I54" s="155">
        <v>99</v>
      </c>
      <c r="J54" s="17" t="s">
        <v>3</v>
      </c>
      <c r="K54" s="17" t="s">
        <v>2191</v>
      </c>
      <c r="L54" s="138" t="s">
        <v>4605</v>
      </c>
      <c r="N54" s="22" t="s">
        <v>2897</v>
      </c>
      <c r="O54" s="22" t="s">
        <v>3787</v>
      </c>
      <c r="P54"/>
      <c r="Q54" t="str">
        <f>IF(F54=G54,"","NOT EQUAL")</f>
        <v/>
      </c>
      <c r="R54"/>
      <c r="S54"/>
      <c r="T54">
        <f>IF(Y54&lt;&gt;"",T53+1,T53)</f>
        <v>11</v>
      </c>
      <c r="U54" s="3" t="s">
        <v>4591</v>
      </c>
      <c r="V54" s="118"/>
      <c r="W54" s="118"/>
      <c r="X54" s="109" t="str">
        <f>IF( OR(V54="CNST", J54="CAT_REGS"),(F54),
IF(V54="YES",UPPER(F54),
IF(   AND(V54&lt;&gt;"NO",J54="CAT_FNCT",E54&lt;&gt;"multiply", E54&lt;&gt;"divide"),IF(K54="SLS_ENABLED",   UPPER(F54),""),"")))</f>
        <v>"RCL"</v>
      </c>
      <c r="Y54" s="109" t="str">
        <f>IF(LEN(W54)&gt;0,W54,SUBSTITUTE(SUBSTITUTE(SUBSTITUTE(SUBSTITUTE(SUBSTITUTE(SUBSTITUTE(SUBSTITUTE(SUBSTITUTE(SUBSTITUTE(SUBSTITUTE(SUBSTITUTE( (SUBSTITUTE( SUBSTITUTE( SUBSTITUTE( SUBSTITUTE(X54,"STD_SIGMA","SUM"),"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RCL</v>
      </c>
      <c r="Z54" s="2">
        <f>C54</f>
        <v>51</v>
      </c>
    </row>
    <row r="55" spans="1:26">
      <c r="A55" s="167" t="str">
        <f>CODE(MID(N55,1,1))&amp;CODE(MID(N55,2,1))&amp;CODE(MID(N55,3,1))&amp;CODE(MID(N55,4,1))&amp;CODE(MID(N55,5,1))&amp;
IF(ISERR(CODE(MID(N55,6,1))),"",CODE(MID(N55,6,1)))&amp;
IF(ISERR(CODE(MID(N55,7,1))),"",CODE(MID(N55,7,1)))&amp;
IF(ISERR(CODE(MID(N55,8,1))),"",CODE(MID(N55,8,1)))&amp;
IF(ISERR(CODE(MID(N55,9,1))),"",CODE(MID(N55,9,1)))&amp;
IF(ISERR(CODE(MID(N55,10,1))),"",CODE(MID(N55,10,1)))&amp;
IF(ISERR(CODE(MID(N55,11,1))),"",CODE(MID(N55,11,1)))&amp;
IF(ISERR(CODE(MID(N55,12,1))),"",CODE(MID(N55,12,1)))&amp;
IF(ISERR(CODE(MID(N55,13,1))),"",CODE(MID(N55,13,1)))&amp;
IF(ISERR(CODE(MID(N55,14,1))),"",CODE(MID(N55,14,1)))&amp;
IF(ISERR(CODE(MID(N55,15,1))),"",CODE(MID(N55,15,1)))</f>
        <v>7384779582677680768583</v>
      </c>
      <c r="B55" s="3">
        <v>55</v>
      </c>
      <c r="C55" s="165">
        <f>VLOOKUP(A55,[1]items.h.csv!$A:$C,3,0)</f>
        <v>52</v>
      </c>
      <c r="D55" s="1" t="s">
        <v>2341</v>
      </c>
      <c r="E55" s="1" t="s">
        <v>7</v>
      </c>
      <c r="F55" s="17" t="s">
        <v>313</v>
      </c>
      <c r="G55" s="17" t="s">
        <v>313</v>
      </c>
      <c r="H55" s="155">
        <v>0</v>
      </c>
      <c r="I55" s="155">
        <v>0</v>
      </c>
      <c r="J55" s="17" t="s">
        <v>3</v>
      </c>
      <c r="K55" s="17" t="s">
        <v>2191</v>
      </c>
      <c r="L55" s="138" t="s">
        <v>4605</v>
      </c>
      <c r="N55" s="22" t="s">
        <v>2902</v>
      </c>
      <c r="O55" s="22" t="s">
        <v>3787</v>
      </c>
      <c r="P55"/>
      <c r="Q55" t="str">
        <f>IF(F55=G55,"","NOT EQUAL")</f>
        <v/>
      </c>
      <c r="R55"/>
      <c r="S55"/>
      <c r="T55">
        <f>IF(Y55&lt;&gt;"",T54+1,T54)</f>
        <v>12</v>
      </c>
      <c r="U55" s="3" t="s">
        <v>4591</v>
      </c>
      <c r="V55" s="118"/>
      <c r="W55" s="118"/>
      <c r="X55" s="109" t="str">
        <f>IF( OR(V55="CNST", J55="CAT_REGS"),(F55),
IF(V55="YES",UPPER(F55),
IF(   AND(V55&lt;&gt;"NO",J55="CAT_FNCT",E55&lt;&gt;"multiply", E55&lt;&gt;"divide"),IF(K55="SLS_ENABLED",   UPPER(F55),""),"")))</f>
        <v>"RCL+"</v>
      </c>
      <c r="Y55" s="109" t="str">
        <f>IF(LEN(W55)&gt;0,W55,SUBSTITUTE(SUBSTITUTE(SUBSTITUTE(SUBSTITUTE(SUBSTITUTE(SUBSTITUTE(SUBSTITUTE(SUBSTITUTE(SUBSTITUTE(SUBSTITUTE(SUBSTITUTE( (SUBSTITUTE( SUBSTITUTE( SUBSTITUTE( SUBSTITUTE(X55,"STD_SIGMA","SUM"),"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RCL+</v>
      </c>
      <c r="Z55" s="2">
        <f>C55</f>
        <v>52</v>
      </c>
    </row>
    <row r="56" spans="1:26">
      <c r="A56" s="167" t="str">
        <f>CODE(MID(N56,1,1))&amp;CODE(MID(N56,2,1))&amp;CODE(MID(N56,3,1))&amp;CODE(MID(N56,4,1))&amp;CODE(MID(N56,5,1))&amp;
IF(ISERR(CODE(MID(N56,6,1))),"",CODE(MID(N56,6,1)))&amp;
IF(ISERR(CODE(MID(N56,7,1))),"",CODE(MID(N56,7,1)))&amp;
IF(ISERR(CODE(MID(N56,8,1))),"",CODE(MID(N56,8,1)))&amp;
IF(ISERR(CODE(MID(N56,9,1))),"",CODE(MID(N56,9,1)))&amp;
IF(ISERR(CODE(MID(N56,10,1))),"",CODE(MID(N56,10,1)))&amp;
IF(ISERR(CODE(MID(N56,11,1))),"",CODE(MID(N56,11,1)))&amp;
IF(ISERR(CODE(MID(N56,12,1))),"",CODE(MID(N56,12,1)))&amp;
IF(ISERR(CODE(MID(N56,13,1))),"",CODE(MID(N56,13,1)))&amp;
IF(ISERR(CODE(MID(N56,14,1))),"",CODE(MID(N56,14,1)))&amp;
IF(ISERR(CODE(MID(N56,15,1))),"",CODE(MID(N56,15,1)))</f>
        <v>738477958267767773788583</v>
      </c>
      <c r="B56" s="3">
        <v>56</v>
      </c>
      <c r="C56" s="165">
        <f>VLOOKUP(A56,[1]items.h.csv!$A:$C,3,0)</f>
        <v>53</v>
      </c>
      <c r="D56" s="1" t="s">
        <v>2342</v>
      </c>
      <c r="E56" s="1" t="s">
        <v>7</v>
      </c>
      <c r="F56" s="17" t="s">
        <v>314</v>
      </c>
      <c r="G56" s="17" t="s">
        <v>314</v>
      </c>
      <c r="H56" s="155">
        <v>0</v>
      </c>
      <c r="I56" s="155">
        <v>0</v>
      </c>
      <c r="J56" s="17" t="s">
        <v>3</v>
      </c>
      <c r="K56" s="17" t="s">
        <v>2191</v>
      </c>
      <c r="L56" s="138" t="s">
        <v>4605</v>
      </c>
      <c r="N56" s="22" t="s">
        <v>2903</v>
      </c>
      <c r="O56" s="22" t="s">
        <v>3787</v>
      </c>
      <c r="P56"/>
      <c r="Q56" t="str">
        <f>IF(F56=G56,"","NOT EQUAL")</f>
        <v/>
      </c>
      <c r="R56"/>
      <c r="S56"/>
      <c r="T56">
        <f>IF(Y56&lt;&gt;"",T55+1,T55)</f>
        <v>13</v>
      </c>
      <c r="U56" s="3" t="s">
        <v>4591</v>
      </c>
      <c r="V56" s="118"/>
      <c r="W56" s="118"/>
      <c r="X56" s="109" t="str">
        <f>IF( OR(V56="CNST", J56="CAT_REGS"),(F56),
IF(V56="YES",UPPER(F56),
IF(   AND(V56&lt;&gt;"NO",J56="CAT_FNCT",E56&lt;&gt;"multiply", E56&lt;&gt;"divide"),IF(K56="SLS_ENABLED",   UPPER(F56),""),"")))</f>
        <v>"RCL-"</v>
      </c>
      <c r="Y56" s="109" t="str">
        <f>IF(LEN(W56)&gt;0,W56,SUBSTITUTE(SUBSTITUTE(SUBSTITUTE(SUBSTITUTE(SUBSTITUTE(SUBSTITUTE(SUBSTITUTE(SUBSTITUTE(SUBSTITUTE(SUBSTITUTE(SUBSTITUTE( (SUBSTITUTE( SUBSTITUTE( SUBSTITUTE( SUBSTITUTE(X56,"STD_SIGMA","SUM"),"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RCL-</v>
      </c>
      <c r="Z56" s="2">
        <f>C56</f>
        <v>53</v>
      </c>
    </row>
    <row r="57" spans="1:26">
      <c r="A57" s="167" t="str">
        <f>CODE(MID(N57,1,1))&amp;CODE(MID(N57,2,1))&amp;CODE(MID(N57,3,1))&amp;CODE(MID(N57,4,1))&amp;CODE(MID(N57,5,1))&amp;
IF(ISERR(CODE(MID(N57,6,1))),"",CODE(MID(N57,6,1)))&amp;
IF(ISERR(CODE(MID(N57,7,1))),"",CODE(MID(N57,7,1)))&amp;
IF(ISERR(CODE(MID(N57,8,1))),"",CODE(MID(N57,8,1)))&amp;
IF(ISERR(CODE(MID(N57,9,1))),"",CODE(MID(N57,9,1)))&amp;
IF(ISERR(CODE(MID(N57,10,1))),"",CODE(MID(N57,10,1)))&amp;
IF(ISERR(CODE(MID(N57,11,1))),"",CODE(MID(N57,11,1)))&amp;
IF(ISERR(CODE(MID(N57,12,1))),"",CODE(MID(N57,12,1)))&amp;
IF(ISERR(CODE(MID(N57,13,1))),"",CODE(MID(N57,13,1)))&amp;
IF(ISERR(CODE(MID(N57,14,1))),"",CODE(MID(N57,14,1)))&amp;
IF(ISERR(CODE(MID(N57,15,1))),"",CODE(MID(N57,15,1)))</f>
        <v>7384779582677677857684</v>
      </c>
      <c r="B57" s="3">
        <v>57</v>
      </c>
      <c r="C57" s="165">
        <f>VLOOKUP(A57,[1]items.h.csv!$A:$C,3,0)</f>
        <v>54</v>
      </c>
      <c r="D57" s="1" t="s">
        <v>2343</v>
      </c>
      <c r="E57" s="1" t="s">
        <v>7</v>
      </c>
      <c r="F57" s="17" t="s">
        <v>2013</v>
      </c>
      <c r="G57" s="17" t="s">
        <v>2013</v>
      </c>
      <c r="H57" s="155">
        <v>0</v>
      </c>
      <c r="I57" s="155">
        <v>0</v>
      </c>
      <c r="J57" s="17" t="s">
        <v>3</v>
      </c>
      <c r="K57" s="17" t="s">
        <v>2191</v>
      </c>
      <c r="L57" s="138" t="s">
        <v>4605</v>
      </c>
      <c r="N57" s="22" t="s">
        <v>2904</v>
      </c>
      <c r="O57" s="22" t="s">
        <v>3787</v>
      </c>
      <c r="P57"/>
      <c r="Q57" t="str">
        <f>IF(F57=G57,"","NOT EQUAL")</f>
        <v/>
      </c>
      <c r="R57"/>
      <c r="S57"/>
      <c r="T57">
        <f>IF(Y57&lt;&gt;"",T56+1,T56)</f>
        <v>14</v>
      </c>
      <c r="U57" s="3" t="s">
        <v>4591</v>
      </c>
      <c r="V57" s="118"/>
      <c r="W57" s="118" t="s">
        <v>4487</v>
      </c>
      <c r="X57" s="109" t="str">
        <f>IF( OR(V57="CNST", J57="CAT_REGS"),(F57),
IF(V57="YES",UPPER(F57),
IF(   AND(V57&lt;&gt;"NO",J57="CAT_FNCT",E57&lt;&gt;"multiply", E57&lt;&gt;"divide"),IF(K57="SLS_ENABLED",   UPPER(F57),""),"")))</f>
        <v>"RCL" STD_CROSS</v>
      </c>
      <c r="Y57" s="109" t="str">
        <f>IF(LEN(W57)&gt;0,W57,SUBSTITUTE(SUBSTITUTE(SUBSTITUTE(SUBSTITUTE(SUBSTITUTE(SUBSTITUTE(SUBSTITUTE(SUBSTITUTE(SUBSTITUTE(SUBSTITUTE(SUBSTITUTE( (SUBSTITUTE( SUBSTITUTE( SUBSTITUTE( SUBSTITUTE(X57,"STD_SIGMA","SUM"),"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RCLx</v>
      </c>
      <c r="Z57" s="2">
        <f>C57</f>
        <v>54</v>
      </c>
    </row>
    <row r="58" spans="1:26">
      <c r="A58" s="167" t="str">
        <f>CODE(MID(N58,1,1))&amp;CODE(MID(N58,2,1))&amp;CODE(MID(N58,3,1))&amp;CODE(MID(N58,4,1))&amp;CODE(MID(N58,5,1))&amp;
IF(ISERR(CODE(MID(N58,6,1))),"",CODE(MID(N58,6,1)))&amp;
IF(ISERR(CODE(MID(N58,7,1))),"",CODE(MID(N58,7,1)))&amp;
IF(ISERR(CODE(MID(N58,8,1))),"",CODE(MID(N58,8,1)))&amp;
IF(ISERR(CODE(MID(N58,9,1))),"",CODE(MID(N58,9,1)))&amp;
IF(ISERR(CODE(MID(N58,10,1))),"",CODE(MID(N58,10,1)))&amp;
IF(ISERR(CODE(MID(N58,11,1))),"",CODE(MID(N58,11,1)))&amp;
IF(ISERR(CODE(MID(N58,12,1))),"",CODE(MID(N58,12,1)))&amp;
IF(ISERR(CODE(MID(N58,13,1))),"",CODE(MID(N58,13,1)))&amp;
IF(ISERR(CODE(MID(N58,14,1))),"",CODE(MID(N58,14,1)))&amp;
IF(ISERR(CODE(MID(N58,15,1))),"",CODE(MID(N58,15,1)))</f>
        <v>73847795826776687386</v>
      </c>
      <c r="B58" s="3">
        <v>58</v>
      </c>
      <c r="C58" s="165">
        <f>VLOOKUP(A58,[1]items.h.csv!$A:$C,3,0)</f>
        <v>55</v>
      </c>
      <c r="D58" s="1" t="s">
        <v>2344</v>
      </c>
      <c r="E58" s="1" t="s">
        <v>7</v>
      </c>
      <c r="F58" s="17" t="s">
        <v>315</v>
      </c>
      <c r="G58" s="17" t="s">
        <v>315</v>
      </c>
      <c r="H58" s="155">
        <v>0</v>
      </c>
      <c r="I58" s="155">
        <v>0</v>
      </c>
      <c r="J58" s="17" t="s">
        <v>3</v>
      </c>
      <c r="K58" s="17" t="s">
        <v>2191</v>
      </c>
      <c r="L58" s="138" t="s">
        <v>4605</v>
      </c>
      <c r="N58" s="22" t="s">
        <v>2905</v>
      </c>
      <c r="O58" s="22" t="s">
        <v>3787</v>
      </c>
      <c r="P58"/>
      <c r="Q58" t="str">
        <f>IF(F58=G58,"","NOT EQUAL")</f>
        <v/>
      </c>
      <c r="R58"/>
      <c r="S58"/>
      <c r="T58">
        <f>IF(Y58&lt;&gt;"",T57+1,T57)</f>
        <v>15</v>
      </c>
      <c r="U58" s="3" t="s">
        <v>4591</v>
      </c>
      <c r="V58" s="118"/>
      <c r="W58" s="118"/>
      <c r="X58" s="109" t="str">
        <f>IF( OR(V58="CNST", J58="CAT_REGS"),(F58),
IF(V58="YES",UPPER(F58),
IF(   AND(V58&lt;&gt;"NO",J58="CAT_FNCT",E58&lt;&gt;"multiply", E58&lt;&gt;"divide"),IF(K58="SLS_ENABLED",   UPPER(F58),""),"")))</f>
        <v>"RCL/"</v>
      </c>
      <c r="Y58" s="109" t="str">
        <f>IF(LEN(W58)&gt;0,W58,SUBSTITUTE(SUBSTITUTE(SUBSTITUTE(SUBSTITUTE(SUBSTITUTE(SUBSTITUTE(SUBSTITUTE(SUBSTITUTE(SUBSTITUTE(SUBSTITUTE(SUBSTITUTE( (SUBSTITUTE( SUBSTITUTE( SUBSTITUTE( SUBSTITUTE(X58,"STD_SIGMA","SUM"),"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RCL/</v>
      </c>
      <c r="Z58" s="2">
        <f>C58</f>
        <v>55</v>
      </c>
    </row>
    <row r="59" spans="1:26">
      <c r="A59" s="167" t="str">
        <f>CODE(MID(N59,1,1))&amp;CODE(MID(N59,2,1))&amp;CODE(MID(N59,3,1))&amp;CODE(MID(N59,4,1))&amp;CODE(MID(N59,5,1))&amp;
IF(ISERR(CODE(MID(N59,6,1))),"",CODE(MID(N59,6,1)))&amp;
IF(ISERR(CODE(MID(N59,7,1))),"",CODE(MID(N59,7,1)))&amp;
IF(ISERR(CODE(MID(N59,8,1))),"",CODE(MID(N59,8,1)))&amp;
IF(ISERR(CODE(MID(N59,9,1))),"",CODE(MID(N59,9,1)))&amp;
IF(ISERR(CODE(MID(N59,10,1))),"",CODE(MID(N59,10,1)))&amp;
IF(ISERR(CODE(MID(N59,11,1))),"",CODE(MID(N59,11,1)))&amp;
IF(ISERR(CODE(MID(N59,12,1))),"",CODE(MID(N59,12,1)))&amp;
IF(ISERR(CODE(MID(N59,13,1))),"",CODE(MID(N59,13,1)))&amp;
IF(ISERR(CODE(MID(N59,14,1))),"",CODE(MID(N59,14,1)))&amp;
IF(ISERR(CODE(MID(N59,15,1))),"",CODE(MID(N59,15,1)))</f>
        <v>73847795826776776588</v>
      </c>
      <c r="B59" s="3">
        <v>59</v>
      </c>
      <c r="C59" s="165">
        <f>VLOOKUP(A59,[1]items.h.csv!$A:$C,3,0)</f>
        <v>56</v>
      </c>
      <c r="D59" s="1" t="s">
        <v>2345</v>
      </c>
      <c r="E59" s="1" t="s">
        <v>7</v>
      </c>
      <c r="F59" s="17" t="s">
        <v>2014</v>
      </c>
      <c r="G59" s="17" t="s">
        <v>316</v>
      </c>
      <c r="H59" s="155">
        <v>0</v>
      </c>
      <c r="I59" s="155">
        <v>0</v>
      </c>
      <c r="J59" s="17" t="s">
        <v>3</v>
      </c>
      <c r="K59" s="17" t="s">
        <v>2191</v>
      </c>
      <c r="L59" s="138" t="s">
        <v>4605</v>
      </c>
      <c r="N59" s="22" t="s">
        <v>2906</v>
      </c>
      <c r="O59" s="22" t="s">
        <v>3787</v>
      </c>
      <c r="P59"/>
      <c r="Q59" t="str">
        <f>IF(F59=G59,"","NOT EQUAL")</f>
        <v>NOT EQUAL</v>
      </c>
      <c r="R59"/>
      <c r="S59"/>
      <c r="T59">
        <f>IF(Y59&lt;&gt;"",T58+1,T58)</f>
        <v>16</v>
      </c>
      <c r="U59" s="3" t="s">
        <v>4591</v>
      </c>
      <c r="V59" s="118"/>
      <c r="W59" s="118" t="s">
        <v>4484</v>
      </c>
      <c r="X59" s="109" t="str">
        <f>IF( OR(V59="CNST", J59="CAT_REGS"),(F59),
IF(V59="YES",UPPER(F59),
IF(   AND(V59&lt;&gt;"NO",J59="CAT_FNCT",E59&lt;&gt;"multiply", E59&lt;&gt;"divide"),IF(K59="SLS_ENABLED",   UPPER(F59),""),"")))</f>
        <v>"RCL" STD_UP_ARROW</v>
      </c>
      <c r="Y59" s="109" t="str">
        <f>IF(LEN(W59)&gt;0,W59,SUBSTITUTE(SUBSTITUTE(SUBSTITUTE(SUBSTITUTE(SUBSTITUTE(SUBSTITUTE(SUBSTITUTE(SUBSTITUTE(SUBSTITUTE(SUBSTITUTE(SUBSTITUTE( (SUBSTITUTE( SUBSTITUTE( SUBSTITUTE( SUBSTITUTE(X59,"STD_SIGMA","SUM"),"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RCLMAX</v>
      </c>
      <c r="Z59" s="2">
        <f>C59</f>
        <v>56</v>
      </c>
    </row>
    <row r="60" spans="1:26">
      <c r="A60" s="167" t="str">
        <f>CODE(MID(N60,1,1))&amp;CODE(MID(N60,2,1))&amp;CODE(MID(N60,3,1))&amp;CODE(MID(N60,4,1))&amp;CODE(MID(N60,5,1))&amp;
IF(ISERR(CODE(MID(N60,6,1))),"",CODE(MID(N60,6,1)))&amp;
IF(ISERR(CODE(MID(N60,7,1))),"",CODE(MID(N60,7,1)))&amp;
IF(ISERR(CODE(MID(N60,8,1))),"",CODE(MID(N60,8,1)))&amp;
IF(ISERR(CODE(MID(N60,9,1))),"",CODE(MID(N60,9,1)))&amp;
IF(ISERR(CODE(MID(N60,10,1))),"",CODE(MID(N60,10,1)))&amp;
IF(ISERR(CODE(MID(N60,11,1))),"",CODE(MID(N60,11,1)))&amp;
IF(ISERR(CODE(MID(N60,12,1))),"",CODE(MID(N60,12,1)))&amp;
IF(ISERR(CODE(MID(N60,13,1))),"",CODE(MID(N60,13,1)))&amp;
IF(ISERR(CODE(MID(N60,14,1))),"",CODE(MID(N60,14,1)))&amp;
IF(ISERR(CODE(MID(N60,15,1))),"",CODE(MID(N60,15,1)))</f>
        <v>73847795826776777378</v>
      </c>
      <c r="B60" s="3">
        <v>60</v>
      </c>
      <c r="C60" s="165">
        <f>VLOOKUP(A60,[1]items.h.csv!$A:$C,3,0)</f>
        <v>57</v>
      </c>
      <c r="D60" s="1" t="s">
        <v>2346</v>
      </c>
      <c r="E60" s="1" t="s">
        <v>7</v>
      </c>
      <c r="F60" s="17" t="s">
        <v>2015</v>
      </c>
      <c r="G60" s="17" t="s">
        <v>317</v>
      </c>
      <c r="H60" s="155">
        <v>0</v>
      </c>
      <c r="I60" s="155">
        <v>0</v>
      </c>
      <c r="J60" s="17" t="s">
        <v>3</v>
      </c>
      <c r="K60" s="17" t="s">
        <v>2191</v>
      </c>
      <c r="L60" s="138" t="s">
        <v>4605</v>
      </c>
      <c r="N60" s="22" t="s">
        <v>2907</v>
      </c>
      <c r="O60" s="22" t="s">
        <v>3787</v>
      </c>
      <c r="P60"/>
      <c r="Q60" t="str">
        <f>IF(F60=G60,"","NOT EQUAL")</f>
        <v>NOT EQUAL</v>
      </c>
      <c r="R60"/>
      <c r="S60"/>
      <c r="T60">
        <f>IF(Y60&lt;&gt;"",T59+1,T59)</f>
        <v>17</v>
      </c>
      <c r="U60" s="3" t="s">
        <v>4591</v>
      </c>
      <c r="V60" s="118"/>
      <c r="W60" s="118" t="s">
        <v>4485</v>
      </c>
      <c r="X60" s="109" t="str">
        <f>IF( OR(V60="CNST", J60="CAT_REGS"),(F60),
IF(V60="YES",UPPER(F60),
IF(   AND(V60&lt;&gt;"NO",J60="CAT_FNCT",E60&lt;&gt;"multiply", E60&lt;&gt;"divide"),IF(K60="SLS_ENABLED",   UPPER(F60),""),"")))</f>
        <v>"RCL" STD_DOWN_ARROW</v>
      </c>
      <c r="Y60" s="109" t="str">
        <f>IF(LEN(W60)&gt;0,W60,SUBSTITUTE(SUBSTITUTE(SUBSTITUTE(SUBSTITUTE(SUBSTITUTE(SUBSTITUTE(SUBSTITUTE(SUBSTITUTE(SUBSTITUTE(SUBSTITUTE(SUBSTITUTE( (SUBSTITUTE( SUBSTITUTE( SUBSTITUTE( SUBSTITUTE(X60,"STD_SIGMA","SUM"),"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RCLMIN</v>
      </c>
      <c r="Z60" s="2">
        <f>C60</f>
        <v>57</v>
      </c>
    </row>
    <row r="61" spans="1:26">
      <c r="A61" s="167" t="str">
        <f>CODE(MID(N61,1,1))&amp;CODE(MID(N61,2,1))&amp;CODE(MID(N61,3,1))&amp;CODE(MID(N61,4,1))&amp;CODE(MID(N61,5,1))&amp;
IF(ISERR(CODE(MID(N61,6,1))),"",CODE(MID(N61,6,1)))&amp;
IF(ISERR(CODE(MID(N61,7,1))),"",CODE(MID(N61,7,1)))&amp;
IF(ISERR(CODE(MID(N61,8,1))),"",CODE(MID(N61,8,1)))&amp;
IF(ISERR(CODE(MID(N61,9,1))),"",CODE(MID(N61,9,1)))&amp;
IF(ISERR(CODE(MID(N61,10,1))),"",CODE(MID(N61,10,1)))&amp;
IF(ISERR(CODE(MID(N61,11,1))),"",CODE(MID(N61,11,1)))&amp;
IF(ISERR(CODE(MID(N61,12,1))),"",CODE(MID(N61,12,1)))&amp;
IF(ISERR(CODE(MID(N61,13,1))),"",CODE(MID(N61,13,1)))&amp;
IF(ISERR(CODE(MID(N61,14,1))),"",CODE(MID(N61,14,1)))&amp;
IF(ISERR(CODE(MID(N61,15,1))),"",CODE(MID(N61,15,1)))</f>
        <v>73847795838185658269</v>
      </c>
      <c r="B61" s="3">
        <v>61</v>
      </c>
      <c r="C61" s="165">
        <f>VLOOKUP(A61,[1]items.h.csv!$A:$C,3,0)</f>
        <v>58</v>
      </c>
      <c r="D61" s="1" t="s">
        <v>2393</v>
      </c>
      <c r="E61" s="1" t="s">
        <v>7</v>
      </c>
      <c r="F61" s="17" t="s">
        <v>2083</v>
      </c>
      <c r="G61" s="17" t="s">
        <v>2083</v>
      </c>
      <c r="H61" s="155">
        <v>0</v>
      </c>
      <c r="I61" s="155">
        <v>0</v>
      </c>
      <c r="J61" s="17" t="s">
        <v>3</v>
      </c>
      <c r="K61" s="17" t="s">
        <v>2191</v>
      </c>
      <c r="L61" s="138" t="s">
        <v>4605</v>
      </c>
      <c r="N61" s="22" t="s">
        <v>3072</v>
      </c>
      <c r="O61" s="22" t="s">
        <v>3787</v>
      </c>
      <c r="P61"/>
      <c r="Q61" t="str">
        <f>IF(F61=G61,"","NOT EQUAL")</f>
        <v/>
      </c>
      <c r="R61"/>
      <c r="S61"/>
      <c r="T61">
        <f>IF(Y61&lt;&gt;"",T60+1,T60)</f>
        <v>18</v>
      </c>
      <c r="U61" s="3" t="s">
        <v>4565</v>
      </c>
      <c r="V61" s="118"/>
      <c r="W61" s="118"/>
      <c r="X61" s="109" t="str">
        <f>IF( OR(V61="CNST", J61="CAT_REGS"),(F61),
IF(V61="YES",UPPER(F61),
IF(   AND(V61&lt;&gt;"NO",J61="CAT_FNCT",E61&lt;&gt;"multiply", E61&lt;&gt;"divide"),IF(K61="SLS_ENABLED",   UPPER(F61),""),"")))</f>
        <v>"X" STD_SUP_2</v>
      </c>
      <c r="Y61" s="109" t="str">
        <f>IF(LEN(W61)&gt;0,W61,SUBSTITUTE(SUBSTITUTE(SUBSTITUTE(SUBSTITUTE(SUBSTITUTE(SUBSTITUTE(SUBSTITUTE(SUBSTITUTE(SUBSTITUTE(SUBSTITUTE(SUBSTITUTE( (SUBSTITUTE( SUBSTITUTE( SUBSTITUTE( SUBSTITUTE(X61,"STD_SIGMA","SUM"),"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X^2</v>
      </c>
      <c r="Z61" s="2">
        <f>C61</f>
        <v>58</v>
      </c>
    </row>
    <row r="62" spans="1:26">
      <c r="A62" s="167" t="str">
        <f>CODE(MID(N62,1,1))&amp;CODE(MID(N62,2,1))&amp;CODE(MID(N62,3,1))&amp;CODE(MID(N62,4,1))&amp;CODE(MID(N62,5,1))&amp;
IF(ISERR(CODE(MID(N62,6,1))),"",CODE(MID(N62,6,1)))&amp;
IF(ISERR(CODE(MID(N62,7,1))),"",CODE(MID(N62,7,1)))&amp;
IF(ISERR(CODE(MID(N62,8,1))),"",CODE(MID(N62,8,1)))&amp;
IF(ISERR(CODE(MID(N62,9,1))),"",CODE(MID(N62,9,1)))&amp;
IF(ISERR(CODE(MID(N62,10,1))),"",CODE(MID(N62,10,1)))&amp;
IF(ISERR(CODE(MID(N62,11,1))),"",CODE(MID(N62,11,1)))&amp;
IF(ISERR(CODE(MID(N62,12,1))),"",CODE(MID(N62,12,1)))&amp;
IF(ISERR(CODE(MID(N62,13,1))),"",CODE(MID(N62,13,1)))&amp;
IF(ISERR(CODE(MID(N62,14,1))),"",CODE(MID(N62,14,1)))&amp;
IF(ISERR(CODE(MID(N62,15,1))),"",CODE(MID(N62,15,1)))</f>
        <v>7384779567856669</v>
      </c>
      <c r="B62" s="3">
        <v>62</v>
      </c>
      <c r="C62" s="165">
        <f>VLOOKUP(A62,[1]items.h.csv!$A:$C,3,0)</f>
        <v>59</v>
      </c>
      <c r="D62" s="1" t="s">
        <v>2394</v>
      </c>
      <c r="E62" s="1" t="s">
        <v>7</v>
      </c>
      <c r="F62" s="17" t="s">
        <v>2084</v>
      </c>
      <c r="G62" s="17" t="s">
        <v>2084</v>
      </c>
      <c r="H62" s="155">
        <v>0</v>
      </c>
      <c r="I62" s="155">
        <v>0</v>
      </c>
      <c r="J62" s="17" t="s">
        <v>3</v>
      </c>
      <c r="K62" s="17" t="s">
        <v>2191</v>
      </c>
      <c r="L62" s="138" t="s">
        <v>4605</v>
      </c>
      <c r="N62" s="22" t="s">
        <v>3073</v>
      </c>
      <c r="O62" s="22" t="s">
        <v>3787</v>
      </c>
      <c r="P62"/>
      <c r="Q62" t="str">
        <f>IF(F62=G62,"","NOT EQUAL")</f>
        <v/>
      </c>
      <c r="R62"/>
      <c r="S62"/>
      <c r="T62">
        <f>IF(Y62&lt;&gt;"",T61+1,T61)</f>
        <v>19</v>
      </c>
      <c r="U62" s="3" t="s">
        <v>4565</v>
      </c>
      <c r="V62" s="118"/>
      <c r="W62" s="118"/>
      <c r="X62" s="109" t="str">
        <f>IF( OR(V62="CNST", J62="CAT_REGS"),(F62),
IF(V62="YES",UPPER(F62),
IF(   AND(V62&lt;&gt;"NO",J62="CAT_FNCT",E62&lt;&gt;"multiply", E62&lt;&gt;"divide"),IF(K62="SLS_ENABLED",   UPPER(F62),""),"")))</f>
        <v>"X" STD_SUP_3</v>
      </c>
      <c r="Y62" s="109" t="str">
        <f>IF(LEN(W62)&gt;0,W62,SUBSTITUTE(SUBSTITUTE(SUBSTITUTE(SUBSTITUTE(SUBSTITUTE(SUBSTITUTE(SUBSTITUTE(SUBSTITUTE(SUBSTITUTE(SUBSTITUTE(SUBSTITUTE( (SUBSTITUTE( SUBSTITUTE( SUBSTITUTE( SUBSTITUTE(X62,"STD_SIGMA","SUM"),"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X^3</v>
      </c>
      <c r="Z62" s="2">
        <f>C62</f>
        <v>59</v>
      </c>
    </row>
    <row r="63" spans="1:26">
      <c r="A63" s="167" t="str">
        <f>CODE(MID(N63,1,1))&amp;CODE(MID(N63,2,1))&amp;CODE(MID(N63,3,1))&amp;CODE(MID(N63,4,1))&amp;CODE(MID(N63,5,1))&amp;
IF(ISERR(CODE(MID(N63,6,1))),"",CODE(MID(N63,6,1)))&amp;
IF(ISERR(CODE(MID(N63,7,1))),"",CODE(MID(N63,7,1)))&amp;
IF(ISERR(CODE(MID(N63,8,1))),"",CODE(MID(N63,8,1)))&amp;
IF(ISERR(CODE(MID(N63,9,1))),"",CODE(MID(N63,9,1)))&amp;
IF(ISERR(CODE(MID(N63,10,1))),"",CODE(MID(N63,10,1)))&amp;
IF(ISERR(CODE(MID(N63,11,1))),"",CODE(MID(N63,11,1)))&amp;
IF(ISERR(CODE(MID(N63,12,1))),"",CODE(MID(N63,12,1)))&amp;
IF(ISERR(CODE(MID(N63,13,1))),"",CODE(MID(N63,13,1)))&amp;
IF(ISERR(CODE(MID(N63,14,1))),"",CODE(MID(N63,14,1)))&amp;
IF(ISERR(CODE(MID(N63,15,1))),"",CODE(MID(N63,15,1)))</f>
        <v>738477958988</v>
      </c>
      <c r="B63" s="3">
        <v>63</v>
      </c>
      <c r="C63" s="165">
        <f>VLOOKUP(A63,[1]items.h.csv!$A:$C,3,0)</f>
        <v>60</v>
      </c>
      <c r="D63" s="1" t="s">
        <v>2398</v>
      </c>
      <c r="E63" s="1" t="s">
        <v>7</v>
      </c>
      <c r="F63" s="17" t="s">
        <v>2097</v>
      </c>
      <c r="G63" s="17" t="s">
        <v>2097</v>
      </c>
      <c r="H63" s="155">
        <v>0</v>
      </c>
      <c r="I63" s="155">
        <v>0</v>
      </c>
      <c r="J63" s="17" t="s">
        <v>3</v>
      </c>
      <c r="K63" s="17" t="s">
        <v>2191</v>
      </c>
      <c r="L63" s="138" t="s">
        <v>4605</v>
      </c>
      <c r="N63" s="22" t="s">
        <v>3101</v>
      </c>
      <c r="O63" s="22" t="s">
        <v>3787</v>
      </c>
      <c r="P63"/>
      <c r="Q63" t="str">
        <f>IF(F63=G63,"","NOT EQUAL")</f>
        <v/>
      </c>
      <c r="R63"/>
      <c r="S63"/>
      <c r="T63">
        <f>IF(Y63&lt;&gt;"",T62+1,T62)</f>
        <v>20</v>
      </c>
      <c r="U63" s="3" t="s">
        <v>4565</v>
      </c>
      <c r="V63" s="118"/>
      <c r="W63" s="118"/>
      <c r="X63" s="109" t="str">
        <f>IF( OR(V63="CNST", J63="CAT_REGS"),(F63),
IF(V63="YES",UPPER(F63),
IF(   AND(V63&lt;&gt;"NO",J63="CAT_FNCT",E63&lt;&gt;"multiply", E63&lt;&gt;"divide"),IF(K63="SLS_ENABLED",   UPPER(F63),""),"")))</f>
        <v>"Y" STD_SUP_X</v>
      </c>
      <c r="Y63" s="109" t="str">
        <f>IF(LEN(W63)&gt;0,W63,SUBSTITUTE(SUBSTITUTE(SUBSTITUTE(SUBSTITUTE(SUBSTITUTE(SUBSTITUTE(SUBSTITUTE(SUBSTITUTE(SUBSTITUTE(SUBSTITUTE(SUBSTITUTE( (SUBSTITUTE( SUBSTITUTE( SUBSTITUTE( SUBSTITUTE(X63,"STD_SIGMA","SUM"),"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Y^X</v>
      </c>
      <c r="Z63" s="2">
        <f>C63</f>
        <v>60</v>
      </c>
    </row>
    <row r="64" spans="1:26">
      <c r="A64" s="167" t="str">
        <f>CODE(MID(N64,1,1))&amp;CODE(MID(N64,2,1))&amp;CODE(MID(N64,3,1))&amp;CODE(MID(N64,4,1))&amp;CODE(MID(N64,5,1))&amp;
IF(ISERR(CODE(MID(N64,6,1))),"",CODE(MID(N64,6,1)))&amp;
IF(ISERR(CODE(MID(N64,7,1))),"",CODE(MID(N64,7,1)))&amp;
IF(ISERR(CODE(MID(N64,8,1))),"",CODE(MID(N64,8,1)))&amp;
IF(ISERR(CODE(MID(N64,9,1))),"",CODE(MID(N64,9,1)))&amp;
IF(ISERR(CODE(MID(N64,10,1))),"",CODE(MID(N64,10,1)))&amp;
IF(ISERR(CODE(MID(N64,11,1))),"",CODE(MID(N64,11,1)))&amp;
IF(ISERR(CODE(MID(N64,12,1))),"",CODE(MID(N64,12,1)))&amp;
IF(ISERR(CODE(MID(N64,13,1))),"",CODE(MID(N64,13,1)))&amp;
IF(ISERR(CODE(MID(N64,14,1))),"",CODE(MID(N64,14,1)))&amp;
IF(ISERR(CODE(MID(N64,15,1))),"",CODE(MID(N64,15,1)))</f>
        <v>738477958381856582698279798488</v>
      </c>
      <c r="B64" s="3">
        <v>64</v>
      </c>
      <c r="C64" s="165">
        <f>VLOOKUP(A64,[1]items.h.csv!$A:$C,3,0)</f>
        <v>61</v>
      </c>
      <c r="D64" s="1" t="s">
        <v>2412</v>
      </c>
      <c r="E64" s="1" t="s">
        <v>7</v>
      </c>
      <c r="F64" s="17" t="s">
        <v>505</v>
      </c>
      <c r="G64" s="17" t="s">
        <v>505</v>
      </c>
      <c r="H64" s="155">
        <v>0</v>
      </c>
      <c r="I64" s="155">
        <v>0</v>
      </c>
      <c r="J64" s="17" t="s">
        <v>3</v>
      </c>
      <c r="K64" s="17" t="s">
        <v>2191</v>
      </c>
      <c r="L64" s="138" t="s">
        <v>4605</v>
      </c>
      <c r="N64" s="22" t="s">
        <v>3198</v>
      </c>
      <c r="O64" s="22" t="s">
        <v>3787</v>
      </c>
      <c r="P64"/>
      <c r="Q64" t="str">
        <f>IF(F64=G64,"","NOT EQUAL")</f>
        <v/>
      </c>
      <c r="R64"/>
      <c r="S64"/>
      <c r="T64">
        <f>IF(Y64&lt;&gt;"",T63+1,T63)</f>
        <v>21</v>
      </c>
      <c r="U64" s="137" t="s">
        <v>4595</v>
      </c>
      <c r="V64" s="118"/>
      <c r="W64" s="124" t="s">
        <v>4468</v>
      </c>
      <c r="X64" s="109" t="str">
        <f>IF( OR(V64="CNST", J64="CAT_REGS"),(F64),
IF(V64="YES",UPPER(F64),
IF(   AND(V64&lt;&gt;"NO",J64="CAT_FNCT",E64&lt;&gt;"multiply", E64&lt;&gt;"divide"),IF(K64="SLS_ENABLED",   UPPER(F64),""),"")))</f>
        <v>STD_SQUARE_ROOT STD_X_UNDER_ROOT</v>
      </c>
      <c r="Y64" s="109" t="str">
        <f>IF(LEN(W64)&gt;0,W64,SUBSTITUTE(SUBSTITUTE(SUBSTITUTE(SUBSTITUTE(SUBSTITUTE(SUBSTITUTE(SUBSTITUTE(SUBSTITUTE(SUBSTITUTE(SUBSTITUTE(SUBSTITUTE( (SUBSTITUTE( SUBSTITUTE( SUBSTITUTE( SUBSTITUTE(X64,"STD_SIGMA","SUM"),"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SQRT</v>
      </c>
      <c r="Z64" s="2">
        <f>C64</f>
        <v>61</v>
      </c>
    </row>
    <row r="65" spans="1:26">
      <c r="A65" s="167" t="str">
        <f>CODE(MID(N65,1,1))&amp;CODE(MID(N65,2,1))&amp;CODE(MID(N65,3,1))&amp;CODE(MID(N65,4,1))&amp;CODE(MID(N65,5,1))&amp;
IF(ISERR(CODE(MID(N65,6,1))),"",CODE(MID(N65,6,1)))&amp;
IF(ISERR(CODE(MID(N65,7,1))),"",CODE(MID(N65,7,1)))&amp;
IF(ISERR(CODE(MID(N65,8,1))),"",CODE(MID(N65,8,1)))&amp;
IF(ISERR(CODE(MID(N65,9,1))),"",CODE(MID(N65,9,1)))&amp;
IF(ISERR(CODE(MID(N65,10,1))),"",CODE(MID(N65,10,1)))&amp;
IF(ISERR(CODE(MID(N65,11,1))),"",CODE(MID(N65,11,1)))&amp;
IF(ISERR(CODE(MID(N65,12,1))),"",CODE(MID(N65,12,1)))&amp;
IF(ISERR(CODE(MID(N65,13,1))),"",CODE(MID(N65,13,1)))&amp;
IF(ISERR(CODE(MID(N65,14,1))),"",CODE(MID(N65,14,1)))&amp;
IF(ISERR(CODE(MID(N65,15,1))),"",CODE(MID(N65,15,1)))</f>
        <v>738477956785666982797984</v>
      </c>
      <c r="B65" s="3">
        <v>65</v>
      </c>
      <c r="C65" s="165">
        <f>VLOOKUP(A65,[1]items.h.csv!$A:$C,3,0)</f>
        <v>62</v>
      </c>
      <c r="D65" s="1" t="s">
        <v>2220</v>
      </c>
      <c r="E65" s="1" t="s">
        <v>7</v>
      </c>
      <c r="F65" s="17" t="s">
        <v>9</v>
      </c>
      <c r="G65" s="17" t="s">
        <v>9</v>
      </c>
      <c r="H65" s="155">
        <v>0</v>
      </c>
      <c r="I65" s="155">
        <v>0</v>
      </c>
      <c r="J65" s="17" t="s">
        <v>3</v>
      </c>
      <c r="K65" s="17" t="s">
        <v>2191</v>
      </c>
      <c r="L65" s="138" t="s">
        <v>4605</v>
      </c>
      <c r="N65" s="22" t="s">
        <v>2446</v>
      </c>
      <c r="O65" s="22" t="s">
        <v>3787</v>
      </c>
      <c r="P65"/>
      <c r="Q65" t="str">
        <f>IF(F65=G65,"","NOT EQUAL")</f>
        <v/>
      </c>
      <c r="R65"/>
      <c r="S65"/>
      <c r="T65">
        <f>IF(Y65&lt;&gt;"",T64+1,T64)</f>
        <v>22</v>
      </c>
      <c r="U65" s="3" t="s">
        <v>4565</v>
      </c>
      <c r="V65" s="118"/>
      <c r="W65" s="118"/>
      <c r="X65" s="109" t="str">
        <f>IF( OR(V65="CNST", J65="CAT_REGS"),(F65),
IF(V65="YES",UPPER(F65),
IF(   AND(V65&lt;&gt;"NO",J65="CAT_FNCT",E65&lt;&gt;"multiply", E65&lt;&gt;"divide"),IF(K65="SLS_ENABLED",   UPPER(F65),""),"")))</f>
        <v>STD_CUBE_ROOT STD_X_UNDER_ROOT</v>
      </c>
      <c r="Y65" s="109" t="str">
        <f>IF(LEN(W65)&gt;0,W65,SUBSTITUTE(SUBSTITUTE(SUBSTITUTE(SUBSTITUTE(SUBSTITUTE(SUBSTITUTE(SUBSTITUTE(SUBSTITUTE(SUBSTITUTE(SUBSTITUTE(SUBSTITUTE( (SUBSTITUTE( SUBSTITUTE( SUBSTITUTE( SUBSTITUTE(X65,"STD_SIGMA","SUM"),"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CUBERT</v>
      </c>
      <c r="Z65" s="2">
        <f>C65</f>
        <v>62</v>
      </c>
    </row>
    <row r="66" spans="1:26">
      <c r="A66" s="167" t="str">
        <f>CODE(MID(N66,1,1))&amp;CODE(MID(N66,2,1))&amp;CODE(MID(N66,3,1))&amp;CODE(MID(N66,4,1))&amp;CODE(MID(N66,5,1))&amp;
IF(ISERR(CODE(MID(N66,6,1))),"",CODE(MID(N66,6,1)))&amp;
IF(ISERR(CODE(MID(N66,7,1))),"",CODE(MID(N66,7,1)))&amp;
IF(ISERR(CODE(MID(N66,8,1))),"",CODE(MID(N66,8,1)))&amp;
IF(ISERR(CODE(MID(N66,9,1))),"",CODE(MID(N66,9,1)))&amp;
IF(ISERR(CODE(MID(N66,10,1))),"",CODE(MID(N66,10,1)))&amp;
IF(ISERR(CODE(MID(N66,11,1))),"",CODE(MID(N66,11,1)))&amp;
IF(ISERR(CODE(MID(N66,12,1))),"",CODE(MID(N66,12,1)))&amp;
IF(ISERR(CODE(MID(N66,13,1))),"",CODE(MID(N66,13,1)))&amp;
IF(ISERR(CODE(MID(N66,14,1))),"",CODE(MID(N66,14,1)))&amp;
IF(ISERR(CODE(MID(N66,15,1))),"",CODE(MID(N66,15,1)))</f>
        <v>7384779588847282797984</v>
      </c>
      <c r="B66" s="3">
        <v>66</v>
      </c>
      <c r="C66" s="165">
        <f>VLOOKUP(A66,[1]items.h.csv!$A:$C,3,0)</f>
        <v>63</v>
      </c>
      <c r="D66" s="1" t="s">
        <v>4119</v>
      </c>
      <c r="E66" s="1" t="s">
        <v>7</v>
      </c>
      <c r="F66" s="17" t="s">
        <v>2096</v>
      </c>
      <c r="G66" s="17" t="s">
        <v>2096</v>
      </c>
      <c r="H66" s="155">
        <v>0</v>
      </c>
      <c r="I66" s="155">
        <v>0</v>
      </c>
      <c r="J66" s="17" t="s">
        <v>3</v>
      </c>
      <c r="K66" s="17" t="s">
        <v>2191</v>
      </c>
      <c r="L66" s="138" t="s">
        <v>4605</v>
      </c>
      <c r="N66" s="22" t="s">
        <v>3097</v>
      </c>
      <c r="O66" s="22" t="s">
        <v>3787</v>
      </c>
      <c r="P66"/>
      <c r="Q66" t="str">
        <f>IF(F66=G66,"","NOT EQUAL")</f>
        <v/>
      </c>
      <c r="R66"/>
      <c r="S66"/>
      <c r="T66">
        <f>IF(Y66&lt;&gt;"",T65+1,T65)</f>
        <v>23</v>
      </c>
      <c r="U66" s="3" t="s">
        <v>4565</v>
      </c>
      <c r="V66" s="118"/>
      <c r="W66" s="124" t="s">
        <v>4466</v>
      </c>
      <c r="X66" s="109" t="str">
        <f>IF( OR(V66="CNST", J66="CAT_REGS"),(F66),
IF(V66="YES",UPPER(F66),
IF(   AND(V66&lt;&gt;"NO",J66="CAT_FNCT",E66&lt;&gt;"multiply", E66&lt;&gt;"divide"),IF(K66="SLS_ENABLED",   UPPER(F66),""),"")))</f>
        <v>STD_XTH_ROOT STD_Y_UNDER_ROOT</v>
      </c>
      <c r="Y66" s="109" t="str">
        <f>IF(LEN(W66)&gt;0,W66,SUBSTITUTE(SUBSTITUTE(SUBSTITUTE(SUBSTITUTE(SUBSTITUTE(SUBSTITUTE(SUBSTITUTE(SUBSTITUTE(SUBSTITUTE(SUBSTITUTE(SUBSTITUTE( (SUBSTITUTE( SUBSTITUTE( SUBSTITUTE( SUBSTITUTE(X66,"STD_SIGMA","SUM"),"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XRTY</v>
      </c>
      <c r="Z66" s="2">
        <f>C66</f>
        <v>63</v>
      </c>
    </row>
    <row r="67" spans="1:26">
      <c r="A67" s="167" t="str">
        <f>CODE(MID(N67,1,1))&amp;CODE(MID(N67,2,1))&amp;CODE(MID(N67,3,1))&amp;CODE(MID(N67,4,1))&amp;CODE(MID(N67,5,1))&amp;
IF(ISERR(CODE(MID(N67,6,1))),"",CODE(MID(N67,6,1)))&amp;
IF(ISERR(CODE(MID(N67,7,1))),"",CODE(MID(N67,7,1)))&amp;
IF(ISERR(CODE(MID(N67,8,1))),"",CODE(MID(N67,8,1)))&amp;
IF(ISERR(CODE(MID(N67,9,1))),"",CODE(MID(N67,9,1)))&amp;
IF(ISERR(CODE(MID(N67,10,1))),"",CODE(MID(N67,10,1)))&amp;
IF(ISERR(CODE(MID(N67,11,1))),"",CODE(MID(N67,11,1)))&amp;
IF(ISERR(CODE(MID(N67,12,1))),"",CODE(MID(N67,12,1)))&amp;
IF(ISERR(CODE(MID(N67,13,1))),"",CODE(MID(N67,13,1)))&amp;
IF(ISERR(CODE(MID(N67,14,1))),"",CODE(MID(N67,14,1)))&amp;
IF(ISERR(CODE(MID(N67,15,1))),"",CODE(MID(N67,15,1)))</f>
        <v>738477955088</v>
      </c>
      <c r="B67" s="3">
        <v>67</v>
      </c>
      <c r="C67" s="165">
        <f>VLOOKUP(A67,[1]items.h.csv!$A:$C,3,0)</f>
        <v>64</v>
      </c>
      <c r="D67" s="1" t="s">
        <v>2219</v>
      </c>
      <c r="E67" s="1" t="s">
        <v>7</v>
      </c>
      <c r="F67" s="17" t="s">
        <v>1795</v>
      </c>
      <c r="G67" s="17" t="s">
        <v>1795</v>
      </c>
      <c r="H67" s="155">
        <v>0</v>
      </c>
      <c r="I67" s="155">
        <v>0</v>
      </c>
      <c r="J67" s="17" t="s">
        <v>3</v>
      </c>
      <c r="K67" s="17" t="s">
        <v>2191</v>
      </c>
      <c r="L67" s="138" t="s">
        <v>4605</v>
      </c>
      <c r="N67" s="22" t="s">
        <v>2445</v>
      </c>
      <c r="O67" s="22" t="s">
        <v>3787</v>
      </c>
      <c r="P67"/>
      <c r="Q67" t="str">
        <f>IF(F67=G67,"","NOT EQUAL")</f>
        <v/>
      </c>
      <c r="R67"/>
      <c r="S67"/>
      <c r="T67">
        <f>IF(Y67&lt;&gt;"",T66+1,T66)</f>
        <v>24</v>
      </c>
      <c r="U67" s="3" t="s">
        <v>4565</v>
      </c>
      <c r="V67" s="118"/>
      <c r="W67" s="118"/>
      <c r="X67" s="109" t="str">
        <f>IF( OR(V67="CNST", J67="CAT_REGS"),(F67),
IF(V67="YES",UPPER(F67),
IF(   AND(V67&lt;&gt;"NO",J67="CAT_FNCT",E67&lt;&gt;"multiply", E67&lt;&gt;"divide"),IF(K67="SLS_ENABLED",   UPPER(F67),""),"")))</f>
        <v>"2" STD_SUP_X</v>
      </c>
      <c r="Y67" s="109" t="str">
        <f>IF(LEN(W67)&gt;0,W67,SUBSTITUTE(SUBSTITUTE(SUBSTITUTE(SUBSTITUTE(SUBSTITUTE(SUBSTITUTE(SUBSTITUTE(SUBSTITUTE(SUBSTITUTE(SUBSTITUTE(SUBSTITUTE( (SUBSTITUTE( SUBSTITUTE( SUBSTITUTE( SUBSTITUTE(X67,"STD_SIGMA","SUM"),"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2^X</v>
      </c>
      <c r="Z67" s="2">
        <f>C67</f>
        <v>64</v>
      </c>
    </row>
    <row r="68" spans="1:26">
      <c r="A68" s="167" t="str">
        <f>CODE(MID(N68,1,1))&amp;CODE(MID(N68,2,1))&amp;CODE(MID(N68,3,1))&amp;CODE(MID(N68,4,1))&amp;CODE(MID(N68,5,1))&amp;
IF(ISERR(CODE(MID(N68,6,1))),"",CODE(MID(N68,6,1)))&amp;
IF(ISERR(CODE(MID(N68,7,1))),"",CODE(MID(N68,7,1)))&amp;
IF(ISERR(CODE(MID(N68,8,1))),"",CODE(MID(N68,8,1)))&amp;
IF(ISERR(CODE(MID(N68,9,1))),"",CODE(MID(N68,9,1)))&amp;
IF(ISERR(CODE(MID(N68,10,1))),"",CODE(MID(N68,10,1)))&amp;
IF(ISERR(CODE(MID(N68,11,1))),"",CODE(MID(N68,11,1)))&amp;
IF(ISERR(CODE(MID(N68,12,1))),"",CODE(MID(N68,12,1)))&amp;
IF(ISERR(CODE(MID(N68,13,1))),"",CODE(MID(N68,13,1)))&amp;
IF(ISERR(CODE(MID(N68,14,1))),"",CODE(MID(N68,14,1)))&amp;
IF(ISERR(CODE(MID(N68,15,1))),"",CODE(MID(N68,15,1)))</f>
        <v>738477956988</v>
      </c>
      <c r="B68" s="3">
        <v>68</v>
      </c>
      <c r="C68" s="165">
        <f>VLOOKUP(A68,[1]items.h.csv!$A:$C,3,0)</f>
        <v>65</v>
      </c>
      <c r="D68" s="1" t="s">
        <v>2263</v>
      </c>
      <c r="E68" s="1" t="s">
        <v>7</v>
      </c>
      <c r="F68" s="17" t="s">
        <v>1871</v>
      </c>
      <c r="G68" s="17" t="s">
        <v>1871</v>
      </c>
      <c r="H68" s="155">
        <v>0</v>
      </c>
      <c r="I68" s="155">
        <v>0</v>
      </c>
      <c r="J68" s="17" t="s">
        <v>3</v>
      </c>
      <c r="K68" s="17" t="s">
        <v>2191</v>
      </c>
      <c r="L68" s="138" t="s">
        <v>4605</v>
      </c>
      <c r="N68" s="22" t="s">
        <v>2581</v>
      </c>
      <c r="O68" s="22" t="s">
        <v>3787</v>
      </c>
      <c r="P68"/>
      <c r="Q68" t="str">
        <f>IF(F68=G68,"","NOT EQUAL")</f>
        <v/>
      </c>
      <c r="R68"/>
      <c r="S68"/>
      <c r="T68">
        <f>IF(Y68&lt;&gt;"",T67+1,T67)</f>
        <v>25</v>
      </c>
      <c r="U68" s="3" t="s">
        <v>4565</v>
      </c>
      <c r="V68" s="118"/>
      <c r="W68" s="118"/>
      <c r="X68" s="109" t="str">
        <f>IF( OR(V68="CNST", J68="CAT_REGS"),(F68),
IF(V68="YES",UPPER(F68),
IF(   AND(V68&lt;&gt;"NO",J68="CAT_FNCT",E68&lt;&gt;"multiply", E68&lt;&gt;"divide"),IF(K68="SLS_ENABLED",   UPPER(F68),""),"")))</f>
        <v>"E" STD_SUP_X</v>
      </c>
      <c r="Y68" s="109" t="str">
        <f>IF(LEN(W68)&gt;0,W68,SUBSTITUTE(SUBSTITUTE(SUBSTITUTE(SUBSTITUTE(SUBSTITUTE(SUBSTITUTE(SUBSTITUTE(SUBSTITUTE(SUBSTITUTE(SUBSTITUTE(SUBSTITUTE( (SUBSTITUTE( SUBSTITUTE( SUBSTITUTE( SUBSTITUTE(X68,"STD_SIGMA","SUM"),"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</v>
      </c>
      <c r="Z68" s="2">
        <f>C68</f>
        <v>65</v>
      </c>
    </row>
    <row r="69" spans="1:26">
      <c r="A69" s="167" t="str">
        <f>CODE(MID(N69,1,1))&amp;CODE(MID(N69,2,1))&amp;CODE(MID(N69,3,1))&amp;CODE(MID(N69,4,1))&amp;CODE(MID(N69,5,1))&amp;
IF(ISERR(CODE(MID(N69,6,1))),"",CODE(MID(N69,6,1)))&amp;
IF(ISERR(CODE(MID(N69,7,1))),"",CODE(MID(N69,7,1)))&amp;
IF(ISERR(CODE(MID(N69,8,1))),"",CODE(MID(N69,8,1)))&amp;
IF(ISERR(CODE(MID(N69,9,1))),"",CODE(MID(N69,9,1)))&amp;
IF(ISERR(CODE(MID(N69,10,1))),"",CODE(MID(N69,10,1)))&amp;
IF(ISERR(CODE(MID(N69,11,1))),"",CODE(MID(N69,11,1)))&amp;
IF(ISERR(CODE(MID(N69,12,1))),"",CODE(MID(N69,12,1)))&amp;
IF(ISERR(CODE(MID(N69,13,1))),"",CODE(MID(N69,13,1)))&amp;
IF(ISERR(CODE(MID(N69,14,1))),"",CODE(MID(N69,14,1)))&amp;
IF(ISERR(CODE(MID(N69,15,1))),"",CODE(MID(N69,15,1)))</f>
        <v>73847795698849</v>
      </c>
      <c r="B69" s="3">
        <v>70</v>
      </c>
      <c r="C69" s="165">
        <f>VLOOKUP(A69,[1]items.h.csv!$A:$C,3,0)</f>
        <v>66</v>
      </c>
      <c r="D69" s="32" t="s">
        <v>4354</v>
      </c>
      <c r="E69" s="1" t="s">
        <v>7</v>
      </c>
      <c r="F69" s="17" t="s">
        <v>101</v>
      </c>
      <c r="G69" s="17" t="s">
        <v>101</v>
      </c>
      <c r="H69" s="155">
        <v>0</v>
      </c>
      <c r="I69" s="155">
        <v>0</v>
      </c>
      <c r="J69" s="17" t="s">
        <v>3</v>
      </c>
      <c r="K69" s="17" t="s">
        <v>2191</v>
      </c>
      <c r="L69" s="138" t="s">
        <v>4605</v>
      </c>
      <c r="N69" s="22" t="s">
        <v>2591</v>
      </c>
      <c r="O69" s="22" t="s">
        <v>3787</v>
      </c>
      <c r="P69"/>
      <c r="Q69" t="str">
        <f>IF(F69=G69,"","NOT EQUAL")</f>
        <v/>
      </c>
      <c r="R69"/>
      <c r="S69"/>
      <c r="T69">
        <f>IF(Y69&lt;&gt;"",T68+1,T68)</f>
        <v>26</v>
      </c>
      <c r="U69" s="3" t="s">
        <v>4565</v>
      </c>
      <c r="V69" s="118"/>
      <c r="W69" s="118"/>
      <c r="X69" s="109" t="str">
        <f>IF( OR(V69="CNST", J69="CAT_REGS"),(F69),
IF(V69="YES",UPPER(F69),
IF(   AND(V69&lt;&gt;"NO",J69="CAT_FNCT",E69&lt;&gt;"multiply", E69&lt;&gt;"divide"),IF(K69="SLS_ENABLED",   UPPER(F69),""),"")))</f>
        <v>"E" STD_SUP_X "-1"</v>
      </c>
      <c r="Y69" s="109" t="str">
        <f>IF(LEN(W69)&gt;0,W69,SUBSTITUTE(SUBSTITUTE(SUBSTITUTE(SUBSTITUTE(SUBSTITUTE(SUBSTITUTE(SUBSTITUTE(SUBSTITUTE(SUBSTITUTE(SUBSTITUTE(SUBSTITUTE( (SUBSTITUTE( SUBSTITUTE( SUBSTITUTE( SUBSTITUTE(X69,"STD_SIGMA","SUM"),"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Z69" s="2">
        <f>C69</f>
        <v>66</v>
      </c>
    </row>
    <row r="70" spans="1:26">
      <c r="A70" s="167" t="str">
        <f>CODE(MID(N70,1,1))&amp;CODE(MID(N70,2,1))&amp;CODE(MID(N70,3,1))&amp;CODE(MID(N70,4,1))&amp;CODE(MID(N70,5,1))&amp;
IF(ISERR(CODE(MID(N70,6,1))),"",CODE(MID(N70,6,1)))&amp;
IF(ISERR(CODE(MID(N70,7,1))),"",CODE(MID(N70,7,1)))&amp;
IF(ISERR(CODE(MID(N70,8,1))),"",CODE(MID(N70,8,1)))&amp;
IF(ISERR(CODE(MID(N70,9,1))),"",CODE(MID(N70,9,1)))&amp;
IF(ISERR(CODE(MID(N70,10,1))),"",CODE(MID(N70,10,1)))&amp;
IF(ISERR(CODE(MID(N70,11,1))),"",CODE(MID(N70,11,1)))&amp;
IF(ISERR(CODE(MID(N70,12,1))),"",CODE(MID(N70,12,1)))&amp;
IF(ISERR(CODE(MID(N70,13,1))),"",CODE(MID(N70,13,1)))&amp;
IF(ISERR(CODE(MID(N70,14,1))),"",CODE(MID(N70,14,1)))&amp;
IF(ISERR(CODE(MID(N70,15,1))),"",CODE(MID(N70,15,1)))</f>
        <v>738477954948120</v>
      </c>
      <c r="B70" s="3">
        <v>71</v>
      </c>
      <c r="C70" s="165">
        <f>VLOOKUP(A70,[1]items.h.csv!$A:$C,3,0)</f>
        <v>67</v>
      </c>
      <c r="D70" s="1" t="s">
        <v>2215</v>
      </c>
      <c r="E70" s="1" t="s">
        <v>7</v>
      </c>
      <c r="F70" s="17" t="s">
        <v>2</v>
      </c>
      <c r="G70" s="17" t="s">
        <v>2</v>
      </c>
      <c r="H70" s="155">
        <v>0</v>
      </c>
      <c r="I70" s="155">
        <v>0</v>
      </c>
      <c r="J70" s="17" t="s">
        <v>3</v>
      </c>
      <c r="K70" s="17" t="s">
        <v>2191</v>
      </c>
      <c r="L70" s="138" t="s">
        <v>4605</v>
      </c>
      <c r="N70" s="22" t="s">
        <v>2441</v>
      </c>
      <c r="O70" s="22" t="s">
        <v>3787</v>
      </c>
      <c r="P70"/>
      <c r="Q70" t="str">
        <f>IF(F70=G70,"","NOT EQUAL")</f>
        <v/>
      </c>
      <c r="R70"/>
      <c r="S70"/>
      <c r="T70">
        <f>IF(Y70&lt;&gt;"",T69+1,T69)</f>
        <v>27</v>
      </c>
      <c r="U70" s="3" t="s">
        <v>4565</v>
      </c>
      <c r="V70" s="118"/>
      <c r="W70" s="118"/>
      <c r="X70" s="109" t="str">
        <f>IF( OR(V70="CNST", J70="CAT_REGS"),(F70),
IF(V70="YES",UPPER(F70),
IF(   AND(V70&lt;&gt;"NO",J70="CAT_FNCT",E70&lt;&gt;"multiply", E70&lt;&gt;"divide"),IF(K70="SLS_ENABLED",   UPPER(F70),""),"")))</f>
        <v>"10" STD_SUP_X</v>
      </c>
      <c r="Y70" s="109" t="str">
        <f>IF(LEN(W70)&gt;0,W70,SUBSTITUTE(SUBSTITUTE(SUBSTITUTE(SUBSTITUTE(SUBSTITUTE(SUBSTITUTE(SUBSTITUTE(SUBSTITUTE(SUBSTITUTE(SUBSTITUTE(SUBSTITUTE( (SUBSTITUTE( SUBSTITUTE( SUBSTITUTE( SUBSTITUTE(X70,"STD_SIGMA","SUM"),"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Z70" s="2">
        <f>C70</f>
        <v>67</v>
      </c>
    </row>
    <row r="71" spans="1:26">
      <c r="A71" s="167" t="str">
        <f>CODE(MID(N71,1,1))&amp;CODE(MID(N71,2,1))&amp;CODE(MID(N71,3,1))&amp;CODE(MID(N71,4,1))&amp;CODE(MID(N71,5,1))&amp;
IF(ISERR(CODE(MID(N71,6,1))),"",CODE(MID(N71,6,1)))&amp;
IF(ISERR(CODE(MID(N71,7,1))),"",CODE(MID(N71,7,1)))&amp;
IF(ISERR(CODE(MID(N71,8,1))),"",CODE(MID(N71,8,1)))&amp;
IF(ISERR(CODE(MID(N71,9,1))),"",CODE(MID(N71,9,1)))&amp;
IF(ISERR(CODE(MID(N71,10,1))),"",CODE(MID(N71,10,1)))&amp;
IF(ISERR(CODE(MID(N71,11,1))),"",CODE(MID(N71,11,1)))&amp;
IF(ISERR(CODE(MID(N71,12,1))),"",CODE(MID(N71,12,1)))&amp;
IF(ISERR(CODE(MID(N71,13,1))),"",CODE(MID(N71,13,1)))&amp;
IF(ISERR(CODE(MID(N71,14,1))),"",CODE(MID(N71,14,1)))&amp;
IF(ISERR(CODE(MID(N71,15,1))),"",CODE(MID(N71,15,1)))</f>
        <v>7384779576797150</v>
      </c>
      <c r="B71" s="3">
        <v>72</v>
      </c>
      <c r="C71" s="165">
        <f>VLOOKUP(A71,[1]items.h.csv!$A:$C,3,0)</f>
        <v>68</v>
      </c>
      <c r="D71" s="1" t="s">
        <v>2313</v>
      </c>
      <c r="E71" s="1" t="s">
        <v>7</v>
      </c>
      <c r="F71" s="17" t="s">
        <v>1933</v>
      </c>
      <c r="G71" s="17" t="s">
        <v>1934</v>
      </c>
      <c r="H71" s="155">
        <v>0</v>
      </c>
      <c r="I71" s="155">
        <v>0</v>
      </c>
      <c r="J71" s="17" t="s">
        <v>3</v>
      </c>
      <c r="K71" s="17" t="s">
        <v>2191</v>
      </c>
      <c r="L71" s="138" t="s">
        <v>4605</v>
      </c>
      <c r="N71" s="22" t="s">
        <v>2743</v>
      </c>
      <c r="O71" s="22" t="s">
        <v>3787</v>
      </c>
      <c r="P71"/>
      <c r="Q71" t="str">
        <f>IF(F71=G71,"","NOT EQUAL")</f>
        <v>NOT EQUAL</v>
      </c>
      <c r="R71"/>
      <c r="S71"/>
      <c r="T71">
        <f>IF(Y71&lt;&gt;"",T70+1,T70)</f>
        <v>28</v>
      </c>
      <c r="U71" s="3" t="s">
        <v>4565</v>
      </c>
      <c r="V71" s="118"/>
      <c r="W71" s="118"/>
      <c r="X71" s="109" t="str">
        <f>IF( OR(V71="CNST", J71="CAT_REGS"),(F71),
IF(V71="YES",UPPER(F71),
IF(   AND(V71&lt;&gt;"NO",J71="CAT_FNCT",E71&lt;&gt;"multiply", E71&lt;&gt;"divide"),IF(K71="SLS_ENABLED",   UPPER(F71),""),"")))</f>
        <v>"LOG" STD_SUB_2</v>
      </c>
      <c r="Y71" s="109" t="str">
        <f>IF(LEN(W71)&gt;0,W71,SUBSTITUTE(SUBSTITUTE(SUBSTITUTE(SUBSTITUTE(SUBSTITUTE(SUBSTITUTE(SUBSTITUTE(SUBSTITUTE(SUBSTITUTE(SUBSTITUTE(SUBSTITUTE( (SUBSTITUTE( SUBSTITUTE( SUBSTITUTE( SUBSTITUTE(X71,"STD_SIGMA","SUM"),"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LOG2</v>
      </c>
      <c r="Z71" s="2">
        <f>C71</f>
        <v>68</v>
      </c>
    </row>
    <row r="72" spans="1:26">
      <c r="A72" s="167" t="str">
        <f>CODE(MID(N72,1,1))&amp;CODE(MID(N72,2,1))&amp;CODE(MID(N72,3,1))&amp;CODE(MID(N72,4,1))&amp;CODE(MID(N72,5,1))&amp;
IF(ISERR(CODE(MID(N72,6,1))),"",CODE(MID(N72,6,1)))&amp;
IF(ISERR(CODE(MID(N72,7,1))),"",CODE(MID(N72,7,1)))&amp;
IF(ISERR(CODE(MID(N72,8,1))),"",CODE(MID(N72,8,1)))&amp;
IF(ISERR(CODE(MID(N72,9,1))),"",CODE(MID(N72,9,1)))&amp;
IF(ISERR(CODE(MID(N72,10,1))),"",CODE(MID(N72,10,1)))&amp;
IF(ISERR(CODE(MID(N72,11,1))),"",CODE(MID(N72,11,1)))&amp;
IF(ISERR(CODE(MID(N72,12,1))),"",CODE(MID(N72,12,1)))&amp;
IF(ISERR(CODE(MID(N72,13,1))),"",CODE(MID(N72,13,1)))&amp;
IF(ISERR(CODE(MID(N72,14,1))),"",CODE(MID(N72,14,1)))&amp;
IF(ISERR(CODE(MID(N72,15,1))),"",CODE(MID(N72,15,1)))</f>
        <v>738477957678</v>
      </c>
      <c r="B72" s="3">
        <v>73</v>
      </c>
      <c r="C72" s="165">
        <f>VLOOKUP(A72,[1]items.h.csv!$A:$C,3,0)</f>
        <v>69</v>
      </c>
      <c r="D72" s="1" t="s">
        <v>2308</v>
      </c>
      <c r="E72" s="53" t="s">
        <v>4116</v>
      </c>
      <c r="F72" s="17" t="s">
        <v>194</v>
      </c>
      <c r="G72" s="17" t="s">
        <v>194</v>
      </c>
      <c r="H72" s="155">
        <v>0</v>
      </c>
      <c r="I72" s="155">
        <v>0</v>
      </c>
      <c r="J72" s="17" t="s">
        <v>3</v>
      </c>
      <c r="K72" s="17" t="s">
        <v>2191</v>
      </c>
      <c r="L72" s="138" t="s">
        <v>4605</v>
      </c>
      <c r="M72" s="1" t="s">
        <v>195</v>
      </c>
      <c r="N72" s="22" t="s">
        <v>2729</v>
      </c>
      <c r="O72" s="22" t="s">
        <v>3787</v>
      </c>
      <c r="P72"/>
      <c r="Q72" t="str">
        <f>IF(F72=G72,"","NOT EQUAL")</f>
        <v/>
      </c>
      <c r="R72"/>
      <c r="S72"/>
      <c r="T72">
        <f>IF(Y72&lt;&gt;"",T71+1,T71)</f>
        <v>29</v>
      </c>
      <c r="U72" s="3" t="s">
        <v>4565</v>
      </c>
      <c r="V72" s="118"/>
      <c r="W72" s="118"/>
      <c r="X72" s="109" t="str">
        <f>IF( OR(V72="CNST", J72="CAT_REGS"),(F72),
IF(V72="YES",UPPER(F72),
IF(   AND(V72&lt;&gt;"NO",J72="CAT_FNCT",E72&lt;&gt;"multiply", E72&lt;&gt;"divide"),IF(K72="SLS_ENABLED",   UPPER(F72),""),"")))</f>
        <v>"LN"</v>
      </c>
      <c r="Y72" s="109" t="str">
        <f>IF(LEN(W72)&gt;0,W72,SUBSTITUTE(SUBSTITUTE(SUBSTITUTE(SUBSTITUTE(SUBSTITUTE(SUBSTITUTE(SUBSTITUTE(SUBSTITUTE(SUBSTITUTE(SUBSTITUTE(SUBSTITUTE( (SUBSTITUTE( SUBSTITUTE( SUBSTITUTE( SUBSTITUTE(X72,"STD_SIGMA","SUM"),"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LN</v>
      </c>
      <c r="Z72" s="2">
        <f>C72</f>
        <v>69</v>
      </c>
    </row>
    <row r="73" spans="1:26">
      <c r="A73" s="167" t="str">
        <f>CODE(MID(N73,1,1))&amp;CODE(MID(N73,2,1))&amp;CODE(MID(N73,3,1))&amp;CODE(MID(N73,4,1))&amp;CODE(MID(N73,5,1))&amp;
IF(ISERR(CODE(MID(N73,6,1))),"",CODE(MID(N73,6,1)))&amp;
IF(ISERR(CODE(MID(N73,7,1))),"",CODE(MID(N73,7,1)))&amp;
IF(ISERR(CODE(MID(N73,8,1))),"",CODE(MID(N73,8,1)))&amp;
IF(ISERR(CODE(MID(N73,9,1))),"",CODE(MID(N73,9,1)))&amp;
IF(ISERR(CODE(MID(N73,10,1))),"",CODE(MID(N73,10,1)))&amp;
IF(ISERR(CODE(MID(N73,11,1))),"",CODE(MID(N73,11,1)))&amp;
IF(ISERR(CODE(MID(N73,12,1))),"",CODE(MID(N73,12,1)))&amp;
IF(ISERR(CODE(MID(N73,13,1))),"",CODE(MID(N73,13,1)))&amp;
IF(ISERR(CODE(MID(N73,14,1))),"",CODE(MID(N73,14,1)))&amp;
IF(ISERR(CODE(MID(N73,15,1))),"",CODE(MID(N73,15,1)))</f>
        <v>7384779576784988</v>
      </c>
      <c r="B73" s="3">
        <v>75</v>
      </c>
      <c r="C73" s="165">
        <f>VLOOKUP(A73,[1]items.h.csv!$A:$C,3,0)</f>
        <v>70</v>
      </c>
      <c r="D73" s="32" t="s">
        <v>4355</v>
      </c>
      <c r="E73" s="1" t="s">
        <v>7</v>
      </c>
      <c r="F73" s="17" t="s">
        <v>1924</v>
      </c>
      <c r="G73" s="17" t="s">
        <v>1925</v>
      </c>
      <c r="H73" s="155">
        <v>0</v>
      </c>
      <c r="I73" s="155">
        <v>0</v>
      </c>
      <c r="J73" s="17" t="s">
        <v>3</v>
      </c>
      <c r="K73" s="17" t="s">
        <v>2191</v>
      </c>
      <c r="L73" s="138" t="s">
        <v>4605</v>
      </c>
      <c r="N73" s="22" t="s">
        <v>2731</v>
      </c>
      <c r="O73" s="22" t="s">
        <v>3787</v>
      </c>
      <c r="P73"/>
      <c r="Q73" t="str">
        <f>IF(F73=G73,"","NOT EQUAL")</f>
        <v>NOT EQUAL</v>
      </c>
      <c r="R73"/>
      <c r="S73"/>
      <c r="T73">
        <f>IF(Y73&lt;&gt;"",T72+1,T72)</f>
        <v>30</v>
      </c>
      <c r="U73" s="3" t="s">
        <v>4565</v>
      </c>
      <c r="V73" s="118"/>
      <c r="W73" s="118"/>
      <c r="X73" s="109" t="str">
        <f>IF( OR(V73="CNST", J73="CAT_REGS"),(F73),
IF(V73="YES",UPPER(F73),
IF(   AND(V73&lt;&gt;"NO",J73="CAT_FNCT",E73&lt;&gt;"multiply", E73&lt;&gt;"divide"),IF(K73="SLS_ENABLED",   UPPER(F73),""),"")))</f>
        <v>"LN(1+X)"</v>
      </c>
      <c r="Y73" s="109" t="str">
        <f>IF(LEN(W73)&gt;0,W73,SUBSTITUTE(SUBSTITUTE(SUBSTITUTE(SUBSTITUTE(SUBSTITUTE(SUBSTITUTE(SUBSTITUTE(SUBSTITUTE(SUBSTITUTE(SUBSTITUTE(SUBSTITUTE( (SUBSTITUTE( SUBSTITUTE( SUBSTITUTE( SUBSTITUTE(X73,"STD_SIGMA","SUM"),"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LN(1+X)</v>
      </c>
      <c r="Z73" s="2">
        <f>C73</f>
        <v>70</v>
      </c>
    </row>
    <row r="74" spans="1:26">
      <c r="A74" s="167" t="str">
        <f>CODE(MID(N74,1,1))&amp;CODE(MID(N74,2,1))&amp;CODE(MID(N74,3,1))&amp;CODE(MID(N74,4,1))&amp;CODE(MID(N74,5,1))&amp;
IF(ISERR(CODE(MID(N74,6,1))),"",CODE(MID(N74,6,1)))&amp;
IF(ISERR(CODE(MID(N74,7,1))),"",CODE(MID(N74,7,1)))&amp;
IF(ISERR(CODE(MID(N74,8,1))),"",CODE(MID(N74,8,1)))&amp;
IF(ISERR(CODE(MID(N74,9,1))),"",CODE(MID(N74,9,1)))&amp;
IF(ISERR(CODE(MID(N74,10,1))),"",CODE(MID(N74,10,1)))&amp;
IF(ISERR(CODE(MID(N74,11,1))),"",CODE(MID(N74,11,1)))&amp;
IF(ISERR(CODE(MID(N74,12,1))),"",CODE(MID(N74,12,1)))&amp;
IF(ISERR(CODE(MID(N74,13,1))),"",CODE(MID(N74,13,1)))&amp;
IF(ISERR(CODE(MID(N74,14,1))),"",CODE(MID(N74,14,1)))&amp;
IF(ISERR(CODE(MID(N74,15,1))),"",CODE(MID(N74,15,1)))</f>
        <v>738477957679714948</v>
      </c>
      <c r="B74" s="3">
        <v>76</v>
      </c>
      <c r="C74" s="165">
        <f>VLOOKUP(A74,[1]items.h.csv!$A:$C,3,0)</f>
        <v>71</v>
      </c>
      <c r="D74" s="1" t="s">
        <v>2312</v>
      </c>
      <c r="E74" s="53" t="s">
        <v>4116</v>
      </c>
      <c r="F74" s="35" t="s">
        <v>4386</v>
      </c>
      <c r="G74" s="17" t="s">
        <v>202</v>
      </c>
      <c r="H74" s="155">
        <v>0</v>
      </c>
      <c r="I74" s="155">
        <v>0</v>
      </c>
      <c r="J74" s="17" t="s">
        <v>3</v>
      </c>
      <c r="K74" s="17" t="s">
        <v>2191</v>
      </c>
      <c r="L74" s="138" t="s">
        <v>4605</v>
      </c>
      <c r="M74" s="1" t="s">
        <v>203</v>
      </c>
      <c r="N74" s="22" t="s">
        <v>2742</v>
      </c>
      <c r="O74" s="22" t="s">
        <v>3787</v>
      </c>
      <c r="P74"/>
      <c r="Q74" t="str">
        <f>IF(F74=G74,"","NOT EQUAL")</f>
        <v>NOT EQUAL</v>
      </c>
      <c r="R74"/>
      <c r="S74"/>
      <c r="T74">
        <f>IF(Y74&lt;&gt;"",T73+1,T73)</f>
        <v>31</v>
      </c>
      <c r="U74" s="3" t="s">
        <v>4565</v>
      </c>
      <c r="V74" s="118"/>
      <c r="W74" s="118"/>
      <c r="X74" s="109" t="str">
        <f>IF( OR(V74="CNST", J74="CAT_REGS"),(F74),
IF(V74="YES",UPPER(F74),
IF(   AND(V74&lt;&gt;"NO",J74="CAT_FNCT",E74&lt;&gt;"multiply", E74&lt;&gt;"divide"),IF(K74="SLS_ENABLED",   UPPER(F74),""),"")))</f>
        <v>"LOG" STD_SUB_1 STD_SUB_0</v>
      </c>
      <c r="Y74" s="109" t="str">
        <f>IF(LEN(W74)&gt;0,W74,SUBSTITUTE(SUBSTITUTE(SUBSTITUTE(SUBSTITUTE(SUBSTITUTE(SUBSTITUTE(SUBSTITUTE(SUBSTITUTE(SUBSTITUTE(SUBSTITUTE(SUBSTITUTE( (SUBSTITUTE( SUBSTITUTE( SUBSTITUTE( SUBSTITUTE(X74,"STD_SIGMA","SUM"),"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LOG10</v>
      </c>
      <c r="Z74" s="2">
        <f>C74</f>
        <v>71</v>
      </c>
    </row>
    <row r="75" spans="1:26">
      <c r="A75" s="167" t="str">
        <f>CODE(MID(N75,1,1))&amp;CODE(MID(N75,2,1))&amp;CODE(MID(N75,3,1))&amp;CODE(MID(N75,4,1))&amp;CODE(MID(N75,5,1))&amp;
IF(ISERR(CODE(MID(N75,6,1))),"",CODE(MID(N75,6,1)))&amp;
IF(ISERR(CODE(MID(N75,7,1))),"",CODE(MID(N75,7,1)))&amp;
IF(ISERR(CODE(MID(N75,8,1))),"",CODE(MID(N75,8,1)))&amp;
IF(ISERR(CODE(MID(N75,9,1))),"",CODE(MID(N75,9,1)))&amp;
IF(ISERR(CODE(MID(N75,10,1))),"",CODE(MID(N75,10,1)))&amp;
IF(ISERR(CODE(MID(N75,11,1))),"",CODE(MID(N75,11,1)))&amp;
IF(ISERR(CODE(MID(N75,12,1))),"",CODE(MID(N75,12,1)))&amp;
IF(ISERR(CODE(MID(N75,13,1))),"",CODE(MID(N75,13,1)))&amp;
IF(ISERR(CODE(MID(N75,14,1))),"",CODE(MID(N75,14,1)))&amp;
IF(ISERR(CODE(MID(N75,15,1))),"",CODE(MID(N75,15,1)))</f>
        <v>738477957679718889</v>
      </c>
      <c r="B75" s="3">
        <v>77</v>
      </c>
      <c r="C75" s="165">
        <f>VLOOKUP(A75,[1]items.h.csv!$A:$C,3,0)</f>
        <v>72</v>
      </c>
      <c r="D75" s="1" t="s">
        <v>4449</v>
      </c>
      <c r="E75" s="1" t="s">
        <v>7</v>
      </c>
      <c r="F75" s="17" t="s">
        <v>1937</v>
      </c>
      <c r="G75" s="17" t="s">
        <v>1938</v>
      </c>
      <c r="H75" s="155">
        <v>0</v>
      </c>
      <c r="I75" s="155">
        <v>0</v>
      </c>
      <c r="J75" s="17" t="s">
        <v>3</v>
      </c>
      <c r="K75" s="17" t="s">
        <v>2191</v>
      </c>
      <c r="L75" s="138" t="s">
        <v>4605</v>
      </c>
      <c r="N75" s="22" t="s">
        <v>2750</v>
      </c>
      <c r="O75" s="22" t="s">
        <v>3787</v>
      </c>
      <c r="P75"/>
      <c r="Q75" t="str">
        <f>IF(F75=G75,"","NOT EQUAL")</f>
        <v/>
      </c>
      <c r="R75"/>
      <c r="S75"/>
      <c r="T75">
        <f>IF(Y75&lt;&gt;"",T74+1,T74)</f>
        <v>32</v>
      </c>
      <c r="U75" s="3" t="s">
        <v>4565</v>
      </c>
      <c r="V75" s="118"/>
      <c r="W75" s="118"/>
      <c r="X75" s="109" t="str">
        <f>IF( OR(V75="CNST", J75="CAT_REGS"),(F75),
IF(V75="YES",UPPER(F75),
IF(   AND(V75&lt;&gt;"NO",J75="CAT_FNCT",E75&lt;&gt;"multiply", E75&lt;&gt;"divide"),IF(K75="SLS_ENABLED",   UPPER(F75),""),"")))</f>
        <v>"LOG" STD_SUB_X "Y"</v>
      </c>
      <c r="Y75" s="109" t="str">
        <f>IF(LEN(W75)&gt;0,W75,SUBSTITUTE(SUBSTITUTE(SUBSTITUTE(SUBSTITUTE(SUBSTITUTE(SUBSTITUTE(SUBSTITUTE(SUBSTITUTE(SUBSTITUTE(SUBSTITUTE(SUBSTITUTE( (SUBSTITUTE( SUBSTITUTE( SUBSTITUTE( SUBSTITUTE(X75,"STD_SIGMA","SUM"),"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LOGXY</v>
      </c>
      <c r="Z75" s="2">
        <f>C75</f>
        <v>72</v>
      </c>
    </row>
    <row r="76" spans="1:26">
      <c r="A76" s="167" t="str">
        <f>CODE(MID(N76,1,1))&amp;CODE(MID(N76,2,1))&amp;CODE(MID(N76,3,1))&amp;CODE(MID(N76,4,1))&amp;CODE(MID(N76,5,1))&amp;
IF(ISERR(CODE(MID(N76,6,1))),"",CODE(MID(N76,6,1)))&amp;
IF(ISERR(CODE(MID(N76,7,1))),"",CODE(MID(N76,7,1)))&amp;
IF(ISERR(CODE(MID(N76,8,1))),"",CODE(MID(N76,8,1)))&amp;
IF(ISERR(CODE(MID(N76,9,1))),"",CODE(MID(N76,9,1)))&amp;
IF(ISERR(CODE(MID(N76,10,1))),"",CODE(MID(N76,10,1)))&amp;
IF(ISERR(CODE(MID(N76,11,1))),"",CODE(MID(N76,11,1)))&amp;
IF(ISERR(CODE(MID(N76,12,1))),"",CODE(MID(N76,12,1)))&amp;
IF(ISERR(CODE(MID(N76,13,1))),"",CODE(MID(N76,13,1)))&amp;
IF(ISERR(CODE(MID(N76,14,1))),"",CODE(MID(N76,14,1)))&amp;
IF(ISERR(CODE(MID(N76,15,1))),"",CODE(MID(N76,15,1)))</f>
        <v>7384779549797888</v>
      </c>
      <c r="B76" s="3">
        <v>78</v>
      </c>
      <c r="C76" s="165">
        <f>VLOOKUP(A76,[1]items.h.csv!$A:$C,3,0)</f>
        <v>73</v>
      </c>
      <c r="D76" s="1" t="s">
        <v>2218</v>
      </c>
      <c r="E76" s="1" t="s">
        <v>7</v>
      </c>
      <c r="F76" s="17" t="s">
        <v>1794</v>
      </c>
      <c r="G76" s="17" t="s">
        <v>1794</v>
      </c>
      <c r="H76" s="155">
        <v>0</v>
      </c>
      <c r="I76" s="155">
        <v>0</v>
      </c>
      <c r="J76" s="17" t="s">
        <v>3</v>
      </c>
      <c r="K76" s="17" t="s">
        <v>2191</v>
      </c>
      <c r="L76" s="138" t="s">
        <v>4605</v>
      </c>
      <c r="N76" s="22" t="s">
        <v>2443</v>
      </c>
      <c r="O76" s="22" t="s">
        <v>3787</v>
      </c>
      <c r="P76"/>
      <c r="Q76" t="str">
        <f>IF(F76=G76,"","NOT EQUAL")</f>
        <v/>
      </c>
      <c r="R76"/>
      <c r="S76"/>
      <c r="T76">
        <f>IF(Y76&lt;&gt;"",T75+1,T75)</f>
        <v>33</v>
      </c>
      <c r="U76" s="3" t="s">
        <v>4565</v>
      </c>
      <c r="V76" s="118"/>
      <c r="W76" s="118"/>
      <c r="X76" s="109" t="str">
        <f>IF( OR(V76="CNST", J76="CAT_REGS"),(F76),
IF(V76="YES",UPPER(F76),
IF(   AND(V76&lt;&gt;"NO",J76="CAT_FNCT",E76&lt;&gt;"multiply", E76&lt;&gt;"divide"),IF(K76="SLS_ENABLED",   UPPER(F76),""),"")))</f>
        <v>"1/X"</v>
      </c>
      <c r="Y76" s="109" t="str">
        <f>IF(LEN(W76)&gt;0,W76,SUBSTITUTE(SUBSTITUTE(SUBSTITUTE(SUBSTITUTE(SUBSTITUTE(SUBSTITUTE(SUBSTITUTE(SUBSTITUTE(SUBSTITUTE(SUBSTITUTE(SUBSTITUTE( (SUBSTITUTE( SUBSTITUTE( SUBSTITUTE( SUBSTITUTE(X76,"STD_SIGMA","SUM"),"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1/X</v>
      </c>
      <c r="Z76" s="2">
        <f>C76</f>
        <v>73</v>
      </c>
    </row>
    <row r="77" spans="1:26">
      <c r="A77" s="167" t="str">
        <f>CODE(MID(N77,1,1))&amp;CODE(MID(N77,2,1))&amp;CODE(MID(N77,3,1))&amp;CODE(MID(N77,4,1))&amp;CODE(MID(N77,5,1))&amp;
IF(ISERR(CODE(MID(N77,6,1))),"",CODE(MID(N77,6,1)))&amp;
IF(ISERR(CODE(MID(N77,7,1))),"",CODE(MID(N77,7,1)))&amp;
IF(ISERR(CODE(MID(N77,8,1))),"",CODE(MID(N77,8,1)))&amp;
IF(ISERR(CODE(MID(N77,9,1))),"",CODE(MID(N77,9,1)))&amp;
IF(ISERR(CODE(MID(N77,10,1))),"",CODE(MID(N77,10,1)))&amp;
IF(ISERR(CODE(MID(N77,11,1))),"",CODE(MID(N77,11,1)))&amp;
IF(ISERR(CODE(MID(N77,12,1))),"",CODE(MID(N77,12,1)))&amp;
IF(ISERR(CODE(MID(N77,13,1))),"",CODE(MID(N77,13,1)))&amp;
IF(ISERR(CODE(MID(N77,14,1))),"",CODE(MID(N77,14,1)))&amp;
IF(ISERR(CODE(MID(N77,15,1))),"",CODE(MID(N77,15,1)))</f>
        <v>7384779599111115</v>
      </c>
      <c r="B77" s="3">
        <v>79</v>
      </c>
      <c r="C77" s="165">
        <f>VLOOKUP(A77,[1]items.h.csv!$A:$C,3,0)</f>
        <v>74</v>
      </c>
      <c r="D77" s="1" t="s">
        <v>2250</v>
      </c>
      <c r="E77" s="53" t="s">
        <v>4116</v>
      </c>
      <c r="F77" s="17" t="s">
        <v>1837</v>
      </c>
      <c r="G77" s="17" t="s">
        <v>1837</v>
      </c>
      <c r="H77" s="155">
        <v>0</v>
      </c>
      <c r="I77" s="155">
        <v>0</v>
      </c>
      <c r="J77" s="17" t="s">
        <v>3</v>
      </c>
      <c r="K77" s="17" t="s">
        <v>2191</v>
      </c>
      <c r="L77" s="138" t="s">
        <v>4605</v>
      </c>
      <c r="M77" s="1" t="s">
        <v>20</v>
      </c>
      <c r="N77" s="22" t="s">
        <v>2526</v>
      </c>
      <c r="O77" s="22" t="s">
        <v>3787</v>
      </c>
      <c r="P77"/>
      <c r="Q77" t="str">
        <f>IF(F77=G77,"","NOT EQUAL")</f>
        <v/>
      </c>
      <c r="R77"/>
      <c r="S77"/>
      <c r="T77">
        <f>IF(Y77&lt;&gt;"",T76+1,T76)</f>
        <v>34</v>
      </c>
      <c r="U77" s="3" t="s">
        <v>4564</v>
      </c>
      <c r="V77" s="118"/>
      <c r="W77" s="118"/>
      <c r="X77" s="109" t="str">
        <f>IF( OR(V77="CNST", J77="CAT_REGS"),(F77),
IF(V77="YES",UPPER(F77),
IF(   AND(V77&lt;&gt;"NO",J77="CAT_FNCT",E77&lt;&gt;"multiply", E77&lt;&gt;"divide"),IF(K77="SLS_ENABLED",   UPPER(F77),""),"")))</f>
        <v>"COS"</v>
      </c>
      <c r="Y77" s="109" t="str">
        <f>IF(LEN(W77)&gt;0,W77,SUBSTITUTE(SUBSTITUTE(SUBSTITUTE(SUBSTITUTE(SUBSTITUTE(SUBSTITUTE(SUBSTITUTE(SUBSTITUTE(SUBSTITUTE(SUBSTITUTE(SUBSTITUTE( (SUBSTITUTE( SUBSTITUTE( SUBSTITUTE( SUBSTITUTE(X77,"STD_SIGMA","SUM"),"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COS</v>
      </c>
      <c r="Z77" s="2">
        <f>C77</f>
        <v>74</v>
      </c>
    </row>
    <row r="78" spans="1:26">
      <c r="A78" s="167" t="str">
        <f>CODE(MID(N78,1,1))&amp;CODE(MID(N78,2,1))&amp;CODE(MID(N78,3,1))&amp;CODE(MID(N78,4,1))&amp;CODE(MID(N78,5,1))&amp;
IF(ISERR(CODE(MID(N78,6,1))),"",CODE(MID(N78,6,1)))&amp;
IF(ISERR(CODE(MID(N78,7,1))),"",CODE(MID(N78,7,1)))&amp;
IF(ISERR(CODE(MID(N78,8,1))),"",CODE(MID(N78,8,1)))&amp;
IF(ISERR(CODE(MID(N78,9,1))),"",CODE(MID(N78,9,1)))&amp;
IF(ISERR(CODE(MID(N78,10,1))),"",CODE(MID(N78,10,1)))&amp;
IF(ISERR(CODE(MID(N78,11,1))),"",CODE(MID(N78,11,1)))&amp;
IF(ISERR(CODE(MID(N78,12,1))),"",CODE(MID(N78,12,1)))&amp;
IF(ISERR(CODE(MID(N78,13,1))),"",CODE(MID(N78,13,1)))&amp;
IF(ISERR(CODE(MID(N78,14,1))),"",CODE(MID(N78,14,1)))&amp;
IF(ISERR(CODE(MID(N78,15,1))),"",CODE(MID(N78,15,1)))</f>
        <v>7384779599111115104</v>
      </c>
      <c r="B78" s="3">
        <v>80</v>
      </c>
      <c r="C78" s="165">
        <f>VLOOKUP(A78,[1]items.h.csv!$A:$C,3,0)</f>
        <v>75</v>
      </c>
      <c r="D78" s="1" t="s">
        <v>2251</v>
      </c>
      <c r="E78" s="1" t="s">
        <v>7</v>
      </c>
      <c r="F78" s="17" t="s">
        <v>61</v>
      </c>
      <c r="G78" s="17" t="s">
        <v>61</v>
      </c>
      <c r="H78" s="155">
        <v>0</v>
      </c>
      <c r="I78" s="155">
        <v>0</v>
      </c>
      <c r="J78" s="17" t="s">
        <v>3</v>
      </c>
      <c r="K78" s="17" t="s">
        <v>2191</v>
      </c>
      <c r="L78" s="138" t="s">
        <v>4605</v>
      </c>
      <c r="N78" s="22" t="s">
        <v>2527</v>
      </c>
      <c r="O78" s="22" t="s">
        <v>3787</v>
      </c>
      <c r="P78"/>
      <c r="Q78" t="str">
        <f>IF(F78=G78,"","NOT EQUAL")</f>
        <v/>
      </c>
      <c r="R78"/>
      <c r="S78"/>
      <c r="T78">
        <f>IF(Y78&lt;&gt;"",T77+1,T77)</f>
        <v>35</v>
      </c>
      <c r="U78" s="3" t="s">
        <v>4564</v>
      </c>
      <c r="V78" s="118"/>
      <c r="W78" s="118"/>
      <c r="X78" s="109" t="str">
        <f>IF( OR(V78="CNST", J78="CAT_REGS"),(F78),
IF(V78="YES",UPPER(F78),
IF(   AND(V78&lt;&gt;"NO",J78="CAT_FNCT",E78&lt;&gt;"multiply", E78&lt;&gt;"divide"),IF(K78="SLS_ENABLED",   UPPER(F78),""),"")))</f>
        <v>"COSH"</v>
      </c>
      <c r="Y78" s="109" t="str">
        <f>IF(LEN(W78)&gt;0,W78,SUBSTITUTE(SUBSTITUTE(SUBSTITUTE(SUBSTITUTE(SUBSTITUTE(SUBSTITUTE(SUBSTITUTE(SUBSTITUTE(SUBSTITUTE(SUBSTITUTE(SUBSTITUTE( (SUBSTITUTE( SUBSTITUTE( SUBSTITUTE( SUBSTITUTE(X78,"STD_SIGMA","SUM"),"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COSH</v>
      </c>
      <c r="Z78" s="2">
        <f>C78</f>
        <v>75</v>
      </c>
    </row>
    <row r="79" spans="1:26">
      <c r="A79" s="167" t="str">
        <f>CODE(MID(N79,1,1))&amp;CODE(MID(N79,2,1))&amp;CODE(MID(N79,3,1))&amp;CODE(MID(N79,4,1))&amp;CODE(MID(N79,5,1))&amp;
IF(ISERR(CODE(MID(N79,6,1))),"",CODE(MID(N79,6,1)))&amp;
IF(ISERR(CODE(MID(N79,7,1))),"",CODE(MID(N79,7,1)))&amp;
IF(ISERR(CODE(MID(N79,8,1))),"",CODE(MID(N79,8,1)))&amp;
IF(ISERR(CODE(MID(N79,9,1))),"",CODE(MID(N79,9,1)))&amp;
IF(ISERR(CODE(MID(N79,10,1))),"",CODE(MID(N79,10,1)))&amp;
IF(ISERR(CODE(MID(N79,11,1))),"",CODE(MID(N79,11,1)))&amp;
IF(ISERR(CODE(MID(N79,12,1))),"",CODE(MID(N79,12,1)))&amp;
IF(ISERR(CODE(MID(N79,13,1))),"",CODE(MID(N79,13,1)))&amp;
IF(ISERR(CODE(MID(N79,14,1))),"",CODE(MID(N79,14,1)))&amp;
IF(ISERR(CODE(MID(N79,15,1))),"",CODE(MID(N79,15,1)))</f>
        <v>73847795115105110</v>
      </c>
      <c r="B79" s="3">
        <v>81</v>
      </c>
      <c r="C79" s="165">
        <f>VLOOKUP(A79,[1]items.h.csv!$A:$C,3,0)</f>
        <v>76</v>
      </c>
      <c r="D79" s="1" t="s">
        <v>2367</v>
      </c>
      <c r="E79" s="53" t="s">
        <v>4116</v>
      </c>
      <c r="F79" s="17" t="s">
        <v>2042</v>
      </c>
      <c r="G79" s="17" t="s">
        <v>2042</v>
      </c>
      <c r="H79" s="118">
        <v>0</v>
      </c>
      <c r="I79" s="118">
        <v>0</v>
      </c>
      <c r="J79" s="17" t="s">
        <v>3</v>
      </c>
      <c r="K79" s="17" t="s">
        <v>2191</v>
      </c>
      <c r="L79" s="138" t="s">
        <v>4605</v>
      </c>
      <c r="M79" s="1" t="s">
        <v>364</v>
      </c>
      <c r="N79" s="22" t="s">
        <v>2975</v>
      </c>
      <c r="O79" s="22" t="s">
        <v>3787</v>
      </c>
      <c r="P79"/>
      <c r="Q79" t="str">
        <f>IF(F79=G79,"","NOT EQUAL")</f>
        <v/>
      </c>
      <c r="R79"/>
      <c r="S79"/>
      <c r="T79">
        <f>IF(Y79&lt;&gt;"",T78+1,T78)</f>
        <v>36</v>
      </c>
      <c r="U79" s="3" t="s">
        <v>4564</v>
      </c>
      <c r="V79" s="118"/>
      <c r="W79" s="118"/>
      <c r="X79" s="109" t="str">
        <f>IF( OR(V79="CNST", J79="CAT_REGS"),(F79),
IF(V79="YES",UPPER(F79),
IF(   AND(V79&lt;&gt;"NO",J79="CAT_FNCT",E79&lt;&gt;"multiply", E79&lt;&gt;"divide"),IF(K79="SLS_ENABLED",   UPPER(F79),""),"")))</f>
        <v>"SIN"</v>
      </c>
      <c r="Y79" s="109" t="str">
        <f>IF(LEN(W79)&gt;0,W79,SUBSTITUTE(SUBSTITUTE(SUBSTITUTE(SUBSTITUTE(SUBSTITUTE(SUBSTITUTE(SUBSTITUTE(SUBSTITUTE(SUBSTITUTE(SUBSTITUTE(SUBSTITUTE( (SUBSTITUTE( SUBSTITUTE( SUBSTITUTE( SUBSTITUTE(X79,"STD_SIGMA","SUM"),"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SIN</v>
      </c>
      <c r="Z79" s="2">
        <f>C79</f>
        <v>76</v>
      </c>
    </row>
    <row r="80" spans="1:26">
      <c r="A80" s="167" t="str">
        <f>CODE(MID(N80,1,1))&amp;CODE(MID(N80,2,1))&amp;CODE(MID(N80,3,1))&amp;CODE(MID(N80,4,1))&amp;CODE(MID(N80,5,1))&amp;
IF(ISERR(CODE(MID(N80,6,1))),"",CODE(MID(N80,6,1)))&amp;
IF(ISERR(CODE(MID(N80,7,1))),"",CODE(MID(N80,7,1)))&amp;
IF(ISERR(CODE(MID(N80,8,1))),"",CODE(MID(N80,8,1)))&amp;
IF(ISERR(CODE(MID(N80,9,1))),"",CODE(MID(N80,9,1)))&amp;
IF(ISERR(CODE(MID(N80,10,1))),"",CODE(MID(N80,10,1)))&amp;
IF(ISERR(CODE(MID(N80,11,1))),"",CODE(MID(N80,11,1)))&amp;
IF(ISERR(CODE(MID(N80,12,1))),"",CODE(MID(N80,12,1)))&amp;
IF(ISERR(CODE(MID(N80,13,1))),"",CODE(MID(N80,13,1)))&amp;
IF(ISERR(CODE(MID(N80,14,1))),"",CODE(MID(N80,14,1)))&amp;
IF(ISERR(CODE(MID(N80,15,1))),"",CODE(MID(N80,15,1)))</f>
        <v>7384779511510511099</v>
      </c>
      <c r="B80" s="3">
        <v>82</v>
      </c>
      <c r="C80" s="165">
        <f>VLOOKUP(A80,[1]items.h.csv!$A:$C,3,0)</f>
        <v>77</v>
      </c>
      <c r="D80" s="1" t="s">
        <v>4049</v>
      </c>
      <c r="E80" s="1" t="s">
        <v>7</v>
      </c>
      <c r="F80" s="17" t="s">
        <v>365</v>
      </c>
      <c r="G80" s="17" t="s">
        <v>365</v>
      </c>
      <c r="H80" s="155">
        <v>0</v>
      </c>
      <c r="I80" s="155">
        <v>0</v>
      </c>
      <c r="J80" s="17" t="s">
        <v>3</v>
      </c>
      <c r="K80" s="17" t="s">
        <v>2191</v>
      </c>
      <c r="L80" s="138" t="s">
        <v>4605</v>
      </c>
      <c r="N80" s="22" t="s">
        <v>2976</v>
      </c>
      <c r="O80" s="22" t="s">
        <v>3787</v>
      </c>
      <c r="P80"/>
      <c r="Q80" t="str">
        <f>IF(F80=G80,"","NOT EQUAL")</f>
        <v/>
      </c>
      <c r="R80"/>
      <c r="S80"/>
      <c r="T80">
        <f>IF(Y80&lt;&gt;"",T79+1,T79)</f>
        <v>37</v>
      </c>
      <c r="U80" s="3" t="s">
        <v>4564</v>
      </c>
      <c r="V80" s="118"/>
      <c r="W80" s="118"/>
      <c r="X80" s="109" t="str">
        <f>IF( OR(V80="CNST", J80="CAT_REGS"),(F80),
IF(V80="YES",UPPER(F80),
IF(   AND(V80&lt;&gt;"NO",J80="CAT_FNCT",E80&lt;&gt;"multiply", E80&lt;&gt;"divide"),IF(K80="SLS_ENABLED",   UPPER(F80),""),"")))</f>
        <v>"SINC"</v>
      </c>
      <c r="Y80" s="109" t="str">
        <f>IF(LEN(W80)&gt;0,W80,SUBSTITUTE(SUBSTITUTE(SUBSTITUTE(SUBSTITUTE(SUBSTITUTE(SUBSTITUTE(SUBSTITUTE(SUBSTITUTE(SUBSTITUTE(SUBSTITUTE(SUBSTITUTE( (SUBSTITUTE( SUBSTITUTE( SUBSTITUTE( SUBSTITUTE(X80,"STD_SIGMA","SUM"),"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SINC</v>
      </c>
      <c r="Z80" s="2">
        <f>C80</f>
        <v>77</v>
      </c>
    </row>
    <row r="81" spans="1:26">
      <c r="A81" s="167" t="str">
        <f>CODE(MID(N81,1,1))&amp;CODE(MID(N81,2,1))&amp;CODE(MID(N81,3,1))&amp;CODE(MID(N81,4,1))&amp;CODE(MID(N81,5,1))&amp;
IF(ISERR(CODE(MID(N81,6,1))),"",CODE(MID(N81,6,1)))&amp;
IF(ISERR(CODE(MID(N81,7,1))),"",CODE(MID(N81,7,1)))&amp;
IF(ISERR(CODE(MID(N81,8,1))),"",CODE(MID(N81,8,1)))&amp;
IF(ISERR(CODE(MID(N81,9,1))),"",CODE(MID(N81,9,1)))&amp;
IF(ISERR(CODE(MID(N81,10,1))),"",CODE(MID(N81,10,1)))&amp;
IF(ISERR(CODE(MID(N81,11,1))),"",CODE(MID(N81,11,1)))&amp;
IF(ISERR(CODE(MID(N81,12,1))),"",CODE(MID(N81,12,1)))&amp;
IF(ISERR(CODE(MID(N81,13,1))),"",CODE(MID(N81,13,1)))&amp;
IF(ISERR(CODE(MID(N81,14,1))),"",CODE(MID(N81,14,1)))&amp;
IF(ISERR(CODE(MID(N81,15,1))),"",CODE(MID(N81,15,1)))</f>
        <v>73847795115105110104</v>
      </c>
      <c r="B81" s="3">
        <v>83</v>
      </c>
      <c r="C81" s="165">
        <f>VLOOKUP(A81,[1]items.h.csv!$A:$C,3,0)</f>
        <v>78</v>
      </c>
      <c r="D81" s="1" t="s">
        <v>2368</v>
      </c>
      <c r="E81" s="1" t="s">
        <v>7</v>
      </c>
      <c r="F81" s="17" t="s">
        <v>366</v>
      </c>
      <c r="G81" s="17" t="s">
        <v>366</v>
      </c>
      <c r="H81" s="155">
        <v>0</v>
      </c>
      <c r="I81" s="155">
        <v>0</v>
      </c>
      <c r="J81" s="17" t="s">
        <v>3</v>
      </c>
      <c r="K81" s="17" t="s">
        <v>2191</v>
      </c>
      <c r="L81" s="138" t="s">
        <v>4605</v>
      </c>
      <c r="N81" s="22" t="s">
        <v>2977</v>
      </c>
      <c r="O81" s="22" t="s">
        <v>3787</v>
      </c>
      <c r="P81"/>
      <c r="Q81" t="str">
        <f>IF(F81=G81,"","NOT EQUAL")</f>
        <v/>
      </c>
      <c r="R81"/>
      <c r="S81"/>
      <c r="T81">
        <f>IF(Y81&lt;&gt;"",T80+1,T80)</f>
        <v>38</v>
      </c>
      <c r="U81" s="3" t="s">
        <v>4565</v>
      </c>
      <c r="V81" s="118"/>
      <c r="W81" s="118"/>
      <c r="X81" s="109" t="str">
        <f>IF( OR(V81="CNST", J81="CAT_REGS"),(F81),
IF(V81="YES",UPPER(F81),
IF(   AND(V81&lt;&gt;"NO",J81="CAT_FNCT",E81&lt;&gt;"multiply", E81&lt;&gt;"divide"),IF(K81="SLS_ENABLED",   UPPER(F81),""),"")))</f>
        <v>"SINH"</v>
      </c>
      <c r="Y81" s="109" t="str">
        <f>IF(LEN(W81)&gt;0,W81,SUBSTITUTE(SUBSTITUTE(SUBSTITUTE(SUBSTITUTE(SUBSTITUTE(SUBSTITUTE(SUBSTITUTE(SUBSTITUTE(SUBSTITUTE(SUBSTITUTE(SUBSTITUTE( (SUBSTITUTE( SUBSTITUTE( SUBSTITUTE( SUBSTITUTE(X81,"STD_SIGMA","SUM"),"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SINH</v>
      </c>
      <c r="Z81" s="2">
        <f>C81</f>
        <v>78</v>
      </c>
    </row>
    <row r="82" spans="1:26">
      <c r="A82" s="167" t="str">
        <f>CODE(MID(N82,1,1))&amp;CODE(MID(N82,2,1))&amp;CODE(MID(N82,3,1))&amp;CODE(MID(N82,4,1))&amp;CODE(MID(N82,5,1))&amp;
IF(ISERR(CODE(MID(N82,6,1))),"",CODE(MID(N82,6,1)))&amp;
IF(ISERR(CODE(MID(N82,7,1))),"",CODE(MID(N82,7,1)))&amp;
IF(ISERR(CODE(MID(N82,8,1))),"",CODE(MID(N82,8,1)))&amp;
IF(ISERR(CODE(MID(N82,9,1))),"",CODE(MID(N82,9,1)))&amp;
IF(ISERR(CODE(MID(N82,10,1))),"",CODE(MID(N82,10,1)))&amp;
IF(ISERR(CODE(MID(N82,11,1))),"",CODE(MID(N82,11,1)))&amp;
IF(ISERR(CODE(MID(N82,12,1))),"",CODE(MID(N82,12,1)))&amp;
IF(ISERR(CODE(MID(N82,13,1))),"",CODE(MID(N82,13,1)))&amp;
IF(ISERR(CODE(MID(N82,14,1))),"",CODE(MID(N82,14,1)))&amp;
IF(ISERR(CODE(MID(N82,15,1))),"",CODE(MID(N82,15,1)))</f>
        <v>7384779511697110</v>
      </c>
      <c r="B82" s="3">
        <v>84</v>
      </c>
      <c r="C82" s="165">
        <f>VLOOKUP(A82,[1]items.h.csv!$A:$C,3,0)</f>
        <v>79</v>
      </c>
      <c r="D82" s="1" t="s">
        <v>2385</v>
      </c>
      <c r="E82" s="53" t="s">
        <v>4116</v>
      </c>
      <c r="F82" s="17" t="s">
        <v>2062</v>
      </c>
      <c r="G82" s="17" t="s">
        <v>2062</v>
      </c>
      <c r="H82" s="155">
        <v>0</v>
      </c>
      <c r="I82" s="155">
        <v>0</v>
      </c>
      <c r="J82" s="17" t="s">
        <v>3</v>
      </c>
      <c r="K82" s="17" t="s">
        <v>2191</v>
      </c>
      <c r="L82" s="138" t="s">
        <v>4605</v>
      </c>
      <c r="M82" s="157" t="s">
        <v>364</v>
      </c>
      <c r="N82" s="22" t="s">
        <v>3021</v>
      </c>
      <c r="O82" s="22" t="s">
        <v>3787</v>
      </c>
      <c r="P82"/>
      <c r="Q82" t="str">
        <f>IF(F82=G82,"","NOT EQUAL")</f>
        <v/>
      </c>
      <c r="R82"/>
      <c r="S82"/>
      <c r="T82">
        <f>IF(Y82&lt;&gt;"",T81+1,T81)</f>
        <v>39</v>
      </c>
      <c r="U82" s="3" t="s">
        <v>4564</v>
      </c>
      <c r="V82" s="118"/>
      <c r="W82" s="118"/>
      <c r="X82" s="109" t="str">
        <f>IF( OR(V82="CNST", J82="CAT_REGS"),(F82),
IF(V82="YES",UPPER(F82),
IF(   AND(V82&lt;&gt;"NO",J82="CAT_FNCT",E82&lt;&gt;"multiply", E82&lt;&gt;"divide"),IF(K82="SLS_ENABLED",   UPPER(F82),""),"")))</f>
        <v>"TAN"</v>
      </c>
      <c r="Y82" s="109" t="str">
        <f>IF(LEN(W82)&gt;0,W82,SUBSTITUTE(SUBSTITUTE(SUBSTITUTE(SUBSTITUTE(SUBSTITUTE(SUBSTITUTE(SUBSTITUTE(SUBSTITUTE(SUBSTITUTE(SUBSTITUTE(SUBSTITUTE( (SUBSTITUTE( SUBSTITUTE( SUBSTITUTE( SUBSTITUTE(X82,"STD_SIGMA","SUM"),"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TAN</v>
      </c>
      <c r="Z82" s="2">
        <f>C82</f>
        <v>79</v>
      </c>
    </row>
    <row r="83" spans="1:26">
      <c r="A83" s="167" t="str">
        <f>CODE(MID(N83,1,1))&amp;CODE(MID(N83,2,1))&amp;CODE(MID(N83,3,1))&amp;CODE(MID(N83,4,1))&amp;CODE(MID(N83,5,1))&amp;
IF(ISERR(CODE(MID(N83,6,1))),"",CODE(MID(N83,6,1)))&amp;
IF(ISERR(CODE(MID(N83,7,1))),"",CODE(MID(N83,7,1)))&amp;
IF(ISERR(CODE(MID(N83,8,1))),"",CODE(MID(N83,8,1)))&amp;
IF(ISERR(CODE(MID(N83,9,1))),"",CODE(MID(N83,9,1)))&amp;
IF(ISERR(CODE(MID(N83,10,1))),"",CODE(MID(N83,10,1)))&amp;
IF(ISERR(CODE(MID(N83,11,1))),"",CODE(MID(N83,11,1)))&amp;
IF(ISERR(CODE(MID(N83,12,1))),"",CODE(MID(N83,12,1)))&amp;
IF(ISERR(CODE(MID(N83,13,1))),"",CODE(MID(N83,13,1)))&amp;
IF(ISERR(CODE(MID(N83,14,1))),"",CODE(MID(N83,14,1)))&amp;
IF(ISERR(CODE(MID(N83,15,1))),"",CODE(MID(N83,15,1)))</f>
        <v>7384779511697110104</v>
      </c>
      <c r="B83" s="3">
        <v>85</v>
      </c>
      <c r="C83" s="165">
        <f>VLOOKUP(A83,[1]items.h.csv!$A:$C,3,0)</f>
        <v>80</v>
      </c>
      <c r="D83" s="1" t="s">
        <v>2386</v>
      </c>
      <c r="E83" s="1" t="s">
        <v>7</v>
      </c>
      <c r="F83" s="17" t="s">
        <v>400</v>
      </c>
      <c r="G83" s="17" t="s">
        <v>400</v>
      </c>
      <c r="H83" s="155">
        <v>0</v>
      </c>
      <c r="I83" s="155">
        <v>0</v>
      </c>
      <c r="J83" s="17" t="s">
        <v>3</v>
      </c>
      <c r="K83" s="17" t="s">
        <v>2191</v>
      </c>
      <c r="L83" s="138" t="s">
        <v>4605</v>
      </c>
      <c r="N83" s="22" t="s">
        <v>3022</v>
      </c>
      <c r="O83" s="22" t="s">
        <v>3787</v>
      </c>
      <c r="P83"/>
      <c r="Q83" t="str">
        <f>IF(F83=G83,"","NOT EQUAL")</f>
        <v/>
      </c>
      <c r="R83"/>
      <c r="S83"/>
      <c r="T83">
        <f>IF(Y83&lt;&gt;"",T82+1,T82)</f>
        <v>40</v>
      </c>
      <c r="U83" s="3" t="s">
        <v>4564</v>
      </c>
      <c r="V83" s="118"/>
      <c r="W83" s="118"/>
      <c r="X83" s="109" t="str">
        <f>IF( OR(V83="CNST", J83="CAT_REGS"),(F83),
IF(V83="YES",UPPER(F83),
IF(   AND(V83&lt;&gt;"NO",J83="CAT_FNCT",E83&lt;&gt;"multiply", E83&lt;&gt;"divide"),IF(K83="SLS_ENABLED",   UPPER(F83),""),"")))</f>
        <v>"TANH"</v>
      </c>
      <c r="Y83" s="109" t="str">
        <f>IF(LEN(W83)&gt;0,W83,SUBSTITUTE(SUBSTITUTE(SUBSTITUTE(SUBSTITUTE(SUBSTITUTE(SUBSTITUTE(SUBSTITUTE(SUBSTITUTE(SUBSTITUTE(SUBSTITUTE(SUBSTITUTE( (SUBSTITUTE( SUBSTITUTE( SUBSTITUTE( SUBSTITUTE(X83,"STD_SIGMA","SUM"),"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TANH</v>
      </c>
      <c r="Z83" s="2">
        <f>C83</f>
        <v>80</v>
      </c>
    </row>
    <row r="84" spans="1:26">
      <c r="A84" s="167" t="str">
        <f>CODE(MID(N84,1,1))&amp;CODE(MID(N84,2,1))&amp;CODE(MID(N84,3,1))&amp;CODE(MID(N84,4,1))&amp;CODE(MID(N84,5,1))&amp;
IF(ISERR(CODE(MID(N84,6,1))),"",CODE(MID(N84,6,1)))&amp;
IF(ISERR(CODE(MID(N84,7,1))),"",CODE(MID(N84,7,1)))&amp;
IF(ISERR(CODE(MID(N84,8,1))),"",CODE(MID(N84,8,1)))&amp;
IF(ISERR(CODE(MID(N84,9,1))),"",CODE(MID(N84,9,1)))&amp;
IF(ISERR(CODE(MID(N84,10,1))),"",CODE(MID(N84,10,1)))&amp;
IF(ISERR(CODE(MID(N84,11,1))),"",CODE(MID(N84,11,1)))&amp;
IF(ISERR(CODE(MID(N84,12,1))),"",CODE(MID(N84,12,1)))&amp;
IF(ISERR(CODE(MID(N84,13,1))),"",CODE(MID(N84,13,1)))&amp;
IF(ISERR(CODE(MID(N84,14,1))),"",CODE(MID(N84,14,1)))&amp;
IF(ISERR(CODE(MID(N84,15,1))),"",CODE(MID(N84,15,1)))</f>
        <v>73847795971149999111115</v>
      </c>
      <c r="B84" s="3">
        <v>86</v>
      </c>
      <c r="C84" s="165">
        <f>VLOOKUP(A84,[1]items.h.csv!$A:$C,3,0)</f>
        <v>81</v>
      </c>
      <c r="D84" s="1" t="s">
        <v>2227</v>
      </c>
      <c r="E84" s="53" t="s">
        <v>4116</v>
      </c>
      <c r="F84" s="17" t="s">
        <v>1804</v>
      </c>
      <c r="G84" s="17" t="s">
        <v>19</v>
      </c>
      <c r="H84" s="155">
        <v>0</v>
      </c>
      <c r="I84" s="155">
        <v>0</v>
      </c>
      <c r="J84" s="17" t="s">
        <v>3</v>
      </c>
      <c r="K84" s="17" t="s">
        <v>2191</v>
      </c>
      <c r="L84" s="138" t="s">
        <v>4605</v>
      </c>
      <c r="M84" s="1" t="s">
        <v>20</v>
      </c>
      <c r="N84" s="22" t="s">
        <v>2461</v>
      </c>
      <c r="O84" s="22" t="s">
        <v>3787</v>
      </c>
      <c r="P84"/>
      <c r="Q84" t="str">
        <f>IF(F84=G84,"","NOT EQUAL")</f>
        <v>NOT EQUAL</v>
      </c>
      <c r="R84"/>
      <c r="S84"/>
      <c r="T84">
        <f>IF(Y84&lt;&gt;"",T83+1,T83)</f>
        <v>41</v>
      </c>
      <c r="U84" s="3" t="s">
        <v>4564</v>
      </c>
      <c r="V84" s="118"/>
      <c r="W84" s="118"/>
      <c r="X84" s="109" t="str">
        <f>IF( OR(V84="CNST", J84="CAT_REGS"),(F84),
IF(V84="YES",UPPER(F84),
IF(   AND(V84&lt;&gt;"NO",J84="CAT_FNCT",E84&lt;&gt;"multiply", E84&lt;&gt;"divide"),IF(K84="SLS_ENABLED",   UPPER(F84),""),"")))</f>
        <v>"ARCCOS"</v>
      </c>
      <c r="Y84" s="109" t="str">
        <f>IF(LEN(W84)&gt;0,W84,SUBSTITUTE(SUBSTITUTE(SUBSTITUTE(SUBSTITUTE(SUBSTITUTE(SUBSTITUTE(SUBSTITUTE(SUBSTITUTE(SUBSTITUTE(SUBSTITUTE(SUBSTITUTE( (SUBSTITUTE( SUBSTITUTE( SUBSTITUTE( SUBSTITUTE(X84,"STD_SIGMA","SUM"),"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ARCCOS</v>
      </c>
      <c r="Z84" s="2">
        <f>C84</f>
        <v>81</v>
      </c>
    </row>
    <row r="85" spans="1:26">
      <c r="A85" s="167" t="str">
        <f>CODE(MID(N85,1,1))&amp;CODE(MID(N85,2,1))&amp;CODE(MID(N85,3,1))&amp;CODE(MID(N85,4,1))&amp;CODE(MID(N85,5,1))&amp;
IF(ISERR(CODE(MID(N85,6,1))),"",CODE(MID(N85,6,1)))&amp;
IF(ISERR(CODE(MID(N85,7,1))),"",CODE(MID(N85,7,1)))&amp;
IF(ISERR(CODE(MID(N85,8,1))),"",CODE(MID(N85,8,1)))&amp;
IF(ISERR(CODE(MID(N85,9,1))),"",CODE(MID(N85,9,1)))&amp;
IF(ISERR(CODE(MID(N85,10,1))),"",CODE(MID(N85,10,1)))&amp;
IF(ISERR(CODE(MID(N85,11,1))),"",CODE(MID(N85,11,1)))&amp;
IF(ISERR(CODE(MID(N85,12,1))),"",CODE(MID(N85,12,1)))&amp;
IF(ISERR(CODE(MID(N85,13,1))),"",CODE(MID(N85,13,1)))&amp;
IF(ISERR(CODE(MID(N85,14,1))),"",CODE(MID(N85,14,1)))&amp;
IF(ISERR(CODE(MID(N85,15,1))),"",CODE(MID(N85,15,1)))</f>
        <v>738477959711499111115104</v>
      </c>
      <c r="B85" s="3">
        <v>87</v>
      </c>
      <c r="C85" s="165">
        <f>VLOOKUP(A85,[1]items.h.csv!$A:$C,3,0)</f>
        <v>82</v>
      </c>
      <c r="D85" s="1" t="s">
        <v>2228</v>
      </c>
      <c r="E85" s="1" t="s">
        <v>7</v>
      </c>
      <c r="F85" s="17" t="s">
        <v>21</v>
      </c>
      <c r="G85" s="17" t="s">
        <v>21</v>
      </c>
      <c r="H85" s="155">
        <v>0</v>
      </c>
      <c r="I85" s="155">
        <v>0</v>
      </c>
      <c r="J85" s="17" t="s">
        <v>3</v>
      </c>
      <c r="K85" s="17" t="s">
        <v>2191</v>
      </c>
      <c r="L85" s="138" t="s">
        <v>4605</v>
      </c>
      <c r="M85" s="155"/>
      <c r="N85" s="22" t="s">
        <v>2462</v>
      </c>
      <c r="O85" s="22" t="s">
        <v>3787</v>
      </c>
      <c r="P85"/>
      <c r="Q85" t="str">
        <f>IF(F85=G85,"","NOT EQUAL")</f>
        <v/>
      </c>
      <c r="R85"/>
      <c r="S85"/>
      <c r="T85">
        <f>IF(Y85&lt;&gt;"",T84+1,T84)</f>
        <v>42</v>
      </c>
      <c r="U85" s="3" t="s">
        <v>4564</v>
      </c>
      <c r="V85" s="118"/>
      <c r="W85" s="118"/>
      <c r="X85" s="109" t="str">
        <f>IF( OR(V85="CNST", J85="CAT_REGS"),(F85),
IF(V85="YES",UPPER(F85),
IF(   AND(V85&lt;&gt;"NO",J85="CAT_FNCT",E85&lt;&gt;"multiply", E85&lt;&gt;"divide"),IF(K85="SLS_ENABLED",   UPPER(F85),""),"")))</f>
        <v>"ARCOSH"</v>
      </c>
      <c r="Y85" s="109" t="str">
        <f>IF(LEN(W85)&gt;0,W85,SUBSTITUTE(SUBSTITUTE(SUBSTITUTE(SUBSTITUTE(SUBSTITUTE(SUBSTITUTE(SUBSTITUTE(SUBSTITUTE(SUBSTITUTE(SUBSTITUTE(SUBSTITUTE( (SUBSTITUTE( SUBSTITUTE( SUBSTITUTE( SUBSTITUTE(X85,"STD_SIGMA","SUM"),"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ARCOSH</v>
      </c>
      <c r="Z85" s="2">
        <f>C85</f>
        <v>82</v>
      </c>
    </row>
    <row r="86" spans="1:26">
      <c r="A86" s="167" t="str">
        <f>CODE(MID(N86,1,1))&amp;CODE(MID(N86,2,1))&amp;CODE(MID(N86,3,1))&amp;CODE(MID(N86,4,1))&amp;CODE(MID(N86,5,1))&amp;
IF(ISERR(CODE(MID(N86,6,1))),"",CODE(MID(N86,6,1)))&amp;
IF(ISERR(CODE(MID(N86,7,1))),"",CODE(MID(N86,7,1)))&amp;
IF(ISERR(CODE(MID(N86,8,1))),"",CODE(MID(N86,8,1)))&amp;
IF(ISERR(CODE(MID(N86,9,1))),"",CODE(MID(N86,9,1)))&amp;
IF(ISERR(CODE(MID(N86,10,1))),"",CODE(MID(N86,10,1)))&amp;
IF(ISERR(CODE(MID(N86,11,1))),"",CODE(MID(N86,11,1)))&amp;
IF(ISERR(CODE(MID(N86,12,1))),"",CODE(MID(N86,12,1)))&amp;
IF(ISERR(CODE(MID(N86,13,1))),"",CODE(MID(N86,13,1)))&amp;
IF(ISERR(CODE(MID(N86,14,1))),"",CODE(MID(N86,14,1)))&amp;
IF(ISERR(CODE(MID(N86,15,1))),"",CODE(MID(N86,15,1)))</f>
        <v>738477959711499115105110</v>
      </c>
      <c r="B86" s="3">
        <v>88</v>
      </c>
      <c r="C86" s="165">
        <f>VLOOKUP(A86,[1]items.h.csv!$A:$C,3,0)</f>
        <v>83</v>
      </c>
      <c r="D86" s="1" t="s">
        <v>2229</v>
      </c>
      <c r="E86" s="53" t="s">
        <v>4116</v>
      </c>
      <c r="F86" s="17" t="s">
        <v>1805</v>
      </c>
      <c r="G86" s="17" t="s">
        <v>22</v>
      </c>
      <c r="H86" s="155">
        <v>0</v>
      </c>
      <c r="I86" s="155">
        <v>0</v>
      </c>
      <c r="J86" s="17" t="s">
        <v>3</v>
      </c>
      <c r="K86" s="17" t="s">
        <v>2191</v>
      </c>
      <c r="L86" s="138" t="s">
        <v>4605</v>
      </c>
      <c r="M86" s="1" t="s">
        <v>20</v>
      </c>
      <c r="N86" s="22" t="s">
        <v>2463</v>
      </c>
      <c r="O86" s="22" t="s">
        <v>3787</v>
      </c>
      <c r="P86"/>
      <c r="Q86" t="str">
        <f>IF(F86=G86,"","NOT EQUAL")</f>
        <v>NOT EQUAL</v>
      </c>
      <c r="R86"/>
      <c r="S86"/>
      <c r="T86">
        <f>IF(Y86&lt;&gt;"",T85+1,T85)</f>
        <v>43</v>
      </c>
      <c r="U86" s="3" t="s">
        <v>4564</v>
      </c>
      <c r="V86" s="118"/>
      <c r="W86" s="118"/>
      <c r="X86" s="109" t="str">
        <f>IF( OR(V86="CNST", J86="CAT_REGS"),(F86),
IF(V86="YES",UPPER(F86),
IF(   AND(V86&lt;&gt;"NO",J86="CAT_FNCT",E86&lt;&gt;"multiply", E86&lt;&gt;"divide"),IF(K86="SLS_ENABLED",   UPPER(F86),""),"")))</f>
        <v>"ARCSIN"</v>
      </c>
      <c r="Y86" s="109" t="str">
        <f>IF(LEN(W86)&gt;0,W86,SUBSTITUTE(SUBSTITUTE(SUBSTITUTE(SUBSTITUTE(SUBSTITUTE(SUBSTITUTE(SUBSTITUTE(SUBSTITUTE(SUBSTITUTE(SUBSTITUTE(SUBSTITUTE( (SUBSTITUTE( SUBSTITUTE( SUBSTITUTE( SUBSTITUTE(X86,"STD_SIGMA","SUM"),"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ARCSIN</v>
      </c>
      <c r="Z86" s="2">
        <f>C86</f>
        <v>83</v>
      </c>
    </row>
    <row r="87" spans="1:26">
      <c r="A87" s="167" t="str">
        <f>CODE(MID(N87,1,1))&amp;CODE(MID(N87,2,1))&amp;CODE(MID(N87,3,1))&amp;CODE(MID(N87,4,1))&amp;CODE(MID(N87,5,1))&amp;
IF(ISERR(CODE(MID(N87,6,1))),"",CODE(MID(N87,6,1)))&amp;
IF(ISERR(CODE(MID(N87,7,1))),"",CODE(MID(N87,7,1)))&amp;
IF(ISERR(CODE(MID(N87,8,1))),"",CODE(MID(N87,8,1)))&amp;
IF(ISERR(CODE(MID(N87,9,1))),"",CODE(MID(N87,9,1)))&amp;
IF(ISERR(CODE(MID(N87,10,1))),"",CODE(MID(N87,10,1)))&amp;
IF(ISERR(CODE(MID(N87,11,1))),"",CODE(MID(N87,11,1)))&amp;
IF(ISERR(CODE(MID(N87,12,1))),"",CODE(MID(N87,12,1)))&amp;
IF(ISERR(CODE(MID(N87,13,1))),"",CODE(MID(N87,13,1)))&amp;
IF(ISERR(CODE(MID(N87,14,1))),"",CODE(MID(N87,14,1)))&amp;
IF(ISERR(CODE(MID(N87,15,1))),"",CODE(MID(N87,15,1)))</f>
        <v>7384779597114115105110104</v>
      </c>
      <c r="B87" s="3">
        <v>89</v>
      </c>
      <c r="C87" s="165">
        <f>VLOOKUP(A87,[1]items.h.csv!$A:$C,3,0)</f>
        <v>84</v>
      </c>
      <c r="D87" s="1" t="s">
        <v>2231</v>
      </c>
      <c r="E87" s="1" t="s">
        <v>7</v>
      </c>
      <c r="F87" s="17" t="s">
        <v>24</v>
      </c>
      <c r="G87" s="17" t="s">
        <v>24</v>
      </c>
      <c r="H87" s="155">
        <v>0</v>
      </c>
      <c r="I87" s="155">
        <v>0</v>
      </c>
      <c r="J87" s="17" t="s">
        <v>3</v>
      </c>
      <c r="K87" s="17" t="s">
        <v>2191</v>
      </c>
      <c r="L87" s="138" t="s">
        <v>4605</v>
      </c>
      <c r="M87" s="155"/>
      <c r="N87" s="22" t="s">
        <v>2465</v>
      </c>
      <c r="O87" s="22" t="s">
        <v>3787</v>
      </c>
      <c r="P87"/>
      <c r="Q87" t="str">
        <f>IF(F87=G87,"","NOT EQUAL")</f>
        <v/>
      </c>
      <c r="R87"/>
      <c r="S87"/>
      <c r="T87">
        <f>IF(Y87&lt;&gt;"",T86+1,T86)</f>
        <v>44</v>
      </c>
      <c r="U87" s="3" t="s">
        <v>4564</v>
      </c>
      <c r="V87" s="118"/>
      <c r="W87" s="118"/>
      <c r="X87" s="109" t="str">
        <f>IF( OR(V87="CNST", J87="CAT_REGS"),(F87),
IF(V87="YES",UPPER(F87),
IF(   AND(V87&lt;&gt;"NO",J87="CAT_FNCT",E87&lt;&gt;"multiply", E87&lt;&gt;"divide"),IF(K87="SLS_ENABLED",   UPPER(F87),""),"")))</f>
        <v>"ARSINH"</v>
      </c>
      <c r="Y87" s="109" t="str">
        <f>IF(LEN(W87)&gt;0,W87,SUBSTITUTE(SUBSTITUTE(SUBSTITUTE(SUBSTITUTE(SUBSTITUTE(SUBSTITUTE(SUBSTITUTE(SUBSTITUTE(SUBSTITUTE(SUBSTITUTE(SUBSTITUTE( (SUBSTITUTE( SUBSTITUTE( SUBSTITUTE( SUBSTITUTE(X87,"STD_SIGMA","SUM"),"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ARSINH</v>
      </c>
      <c r="Z87" s="2">
        <f>C87</f>
        <v>84</v>
      </c>
    </row>
    <row r="88" spans="1:26">
      <c r="A88" s="167" t="str">
        <f>CODE(MID(N88,1,1))&amp;CODE(MID(N88,2,1))&amp;CODE(MID(N88,3,1))&amp;CODE(MID(N88,4,1))&amp;CODE(MID(N88,5,1))&amp;
IF(ISERR(CODE(MID(N88,6,1))),"",CODE(MID(N88,6,1)))&amp;
IF(ISERR(CODE(MID(N88,7,1))),"",CODE(MID(N88,7,1)))&amp;
IF(ISERR(CODE(MID(N88,8,1))),"",CODE(MID(N88,8,1)))&amp;
IF(ISERR(CODE(MID(N88,9,1))),"",CODE(MID(N88,9,1)))&amp;
IF(ISERR(CODE(MID(N88,10,1))),"",CODE(MID(N88,10,1)))&amp;
IF(ISERR(CODE(MID(N88,11,1))),"",CODE(MID(N88,11,1)))&amp;
IF(ISERR(CODE(MID(N88,12,1))),"",CODE(MID(N88,12,1)))&amp;
IF(ISERR(CODE(MID(N88,13,1))),"",CODE(MID(N88,13,1)))&amp;
IF(ISERR(CODE(MID(N88,14,1))),"",CODE(MID(N88,14,1)))&amp;
IF(ISERR(CODE(MID(N88,15,1))),"",CODE(MID(N88,15,1)))</f>
        <v>73847795971149911697110</v>
      </c>
      <c r="B88" s="3">
        <v>90</v>
      </c>
      <c r="C88" s="165">
        <f>VLOOKUP(A88,[1]items.h.csv!$A:$C,3,0)</f>
        <v>85</v>
      </c>
      <c r="D88" s="1" t="s">
        <v>2230</v>
      </c>
      <c r="E88" s="53" t="s">
        <v>4116</v>
      </c>
      <c r="F88" s="17" t="s">
        <v>1806</v>
      </c>
      <c r="G88" s="17" t="s">
        <v>23</v>
      </c>
      <c r="H88" s="155">
        <v>0</v>
      </c>
      <c r="I88" s="155">
        <v>0</v>
      </c>
      <c r="J88" s="17" t="s">
        <v>3</v>
      </c>
      <c r="K88" s="17" t="s">
        <v>2191</v>
      </c>
      <c r="L88" s="138" t="s">
        <v>4605</v>
      </c>
      <c r="M88" s="1" t="s">
        <v>20</v>
      </c>
      <c r="N88" s="22" t="s">
        <v>2464</v>
      </c>
      <c r="O88" s="22" t="s">
        <v>3787</v>
      </c>
      <c r="P88"/>
      <c r="Q88" t="str">
        <f>IF(F88=G88,"","NOT EQUAL")</f>
        <v>NOT EQUAL</v>
      </c>
      <c r="R88"/>
      <c r="S88"/>
      <c r="T88">
        <f>IF(Y88&lt;&gt;"",T87+1,T87)</f>
        <v>45</v>
      </c>
      <c r="U88" s="3" t="s">
        <v>4564</v>
      </c>
      <c r="V88" s="118"/>
      <c r="W88" s="118"/>
      <c r="X88" s="109" t="str">
        <f>IF( OR(V88="CNST", J88="CAT_REGS"),(F88),
IF(V88="YES",UPPER(F88),
IF(   AND(V88&lt;&gt;"NO",J88="CAT_FNCT",E88&lt;&gt;"multiply", E88&lt;&gt;"divide"),IF(K88="SLS_ENABLED",   UPPER(F88),""),"")))</f>
        <v>"ARCTAN"</v>
      </c>
      <c r="Y88" s="109" t="str">
        <f>IF(LEN(W88)&gt;0,W88,SUBSTITUTE(SUBSTITUTE(SUBSTITUTE(SUBSTITUTE(SUBSTITUTE(SUBSTITUTE(SUBSTITUTE(SUBSTITUTE(SUBSTITUTE(SUBSTITUTE(SUBSTITUTE( (SUBSTITUTE( SUBSTITUTE( SUBSTITUTE( SUBSTITUTE(X88,"STD_SIGMA","SUM"),"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ARCTAN</v>
      </c>
      <c r="Z88" s="2">
        <f>C88</f>
        <v>85</v>
      </c>
    </row>
    <row r="89" spans="1:26">
      <c r="A89" s="167" t="str">
        <f>CODE(MID(N89,1,1))&amp;CODE(MID(N89,2,1))&amp;CODE(MID(N89,3,1))&amp;CODE(MID(N89,4,1))&amp;CODE(MID(N89,5,1))&amp;
IF(ISERR(CODE(MID(N89,6,1))),"",CODE(MID(N89,6,1)))&amp;
IF(ISERR(CODE(MID(N89,7,1))),"",CODE(MID(N89,7,1)))&amp;
IF(ISERR(CODE(MID(N89,8,1))),"",CODE(MID(N89,8,1)))&amp;
IF(ISERR(CODE(MID(N89,9,1))),"",CODE(MID(N89,9,1)))&amp;
IF(ISERR(CODE(MID(N89,10,1))),"",CODE(MID(N89,10,1)))&amp;
IF(ISERR(CODE(MID(N89,11,1))),"",CODE(MID(N89,11,1)))&amp;
IF(ISERR(CODE(MID(N89,12,1))),"",CODE(MID(N89,12,1)))&amp;
IF(ISERR(CODE(MID(N89,13,1))),"",CODE(MID(N89,13,1)))&amp;
IF(ISERR(CODE(MID(N89,14,1))),"",CODE(MID(N89,14,1)))&amp;
IF(ISERR(CODE(MID(N89,15,1))),"",CODE(MID(N89,15,1)))</f>
        <v>738477959711411697110104</v>
      </c>
      <c r="B89" s="3">
        <v>91</v>
      </c>
      <c r="C89" s="165">
        <f>VLOOKUP(A89,[1]items.h.csv!$A:$C,3,0)</f>
        <v>86</v>
      </c>
      <c r="D89" s="1" t="s">
        <v>2232</v>
      </c>
      <c r="E89" s="1" t="s">
        <v>7</v>
      </c>
      <c r="F89" s="17" t="s">
        <v>25</v>
      </c>
      <c r="G89" s="17" t="s">
        <v>25</v>
      </c>
      <c r="H89" s="155">
        <v>0</v>
      </c>
      <c r="I89" s="155">
        <v>0</v>
      </c>
      <c r="J89" s="17" t="s">
        <v>3</v>
      </c>
      <c r="K89" s="17" t="s">
        <v>2191</v>
      </c>
      <c r="L89" s="138" t="s">
        <v>4605</v>
      </c>
      <c r="M89" s="152"/>
      <c r="N89" s="22" t="s">
        <v>2466</v>
      </c>
      <c r="O89" s="22" t="s">
        <v>3787</v>
      </c>
      <c r="P89"/>
      <c r="Q89" t="str">
        <f>IF(F89=G89,"","NOT EQUAL")</f>
        <v/>
      </c>
      <c r="R89"/>
      <c r="S89"/>
      <c r="T89">
        <f>IF(Y89&lt;&gt;"",T88+1,T88)</f>
        <v>46</v>
      </c>
      <c r="U89" s="3" t="s">
        <v>4564</v>
      </c>
      <c r="V89" s="118"/>
      <c r="W89" s="118"/>
      <c r="X89" s="109" t="str">
        <f>IF( OR(V89="CNST", J89="CAT_REGS"),(F89),
IF(V89="YES",UPPER(F89),
IF(   AND(V89&lt;&gt;"NO",J89="CAT_FNCT",E89&lt;&gt;"multiply", E89&lt;&gt;"divide"),IF(K89="SLS_ENABLED",   UPPER(F89),""),"")))</f>
        <v>"ARTANH"</v>
      </c>
      <c r="Y89" s="109" t="str">
        <f>IF(LEN(W89)&gt;0,W89,SUBSTITUTE(SUBSTITUTE(SUBSTITUTE(SUBSTITUTE(SUBSTITUTE(SUBSTITUTE(SUBSTITUTE(SUBSTITUTE(SUBSTITUTE(SUBSTITUTE(SUBSTITUTE( (SUBSTITUTE( SUBSTITUTE( SUBSTITUTE( SUBSTITUTE(X89,"STD_SIGMA","SUM"),"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ARTANH</v>
      </c>
      <c r="Z89" s="2">
        <f>C89</f>
        <v>86</v>
      </c>
    </row>
    <row r="90" spans="1:26">
      <c r="A90" s="167" t="str">
        <f>CODE(MID(N90,1,1))&amp;CODE(MID(N90,2,1))&amp;CODE(MID(N90,3,1))&amp;CODE(MID(N90,4,1))&amp;CODE(MID(N90,5,1))&amp;
IF(ISERR(CODE(MID(N90,6,1))),"",CODE(MID(N90,6,1)))&amp;
IF(ISERR(CODE(MID(N90,7,1))),"",CODE(MID(N90,7,1)))&amp;
IF(ISERR(CODE(MID(N90,8,1))),"",CODE(MID(N90,8,1)))&amp;
IF(ISERR(CODE(MID(N90,9,1))),"",CODE(MID(N90,9,1)))&amp;
IF(ISERR(CODE(MID(N90,10,1))),"",CODE(MID(N90,10,1)))&amp;
IF(ISERR(CODE(MID(N90,11,1))),"",CODE(MID(N90,11,1)))&amp;
IF(ISERR(CODE(MID(N90,12,1))),"",CODE(MID(N90,12,1)))&amp;
IF(ISERR(CODE(MID(N90,13,1))),"",CODE(MID(N90,13,1)))&amp;
IF(ISERR(CODE(MID(N90,14,1))),"",CODE(MID(N90,14,1)))&amp;
IF(ISERR(CODE(MID(N90,15,1))),"",CODE(MID(N90,15,1)))</f>
        <v>7384779567697376</v>
      </c>
      <c r="B90" s="3">
        <v>92</v>
      </c>
      <c r="C90" s="165">
        <f>VLOOKUP(A90,[1]items.h.csv!$A:$C,3,0)</f>
        <v>87</v>
      </c>
      <c r="D90" s="1" t="s">
        <v>2240</v>
      </c>
      <c r="E90" s="1" t="s">
        <v>7</v>
      </c>
      <c r="F90" s="17" t="s">
        <v>43</v>
      </c>
      <c r="G90" s="17" t="s">
        <v>43</v>
      </c>
      <c r="H90" s="155">
        <v>0</v>
      </c>
      <c r="I90" s="155">
        <v>0</v>
      </c>
      <c r="J90" s="17" t="s">
        <v>3</v>
      </c>
      <c r="K90" s="17" t="s">
        <v>2191</v>
      </c>
      <c r="L90" s="138" t="s">
        <v>4605</v>
      </c>
      <c r="M90" s="155"/>
      <c r="N90" s="22" t="s">
        <v>2504</v>
      </c>
      <c r="O90" s="22" t="s">
        <v>3787</v>
      </c>
      <c r="P90"/>
      <c r="Q90" t="str">
        <f>IF(F90=G90,"","NOT EQUAL")</f>
        <v/>
      </c>
      <c r="R90"/>
      <c r="S90"/>
      <c r="T90">
        <f>IF(Y90&lt;&gt;"",T89+1,T89)</f>
        <v>47</v>
      </c>
      <c r="U90" s="3" t="s">
        <v>4565</v>
      </c>
      <c r="V90" s="118"/>
      <c r="W90" s="118"/>
      <c r="X90" s="109" t="str">
        <f>IF( OR(V90="CNST", J90="CAT_REGS"),(F90),
IF(V90="YES",UPPER(F90),
IF(   AND(V90&lt;&gt;"NO",J90="CAT_FNCT",E90&lt;&gt;"multiply", E90&lt;&gt;"divide"),IF(K90="SLS_ENABLED",   UPPER(F90),""),"")))</f>
        <v>"CEIL"</v>
      </c>
      <c r="Y90" s="109" t="str">
        <f>IF(LEN(W90)&gt;0,W90,SUBSTITUTE(SUBSTITUTE(SUBSTITUTE(SUBSTITUTE(SUBSTITUTE(SUBSTITUTE(SUBSTITUTE(SUBSTITUTE(SUBSTITUTE(SUBSTITUTE(SUBSTITUTE( (SUBSTITUTE( SUBSTITUTE( SUBSTITUTE( SUBSTITUTE(X90,"STD_SIGMA","SUM"),"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CEIL</v>
      </c>
      <c r="Z90" s="2">
        <f>C90</f>
        <v>87</v>
      </c>
    </row>
    <row r="91" spans="1:26">
      <c r="A91" s="167" t="str">
        <f>CODE(MID(N91,1,1))&amp;CODE(MID(N91,2,1))&amp;CODE(MID(N91,3,1))&amp;CODE(MID(N91,4,1))&amp;CODE(MID(N91,5,1))&amp;
IF(ISERR(CODE(MID(N91,6,1))),"",CODE(MID(N91,6,1)))&amp;
IF(ISERR(CODE(MID(N91,7,1))),"",CODE(MID(N91,7,1)))&amp;
IF(ISERR(CODE(MID(N91,8,1))),"",CODE(MID(N91,8,1)))&amp;
IF(ISERR(CODE(MID(N91,9,1))),"",CODE(MID(N91,9,1)))&amp;
IF(ISERR(CODE(MID(N91,10,1))),"",CODE(MID(N91,10,1)))&amp;
IF(ISERR(CODE(MID(N91,11,1))),"",CODE(MID(N91,11,1)))&amp;
IF(ISERR(CODE(MID(N91,12,1))),"",CODE(MID(N91,12,1)))&amp;
IF(ISERR(CODE(MID(N91,13,1))),"",CODE(MID(N91,13,1)))&amp;
IF(ISERR(CODE(MID(N91,14,1))),"",CODE(MID(N91,14,1)))&amp;
IF(ISERR(CODE(MID(N91,15,1))),"",CODE(MID(N91,15,1)))</f>
        <v>738477957076797982</v>
      </c>
      <c r="B91" s="3">
        <v>93</v>
      </c>
      <c r="C91" s="165">
        <f>VLOOKUP(A91,[1]items.h.csv!$A:$C,3,0)</f>
        <v>88</v>
      </c>
      <c r="D91" s="1" t="s">
        <v>2274</v>
      </c>
      <c r="E91" s="1" t="s">
        <v>7</v>
      </c>
      <c r="F91" s="17" t="s">
        <v>1883</v>
      </c>
      <c r="G91" s="17" t="s">
        <v>1883</v>
      </c>
      <c r="H91" s="155">
        <v>0</v>
      </c>
      <c r="I91" s="155">
        <v>0</v>
      </c>
      <c r="J91" s="17" t="s">
        <v>3</v>
      </c>
      <c r="K91" s="17" t="s">
        <v>2191</v>
      </c>
      <c r="L91" s="138" t="s">
        <v>4605</v>
      </c>
      <c r="N91" s="22" t="s">
        <v>2610</v>
      </c>
      <c r="O91" s="22" t="s">
        <v>3787</v>
      </c>
      <c r="P91"/>
      <c r="Q91" t="str">
        <f>IF(F91=G91,"","NOT EQUAL")</f>
        <v/>
      </c>
      <c r="R91"/>
      <c r="S91"/>
      <c r="T91">
        <f>IF(Y91&lt;&gt;"",T90+1,T90)</f>
        <v>48</v>
      </c>
      <c r="U91" s="3"/>
      <c r="V91" s="118"/>
      <c r="W91" s="118"/>
      <c r="X91" s="109" t="str">
        <f>IF( OR(V91="CNST", J91="CAT_REGS"),(F91),
IF(V91="YES",UPPER(F91),
IF(   AND(V91&lt;&gt;"NO",J91="CAT_FNCT",E91&lt;&gt;"multiply", E91&lt;&gt;"divide"),IF(K91="SLS_ENABLED",   UPPER(F91),""),"")))</f>
        <v>"FLOOR"</v>
      </c>
      <c r="Y91" s="109" t="str">
        <f>IF(LEN(W91)&gt;0,W91,SUBSTITUTE(SUBSTITUTE(SUBSTITUTE(SUBSTITUTE(SUBSTITUTE(SUBSTITUTE(SUBSTITUTE(SUBSTITUTE(SUBSTITUTE(SUBSTITUTE(SUBSTITUTE( (SUBSTITUTE( SUBSTITUTE( SUBSTITUTE( SUBSTITUTE(X91,"STD_SIGMA","SUM"),"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FLOOR</v>
      </c>
      <c r="Z91" s="2">
        <f>C91</f>
        <v>88</v>
      </c>
    </row>
    <row r="92" spans="1:26">
      <c r="A92" s="167" t="str">
        <f>CODE(MID(N92,1,1))&amp;CODE(MID(N92,2,1))&amp;CODE(MID(N92,3,1))&amp;CODE(MID(N92,4,1))&amp;CODE(MID(N92,5,1))&amp;
IF(ISERR(CODE(MID(N92,6,1))),"",CODE(MID(N92,6,1)))&amp;
IF(ISERR(CODE(MID(N92,7,1))),"",CODE(MID(N92,7,1)))&amp;
IF(ISERR(CODE(MID(N92,8,1))),"",CODE(MID(N92,8,1)))&amp;
IF(ISERR(CODE(MID(N92,9,1))),"",CODE(MID(N92,9,1)))&amp;
IF(ISERR(CODE(MID(N92,10,1))),"",CODE(MID(N92,10,1)))&amp;
IF(ISERR(CODE(MID(N92,11,1))),"",CODE(MID(N92,11,1)))&amp;
IF(ISERR(CODE(MID(N92,12,1))),"",CODE(MID(N92,12,1)))&amp;
IF(ISERR(CODE(MID(N92,13,1))),"",CODE(MID(N92,13,1)))&amp;
IF(ISERR(CODE(MID(N92,14,1))),"",CODE(MID(N92,14,1)))&amp;
IF(ISERR(CODE(MID(N92,15,1))),"",CODE(MID(N92,15,1)))</f>
        <v>73847795716768</v>
      </c>
      <c r="B92" s="3">
        <v>94</v>
      </c>
      <c r="C92" s="165">
        <f>VLOOKUP(A92,[1]items.h.csv!$A:$C,3,0)</f>
        <v>89</v>
      </c>
      <c r="D92" s="1" t="s">
        <v>2285</v>
      </c>
      <c r="E92" s="1" t="s">
        <v>7</v>
      </c>
      <c r="F92" s="17" t="s">
        <v>1894</v>
      </c>
      <c r="G92" s="17" t="s">
        <v>1894</v>
      </c>
      <c r="H92" s="155">
        <v>0</v>
      </c>
      <c r="I92" s="155">
        <v>0</v>
      </c>
      <c r="J92" s="17" t="s">
        <v>3</v>
      </c>
      <c r="K92" s="17" t="s">
        <v>2191</v>
      </c>
      <c r="L92" s="138" t="s">
        <v>4605</v>
      </c>
      <c r="M92" s="152"/>
      <c r="N92" s="22" t="s">
        <v>2638</v>
      </c>
      <c r="O92" s="22" t="s">
        <v>3787</v>
      </c>
      <c r="P92"/>
      <c r="Q92" t="str">
        <f>IF(F92=G92,"","NOT EQUAL")</f>
        <v/>
      </c>
      <c r="R92"/>
      <c r="S92"/>
      <c r="T92">
        <f>IF(Y92&lt;&gt;"",T91+1,T91)</f>
        <v>49</v>
      </c>
      <c r="U92" s="3"/>
      <c r="V92" s="118"/>
      <c r="W92" s="118"/>
      <c r="X92" s="109" t="str">
        <f>IF( OR(V92="CNST", J92="CAT_REGS"),(F92),
IF(V92="YES",UPPER(F92),
IF(   AND(V92&lt;&gt;"NO",J92="CAT_FNCT",E92&lt;&gt;"multiply", E92&lt;&gt;"divide"),IF(K92="SLS_ENABLED",   UPPER(F92),""),"")))</f>
        <v>"GCD"</v>
      </c>
      <c r="Y92" s="109" t="str">
        <f>IF(LEN(W92)&gt;0,W92,SUBSTITUTE(SUBSTITUTE(SUBSTITUTE(SUBSTITUTE(SUBSTITUTE(SUBSTITUTE(SUBSTITUTE(SUBSTITUTE(SUBSTITUTE(SUBSTITUTE(SUBSTITUTE( (SUBSTITUTE( SUBSTITUTE( SUBSTITUTE( SUBSTITUTE(X92,"STD_SIGMA","SUM"),"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GCD</v>
      </c>
      <c r="Z92" s="2">
        <f>C92</f>
        <v>89</v>
      </c>
    </row>
    <row r="93" spans="1:26">
      <c r="A93" s="167" t="str">
        <f>CODE(MID(N93,1,1))&amp;CODE(MID(N93,2,1))&amp;CODE(MID(N93,3,1))&amp;CODE(MID(N93,4,1))&amp;CODE(MID(N93,5,1))&amp;
IF(ISERR(CODE(MID(N93,6,1))),"",CODE(MID(N93,6,1)))&amp;
IF(ISERR(CODE(MID(N93,7,1))),"",CODE(MID(N93,7,1)))&amp;
IF(ISERR(CODE(MID(N93,8,1))),"",CODE(MID(N93,8,1)))&amp;
IF(ISERR(CODE(MID(N93,9,1))),"",CODE(MID(N93,9,1)))&amp;
IF(ISERR(CODE(MID(N93,10,1))),"",CODE(MID(N93,10,1)))&amp;
IF(ISERR(CODE(MID(N93,11,1))),"",CODE(MID(N93,11,1)))&amp;
IF(ISERR(CODE(MID(N93,12,1))),"",CODE(MID(N93,12,1)))&amp;
IF(ISERR(CODE(MID(N93,13,1))),"",CODE(MID(N93,13,1)))&amp;
IF(ISERR(CODE(MID(N93,14,1))),"",CODE(MID(N93,14,1)))&amp;
IF(ISERR(CODE(MID(N93,15,1))),"",CODE(MID(N93,15,1)))</f>
        <v>73847795766777</v>
      </c>
      <c r="B93" s="3">
        <v>95</v>
      </c>
      <c r="C93" s="165">
        <f>VLOOKUP(A93,[1]items.h.csv!$A:$C,3,0)</f>
        <v>90</v>
      </c>
      <c r="D93" s="1" t="s">
        <v>2307</v>
      </c>
      <c r="E93" s="1" t="s">
        <v>7</v>
      </c>
      <c r="F93" s="17" t="s">
        <v>1920</v>
      </c>
      <c r="G93" s="17" t="s">
        <v>1920</v>
      </c>
      <c r="H93" s="155">
        <v>0</v>
      </c>
      <c r="I93" s="155">
        <v>0</v>
      </c>
      <c r="J93" s="17" t="s">
        <v>3</v>
      </c>
      <c r="K93" s="17" t="s">
        <v>2191</v>
      </c>
      <c r="L93" s="138" t="s">
        <v>4605</v>
      </c>
      <c r="M93" s="155"/>
      <c r="N93" s="22" t="s">
        <v>2720</v>
      </c>
      <c r="O93" s="22" t="s">
        <v>3787</v>
      </c>
      <c r="P93"/>
      <c r="Q93" t="str">
        <f>IF(F93=G93,"","NOT EQUAL")</f>
        <v/>
      </c>
      <c r="R93"/>
      <c r="S93"/>
      <c r="T93">
        <f>IF(Y93&lt;&gt;"",T92+1,T92)</f>
        <v>50</v>
      </c>
      <c r="U93" s="3"/>
      <c r="V93" s="118"/>
      <c r="W93" s="118"/>
      <c r="X93" s="109" t="str">
        <f>IF( OR(V93="CNST", J93="CAT_REGS"),(F93),
IF(V93="YES",UPPER(F93),
IF(   AND(V93&lt;&gt;"NO",J93="CAT_FNCT",E93&lt;&gt;"multiply", E93&lt;&gt;"divide"),IF(K93="SLS_ENABLED",   UPPER(F93),""),"")))</f>
        <v>"LCM"</v>
      </c>
      <c r="Y93" s="109" t="str">
        <f>IF(LEN(W93)&gt;0,W93,SUBSTITUTE(SUBSTITUTE(SUBSTITUTE(SUBSTITUTE(SUBSTITUTE(SUBSTITUTE(SUBSTITUTE(SUBSTITUTE(SUBSTITUTE(SUBSTITUTE(SUBSTITUTE( (SUBSTITUTE( SUBSTITUTE( SUBSTITUTE( SUBSTITUTE(X93,"STD_SIGMA","SUM"),"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LCM</v>
      </c>
      <c r="Z93" s="2">
        <f>C93</f>
        <v>90</v>
      </c>
    </row>
    <row r="94" spans="1:26">
      <c r="A94" s="167" t="str">
        <f>CODE(MID(N94,1,1))&amp;CODE(MID(N94,2,1))&amp;CODE(MID(N94,3,1))&amp;CODE(MID(N94,4,1))&amp;CODE(MID(N94,5,1))&amp;
IF(ISERR(CODE(MID(N94,6,1))),"",CODE(MID(N94,6,1)))&amp;
IF(ISERR(CODE(MID(N94,7,1))),"",CODE(MID(N94,7,1)))&amp;
IF(ISERR(CODE(MID(N94,8,1))),"",CODE(MID(N94,8,1)))&amp;
IF(ISERR(CODE(MID(N94,9,1))),"",CODE(MID(N94,9,1)))&amp;
IF(ISERR(CODE(MID(N94,10,1))),"",CODE(MID(N94,10,1)))&amp;
IF(ISERR(CODE(MID(N94,11,1))),"",CODE(MID(N94,11,1)))&amp;
IF(ISERR(CODE(MID(N94,12,1))),"",CODE(MID(N94,12,1)))&amp;
IF(ISERR(CODE(MID(N94,13,1))),"",CODE(MID(N94,13,1)))&amp;
IF(ISERR(CODE(MID(N94,14,1))),"",CODE(MID(N94,14,1)))&amp;
IF(ISERR(CODE(MID(N94,15,1))),"",CODE(MID(N94,15,1)))</f>
        <v>73847795686967</v>
      </c>
      <c r="B94" s="3">
        <v>96</v>
      </c>
      <c r="C94" s="165">
        <f>VLOOKUP(A94,[1]items.h.csv!$A:$C,3,0)</f>
        <v>91</v>
      </c>
      <c r="D94" s="1" t="s">
        <v>3868</v>
      </c>
      <c r="E94" s="1" t="s">
        <v>3869</v>
      </c>
      <c r="F94" s="17" t="s">
        <v>1848</v>
      </c>
      <c r="G94" s="17" t="s">
        <v>1848</v>
      </c>
      <c r="H94" s="155">
        <v>0</v>
      </c>
      <c r="I94" s="155">
        <v>99</v>
      </c>
      <c r="J94" s="17" t="s">
        <v>3</v>
      </c>
      <c r="K94" s="17" t="s">
        <v>2191</v>
      </c>
      <c r="L94" s="138" t="s">
        <v>4605</v>
      </c>
      <c r="N94" s="22" t="s">
        <v>2545</v>
      </c>
      <c r="O94" s="22" t="s">
        <v>3787</v>
      </c>
      <c r="P94"/>
      <c r="Q94" t="str">
        <f>IF(F94=G94,"","NOT EQUAL")</f>
        <v/>
      </c>
      <c r="R94"/>
      <c r="S94"/>
      <c r="T94">
        <f>IF(Y94&lt;&gt;"",T93+1,T93)</f>
        <v>51</v>
      </c>
      <c r="U94" s="3" t="s">
        <v>4565</v>
      </c>
      <c r="V94" s="118"/>
      <c r="W94" s="118"/>
      <c r="X94" s="109" t="str">
        <f>IF( OR(V94="CNST", J94="CAT_REGS"),(F94),
IF(V94="YES",UPPER(F94),
IF(   AND(V94&lt;&gt;"NO",J94="CAT_FNCT",E94&lt;&gt;"multiply", E94&lt;&gt;"divide"),IF(K94="SLS_ENABLED",   UPPER(F94),""),"")))</f>
        <v>"DEC"</v>
      </c>
      <c r="Y94" s="109" t="str">
        <f>IF(LEN(W94)&gt;0,W94,SUBSTITUTE(SUBSTITUTE(SUBSTITUTE(SUBSTITUTE(SUBSTITUTE(SUBSTITUTE(SUBSTITUTE(SUBSTITUTE(SUBSTITUTE(SUBSTITUTE(SUBSTITUTE( (SUBSTITUTE( SUBSTITUTE( SUBSTITUTE( SUBSTITUTE(X94,"STD_SIGMA","SUM"),"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DEC</v>
      </c>
      <c r="Z94" s="2">
        <f>C94</f>
        <v>91</v>
      </c>
    </row>
    <row r="95" spans="1:26">
      <c r="A95" s="167" t="str">
        <f>CODE(MID(N95,1,1))&amp;CODE(MID(N95,2,1))&amp;CODE(MID(N95,3,1))&amp;CODE(MID(N95,4,1))&amp;CODE(MID(N95,5,1))&amp;
IF(ISERR(CODE(MID(N95,6,1))),"",CODE(MID(N95,6,1)))&amp;
IF(ISERR(CODE(MID(N95,7,1))),"",CODE(MID(N95,7,1)))&amp;
IF(ISERR(CODE(MID(N95,8,1))),"",CODE(MID(N95,8,1)))&amp;
IF(ISERR(CODE(MID(N95,9,1))),"",CODE(MID(N95,9,1)))&amp;
IF(ISERR(CODE(MID(N95,10,1))),"",CODE(MID(N95,10,1)))&amp;
IF(ISERR(CODE(MID(N95,11,1))),"",CODE(MID(N95,11,1)))&amp;
IF(ISERR(CODE(MID(N95,12,1))),"",CODE(MID(N95,12,1)))&amp;
IF(ISERR(CODE(MID(N95,13,1))),"",CODE(MID(N95,13,1)))&amp;
IF(ISERR(CODE(MID(N95,14,1))),"",CODE(MID(N95,14,1)))&amp;
IF(ISERR(CODE(MID(N95,15,1))),"",CODE(MID(N95,15,1)))</f>
        <v>73847795737867</v>
      </c>
      <c r="B95" s="3">
        <v>97</v>
      </c>
      <c r="C95" s="165">
        <f>VLOOKUP(A95,[1]items.h.csv!$A:$C,3,0)</f>
        <v>92</v>
      </c>
      <c r="D95" s="1" t="s">
        <v>3870</v>
      </c>
      <c r="E95" s="1" t="s">
        <v>3869</v>
      </c>
      <c r="F95" s="17" t="s">
        <v>1903</v>
      </c>
      <c r="G95" s="17" t="s">
        <v>1903</v>
      </c>
      <c r="H95" s="155">
        <v>0</v>
      </c>
      <c r="I95" s="155">
        <v>99</v>
      </c>
      <c r="J95" s="17" t="s">
        <v>3</v>
      </c>
      <c r="K95" s="17" t="s">
        <v>2191</v>
      </c>
      <c r="L95" s="138" t="s">
        <v>4605</v>
      </c>
      <c r="N95" s="22" t="s">
        <v>2671</v>
      </c>
      <c r="O95" s="22" t="s">
        <v>3787</v>
      </c>
      <c r="P95"/>
      <c r="Q95" t="str">
        <f>IF(F95=G95,"","NOT EQUAL")</f>
        <v/>
      </c>
      <c r="R95"/>
      <c r="S95"/>
      <c r="T95">
        <f>IF(Y95&lt;&gt;"",T94+1,T94)</f>
        <v>52</v>
      </c>
      <c r="U95" s="3" t="s">
        <v>4565</v>
      </c>
      <c r="V95" s="118"/>
      <c r="W95" s="118"/>
      <c r="X95" s="109" t="str">
        <f>IF( OR(V95="CNST", J95="CAT_REGS"),(F95),
IF(V95="YES",UPPER(F95),
IF(   AND(V95&lt;&gt;"NO",J95="CAT_FNCT",E95&lt;&gt;"multiply", E95&lt;&gt;"divide"),IF(K95="SLS_ENABLED",   UPPER(F95),""),"")))</f>
        <v>"INC"</v>
      </c>
      <c r="Y95" s="109" t="str">
        <f>IF(LEN(W95)&gt;0,W95,SUBSTITUTE(SUBSTITUTE(SUBSTITUTE(SUBSTITUTE(SUBSTITUTE(SUBSTITUTE(SUBSTITUTE(SUBSTITUTE(SUBSTITUTE(SUBSTITUTE(SUBSTITUTE( (SUBSTITUTE( SUBSTITUTE( SUBSTITUTE( SUBSTITUTE(X95,"STD_SIGMA","SUM"),"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INC</v>
      </c>
      <c r="Z95" s="2">
        <f>C95</f>
        <v>92</v>
      </c>
    </row>
    <row r="96" spans="1:26">
      <c r="A96" s="167" t="str">
        <f>CODE(MID(N96,1,1))&amp;CODE(MID(N96,2,1))&amp;CODE(MID(N96,3,1))&amp;CODE(MID(N96,4,1))&amp;CODE(MID(N96,5,1))&amp;
IF(ISERR(CODE(MID(N96,6,1))),"",CODE(MID(N96,6,1)))&amp;
IF(ISERR(CODE(MID(N96,7,1))),"",CODE(MID(N96,7,1)))&amp;
IF(ISERR(CODE(MID(N96,8,1))),"",CODE(MID(N96,8,1)))&amp;
IF(ISERR(CODE(MID(N96,9,1))),"",CODE(MID(N96,9,1)))&amp;
IF(ISERR(CODE(MID(N96,10,1))),"",CODE(MID(N96,10,1)))&amp;
IF(ISERR(CODE(MID(N96,11,1))),"",CODE(MID(N96,11,1)))&amp;
IF(ISERR(CODE(MID(N96,12,1))),"",CODE(MID(N96,12,1)))&amp;
IF(ISERR(CODE(MID(N96,13,1))),"",CODE(MID(N96,13,1)))&amp;
IF(ISERR(CODE(MID(N96,14,1))),"",CODE(MID(N96,14,1)))&amp;
IF(ISERR(CODE(MID(N96,15,1))),"",CODE(MID(N96,15,1)))</f>
        <v>738477957380</v>
      </c>
      <c r="B96" s="3">
        <v>98</v>
      </c>
      <c r="C96" s="165">
        <f>VLOOKUP(A96,[1]items.h.csv!$A:$C,3,0)</f>
        <v>93</v>
      </c>
      <c r="D96" s="1" t="s">
        <v>2296</v>
      </c>
      <c r="E96" s="1" t="s">
        <v>7</v>
      </c>
      <c r="F96" s="17" t="s">
        <v>160</v>
      </c>
      <c r="G96" s="17" t="s">
        <v>160</v>
      </c>
      <c r="H96" s="155">
        <v>0</v>
      </c>
      <c r="I96" s="155">
        <v>0</v>
      </c>
      <c r="J96" s="17" t="s">
        <v>3</v>
      </c>
      <c r="K96" s="17" t="s">
        <v>2191</v>
      </c>
      <c r="L96" s="138" t="s">
        <v>4605</v>
      </c>
      <c r="N96" s="22" t="s">
        <v>2678</v>
      </c>
      <c r="O96" s="22" t="s">
        <v>3787</v>
      </c>
      <c r="P96"/>
      <c r="Q96" t="str">
        <f>IF(F96=G96,"","NOT EQUAL")</f>
        <v/>
      </c>
      <c r="R96"/>
      <c r="S96"/>
      <c r="T96">
        <f>IF(Y96&lt;&gt;"",T95+1,T95)</f>
        <v>53</v>
      </c>
      <c r="U96" s="3" t="s">
        <v>4565</v>
      </c>
      <c r="V96" s="118"/>
      <c r="W96" s="118"/>
      <c r="X96" s="109" t="str">
        <f>IF( OR(V96="CNST", J96="CAT_REGS"),(F96),
IF(V96="YES",UPPER(F96),
IF(   AND(V96&lt;&gt;"NO",J96="CAT_FNCT",E96&lt;&gt;"multiply", E96&lt;&gt;"divide"),IF(K96="SLS_ENABLED",   UPPER(F96),""),"")))</f>
        <v>"IP"</v>
      </c>
      <c r="Y96" s="109" t="str">
        <f>IF(LEN(W96)&gt;0,W96,SUBSTITUTE(SUBSTITUTE(SUBSTITUTE(SUBSTITUTE(SUBSTITUTE(SUBSTITUTE(SUBSTITUTE(SUBSTITUTE(SUBSTITUTE(SUBSTITUTE(SUBSTITUTE( (SUBSTITUTE( SUBSTITUTE( SUBSTITUTE( SUBSTITUTE(X96,"STD_SIGMA","SUM"),"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IP</v>
      </c>
      <c r="Z96" s="2">
        <f>C96</f>
        <v>93</v>
      </c>
    </row>
    <row r="97" spans="1:26">
      <c r="A97" s="167" t="str">
        <f>CODE(MID(N97,1,1))&amp;CODE(MID(N97,2,1))&amp;CODE(MID(N97,3,1))&amp;CODE(MID(N97,4,1))&amp;CODE(MID(N97,5,1))&amp;
IF(ISERR(CODE(MID(N97,6,1))),"",CODE(MID(N97,6,1)))&amp;
IF(ISERR(CODE(MID(N97,7,1))),"",CODE(MID(N97,7,1)))&amp;
IF(ISERR(CODE(MID(N97,8,1))),"",CODE(MID(N97,8,1)))&amp;
IF(ISERR(CODE(MID(N97,9,1))),"",CODE(MID(N97,9,1)))&amp;
IF(ISERR(CODE(MID(N97,10,1))),"",CODE(MID(N97,10,1)))&amp;
IF(ISERR(CODE(MID(N97,11,1))),"",CODE(MID(N97,11,1)))&amp;
IF(ISERR(CODE(MID(N97,12,1))),"",CODE(MID(N97,12,1)))&amp;
IF(ISERR(CODE(MID(N97,13,1))),"",CODE(MID(N97,13,1)))&amp;
IF(ISERR(CODE(MID(N97,14,1))),"",CODE(MID(N97,14,1)))&amp;
IF(ISERR(CODE(MID(N97,15,1))),"",CODE(MID(N97,15,1)))</f>
        <v>738477957080</v>
      </c>
      <c r="B97" s="3">
        <v>99</v>
      </c>
      <c r="C97" s="165">
        <f>VLOOKUP(A97,[1]items.h.csv!$A:$C,3,0)</f>
        <v>94</v>
      </c>
      <c r="D97" s="1" t="s">
        <v>2275</v>
      </c>
      <c r="E97" s="1" t="s">
        <v>7</v>
      </c>
      <c r="F97" s="17" t="s">
        <v>114</v>
      </c>
      <c r="G97" s="17" t="s">
        <v>114</v>
      </c>
      <c r="H97" s="155">
        <v>0</v>
      </c>
      <c r="I97" s="155">
        <v>0</v>
      </c>
      <c r="J97" s="17" t="s">
        <v>3</v>
      </c>
      <c r="K97" s="17" t="s">
        <v>2191</v>
      </c>
      <c r="L97" s="138" t="s">
        <v>4605</v>
      </c>
      <c r="N97" s="22" t="s">
        <v>2611</v>
      </c>
      <c r="O97" s="22" t="s">
        <v>3787</v>
      </c>
      <c r="P97"/>
      <c r="Q97" t="str">
        <f>IF(F97=G97,"","NOT EQUAL")</f>
        <v/>
      </c>
      <c r="R97"/>
      <c r="S97"/>
      <c r="T97">
        <f>IF(Y97&lt;&gt;"",T96+1,T96)</f>
        <v>54</v>
      </c>
      <c r="U97" s="3"/>
      <c r="V97" s="118"/>
      <c r="W97" s="118"/>
      <c r="X97" s="109" t="str">
        <f>IF( OR(V97="CNST", J97="CAT_REGS"),(F97),
IF(V97="YES",UPPER(F97),
IF(   AND(V97&lt;&gt;"NO",J97="CAT_FNCT",E97&lt;&gt;"multiply", E97&lt;&gt;"divide"),IF(K97="SLS_ENABLED",   UPPER(F97),""),"")))</f>
        <v>"FP"</v>
      </c>
      <c r="Y97" s="109" t="str">
        <f>IF(LEN(W97)&gt;0,W97,SUBSTITUTE(SUBSTITUTE(SUBSTITUTE(SUBSTITUTE(SUBSTITUTE(SUBSTITUTE(SUBSTITUTE(SUBSTITUTE(SUBSTITUTE(SUBSTITUTE(SUBSTITUTE( (SUBSTITUTE( SUBSTITUTE( SUBSTITUTE( SUBSTITUTE(X97,"STD_SIGMA","SUM"),"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FP</v>
      </c>
      <c r="Z97" s="2">
        <f>C97</f>
        <v>94</v>
      </c>
    </row>
    <row r="98" spans="1:26">
      <c r="A98" s="167" t="str">
        <f>CODE(MID(N98,1,1))&amp;CODE(MID(N98,2,1))&amp;CODE(MID(N98,3,1))&amp;CODE(MID(N98,4,1))&amp;CODE(MID(N98,5,1))&amp;
IF(ISERR(CODE(MID(N98,6,1))),"",CODE(MID(N98,6,1)))&amp;
IF(ISERR(CODE(MID(N98,7,1))),"",CODE(MID(N98,7,1)))&amp;
IF(ISERR(CODE(MID(N98,8,1))),"",CODE(MID(N98,8,1)))&amp;
IF(ISERR(CODE(MID(N98,9,1))),"",CODE(MID(N98,9,1)))&amp;
IF(ISERR(CODE(MID(N98,10,1))),"",CODE(MID(N98,10,1)))&amp;
IF(ISERR(CODE(MID(N98,11,1))),"",CODE(MID(N98,11,1)))&amp;
IF(ISERR(CODE(MID(N98,12,1))),"",CODE(MID(N98,12,1)))&amp;
IF(ISERR(CODE(MID(N98,13,1))),"",CODE(MID(N98,13,1)))&amp;
IF(ISERR(CODE(MID(N98,14,1))),"",CODE(MID(N98,14,1)))&amp;
IF(ISERR(CODE(MID(N98,15,1))),"",CODE(MID(N98,15,1)))</f>
        <v>73847795656868</v>
      </c>
      <c r="B98" s="3">
        <v>100</v>
      </c>
      <c r="C98" s="165">
        <f>VLOOKUP(A98,[1]items.h.csv!$A:$C,3,0)</f>
        <v>95</v>
      </c>
      <c r="D98" s="1" t="s">
        <v>2404</v>
      </c>
      <c r="E98" s="1" t="s">
        <v>1353</v>
      </c>
      <c r="F98" s="17" t="s">
        <v>2123</v>
      </c>
      <c r="G98" s="17" t="s">
        <v>2123</v>
      </c>
      <c r="H98" s="146">
        <v>0</v>
      </c>
      <c r="I98" s="146">
        <v>0</v>
      </c>
      <c r="J98" s="17" t="s">
        <v>3</v>
      </c>
      <c r="K98" s="17" t="s">
        <v>2191</v>
      </c>
      <c r="L98" s="138" t="s">
        <v>4605</v>
      </c>
      <c r="N98" s="22" t="s">
        <v>1353</v>
      </c>
      <c r="O98" s="22" t="s">
        <v>3787</v>
      </c>
      <c r="P98"/>
      <c r="Q98" t="str">
        <f>IF(F98=G98,"","NOT EQUAL")</f>
        <v/>
      </c>
      <c r="R98"/>
      <c r="S98"/>
      <c r="T98">
        <f>IF(Y98&lt;&gt;"",T97+1,T97)</f>
        <v>55</v>
      </c>
      <c r="U98" s="3" t="s">
        <v>4565</v>
      </c>
      <c r="V98" s="118"/>
      <c r="W98" s="118"/>
      <c r="X98" s="109" t="str">
        <f>IF( OR(V98="CNST", J98="CAT_REGS"),(F98),
IF(V98="YES",UPPER(F98),
IF(   AND(V98&lt;&gt;"NO",J98="CAT_FNCT",E98&lt;&gt;"multiply", E98&lt;&gt;"divide"),IF(K98="SLS_ENABLED",   UPPER(F98),""),"")))</f>
        <v>"+"</v>
      </c>
      <c r="Y98" s="109" t="str">
        <f>IF(LEN(W98)&gt;0,W98,SUBSTITUTE(SUBSTITUTE(SUBSTITUTE(SUBSTITUTE(SUBSTITUTE(SUBSTITUTE(SUBSTITUTE(SUBSTITUTE(SUBSTITUTE(SUBSTITUTE(SUBSTITUTE( (SUBSTITUTE( SUBSTITUTE( SUBSTITUTE( SUBSTITUTE(X98,"STD_SIGMA","SUM"),"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+</v>
      </c>
      <c r="Z98" s="2">
        <f>C98</f>
        <v>95</v>
      </c>
    </row>
    <row r="99" spans="1:26">
      <c r="A99" s="167" t="str">
        <f>CODE(MID(N99,1,1))&amp;CODE(MID(N99,2,1))&amp;CODE(MID(N99,3,1))&amp;CODE(MID(N99,4,1))&amp;CODE(MID(N99,5,1))&amp;
IF(ISERR(CODE(MID(N99,6,1))),"",CODE(MID(N99,6,1)))&amp;
IF(ISERR(CODE(MID(N99,7,1))),"",CODE(MID(N99,7,1)))&amp;
IF(ISERR(CODE(MID(N99,8,1))),"",CODE(MID(N99,8,1)))&amp;
IF(ISERR(CODE(MID(N99,9,1))),"",CODE(MID(N99,9,1)))&amp;
IF(ISERR(CODE(MID(N99,10,1))),"",CODE(MID(N99,10,1)))&amp;
IF(ISERR(CODE(MID(N99,11,1))),"",CODE(MID(N99,11,1)))&amp;
IF(ISERR(CODE(MID(N99,12,1))),"",CODE(MID(N99,12,1)))&amp;
IF(ISERR(CODE(MID(N99,13,1))),"",CODE(MID(N99,13,1)))&amp;
IF(ISERR(CODE(MID(N99,14,1))),"",CODE(MID(N99,14,1)))&amp;
IF(ISERR(CODE(MID(N99,15,1))),"",CODE(MID(N99,15,1)))</f>
        <v>73847795838566</v>
      </c>
      <c r="B99" s="3">
        <v>101</v>
      </c>
      <c r="C99" s="165">
        <f>VLOOKUP(A99,[1]items.h.csv!$A:$C,3,0)</f>
        <v>96</v>
      </c>
      <c r="D99" s="1" t="s">
        <v>2406</v>
      </c>
      <c r="E99" s="1" t="s">
        <v>486</v>
      </c>
      <c r="F99" s="17" t="s">
        <v>2125</v>
      </c>
      <c r="G99" s="17" t="s">
        <v>2125</v>
      </c>
      <c r="H99" s="146">
        <v>0</v>
      </c>
      <c r="I99" s="146">
        <v>0</v>
      </c>
      <c r="J99" s="17" t="s">
        <v>3</v>
      </c>
      <c r="K99" s="17" t="s">
        <v>2191</v>
      </c>
      <c r="L99" s="138" t="s">
        <v>4605</v>
      </c>
      <c r="N99" s="22" t="s">
        <v>486</v>
      </c>
      <c r="O99" s="22" t="s">
        <v>3787</v>
      </c>
      <c r="P99"/>
      <c r="Q99" t="str">
        <f>IF(F99=G99,"","NOT EQUAL")</f>
        <v/>
      </c>
      <c r="R99"/>
      <c r="S99"/>
      <c r="T99">
        <f>IF(Y99&lt;&gt;"",T98+1,T98)</f>
        <v>56</v>
      </c>
      <c r="U99" s="3" t="s">
        <v>4565</v>
      </c>
      <c r="V99" s="118"/>
      <c r="W99" s="118"/>
      <c r="X99" s="109" t="str">
        <f>IF( OR(V99="CNST", J99="CAT_REGS"),(F99),
IF(V99="YES",UPPER(F99),
IF(   AND(V99&lt;&gt;"NO",J99="CAT_FNCT",E99&lt;&gt;"multiply", E99&lt;&gt;"divide"),IF(K99="SLS_ENABLED",   UPPER(F99),""),"")))</f>
        <v>"-"</v>
      </c>
      <c r="Y99" s="109" t="str">
        <f>IF(LEN(W99)&gt;0,W99,SUBSTITUTE(SUBSTITUTE(SUBSTITUTE(SUBSTITUTE(SUBSTITUTE(SUBSTITUTE(SUBSTITUTE(SUBSTITUTE(SUBSTITUTE(SUBSTITUTE(SUBSTITUTE( (SUBSTITUTE( SUBSTITUTE( SUBSTITUTE( SUBSTITUTE(X99,"STD_SIGMA","SUM"),"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-</v>
      </c>
      <c r="Z99" s="2">
        <f>C99</f>
        <v>96</v>
      </c>
    </row>
    <row r="100" spans="1:26">
      <c r="A100" s="167" t="str">
        <f>CODE(MID(N100,1,1))&amp;CODE(MID(N100,2,1))&amp;CODE(MID(N100,3,1))&amp;CODE(MID(N100,4,1))&amp;CODE(MID(N100,5,1))&amp;
IF(ISERR(CODE(MID(N100,6,1))),"",CODE(MID(N100,6,1)))&amp;
IF(ISERR(CODE(MID(N100,7,1))),"",CODE(MID(N100,7,1)))&amp;
IF(ISERR(CODE(MID(N100,8,1))),"",CODE(MID(N100,8,1)))&amp;
IF(ISERR(CODE(MID(N100,9,1))),"",CODE(MID(N100,9,1)))&amp;
IF(ISERR(CODE(MID(N100,10,1))),"",CODE(MID(N100,10,1)))&amp;
IF(ISERR(CODE(MID(N100,11,1))),"",CODE(MID(N100,11,1)))&amp;
IF(ISERR(CODE(MID(N100,12,1))),"",CODE(MID(N100,12,1)))&amp;
IF(ISERR(CODE(MID(N100,13,1))),"",CODE(MID(N100,13,1)))&amp;
IF(ISERR(CODE(MID(N100,14,1))),"",CODE(MID(N100,14,1)))&amp;
IF(ISERR(CODE(MID(N100,15,1))),"",CODE(MID(N100,15,1)))</f>
        <v>73847795677283</v>
      </c>
      <c r="B100" s="3">
        <v>102</v>
      </c>
      <c r="C100" s="165">
        <f>VLOOKUP(A100,[1]items.h.csv!$A:$C,3,0)</f>
        <v>97</v>
      </c>
      <c r="D100" s="1" t="s">
        <v>2405</v>
      </c>
      <c r="E100" s="53" t="s">
        <v>4121</v>
      </c>
      <c r="F100" s="17" t="s">
        <v>2124</v>
      </c>
      <c r="G100" s="17" t="s">
        <v>2124</v>
      </c>
      <c r="H100" s="146">
        <v>0</v>
      </c>
      <c r="I100" s="146">
        <v>0</v>
      </c>
      <c r="J100" s="17" t="s">
        <v>3</v>
      </c>
      <c r="K100" s="17" t="s">
        <v>2191</v>
      </c>
      <c r="L100" s="138" t="s">
        <v>4605</v>
      </c>
      <c r="M100" s="1" t="s">
        <v>485</v>
      </c>
      <c r="N100" s="22" t="s">
        <v>484</v>
      </c>
      <c r="O100" s="22" t="s">
        <v>3787</v>
      </c>
      <c r="P100"/>
      <c r="Q100" t="str">
        <f>IF(F100=G100,"","NOT EQUAL")</f>
        <v/>
      </c>
      <c r="R100"/>
      <c r="S100"/>
      <c r="T100">
        <f>IF(Y100&lt;&gt;"",T99+1,T99)</f>
        <v>57</v>
      </c>
      <c r="U100" s="3" t="s">
        <v>4565</v>
      </c>
      <c r="V100" s="118"/>
      <c r="W100" s="118"/>
      <c r="X100" s="109" t="str">
        <f>IF( OR(V100="CNST", J100="CAT_REGS"),(F100),
IF(V100="YES",UPPER(F100),
IF(   AND(V100&lt;&gt;"NO",J100="CAT_FNCT",E100&lt;&gt;"multiply", E100&lt;&gt;"divide"),IF(K100="SLS_ENABLED",   UPPER(F100),""),"")))</f>
        <v>"CHS"</v>
      </c>
      <c r="Y100" s="109" t="str">
        <f>IF(LEN(W100)&gt;0,W100,SUBSTITUTE(SUBSTITUTE(SUBSTITUTE(SUBSTITUTE(SUBSTITUTE(SUBSTITUTE(SUBSTITUTE(SUBSTITUTE(SUBSTITUTE(SUBSTITUTE(SUBSTITUTE( (SUBSTITUTE( SUBSTITUTE( SUBSTITUTE( SUBSTITUTE(X100,"STD_SIGMA","SUM"),"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CHS</v>
      </c>
      <c r="Z100" s="2">
        <f>C100</f>
        <v>97</v>
      </c>
    </row>
    <row r="101" spans="1:26">
      <c r="A101" s="167" t="str">
        <f>CODE(MID(N101,1,1))&amp;CODE(MID(N101,2,1))&amp;CODE(MID(N101,3,1))&amp;CODE(MID(N101,4,1))&amp;CODE(MID(N101,5,1))&amp;
IF(ISERR(CODE(MID(N101,6,1))),"",CODE(MID(N101,6,1)))&amp;
IF(ISERR(CODE(MID(N101,7,1))),"",CODE(MID(N101,7,1)))&amp;
IF(ISERR(CODE(MID(N101,8,1))),"",CODE(MID(N101,8,1)))&amp;
IF(ISERR(CODE(MID(N101,9,1))),"",CODE(MID(N101,9,1)))&amp;
IF(ISERR(CODE(MID(N101,10,1))),"",CODE(MID(N101,10,1)))&amp;
IF(ISERR(CODE(MID(N101,11,1))),"",CODE(MID(N101,11,1)))&amp;
IF(ISERR(CODE(MID(N101,12,1))),"",CODE(MID(N101,12,1)))&amp;
IF(ISERR(CODE(MID(N101,13,1))),"",CODE(MID(N101,13,1)))&amp;
IF(ISERR(CODE(MID(N101,14,1))),"",CODE(MID(N101,14,1)))&amp;
IF(ISERR(CODE(MID(N101,15,1))),"",CODE(MID(N101,15,1)))</f>
        <v>7384779577857684</v>
      </c>
      <c r="B101" s="3">
        <v>103</v>
      </c>
      <c r="C101" s="165">
        <f>VLOOKUP(A101,[1]items.h.csv!$A:$C,3,0)</f>
        <v>98</v>
      </c>
      <c r="D101" s="1" t="s">
        <v>2407</v>
      </c>
      <c r="E101" s="1" t="s">
        <v>488</v>
      </c>
      <c r="F101" s="17" t="s">
        <v>489</v>
      </c>
      <c r="G101" s="17" t="s">
        <v>489</v>
      </c>
      <c r="H101" s="58">
        <v>0</v>
      </c>
      <c r="I101" s="58">
        <v>0</v>
      </c>
      <c r="J101" s="17" t="s">
        <v>3</v>
      </c>
      <c r="K101" s="17" t="s">
        <v>2191</v>
      </c>
      <c r="L101" s="138" t="s">
        <v>4605</v>
      </c>
      <c r="N101" s="22" t="s">
        <v>488</v>
      </c>
      <c r="O101" s="22" t="s">
        <v>3787</v>
      </c>
      <c r="P101"/>
      <c r="Q101" t="str">
        <f>IF(F101=G101,"","NOT EQUAL")</f>
        <v/>
      </c>
      <c r="R101"/>
      <c r="S101"/>
      <c r="T101">
        <f>IF(Y101&lt;&gt;"",T100+1,T100)</f>
        <v>58</v>
      </c>
      <c r="U101" s="3" t="s">
        <v>4565</v>
      </c>
      <c r="V101" s="118"/>
      <c r="W101" s="118" t="s">
        <v>4489</v>
      </c>
      <c r="X101" s="109" t="str">
        <f>IF( OR(V101="CNST", J101="CAT_REGS"),(F101),
IF(V101="YES",UPPER(F101),
IF(   AND(V101&lt;&gt;"NO",J101="CAT_FNCT",E101&lt;&gt;"multiply", E101&lt;&gt;"divide"),IF(K101="SLS_ENABLED",   UPPER(F101),""),"")))</f>
        <v>STD_CROSS</v>
      </c>
      <c r="Y101" s="109" t="str">
        <f>IF(LEN(W101)&gt;0,W101,SUBSTITUTE(SUBSTITUTE(SUBSTITUTE(SUBSTITUTE(SUBSTITUTE(SUBSTITUTE(SUBSTITUTE(SUBSTITUTE(SUBSTITUTE(SUBSTITUTE(SUBSTITUTE( (SUBSTITUTE( SUBSTITUTE( SUBSTITUTE( SUBSTITUTE(X101,"STD_SIGMA","SUM"),"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*</v>
      </c>
      <c r="Z101" s="2">
        <f>C101</f>
        <v>98</v>
      </c>
    </row>
    <row r="102" spans="1:26">
      <c r="A102" s="167" t="str">
        <f>CODE(MID(N102,1,1))&amp;CODE(MID(N102,2,1))&amp;CODE(MID(N102,3,1))&amp;CODE(MID(N102,4,1))&amp;CODE(MID(N102,5,1))&amp;
IF(ISERR(CODE(MID(N102,6,1))),"",CODE(MID(N102,6,1)))&amp;
IF(ISERR(CODE(MID(N102,7,1))),"",CODE(MID(N102,7,1)))&amp;
IF(ISERR(CODE(MID(N102,8,1))),"",CODE(MID(N102,8,1)))&amp;
IF(ISERR(CODE(MID(N102,9,1))),"",CODE(MID(N102,9,1)))&amp;
IF(ISERR(CODE(MID(N102,10,1))),"",CODE(MID(N102,10,1)))&amp;
IF(ISERR(CODE(MID(N102,11,1))),"",CODE(MID(N102,11,1)))&amp;
IF(ISERR(CODE(MID(N102,12,1))),"",CODE(MID(N102,12,1)))&amp;
IF(ISERR(CODE(MID(N102,13,1))),"",CODE(MID(N102,13,1)))&amp;
IF(ISERR(CODE(MID(N102,14,1))),"",CODE(MID(N102,14,1)))&amp;
IF(ISERR(CODE(MID(N102,15,1))),"",CODE(MID(N102,15,1)))</f>
        <v>73847795687386</v>
      </c>
      <c r="B102" s="3">
        <v>104</v>
      </c>
      <c r="C102" s="165">
        <f>VLOOKUP(A102,[1]items.h.csv!$A:$C,3,0)</f>
        <v>99</v>
      </c>
      <c r="D102" s="1" t="s">
        <v>2408</v>
      </c>
      <c r="E102" s="53" t="s">
        <v>4122</v>
      </c>
      <c r="F102" s="17" t="s">
        <v>948</v>
      </c>
      <c r="G102" s="17" t="s">
        <v>948</v>
      </c>
      <c r="H102" s="146">
        <v>0</v>
      </c>
      <c r="I102" s="146">
        <v>0</v>
      </c>
      <c r="J102" s="17" t="s">
        <v>3</v>
      </c>
      <c r="K102" s="17" t="s">
        <v>2191</v>
      </c>
      <c r="L102" s="138" t="s">
        <v>4605</v>
      </c>
      <c r="N102" s="22" t="s">
        <v>490</v>
      </c>
      <c r="O102" s="22" t="s">
        <v>3787</v>
      </c>
      <c r="P102"/>
      <c r="Q102" t="str">
        <f>IF(F102=G102,"","NOT EQUAL")</f>
        <v/>
      </c>
      <c r="R102"/>
      <c r="S102"/>
      <c r="T102">
        <f>IF(Y102&lt;&gt;"",T101+1,T101)</f>
        <v>59</v>
      </c>
      <c r="U102" s="3" t="s">
        <v>4565</v>
      </c>
      <c r="V102" s="118"/>
      <c r="W102" s="118"/>
      <c r="X102" s="109" t="str">
        <f>IF( OR(V102="CNST", J102="CAT_REGS"),(F102),
IF(V102="YES",UPPER(F102),
IF(   AND(V102&lt;&gt;"NO",J102="CAT_FNCT",E102&lt;&gt;"multiply", E102&lt;&gt;"divide"),IF(K102="SLS_ENABLED",   UPPER(F102),""),"")))</f>
        <v>STD_DIVIDE</v>
      </c>
      <c r="Y102" s="109" t="str">
        <f>IF(LEN(W102)&gt;0,W102,SUBSTITUTE(SUBSTITUTE(SUBSTITUTE(SUBSTITUTE(SUBSTITUTE(SUBSTITUTE(SUBSTITUTE(SUBSTITUTE(SUBSTITUTE(SUBSTITUTE(SUBSTITUTE( (SUBSTITUTE( SUBSTITUTE( SUBSTITUTE( SUBSTITUTE(X102,"STD_SIGMA","SUM"),"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/</v>
      </c>
      <c r="Z102" s="2">
        <f>C102</f>
        <v>99</v>
      </c>
    </row>
    <row r="103" spans="1:26">
      <c r="A103" s="167" t="str">
        <f>CODE(MID(N103,1,1))&amp;CODE(MID(N103,2,1))&amp;CODE(MID(N103,3,1))&amp;CODE(MID(N103,4,1))&amp;CODE(MID(N103,5,1))&amp;
IF(ISERR(CODE(MID(N103,6,1))),"",CODE(MID(N103,6,1)))&amp;
IF(ISERR(CODE(MID(N103,7,1))),"",CODE(MID(N103,7,1)))&amp;
IF(ISERR(CODE(MID(N103,8,1))),"",CODE(MID(N103,8,1)))&amp;
IF(ISERR(CODE(MID(N103,9,1))),"",CODE(MID(N103,9,1)))&amp;
IF(ISERR(CODE(MID(N103,10,1))),"",CODE(MID(N103,10,1)))&amp;
IF(ISERR(CODE(MID(N103,11,1))),"",CODE(MID(N103,11,1)))&amp;
IF(ISERR(CODE(MID(N103,12,1))),"",CODE(MID(N103,12,1)))&amp;
IF(ISERR(CODE(MID(N103,13,1))),"",CODE(MID(N103,13,1)))&amp;
IF(ISERR(CODE(MID(N103,14,1))),"",CODE(MID(N103,14,1)))&amp;
IF(ISERR(CODE(MID(N103,15,1))),"",CODE(MID(N103,15,1)))</f>
        <v>7384779573687386</v>
      </c>
      <c r="B103" s="3">
        <v>106</v>
      </c>
      <c r="C103" s="165">
        <f>VLOOKUP(A103,[1]items.h.csv!$A:$C,3,0)</f>
        <v>100</v>
      </c>
      <c r="D103" s="1" t="s">
        <v>2292</v>
      </c>
      <c r="E103" s="1" t="s">
        <v>7</v>
      </c>
      <c r="F103" s="17" t="s">
        <v>151</v>
      </c>
      <c r="G103" s="17" t="s">
        <v>151</v>
      </c>
      <c r="H103" s="155">
        <v>0</v>
      </c>
      <c r="I103" s="155">
        <v>0</v>
      </c>
      <c r="J103" s="17" t="s">
        <v>3</v>
      </c>
      <c r="K103" s="17" t="s">
        <v>2191</v>
      </c>
      <c r="L103" s="138" t="s">
        <v>4605</v>
      </c>
      <c r="N103" s="22" t="s">
        <v>2668</v>
      </c>
      <c r="O103" s="22" t="s">
        <v>3787</v>
      </c>
      <c r="P103"/>
      <c r="Q103" t="str">
        <f>IF(F103=G103,"","NOT EQUAL")</f>
        <v/>
      </c>
      <c r="R103"/>
      <c r="S103"/>
      <c r="T103">
        <f>IF(Y103&lt;&gt;"",T102+1,T102)</f>
        <v>60</v>
      </c>
      <c r="U103" s="3" t="s">
        <v>4565</v>
      </c>
      <c r="V103" s="118"/>
      <c r="W103" s="118"/>
      <c r="X103" s="109" t="str">
        <f>IF( OR(V103="CNST", J103="CAT_REGS"),(F103),
IF(V103="YES",UPPER(F103),
IF(   AND(V103&lt;&gt;"NO",J103="CAT_FNCT",E103&lt;&gt;"multiply", E103&lt;&gt;"divide"),IF(K103="SLS_ENABLED",   UPPER(F103),""),"")))</f>
        <v>"IDIV"</v>
      </c>
      <c r="Y103" s="109" t="str">
        <f>IF(LEN(W103)&gt;0,W103,SUBSTITUTE(SUBSTITUTE(SUBSTITUTE(SUBSTITUTE(SUBSTITUTE(SUBSTITUTE(SUBSTITUTE(SUBSTITUTE(SUBSTITUTE(SUBSTITUTE(SUBSTITUTE( (SUBSTITUTE( SUBSTITUTE( SUBSTITUTE( SUBSTITUTE(X103,"STD_SIGMA","SUM"),"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IDIV</v>
      </c>
      <c r="Z103" s="2">
        <f>C103</f>
        <v>100</v>
      </c>
    </row>
    <row r="104" spans="1:26">
      <c r="A104" s="167" t="str">
        <f>CODE(MID(N104,1,1))&amp;CODE(MID(N104,2,1))&amp;CODE(MID(N104,3,1))&amp;CODE(MID(N104,4,1))&amp;CODE(MID(N104,5,1))&amp;
IF(ISERR(CODE(MID(N104,6,1))),"",CODE(MID(N104,6,1)))&amp;
IF(ISERR(CODE(MID(N104,7,1))),"",CODE(MID(N104,7,1)))&amp;
IF(ISERR(CODE(MID(N104,8,1))),"",CODE(MID(N104,8,1)))&amp;
IF(ISERR(CODE(MID(N104,9,1))),"",CODE(MID(N104,9,1)))&amp;
IF(ISERR(CODE(MID(N104,10,1))),"",CODE(MID(N104,10,1)))&amp;
IF(ISERR(CODE(MID(N104,11,1))),"",CODE(MID(N104,11,1)))&amp;
IF(ISERR(CODE(MID(N104,12,1))),"",CODE(MID(N104,12,1)))&amp;
IF(ISERR(CODE(MID(N104,13,1))),"",CODE(MID(N104,13,1)))&amp;
IF(ISERR(CODE(MID(N104,14,1))),"",CODE(MID(N104,14,1)))&amp;
IF(ISERR(CODE(MID(N104,15,1))),"",CODE(MID(N104,15,1)))</f>
        <v>738477957368738682</v>
      </c>
      <c r="B104" s="3">
        <v>107</v>
      </c>
      <c r="C104" s="165">
        <f>VLOOKUP(A104,[1]items.h.csv!$A:$C,3,0)</f>
        <v>101</v>
      </c>
      <c r="D104" s="1" t="s">
        <v>2422</v>
      </c>
      <c r="E104" s="1" t="s">
        <v>7</v>
      </c>
      <c r="F104" s="17" t="s">
        <v>2165</v>
      </c>
      <c r="G104" s="17" t="s">
        <v>2165</v>
      </c>
      <c r="H104" s="146">
        <v>0</v>
      </c>
      <c r="I104" s="146">
        <v>0</v>
      </c>
      <c r="J104" s="17" t="s">
        <v>3</v>
      </c>
      <c r="K104" s="17" t="s">
        <v>2191</v>
      </c>
      <c r="L104" s="138" t="s">
        <v>4605</v>
      </c>
      <c r="N104" s="22" t="s">
        <v>3532</v>
      </c>
      <c r="O104" s="22" t="s">
        <v>3787</v>
      </c>
      <c r="P104"/>
      <c r="Q104" t="str">
        <f>IF(F104=G104,"","NOT EQUAL")</f>
        <v/>
      </c>
      <c r="R104"/>
      <c r="S104"/>
      <c r="T104">
        <f>IF(Y104&lt;&gt;"",T103+1,T103)</f>
        <v>61</v>
      </c>
      <c r="U104" s="3" t="s">
        <v>4565</v>
      </c>
      <c r="V104" s="118"/>
      <c r="W104" s="118"/>
      <c r="X104" s="109" t="str">
        <f>IF( OR(V104="CNST", J104="CAT_REGS"),(F104),
IF(V104="YES",UPPER(F104),
IF(   AND(V104&lt;&gt;"NO",J104="CAT_FNCT",E104&lt;&gt;"multiply", E104&lt;&gt;"divide"),IF(K104="SLS_ENABLED",   UPPER(F104),""),"")))</f>
        <v>"IDIVR"</v>
      </c>
      <c r="Y104" s="109" t="str">
        <f>IF(LEN(W104)&gt;0,W104,SUBSTITUTE(SUBSTITUTE(SUBSTITUTE(SUBSTITUTE(SUBSTITUTE(SUBSTITUTE(SUBSTITUTE(SUBSTITUTE(SUBSTITUTE(SUBSTITUTE(SUBSTITUTE( (SUBSTITUTE( SUBSTITUTE( SUBSTITUTE( SUBSTITUTE(X104,"STD_SIGMA","SUM"),"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IDIVR</v>
      </c>
      <c r="Z104" s="2">
        <f>C104</f>
        <v>101</v>
      </c>
    </row>
    <row r="105" spans="1:26">
      <c r="A105" s="167" t="str">
        <f>CODE(MID(N105,1,1))&amp;CODE(MID(N105,2,1))&amp;CODE(MID(N105,3,1))&amp;CODE(MID(N105,4,1))&amp;CODE(MID(N105,5,1))&amp;
IF(ISERR(CODE(MID(N105,6,1))),"",CODE(MID(N105,6,1)))&amp;
IF(ISERR(CODE(MID(N105,7,1))),"",CODE(MID(N105,7,1)))&amp;
IF(ISERR(CODE(MID(N105,8,1))),"",CODE(MID(N105,8,1)))&amp;
IF(ISERR(CODE(MID(N105,9,1))),"",CODE(MID(N105,9,1)))&amp;
IF(ISERR(CODE(MID(N105,10,1))),"",CODE(MID(N105,10,1)))&amp;
IF(ISERR(CODE(MID(N105,11,1))),"",CODE(MID(N105,11,1)))&amp;
IF(ISERR(CODE(MID(N105,12,1))),"",CODE(MID(N105,12,1)))&amp;
IF(ISERR(CODE(MID(N105,13,1))),"",CODE(MID(N105,13,1)))&amp;
IF(ISERR(CODE(MID(N105,14,1))),"",CODE(MID(N105,14,1)))&amp;
IF(ISERR(CODE(MID(N105,15,1))),"",CODE(MID(N105,15,1)))</f>
        <v>73847795777968</v>
      </c>
      <c r="B105" s="3">
        <v>108</v>
      </c>
      <c r="C105" s="165">
        <f>VLOOKUP(A105,[1]items.h.csv!$A:$C,3,0)</f>
        <v>102</v>
      </c>
      <c r="D105" s="1" t="s">
        <v>2321</v>
      </c>
      <c r="E105" s="1" t="s">
        <v>7</v>
      </c>
      <c r="F105" s="17" t="s">
        <v>1953</v>
      </c>
      <c r="G105" s="17" t="s">
        <v>1953</v>
      </c>
      <c r="H105" s="155">
        <v>0</v>
      </c>
      <c r="I105" s="155">
        <v>0</v>
      </c>
      <c r="J105" s="17" t="s">
        <v>3</v>
      </c>
      <c r="K105" s="17" t="s">
        <v>2191</v>
      </c>
      <c r="L105" s="138" t="s">
        <v>4605</v>
      </c>
      <c r="N105" s="22" t="s">
        <v>2781</v>
      </c>
      <c r="O105" s="22" t="s">
        <v>3787</v>
      </c>
      <c r="P105"/>
      <c r="Q105" t="str">
        <f>IF(F105=G105,"","NOT EQUAL")</f>
        <v/>
      </c>
      <c r="R105"/>
      <c r="S105"/>
      <c r="T105">
        <f>IF(Y105&lt;&gt;"",T104+1,T104)</f>
        <v>62</v>
      </c>
      <c r="U105" s="3" t="s">
        <v>4565</v>
      </c>
      <c r="V105" s="118"/>
      <c r="W105" s="118"/>
      <c r="X105" s="109" t="str">
        <f>IF( OR(V105="CNST", J105="CAT_REGS"),(F105),
IF(V105="YES",UPPER(F105),
IF(   AND(V105&lt;&gt;"NO",J105="CAT_FNCT",E105&lt;&gt;"multiply", E105&lt;&gt;"divide"),IF(K105="SLS_ENABLED",   UPPER(F105),""),"")))</f>
        <v>"MOD"</v>
      </c>
      <c r="Y105" s="109" t="str">
        <f>IF(LEN(W105)&gt;0,W105,SUBSTITUTE(SUBSTITUTE(SUBSTITUTE(SUBSTITUTE(SUBSTITUTE(SUBSTITUTE(SUBSTITUTE(SUBSTITUTE(SUBSTITUTE(SUBSTITUTE(SUBSTITUTE( (SUBSTITUTE( SUBSTITUTE( SUBSTITUTE( SUBSTITUTE(X105,"STD_SIGMA","SUM"),"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MOD</v>
      </c>
      <c r="Z105" s="2">
        <f>C105</f>
        <v>102</v>
      </c>
    </row>
    <row r="106" spans="1:26">
      <c r="A106" s="167" t="str">
        <f>CODE(MID(N106,1,1))&amp;CODE(MID(N106,2,1))&amp;CODE(MID(N106,3,1))&amp;CODE(MID(N106,4,1))&amp;CODE(MID(N106,5,1))&amp;
IF(ISERR(CODE(MID(N106,6,1))),"",CODE(MID(N106,6,1)))&amp;
IF(ISERR(CODE(MID(N106,7,1))),"",CODE(MID(N106,7,1)))&amp;
IF(ISERR(CODE(MID(N106,8,1))),"",CODE(MID(N106,8,1)))&amp;
IF(ISERR(CODE(MID(N106,9,1))),"",CODE(MID(N106,9,1)))&amp;
IF(ISERR(CODE(MID(N106,10,1))),"",CODE(MID(N106,10,1)))&amp;
IF(ISERR(CODE(MID(N106,11,1))),"",CODE(MID(N106,11,1)))&amp;
IF(ISERR(CODE(MID(N106,12,1))),"",CODE(MID(N106,12,1)))&amp;
IF(ISERR(CODE(MID(N106,13,1))),"",CODE(MID(N106,13,1)))&amp;
IF(ISERR(CODE(MID(N106,14,1))),"",CODE(MID(N106,14,1)))&amp;
IF(ISERR(CODE(MID(N106,15,1))),"",CODE(MID(N106,15,1)))</f>
        <v>73847795776588</v>
      </c>
      <c r="B106" s="3">
        <v>109</v>
      </c>
      <c r="C106" s="165">
        <f>VLOOKUP(A106,[1]items.h.csv!$A:$C,3,0)</f>
        <v>103</v>
      </c>
      <c r="D106" s="1" t="s">
        <v>2316</v>
      </c>
      <c r="E106" s="1" t="s">
        <v>7</v>
      </c>
      <c r="F106" s="17" t="s">
        <v>1950</v>
      </c>
      <c r="G106" s="17" t="s">
        <v>1950</v>
      </c>
      <c r="H106" s="155">
        <v>0</v>
      </c>
      <c r="I106" s="155">
        <v>0</v>
      </c>
      <c r="J106" s="17" t="s">
        <v>3</v>
      </c>
      <c r="K106" s="17" t="s">
        <v>2191</v>
      </c>
      <c r="L106" s="138" t="s">
        <v>4605</v>
      </c>
      <c r="N106" s="22" t="s">
        <v>2770</v>
      </c>
      <c r="O106" s="22" t="s">
        <v>3787</v>
      </c>
      <c r="P106"/>
      <c r="Q106" t="str">
        <f>IF(F106=G106,"","NOT EQUAL")</f>
        <v/>
      </c>
      <c r="R106"/>
      <c r="S106"/>
      <c r="T106">
        <f>IF(Y106&lt;&gt;"",T105+1,T105)</f>
        <v>63</v>
      </c>
      <c r="U106" s="3"/>
      <c r="V106" s="118"/>
      <c r="W106" s="118"/>
      <c r="X106" s="109" t="str">
        <f>IF( OR(V106="CNST", J106="CAT_REGS"),(F106),
IF(V106="YES",UPPER(F106),
IF(   AND(V106&lt;&gt;"NO",J106="CAT_FNCT",E106&lt;&gt;"multiply", E106&lt;&gt;"divide"),IF(K106="SLS_ENABLED",   UPPER(F106),""),"")))</f>
        <v>"MAX"</v>
      </c>
      <c r="Y106" s="109" t="str">
        <f>IF(LEN(W106)&gt;0,W106,SUBSTITUTE(SUBSTITUTE(SUBSTITUTE(SUBSTITUTE(SUBSTITUTE(SUBSTITUTE(SUBSTITUTE(SUBSTITUTE(SUBSTITUTE(SUBSTITUTE(SUBSTITUTE( (SUBSTITUTE( SUBSTITUTE( SUBSTITUTE( SUBSTITUTE(X106,"STD_SIGMA","SUM"),"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MAX</v>
      </c>
      <c r="Z106" s="2">
        <f>C106</f>
        <v>103</v>
      </c>
    </row>
    <row r="107" spans="1:26">
      <c r="A107" s="167" t="str">
        <f>CODE(MID(N107,1,1))&amp;CODE(MID(N107,2,1))&amp;CODE(MID(N107,3,1))&amp;CODE(MID(N107,4,1))&amp;CODE(MID(N107,5,1))&amp;
IF(ISERR(CODE(MID(N107,6,1))),"",CODE(MID(N107,6,1)))&amp;
IF(ISERR(CODE(MID(N107,7,1))),"",CODE(MID(N107,7,1)))&amp;
IF(ISERR(CODE(MID(N107,8,1))),"",CODE(MID(N107,8,1)))&amp;
IF(ISERR(CODE(MID(N107,9,1))),"",CODE(MID(N107,9,1)))&amp;
IF(ISERR(CODE(MID(N107,10,1))),"",CODE(MID(N107,10,1)))&amp;
IF(ISERR(CODE(MID(N107,11,1))),"",CODE(MID(N107,11,1)))&amp;
IF(ISERR(CODE(MID(N107,12,1))),"",CODE(MID(N107,12,1)))&amp;
IF(ISERR(CODE(MID(N107,13,1))),"",CODE(MID(N107,13,1)))&amp;
IF(ISERR(CODE(MID(N107,14,1))),"",CODE(MID(N107,14,1)))&amp;
IF(ISERR(CODE(MID(N107,15,1))),"",CODE(MID(N107,15,1)))</f>
        <v>73847795777378</v>
      </c>
      <c r="B107" s="3">
        <v>111</v>
      </c>
      <c r="C107" s="165">
        <f>VLOOKUP(A107,[1]items.h.csv!$A:$C,3,0)</f>
        <v>104</v>
      </c>
      <c r="D107" s="1" t="s">
        <v>2318</v>
      </c>
      <c r="E107" s="1" t="s">
        <v>7</v>
      </c>
      <c r="F107" s="17" t="s">
        <v>1952</v>
      </c>
      <c r="G107" s="17" t="s">
        <v>1952</v>
      </c>
      <c r="H107" s="155">
        <v>0</v>
      </c>
      <c r="I107" s="155">
        <v>0</v>
      </c>
      <c r="J107" s="17" t="s">
        <v>3</v>
      </c>
      <c r="K107" s="17" t="s">
        <v>2191</v>
      </c>
      <c r="L107" s="138" t="s">
        <v>4605</v>
      </c>
      <c r="N107" s="22" t="s">
        <v>2775</v>
      </c>
      <c r="O107" s="22" t="s">
        <v>3787</v>
      </c>
      <c r="P107"/>
      <c r="Q107" t="str">
        <f>IF(F107=G107,"","NOT EQUAL")</f>
        <v/>
      </c>
      <c r="R107"/>
      <c r="S107"/>
      <c r="T107">
        <f>IF(Y107&lt;&gt;"",T106+1,T106)</f>
        <v>64</v>
      </c>
      <c r="U107" s="3"/>
      <c r="V107" s="118"/>
      <c r="W107" s="118"/>
      <c r="X107" s="109" t="str">
        <f>IF( OR(V107="CNST", J107="CAT_REGS"),(F107),
IF(V107="YES",UPPER(F107),
IF(   AND(V107&lt;&gt;"NO",J107="CAT_FNCT",E107&lt;&gt;"multiply", E107&lt;&gt;"divide"),IF(K107="SLS_ENABLED",   UPPER(F107),""),"")))</f>
        <v>"MIN"</v>
      </c>
      <c r="Y107" s="109" t="str">
        <f>IF(LEN(W107)&gt;0,W107,SUBSTITUTE(SUBSTITUTE(SUBSTITUTE(SUBSTITUTE(SUBSTITUTE(SUBSTITUTE(SUBSTITUTE(SUBSTITUTE(SUBSTITUTE(SUBSTITUTE(SUBSTITUTE( (SUBSTITUTE( SUBSTITUTE( SUBSTITUTE( SUBSTITUTE(X107,"STD_SIGMA","SUM"),"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Z107" s="2">
        <f>C107</f>
        <v>104</v>
      </c>
    </row>
    <row r="108" spans="1:26">
      <c r="A108" s="167" t="str">
        <f>CODE(MID(N108,1,1))&amp;CODE(MID(N108,2,1))&amp;CODE(MID(N108,3,1))&amp;CODE(MID(N108,4,1))&amp;CODE(MID(N108,5,1))&amp;
IF(ISERR(CODE(MID(N108,6,1))),"",CODE(MID(N108,6,1)))&amp;
IF(ISERR(CODE(MID(N108,7,1))),"",CODE(MID(N108,7,1)))&amp;
IF(ISERR(CODE(MID(N108,8,1))),"",CODE(MID(N108,8,1)))&amp;
IF(ISERR(CODE(MID(N108,9,1))),"",CODE(MID(N108,9,1)))&amp;
IF(ISERR(CODE(MID(N108,10,1))),"",CODE(MID(N108,10,1)))&amp;
IF(ISERR(CODE(MID(N108,11,1))),"",CODE(MID(N108,11,1)))&amp;
IF(ISERR(CODE(MID(N108,12,1))),"",CODE(MID(N108,12,1)))&amp;
IF(ISERR(CODE(MID(N108,13,1))),"",CODE(MID(N108,13,1)))&amp;
IF(ISERR(CODE(MID(N108,14,1))),"",CODE(MID(N108,14,1)))&amp;
IF(ISERR(CODE(MID(N108,15,1))),"",CODE(MID(N108,15,1)))</f>
        <v>73847795776571787384856869</v>
      </c>
      <c r="B108" s="3">
        <v>113</v>
      </c>
      <c r="C108" s="165">
        <f>VLOOKUP(A108,[1]items.h.csv!$A:$C,3,0)</f>
        <v>105</v>
      </c>
      <c r="D108" s="1" t="s">
        <v>2222</v>
      </c>
      <c r="E108" s="1" t="s">
        <v>7</v>
      </c>
      <c r="F108" s="17" t="s">
        <v>2139</v>
      </c>
      <c r="G108" s="17" t="s">
        <v>2139</v>
      </c>
      <c r="H108" s="155">
        <v>0</v>
      </c>
      <c r="I108" s="155">
        <v>0</v>
      </c>
      <c r="J108" s="17" t="s">
        <v>3</v>
      </c>
      <c r="K108" s="17" t="s">
        <v>2191</v>
      </c>
      <c r="L108" s="138" t="s">
        <v>4605</v>
      </c>
      <c r="N108" s="22" t="s">
        <v>3205</v>
      </c>
      <c r="O108" s="22" t="s">
        <v>3787</v>
      </c>
      <c r="P108"/>
      <c r="Q108" t="str">
        <f>IF(F108=G108,"","NOT EQUAL")</f>
        <v/>
      </c>
      <c r="R108"/>
      <c r="S108"/>
      <c r="T108">
        <f>IF(Y108&lt;&gt;"",T107+1,T107)</f>
        <v>65</v>
      </c>
      <c r="U108" s="3" t="s">
        <v>4565</v>
      </c>
      <c r="V108" s="118"/>
      <c r="W108" s="118" t="s">
        <v>4470</v>
      </c>
      <c r="X108" s="109" t="str">
        <f>IF( OR(V108="CNST", J108="CAT_REGS"),(F108),
IF(V108="YES",UPPER(F108),
IF(   AND(V108&lt;&gt;"NO",J108="CAT_FNCT",E108&lt;&gt;"multiply", E108&lt;&gt;"divide"),IF(K108="SLS_ENABLED",   UPPER(F108),""),"")))</f>
        <v>"|X|"</v>
      </c>
      <c r="Y108" s="109" t="str">
        <f>IF(LEN(W108)&gt;0,W108,SUBSTITUTE(SUBSTITUTE(SUBSTITUTE(SUBSTITUTE(SUBSTITUTE(SUBSTITUTE(SUBSTITUTE(SUBSTITUTE(SUBSTITUTE(SUBSTITUTE(SUBSTITUTE( (SUBSTITUTE( SUBSTITUTE( SUBSTITUTE( SUBSTITUTE(X108,"STD_SIGMA","SUM"),"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ABS</v>
      </c>
      <c r="Z108" s="2">
        <f>C108</f>
        <v>105</v>
      </c>
    </row>
    <row r="109" spans="1:26">
      <c r="A109" s="167" t="str">
        <f>CODE(MID(N109,1,1))&amp;CODE(MID(N109,2,1))&amp;CODE(MID(N109,3,1))&amp;CODE(MID(N109,4,1))&amp;CODE(MID(N109,5,1))&amp;
IF(ISERR(CODE(MID(N109,6,1))),"",CODE(MID(N109,6,1)))&amp;
IF(ISERR(CODE(MID(N109,7,1))),"",CODE(MID(N109,7,1)))&amp;
IF(ISERR(CODE(MID(N109,8,1))),"",CODE(MID(N109,8,1)))&amp;
IF(ISERR(CODE(MID(N109,9,1))),"",CODE(MID(N109,9,1)))&amp;
IF(ISERR(CODE(MID(N109,10,1))),"",CODE(MID(N109,10,1)))&amp;
IF(ISERR(CODE(MID(N109,11,1))),"",CODE(MID(N109,11,1)))&amp;
IF(ISERR(CODE(MID(N109,12,1))),"",CODE(MID(N109,12,1)))&amp;
IF(ISERR(CODE(MID(N109,13,1))),"",CODE(MID(N109,13,1)))&amp;
IF(ISERR(CODE(MID(N109,14,1))),"",CODE(MID(N109,14,1)))&amp;
IF(ISERR(CODE(MID(N109,15,1))),"",CODE(MID(N109,15,1)))</f>
        <v>73847795786973717266</v>
      </c>
      <c r="B109" s="3">
        <v>114</v>
      </c>
      <c r="C109" s="165">
        <f>VLOOKUP(A109,[1]items.h.csv!$A:$C,3,0)</f>
        <v>106</v>
      </c>
      <c r="D109" s="1" t="s">
        <v>2326</v>
      </c>
      <c r="E109" s="1" t="s">
        <v>7</v>
      </c>
      <c r="F109" s="17" t="s">
        <v>269</v>
      </c>
      <c r="G109" s="17" t="s">
        <v>269</v>
      </c>
      <c r="H109" s="155">
        <v>0</v>
      </c>
      <c r="I109" s="155">
        <v>0</v>
      </c>
      <c r="J109" s="17" t="s">
        <v>3</v>
      </c>
      <c r="K109" s="17" t="s">
        <v>2191</v>
      </c>
      <c r="L109" s="138" t="s">
        <v>4605</v>
      </c>
      <c r="N109" s="22" t="s">
        <v>2832</v>
      </c>
      <c r="O109" s="22" t="s">
        <v>3787</v>
      </c>
      <c r="P109"/>
      <c r="Q109" t="str">
        <f>IF(F109=G109,"","NOT EQUAL")</f>
        <v/>
      </c>
      <c r="R109"/>
      <c r="S109"/>
      <c r="T109">
        <f>IF(Y109&lt;&gt;"",T108+1,T108)</f>
        <v>66</v>
      </c>
      <c r="U109" s="3" t="s">
        <v>4596</v>
      </c>
      <c r="V109" s="118"/>
      <c r="W109" s="118"/>
      <c r="X109" s="109" t="str">
        <f>IF( OR(V109="CNST", J109="CAT_REGS"),(F109),
IF(V109="YES",UPPER(F109),
IF(   AND(V109&lt;&gt;"NO",J109="CAT_FNCT",E109&lt;&gt;"multiply", E109&lt;&gt;"divide"),IF(K109="SLS_ENABLED",   UPPER(F109),""),"")))</f>
        <v>"NEIGHB"</v>
      </c>
      <c r="Y109" s="109" t="str">
        <f>IF(LEN(W109)&gt;0,W109,SUBSTITUTE(SUBSTITUTE(SUBSTITUTE(SUBSTITUTE(SUBSTITUTE(SUBSTITUTE(SUBSTITUTE(SUBSTITUTE(SUBSTITUTE(SUBSTITUTE(SUBSTITUTE( (SUBSTITUTE( SUBSTITUTE( SUBSTITUTE( SUBSTITUTE(X109,"STD_SIGMA","SUM"),"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NEIGHB</v>
      </c>
      <c r="Z109" s="2">
        <f>C109</f>
        <v>106</v>
      </c>
    </row>
    <row r="110" spans="1:26">
      <c r="A110" s="167" t="str">
        <f>CODE(MID(N110,1,1))&amp;CODE(MID(N110,2,1))&amp;CODE(MID(N110,3,1))&amp;CODE(MID(N110,4,1))&amp;CODE(MID(N110,5,1))&amp;
IF(ISERR(CODE(MID(N110,6,1))),"",CODE(MID(N110,6,1)))&amp;
IF(ISERR(CODE(MID(N110,7,1))),"",CODE(MID(N110,7,1)))&amp;
IF(ISERR(CODE(MID(N110,8,1))),"",CODE(MID(N110,8,1)))&amp;
IF(ISERR(CODE(MID(N110,9,1))),"",CODE(MID(N110,9,1)))&amp;
IF(ISERR(CODE(MID(N110,10,1))),"",CODE(MID(N110,10,1)))&amp;
IF(ISERR(CODE(MID(N110,11,1))),"",CODE(MID(N110,11,1)))&amp;
IF(ISERR(CODE(MID(N110,12,1))),"",CODE(MID(N110,12,1)))&amp;
IF(ISERR(CODE(MID(N110,13,1))),"",CODE(MID(N110,13,1)))&amp;
IF(ISERR(CODE(MID(N110,14,1))),"",CODE(MID(N110,14,1)))&amp;
IF(ISERR(CODE(MID(N110,15,1))),"",CODE(MID(N110,15,1)))</f>
        <v>738477957869888480</v>
      </c>
      <c r="B110" s="3">
        <v>115</v>
      </c>
      <c r="C110" s="165">
        <f>VLOOKUP(A110,[1]items.h.csv!$A:$C,3,0)</f>
        <v>107</v>
      </c>
      <c r="D110" s="32" t="s">
        <v>3982</v>
      </c>
      <c r="E110" s="1" t="s">
        <v>7</v>
      </c>
      <c r="F110" s="17" t="s">
        <v>1979</v>
      </c>
      <c r="G110" s="17" t="s">
        <v>1979</v>
      </c>
      <c r="H110" s="155">
        <v>0</v>
      </c>
      <c r="I110" s="155">
        <v>0</v>
      </c>
      <c r="J110" s="17" t="s">
        <v>3</v>
      </c>
      <c r="K110" s="17" t="s">
        <v>2191</v>
      </c>
      <c r="L110" s="138" t="s">
        <v>4605</v>
      </c>
      <c r="N110" s="22" t="s">
        <v>2833</v>
      </c>
      <c r="O110" s="22" t="s">
        <v>3787</v>
      </c>
      <c r="P110"/>
      <c r="Q110" t="str">
        <f>IF(F110=G110,"","NOT EQUAL")</f>
        <v/>
      </c>
      <c r="R110"/>
      <c r="S110"/>
      <c r="T110">
        <f>IF(Y110&lt;&gt;"",T109+1,T109)</f>
        <v>67</v>
      </c>
      <c r="U110" s="3" t="s">
        <v>4565</v>
      </c>
      <c r="V110" s="118"/>
      <c r="W110" s="118"/>
      <c r="X110" s="109" t="str">
        <f>IF( OR(V110="CNST", J110="CAT_REGS"),(F110),
IF(V110="YES",UPPER(F110),
IF(   AND(V110&lt;&gt;"NO",J110="CAT_FNCT",E110&lt;&gt;"multiply", E110&lt;&gt;"divide"),IF(K110="SLS_ENABLED",   UPPER(F110),""),"")))</f>
        <v>"NEXTP"</v>
      </c>
      <c r="Y110" s="109" t="str">
        <f>IF(LEN(W110)&gt;0,W110,SUBSTITUTE(SUBSTITUTE(SUBSTITUTE(SUBSTITUTE(SUBSTITUTE(SUBSTITUTE(SUBSTITUTE(SUBSTITUTE(SUBSTITUTE(SUBSTITUTE(SUBSTITUTE( (SUBSTITUTE( SUBSTITUTE( SUBSTITUTE( SUBSTITUTE(X110,"STD_SIGMA","SUM"),"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NEXTP</v>
      </c>
      <c r="Z110" s="2">
        <f>C110</f>
        <v>107</v>
      </c>
    </row>
    <row r="111" spans="1:26">
      <c r="A111" s="167" t="str">
        <f>CODE(MID(N111,1,1))&amp;CODE(MID(N111,2,1))&amp;CODE(MID(N111,3,1))&amp;CODE(MID(N111,4,1))&amp;CODE(MID(N111,5,1))&amp;
IF(ISERR(CODE(MID(N111,6,1))),"",CODE(MID(N111,6,1)))&amp;
IF(ISERR(CODE(MID(N111,7,1))),"",CODE(MID(N111,7,1)))&amp;
IF(ISERR(CODE(MID(N111,8,1))),"",CODE(MID(N111,8,1)))&amp;
IF(ISERR(CODE(MID(N111,9,1))),"",CODE(MID(N111,9,1)))&amp;
IF(ISERR(CODE(MID(N111,10,1))),"",CODE(MID(N111,10,1)))&amp;
IF(ISERR(CODE(MID(N111,11,1))),"",CODE(MID(N111,11,1)))&amp;
IF(ISERR(CODE(MID(N111,12,1))),"",CODE(MID(N111,12,1)))&amp;
IF(ISERR(CODE(MID(N111,13,1))),"",CODE(MID(N111,13,1)))&amp;
IF(ISERR(CODE(MID(N111,14,1))),"",CODE(MID(N111,14,1)))&amp;
IF(ISERR(CODE(MID(N111,15,1))),"",CODE(MID(N111,15,1)))</f>
        <v>738477958870656784</v>
      </c>
      <c r="B111" s="3">
        <v>116</v>
      </c>
      <c r="C111" s="165">
        <f>VLOOKUP(A111,[1]items.h.csv!$A:$C,3,0)</f>
        <v>108</v>
      </c>
      <c r="D111" s="1" t="s">
        <v>2395</v>
      </c>
      <c r="E111" s="1" t="s">
        <v>7</v>
      </c>
      <c r="F111" s="17" t="s">
        <v>433</v>
      </c>
      <c r="G111" s="17" t="s">
        <v>433</v>
      </c>
      <c r="H111" s="155">
        <v>0</v>
      </c>
      <c r="I111" s="155">
        <v>0</v>
      </c>
      <c r="J111" s="17" t="s">
        <v>3</v>
      </c>
      <c r="K111" s="17" t="s">
        <v>2191</v>
      </c>
      <c r="L111" s="138" t="s">
        <v>4605</v>
      </c>
      <c r="N111" s="22" t="s">
        <v>3082</v>
      </c>
      <c r="O111" s="22" t="s">
        <v>3787</v>
      </c>
      <c r="P111"/>
      <c r="Q111" t="str">
        <f>IF(F111=G111,"","NOT EQUAL")</f>
        <v/>
      </c>
      <c r="R111"/>
      <c r="S111"/>
      <c r="T111">
        <f>IF(Y111&lt;&gt;"",T110+1,T110)</f>
        <v>68</v>
      </c>
      <c r="U111" s="3" t="s">
        <v>4565</v>
      </c>
      <c r="V111" s="118"/>
      <c r="W111" s="118"/>
      <c r="X111" s="109" t="str">
        <f>IF( OR(V111="CNST", J111="CAT_REGS"),(F111),
IF(V111="YES",UPPER(F111),
IF(   AND(V111&lt;&gt;"NO",J111="CAT_FNCT",E111&lt;&gt;"multiply", E111&lt;&gt;"divide"),IF(K111="SLS_ENABLED",   UPPER(F111),""),"")))</f>
        <v>"X!"</v>
      </c>
      <c r="Y111" s="109" t="str">
        <f>IF(LEN(W111)&gt;0,W111,SUBSTITUTE(SUBSTITUTE(SUBSTITUTE(SUBSTITUTE(SUBSTITUTE(SUBSTITUTE(SUBSTITUTE(SUBSTITUTE(SUBSTITUTE(SUBSTITUTE(SUBSTITUTE( (SUBSTITUTE( SUBSTITUTE( SUBSTITUTE( SUBSTITUTE(X111,"STD_SIGMA","SUM"),"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X!</v>
      </c>
      <c r="Z111" s="2">
        <f>C111</f>
        <v>108</v>
      </c>
    </row>
    <row r="112" spans="1:26">
      <c r="A112" s="167" t="str">
        <f>CODE(MID(N112,1,1))&amp;CODE(MID(N112,2,1))&amp;CODE(MID(N112,3,1))&amp;CODE(MID(N112,4,1))&amp;CODE(MID(N112,5,1))&amp;
IF(ISERR(CODE(MID(N112,6,1))),"",CODE(MID(N112,6,1)))&amp;
IF(ISERR(CODE(MID(N112,7,1))),"",CODE(MID(N112,7,1)))&amp;
IF(ISERR(CODE(MID(N112,8,1))),"",CODE(MID(N112,8,1)))&amp;
IF(ISERR(CODE(MID(N112,9,1))),"",CODE(MID(N112,9,1)))&amp;
IF(ISERR(CODE(MID(N112,10,1))),"",CODE(MID(N112,10,1)))&amp;
IF(ISERR(CODE(MID(N112,11,1))),"",CODE(MID(N112,11,1)))&amp;
IF(ISERR(CODE(MID(N112,12,1))),"",CODE(MID(N112,12,1)))&amp;
IF(ISERR(CODE(MID(N112,13,1))),"",CODE(MID(N112,13,1)))&amp;
IF(ISERR(CODE(MID(N112,14,1))),"",CODE(MID(N112,14,1)))&amp;
IF(ISERR(CODE(MID(N112,15,1))),"",CODE(MID(N112,15,1)))</f>
        <v>73847795112105</v>
      </c>
      <c r="B112" s="3">
        <v>118</v>
      </c>
      <c r="C112" s="165">
        <f>VLOOKUP(A112,[1]items.h.csv!$A:$C,3,0)</f>
        <v>109</v>
      </c>
      <c r="D112" s="1" t="s">
        <v>2400</v>
      </c>
      <c r="E112" s="1" t="s">
        <v>7</v>
      </c>
      <c r="F112" s="17" t="s">
        <v>471</v>
      </c>
      <c r="G112" s="17" t="s">
        <v>471</v>
      </c>
      <c r="H112" s="118">
        <v>0</v>
      </c>
      <c r="I112" s="118">
        <v>0</v>
      </c>
      <c r="J112" s="17" t="s">
        <v>1</v>
      </c>
      <c r="K112" s="17" t="s">
        <v>2191</v>
      </c>
      <c r="L112" s="138" t="s">
        <v>4604</v>
      </c>
      <c r="N112" s="22" t="s">
        <v>3145</v>
      </c>
      <c r="O112" s="22" t="s">
        <v>3787</v>
      </c>
      <c r="P112"/>
      <c r="Q112" t="str">
        <f>IF(F112=G112,"","NOT EQUAL")</f>
        <v/>
      </c>
      <c r="R112"/>
      <c r="S112"/>
      <c r="T112">
        <f>IF(Y112&lt;&gt;"",T111+1,T111)</f>
        <v>69</v>
      </c>
      <c r="U112" s="3" t="s">
        <v>4567</v>
      </c>
      <c r="V112" s="118" t="s">
        <v>4475</v>
      </c>
      <c r="W112" s="118"/>
      <c r="X112" s="109" t="str">
        <f>IF( OR(V112="CNST", J112="CAT_REGS"),(F112),
IF(V112="YES",UPPER(F112),
IF(   AND(V112&lt;&gt;"NO",J112="CAT_FNCT",E112&lt;&gt;"multiply", E112&lt;&gt;"divide"),IF(K112="SLS_ENABLED",   UPPER(F112),""),"")))</f>
        <v>STD_PI</v>
      </c>
      <c r="Y112" s="109" t="str">
        <f>IF(LEN(W112)&gt;0,W112,SUBSTITUTE(SUBSTITUTE(SUBSTITUTE(SUBSTITUTE(SUBSTITUTE(SUBSTITUTE(SUBSTITUTE(SUBSTITUTE(SUBSTITUTE(SUBSTITUTE(SUBSTITUTE( (SUBSTITUTE( SUBSTITUTE( SUBSTITUTE( SUBSTITUTE(X112,"STD_SIGMA","SUM"),"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PI</v>
      </c>
      <c r="Z112" s="2">
        <f>C112</f>
        <v>109</v>
      </c>
    </row>
    <row r="113" spans="1:26">
      <c r="A113" s="167" t="str">
        <f>CODE(MID(N113,1,1))&amp;CODE(MID(N113,2,1))&amp;CODE(MID(N113,3,1))&amp;CODE(MID(N113,4,1))&amp;CODE(MID(N113,5,1))&amp;
IF(ISERR(CODE(MID(N113,6,1))),"",CODE(MID(N113,6,1)))&amp;
IF(ISERR(CODE(MID(N113,7,1))),"",CODE(MID(N113,7,1)))&amp;
IF(ISERR(CODE(MID(N113,8,1))),"",CODE(MID(N113,8,1)))&amp;
IF(ISERR(CODE(MID(N113,9,1))),"",CODE(MID(N113,9,1)))&amp;
IF(ISERR(CODE(MID(N113,10,1))),"",CODE(MID(N113,10,1)))&amp;
IF(ISERR(CODE(MID(N113,11,1))),"",CODE(MID(N113,11,1)))&amp;
IF(ISERR(CODE(MID(N113,12,1))),"",CODE(MID(N113,12,1)))&amp;
IF(ISERR(CODE(MID(N113,13,1))),"",CODE(MID(N113,13,1)))&amp;
IF(ISERR(CODE(MID(N113,14,1))),"",CODE(MID(N113,14,1)))&amp;
IF(ISERR(CODE(MID(N113,15,1))),"",CODE(MID(N113,15,1)))</f>
        <v>738477956770</v>
      </c>
      <c r="B113" s="3">
        <v>105</v>
      </c>
      <c r="C113" s="165">
        <f>VLOOKUP(A113,[1]items.h.csv!$A:$C,3,0)</f>
        <v>110</v>
      </c>
      <c r="D113" s="1" t="s">
        <v>2241</v>
      </c>
      <c r="E113" s="1" t="s">
        <v>4166</v>
      </c>
      <c r="F113" s="17" t="s">
        <v>44</v>
      </c>
      <c r="G113" s="17" t="s">
        <v>44</v>
      </c>
      <c r="H113" s="155">
        <v>0</v>
      </c>
      <c r="I113" s="155">
        <v>99</v>
      </c>
      <c r="J113" s="17" t="s">
        <v>3</v>
      </c>
      <c r="K113" s="17" t="s">
        <v>2192</v>
      </c>
      <c r="L113" s="138" t="s">
        <v>4605</v>
      </c>
      <c r="N113" s="22" t="s">
        <v>2505</v>
      </c>
      <c r="O113" s="22" t="s">
        <v>3787</v>
      </c>
      <c r="P113"/>
      <c r="Q113" t="str">
        <f>IF(F113=G113,"","NOT EQUAL")</f>
        <v/>
      </c>
      <c r="R113"/>
      <c r="S113"/>
      <c r="T113">
        <f>IF(Y113&lt;&gt;"",T112+1,T112)</f>
        <v>69</v>
      </c>
      <c r="U113" s="3"/>
      <c r="V113" s="118"/>
      <c r="W113" s="118"/>
      <c r="X113" s="109" t="str">
        <f>IF( OR(V113="CNST", J113="CAT_REGS"),(F113),
IF(V113="YES",UPPER(F113),
IF(   AND(V113&lt;&gt;"NO",J113="CAT_FNCT",E113&lt;&gt;"multiply", E113&lt;&gt;"divide"),IF(K113="SLS_ENABLED",   UPPER(F113),""),"")))</f>
        <v/>
      </c>
      <c r="Y113" s="109" t="str">
        <f>IF(LEN(W113)&gt;0,W113,SUBSTITUTE(SUBSTITUTE(SUBSTITUTE(SUBSTITUTE(SUBSTITUTE(SUBSTITUTE(SUBSTITUTE(SUBSTITUTE(SUBSTITUTE(SUBSTITUTE(SUBSTITUTE( (SUBSTITUTE( SUBSTITUTE( SUBSTITUTE( SUBSTITUTE(X113,"STD_SIGMA","SUM"),"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3" s="2">
        <f>C113</f>
        <v>110</v>
      </c>
    </row>
    <row r="114" spans="1:26">
      <c r="A114" s="167" t="str">
        <f>CODE(MID(N114,1,1))&amp;CODE(MID(N114,2,1))&amp;CODE(MID(N114,3,1))&amp;CODE(MID(N114,4,1))&amp;CODE(MID(N114,5,1))&amp;
IF(ISERR(CODE(MID(N114,6,1))),"",CODE(MID(N114,6,1)))&amp;
IF(ISERR(CODE(MID(N114,7,1))),"",CODE(MID(N114,7,1)))&amp;
IF(ISERR(CODE(MID(N114,8,1))),"",CODE(MID(N114,8,1)))&amp;
IF(ISERR(CODE(MID(N114,9,1))),"",CODE(MID(N114,9,1)))&amp;
IF(ISERR(CODE(MID(N114,10,1))),"",CODE(MID(N114,10,1)))&amp;
IF(ISERR(CODE(MID(N114,11,1))),"",CODE(MID(N114,11,1)))&amp;
IF(ISERR(CODE(MID(N114,12,1))),"",CODE(MID(N114,12,1)))&amp;
IF(ISERR(CODE(MID(N114,13,1))),"",CODE(MID(N114,13,1)))&amp;
IF(ISERR(CODE(MID(N114,14,1))),"",CODE(MID(N114,14,1)))&amp;
IF(ISERR(CODE(MID(N114,15,1))),"",CODE(MID(N114,15,1)))</f>
        <v>738477958370</v>
      </c>
      <c r="B114" s="3">
        <v>119</v>
      </c>
      <c r="C114" s="165">
        <f>VLOOKUP(A114,[1]items.h.csv!$A:$C,3,0)</f>
        <v>111</v>
      </c>
      <c r="D114" s="1" t="s">
        <v>2365</v>
      </c>
      <c r="E114" s="38" t="s">
        <v>4166</v>
      </c>
      <c r="F114" s="17" t="s">
        <v>359</v>
      </c>
      <c r="G114" s="17" t="s">
        <v>359</v>
      </c>
      <c r="H114" s="155">
        <v>0</v>
      </c>
      <c r="I114" s="155">
        <v>99</v>
      </c>
      <c r="J114" s="17" t="s">
        <v>3</v>
      </c>
      <c r="K114" s="17" t="s">
        <v>2192</v>
      </c>
      <c r="L114" s="138" t="s">
        <v>4605</v>
      </c>
      <c r="N114" s="22" t="s">
        <v>2971</v>
      </c>
      <c r="O114" s="22" t="s">
        <v>3787</v>
      </c>
      <c r="P114"/>
      <c r="Q114" t="str">
        <f>IF(F114=G114,"","NOT EQUAL")</f>
        <v/>
      </c>
      <c r="R114"/>
      <c r="S114"/>
      <c r="T114">
        <f>IF(Y114&lt;&gt;"",T113+1,T113)</f>
        <v>69</v>
      </c>
      <c r="U114" s="3"/>
      <c r="V114" s="118"/>
      <c r="W114" s="118"/>
      <c r="X114" s="109" t="str">
        <f>IF( OR(V114="CNST", J114="CAT_REGS"),(F114),
IF(V114="YES",UPPER(F114),
IF(   AND(V114&lt;&gt;"NO",J114="CAT_FNCT",E114&lt;&gt;"multiply", E114&lt;&gt;"divide"),IF(K114="SLS_ENABLED",   UPPER(F114),""),"")))</f>
        <v/>
      </c>
      <c r="Y114" s="109" t="str">
        <f>IF(LEN(W114)&gt;0,W114,SUBSTITUTE(SUBSTITUTE(SUBSTITUTE(SUBSTITUTE(SUBSTITUTE(SUBSTITUTE(SUBSTITUTE(SUBSTITUTE(SUBSTITUTE(SUBSTITUTE(SUBSTITUTE( (SUBSTITUTE( SUBSTITUTE( SUBSTITUTE( SUBSTITUTE(X114,"STD_SIGMA","SUM"),"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4" s="2">
        <f>C114</f>
        <v>111</v>
      </c>
    </row>
    <row r="115" spans="1:26">
      <c r="A115" s="167" t="str">
        <f>CODE(MID(N115,1,1))&amp;CODE(MID(N115,2,1))&amp;CODE(MID(N115,3,1))&amp;CODE(MID(N115,4,1))&amp;CODE(MID(N115,5,1))&amp;
IF(ISERR(CODE(MID(N115,6,1))),"",CODE(MID(N115,6,1)))&amp;
IF(ISERR(CODE(MID(N115,7,1))),"",CODE(MID(N115,7,1)))&amp;
IF(ISERR(CODE(MID(N115,8,1))),"",CODE(MID(N115,8,1)))&amp;
IF(ISERR(CODE(MID(N115,9,1))),"",CODE(MID(N115,9,1)))&amp;
IF(ISERR(CODE(MID(N115,10,1))),"",CODE(MID(N115,10,1)))&amp;
IF(ISERR(CODE(MID(N115,11,1))),"",CODE(MID(N115,11,1)))&amp;
IF(ISERR(CODE(MID(N115,12,1))),"",CODE(MID(N115,12,1)))&amp;
IF(ISERR(CODE(MID(N115,13,1))),"",CODE(MID(N115,13,1)))&amp;
IF(ISERR(CODE(MID(N115,14,1))),"",CODE(MID(N115,14,1)))&amp;
IF(ISERR(CODE(MID(N115,15,1))),"",CODE(MID(N115,15,1)))</f>
        <v>738477957070</v>
      </c>
      <c r="B115" s="3">
        <v>120</v>
      </c>
      <c r="C115" s="165">
        <f>VLOOKUP(A115,[1]items.h.csv!$A:$C,3,0)</f>
        <v>112</v>
      </c>
      <c r="D115" s="1" t="s">
        <v>2270</v>
      </c>
      <c r="E115" s="38" t="s">
        <v>4166</v>
      </c>
      <c r="F115" s="17" t="s">
        <v>109</v>
      </c>
      <c r="G115" s="17" t="s">
        <v>109</v>
      </c>
      <c r="H115" s="155">
        <v>0</v>
      </c>
      <c r="I115" s="155">
        <v>99</v>
      </c>
      <c r="J115" s="17" t="s">
        <v>3</v>
      </c>
      <c r="K115" s="17" t="s">
        <v>2191</v>
      </c>
      <c r="L115" s="138" t="s">
        <v>4605</v>
      </c>
      <c r="N115" s="22" t="s">
        <v>2602</v>
      </c>
      <c r="O115" s="22" t="s">
        <v>3787</v>
      </c>
      <c r="P115"/>
      <c r="Q115" t="str">
        <f>IF(F115=G115,"","NOT EQUAL")</f>
        <v/>
      </c>
      <c r="R115"/>
      <c r="S115"/>
      <c r="T115">
        <f>IF(Y115&lt;&gt;"",T114+1,T114)</f>
        <v>70</v>
      </c>
      <c r="U115" s="3"/>
      <c r="V115" s="118"/>
      <c r="W115" s="118"/>
      <c r="X115" s="109" t="str">
        <f>IF( OR(V115="CNST", J115="CAT_REGS"),(F115),
IF(V115="YES",UPPER(F115),
IF(   AND(V115&lt;&gt;"NO",J115="CAT_FNCT",E115&lt;&gt;"multiply", E115&lt;&gt;"divide"),IF(K115="SLS_ENABLED",   UPPER(F115),""),"")))</f>
        <v>"FF"</v>
      </c>
      <c r="Y115" s="109" t="str">
        <f>IF(LEN(W115)&gt;0,W115,SUBSTITUTE(SUBSTITUTE(SUBSTITUTE(SUBSTITUTE(SUBSTITUTE(SUBSTITUTE(SUBSTITUTE(SUBSTITUTE(SUBSTITUTE(SUBSTITUTE(SUBSTITUTE( (SUBSTITUTE( SUBSTITUTE( SUBSTITUTE( SUBSTITUTE(X115,"STD_SIGMA","SUM"),"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FF</v>
      </c>
      <c r="Z115" s="2">
        <f>C115</f>
        <v>112</v>
      </c>
    </row>
    <row r="116" spans="1:26">
      <c r="A116" s="167" t="str">
        <f>CODE(MID(N116,1,1))&amp;CODE(MID(N116,2,1))&amp;CODE(MID(N116,3,1))&amp;CODE(MID(N116,4,1))&amp;CODE(MID(N116,5,1))&amp;
IF(ISERR(CODE(MID(N116,6,1))),"",CODE(MID(N116,6,1)))&amp;
IF(ISERR(CODE(MID(N116,7,1))),"",CODE(MID(N116,7,1)))&amp;
IF(ISERR(CODE(MID(N116,8,1))),"",CODE(MID(N116,8,1)))&amp;
IF(ISERR(CODE(MID(N116,9,1))),"",CODE(MID(N116,9,1)))&amp;
IF(ISERR(CODE(MID(N116,10,1))),"",CODE(MID(N116,10,1)))&amp;
IF(ISERR(CODE(MID(N116,11,1))),"",CODE(MID(N116,11,1)))&amp;
IF(ISERR(CODE(MID(N116,12,1))),"",CODE(MID(N116,12,1)))&amp;
IF(ISERR(CODE(MID(N116,13,1))),"",CODE(MID(N116,13,1)))&amp;
IF(ISERR(CODE(MID(N116,14,1))),"",CODE(MID(N116,14,1)))&amp;
IF(ISERR(CODE(MID(N116,15,1))),"",CODE(MID(N116,15,1)))</f>
        <v>7384779548494951</v>
      </c>
      <c r="B116" s="3">
        <v>1659</v>
      </c>
      <c r="C116" s="165">
        <v>113</v>
      </c>
      <c r="D116" s="101" t="s">
        <v>2221</v>
      </c>
      <c r="E116" s="101" t="s">
        <v>7</v>
      </c>
      <c r="F116" s="162" t="str">
        <f>""""&amp;TEXT($C116,"0000")&amp;""""</f>
        <v>"0113"</v>
      </c>
      <c r="G116" s="162" t="str">
        <f>""""&amp;TEXT($C116,"0000")&amp;""""</f>
        <v>"0113"</v>
      </c>
      <c r="H116" s="166">
        <v>0</v>
      </c>
      <c r="I116" s="166">
        <v>0</v>
      </c>
      <c r="J116" s="102" t="s">
        <v>30</v>
      </c>
      <c r="K116" s="102" t="s">
        <v>2192</v>
      </c>
      <c r="L116" s="164" t="s">
        <v>4604</v>
      </c>
      <c r="M116" s="103"/>
      <c r="N116" s="22" t="str">
        <f>"ITM_"&amp;TEXT($C116,"0000")</f>
        <v>ITM_0113</v>
      </c>
      <c r="O116" s="22"/>
      <c r="P116"/>
      <c r="Q116" t="str">
        <f>IF(F116=G116,"","NOT EQUAL")</f>
        <v/>
      </c>
      <c r="R116"/>
      <c r="S116"/>
      <c r="T116">
        <f>IF(Y116&lt;&gt;"",T115+1,T115)</f>
        <v>70</v>
      </c>
      <c r="U116" s="3"/>
      <c r="V116" s="118"/>
      <c r="W116" s="118"/>
      <c r="X116" s="109" t="str">
        <f>IF( OR(V116="CNST", J116="CAT_REGS"),(F116),
IF(V116="YES",UPPER(F116),
IF(   AND(V116&lt;&gt;"NO",J116="CAT_FNCT",E116&lt;&gt;"multiply", E116&lt;&gt;"divide"),IF(K116="SLS_ENABLED",   UPPER(F116),""),"")))</f>
        <v/>
      </c>
      <c r="Y116" s="109" t="str">
        <f>IF(LEN(W116)&gt;0,W116,SUBSTITUTE(SUBSTITUTE(SUBSTITUTE(SUBSTITUTE(SUBSTITUTE(SUBSTITUTE(SUBSTITUTE(SUBSTITUTE(SUBSTITUTE(SUBSTITUTE(SUBSTITUTE( (SUBSTITUTE( SUBSTITUTE( SUBSTITUTE( SUBSTITUTE(X116,"STD_SIGMA","SUM"),"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6" s="2">
        <f>C116</f>
        <v>113</v>
      </c>
    </row>
    <row r="117" spans="1:26">
      <c r="A117" s="167" t="str">
        <f>CODE(MID(N117,1,1))&amp;CODE(MID(N117,2,1))&amp;CODE(MID(N117,3,1))&amp;CODE(MID(N117,4,1))&amp;CODE(MID(N117,5,1))&amp;
IF(ISERR(CODE(MID(N117,6,1))),"",CODE(MID(N117,6,1)))&amp;
IF(ISERR(CODE(MID(N117,7,1))),"",CODE(MID(N117,7,1)))&amp;
IF(ISERR(CODE(MID(N117,8,1))),"",CODE(MID(N117,8,1)))&amp;
IF(ISERR(CODE(MID(N117,9,1))),"",CODE(MID(N117,9,1)))&amp;
IF(ISERR(CODE(MID(N117,10,1))),"",CODE(MID(N117,10,1)))&amp;
IF(ISERR(CODE(MID(N117,11,1))),"",CODE(MID(N117,11,1)))&amp;
IF(ISERR(CODE(MID(N117,12,1))),"",CODE(MID(N117,12,1)))&amp;
IF(ISERR(CODE(MID(N117,13,1))),"",CODE(MID(N117,13,1)))&amp;
IF(ISERR(CODE(MID(N117,14,1))),"",CODE(MID(N117,14,1)))&amp;
IF(ISERR(CODE(MID(N117,15,1))),"",CODE(MID(N117,15,1)))</f>
        <v>7384779548494952</v>
      </c>
      <c r="B117" s="3">
        <v>1660</v>
      </c>
      <c r="C117" s="165">
        <v>114</v>
      </c>
      <c r="D117" s="101" t="s">
        <v>2221</v>
      </c>
      <c r="E117" s="101" t="s">
        <v>7</v>
      </c>
      <c r="F117" s="162" t="str">
        <f>""""&amp;TEXT($C117,"0000")&amp;""""</f>
        <v>"0114"</v>
      </c>
      <c r="G117" s="162" t="str">
        <f>""""&amp;TEXT($C117,"0000")&amp;""""</f>
        <v>"0114"</v>
      </c>
      <c r="H117" s="166">
        <v>0</v>
      </c>
      <c r="I117" s="166">
        <v>0</v>
      </c>
      <c r="J117" s="102" t="s">
        <v>30</v>
      </c>
      <c r="K117" s="102" t="s">
        <v>2192</v>
      </c>
      <c r="L117" s="164" t="s">
        <v>4604</v>
      </c>
      <c r="M117" s="103"/>
      <c r="N117" s="22" t="str">
        <f>"ITM_"&amp;TEXT($C117,"0000")</f>
        <v>ITM_0114</v>
      </c>
      <c r="O117" s="22"/>
      <c r="P117"/>
      <c r="Q117" t="str">
        <f>IF(F117=G117,"","NOT EQUAL")</f>
        <v/>
      </c>
      <c r="R117"/>
      <c r="S117"/>
      <c r="T117">
        <f>IF(Y117&lt;&gt;"",T116+1,T116)</f>
        <v>70</v>
      </c>
      <c r="U117" s="3"/>
      <c r="V117" s="118"/>
      <c r="W117" s="118"/>
      <c r="X117" s="109" t="str">
        <f>IF( OR(V117="CNST", J117="CAT_REGS"),(F117),
IF(V117="YES",UPPER(F117),
IF(   AND(V117&lt;&gt;"NO",J117="CAT_FNCT",E117&lt;&gt;"multiply", E117&lt;&gt;"divide"),IF(K117="SLS_ENABLED",   UPPER(F117),""),"")))</f>
        <v/>
      </c>
      <c r="Y117" s="109" t="str">
        <f>IF(LEN(W117)&gt;0,W117,SUBSTITUTE(SUBSTITUTE(SUBSTITUTE(SUBSTITUTE(SUBSTITUTE(SUBSTITUTE(SUBSTITUTE(SUBSTITUTE(SUBSTITUTE(SUBSTITUTE(SUBSTITUTE( (SUBSTITUTE( SUBSTITUTE( SUBSTITUTE( SUBSTITUTE(X117,"STD_SIGMA","SUM"),"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7" s="2">
        <f>C117</f>
        <v>114</v>
      </c>
    </row>
    <row r="118" spans="1:26">
      <c r="A118" s="167" t="str">
        <f>CODE(MID(N118,1,1))&amp;CODE(MID(N118,2,1))&amp;CODE(MID(N118,3,1))&amp;CODE(MID(N118,4,1))&amp;CODE(MID(N118,5,1))&amp;
IF(ISERR(CODE(MID(N118,6,1))),"",CODE(MID(N118,6,1)))&amp;
IF(ISERR(CODE(MID(N118,7,1))),"",CODE(MID(N118,7,1)))&amp;
IF(ISERR(CODE(MID(N118,8,1))),"",CODE(MID(N118,8,1)))&amp;
IF(ISERR(CODE(MID(N118,9,1))),"",CODE(MID(N118,9,1)))&amp;
IF(ISERR(CODE(MID(N118,10,1))),"",CODE(MID(N118,10,1)))&amp;
IF(ISERR(CODE(MID(N118,11,1))),"",CODE(MID(N118,11,1)))&amp;
IF(ISERR(CODE(MID(N118,12,1))),"",CODE(MID(N118,12,1)))&amp;
IF(ISERR(CODE(MID(N118,13,1))),"",CODE(MID(N118,13,1)))&amp;
IF(ISERR(CODE(MID(N118,14,1))),"",CODE(MID(N118,14,1)))&amp;
IF(ISERR(CODE(MID(N118,15,1))),"",CODE(MID(N118,15,1)))</f>
        <v>7384779548494953</v>
      </c>
      <c r="B118" s="3">
        <v>1661</v>
      </c>
      <c r="C118" s="165">
        <v>115</v>
      </c>
      <c r="D118" s="101" t="s">
        <v>2221</v>
      </c>
      <c r="E118" s="101" t="s">
        <v>7</v>
      </c>
      <c r="F118" s="162" t="str">
        <f>""""&amp;TEXT($C118,"0000")&amp;""""</f>
        <v>"0115"</v>
      </c>
      <c r="G118" s="162" t="str">
        <f>""""&amp;TEXT($C118,"0000")&amp;""""</f>
        <v>"0115"</v>
      </c>
      <c r="H118" s="166">
        <v>0</v>
      </c>
      <c r="I118" s="166">
        <v>0</v>
      </c>
      <c r="J118" s="102" t="s">
        <v>30</v>
      </c>
      <c r="K118" s="102" t="s">
        <v>2192</v>
      </c>
      <c r="L118" s="164" t="s">
        <v>4604</v>
      </c>
      <c r="M118" s="103"/>
      <c r="N118" s="22" t="str">
        <f>"ITM_"&amp;TEXT($C118,"0000")</f>
        <v>ITM_0115</v>
      </c>
      <c r="O118" s="22"/>
      <c r="P118"/>
      <c r="Q118" t="str">
        <f>IF(F118=G118,"","NOT EQUAL")</f>
        <v/>
      </c>
      <c r="R118"/>
      <c r="S118"/>
      <c r="T118">
        <f>IF(Y118&lt;&gt;"",T117+1,T117)</f>
        <v>70</v>
      </c>
      <c r="U118" s="3"/>
      <c r="V118" s="118"/>
      <c r="W118" s="118"/>
      <c r="X118" s="109" t="str">
        <f>IF( OR(V118="CNST", J118="CAT_REGS"),(F118),
IF(V118="YES",UPPER(F118),
IF(   AND(V118&lt;&gt;"NO",J118="CAT_FNCT",E118&lt;&gt;"multiply", E118&lt;&gt;"divide"),IF(K118="SLS_ENABLED",   UPPER(F118),""),"")))</f>
        <v/>
      </c>
      <c r="Y118" s="109" t="str">
        <f>IF(LEN(W118)&gt;0,W118,SUBSTITUTE(SUBSTITUTE(SUBSTITUTE(SUBSTITUTE(SUBSTITUTE(SUBSTITUTE(SUBSTITUTE(SUBSTITUTE(SUBSTITUTE(SUBSTITUTE(SUBSTITUTE( (SUBSTITUTE( SUBSTITUTE( SUBSTITUTE( SUBSTITUTE(X118,"STD_SIGMA","SUM"),"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8" s="2">
        <f>C118</f>
        <v>115</v>
      </c>
    </row>
    <row r="119" spans="1:26">
      <c r="A119" s="167" t="str">
        <f>CODE(MID(N119,1,1))&amp;CODE(MID(N119,2,1))&amp;CODE(MID(N119,3,1))&amp;CODE(MID(N119,4,1))&amp;CODE(MID(N119,5,1))&amp;
IF(ISERR(CODE(MID(N119,6,1))),"",CODE(MID(N119,6,1)))&amp;
IF(ISERR(CODE(MID(N119,7,1))),"",CODE(MID(N119,7,1)))&amp;
IF(ISERR(CODE(MID(N119,8,1))),"",CODE(MID(N119,8,1)))&amp;
IF(ISERR(CODE(MID(N119,9,1))),"",CODE(MID(N119,9,1)))&amp;
IF(ISERR(CODE(MID(N119,10,1))),"",CODE(MID(N119,10,1)))&amp;
IF(ISERR(CODE(MID(N119,11,1))),"",CODE(MID(N119,11,1)))&amp;
IF(ISERR(CODE(MID(N119,12,1))),"",CODE(MID(N119,12,1)))&amp;
IF(ISERR(CODE(MID(N119,13,1))),"",CODE(MID(N119,13,1)))&amp;
IF(ISERR(CODE(MID(N119,14,1))),"",CODE(MID(N119,14,1)))&amp;
IF(ISERR(CODE(MID(N119,15,1))),"",CODE(MID(N119,15,1)))</f>
        <v>7384779548494954</v>
      </c>
      <c r="B119" s="3">
        <v>1662</v>
      </c>
      <c r="C119" s="165">
        <v>116</v>
      </c>
      <c r="D119" s="101" t="s">
        <v>2221</v>
      </c>
      <c r="E119" s="101" t="s">
        <v>7</v>
      </c>
      <c r="F119" s="162" t="str">
        <f>""""&amp;TEXT($C119,"0000")&amp;""""</f>
        <v>"0116"</v>
      </c>
      <c r="G119" s="162" t="str">
        <f>""""&amp;TEXT($C119,"0000")&amp;""""</f>
        <v>"0116"</v>
      </c>
      <c r="H119" s="166">
        <v>0</v>
      </c>
      <c r="I119" s="166">
        <v>0</v>
      </c>
      <c r="J119" s="102" t="s">
        <v>30</v>
      </c>
      <c r="K119" s="102" t="s">
        <v>2192</v>
      </c>
      <c r="L119" s="164" t="s">
        <v>4604</v>
      </c>
      <c r="M119" s="103"/>
      <c r="N119" s="22" t="str">
        <f>"ITM_"&amp;TEXT($C119,"0000")</f>
        <v>ITM_0116</v>
      </c>
      <c r="O119" s="22"/>
      <c r="P119"/>
      <c r="Q119" t="str">
        <f>IF(F119=G119,"","NOT EQUAL")</f>
        <v/>
      </c>
      <c r="R119"/>
      <c r="S119"/>
      <c r="T119">
        <f>IF(Y119&lt;&gt;"",T118+1,T118)</f>
        <v>70</v>
      </c>
      <c r="U119" s="3"/>
      <c r="V119" s="118"/>
      <c r="W119" s="118"/>
      <c r="X119" s="109" t="str">
        <f>IF( OR(V119="CNST", J119="CAT_REGS"),(F119),
IF(V119="YES",UPPER(F119),
IF(   AND(V119&lt;&gt;"NO",J119="CAT_FNCT",E119&lt;&gt;"multiply", E119&lt;&gt;"divide"),IF(K119="SLS_ENABLED",   UPPER(F119),""),"")))</f>
        <v/>
      </c>
      <c r="Y119" s="109" t="str">
        <f>IF(LEN(W119)&gt;0,W119,SUBSTITUTE(SUBSTITUTE(SUBSTITUTE(SUBSTITUTE(SUBSTITUTE(SUBSTITUTE(SUBSTITUTE(SUBSTITUTE(SUBSTITUTE(SUBSTITUTE(SUBSTITUTE( (SUBSTITUTE( SUBSTITUTE( SUBSTITUTE( SUBSTITUTE(X119,"STD_SIGMA","SUM"),"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9" s="2">
        <f>C119</f>
        <v>116</v>
      </c>
    </row>
    <row r="120" spans="1:26">
      <c r="A120" s="167" t="str">
        <f>CODE(MID(N120,1,1))&amp;CODE(MID(N120,2,1))&amp;CODE(MID(N120,3,1))&amp;CODE(MID(N120,4,1))&amp;CODE(MID(N120,5,1))&amp;
IF(ISERR(CODE(MID(N120,6,1))),"",CODE(MID(N120,6,1)))&amp;
IF(ISERR(CODE(MID(N120,7,1))),"",CODE(MID(N120,7,1)))&amp;
IF(ISERR(CODE(MID(N120,8,1))),"",CODE(MID(N120,8,1)))&amp;
IF(ISERR(CODE(MID(N120,9,1))),"",CODE(MID(N120,9,1)))&amp;
IF(ISERR(CODE(MID(N120,10,1))),"",CODE(MID(N120,10,1)))&amp;
IF(ISERR(CODE(MID(N120,11,1))),"",CODE(MID(N120,11,1)))&amp;
IF(ISERR(CODE(MID(N120,12,1))),"",CODE(MID(N120,12,1)))&amp;
IF(ISERR(CODE(MID(N120,13,1))),"",CODE(MID(N120,13,1)))&amp;
IF(ISERR(CODE(MID(N120,14,1))),"",CODE(MID(N120,14,1)))&amp;
IF(ISERR(CODE(MID(N120,15,1))),"",CODE(MID(N120,15,1)))</f>
        <v>7384779548494955</v>
      </c>
      <c r="B120" s="3">
        <v>1663</v>
      </c>
      <c r="C120" s="165">
        <v>117</v>
      </c>
      <c r="D120" s="101" t="s">
        <v>2221</v>
      </c>
      <c r="E120" s="101" t="s">
        <v>7</v>
      </c>
      <c r="F120" s="162" t="str">
        <f>""""&amp;TEXT($C120,"0000")&amp;""""</f>
        <v>"0117"</v>
      </c>
      <c r="G120" s="162" t="str">
        <f>""""&amp;TEXT($C120,"0000")&amp;""""</f>
        <v>"0117"</v>
      </c>
      <c r="H120" s="166">
        <v>0</v>
      </c>
      <c r="I120" s="166">
        <v>0</v>
      </c>
      <c r="J120" s="102" t="s">
        <v>30</v>
      </c>
      <c r="K120" s="102" t="s">
        <v>2192</v>
      </c>
      <c r="L120" s="164" t="s">
        <v>4604</v>
      </c>
      <c r="M120" s="103"/>
      <c r="N120" s="22" t="str">
        <f>"ITM_"&amp;TEXT($C120,"0000")</f>
        <v>ITM_0117</v>
      </c>
      <c r="O120" s="22"/>
      <c r="P120"/>
      <c r="Q120" t="str">
        <f>IF(F120=G120,"","NOT EQUAL")</f>
        <v/>
      </c>
      <c r="R120"/>
      <c r="S120"/>
      <c r="T120">
        <f>IF(Y120&lt;&gt;"",T119+1,T119)</f>
        <v>70</v>
      </c>
      <c r="U120" s="3"/>
      <c r="V120" s="118"/>
      <c r="W120" s="118"/>
      <c r="X120" s="109" t="str">
        <f>IF( OR(V120="CNST", J120="CAT_REGS"),(F120),
IF(V120="YES",UPPER(F120),
IF(   AND(V120&lt;&gt;"NO",J120="CAT_FNCT",E120&lt;&gt;"multiply", E120&lt;&gt;"divide"),IF(K120="SLS_ENABLED",   UPPER(F120),""),"")))</f>
        <v/>
      </c>
      <c r="Y120" s="109" t="str">
        <f>IF(LEN(W120)&gt;0,W120,SUBSTITUTE(SUBSTITUTE(SUBSTITUTE(SUBSTITUTE(SUBSTITUTE(SUBSTITUTE(SUBSTITUTE(SUBSTITUTE(SUBSTITUTE(SUBSTITUTE(SUBSTITUTE( (SUBSTITUTE( SUBSTITUTE( SUBSTITUTE( SUBSTITUTE(X120,"STD_SIGMA","SUM"),"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0" s="2">
        <f>C120</f>
        <v>117</v>
      </c>
    </row>
    <row r="121" spans="1:26">
      <c r="A121" s="167" t="str">
        <f>CODE(MID(N121,1,1))&amp;CODE(MID(N121,2,1))&amp;CODE(MID(N121,3,1))&amp;CODE(MID(N121,4,1))&amp;CODE(MID(N121,5,1))&amp;
IF(ISERR(CODE(MID(N121,6,1))),"",CODE(MID(N121,6,1)))&amp;
IF(ISERR(CODE(MID(N121,7,1))),"",CODE(MID(N121,7,1)))&amp;
IF(ISERR(CODE(MID(N121,8,1))),"",CODE(MID(N121,8,1)))&amp;
IF(ISERR(CODE(MID(N121,9,1))),"",CODE(MID(N121,9,1)))&amp;
IF(ISERR(CODE(MID(N121,10,1))),"",CODE(MID(N121,10,1)))&amp;
IF(ISERR(CODE(MID(N121,11,1))),"",CODE(MID(N121,11,1)))&amp;
IF(ISERR(CODE(MID(N121,12,1))),"",CODE(MID(N121,12,1)))&amp;
IF(ISERR(CODE(MID(N121,13,1))),"",CODE(MID(N121,13,1)))&amp;
IF(ISERR(CODE(MID(N121,14,1))),"",CODE(MID(N121,14,1)))&amp;
IF(ISERR(CODE(MID(N121,15,1))),"",CODE(MID(N121,15,1)))</f>
        <v>7384779548494956</v>
      </c>
      <c r="B121" s="3">
        <v>1664</v>
      </c>
      <c r="C121" s="165">
        <v>118</v>
      </c>
      <c r="D121" s="101" t="s">
        <v>2221</v>
      </c>
      <c r="E121" s="101" t="s">
        <v>7</v>
      </c>
      <c r="F121" s="162" t="str">
        <f>""""&amp;TEXT($C121,"0000")&amp;""""</f>
        <v>"0118"</v>
      </c>
      <c r="G121" s="162" t="str">
        <f>""""&amp;TEXT($C121,"0000")&amp;""""</f>
        <v>"0118"</v>
      </c>
      <c r="H121" s="166">
        <v>0</v>
      </c>
      <c r="I121" s="166">
        <v>0</v>
      </c>
      <c r="J121" s="102" t="s">
        <v>30</v>
      </c>
      <c r="K121" s="102" t="s">
        <v>2192</v>
      </c>
      <c r="L121" s="164" t="s">
        <v>4604</v>
      </c>
      <c r="M121" s="103"/>
      <c r="N121" s="22" t="str">
        <f>"ITM_"&amp;TEXT($C121,"0000")</f>
        <v>ITM_0118</v>
      </c>
      <c r="O121" s="22"/>
      <c r="P121"/>
      <c r="Q121" t="str">
        <f>IF(F121=G121,"","NOT EQUAL")</f>
        <v/>
      </c>
      <c r="R121"/>
      <c r="S121"/>
      <c r="T121">
        <f>IF(Y121&lt;&gt;"",T120+1,T120)</f>
        <v>70</v>
      </c>
      <c r="U121" s="3"/>
      <c r="V121" s="118"/>
      <c r="W121" s="118"/>
      <c r="X121" s="109" t="str">
        <f>IF( OR(V121="CNST", J121="CAT_REGS"),(F121),
IF(V121="YES",UPPER(F121),
IF(   AND(V121&lt;&gt;"NO",J121="CAT_FNCT",E121&lt;&gt;"multiply", E121&lt;&gt;"divide"),IF(K121="SLS_ENABLED",   UPPER(F121),""),"")))</f>
        <v/>
      </c>
      <c r="Y121" s="109" t="str">
        <f>IF(LEN(W121)&gt;0,W121,SUBSTITUTE(SUBSTITUTE(SUBSTITUTE(SUBSTITUTE(SUBSTITUTE(SUBSTITUTE(SUBSTITUTE(SUBSTITUTE(SUBSTITUTE(SUBSTITUTE(SUBSTITUTE( (SUBSTITUTE( SUBSTITUTE( SUBSTITUTE( SUBSTITUTE(X121,"STD_SIGMA","SUM"),"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1" s="2">
        <f>C121</f>
        <v>118</v>
      </c>
    </row>
    <row r="122" spans="1:26">
      <c r="A122" s="167" t="str">
        <f>CODE(MID(N122,1,1))&amp;CODE(MID(N122,2,1))&amp;CODE(MID(N122,3,1))&amp;CODE(MID(N122,4,1))&amp;CODE(MID(N122,5,1))&amp;
IF(ISERR(CODE(MID(N122,6,1))),"",CODE(MID(N122,6,1)))&amp;
IF(ISERR(CODE(MID(N122,7,1))),"",CODE(MID(N122,7,1)))&amp;
IF(ISERR(CODE(MID(N122,8,1))),"",CODE(MID(N122,8,1)))&amp;
IF(ISERR(CODE(MID(N122,9,1))),"",CODE(MID(N122,9,1)))&amp;
IF(ISERR(CODE(MID(N122,10,1))),"",CODE(MID(N122,10,1)))&amp;
IF(ISERR(CODE(MID(N122,11,1))),"",CODE(MID(N122,11,1)))&amp;
IF(ISERR(CODE(MID(N122,12,1))),"",CODE(MID(N122,12,1)))&amp;
IF(ISERR(CODE(MID(N122,13,1))),"",CODE(MID(N122,13,1)))&amp;
IF(ISERR(CODE(MID(N122,14,1))),"",CODE(MID(N122,14,1)))&amp;
IF(ISERR(CODE(MID(N122,15,1))),"",CODE(MID(N122,15,1)))</f>
        <v>7384779548494957</v>
      </c>
      <c r="B122" s="3">
        <v>1665</v>
      </c>
      <c r="C122" s="165">
        <v>119</v>
      </c>
      <c r="D122" s="101" t="s">
        <v>2221</v>
      </c>
      <c r="E122" s="101" t="s">
        <v>7</v>
      </c>
      <c r="F122" s="162" t="str">
        <f>""""&amp;TEXT($C122,"0000")&amp;""""</f>
        <v>"0119"</v>
      </c>
      <c r="G122" s="162" t="str">
        <f>""""&amp;TEXT($C122,"0000")&amp;""""</f>
        <v>"0119"</v>
      </c>
      <c r="H122" s="166">
        <v>0</v>
      </c>
      <c r="I122" s="166">
        <v>0</v>
      </c>
      <c r="J122" s="102" t="s">
        <v>30</v>
      </c>
      <c r="K122" s="102" t="s">
        <v>2192</v>
      </c>
      <c r="L122" s="164" t="s">
        <v>4604</v>
      </c>
      <c r="M122" s="103"/>
      <c r="N122" s="22" t="str">
        <f>"ITM_"&amp;TEXT($C122,"0000")</f>
        <v>ITM_0119</v>
      </c>
      <c r="O122" s="22"/>
      <c r="P122"/>
      <c r="Q122" t="str">
        <f>IF(F122=G122,"","NOT EQUAL")</f>
        <v/>
      </c>
      <c r="R122"/>
      <c r="S122"/>
      <c r="T122">
        <f>IF(Y122&lt;&gt;"",T121+1,T121)</f>
        <v>70</v>
      </c>
      <c r="U122" s="3"/>
      <c r="V122" s="118"/>
      <c r="W122" s="118"/>
      <c r="X122" s="109" t="str">
        <f>IF( OR(V122="CNST", J122="CAT_REGS"),(F122),
IF(V122="YES",UPPER(F122),
IF(   AND(V122&lt;&gt;"NO",J122="CAT_FNCT",E122&lt;&gt;"multiply", E122&lt;&gt;"divide"),IF(K122="SLS_ENABLED",   UPPER(F122),""),"")))</f>
        <v/>
      </c>
      <c r="Y122" s="109" t="str">
        <f>IF(LEN(W122)&gt;0,W122,SUBSTITUTE(SUBSTITUTE(SUBSTITUTE(SUBSTITUTE(SUBSTITUTE(SUBSTITUTE(SUBSTITUTE(SUBSTITUTE(SUBSTITUTE(SUBSTITUTE(SUBSTITUTE( (SUBSTITUTE( SUBSTITUTE( SUBSTITUTE( SUBSTITUTE(X122,"STD_SIGMA","SUM"),"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2" s="2">
        <f>C122</f>
        <v>119</v>
      </c>
    </row>
    <row r="123" spans="1:26">
      <c r="A123" s="167" t="str">
        <f>CODE(MID(N123,1,1))&amp;CODE(MID(N123,2,1))&amp;CODE(MID(N123,3,1))&amp;CODE(MID(N123,4,1))&amp;CODE(MID(N123,5,1))&amp;
IF(ISERR(CODE(MID(N123,6,1))),"",CODE(MID(N123,6,1)))&amp;
IF(ISERR(CODE(MID(N123,7,1))),"",CODE(MID(N123,7,1)))&amp;
IF(ISERR(CODE(MID(N123,8,1))),"",CODE(MID(N123,8,1)))&amp;
IF(ISERR(CODE(MID(N123,9,1))),"",CODE(MID(N123,9,1)))&amp;
IF(ISERR(CODE(MID(N123,10,1))),"",CODE(MID(N123,10,1)))&amp;
IF(ISERR(CODE(MID(N123,11,1))),"",CODE(MID(N123,11,1)))&amp;
IF(ISERR(CODE(MID(N123,12,1))),"",CODE(MID(N123,12,1)))&amp;
IF(ISERR(CODE(MID(N123,13,1))),"",CODE(MID(N123,13,1)))&amp;
IF(ISERR(CODE(MID(N123,14,1))),"",CODE(MID(N123,14,1)))&amp;
IF(ISERR(CODE(MID(N123,15,1))),"",CODE(MID(N123,15,1)))</f>
        <v>7384779548495048</v>
      </c>
      <c r="B123" s="3">
        <v>1666</v>
      </c>
      <c r="C123" s="165">
        <v>120</v>
      </c>
      <c r="D123" s="101" t="s">
        <v>2221</v>
      </c>
      <c r="E123" s="101" t="s">
        <v>7</v>
      </c>
      <c r="F123" s="162" t="str">
        <f>""""&amp;TEXT($C123,"0000")&amp;""""</f>
        <v>"0120"</v>
      </c>
      <c r="G123" s="162" t="str">
        <f>""""&amp;TEXT($C123,"0000")&amp;""""</f>
        <v>"0120"</v>
      </c>
      <c r="H123" s="166">
        <v>0</v>
      </c>
      <c r="I123" s="166">
        <v>0</v>
      </c>
      <c r="J123" s="102" t="s">
        <v>30</v>
      </c>
      <c r="K123" s="102" t="s">
        <v>2192</v>
      </c>
      <c r="L123" s="164" t="s">
        <v>4604</v>
      </c>
      <c r="M123" s="103"/>
      <c r="N123" s="22" t="str">
        <f>"ITM_"&amp;TEXT($C123,"0000")</f>
        <v>ITM_0120</v>
      </c>
      <c r="O123" s="22"/>
      <c r="P123"/>
      <c r="Q123" t="str">
        <f>IF(F123=G123,"","NOT EQUAL")</f>
        <v/>
      </c>
      <c r="R123"/>
      <c r="S123"/>
      <c r="T123">
        <f>IF(Y123&lt;&gt;"",T122+1,T122)</f>
        <v>70</v>
      </c>
      <c r="U123" s="3"/>
      <c r="V123" s="118"/>
      <c r="W123" s="118"/>
      <c r="X123" s="109" t="str">
        <f>IF( OR(V123="CNST", J123="CAT_REGS"),(F123),
IF(V123="YES",UPPER(F123),
IF(   AND(V123&lt;&gt;"NO",J123="CAT_FNCT",E123&lt;&gt;"multiply", E123&lt;&gt;"divide"),IF(K123="SLS_ENABLED",   UPPER(F123),""),"")))</f>
        <v/>
      </c>
      <c r="Y123" s="109" t="str">
        <f>IF(LEN(W123)&gt;0,W123,SUBSTITUTE(SUBSTITUTE(SUBSTITUTE(SUBSTITUTE(SUBSTITUTE(SUBSTITUTE(SUBSTITUTE(SUBSTITUTE(SUBSTITUTE(SUBSTITUTE(SUBSTITUTE( (SUBSTITUTE( SUBSTITUTE( SUBSTITUTE( SUBSTITUTE(X123,"STD_SIGMA","SUM"),"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3" s="2">
        <f>C123</f>
        <v>120</v>
      </c>
    </row>
    <row r="124" spans="1:26">
      <c r="A124" s="167" t="str">
        <f>CODE(MID(N124,1,1))&amp;CODE(MID(N124,2,1))&amp;CODE(MID(N124,3,1))&amp;CODE(MID(N124,4,1))&amp;CODE(MID(N124,5,1))&amp;
IF(ISERR(CODE(MID(N124,6,1))),"",CODE(MID(N124,6,1)))&amp;
IF(ISERR(CODE(MID(N124,7,1))),"",CODE(MID(N124,7,1)))&amp;
IF(ISERR(CODE(MID(N124,8,1))),"",CODE(MID(N124,8,1)))&amp;
IF(ISERR(CODE(MID(N124,9,1))),"",CODE(MID(N124,9,1)))&amp;
IF(ISERR(CODE(MID(N124,10,1))),"",CODE(MID(N124,10,1)))&amp;
IF(ISERR(CODE(MID(N124,11,1))),"",CODE(MID(N124,11,1)))&amp;
IF(ISERR(CODE(MID(N124,12,1))),"",CODE(MID(N124,12,1)))&amp;
IF(ISERR(CODE(MID(N124,13,1))),"",CODE(MID(N124,13,1)))&amp;
IF(ISERR(CODE(MID(N124,14,1))),"",CODE(MID(N124,14,1)))&amp;
IF(ISERR(CODE(MID(N124,15,1))),"",CODE(MID(N124,15,1)))</f>
        <v>7384779548495049</v>
      </c>
      <c r="B124" s="3">
        <v>1667</v>
      </c>
      <c r="C124" s="165">
        <v>121</v>
      </c>
      <c r="D124" s="101" t="s">
        <v>2221</v>
      </c>
      <c r="E124" s="101" t="s">
        <v>7</v>
      </c>
      <c r="F124" s="162" t="str">
        <f>""""&amp;TEXT($C124,"0000")&amp;""""</f>
        <v>"0121"</v>
      </c>
      <c r="G124" s="162" t="str">
        <f>""""&amp;TEXT($C124,"0000")&amp;""""</f>
        <v>"0121"</v>
      </c>
      <c r="H124" s="163">
        <v>0</v>
      </c>
      <c r="I124" s="163">
        <v>0</v>
      </c>
      <c r="J124" s="102" t="s">
        <v>30</v>
      </c>
      <c r="K124" s="102" t="s">
        <v>2192</v>
      </c>
      <c r="L124" s="164" t="s">
        <v>4604</v>
      </c>
      <c r="M124" s="103"/>
      <c r="N124" s="22" t="str">
        <f>"ITM_"&amp;TEXT($C124,"0000")</f>
        <v>ITM_0121</v>
      </c>
      <c r="O124" s="22"/>
      <c r="P124"/>
      <c r="Q124" t="str">
        <f>IF(F124=G124,"","NOT EQUAL")</f>
        <v/>
      </c>
      <c r="R124"/>
      <c r="S124"/>
      <c r="T124">
        <f>IF(Y124&lt;&gt;"",T123+1,T123)</f>
        <v>70</v>
      </c>
      <c r="U124" s="3"/>
      <c r="V124" s="118"/>
      <c r="W124" s="118"/>
      <c r="X124" s="109" t="str">
        <f>IF( OR(V124="CNST", J124="CAT_REGS"),(F124),
IF(V124="YES",UPPER(F124),
IF(   AND(V124&lt;&gt;"NO",J124="CAT_FNCT",E124&lt;&gt;"multiply", E124&lt;&gt;"divide"),IF(K124="SLS_ENABLED",   UPPER(F124),""),"")))</f>
        <v/>
      </c>
      <c r="Y124" s="109" t="str">
        <f>IF(LEN(W124)&gt;0,W124,SUBSTITUTE(SUBSTITUTE(SUBSTITUTE(SUBSTITUTE(SUBSTITUTE(SUBSTITUTE(SUBSTITUTE(SUBSTITUTE(SUBSTITUTE(SUBSTITUTE(SUBSTITUTE( (SUBSTITUTE( SUBSTITUTE( SUBSTITUTE( SUBSTITUTE(X124,"STD_SIGMA","SUM"),"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4" s="2">
        <f>C124</f>
        <v>121</v>
      </c>
    </row>
    <row r="125" spans="1:26">
      <c r="A125" s="167" t="str">
        <f>CODE(MID(N125,1,1))&amp;CODE(MID(N125,2,1))&amp;CODE(MID(N125,3,1))&amp;CODE(MID(N125,4,1))&amp;CODE(MID(N125,5,1))&amp;
IF(ISERR(CODE(MID(N125,6,1))),"",CODE(MID(N125,6,1)))&amp;
IF(ISERR(CODE(MID(N125,7,1))),"",CODE(MID(N125,7,1)))&amp;
IF(ISERR(CODE(MID(N125,8,1))),"",CODE(MID(N125,8,1)))&amp;
IF(ISERR(CODE(MID(N125,9,1))),"",CODE(MID(N125,9,1)))&amp;
IF(ISERR(CODE(MID(N125,10,1))),"",CODE(MID(N125,10,1)))&amp;
IF(ISERR(CODE(MID(N125,11,1))),"",CODE(MID(N125,11,1)))&amp;
IF(ISERR(CODE(MID(N125,12,1))),"",CODE(MID(N125,12,1)))&amp;
IF(ISERR(CODE(MID(N125,13,1))),"",CODE(MID(N125,13,1)))&amp;
IF(ISERR(CODE(MID(N125,14,1))),"",CODE(MID(N125,14,1)))&amp;
IF(ISERR(CODE(MID(N125,15,1))),"",CODE(MID(N125,15,1)))</f>
        <v>7384779548495050</v>
      </c>
      <c r="B125" s="3">
        <v>1668</v>
      </c>
      <c r="C125" s="165">
        <v>122</v>
      </c>
      <c r="D125" s="101" t="s">
        <v>2221</v>
      </c>
      <c r="E125" s="101" t="s">
        <v>7</v>
      </c>
      <c r="F125" s="162" t="str">
        <f>""""&amp;TEXT($C125,"0000")&amp;""""</f>
        <v>"0122"</v>
      </c>
      <c r="G125" s="162" t="str">
        <f>""""&amp;TEXT($C125,"0000")&amp;""""</f>
        <v>"0122"</v>
      </c>
      <c r="H125" s="166">
        <v>0</v>
      </c>
      <c r="I125" s="166">
        <v>0</v>
      </c>
      <c r="J125" s="102" t="s">
        <v>30</v>
      </c>
      <c r="K125" s="102" t="s">
        <v>2192</v>
      </c>
      <c r="L125" s="164" t="s">
        <v>4604</v>
      </c>
      <c r="M125" s="103"/>
      <c r="N125" s="22" t="str">
        <f>"ITM_"&amp;TEXT($C125,"0000")</f>
        <v>ITM_0122</v>
      </c>
      <c r="O125" s="22"/>
      <c r="P125"/>
      <c r="Q125" t="str">
        <f>IF(F125=G125,"","NOT EQUAL")</f>
        <v/>
      </c>
      <c r="R125"/>
      <c r="S125"/>
      <c r="T125">
        <f>IF(Y125&lt;&gt;"",T124+1,T124)</f>
        <v>70</v>
      </c>
      <c r="U125" s="3"/>
      <c r="V125" s="118"/>
      <c r="W125" s="118"/>
      <c r="X125" s="109" t="str">
        <f>IF( OR(V125="CNST", J125="CAT_REGS"),(F125),
IF(V125="YES",UPPER(F125),
IF(   AND(V125&lt;&gt;"NO",J125="CAT_FNCT",E125&lt;&gt;"multiply", E125&lt;&gt;"divide"),IF(K125="SLS_ENABLED",   UPPER(F125),""),"")))</f>
        <v/>
      </c>
      <c r="Y125" s="109" t="str">
        <f>IF(LEN(W125)&gt;0,W125,SUBSTITUTE(SUBSTITUTE(SUBSTITUTE(SUBSTITUTE(SUBSTITUTE(SUBSTITUTE(SUBSTITUTE(SUBSTITUTE(SUBSTITUTE(SUBSTITUTE(SUBSTITUTE( (SUBSTITUTE( SUBSTITUTE( SUBSTITUTE( SUBSTITUTE(X125,"STD_SIGMA","SUM"),"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5" s="2">
        <f>C125</f>
        <v>122</v>
      </c>
    </row>
    <row r="126" spans="1:26">
      <c r="A126" s="167" t="str">
        <f>CODE(MID(N126,1,1))&amp;CODE(MID(N126,2,1))&amp;CODE(MID(N126,3,1))&amp;CODE(MID(N126,4,1))&amp;CODE(MID(N126,5,1))&amp;
IF(ISERR(CODE(MID(N126,6,1))),"",CODE(MID(N126,6,1)))&amp;
IF(ISERR(CODE(MID(N126,7,1))),"",CODE(MID(N126,7,1)))&amp;
IF(ISERR(CODE(MID(N126,8,1))),"",CODE(MID(N126,8,1)))&amp;
IF(ISERR(CODE(MID(N126,9,1))),"",CODE(MID(N126,9,1)))&amp;
IF(ISERR(CODE(MID(N126,10,1))),"",CODE(MID(N126,10,1)))&amp;
IF(ISERR(CODE(MID(N126,11,1))),"",CODE(MID(N126,11,1)))&amp;
IF(ISERR(CODE(MID(N126,12,1))),"",CODE(MID(N126,12,1)))&amp;
IF(ISERR(CODE(MID(N126,13,1))),"",CODE(MID(N126,13,1)))&amp;
IF(ISERR(CODE(MID(N126,14,1))),"",CODE(MID(N126,14,1)))&amp;
IF(ISERR(CODE(MID(N126,15,1))),"",CODE(MID(N126,15,1)))</f>
        <v>7384779548495051</v>
      </c>
      <c r="B126" s="3">
        <v>1669</v>
      </c>
      <c r="C126" s="165">
        <v>123</v>
      </c>
      <c r="D126" s="101" t="s">
        <v>2221</v>
      </c>
      <c r="E126" s="101" t="s">
        <v>7</v>
      </c>
      <c r="F126" s="162" t="str">
        <f>""""&amp;TEXT($C126,"0000")&amp;""""</f>
        <v>"0123"</v>
      </c>
      <c r="G126" s="162" t="str">
        <f>""""&amp;TEXT($C126,"0000")&amp;""""</f>
        <v>"0123"</v>
      </c>
      <c r="H126" s="166">
        <v>0</v>
      </c>
      <c r="I126" s="166">
        <v>0</v>
      </c>
      <c r="J126" s="102" t="s">
        <v>30</v>
      </c>
      <c r="K126" s="102" t="s">
        <v>2192</v>
      </c>
      <c r="L126" s="164" t="s">
        <v>4604</v>
      </c>
      <c r="M126" s="103"/>
      <c r="N126" s="22" t="str">
        <f>"ITM_"&amp;TEXT($C126,"0000")</f>
        <v>ITM_0123</v>
      </c>
      <c r="O126" s="22"/>
      <c r="P126"/>
      <c r="Q126" t="str">
        <f>IF(F126=G126,"","NOT EQUAL")</f>
        <v/>
      </c>
      <c r="R126"/>
      <c r="S126"/>
      <c r="T126">
        <f>IF(Y126&lt;&gt;"",T125+1,T125)</f>
        <v>70</v>
      </c>
      <c r="U126" s="3"/>
      <c r="V126" s="118"/>
      <c r="W126" s="118"/>
      <c r="X126" s="109" t="str">
        <f>IF( OR(V126="CNST", J126="CAT_REGS"),(F126),
IF(V126="YES",UPPER(F126),
IF(   AND(V126&lt;&gt;"NO",J126="CAT_FNCT",E126&lt;&gt;"multiply", E126&lt;&gt;"divide"),IF(K126="SLS_ENABLED",   UPPER(F126),""),"")))</f>
        <v/>
      </c>
      <c r="Y126" s="109" t="str">
        <f>IF(LEN(W126)&gt;0,W126,SUBSTITUTE(SUBSTITUTE(SUBSTITUTE(SUBSTITUTE(SUBSTITUTE(SUBSTITUTE(SUBSTITUTE(SUBSTITUTE(SUBSTITUTE(SUBSTITUTE(SUBSTITUTE( (SUBSTITUTE( SUBSTITUTE( SUBSTITUTE( SUBSTITUTE(X126,"STD_SIGMA","SUM"),"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6" s="2">
        <f>C126</f>
        <v>123</v>
      </c>
    </row>
    <row r="127" spans="1:26">
      <c r="A127" s="167" t="str">
        <f>CODE(MID(N127,1,1))&amp;CODE(MID(N127,2,1))&amp;CODE(MID(N127,3,1))&amp;CODE(MID(N127,4,1))&amp;CODE(MID(N127,5,1))&amp;
IF(ISERR(CODE(MID(N127,6,1))),"",CODE(MID(N127,6,1)))&amp;
IF(ISERR(CODE(MID(N127,7,1))),"",CODE(MID(N127,7,1)))&amp;
IF(ISERR(CODE(MID(N127,8,1))),"",CODE(MID(N127,8,1)))&amp;
IF(ISERR(CODE(MID(N127,9,1))),"",CODE(MID(N127,9,1)))&amp;
IF(ISERR(CODE(MID(N127,10,1))),"",CODE(MID(N127,10,1)))&amp;
IF(ISERR(CODE(MID(N127,11,1))),"",CODE(MID(N127,11,1)))&amp;
IF(ISERR(CODE(MID(N127,12,1))),"",CODE(MID(N127,12,1)))&amp;
IF(ISERR(CODE(MID(N127,13,1))),"",CODE(MID(N127,13,1)))&amp;
IF(ISERR(CODE(MID(N127,14,1))),"",CODE(MID(N127,14,1)))&amp;
IF(ISERR(CODE(MID(N127,15,1))),"",CODE(MID(N127,15,1)))</f>
        <v>7384779548495052</v>
      </c>
      <c r="B127" s="3">
        <v>1670</v>
      </c>
      <c r="C127" s="165">
        <v>124</v>
      </c>
      <c r="D127" s="101" t="s">
        <v>2221</v>
      </c>
      <c r="E127" s="101" t="s">
        <v>7</v>
      </c>
      <c r="F127" s="162" t="str">
        <f>""""&amp;TEXT($C127,"0000")&amp;""""</f>
        <v>"0124"</v>
      </c>
      <c r="G127" s="162" t="str">
        <f>""""&amp;TEXT($C127,"0000")&amp;""""</f>
        <v>"0124"</v>
      </c>
      <c r="H127" s="166">
        <v>0</v>
      </c>
      <c r="I127" s="166">
        <v>0</v>
      </c>
      <c r="J127" s="102" t="s">
        <v>30</v>
      </c>
      <c r="K127" s="102" t="s">
        <v>2192</v>
      </c>
      <c r="L127" s="164" t="s">
        <v>4604</v>
      </c>
      <c r="M127" s="103"/>
      <c r="N127" s="22" t="str">
        <f>"ITM_"&amp;TEXT($C127,"0000")</f>
        <v>ITM_0124</v>
      </c>
      <c r="O127" s="22"/>
      <c r="P127"/>
      <c r="Q127" t="str">
        <f>IF(F127=G127,"","NOT EQUAL")</f>
        <v/>
      </c>
      <c r="R127"/>
      <c r="S127"/>
      <c r="T127">
        <f>IF(Y127&lt;&gt;"",T126+1,T126)</f>
        <v>70</v>
      </c>
      <c r="U127" s="3"/>
      <c r="V127" s="118"/>
      <c r="W127" s="118"/>
      <c r="X127" s="109" t="str">
        <f>IF( OR(V127="CNST", J127="CAT_REGS"),(F127),
IF(V127="YES",UPPER(F127),
IF(   AND(V127&lt;&gt;"NO",J127="CAT_FNCT",E127&lt;&gt;"multiply", E127&lt;&gt;"divide"),IF(K127="SLS_ENABLED",   UPPER(F127),""),"")))</f>
        <v/>
      </c>
      <c r="Y127" s="109" t="str">
        <f>IF(LEN(W127)&gt;0,W127,SUBSTITUTE(SUBSTITUTE(SUBSTITUTE(SUBSTITUTE(SUBSTITUTE(SUBSTITUTE(SUBSTITUTE(SUBSTITUTE(SUBSTITUTE(SUBSTITUTE(SUBSTITUTE( (SUBSTITUTE( SUBSTITUTE( SUBSTITUTE( SUBSTITUTE(X127,"STD_SIGMA","SUM"),"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7" s="2">
        <f>C127</f>
        <v>124</v>
      </c>
    </row>
    <row r="128" spans="1:26">
      <c r="A128" s="167" t="str">
        <f>CODE(MID(N128,1,1))&amp;CODE(MID(N128,2,1))&amp;CODE(MID(N128,3,1))&amp;CODE(MID(N128,4,1))&amp;CODE(MID(N128,5,1))&amp;
IF(ISERR(CODE(MID(N128,6,1))),"",CODE(MID(N128,6,1)))&amp;
IF(ISERR(CODE(MID(N128,7,1))),"",CODE(MID(N128,7,1)))&amp;
IF(ISERR(CODE(MID(N128,8,1))),"",CODE(MID(N128,8,1)))&amp;
IF(ISERR(CODE(MID(N128,9,1))),"",CODE(MID(N128,9,1)))&amp;
IF(ISERR(CODE(MID(N128,10,1))),"",CODE(MID(N128,10,1)))&amp;
IF(ISERR(CODE(MID(N128,11,1))),"",CODE(MID(N128,11,1)))&amp;
IF(ISERR(CODE(MID(N128,12,1))),"",CODE(MID(N128,12,1)))&amp;
IF(ISERR(CODE(MID(N128,13,1))),"",CODE(MID(N128,13,1)))&amp;
IF(ISERR(CODE(MID(N128,14,1))),"",CODE(MID(N128,14,1)))&amp;
IF(ISERR(CODE(MID(N128,15,1))),"",CODE(MID(N128,15,1)))</f>
        <v>7384779548495053</v>
      </c>
      <c r="B128" s="3">
        <v>1671</v>
      </c>
      <c r="C128" s="165">
        <v>125</v>
      </c>
      <c r="D128" s="101" t="s">
        <v>2221</v>
      </c>
      <c r="E128" s="101" t="s">
        <v>7</v>
      </c>
      <c r="F128" s="162" t="str">
        <f>""""&amp;TEXT($C128,"0000")&amp;""""</f>
        <v>"0125"</v>
      </c>
      <c r="G128" s="162" t="str">
        <f>""""&amp;TEXT($C128,"0000")&amp;""""</f>
        <v>"0125"</v>
      </c>
      <c r="H128" s="166">
        <v>0</v>
      </c>
      <c r="I128" s="166">
        <v>0</v>
      </c>
      <c r="J128" s="102" t="s">
        <v>30</v>
      </c>
      <c r="K128" s="102" t="s">
        <v>2192</v>
      </c>
      <c r="L128" s="164" t="s">
        <v>4604</v>
      </c>
      <c r="M128" s="103"/>
      <c r="N128" s="22" t="str">
        <f>"ITM_"&amp;TEXT($C128,"0000")</f>
        <v>ITM_0125</v>
      </c>
      <c r="O128" s="22"/>
      <c r="P128"/>
      <c r="Q128" t="str">
        <f>IF(F128=G128,"","NOT EQUAL")</f>
        <v/>
      </c>
      <c r="R128"/>
      <c r="S128"/>
      <c r="T128">
        <f>IF(Y128&lt;&gt;"",T127+1,T127)</f>
        <v>70</v>
      </c>
      <c r="U128" s="3"/>
      <c r="V128" s="118"/>
      <c r="W128" s="118"/>
      <c r="X128" s="109" t="str">
        <f>IF( OR(V128="CNST", J128="CAT_REGS"),(F128),
IF(V128="YES",UPPER(F128),
IF(   AND(V128&lt;&gt;"NO",J128="CAT_FNCT",E128&lt;&gt;"multiply", E128&lt;&gt;"divide"),IF(K128="SLS_ENABLED",   UPPER(F128),""),"")))</f>
        <v/>
      </c>
      <c r="Y128" s="109" t="str">
        <f>IF(LEN(W128)&gt;0,W128,SUBSTITUTE(SUBSTITUTE(SUBSTITUTE(SUBSTITUTE(SUBSTITUTE(SUBSTITUTE(SUBSTITUTE(SUBSTITUTE(SUBSTITUTE(SUBSTITUTE(SUBSTITUTE( (SUBSTITUTE( SUBSTITUTE( SUBSTITUTE( SUBSTITUTE(X128,"STD_SIGMA","SUM"),"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8" s="2">
        <f>C128</f>
        <v>125</v>
      </c>
    </row>
    <row r="129" spans="1:26">
      <c r="A129" s="167" t="str">
        <f>CODE(MID(N129,1,1))&amp;CODE(MID(N129,2,1))&amp;CODE(MID(N129,3,1))&amp;CODE(MID(N129,4,1))&amp;CODE(MID(N129,5,1))&amp;
IF(ISERR(CODE(MID(N129,6,1))),"",CODE(MID(N129,6,1)))&amp;
IF(ISERR(CODE(MID(N129,7,1))),"",CODE(MID(N129,7,1)))&amp;
IF(ISERR(CODE(MID(N129,8,1))),"",CODE(MID(N129,8,1)))&amp;
IF(ISERR(CODE(MID(N129,9,1))),"",CODE(MID(N129,9,1)))&amp;
IF(ISERR(CODE(MID(N129,10,1))),"",CODE(MID(N129,10,1)))&amp;
IF(ISERR(CODE(MID(N129,11,1))),"",CODE(MID(N129,11,1)))&amp;
IF(ISERR(CODE(MID(N129,12,1))),"",CODE(MID(N129,12,1)))&amp;
IF(ISERR(CODE(MID(N129,13,1))),"",CODE(MID(N129,13,1)))&amp;
IF(ISERR(CODE(MID(N129,14,1))),"",CODE(MID(N129,14,1)))&amp;
IF(ISERR(CODE(MID(N129,15,1))),"",CODE(MID(N129,15,1)))</f>
        <v>7384779548495054</v>
      </c>
      <c r="B129" s="3">
        <v>1672</v>
      </c>
      <c r="C129" s="165">
        <v>126</v>
      </c>
      <c r="D129" s="101" t="s">
        <v>2221</v>
      </c>
      <c r="E129" s="101" t="s">
        <v>7</v>
      </c>
      <c r="F129" s="162" t="str">
        <f>""""&amp;TEXT($C129,"0000")&amp;""""</f>
        <v>"0126"</v>
      </c>
      <c r="G129" s="162" t="str">
        <f>""""&amp;TEXT($C129,"0000")&amp;""""</f>
        <v>"0126"</v>
      </c>
      <c r="H129" s="166">
        <v>0</v>
      </c>
      <c r="I129" s="166">
        <v>0</v>
      </c>
      <c r="J129" s="102" t="s">
        <v>30</v>
      </c>
      <c r="K129" s="102" t="s">
        <v>2192</v>
      </c>
      <c r="L129" s="164" t="s">
        <v>4604</v>
      </c>
      <c r="M129" s="103"/>
      <c r="N129" s="22" t="str">
        <f>"ITM_"&amp;TEXT($C129,"0000")</f>
        <v>ITM_0126</v>
      </c>
      <c r="O129" s="22"/>
      <c r="P129"/>
      <c r="Q129" t="str">
        <f>IF(F129=G129,"","NOT EQUAL")</f>
        <v/>
      </c>
      <c r="R129"/>
      <c r="S129"/>
      <c r="T129">
        <f>IF(Y129&lt;&gt;"",T128+1,T128)</f>
        <v>70</v>
      </c>
      <c r="U129" s="3"/>
      <c r="V129" s="118"/>
      <c r="W129" s="118"/>
      <c r="X129" s="109" t="str">
        <f>IF( OR(V129="CNST", J129="CAT_REGS"),(F129),
IF(V129="YES",UPPER(F129),
IF(   AND(V129&lt;&gt;"NO",J129="CAT_FNCT",E129&lt;&gt;"multiply", E129&lt;&gt;"divide"),IF(K129="SLS_ENABLED",   UPPER(F129),""),"")))</f>
        <v/>
      </c>
      <c r="Y129" s="109" t="str">
        <f>IF(LEN(W129)&gt;0,W129,SUBSTITUTE(SUBSTITUTE(SUBSTITUTE(SUBSTITUTE(SUBSTITUTE(SUBSTITUTE(SUBSTITUTE(SUBSTITUTE(SUBSTITUTE(SUBSTITUTE(SUBSTITUTE( (SUBSTITUTE( SUBSTITUTE( SUBSTITUTE( SUBSTITUTE(X129,"STD_SIGMA","SUM"),"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9" s="2">
        <f>C129</f>
        <v>126</v>
      </c>
    </row>
    <row r="130" spans="1:26">
      <c r="A130" s="167" t="str">
        <f>CODE(MID(N130,1,1))&amp;CODE(MID(N130,2,1))&amp;CODE(MID(N130,3,1))&amp;CODE(MID(N130,4,1))&amp;CODE(MID(N130,5,1))&amp;
IF(ISERR(CODE(MID(N130,6,1))),"",CODE(MID(N130,6,1)))&amp;
IF(ISERR(CODE(MID(N130,7,1))),"",CODE(MID(N130,7,1)))&amp;
IF(ISERR(CODE(MID(N130,8,1))),"",CODE(MID(N130,8,1)))&amp;
IF(ISERR(CODE(MID(N130,9,1))),"",CODE(MID(N130,9,1)))&amp;
IF(ISERR(CODE(MID(N130,10,1))),"",CODE(MID(N130,10,1)))&amp;
IF(ISERR(CODE(MID(N130,11,1))),"",CODE(MID(N130,11,1)))&amp;
IF(ISERR(CODE(MID(N130,12,1))),"",CODE(MID(N130,12,1)))&amp;
IF(ISERR(CODE(MID(N130,13,1))),"",CODE(MID(N130,13,1)))&amp;
IF(ISERR(CODE(MID(N130,14,1))),"",CODE(MID(N130,14,1)))&amp;
IF(ISERR(CODE(MID(N130,15,1))),"",CODE(MID(N130,15,1)))</f>
        <v>7384779548495055</v>
      </c>
      <c r="B130" s="3">
        <v>1673</v>
      </c>
      <c r="C130" s="165">
        <v>127</v>
      </c>
      <c r="D130" s="101" t="s">
        <v>2221</v>
      </c>
      <c r="E130" s="101" t="s">
        <v>7</v>
      </c>
      <c r="F130" s="162" t="str">
        <f>""""&amp;TEXT($C130,"0000")&amp;""""</f>
        <v>"0127"</v>
      </c>
      <c r="G130" s="162" t="str">
        <f>""""&amp;TEXT($C130,"0000")&amp;""""</f>
        <v>"0127"</v>
      </c>
      <c r="H130" s="166">
        <v>0</v>
      </c>
      <c r="I130" s="166">
        <v>0</v>
      </c>
      <c r="J130" s="102" t="s">
        <v>30</v>
      </c>
      <c r="K130" s="102" t="s">
        <v>2192</v>
      </c>
      <c r="L130" s="164" t="s">
        <v>4604</v>
      </c>
      <c r="M130" s="103"/>
      <c r="N130" s="22" t="str">
        <f>"ITM_"&amp;TEXT($C130,"0000")</f>
        <v>ITM_0127</v>
      </c>
      <c r="O130" s="22"/>
      <c r="P130"/>
      <c r="Q130" t="str">
        <f>IF(F130=G130,"","NOT EQUAL")</f>
        <v/>
      </c>
      <c r="R130"/>
      <c r="S130"/>
      <c r="T130">
        <f>IF(Y130&lt;&gt;"",T129+1,T129)</f>
        <v>70</v>
      </c>
      <c r="U130" s="3"/>
      <c r="V130" s="118"/>
      <c r="W130" s="118"/>
      <c r="X130" s="109" t="str">
        <f>IF( OR(V130="CNST", J130="CAT_REGS"),(F130),
IF(V130="YES",UPPER(F130),
IF(   AND(V130&lt;&gt;"NO",J130="CAT_FNCT",E130&lt;&gt;"multiply", E130&lt;&gt;"divide"),IF(K130="SLS_ENABLED",   UPPER(F130),""),"")))</f>
        <v/>
      </c>
      <c r="Y130" s="109" t="str">
        <f>IF(LEN(W130)&gt;0,W130,SUBSTITUTE(SUBSTITUTE(SUBSTITUTE(SUBSTITUTE(SUBSTITUTE(SUBSTITUTE(SUBSTITUTE(SUBSTITUTE(SUBSTITUTE(SUBSTITUTE(SUBSTITUTE( (SUBSTITUTE( SUBSTITUTE( SUBSTITUTE( SUBSTITUTE(X130,"STD_SIGMA","SUM"),"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0" s="2">
        <f>C130</f>
        <v>127</v>
      </c>
    </row>
    <row r="131" spans="1:26">
      <c r="A131" s="167" t="str">
        <f>CODE(MID(N131,1,1))&amp;CODE(MID(N131,2,1))&amp;CODE(MID(N131,3,1))&amp;CODE(MID(N131,4,1))&amp;CODE(MID(N131,5,1))&amp;
IF(ISERR(CODE(MID(N131,6,1))),"",CODE(MID(N131,6,1)))&amp;
IF(ISERR(CODE(MID(N131,7,1))),"",CODE(MID(N131,7,1)))&amp;
IF(ISERR(CODE(MID(N131,8,1))),"",CODE(MID(N131,8,1)))&amp;
IF(ISERR(CODE(MID(N131,9,1))),"",CODE(MID(N131,9,1)))&amp;
IF(ISERR(CODE(MID(N131,10,1))),"",CODE(MID(N131,10,1)))&amp;
IF(ISERR(CODE(MID(N131,11,1))),"",CODE(MID(N131,11,1)))&amp;
IF(ISERR(CODE(MID(N131,12,1))),"",CODE(MID(N131,12,1)))&amp;
IF(ISERR(CODE(MID(N131,13,1))),"",CODE(MID(N131,13,1)))&amp;
IF(ISERR(CODE(MID(N131,14,1))),"",CODE(MID(N131,14,1)))&amp;
IF(ISERR(CODE(MID(N131,15,1))),"",CODE(MID(N131,15,1)))</f>
        <v>678384954849</v>
      </c>
      <c r="B131" s="3">
        <v>121</v>
      </c>
      <c r="C131" s="165">
        <f>VLOOKUP(A131,[1]items.h.csv!$A:$C,3,0)</f>
        <v>128</v>
      </c>
      <c r="D131" s="1" t="s">
        <v>2217</v>
      </c>
      <c r="E131" s="32" t="s">
        <v>3888</v>
      </c>
      <c r="F131" s="17" t="s">
        <v>570</v>
      </c>
      <c r="G131" s="17" t="s">
        <v>570</v>
      </c>
      <c r="H131" s="155">
        <v>0</v>
      </c>
      <c r="I131" s="155">
        <v>0</v>
      </c>
      <c r="J131" s="17" t="s">
        <v>6</v>
      </c>
      <c r="K131" s="17" t="s">
        <v>2191</v>
      </c>
      <c r="L131" s="138" t="s">
        <v>4605</v>
      </c>
      <c r="N131" s="22" t="s">
        <v>2448</v>
      </c>
      <c r="O131" s="22" t="s">
        <v>3787</v>
      </c>
      <c r="P131"/>
      <c r="Q131" t="str">
        <f>IF(F131=G131,"","NOT EQUAL")</f>
        <v/>
      </c>
      <c r="R131"/>
      <c r="S131"/>
      <c r="T131">
        <f>IF(Y131&lt;&gt;"",T130+1,T130)</f>
        <v>70</v>
      </c>
      <c r="U131" s="3"/>
      <c r="V131" s="118"/>
      <c r="W131" s="118"/>
      <c r="X131" s="109" t="str">
        <f>IF( OR(V131="CNST", J131="CAT_REGS"),(F131),
IF(V131="YES",UPPER(F131),
IF(   AND(V131&lt;&gt;"NO",J131="CAT_FNCT",E131&lt;&gt;"multiply", E131&lt;&gt;"divide"),IF(K131="SLS_ENABLED",   UPPER(F131),""),"")))</f>
        <v/>
      </c>
      <c r="Y131" s="109" t="str">
        <f>IF(LEN(W131)&gt;0,W131,SUBSTITUTE(SUBSTITUTE(SUBSTITUTE(SUBSTITUTE(SUBSTITUTE(SUBSTITUTE(SUBSTITUTE(SUBSTITUTE(SUBSTITUTE(SUBSTITUTE(SUBSTITUTE( (SUBSTITUTE( SUBSTITUTE( SUBSTITUTE( SUBSTITUTE(X131,"STD_SIGMA","SUM"),"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1" s="2">
        <f>C131</f>
        <v>128</v>
      </c>
    </row>
    <row r="132" spans="1:26">
      <c r="A132" s="167" t="str">
        <f>CODE(MID(N132,1,1))&amp;CODE(MID(N132,2,1))&amp;CODE(MID(N132,3,1))&amp;CODE(MID(N132,4,1))&amp;CODE(MID(N132,5,1))&amp;
IF(ISERR(CODE(MID(N132,6,1))),"",CODE(MID(N132,6,1)))&amp;
IF(ISERR(CODE(MID(N132,7,1))),"",CODE(MID(N132,7,1)))&amp;
IF(ISERR(CODE(MID(N132,8,1))),"",CODE(MID(N132,8,1)))&amp;
IF(ISERR(CODE(MID(N132,9,1))),"",CODE(MID(N132,9,1)))&amp;
IF(ISERR(CODE(MID(N132,10,1))),"",CODE(MID(N132,10,1)))&amp;
IF(ISERR(CODE(MID(N132,11,1))),"",CODE(MID(N132,11,1)))&amp;
IF(ISERR(CODE(MID(N132,12,1))),"",CODE(MID(N132,12,1)))&amp;
IF(ISERR(CODE(MID(N132,13,1))),"",CODE(MID(N132,13,1)))&amp;
IF(ISERR(CODE(MID(N132,14,1))),"",CODE(MID(N132,14,1)))&amp;
IF(ISERR(CODE(MID(N132,15,1))),"",CODE(MID(N132,15,1)))</f>
        <v>678384954850</v>
      </c>
      <c r="B132" s="3">
        <v>122</v>
      </c>
      <c r="C132" s="165">
        <f>VLOOKUP(A132,[1]items.h.csv!$A:$C,3,0)</f>
        <v>129</v>
      </c>
      <c r="D132" s="1" t="s">
        <v>2217</v>
      </c>
      <c r="E132" s="32" t="s">
        <v>3889</v>
      </c>
      <c r="F132" s="17" t="s">
        <v>1796</v>
      </c>
      <c r="G132" s="17" t="s">
        <v>1796</v>
      </c>
      <c r="H132" s="155">
        <v>0</v>
      </c>
      <c r="I132" s="155">
        <v>0</v>
      </c>
      <c r="J132" s="17" t="s">
        <v>6</v>
      </c>
      <c r="K132" s="17" t="s">
        <v>2191</v>
      </c>
      <c r="L132" s="138" t="s">
        <v>4605</v>
      </c>
      <c r="N132" s="22" t="s">
        <v>2449</v>
      </c>
      <c r="O132" s="22" t="s">
        <v>3787</v>
      </c>
      <c r="P132"/>
      <c r="Q132" t="str">
        <f>IF(F132=G132,"","NOT EQUAL")</f>
        <v/>
      </c>
      <c r="R132"/>
      <c r="S132"/>
      <c r="T132">
        <f>IF(Y132&lt;&gt;"",T131+1,T131)</f>
        <v>70</v>
      </c>
      <c r="U132" s="3"/>
      <c r="V132" s="118"/>
      <c r="W132" s="118"/>
      <c r="X132" s="109" t="str">
        <f>IF( OR(V132="CNST", J132="CAT_REGS"),(F132),
IF(V132="YES",UPPER(F132),
IF(   AND(V132&lt;&gt;"NO",J132="CAT_FNCT",E132&lt;&gt;"multiply", E132&lt;&gt;"divide"),IF(K132="SLS_ENABLED",   UPPER(F132),""),"")))</f>
        <v/>
      </c>
      <c r="Y132" s="109" t="str">
        <f>IF(LEN(W132)&gt;0,W132,SUBSTITUTE(SUBSTITUTE(SUBSTITUTE(SUBSTITUTE(SUBSTITUTE(SUBSTITUTE(SUBSTITUTE(SUBSTITUTE(SUBSTITUTE(SUBSTITUTE(SUBSTITUTE( (SUBSTITUTE( SUBSTITUTE( SUBSTITUTE( SUBSTITUTE(X132,"STD_SIGMA","SUM"),"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2" s="2">
        <f>C132</f>
        <v>129</v>
      </c>
    </row>
    <row r="133" spans="1:26">
      <c r="A133" s="167" t="str">
        <f>CODE(MID(N133,1,1))&amp;CODE(MID(N133,2,1))&amp;CODE(MID(N133,3,1))&amp;CODE(MID(N133,4,1))&amp;CODE(MID(N133,5,1))&amp;
IF(ISERR(CODE(MID(N133,6,1))),"",CODE(MID(N133,6,1)))&amp;
IF(ISERR(CODE(MID(N133,7,1))),"",CODE(MID(N133,7,1)))&amp;
IF(ISERR(CODE(MID(N133,8,1))),"",CODE(MID(N133,8,1)))&amp;
IF(ISERR(CODE(MID(N133,9,1))),"",CODE(MID(N133,9,1)))&amp;
IF(ISERR(CODE(MID(N133,10,1))),"",CODE(MID(N133,10,1)))&amp;
IF(ISERR(CODE(MID(N133,11,1))),"",CODE(MID(N133,11,1)))&amp;
IF(ISERR(CODE(MID(N133,12,1))),"",CODE(MID(N133,12,1)))&amp;
IF(ISERR(CODE(MID(N133,13,1))),"",CODE(MID(N133,13,1)))&amp;
IF(ISERR(CODE(MID(N133,14,1))),"",CODE(MID(N133,14,1)))&amp;
IF(ISERR(CODE(MID(N133,15,1))),"",CODE(MID(N133,15,1)))</f>
        <v>678384954851</v>
      </c>
      <c r="B133" s="3">
        <v>123</v>
      </c>
      <c r="C133" s="165">
        <f>VLOOKUP(A133,[1]items.h.csv!$A:$C,3,0)</f>
        <v>130</v>
      </c>
      <c r="D133" s="1" t="s">
        <v>2217</v>
      </c>
      <c r="E133" s="32" t="s">
        <v>3890</v>
      </c>
      <c r="F133" s="17" t="s">
        <v>1802</v>
      </c>
      <c r="G133" s="17" t="s">
        <v>1802</v>
      </c>
      <c r="H133" s="155">
        <v>0</v>
      </c>
      <c r="I133" s="155">
        <v>0</v>
      </c>
      <c r="J133" s="17" t="s">
        <v>6</v>
      </c>
      <c r="K133" s="17" t="s">
        <v>2191</v>
      </c>
      <c r="L133" s="138" t="s">
        <v>4605</v>
      </c>
      <c r="N133" s="22" t="s">
        <v>2458</v>
      </c>
      <c r="O133" s="22" t="s">
        <v>3787</v>
      </c>
      <c r="P133"/>
      <c r="Q133" t="str">
        <f>IF(F133=G133,"","NOT EQUAL")</f>
        <v/>
      </c>
      <c r="R133"/>
      <c r="S133"/>
      <c r="T133">
        <f>IF(Y133&lt;&gt;"",T132+1,T132)</f>
        <v>70</v>
      </c>
      <c r="U133" s="3"/>
      <c r="V133" s="118"/>
      <c r="W133" s="118"/>
      <c r="X133" s="109" t="str">
        <f>IF( OR(V133="CNST", J133="CAT_REGS"),(F133),
IF(V133="YES",UPPER(F133),
IF(   AND(V133&lt;&gt;"NO",J133="CAT_FNCT",E133&lt;&gt;"multiply", E133&lt;&gt;"divide"),IF(K133="SLS_ENABLED",   UPPER(F133),""),"")))</f>
        <v/>
      </c>
      <c r="Y133" s="109" t="str">
        <f>IF(LEN(W133)&gt;0,W133,SUBSTITUTE(SUBSTITUTE(SUBSTITUTE(SUBSTITUTE(SUBSTITUTE(SUBSTITUTE(SUBSTITUTE(SUBSTITUTE(SUBSTITUTE(SUBSTITUTE(SUBSTITUTE( (SUBSTITUTE( SUBSTITUTE( SUBSTITUTE( SUBSTITUTE(X133,"STD_SIGMA","SUM"),"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3" s="2">
        <f>C133</f>
        <v>130</v>
      </c>
    </row>
    <row r="134" spans="1:26">
      <c r="A134" s="167" t="str">
        <f>CODE(MID(N134,1,1))&amp;CODE(MID(N134,2,1))&amp;CODE(MID(N134,3,1))&amp;CODE(MID(N134,4,1))&amp;CODE(MID(N134,5,1))&amp;
IF(ISERR(CODE(MID(N134,6,1))),"",CODE(MID(N134,6,1)))&amp;
IF(ISERR(CODE(MID(N134,7,1))),"",CODE(MID(N134,7,1)))&amp;
IF(ISERR(CODE(MID(N134,8,1))),"",CODE(MID(N134,8,1)))&amp;
IF(ISERR(CODE(MID(N134,9,1))),"",CODE(MID(N134,9,1)))&amp;
IF(ISERR(CODE(MID(N134,10,1))),"",CODE(MID(N134,10,1)))&amp;
IF(ISERR(CODE(MID(N134,11,1))),"",CODE(MID(N134,11,1)))&amp;
IF(ISERR(CODE(MID(N134,12,1))),"",CODE(MID(N134,12,1)))&amp;
IF(ISERR(CODE(MID(N134,13,1))),"",CODE(MID(N134,13,1)))&amp;
IF(ISERR(CODE(MID(N134,14,1))),"",CODE(MID(N134,14,1)))&amp;
IF(ISERR(CODE(MID(N134,15,1))),"",CODE(MID(N134,15,1)))</f>
        <v>678384954852</v>
      </c>
      <c r="B134" s="3">
        <v>124</v>
      </c>
      <c r="C134" s="165">
        <f>VLOOKUP(A134,[1]items.h.csv!$A:$C,3,0)</f>
        <v>131</v>
      </c>
      <c r="D134" s="1" t="s">
        <v>2217</v>
      </c>
      <c r="E134" s="36" t="s">
        <v>3954</v>
      </c>
      <c r="F134" s="17" t="s">
        <v>1808</v>
      </c>
      <c r="G134" s="17" t="s">
        <v>1808</v>
      </c>
      <c r="H134" s="155">
        <v>0</v>
      </c>
      <c r="I134" s="155">
        <v>0</v>
      </c>
      <c r="J134" s="17" t="s">
        <v>6</v>
      </c>
      <c r="K134" s="17" t="s">
        <v>2191</v>
      </c>
      <c r="L134" s="138" t="s">
        <v>4605</v>
      </c>
      <c r="N134" s="22" t="s">
        <v>2472</v>
      </c>
      <c r="O134" s="22" t="s">
        <v>3787</v>
      </c>
      <c r="P134"/>
      <c r="Q134" t="str">
        <f>IF(F134=G134,"","NOT EQUAL")</f>
        <v/>
      </c>
      <c r="R134"/>
      <c r="S134"/>
      <c r="T134">
        <f>IF(Y134&lt;&gt;"",T133+1,T133)</f>
        <v>70</v>
      </c>
      <c r="U134" s="3"/>
      <c r="V134" s="118"/>
      <c r="W134" s="118"/>
      <c r="X134" s="109" t="str">
        <f>IF( OR(V134="CNST", J134="CAT_REGS"),(F134),
IF(V134="YES",UPPER(F134),
IF(   AND(V134&lt;&gt;"NO",J134="CAT_FNCT",E134&lt;&gt;"multiply", E134&lt;&gt;"divide"),IF(K134="SLS_ENABLED",   UPPER(F134),""),"")))</f>
        <v/>
      </c>
      <c r="Y134" s="109" t="str">
        <f>IF(LEN(W134)&gt;0,W134,SUBSTITUTE(SUBSTITUTE(SUBSTITUTE(SUBSTITUTE(SUBSTITUTE(SUBSTITUTE(SUBSTITUTE(SUBSTITUTE(SUBSTITUTE(SUBSTITUTE(SUBSTITUTE( (SUBSTITUTE( SUBSTITUTE( SUBSTITUTE( SUBSTITUTE(X134,"STD_SIGMA","SUM"),"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4" s="2">
        <f>C134</f>
        <v>131</v>
      </c>
    </row>
    <row r="135" spans="1:26">
      <c r="A135" s="167" t="str">
        <f>CODE(MID(N135,1,1))&amp;CODE(MID(N135,2,1))&amp;CODE(MID(N135,3,1))&amp;CODE(MID(N135,4,1))&amp;CODE(MID(N135,5,1))&amp;
IF(ISERR(CODE(MID(N135,6,1))),"",CODE(MID(N135,6,1)))&amp;
IF(ISERR(CODE(MID(N135,7,1))),"",CODE(MID(N135,7,1)))&amp;
IF(ISERR(CODE(MID(N135,8,1))),"",CODE(MID(N135,8,1)))&amp;
IF(ISERR(CODE(MID(N135,9,1))),"",CODE(MID(N135,9,1)))&amp;
IF(ISERR(CODE(MID(N135,10,1))),"",CODE(MID(N135,10,1)))&amp;
IF(ISERR(CODE(MID(N135,11,1))),"",CODE(MID(N135,11,1)))&amp;
IF(ISERR(CODE(MID(N135,12,1))),"",CODE(MID(N135,12,1)))&amp;
IF(ISERR(CODE(MID(N135,13,1))),"",CODE(MID(N135,13,1)))&amp;
IF(ISERR(CODE(MID(N135,14,1))),"",CODE(MID(N135,14,1)))&amp;
IF(ISERR(CODE(MID(N135,15,1))),"",CODE(MID(N135,15,1)))</f>
        <v>678384954853</v>
      </c>
      <c r="B135" s="3">
        <v>125</v>
      </c>
      <c r="C135" s="165">
        <f>VLOOKUP(A135,[1]items.h.csv!$A:$C,3,0)</f>
        <v>132</v>
      </c>
      <c r="D135" s="1" t="s">
        <v>2217</v>
      </c>
      <c r="E135" s="32" t="s">
        <v>3891</v>
      </c>
      <c r="F135" s="17" t="s">
        <v>572</v>
      </c>
      <c r="G135" s="17" t="s">
        <v>572</v>
      </c>
      <c r="H135" s="155">
        <v>0</v>
      </c>
      <c r="I135" s="155">
        <v>0</v>
      </c>
      <c r="J135" s="17" t="s">
        <v>6</v>
      </c>
      <c r="K135" s="17" t="s">
        <v>2191</v>
      </c>
      <c r="L135" s="138" t="s">
        <v>4605</v>
      </c>
      <c r="N135" s="22" t="s">
        <v>2492</v>
      </c>
      <c r="O135" s="22" t="s">
        <v>3787</v>
      </c>
      <c r="P135"/>
      <c r="Q135" t="str">
        <f>IF(F135=G135,"","NOT EQUAL")</f>
        <v/>
      </c>
      <c r="R135"/>
      <c r="S135"/>
      <c r="T135">
        <f>IF(Y135&lt;&gt;"",T134+1,T134)</f>
        <v>71</v>
      </c>
      <c r="U135" s="3" t="s">
        <v>4567</v>
      </c>
      <c r="V135" s="4" t="s">
        <v>4482</v>
      </c>
      <c r="W135" s="121"/>
      <c r="X135" s="109" t="str">
        <f>IF( OR(V135="CNST", J135="CAT_REGS"),(F135),
IF(V135="YES",UPPER(F135),
IF(   AND(V135&lt;&gt;"NO",J135="CAT_FNCT",E135&lt;&gt;"multiply", E135&lt;&gt;"divide"),IF(K135="SLS_ENABLED",   UPPER(F135),""),"")))</f>
        <v>"c"</v>
      </c>
      <c r="Y135" s="109" t="str">
        <f>IF(LEN(W135)&gt;0,W135,SUBSTITUTE(SUBSTITUTE(SUBSTITUTE(SUBSTITUTE(SUBSTITUTE(SUBSTITUTE(SUBSTITUTE(SUBSTITUTE(SUBSTITUTE(SUBSTITUTE(SUBSTITUTE( (SUBSTITUTE( SUBSTITUTE( SUBSTITUTE( SUBSTITUTE(X135,"STD_SIGMA","SUM"),"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</v>
      </c>
      <c r="Z135" s="2">
        <f>C135</f>
        <v>132</v>
      </c>
    </row>
    <row r="136" spans="1:26">
      <c r="A136" s="167" t="str">
        <f>CODE(MID(N136,1,1))&amp;CODE(MID(N136,2,1))&amp;CODE(MID(N136,3,1))&amp;CODE(MID(N136,4,1))&amp;CODE(MID(N136,5,1))&amp;
IF(ISERR(CODE(MID(N136,6,1))),"",CODE(MID(N136,6,1)))&amp;
IF(ISERR(CODE(MID(N136,7,1))),"",CODE(MID(N136,7,1)))&amp;
IF(ISERR(CODE(MID(N136,8,1))),"",CODE(MID(N136,8,1)))&amp;
IF(ISERR(CODE(MID(N136,9,1))),"",CODE(MID(N136,9,1)))&amp;
IF(ISERR(CODE(MID(N136,10,1))),"",CODE(MID(N136,10,1)))&amp;
IF(ISERR(CODE(MID(N136,11,1))),"",CODE(MID(N136,11,1)))&amp;
IF(ISERR(CODE(MID(N136,12,1))),"",CODE(MID(N136,12,1)))&amp;
IF(ISERR(CODE(MID(N136,13,1))),"",CODE(MID(N136,13,1)))&amp;
IF(ISERR(CODE(MID(N136,14,1))),"",CODE(MID(N136,14,1)))&amp;
IF(ISERR(CODE(MID(N136,15,1))),"",CODE(MID(N136,15,1)))</f>
        <v>678384954854</v>
      </c>
      <c r="B136" s="3">
        <v>126</v>
      </c>
      <c r="C136" s="165">
        <f>VLOOKUP(A136,[1]items.h.csv!$A:$C,3,0)</f>
        <v>133</v>
      </c>
      <c r="D136" s="1" t="s">
        <v>2217</v>
      </c>
      <c r="E136" s="32" t="s">
        <v>3892</v>
      </c>
      <c r="F136" s="17" t="s">
        <v>1817</v>
      </c>
      <c r="G136" s="17" t="s">
        <v>1817</v>
      </c>
      <c r="H136" s="155">
        <v>0</v>
      </c>
      <c r="I136" s="155">
        <v>0</v>
      </c>
      <c r="J136" s="17" t="s">
        <v>6</v>
      </c>
      <c r="K136" s="17" t="s">
        <v>2191</v>
      </c>
      <c r="L136" s="138" t="s">
        <v>4605</v>
      </c>
      <c r="N136" s="22" t="s">
        <v>2493</v>
      </c>
      <c r="O136" s="22" t="s">
        <v>3787</v>
      </c>
      <c r="P136"/>
      <c r="Q136" t="str">
        <f>IF(F136=G136,"","NOT EQUAL")</f>
        <v/>
      </c>
      <c r="R136"/>
      <c r="S136"/>
      <c r="T136">
        <f>IF(Y136&lt;&gt;"",T135+1,T135)</f>
        <v>71</v>
      </c>
      <c r="U136" s="3"/>
      <c r="V136" s="118"/>
      <c r="W136" s="118"/>
      <c r="X136" s="109" t="str">
        <f>IF( OR(V136="CNST", J136="CAT_REGS"),(F136),
IF(V136="YES",UPPER(F136),
IF(   AND(V136&lt;&gt;"NO",J136="CAT_FNCT",E136&lt;&gt;"multiply", E136&lt;&gt;"divide"),IF(K136="SLS_ENABLED",   UPPER(F136),""),"")))</f>
        <v/>
      </c>
      <c r="Y136" s="109" t="str">
        <f>IF(LEN(W136)&gt;0,W136,SUBSTITUTE(SUBSTITUTE(SUBSTITUTE(SUBSTITUTE(SUBSTITUTE(SUBSTITUTE(SUBSTITUTE(SUBSTITUTE(SUBSTITUTE(SUBSTITUTE(SUBSTITUTE( (SUBSTITUTE( SUBSTITUTE( SUBSTITUTE( SUBSTITUTE(X136,"STD_SIGMA","SUM"),"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6" s="2">
        <f>C136</f>
        <v>133</v>
      </c>
    </row>
    <row r="137" spans="1:26">
      <c r="A137" s="167" t="str">
        <f>CODE(MID(N137,1,1))&amp;CODE(MID(N137,2,1))&amp;CODE(MID(N137,3,1))&amp;CODE(MID(N137,4,1))&amp;CODE(MID(N137,5,1))&amp;
IF(ISERR(CODE(MID(N137,6,1))),"",CODE(MID(N137,6,1)))&amp;
IF(ISERR(CODE(MID(N137,7,1))),"",CODE(MID(N137,7,1)))&amp;
IF(ISERR(CODE(MID(N137,8,1))),"",CODE(MID(N137,8,1)))&amp;
IF(ISERR(CODE(MID(N137,9,1))),"",CODE(MID(N137,9,1)))&amp;
IF(ISERR(CODE(MID(N137,10,1))),"",CODE(MID(N137,10,1)))&amp;
IF(ISERR(CODE(MID(N137,11,1))),"",CODE(MID(N137,11,1)))&amp;
IF(ISERR(CODE(MID(N137,12,1))),"",CODE(MID(N137,12,1)))&amp;
IF(ISERR(CODE(MID(N137,13,1))),"",CODE(MID(N137,13,1)))&amp;
IF(ISERR(CODE(MID(N137,14,1))),"",CODE(MID(N137,14,1)))&amp;
IF(ISERR(CODE(MID(N137,15,1))),"",CODE(MID(N137,15,1)))</f>
        <v>678384954855</v>
      </c>
      <c r="B137" s="3">
        <v>127</v>
      </c>
      <c r="C137" s="165">
        <f>VLOOKUP(A137,[1]items.h.csv!$A:$C,3,0)</f>
        <v>134</v>
      </c>
      <c r="D137" s="1" t="s">
        <v>2217</v>
      </c>
      <c r="E137" s="32" t="s">
        <v>3893</v>
      </c>
      <c r="F137" s="17" t="s">
        <v>1818</v>
      </c>
      <c r="G137" s="17" t="s">
        <v>1818</v>
      </c>
      <c r="H137" s="155">
        <v>0</v>
      </c>
      <c r="I137" s="155">
        <v>0</v>
      </c>
      <c r="J137" s="17" t="s">
        <v>6</v>
      </c>
      <c r="K137" s="17" t="s">
        <v>2191</v>
      </c>
      <c r="L137" s="138" t="s">
        <v>4605</v>
      </c>
      <c r="N137" s="22" t="s">
        <v>2494</v>
      </c>
      <c r="O137" s="22" t="s">
        <v>3787</v>
      </c>
      <c r="P137"/>
      <c r="Q137" t="str">
        <f>IF(F137=G137,"","NOT EQUAL")</f>
        <v/>
      </c>
      <c r="R137"/>
      <c r="S137"/>
      <c r="T137">
        <f>IF(Y137&lt;&gt;"",T136+1,T136)</f>
        <v>71</v>
      </c>
      <c r="U137" s="3"/>
      <c r="V137" s="118"/>
      <c r="W137" s="118"/>
      <c r="X137" s="109" t="str">
        <f>IF( OR(V137="CNST", J137="CAT_REGS"),(F137),
IF(V137="YES",UPPER(F137),
IF(   AND(V137&lt;&gt;"NO",J137="CAT_FNCT",E137&lt;&gt;"multiply", E137&lt;&gt;"divide"),IF(K137="SLS_ENABLED",   UPPER(F137),""),"")))</f>
        <v/>
      </c>
      <c r="Y137" s="109" t="str">
        <f>IF(LEN(W137)&gt;0,W137,SUBSTITUTE(SUBSTITUTE(SUBSTITUTE(SUBSTITUTE(SUBSTITUTE(SUBSTITUTE(SUBSTITUTE(SUBSTITUTE(SUBSTITUTE(SUBSTITUTE(SUBSTITUTE( (SUBSTITUTE( SUBSTITUTE( SUBSTITUTE( SUBSTITUTE(X137,"STD_SIGMA","SUM"),"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7" s="2">
        <f>C137</f>
        <v>134</v>
      </c>
    </row>
    <row r="138" spans="1:26">
      <c r="A138" s="167" t="str">
        <f>CODE(MID(N138,1,1))&amp;CODE(MID(N138,2,1))&amp;CODE(MID(N138,3,1))&amp;CODE(MID(N138,4,1))&amp;CODE(MID(N138,5,1))&amp;
IF(ISERR(CODE(MID(N138,6,1))),"",CODE(MID(N138,6,1)))&amp;
IF(ISERR(CODE(MID(N138,7,1))),"",CODE(MID(N138,7,1)))&amp;
IF(ISERR(CODE(MID(N138,8,1))),"",CODE(MID(N138,8,1)))&amp;
IF(ISERR(CODE(MID(N138,9,1))),"",CODE(MID(N138,9,1)))&amp;
IF(ISERR(CODE(MID(N138,10,1))),"",CODE(MID(N138,10,1)))&amp;
IF(ISERR(CODE(MID(N138,11,1))),"",CODE(MID(N138,11,1)))&amp;
IF(ISERR(CODE(MID(N138,12,1))),"",CODE(MID(N138,12,1)))&amp;
IF(ISERR(CODE(MID(N138,13,1))),"",CODE(MID(N138,13,1)))&amp;
IF(ISERR(CODE(MID(N138,14,1))),"",CODE(MID(N138,14,1)))&amp;
IF(ISERR(CODE(MID(N138,15,1))),"",CODE(MID(N138,15,1)))</f>
        <v>678384954856</v>
      </c>
      <c r="B138" s="3">
        <v>128</v>
      </c>
      <c r="C138" s="165">
        <f>VLOOKUP(A138,[1]items.h.csv!$A:$C,3,0)</f>
        <v>135</v>
      </c>
      <c r="D138" s="1" t="s">
        <v>2217</v>
      </c>
      <c r="E138" s="32" t="s">
        <v>3895</v>
      </c>
      <c r="F138" s="17" t="s">
        <v>574</v>
      </c>
      <c r="G138" s="17" t="s">
        <v>574</v>
      </c>
      <c r="H138" s="155">
        <v>0</v>
      </c>
      <c r="I138" s="155">
        <v>0</v>
      </c>
      <c r="J138" s="17" t="s">
        <v>6</v>
      </c>
      <c r="K138" s="17" t="s">
        <v>2191</v>
      </c>
      <c r="L138" s="138" t="s">
        <v>4605</v>
      </c>
      <c r="N138" s="22" t="s">
        <v>2563</v>
      </c>
      <c r="O138" s="22" t="s">
        <v>3787</v>
      </c>
      <c r="P138"/>
      <c r="Q138" t="str">
        <f>IF(F138=G138,"","NOT EQUAL")</f>
        <v/>
      </c>
      <c r="R138"/>
      <c r="S138"/>
      <c r="T138">
        <f>IF(Y138&lt;&gt;"",T137+1,T137)</f>
        <v>72</v>
      </c>
      <c r="U138" s="3" t="s">
        <v>4567</v>
      </c>
      <c r="V138" s="4" t="s">
        <v>4482</v>
      </c>
      <c r="W138" s="121"/>
      <c r="X138" s="109" t="str">
        <f>IF( OR(V138="CNST", J138="CAT_REGS"),(F138),
IF(V138="YES",UPPER(F138),
IF(   AND(V138&lt;&gt;"NO",J138="CAT_FNCT",E138&lt;&gt;"multiply", E138&lt;&gt;"divide"),IF(K138="SLS_ENABLED",   UPPER(F138),""),"")))</f>
        <v>"e"</v>
      </c>
      <c r="Y138" s="109" t="str">
        <f>IF(LEN(W138)&gt;0,W138,SUBSTITUTE(SUBSTITUTE(SUBSTITUTE(SUBSTITUTE(SUBSTITUTE(SUBSTITUTE(SUBSTITUTE(SUBSTITUTE(SUBSTITUTE(SUBSTITUTE(SUBSTITUTE( (SUBSTITUTE( SUBSTITUTE( SUBSTITUTE( SUBSTITUTE(X138,"STD_SIGMA","SUM"),"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</v>
      </c>
      <c r="Z138" s="2">
        <f>C138</f>
        <v>135</v>
      </c>
    </row>
    <row r="139" spans="1:26">
      <c r="A139" s="167" t="str">
        <f>CODE(MID(N139,1,1))&amp;CODE(MID(N139,2,1))&amp;CODE(MID(N139,3,1))&amp;CODE(MID(N139,4,1))&amp;CODE(MID(N139,5,1))&amp;
IF(ISERR(CODE(MID(N139,6,1))),"",CODE(MID(N139,6,1)))&amp;
IF(ISERR(CODE(MID(N139,7,1))),"",CODE(MID(N139,7,1)))&amp;
IF(ISERR(CODE(MID(N139,8,1))),"",CODE(MID(N139,8,1)))&amp;
IF(ISERR(CODE(MID(N139,9,1))),"",CODE(MID(N139,9,1)))&amp;
IF(ISERR(CODE(MID(N139,10,1))),"",CODE(MID(N139,10,1)))&amp;
IF(ISERR(CODE(MID(N139,11,1))),"",CODE(MID(N139,11,1)))&amp;
IF(ISERR(CODE(MID(N139,12,1))),"",CODE(MID(N139,12,1)))&amp;
IF(ISERR(CODE(MID(N139,13,1))),"",CODE(MID(N139,13,1)))&amp;
IF(ISERR(CODE(MID(N139,14,1))),"",CODE(MID(N139,14,1)))&amp;
IF(ISERR(CODE(MID(N139,15,1))),"",CODE(MID(N139,15,1)))</f>
        <v>678384954857</v>
      </c>
      <c r="B139" s="3">
        <v>129</v>
      </c>
      <c r="C139" s="165">
        <f>VLOOKUP(A139,[1]items.h.csv!$A:$C,3,0)</f>
        <v>136</v>
      </c>
      <c r="D139" s="1" t="s">
        <v>2217</v>
      </c>
      <c r="E139" s="32" t="s">
        <v>3896</v>
      </c>
      <c r="F139" s="17" t="s">
        <v>1860</v>
      </c>
      <c r="G139" s="17" t="s">
        <v>1860</v>
      </c>
      <c r="H139" s="155">
        <v>0</v>
      </c>
      <c r="I139" s="155">
        <v>0</v>
      </c>
      <c r="J139" s="17" t="s">
        <v>6</v>
      </c>
      <c r="K139" s="17" t="s">
        <v>2191</v>
      </c>
      <c r="L139" s="138" t="s">
        <v>4605</v>
      </c>
      <c r="N139" s="22" t="s">
        <v>2564</v>
      </c>
      <c r="O139" s="22" t="s">
        <v>3787</v>
      </c>
      <c r="P139"/>
      <c r="Q139" t="str">
        <f>IF(F139=G139,"","NOT EQUAL")</f>
        <v/>
      </c>
      <c r="R139"/>
      <c r="S139"/>
      <c r="T139">
        <f>IF(Y139&lt;&gt;"",T138+1,T138)</f>
        <v>72</v>
      </c>
      <c r="U139" s="3"/>
      <c r="V139" s="118"/>
      <c r="W139" s="118"/>
      <c r="X139" s="109" t="str">
        <f>IF( OR(V139="CNST", J139="CAT_REGS"),(F139),
IF(V139="YES",UPPER(F139),
IF(   AND(V139&lt;&gt;"NO",J139="CAT_FNCT",E139&lt;&gt;"multiply", E139&lt;&gt;"divide"),IF(K139="SLS_ENABLED",   UPPER(F139),""),"")))</f>
        <v/>
      </c>
      <c r="Y139" s="109" t="str">
        <f>IF(LEN(W139)&gt;0,W139,SUBSTITUTE(SUBSTITUTE(SUBSTITUTE(SUBSTITUTE(SUBSTITUTE(SUBSTITUTE(SUBSTITUTE(SUBSTITUTE(SUBSTITUTE(SUBSTITUTE(SUBSTITUTE( (SUBSTITUTE( SUBSTITUTE( SUBSTITUTE( SUBSTITUTE(X139,"STD_SIGMA","SUM"),"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9" s="2">
        <f>C139</f>
        <v>136</v>
      </c>
    </row>
    <row r="140" spans="1:26">
      <c r="A140" s="167" t="str">
        <f>CODE(MID(N140,1,1))&amp;CODE(MID(N140,2,1))&amp;CODE(MID(N140,3,1))&amp;CODE(MID(N140,4,1))&amp;CODE(MID(N140,5,1))&amp;
IF(ISERR(CODE(MID(N140,6,1))),"",CODE(MID(N140,6,1)))&amp;
IF(ISERR(CODE(MID(N140,7,1))),"",CODE(MID(N140,7,1)))&amp;
IF(ISERR(CODE(MID(N140,8,1))),"",CODE(MID(N140,8,1)))&amp;
IF(ISERR(CODE(MID(N140,9,1))),"",CODE(MID(N140,9,1)))&amp;
IF(ISERR(CODE(MID(N140,10,1))),"",CODE(MID(N140,10,1)))&amp;
IF(ISERR(CODE(MID(N140,11,1))),"",CODE(MID(N140,11,1)))&amp;
IF(ISERR(CODE(MID(N140,12,1))),"",CODE(MID(N140,12,1)))&amp;
IF(ISERR(CODE(MID(N140,13,1))),"",CODE(MID(N140,13,1)))&amp;
IF(ISERR(CODE(MID(N140,14,1))),"",CODE(MID(N140,14,1)))&amp;
IF(ISERR(CODE(MID(N140,15,1))),"",CODE(MID(N140,15,1)))</f>
        <v>678384954948</v>
      </c>
      <c r="B140" s="3">
        <v>130</v>
      </c>
      <c r="C140" s="165">
        <f>VLOOKUP(A140,[1]items.h.csv!$A:$C,3,0)</f>
        <v>137</v>
      </c>
      <c r="D140" s="1" t="s">
        <v>2221</v>
      </c>
      <c r="E140" s="1" t="s">
        <v>7</v>
      </c>
      <c r="F140" s="17" t="s">
        <v>1877</v>
      </c>
      <c r="G140" s="17" t="s">
        <v>1877</v>
      </c>
      <c r="H140" s="155">
        <v>0</v>
      </c>
      <c r="I140" s="155">
        <v>0</v>
      </c>
      <c r="J140" s="17" t="s">
        <v>1</v>
      </c>
      <c r="K140" s="17" t="s">
        <v>2191</v>
      </c>
      <c r="L140" s="138" t="s">
        <v>4604</v>
      </c>
      <c r="N140" s="22" t="s">
        <v>2592</v>
      </c>
      <c r="O140" s="22" t="s">
        <v>3787</v>
      </c>
      <c r="P140"/>
      <c r="Q140" t="str">
        <f>IF(F140=G140,"","NOT EQUAL")</f>
        <v/>
      </c>
      <c r="R140"/>
      <c r="S140"/>
      <c r="T140">
        <f>IF(Y140&lt;&gt;"",T139+1,T139)</f>
        <v>72</v>
      </c>
      <c r="U140" s="3"/>
      <c r="V140" s="118"/>
      <c r="W140" s="118"/>
      <c r="X140" s="109" t="str">
        <f>IF( OR(V140="CNST", J140="CAT_REGS"),(F140),
IF(V140="YES",UPPER(F140),
IF(   AND(V140&lt;&gt;"NO",J140="CAT_FNCT",E140&lt;&gt;"multiply", E140&lt;&gt;"divide"),IF(K140="SLS_ENABLED",   UPPER(F140),""),"")))</f>
        <v/>
      </c>
      <c r="Y140" s="109" t="str">
        <f>IF(LEN(W140)&gt;0,W140,SUBSTITUTE(SUBSTITUTE(SUBSTITUTE(SUBSTITUTE(SUBSTITUTE(SUBSTITUTE(SUBSTITUTE(SUBSTITUTE(SUBSTITUTE(SUBSTITUTE(SUBSTITUTE( (SUBSTITUTE( SUBSTITUTE( SUBSTITUTE( SUBSTITUTE(X140,"STD_SIGMA","SUM"),"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0" s="2">
        <f>C140</f>
        <v>137</v>
      </c>
    </row>
    <row r="141" spans="1:26">
      <c r="A141" s="167" t="str">
        <f>CODE(MID(N141,1,1))&amp;CODE(MID(N141,2,1))&amp;CODE(MID(N141,3,1))&amp;CODE(MID(N141,4,1))&amp;CODE(MID(N141,5,1))&amp;
IF(ISERR(CODE(MID(N141,6,1))),"",CODE(MID(N141,6,1)))&amp;
IF(ISERR(CODE(MID(N141,7,1))),"",CODE(MID(N141,7,1)))&amp;
IF(ISERR(CODE(MID(N141,8,1))),"",CODE(MID(N141,8,1)))&amp;
IF(ISERR(CODE(MID(N141,9,1))),"",CODE(MID(N141,9,1)))&amp;
IF(ISERR(CODE(MID(N141,10,1))),"",CODE(MID(N141,10,1)))&amp;
IF(ISERR(CODE(MID(N141,11,1))),"",CODE(MID(N141,11,1)))&amp;
IF(ISERR(CODE(MID(N141,12,1))),"",CODE(MID(N141,12,1)))&amp;
IF(ISERR(CODE(MID(N141,13,1))),"",CODE(MID(N141,13,1)))&amp;
IF(ISERR(CODE(MID(N141,14,1))),"",CODE(MID(N141,14,1)))&amp;
IF(ISERR(CODE(MID(N141,15,1))),"",CODE(MID(N141,15,1)))</f>
        <v>678384954949</v>
      </c>
      <c r="B141" s="3">
        <v>131</v>
      </c>
      <c r="C141" s="165">
        <f>VLOOKUP(A141,[1]items.h.csv!$A:$C,3,0)</f>
        <v>138</v>
      </c>
      <c r="D141" s="1" t="s">
        <v>2217</v>
      </c>
      <c r="E141" s="32" t="s">
        <v>3897</v>
      </c>
      <c r="F141" s="17" t="s">
        <v>102</v>
      </c>
      <c r="G141" s="17" t="s">
        <v>102</v>
      </c>
      <c r="H141" s="155">
        <v>0</v>
      </c>
      <c r="I141" s="155">
        <v>0</v>
      </c>
      <c r="J141" s="17" t="s">
        <v>6</v>
      </c>
      <c r="K141" s="17" t="s">
        <v>2191</v>
      </c>
      <c r="L141" s="138" t="s">
        <v>4605</v>
      </c>
      <c r="N141" s="22" t="s">
        <v>2594</v>
      </c>
      <c r="O141" s="22" t="s">
        <v>3787</v>
      </c>
      <c r="P141"/>
      <c r="Q141" t="str">
        <f>IF(F141=G141,"","NOT EQUAL")</f>
        <v/>
      </c>
      <c r="R141"/>
      <c r="S141"/>
      <c r="T141">
        <f>IF(Y141&lt;&gt;"",T140+1,T140)</f>
        <v>72</v>
      </c>
      <c r="U141" s="3"/>
      <c r="V141" s="118"/>
      <c r="W141" s="118"/>
      <c r="X141" s="109" t="str">
        <f>IF( OR(V141="CNST", J141="CAT_REGS"),(F141),
IF(V141="YES",UPPER(F141),
IF(   AND(V141&lt;&gt;"NO",J141="CAT_FNCT",E141&lt;&gt;"multiply", E141&lt;&gt;"divide"),IF(K141="SLS_ENABLED",   UPPER(F141),""),"")))</f>
        <v/>
      </c>
      <c r="Y141" s="109" t="str">
        <f>IF(LEN(W141)&gt;0,W141,SUBSTITUTE(SUBSTITUTE(SUBSTITUTE(SUBSTITUTE(SUBSTITUTE(SUBSTITUTE(SUBSTITUTE(SUBSTITUTE(SUBSTITUTE(SUBSTITUTE(SUBSTITUTE( (SUBSTITUTE( SUBSTITUTE( SUBSTITUTE( SUBSTITUTE(X141,"STD_SIGMA","SUM"),"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1" s="2">
        <f>C141</f>
        <v>138</v>
      </c>
    </row>
    <row r="142" spans="1:26">
      <c r="A142" s="167" t="str">
        <f>CODE(MID(N142,1,1))&amp;CODE(MID(N142,2,1))&amp;CODE(MID(N142,3,1))&amp;CODE(MID(N142,4,1))&amp;CODE(MID(N142,5,1))&amp;
IF(ISERR(CODE(MID(N142,6,1))),"",CODE(MID(N142,6,1)))&amp;
IF(ISERR(CODE(MID(N142,7,1))),"",CODE(MID(N142,7,1)))&amp;
IF(ISERR(CODE(MID(N142,8,1))),"",CODE(MID(N142,8,1)))&amp;
IF(ISERR(CODE(MID(N142,9,1))),"",CODE(MID(N142,9,1)))&amp;
IF(ISERR(CODE(MID(N142,10,1))),"",CODE(MID(N142,10,1)))&amp;
IF(ISERR(CODE(MID(N142,11,1))),"",CODE(MID(N142,11,1)))&amp;
IF(ISERR(CODE(MID(N142,12,1))),"",CODE(MID(N142,12,1)))&amp;
IF(ISERR(CODE(MID(N142,13,1))),"",CODE(MID(N142,13,1)))&amp;
IF(ISERR(CODE(MID(N142,14,1))),"",CODE(MID(N142,14,1)))&amp;
IF(ISERR(CODE(MID(N142,15,1))),"",CODE(MID(N142,15,1)))</f>
        <v>678384954950</v>
      </c>
      <c r="B142" s="3">
        <v>132</v>
      </c>
      <c r="C142" s="165">
        <f>VLOOKUP(A142,[1]items.h.csv!$A:$C,3,0)</f>
        <v>139</v>
      </c>
      <c r="D142" s="1" t="s">
        <v>2217</v>
      </c>
      <c r="E142" s="32" t="s">
        <v>3898</v>
      </c>
      <c r="F142" s="17" t="s">
        <v>124</v>
      </c>
      <c r="G142" s="17" t="s">
        <v>124</v>
      </c>
      <c r="H142" s="155">
        <v>0</v>
      </c>
      <c r="I142" s="155">
        <v>0</v>
      </c>
      <c r="J142" s="17" t="s">
        <v>6</v>
      </c>
      <c r="K142" s="17" t="s">
        <v>2191</v>
      </c>
      <c r="L142" s="138" t="s">
        <v>4605</v>
      </c>
      <c r="N142" s="22" t="s">
        <v>2626</v>
      </c>
      <c r="O142" s="22" t="s">
        <v>3787</v>
      </c>
      <c r="P142"/>
      <c r="Q142" t="str">
        <f>IF(F142=G142,"","NOT EQUAL")</f>
        <v/>
      </c>
      <c r="R142"/>
      <c r="S142"/>
      <c r="T142">
        <f>IF(Y142&lt;&gt;"",T141+1,T141)</f>
        <v>72</v>
      </c>
      <c r="U142" s="3"/>
      <c r="V142" s="118"/>
      <c r="W142" s="118"/>
      <c r="X142" s="109" t="str">
        <f>IF( OR(V142="CNST", J142="CAT_REGS"),(F142),
IF(V142="YES",UPPER(F142),
IF(   AND(V142&lt;&gt;"NO",J142="CAT_FNCT",E142&lt;&gt;"multiply", E142&lt;&gt;"divide"),IF(K142="SLS_ENABLED",   UPPER(F142),""),"")))</f>
        <v/>
      </c>
      <c r="Y142" s="109" t="str">
        <f>IF(LEN(W142)&gt;0,W142,SUBSTITUTE(SUBSTITUTE(SUBSTITUTE(SUBSTITUTE(SUBSTITUTE(SUBSTITUTE(SUBSTITUTE(SUBSTITUTE(SUBSTITUTE(SUBSTITUTE(SUBSTITUTE( (SUBSTITUTE( SUBSTITUTE( SUBSTITUTE( SUBSTITUTE(X142,"STD_SIGMA","SUM"),"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2" s="2">
        <f>C142</f>
        <v>139</v>
      </c>
    </row>
    <row r="143" spans="1:26">
      <c r="A143" s="167" t="str">
        <f>CODE(MID(N143,1,1))&amp;CODE(MID(N143,2,1))&amp;CODE(MID(N143,3,1))&amp;CODE(MID(N143,4,1))&amp;CODE(MID(N143,5,1))&amp;
IF(ISERR(CODE(MID(N143,6,1))),"",CODE(MID(N143,6,1)))&amp;
IF(ISERR(CODE(MID(N143,7,1))),"",CODE(MID(N143,7,1)))&amp;
IF(ISERR(CODE(MID(N143,8,1))),"",CODE(MID(N143,8,1)))&amp;
IF(ISERR(CODE(MID(N143,9,1))),"",CODE(MID(N143,9,1)))&amp;
IF(ISERR(CODE(MID(N143,10,1))),"",CODE(MID(N143,10,1)))&amp;
IF(ISERR(CODE(MID(N143,11,1))),"",CODE(MID(N143,11,1)))&amp;
IF(ISERR(CODE(MID(N143,12,1))),"",CODE(MID(N143,12,1)))&amp;
IF(ISERR(CODE(MID(N143,13,1))),"",CODE(MID(N143,13,1)))&amp;
IF(ISERR(CODE(MID(N143,14,1))),"",CODE(MID(N143,14,1)))&amp;
IF(ISERR(CODE(MID(N143,15,1))),"",CODE(MID(N143,15,1)))</f>
        <v>678384954951</v>
      </c>
      <c r="B143" s="3">
        <v>133</v>
      </c>
      <c r="C143" s="165">
        <f>VLOOKUP(A143,[1]items.h.csv!$A:$C,3,0)</f>
        <v>140</v>
      </c>
      <c r="D143" s="1" t="s">
        <v>2217</v>
      </c>
      <c r="E143" s="32" t="s">
        <v>3899</v>
      </c>
      <c r="F143" s="17" t="s">
        <v>125</v>
      </c>
      <c r="G143" s="17" t="s">
        <v>125</v>
      </c>
      <c r="H143" s="155">
        <v>0</v>
      </c>
      <c r="I143" s="155">
        <v>0</v>
      </c>
      <c r="J143" s="17" t="s">
        <v>6</v>
      </c>
      <c r="K143" s="17" t="s">
        <v>2191</v>
      </c>
      <c r="L143" s="138" t="s">
        <v>4605</v>
      </c>
      <c r="N143" s="22" t="s">
        <v>2627</v>
      </c>
      <c r="O143" s="22" t="s">
        <v>3787</v>
      </c>
      <c r="P143"/>
      <c r="Q143" t="str">
        <f>IF(F143=G143,"","NOT EQUAL")</f>
        <v/>
      </c>
      <c r="R143"/>
      <c r="S143"/>
      <c r="T143">
        <f>IF(Y143&lt;&gt;"",T142+1,T142)</f>
        <v>72</v>
      </c>
      <c r="U143" s="3"/>
      <c r="V143" s="118"/>
      <c r="W143" s="118"/>
      <c r="X143" s="109" t="str">
        <f>IF( OR(V143="CNST", J143="CAT_REGS"),(F143),
IF(V143="YES",UPPER(F143),
IF(   AND(V143&lt;&gt;"NO",J143="CAT_FNCT",E143&lt;&gt;"multiply", E143&lt;&gt;"divide"),IF(K143="SLS_ENABLED",   UPPER(F143),""),"")))</f>
        <v/>
      </c>
      <c r="Y143" s="109" t="str">
        <f>IF(LEN(W143)&gt;0,W143,SUBSTITUTE(SUBSTITUTE(SUBSTITUTE(SUBSTITUTE(SUBSTITUTE(SUBSTITUTE(SUBSTITUTE(SUBSTITUTE(SUBSTITUTE(SUBSTITUTE(SUBSTITUTE( (SUBSTITUTE( SUBSTITUTE( SUBSTITUTE( SUBSTITUTE(X143,"STD_SIGMA","SUM"),"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3" s="2">
        <f>C143</f>
        <v>140</v>
      </c>
    </row>
    <row r="144" spans="1:26">
      <c r="A144" s="167" t="str">
        <f>CODE(MID(N144,1,1))&amp;CODE(MID(N144,2,1))&amp;CODE(MID(N144,3,1))&amp;CODE(MID(N144,4,1))&amp;CODE(MID(N144,5,1))&amp;
IF(ISERR(CODE(MID(N144,6,1))),"",CODE(MID(N144,6,1)))&amp;
IF(ISERR(CODE(MID(N144,7,1))),"",CODE(MID(N144,7,1)))&amp;
IF(ISERR(CODE(MID(N144,8,1))),"",CODE(MID(N144,8,1)))&amp;
IF(ISERR(CODE(MID(N144,9,1))),"",CODE(MID(N144,9,1)))&amp;
IF(ISERR(CODE(MID(N144,10,1))),"",CODE(MID(N144,10,1)))&amp;
IF(ISERR(CODE(MID(N144,11,1))),"",CODE(MID(N144,11,1)))&amp;
IF(ISERR(CODE(MID(N144,12,1))),"",CODE(MID(N144,12,1)))&amp;
IF(ISERR(CODE(MID(N144,13,1))),"",CODE(MID(N144,13,1)))&amp;
IF(ISERR(CODE(MID(N144,14,1))),"",CODE(MID(N144,14,1)))&amp;
IF(ISERR(CODE(MID(N144,15,1))),"",CODE(MID(N144,15,1)))</f>
        <v>678384954952</v>
      </c>
      <c r="B144" s="3">
        <v>134</v>
      </c>
      <c r="C144" s="165">
        <f>VLOOKUP(A144,[1]items.h.csv!$A:$C,3,0)</f>
        <v>141</v>
      </c>
      <c r="D144" s="1" t="s">
        <v>2217</v>
      </c>
      <c r="E144" s="32" t="s">
        <v>3900</v>
      </c>
      <c r="F144" s="17" t="s">
        <v>130</v>
      </c>
      <c r="G144" s="17" t="s">
        <v>130</v>
      </c>
      <c r="H144" s="155">
        <v>0</v>
      </c>
      <c r="I144" s="155">
        <v>0</v>
      </c>
      <c r="J144" s="17" t="s">
        <v>6</v>
      </c>
      <c r="K144" s="17" t="s">
        <v>2191</v>
      </c>
      <c r="L144" s="138" t="s">
        <v>4605</v>
      </c>
      <c r="N144" s="22" t="s">
        <v>2634</v>
      </c>
      <c r="O144" s="22" t="s">
        <v>3787</v>
      </c>
      <c r="P144"/>
      <c r="Q144" t="str">
        <f>IF(F144=G144,"","NOT EQUAL")</f>
        <v/>
      </c>
      <c r="R144"/>
      <c r="S144"/>
      <c r="T144">
        <f>IF(Y144&lt;&gt;"",T143+1,T143)</f>
        <v>72</v>
      </c>
      <c r="U144" s="3"/>
      <c r="V144" s="118"/>
      <c r="W144" s="118"/>
      <c r="X144" s="109" t="str">
        <f>IF( OR(V144="CNST", J144="CAT_REGS"),(F144),
IF(V144="YES",UPPER(F144),
IF(   AND(V144&lt;&gt;"NO",J144="CAT_FNCT",E144&lt;&gt;"multiply", E144&lt;&gt;"divide"),IF(K144="SLS_ENABLED",   UPPER(F144),""),"")))</f>
        <v/>
      </c>
      <c r="Y144" s="109" t="str">
        <f>IF(LEN(W144)&gt;0,W144,SUBSTITUTE(SUBSTITUTE(SUBSTITUTE(SUBSTITUTE(SUBSTITUTE(SUBSTITUTE(SUBSTITUTE(SUBSTITUTE(SUBSTITUTE(SUBSTITUTE(SUBSTITUTE( (SUBSTITUTE( SUBSTITUTE( SUBSTITUTE( SUBSTITUTE(X144,"STD_SIGMA","SUM"),"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4" s="2">
        <f>C144</f>
        <v>141</v>
      </c>
    </row>
    <row r="145" spans="1:26">
      <c r="A145" s="167" t="str">
        <f>CODE(MID(N145,1,1))&amp;CODE(MID(N145,2,1))&amp;CODE(MID(N145,3,1))&amp;CODE(MID(N145,4,1))&amp;CODE(MID(N145,5,1))&amp;
IF(ISERR(CODE(MID(N145,6,1))),"",CODE(MID(N145,6,1)))&amp;
IF(ISERR(CODE(MID(N145,7,1))),"",CODE(MID(N145,7,1)))&amp;
IF(ISERR(CODE(MID(N145,8,1))),"",CODE(MID(N145,8,1)))&amp;
IF(ISERR(CODE(MID(N145,9,1))),"",CODE(MID(N145,9,1)))&amp;
IF(ISERR(CODE(MID(N145,10,1))),"",CODE(MID(N145,10,1)))&amp;
IF(ISERR(CODE(MID(N145,11,1))),"",CODE(MID(N145,11,1)))&amp;
IF(ISERR(CODE(MID(N145,12,1))),"",CODE(MID(N145,12,1)))&amp;
IF(ISERR(CODE(MID(N145,13,1))),"",CODE(MID(N145,13,1)))&amp;
IF(ISERR(CODE(MID(N145,14,1))),"",CODE(MID(N145,14,1)))&amp;
IF(ISERR(CODE(MID(N145,15,1))),"",CODE(MID(N145,15,1)))</f>
        <v>678384954953</v>
      </c>
      <c r="B145" s="3">
        <v>135</v>
      </c>
      <c r="C145" s="165">
        <f>VLOOKUP(A145,[1]items.h.csv!$A:$C,3,0)</f>
        <v>142</v>
      </c>
      <c r="D145" s="1" t="s">
        <v>2217</v>
      </c>
      <c r="E145" s="32" t="s">
        <v>3901</v>
      </c>
      <c r="F145" s="17" t="s">
        <v>131</v>
      </c>
      <c r="G145" s="17" t="s">
        <v>131</v>
      </c>
      <c r="H145" s="155">
        <v>0</v>
      </c>
      <c r="I145" s="155">
        <v>0</v>
      </c>
      <c r="J145" s="17" t="s">
        <v>6</v>
      </c>
      <c r="K145" s="17" t="s">
        <v>2191</v>
      </c>
      <c r="L145" s="138" t="s">
        <v>4605</v>
      </c>
      <c r="N145" s="22" t="s">
        <v>2635</v>
      </c>
      <c r="O145" s="22" t="s">
        <v>3787</v>
      </c>
      <c r="P145"/>
      <c r="Q145" t="str">
        <f>IF(F145=G145,"","NOT EQUAL")</f>
        <v/>
      </c>
      <c r="R145"/>
      <c r="S145"/>
      <c r="T145">
        <f>IF(Y145&lt;&gt;"",T144+1,T144)</f>
        <v>72</v>
      </c>
      <c r="U145" s="3"/>
      <c r="V145" s="118"/>
      <c r="W145" s="118"/>
      <c r="X145" s="109" t="str">
        <f>IF( OR(V145="CNST", J145="CAT_REGS"),(F145),
IF(V145="YES",UPPER(F145),
IF(   AND(V145&lt;&gt;"NO",J145="CAT_FNCT",E145&lt;&gt;"multiply", E145&lt;&gt;"divide"),IF(K145="SLS_ENABLED",   UPPER(F145),""),"")))</f>
        <v/>
      </c>
      <c r="Y145" s="109" t="str">
        <f>IF(LEN(W145)&gt;0,W145,SUBSTITUTE(SUBSTITUTE(SUBSTITUTE(SUBSTITUTE(SUBSTITUTE(SUBSTITUTE(SUBSTITUTE(SUBSTITUTE(SUBSTITUTE(SUBSTITUTE(SUBSTITUTE( (SUBSTITUTE( SUBSTITUTE( SUBSTITUTE( SUBSTITUTE(X145,"STD_SIGMA","SUM"),"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5" s="2">
        <f>C145</f>
        <v>142</v>
      </c>
    </row>
    <row r="146" spans="1:26">
      <c r="A146" s="167" t="str">
        <f>CODE(MID(N146,1,1))&amp;CODE(MID(N146,2,1))&amp;CODE(MID(N146,3,1))&amp;CODE(MID(N146,4,1))&amp;CODE(MID(N146,5,1))&amp;
IF(ISERR(CODE(MID(N146,6,1))),"",CODE(MID(N146,6,1)))&amp;
IF(ISERR(CODE(MID(N146,7,1))),"",CODE(MID(N146,7,1)))&amp;
IF(ISERR(CODE(MID(N146,8,1))),"",CODE(MID(N146,8,1)))&amp;
IF(ISERR(CODE(MID(N146,9,1))),"",CODE(MID(N146,9,1)))&amp;
IF(ISERR(CODE(MID(N146,10,1))),"",CODE(MID(N146,10,1)))&amp;
IF(ISERR(CODE(MID(N146,11,1))),"",CODE(MID(N146,11,1)))&amp;
IF(ISERR(CODE(MID(N146,12,1))),"",CODE(MID(N146,12,1)))&amp;
IF(ISERR(CODE(MID(N146,13,1))),"",CODE(MID(N146,13,1)))&amp;
IF(ISERR(CODE(MID(N146,14,1))),"",CODE(MID(N146,14,1)))&amp;
IF(ISERR(CODE(MID(N146,15,1))),"",CODE(MID(N146,15,1)))</f>
        <v>678384954954</v>
      </c>
      <c r="B146" s="3">
        <v>136</v>
      </c>
      <c r="C146" s="165">
        <f>VLOOKUP(A146,[1]items.h.csv!$A:$C,3,0)</f>
        <v>143</v>
      </c>
      <c r="D146" s="1" t="s">
        <v>2217</v>
      </c>
      <c r="E146" s="32" t="s">
        <v>3902</v>
      </c>
      <c r="F146" s="17" t="s">
        <v>133</v>
      </c>
      <c r="G146" s="17" t="s">
        <v>133</v>
      </c>
      <c r="H146" s="155">
        <v>0</v>
      </c>
      <c r="I146" s="155">
        <v>0</v>
      </c>
      <c r="J146" s="17" t="s">
        <v>6</v>
      </c>
      <c r="K146" s="17" t="s">
        <v>2191</v>
      </c>
      <c r="L146" s="138" t="s">
        <v>4605</v>
      </c>
      <c r="N146" s="22" t="s">
        <v>2637</v>
      </c>
      <c r="O146" s="22" t="s">
        <v>3787</v>
      </c>
      <c r="P146"/>
      <c r="Q146" t="str">
        <f>IF(F146=G146,"","NOT EQUAL")</f>
        <v/>
      </c>
      <c r="R146"/>
      <c r="S146"/>
      <c r="T146">
        <f>IF(Y146&lt;&gt;"",T145+1,T145)</f>
        <v>72</v>
      </c>
      <c r="U146" s="3"/>
      <c r="V146" s="118"/>
      <c r="W146" s="118"/>
      <c r="X146" s="109" t="str">
        <f>IF( OR(V146="CNST", J146="CAT_REGS"),(F146),
IF(V146="YES",UPPER(F146),
IF(   AND(V146&lt;&gt;"NO",J146="CAT_FNCT",E146&lt;&gt;"multiply", E146&lt;&gt;"divide"),IF(K146="SLS_ENABLED",   UPPER(F146),""),"")))</f>
        <v/>
      </c>
      <c r="Y146" s="109" t="str">
        <f>IF(LEN(W146)&gt;0,W146,SUBSTITUTE(SUBSTITUTE(SUBSTITUTE(SUBSTITUTE(SUBSTITUTE(SUBSTITUTE(SUBSTITUTE(SUBSTITUTE(SUBSTITUTE(SUBSTITUTE(SUBSTITUTE( (SUBSTITUTE( SUBSTITUTE( SUBSTITUTE( SUBSTITUTE(X146,"STD_SIGMA","SUM"),"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6" s="2">
        <f>C146</f>
        <v>143</v>
      </c>
    </row>
    <row r="147" spans="1:26">
      <c r="A147" s="167" t="str">
        <f>CODE(MID(N147,1,1))&amp;CODE(MID(N147,2,1))&amp;CODE(MID(N147,3,1))&amp;CODE(MID(N147,4,1))&amp;CODE(MID(N147,5,1))&amp;
IF(ISERR(CODE(MID(N147,6,1))),"",CODE(MID(N147,6,1)))&amp;
IF(ISERR(CODE(MID(N147,7,1))),"",CODE(MID(N147,7,1)))&amp;
IF(ISERR(CODE(MID(N147,8,1))),"",CODE(MID(N147,8,1)))&amp;
IF(ISERR(CODE(MID(N147,9,1))),"",CODE(MID(N147,9,1)))&amp;
IF(ISERR(CODE(MID(N147,10,1))),"",CODE(MID(N147,10,1)))&amp;
IF(ISERR(CODE(MID(N147,11,1))),"",CODE(MID(N147,11,1)))&amp;
IF(ISERR(CODE(MID(N147,12,1))),"",CODE(MID(N147,12,1)))&amp;
IF(ISERR(CODE(MID(N147,13,1))),"",CODE(MID(N147,13,1)))&amp;
IF(ISERR(CODE(MID(N147,14,1))),"",CODE(MID(N147,14,1)))&amp;
IF(ISERR(CODE(MID(N147,15,1))),"",CODE(MID(N147,15,1)))</f>
        <v>678384954955</v>
      </c>
      <c r="B147" s="3">
        <v>137</v>
      </c>
      <c r="C147" s="165">
        <f>VLOOKUP(A147,[1]items.h.csv!$A:$C,3,0)</f>
        <v>144</v>
      </c>
      <c r="D147" s="1" t="s">
        <v>2217</v>
      </c>
      <c r="E147" s="32" t="s">
        <v>3903</v>
      </c>
      <c r="F147" s="17" t="s">
        <v>134</v>
      </c>
      <c r="G147" s="17" t="s">
        <v>134</v>
      </c>
      <c r="H147" s="155">
        <v>0</v>
      </c>
      <c r="I147" s="155">
        <v>0</v>
      </c>
      <c r="J147" s="17" t="s">
        <v>6</v>
      </c>
      <c r="K147" s="17" t="s">
        <v>2191</v>
      </c>
      <c r="L147" s="138" t="s">
        <v>4605</v>
      </c>
      <c r="N147" s="22" t="s">
        <v>2641</v>
      </c>
      <c r="O147" s="22" t="s">
        <v>3787</v>
      </c>
      <c r="P147"/>
      <c r="Q147" t="str">
        <f>IF(F147=G147,"","NOT EQUAL")</f>
        <v/>
      </c>
      <c r="R147"/>
      <c r="S147"/>
      <c r="T147">
        <f>IF(Y147&lt;&gt;"",T146+1,T146)</f>
        <v>73</v>
      </c>
      <c r="U147" s="3" t="s">
        <v>4567</v>
      </c>
      <c r="V147" s="4" t="s">
        <v>4482</v>
      </c>
      <c r="W147" s="121"/>
      <c r="X147" s="109" t="str">
        <f>IF( OR(V147="CNST", J147="CAT_REGS"),(F147),
IF(V147="YES",UPPER(F147),
IF(   AND(V147&lt;&gt;"NO",J147="CAT_FNCT",E147&lt;&gt;"multiply", E147&lt;&gt;"divide"),IF(K147="SLS_ENABLED",   UPPER(F147),""),"")))</f>
        <v>"g" STD_SUB_e</v>
      </c>
      <c r="Y147" s="109" t="str">
        <f>IF(LEN(W147)&gt;0,W147,SUBSTITUTE(SUBSTITUTE(SUBSTITUTE(SUBSTITUTE(SUBSTITUTE(SUBSTITUTE(SUBSTITUTE(SUBSTITUTE(SUBSTITUTE(SUBSTITUTE(SUBSTITUTE( (SUBSTITUTE( SUBSTITUTE( SUBSTITUTE( SUBSTITUTE(X147,"STD_SIGMA","SUM"),"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ge</v>
      </c>
      <c r="Z147" s="2">
        <f>C147</f>
        <v>144</v>
      </c>
    </row>
    <row r="148" spans="1:26">
      <c r="A148" s="167" t="str">
        <f>CODE(MID(N148,1,1))&amp;CODE(MID(N148,2,1))&amp;CODE(MID(N148,3,1))&amp;CODE(MID(N148,4,1))&amp;CODE(MID(N148,5,1))&amp;
IF(ISERR(CODE(MID(N148,6,1))),"",CODE(MID(N148,6,1)))&amp;
IF(ISERR(CODE(MID(N148,7,1))),"",CODE(MID(N148,7,1)))&amp;
IF(ISERR(CODE(MID(N148,8,1))),"",CODE(MID(N148,8,1)))&amp;
IF(ISERR(CODE(MID(N148,9,1))),"",CODE(MID(N148,9,1)))&amp;
IF(ISERR(CODE(MID(N148,10,1))),"",CODE(MID(N148,10,1)))&amp;
IF(ISERR(CODE(MID(N148,11,1))),"",CODE(MID(N148,11,1)))&amp;
IF(ISERR(CODE(MID(N148,12,1))),"",CODE(MID(N148,12,1)))&amp;
IF(ISERR(CODE(MID(N148,13,1))),"",CODE(MID(N148,13,1)))&amp;
IF(ISERR(CODE(MID(N148,14,1))),"",CODE(MID(N148,14,1)))&amp;
IF(ISERR(CODE(MID(N148,15,1))),"",CODE(MID(N148,15,1)))</f>
        <v>678384954956</v>
      </c>
      <c r="B148" s="3">
        <v>138</v>
      </c>
      <c r="C148" s="165">
        <f>VLOOKUP(A148,[1]items.h.csv!$A:$C,3,0)</f>
        <v>145</v>
      </c>
      <c r="D148" s="1" t="s">
        <v>2217</v>
      </c>
      <c r="E148" s="32" t="s">
        <v>3904</v>
      </c>
      <c r="F148" s="17" t="s">
        <v>139</v>
      </c>
      <c r="G148" s="17" t="s">
        <v>139</v>
      </c>
      <c r="H148" s="155">
        <v>0</v>
      </c>
      <c r="I148" s="155">
        <v>0</v>
      </c>
      <c r="J148" s="17" t="s">
        <v>6</v>
      </c>
      <c r="K148" s="17" t="s">
        <v>2191</v>
      </c>
      <c r="L148" s="138" t="s">
        <v>4605</v>
      </c>
      <c r="N148" s="22" t="s">
        <v>2649</v>
      </c>
      <c r="O148" s="22" t="s">
        <v>3787</v>
      </c>
      <c r="P148"/>
      <c r="Q148" t="str">
        <f>IF(F148=G148,"","NOT EQUAL")</f>
        <v/>
      </c>
      <c r="R148"/>
      <c r="S148"/>
      <c r="T148">
        <f>IF(Y148&lt;&gt;"",T147+1,T147)</f>
        <v>73</v>
      </c>
      <c r="U148" s="3"/>
      <c r="V148" s="118"/>
      <c r="W148" s="118"/>
      <c r="X148" s="109" t="str">
        <f>IF( OR(V148="CNST", J148="CAT_REGS"),(F148),
IF(V148="YES",UPPER(F148),
IF(   AND(V148&lt;&gt;"NO",J148="CAT_FNCT",E148&lt;&gt;"multiply", E148&lt;&gt;"divide"),IF(K148="SLS_ENABLED",   UPPER(F148),""),"")))</f>
        <v/>
      </c>
      <c r="Y148" s="109" t="str">
        <f>IF(LEN(W148)&gt;0,W148,SUBSTITUTE(SUBSTITUTE(SUBSTITUTE(SUBSTITUTE(SUBSTITUTE(SUBSTITUTE(SUBSTITUTE(SUBSTITUTE(SUBSTITUTE(SUBSTITUTE(SUBSTITUTE( (SUBSTITUTE( SUBSTITUTE( SUBSTITUTE( SUBSTITUTE(X148,"STD_SIGMA","SUM"),"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8" s="2">
        <f>C148</f>
        <v>145</v>
      </c>
    </row>
    <row r="149" spans="1:26">
      <c r="A149" s="167" t="str">
        <f>CODE(MID(N149,1,1))&amp;CODE(MID(N149,2,1))&amp;CODE(MID(N149,3,1))&amp;CODE(MID(N149,4,1))&amp;CODE(MID(N149,5,1))&amp;
IF(ISERR(CODE(MID(N149,6,1))),"",CODE(MID(N149,6,1)))&amp;
IF(ISERR(CODE(MID(N149,7,1))),"",CODE(MID(N149,7,1)))&amp;
IF(ISERR(CODE(MID(N149,8,1))),"",CODE(MID(N149,8,1)))&amp;
IF(ISERR(CODE(MID(N149,9,1))),"",CODE(MID(N149,9,1)))&amp;
IF(ISERR(CODE(MID(N149,10,1))),"",CODE(MID(N149,10,1)))&amp;
IF(ISERR(CODE(MID(N149,11,1))),"",CODE(MID(N149,11,1)))&amp;
IF(ISERR(CODE(MID(N149,12,1))),"",CODE(MID(N149,12,1)))&amp;
IF(ISERR(CODE(MID(N149,13,1))),"",CODE(MID(N149,13,1)))&amp;
IF(ISERR(CODE(MID(N149,14,1))),"",CODE(MID(N149,14,1)))&amp;
IF(ISERR(CODE(MID(N149,15,1))),"",CODE(MID(N149,15,1)))</f>
        <v>678384954957</v>
      </c>
      <c r="B149" s="3">
        <v>139</v>
      </c>
      <c r="C149" s="165">
        <f>VLOOKUP(A149,[1]items.h.csv!$A:$C,3,0)</f>
        <v>146</v>
      </c>
      <c r="D149" s="1" t="s">
        <v>2217</v>
      </c>
      <c r="E149" s="32" t="s">
        <v>3905</v>
      </c>
      <c r="F149" s="17" t="s">
        <v>143</v>
      </c>
      <c r="G149" s="17" t="s">
        <v>143</v>
      </c>
      <c r="H149" s="118">
        <v>0</v>
      </c>
      <c r="I149" s="118">
        <v>0</v>
      </c>
      <c r="J149" s="17" t="s">
        <v>6</v>
      </c>
      <c r="K149" s="17" t="s">
        <v>2191</v>
      </c>
      <c r="L149" s="138" t="s">
        <v>4605</v>
      </c>
      <c r="N149" s="22" t="s">
        <v>2654</v>
      </c>
      <c r="O149" s="22" t="s">
        <v>3787</v>
      </c>
      <c r="P149"/>
      <c r="Q149" t="str">
        <f>IF(F149=G149,"","NOT EQUAL")</f>
        <v/>
      </c>
      <c r="R149"/>
      <c r="S149"/>
      <c r="T149">
        <f>IF(Y149&lt;&gt;"",T148+1,T148)</f>
        <v>74</v>
      </c>
      <c r="U149" s="3" t="s">
        <v>4567</v>
      </c>
      <c r="V149" s="123" t="s">
        <v>4482</v>
      </c>
      <c r="W149" s="121"/>
      <c r="X149" s="109" t="str">
        <f>IF( OR(V149="CNST", J149="CAT_REGS"),(F149),
IF(V149="YES",UPPER(F149),
IF(   AND(V149&lt;&gt;"NO",J149="CAT_FNCT",E149&lt;&gt;"multiply", E149&lt;&gt;"divide"),IF(K149="SLS_ENABLED",   UPPER(F149),""),"")))</f>
        <v>"g" STD_SUB_EARTH</v>
      </c>
      <c r="Y149" s="109" t="str">
        <f>IF(LEN(W149)&gt;0,W149,SUBSTITUTE(SUBSTITUTE(SUBSTITUTE(SUBSTITUTE(SUBSTITUTE(SUBSTITUTE(SUBSTITUTE(SUBSTITUTE(SUBSTITUTE(SUBSTITUTE(SUBSTITUTE( (SUBSTITUTE( SUBSTITUTE( SUBSTITUTE( SUBSTITUTE(X149,"STD_SIGMA","SUM"),"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gEARTH</v>
      </c>
      <c r="Z149" s="2">
        <f>C149</f>
        <v>146</v>
      </c>
    </row>
    <row r="150" spans="1:26">
      <c r="A150" s="167" t="str">
        <f>CODE(MID(N150,1,1))&amp;CODE(MID(N150,2,1))&amp;CODE(MID(N150,3,1))&amp;CODE(MID(N150,4,1))&amp;CODE(MID(N150,5,1))&amp;
IF(ISERR(CODE(MID(N150,6,1))),"",CODE(MID(N150,6,1)))&amp;
IF(ISERR(CODE(MID(N150,7,1))),"",CODE(MID(N150,7,1)))&amp;
IF(ISERR(CODE(MID(N150,8,1))),"",CODE(MID(N150,8,1)))&amp;
IF(ISERR(CODE(MID(N150,9,1))),"",CODE(MID(N150,9,1)))&amp;
IF(ISERR(CODE(MID(N150,10,1))),"",CODE(MID(N150,10,1)))&amp;
IF(ISERR(CODE(MID(N150,11,1))),"",CODE(MID(N150,11,1)))&amp;
IF(ISERR(CODE(MID(N150,12,1))),"",CODE(MID(N150,12,1)))&amp;
IF(ISERR(CODE(MID(N150,13,1))),"",CODE(MID(N150,13,1)))&amp;
IF(ISERR(CODE(MID(N150,14,1))),"",CODE(MID(N150,14,1)))&amp;
IF(ISERR(CODE(MID(N150,15,1))),"",CODE(MID(N150,15,1)))</f>
        <v>678384955048</v>
      </c>
      <c r="B150" s="3">
        <v>140</v>
      </c>
      <c r="C150" s="165">
        <f>VLOOKUP(A150,[1]items.h.csv!$A:$C,3,0)</f>
        <v>147</v>
      </c>
      <c r="D150" s="1" t="s">
        <v>2217</v>
      </c>
      <c r="E150" s="32" t="s">
        <v>3906</v>
      </c>
      <c r="F150" s="17" t="s">
        <v>144</v>
      </c>
      <c r="G150" s="17" t="s">
        <v>144</v>
      </c>
      <c r="H150" s="155">
        <v>0</v>
      </c>
      <c r="I150" s="155">
        <v>0</v>
      </c>
      <c r="J150" s="17" t="s">
        <v>6</v>
      </c>
      <c r="K150" s="17" t="s">
        <v>2191</v>
      </c>
      <c r="L150" s="138" t="s">
        <v>4605</v>
      </c>
      <c r="N150" s="22" t="s">
        <v>2655</v>
      </c>
      <c r="O150" s="22" t="s">
        <v>3787</v>
      </c>
      <c r="P150"/>
      <c r="Q150" t="str">
        <f>IF(F150=G150,"","NOT EQUAL")</f>
        <v/>
      </c>
      <c r="R150"/>
      <c r="S150"/>
      <c r="T150">
        <f>IF(Y150&lt;&gt;"",T149+1,T149)</f>
        <v>74</v>
      </c>
      <c r="U150" s="3"/>
      <c r="V150" s="118"/>
      <c r="W150" s="118"/>
      <c r="X150" s="109" t="str">
        <f>IF( OR(V150="CNST", J150="CAT_REGS"),(F150),
IF(V150="YES",UPPER(F150),
IF(   AND(V150&lt;&gt;"NO",J150="CAT_FNCT",E150&lt;&gt;"multiply", E150&lt;&gt;"divide"),IF(K150="SLS_ENABLED",   UPPER(F150),""),"")))</f>
        <v/>
      </c>
      <c r="Y150" s="109" t="str">
        <f>IF(LEN(W150)&gt;0,W150,SUBSTITUTE(SUBSTITUTE(SUBSTITUTE(SUBSTITUTE(SUBSTITUTE(SUBSTITUTE(SUBSTITUTE(SUBSTITUTE(SUBSTITUTE(SUBSTITUTE(SUBSTITUTE( (SUBSTITUTE( SUBSTITUTE( SUBSTITUTE( SUBSTITUTE(X150,"STD_SIGMA","SUM"),"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0" s="2">
        <f>C150</f>
        <v>147</v>
      </c>
    </row>
    <row r="151" spans="1:26">
      <c r="A151" s="167" t="str">
        <f>CODE(MID(N151,1,1))&amp;CODE(MID(N151,2,1))&amp;CODE(MID(N151,3,1))&amp;CODE(MID(N151,4,1))&amp;CODE(MID(N151,5,1))&amp;
IF(ISERR(CODE(MID(N151,6,1))),"",CODE(MID(N151,6,1)))&amp;
IF(ISERR(CODE(MID(N151,7,1))),"",CODE(MID(N151,7,1)))&amp;
IF(ISERR(CODE(MID(N151,8,1))),"",CODE(MID(N151,8,1)))&amp;
IF(ISERR(CODE(MID(N151,9,1))),"",CODE(MID(N151,9,1)))&amp;
IF(ISERR(CODE(MID(N151,10,1))),"",CODE(MID(N151,10,1)))&amp;
IF(ISERR(CODE(MID(N151,11,1))),"",CODE(MID(N151,11,1)))&amp;
IF(ISERR(CODE(MID(N151,12,1))),"",CODE(MID(N151,12,1)))&amp;
IF(ISERR(CODE(MID(N151,13,1))),"",CODE(MID(N151,13,1)))&amp;
IF(ISERR(CODE(MID(N151,14,1))),"",CODE(MID(N151,14,1)))&amp;
IF(ISERR(CODE(MID(N151,15,1))),"",CODE(MID(N151,15,1)))</f>
        <v>678384955049</v>
      </c>
      <c r="B151" s="3">
        <v>141</v>
      </c>
      <c r="C151" s="165">
        <f>VLOOKUP(A151,[1]items.h.csv!$A:$C,3,0)</f>
        <v>148</v>
      </c>
      <c r="D151" s="1" t="s">
        <v>2217</v>
      </c>
      <c r="E151" s="32" t="s">
        <v>3907</v>
      </c>
      <c r="F151" s="17" t="s">
        <v>149</v>
      </c>
      <c r="G151" s="17" t="s">
        <v>149</v>
      </c>
      <c r="H151" s="155">
        <v>0</v>
      </c>
      <c r="I151" s="155">
        <v>0</v>
      </c>
      <c r="J151" s="17" t="s">
        <v>6</v>
      </c>
      <c r="K151" s="17" t="s">
        <v>2191</v>
      </c>
      <c r="L151" s="138" t="s">
        <v>4605</v>
      </c>
      <c r="N151" s="22" t="s">
        <v>2666</v>
      </c>
      <c r="O151" s="22" t="s">
        <v>3787</v>
      </c>
      <c r="P151"/>
      <c r="Q151" t="str">
        <f>IF(F151=G151,"","NOT EQUAL")</f>
        <v/>
      </c>
      <c r="R151"/>
      <c r="S151"/>
      <c r="T151">
        <f>IF(Y151&lt;&gt;"",T150+1,T150)</f>
        <v>74</v>
      </c>
      <c r="U151" s="3"/>
      <c r="V151" s="118"/>
      <c r="W151" s="118"/>
      <c r="X151" s="109" t="str">
        <f>IF( OR(V151="CNST", J151="CAT_REGS"),(F151),
IF(V151="YES",UPPER(F151),
IF(   AND(V151&lt;&gt;"NO",J151="CAT_FNCT",E151&lt;&gt;"multiply", E151&lt;&gt;"divide"),IF(K151="SLS_ENABLED",   UPPER(F151),""),"")))</f>
        <v/>
      </c>
      <c r="Y151" s="109" t="str">
        <f>IF(LEN(W151)&gt;0,W151,SUBSTITUTE(SUBSTITUTE(SUBSTITUTE(SUBSTITUTE(SUBSTITUTE(SUBSTITUTE(SUBSTITUTE(SUBSTITUTE(SUBSTITUTE(SUBSTITUTE(SUBSTITUTE( (SUBSTITUTE( SUBSTITUTE( SUBSTITUTE( SUBSTITUTE(X151,"STD_SIGMA","SUM"),"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1" s="2">
        <f>C151</f>
        <v>148</v>
      </c>
    </row>
    <row r="152" spans="1:26">
      <c r="A152" s="167" t="str">
        <f>CODE(MID(N152,1,1))&amp;CODE(MID(N152,2,1))&amp;CODE(MID(N152,3,1))&amp;CODE(MID(N152,4,1))&amp;CODE(MID(N152,5,1))&amp;
IF(ISERR(CODE(MID(N152,6,1))),"",CODE(MID(N152,6,1)))&amp;
IF(ISERR(CODE(MID(N152,7,1))),"",CODE(MID(N152,7,1)))&amp;
IF(ISERR(CODE(MID(N152,8,1))),"",CODE(MID(N152,8,1)))&amp;
IF(ISERR(CODE(MID(N152,9,1))),"",CODE(MID(N152,9,1)))&amp;
IF(ISERR(CODE(MID(N152,10,1))),"",CODE(MID(N152,10,1)))&amp;
IF(ISERR(CODE(MID(N152,11,1))),"",CODE(MID(N152,11,1)))&amp;
IF(ISERR(CODE(MID(N152,12,1))),"",CODE(MID(N152,12,1)))&amp;
IF(ISERR(CODE(MID(N152,13,1))),"",CODE(MID(N152,13,1)))&amp;
IF(ISERR(CODE(MID(N152,14,1))),"",CODE(MID(N152,14,1)))&amp;
IF(ISERR(CODE(MID(N152,15,1))),"",CODE(MID(N152,15,1)))</f>
        <v>678384955050</v>
      </c>
      <c r="B152" s="3">
        <v>142</v>
      </c>
      <c r="C152" s="165">
        <f>VLOOKUP(A152,[1]items.h.csv!$A:$C,3,0)</f>
        <v>149</v>
      </c>
      <c r="D152" s="1" t="s">
        <v>2217</v>
      </c>
      <c r="E152" s="32" t="s">
        <v>3908</v>
      </c>
      <c r="F152" s="17" t="s">
        <v>172</v>
      </c>
      <c r="G152" s="17" t="s">
        <v>172</v>
      </c>
      <c r="H152" s="155">
        <v>0</v>
      </c>
      <c r="I152" s="155">
        <v>0</v>
      </c>
      <c r="J152" s="17" t="s">
        <v>6</v>
      </c>
      <c r="K152" s="17" t="s">
        <v>2191</v>
      </c>
      <c r="L152" s="138" t="s">
        <v>4605</v>
      </c>
      <c r="N152" s="22" t="s">
        <v>2699</v>
      </c>
      <c r="O152" s="22" t="s">
        <v>3787</v>
      </c>
      <c r="P152"/>
      <c r="Q152" t="str">
        <f>IF(F152=G152,"","NOT EQUAL")</f>
        <v/>
      </c>
      <c r="R152"/>
      <c r="S152"/>
      <c r="T152">
        <f>IF(Y152&lt;&gt;"",T151+1,T151)</f>
        <v>74</v>
      </c>
      <c r="U152" s="3"/>
      <c r="V152" s="118"/>
      <c r="W152" s="118"/>
      <c r="X152" s="109" t="str">
        <f>IF( OR(V152="CNST", J152="CAT_REGS"),(F152),
IF(V152="YES",UPPER(F152),
IF(   AND(V152&lt;&gt;"NO",J152="CAT_FNCT",E152&lt;&gt;"multiply", E152&lt;&gt;"divide"),IF(K152="SLS_ENABLED",   UPPER(F152),""),"")))</f>
        <v/>
      </c>
      <c r="Y152" s="109" t="str">
        <f>IF(LEN(W152)&gt;0,W152,SUBSTITUTE(SUBSTITUTE(SUBSTITUTE(SUBSTITUTE(SUBSTITUTE(SUBSTITUTE(SUBSTITUTE(SUBSTITUTE(SUBSTITUTE(SUBSTITUTE(SUBSTITUTE( (SUBSTITUTE( SUBSTITUTE( SUBSTITUTE( SUBSTITUTE(X152,"STD_SIGMA","SUM"),"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2" s="2">
        <f>C152</f>
        <v>149</v>
      </c>
    </row>
    <row r="153" spans="1:26">
      <c r="A153" s="167" t="str">
        <f>CODE(MID(N153,1,1))&amp;CODE(MID(N153,2,1))&amp;CODE(MID(N153,3,1))&amp;CODE(MID(N153,4,1))&amp;CODE(MID(N153,5,1))&amp;
IF(ISERR(CODE(MID(N153,6,1))),"",CODE(MID(N153,6,1)))&amp;
IF(ISERR(CODE(MID(N153,7,1))),"",CODE(MID(N153,7,1)))&amp;
IF(ISERR(CODE(MID(N153,8,1))),"",CODE(MID(N153,8,1)))&amp;
IF(ISERR(CODE(MID(N153,9,1))),"",CODE(MID(N153,9,1)))&amp;
IF(ISERR(CODE(MID(N153,10,1))),"",CODE(MID(N153,10,1)))&amp;
IF(ISERR(CODE(MID(N153,11,1))),"",CODE(MID(N153,11,1)))&amp;
IF(ISERR(CODE(MID(N153,12,1))),"",CODE(MID(N153,12,1)))&amp;
IF(ISERR(CODE(MID(N153,13,1))),"",CODE(MID(N153,13,1)))&amp;
IF(ISERR(CODE(MID(N153,14,1))),"",CODE(MID(N153,14,1)))&amp;
IF(ISERR(CODE(MID(N153,15,1))),"",CODE(MID(N153,15,1)))</f>
        <v>678384955051</v>
      </c>
      <c r="B153" s="3">
        <v>143</v>
      </c>
      <c r="C153" s="165">
        <f>VLOOKUP(A153,[1]items.h.csv!$A:$C,3,0)</f>
        <v>150</v>
      </c>
      <c r="D153" s="1" t="s">
        <v>2217</v>
      </c>
      <c r="E153" s="32" t="s">
        <v>3909</v>
      </c>
      <c r="F153" s="17" t="s">
        <v>185</v>
      </c>
      <c r="G153" s="17" t="s">
        <v>185</v>
      </c>
      <c r="H153" s="155">
        <v>0</v>
      </c>
      <c r="I153" s="155">
        <v>0</v>
      </c>
      <c r="J153" s="17" t="s">
        <v>6</v>
      </c>
      <c r="K153" s="17" t="s">
        <v>2191</v>
      </c>
      <c r="L153" s="138" t="s">
        <v>4605</v>
      </c>
      <c r="N153" s="22" t="s">
        <v>2712</v>
      </c>
      <c r="O153" s="22" t="s">
        <v>3787</v>
      </c>
      <c r="P153"/>
      <c r="Q153" t="str">
        <f>IF(F153=G153,"","NOT EQUAL")</f>
        <v/>
      </c>
      <c r="R153"/>
      <c r="S153"/>
      <c r="T153">
        <f>IF(Y153&lt;&gt;"",T152+1,T152)</f>
        <v>74</v>
      </c>
      <c r="U153" s="3"/>
      <c r="V153" s="118"/>
      <c r="W153" s="118"/>
      <c r="X153" s="109" t="str">
        <f>IF( OR(V153="CNST", J153="CAT_REGS"),(F153),
IF(V153="YES",UPPER(F153),
IF(   AND(V153&lt;&gt;"NO",J153="CAT_FNCT",E153&lt;&gt;"multiply", E153&lt;&gt;"divide"),IF(K153="SLS_ENABLED",   UPPER(F153),""),"")))</f>
        <v/>
      </c>
      <c r="Y153" s="109" t="str">
        <f>IF(LEN(W153)&gt;0,W153,SUBSTITUTE(SUBSTITUTE(SUBSTITUTE(SUBSTITUTE(SUBSTITUTE(SUBSTITUTE(SUBSTITUTE(SUBSTITUTE(SUBSTITUTE(SUBSTITUTE(SUBSTITUTE( (SUBSTITUTE( SUBSTITUTE( SUBSTITUTE( SUBSTITUTE(X153,"STD_SIGMA","SUM"),"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3" s="2">
        <f>C153</f>
        <v>150</v>
      </c>
    </row>
    <row r="154" spans="1:26">
      <c r="A154" s="167" t="str">
        <f>CODE(MID(N154,1,1))&amp;CODE(MID(N154,2,1))&amp;CODE(MID(N154,3,1))&amp;CODE(MID(N154,4,1))&amp;CODE(MID(N154,5,1))&amp;
IF(ISERR(CODE(MID(N154,6,1))),"",CODE(MID(N154,6,1)))&amp;
IF(ISERR(CODE(MID(N154,7,1))),"",CODE(MID(N154,7,1)))&amp;
IF(ISERR(CODE(MID(N154,8,1))),"",CODE(MID(N154,8,1)))&amp;
IF(ISERR(CODE(MID(N154,9,1))),"",CODE(MID(N154,9,1)))&amp;
IF(ISERR(CODE(MID(N154,10,1))),"",CODE(MID(N154,10,1)))&amp;
IF(ISERR(CODE(MID(N154,11,1))),"",CODE(MID(N154,11,1)))&amp;
IF(ISERR(CODE(MID(N154,12,1))),"",CODE(MID(N154,12,1)))&amp;
IF(ISERR(CODE(MID(N154,13,1))),"",CODE(MID(N154,13,1)))&amp;
IF(ISERR(CODE(MID(N154,14,1))),"",CODE(MID(N154,14,1)))&amp;
IF(ISERR(CODE(MID(N154,15,1))),"",CODE(MID(N154,15,1)))</f>
        <v>678384955052</v>
      </c>
      <c r="B154" s="3">
        <v>144</v>
      </c>
      <c r="C154" s="165">
        <f>VLOOKUP(A154,[1]items.h.csv!$A:$C,3,0)</f>
        <v>151</v>
      </c>
      <c r="D154" s="1" t="s">
        <v>2217</v>
      </c>
      <c r="E154" s="32" t="s">
        <v>3910</v>
      </c>
      <c r="F154" s="17" t="s">
        <v>208</v>
      </c>
      <c r="G154" s="17" t="s">
        <v>208</v>
      </c>
      <c r="H154" s="155">
        <v>0</v>
      </c>
      <c r="I154" s="155">
        <v>0</v>
      </c>
      <c r="J154" s="17" t="s">
        <v>6</v>
      </c>
      <c r="K154" s="17" t="s">
        <v>2191</v>
      </c>
      <c r="L154" s="138" t="s">
        <v>4605</v>
      </c>
      <c r="N154" s="22" t="s">
        <v>2752</v>
      </c>
      <c r="O154" s="22" t="s">
        <v>3787</v>
      </c>
      <c r="P154"/>
      <c r="Q154" t="str">
        <f>IF(F154=G154,"","NOT EQUAL")</f>
        <v/>
      </c>
      <c r="R154"/>
      <c r="S154"/>
      <c r="T154">
        <f>IF(Y154&lt;&gt;"",T153+1,T153)</f>
        <v>74</v>
      </c>
      <c r="U154" s="3"/>
      <c r="V154" s="118"/>
      <c r="W154" s="118"/>
      <c r="X154" s="109" t="str">
        <f>IF( OR(V154="CNST", J154="CAT_REGS"),(F154),
IF(V154="YES",UPPER(F154),
IF(   AND(V154&lt;&gt;"NO",J154="CAT_FNCT",E154&lt;&gt;"multiply", E154&lt;&gt;"divide"),IF(K154="SLS_ENABLED",   UPPER(F154),""),"")))</f>
        <v/>
      </c>
      <c r="Y154" s="109" t="str">
        <f>IF(LEN(W154)&gt;0,W154,SUBSTITUTE(SUBSTITUTE(SUBSTITUTE(SUBSTITUTE(SUBSTITUTE(SUBSTITUTE(SUBSTITUTE(SUBSTITUTE(SUBSTITUTE(SUBSTITUTE(SUBSTITUTE( (SUBSTITUTE( SUBSTITUTE( SUBSTITUTE( SUBSTITUTE(X154,"STD_SIGMA","SUM"),"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4" s="2">
        <f>C154</f>
        <v>151</v>
      </c>
    </row>
    <row r="155" spans="1:26">
      <c r="A155" s="167" t="str">
        <f>CODE(MID(N155,1,1))&amp;CODE(MID(N155,2,1))&amp;CODE(MID(N155,3,1))&amp;CODE(MID(N155,4,1))&amp;CODE(MID(N155,5,1))&amp;
IF(ISERR(CODE(MID(N155,6,1))),"",CODE(MID(N155,6,1)))&amp;
IF(ISERR(CODE(MID(N155,7,1))),"",CODE(MID(N155,7,1)))&amp;
IF(ISERR(CODE(MID(N155,8,1))),"",CODE(MID(N155,8,1)))&amp;
IF(ISERR(CODE(MID(N155,9,1))),"",CODE(MID(N155,9,1)))&amp;
IF(ISERR(CODE(MID(N155,10,1))),"",CODE(MID(N155,10,1)))&amp;
IF(ISERR(CODE(MID(N155,11,1))),"",CODE(MID(N155,11,1)))&amp;
IF(ISERR(CODE(MID(N155,12,1))),"",CODE(MID(N155,12,1)))&amp;
IF(ISERR(CODE(MID(N155,13,1))),"",CODE(MID(N155,13,1)))&amp;
IF(ISERR(CODE(MID(N155,14,1))),"",CODE(MID(N155,14,1)))&amp;
IF(ISERR(CODE(MID(N155,15,1))),"",CODE(MID(N155,15,1)))</f>
        <v>678384955053</v>
      </c>
      <c r="B155" s="3">
        <v>145</v>
      </c>
      <c r="C155" s="165">
        <f>VLOOKUP(A155,[1]items.h.csv!$A:$C,3,0)</f>
        <v>152</v>
      </c>
      <c r="D155" s="1" t="s">
        <v>2217</v>
      </c>
      <c r="E155" s="32" t="s">
        <v>3911</v>
      </c>
      <c r="F155" s="17" t="s">
        <v>220</v>
      </c>
      <c r="G155" s="17" t="s">
        <v>220</v>
      </c>
      <c r="H155" s="155">
        <v>0</v>
      </c>
      <c r="I155" s="155">
        <v>0</v>
      </c>
      <c r="J155" s="17" t="s">
        <v>6</v>
      </c>
      <c r="K155" s="17" t="s">
        <v>2191</v>
      </c>
      <c r="L155" s="138" t="s">
        <v>4605</v>
      </c>
      <c r="N155" s="22" t="s">
        <v>2771</v>
      </c>
      <c r="O155" s="22" t="s">
        <v>3787</v>
      </c>
      <c r="P155"/>
      <c r="Q155" t="str">
        <f>IF(F155=G155,"","NOT EQUAL")</f>
        <v/>
      </c>
      <c r="R155"/>
      <c r="S155"/>
      <c r="T155">
        <f>IF(Y155&lt;&gt;"",T154+1,T154)</f>
        <v>74</v>
      </c>
      <c r="U155" s="3"/>
      <c r="V155" s="118"/>
      <c r="W155" s="118"/>
      <c r="X155" s="109" t="str">
        <f>IF( OR(V155="CNST", J155="CAT_REGS"),(F155),
IF(V155="YES",UPPER(F155),
IF(   AND(V155&lt;&gt;"NO",J155="CAT_FNCT",E155&lt;&gt;"multiply", E155&lt;&gt;"divide"),IF(K155="SLS_ENABLED",   UPPER(F155),""),"")))</f>
        <v/>
      </c>
      <c r="Y155" s="109" t="str">
        <f>IF(LEN(W155)&gt;0,W155,SUBSTITUTE(SUBSTITUTE(SUBSTITUTE(SUBSTITUTE(SUBSTITUTE(SUBSTITUTE(SUBSTITUTE(SUBSTITUTE(SUBSTITUTE(SUBSTITUTE(SUBSTITUTE( (SUBSTITUTE( SUBSTITUTE( SUBSTITUTE( SUBSTITUTE(X155,"STD_SIGMA","SUM"),"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5" s="2">
        <f>C155</f>
        <v>152</v>
      </c>
    </row>
    <row r="156" spans="1:26">
      <c r="A156" s="167" t="str">
        <f>CODE(MID(N156,1,1))&amp;CODE(MID(N156,2,1))&amp;CODE(MID(N156,3,1))&amp;CODE(MID(N156,4,1))&amp;CODE(MID(N156,5,1))&amp;
IF(ISERR(CODE(MID(N156,6,1))),"",CODE(MID(N156,6,1)))&amp;
IF(ISERR(CODE(MID(N156,7,1))),"",CODE(MID(N156,7,1)))&amp;
IF(ISERR(CODE(MID(N156,8,1))),"",CODE(MID(N156,8,1)))&amp;
IF(ISERR(CODE(MID(N156,9,1))),"",CODE(MID(N156,9,1)))&amp;
IF(ISERR(CODE(MID(N156,10,1))),"",CODE(MID(N156,10,1)))&amp;
IF(ISERR(CODE(MID(N156,11,1))),"",CODE(MID(N156,11,1)))&amp;
IF(ISERR(CODE(MID(N156,12,1))),"",CODE(MID(N156,12,1)))&amp;
IF(ISERR(CODE(MID(N156,13,1))),"",CODE(MID(N156,13,1)))&amp;
IF(ISERR(CODE(MID(N156,14,1))),"",CODE(MID(N156,14,1)))&amp;
IF(ISERR(CODE(MID(N156,15,1))),"",CODE(MID(N156,15,1)))</f>
        <v>678384955054</v>
      </c>
      <c r="B156" s="3">
        <v>146</v>
      </c>
      <c r="C156" s="165">
        <f>VLOOKUP(A156,[1]items.h.csv!$A:$C,3,0)</f>
        <v>153</v>
      </c>
      <c r="D156" s="1" t="s">
        <v>2217</v>
      </c>
      <c r="E156" s="32" t="s">
        <v>3912</v>
      </c>
      <c r="F156" s="17" t="s">
        <v>225</v>
      </c>
      <c r="G156" s="17" t="s">
        <v>225</v>
      </c>
      <c r="H156" s="155">
        <v>0</v>
      </c>
      <c r="I156" s="155">
        <v>0</v>
      </c>
      <c r="J156" s="17" t="s">
        <v>6</v>
      </c>
      <c r="K156" s="17" t="s">
        <v>2191</v>
      </c>
      <c r="L156" s="138" t="s">
        <v>4605</v>
      </c>
      <c r="N156" s="22" t="s">
        <v>2778</v>
      </c>
      <c r="O156" s="22" t="s">
        <v>3787</v>
      </c>
      <c r="P156"/>
      <c r="Q156" t="str">
        <f>IF(F156=G156,"","NOT EQUAL")</f>
        <v/>
      </c>
      <c r="R156"/>
      <c r="S156"/>
      <c r="T156">
        <f>IF(Y156&lt;&gt;"",T155+1,T155)</f>
        <v>74</v>
      </c>
      <c r="U156" s="3"/>
      <c r="V156" s="118"/>
      <c r="W156" s="118"/>
      <c r="X156" s="109" t="str">
        <f>IF( OR(V156="CNST", J156="CAT_REGS"),(F156),
IF(V156="YES",UPPER(F156),
IF(   AND(V156&lt;&gt;"NO",J156="CAT_FNCT",E156&lt;&gt;"multiply", E156&lt;&gt;"divide"),IF(K156="SLS_ENABLED",   UPPER(F156),""),"")))</f>
        <v/>
      </c>
      <c r="Y156" s="109" t="str">
        <f>IF(LEN(W156)&gt;0,W156,SUBSTITUTE(SUBSTITUTE(SUBSTITUTE(SUBSTITUTE(SUBSTITUTE(SUBSTITUTE(SUBSTITUTE(SUBSTITUTE(SUBSTITUTE(SUBSTITUTE(SUBSTITUTE( (SUBSTITUTE( SUBSTITUTE( SUBSTITUTE( SUBSTITUTE(X156,"STD_SIGMA","SUM"),"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6" s="2">
        <f>C156</f>
        <v>153</v>
      </c>
    </row>
    <row r="157" spans="1:26">
      <c r="A157" s="167" t="str">
        <f>CODE(MID(N157,1,1))&amp;CODE(MID(N157,2,1))&amp;CODE(MID(N157,3,1))&amp;CODE(MID(N157,4,1))&amp;CODE(MID(N157,5,1))&amp;
IF(ISERR(CODE(MID(N157,6,1))),"",CODE(MID(N157,6,1)))&amp;
IF(ISERR(CODE(MID(N157,7,1))),"",CODE(MID(N157,7,1)))&amp;
IF(ISERR(CODE(MID(N157,8,1))),"",CODE(MID(N157,8,1)))&amp;
IF(ISERR(CODE(MID(N157,9,1))),"",CODE(MID(N157,9,1)))&amp;
IF(ISERR(CODE(MID(N157,10,1))),"",CODE(MID(N157,10,1)))&amp;
IF(ISERR(CODE(MID(N157,11,1))),"",CODE(MID(N157,11,1)))&amp;
IF(ISERR(CODE(MID(N157,12,1))),"",CODE(MID(N157,12,1)))&amp;
IF(ISERR(CODE(MID(N157,13,1))),"",CODE(MID(N157,13,1)))&amp;
IF(ISERR(CODE(MID(N157,14,1))),"",CODE(MID(N157,14,1)))&amp;
IF(ISERR(CODE(MID(N157,15,1))),"",CODE(MID(N157,15,1)))</f>
        <v>678384955055</v>
      </c>
      <c r="B157" s="3">
        <v>147</v>
      </c>
      <c r="C157" s="165">
        <f>VLOOKUP(A157,[1]items.h.csv!$A:$C,3,0)</f>
        <v>154</v>
      </c>
      <c r="D157" s="1" t="s">
        <v>2217</v>
      </c>
      <c r="E157" s="32" t="s">
        <v>3913</v>
      </c>
      <c r="F157" s="17" t="s">
        <v>226</v>
      </c>
      <c r="G157" s="17" t="s">
        <v>226</v>
      </c>
      <c r="H157" s="155">
        <v>0</v>
      </c>
      <c r="I157" s="155">
        <v>0</v>
      </c>
      <c r="J157" s="17" t="s">
        <v>6</v>
      </c>
      <c r="K157" s="17" t="s">
        <v>2191</v>
      </c>
      <c r="L157" s="138" t="s">
        <v>4605</v>
      </c>
      <c r="N157" s="22" t="s">
        <v>2779</v>
      </c>
      <c r="O157" s="22" t="s">
        <v>3787</v>
      </c>
      <c r="P157"/>
      <c r="Q157" t="str">
        <f>IF(F157=G157,"","NOT EQUAL")</f>
        <v/>
      </c>
      <c r="R157"/>
      <c r="S157"/>
      <c r="T157">
        <f>IF(Y157&lt;&gt;"",T156+1,T156)</f>
        <v>74</v>
      </c>
      <c r="U157" s="3"/>
      <c r="V157" s="118"/>
      <c r="W157" s="118"/>
      <c r="X157" s="109" t="str">
        <f>IF( OR(V157="CNST", J157="CAT_REGS"),(F157),
IF(V157="YES",UPPER(F157),
IF(   AND(V157&lt;&gt;"NO",J157="CAT_FNCT",E157&lt;&gt;"multiply", E157&lt;&gt;"divide"),IF(K157="SLS_ENABLED",   UPPER(F157),""),"")))</f>
        <v/>
      </c>
      <c r="Y157" s="109" t="str">
        <f>IF(LEN(W157)&gt;0,W157,SUBSTITUTE(SUBSTITUTE(SUBSTITUTE(SUBSTITUTE(SUBSTITUTE(SUBSTITUTE(SUBSTITUTE(SUBSTITUTE(SUBSTITUTE(SUBSTITUTE(SUBSTITUTE( (SUBSTITUTE( SUBSTITUTE( SUBSTITUTE( SUBSTITUTE(X157,"STD_SIGMA","SUM"),"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7" s="2">
        <f>C157</f>
        <v>154</v>
      </c>
    </row>
    <row r="158" spans="1:26">
      <c r="A158" s="167" t="str">
        <f>CODE(MID(N158,1,1))&amp;CODE(MID(N158,2,1))&amp;CODE(MID(N158,3,1))&amp;CODE(MID(N158,4,1))&amp;CODE(MID(N158,5,1))&amp;
IF(ISERR(CODE(MID(N158,6,1))),"",CODE(MID(N158,6,1)))&amp;
IF(ISERR(CODE(MID(N158,7,1))),"",CODE(MID(N158,7,1)))&amp;
IF(ISERR(CODE(MID(N158,8,1))),"",CODE(MID(N158,8,1)))&amp;
IF(ISERR(CODE(MID(N158,9,1))),"",CODE(MID(N158,9,1)))&amp;
IF(ISERR(CODE(MID(N158,10,1))),"",CODE(MID(N158,10,1)))&amp;
IF(ISERR(CODE(MID(N158,11,1))),"",CODE(MID(N158,11,1)))&amp;
IF(ISERR(CODE(MID(N158,12,1))),"",CODE(MID(N158,12,1)))&amp;
IF(ISERR(CODE(MID(N158,13,1))),"",CODE(MID(N158,13,1)))&amp;
IF(ISERR(CODE(MID(N158,14,1))),"",CODE(MID(N158,14,1)))&amp;
IF(ISERR(CODE(MID(N158,15,1))),"",CODE(MID(N158,15,1)))</f>
        <v>678384955056</v>
      </c>
      <c r="B158" s="3">
        <v>148</v>
      </c>
      <c r="C158" s="165">
        <f>VLOOKUP(A158,[1]items.h.csv!$A:$C,3,0)</f>
        <v>155</v>
      </c>
      <c r="D158" s="1" t="s">
        <v>2217</v>
      </c>
      <c r="E158" s="32" t="s">
        <v>3914</v>
      </c>
      <c r="F158" s="17" t="s">
        <v>227</v>
      </c>
      <c r="G158" s="17" t="s">
        <v>227</v>
      </c>
      <c r="H158" s="155">
        <v>0</v>
      </c>
      <c r="I158" s="155">
        <v>0</v>
      </c>
      <c r="J158" s="17" t="s">
        <v>6</v>
      </c>
      <c r="K158" s="17" t="s">
        <v>2191</v>
      </c>
      <c r="L158" s="138" t="s">
        <v>4605</v>
      </c>
      <c r="N158" s="22" t="s">
        <v>2780</v>
      </c>
      <c r="O158" s="22" t="s">
        <v>3787</v>
      </c>
      <c r="P158"/>
      <c r="Q158" t="str">
        <f>IF(F158=G158,"","NOT EQUAL")</f>
        <v/>
      </c>
      <c r="R158"/>
      <c r="S158"/>
      <c r="T158">
        <f>IF(Y158&lt;&gt;"",T157+1,T157)</f>
        <v>74</v>
      </c>
      <c r="U158" s="3"/>
      <c r="V158" s="118"/>
      <c r="W158" s="118"/>
      <c r="X158" s="109" t="str">
        <f>IF( OR(V158="CNST", J158="CAT_REGS"),(F158),
IF(V158="YES",UPPER(F158),
IF(   AND(V158&lt;&gt;"NO",J158="CAT_FNCT",E158&lt;&gt;"multiply", E158&lt;&gt;"divide"),IF(K158="SLS_ENABLED",   UPPER(F158),""),"")))</f>
        <v/>
      </c>
      <c r="Y158" s="109" t="str">
        <f>IF(LEN(W158)&gt;0,W158,SUBSTITUTE(SUBSTITUTE(SUBSTITUTE(SUBSTITUTE(SUBSTITUTE(SUBSTITUTE(SUBSTITUTE(SUBSTITUTE(SUBSTITUTE(SUBSTITUTE(SUBSTITUTE( (SUBSTITUTE( SUBSTITUTE( SUBSTITUTE( SUBSTITUTE(X158,"STD_SIGMA","SUM"),"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8" s="2">
        <f>C158</f>
        <v>155</v>
      </c>
    </row>
    <row r="159" spans="1:26">
      <c r="A159" s="167" t="str">
        <f>CODE(MID(N159,1,1))&amp;CODE(MID(N159,2,1))&amp;CODE(MID(N159,3,1))&amp;CODE(MID(N159,4,1))&amp;CODE(MID(N159,5,1))&amp;
IF(ISERR(CODE(MID(N159,6,1))),"",CODE(MID(N159,6,1)))&amp;
IF(ISERR(CODE(MID(N159,7,1))),"",CODE(MID(N159,7,1)))&amp;
IF(ISERR(CODE(MID(N159,8,1))),"",CODE(MID(N159,8,1)))&amp;
IF(ISERR(CODE(MID(N159,9,1))),"",CODE(MID(N159,9,1)))&amp;
IF(ISERR(CODE(MID(N159,10,1))),"",CODE(MID(N159,10,1)))&amp;
IF(ISERR(CODE(MID(N159,11,1))),"",CODE(MID(N159,11,1)))&amp;
IF(ISERR(CODE(MID(N159,12,1))),"",CODE(MID(N159,12,1)))&amp;
IF(ISERR(CODE(MID(N159,13,1))),"",CODE(MID(N159,13,1)))&amp;
IF(ISERR(CODE(MID(N159,14,1))),"",CODE(MID(N159,14,1)))&amp;
IF(ISERR(CODE(MID(N159,15,1))),"",CODE(MID(N159,15,1)))</f>
        <v>678384955057</v>
      </c>
      <c r="B159" s="3">
        <v>149</v>
      </c>
      <c r="C159" s="165">
        <f>VLOOKUP(A159,[1]items.h.csv!$A:$C,3,0)</f>
        <v>156</v>
      </c>
      <c r="D159" s="1" t="s">
        <v>2217</v>
      </c>
      <c r="E159" s="32" t="s">
        <v>3915</v>
      </c>
      <c r="F159" s="17" t="s">
        <v>229</v>
      </c>
      <c r="G159" s="17" t="s">
        <v>229</v>
      </c>
      <c r="H159" s="155">
        <v>0</v>
      </c>
      <c r="I159" s="155">
        <v>0</v>
      </c>
      <c r="J159" s="17" t="s">
        <v>6</v>
      </c>
      <c r="K159" s="17" t="s">
        <v>2191</v>
      </c>
      <c r="L159" s="138" t="s">
        <v>4605</v>
      </c>
      <c r="N159" s="22" t="s">
        <v>2784</v>
      </c>
      <c r="O159" s="22" t="s">
        <v>3787</v>
      </c>
      <c r="P159"/>
      <c r="Q159" t="str">
        <f>IF(F159=G159,"","NOT EQUAL")</f>
        <v/>
      </c>
      <c r="R159"/>
      <c r="S159"/>
      <c r="T159">
        <f>IF(Y159&lt;&gt;"",T158+1,T158)</f>
        <v>74</v>
      </c>
      <c r="U159" s="3"/>
      <c r="V159" s="118"/>
      <c r="W159" s="118"/>
      <c r="X159" s="109" t="str">
        <f>IF( OR(V159="CNST", J159="CAT_REGS"),(F159),
IF(V159="YES",UPPER(F159),
IF(   AND(V159&lt;&gt;"NO",J159="CAT_FNCT",E159&lt;&gt;"multiply", E159&lt;&gt;"divide"),IF(K159="SLS_ENABLED",   UPPER(F159),""),"")))</f>
        <v/>
      </c>
      <c r="Y159" s="109" t="str">
        <f>IF(LEN(W159)&gt;0,W159,SUBSTITUTE(SUBSTITUTE(SUBSTITUTE(SUBSTITUTE(SUBSTITUTE(SUBSTITUTE(SUBSTITUTE(SUBSTITUTE(SUBSTITUTE(SUBSTITUTE(SUBSTITUTE( (SUBSTITUTE( SUBSTITUTE( SUBSTITUTE( SUBSTITUTE(X159,"STD_SIGMA","SUM"),"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9" s="2">
        <f>C159</f>
        <v>156</v>
      </c>
    </row>
    <row r="160" spans="1:26">
      <c r="A160" s="167" t="str">
        <f>CODE(MID(N160,1,1))&amp;CODE(MID(N160,2,1))&amp;CODE(MID(N160,3,1))&amp;CODE(MID(N160,4,1))&amp;CODE(MID(N160,5,1))&amp;
IF(ISERR(CODE(MID(N160,6,1))),"",CODE(MID(N160,6,1)))&amp;
IF(ISERR(CODE(MID(N160,7,1))),"",CODE(MID(N160,7,1)))&amp;
IF(ISERR(CODE(MID(N160,8,1))),"",CODE(MID(N160,8,1)))&amp;
IF(ISERR(CODE(MID(N160,9,1))),"",CODE(MID(N160,9,1)))&amp;
IF(ISERR(CODE(MID(N160,10,1))),"",CODE(MID(N160,10,1)))&amp;
IF(ISERR(CODE(MID(N160,11,1))),"",CODE(MID(N160,11,1)))&amp;
IF(ISERR(CODE(MID(N160,12,1))),"",CODE(MID(N160,12,1)))&amp;
IF(ISERR(CODE(MID(N160,13,1))),"",CODE(MID(N160,13,1)))&amp;
IF(ISERR(CODE(MID(N160,14,1))),"",CODE(MID(N160,14,1)))&amp;
IF(ISERR(CODE(MID(N160,15,1))),"",CODE(MID(N160,15,1)))</f>
        <v>678384955148</v>
      </c>
      <c r="B160" s="3">
        <v>150</v>
      </c>
      <c r="C160" s="165">
        <f>VLOOKUP(A160,[1]items.h.csv!$A:$C,3,0)</f>
        <v>157</v>
      </c>
      <c r="D160" s="1" t="s">
        <v>2217</v>
      </c>
      <c r="E160" s="32" t="s">
        <v>3818</v>
      </c>
      <c r="F160" s="17" t="s">
        <v>230</v>
      </c>
      <c r="G160" s="17" t="s">
        <v>230</v>
      </c>
      <c r="H160" s="155">
        <v>0</v>
      </c>
      <c r="I160" s="155">
        <v>0</v>
      </c>
      <c r="J160" s="17" t="s">
        <v>6</v>
      </c>
      <c r="K160" s="17" t="s">
        <v>2191</v>
      </c>
      <c r="L160" s="138" t="s">
        <v>4605</v>
      </c>
      <c r="N160" s="22" t="s">
        <v>2785</v>
      </c>
      <c r="O160" s="22" t="s">
        <v>3787</v>
      </c>
      <c r="P160"/>
      <c r="Q160" t="str">
        <f>IF(F160=G160,"","NOT EQUAL")</f>
        <v/>
      </c>
      <c r="R160"/>
      <c r="S160"/>
      <c r="T160">
        <f>IF(Y160&lt;&gt;"",T159+1,T159)</f>
        <v>74</v>
      </c>
      <c r="U160" s="3"/>
      <c r="V160" s="118"/>
      <c r="W160" s="118"/>
      <c r="X160" s="109" t="str">
        <f>IF( OR(V160="CNST", J160="CAT_REGS"),(F160),
IF(V160="YES",UPPER(F160),
IF(   AND(V160&lt;&gt;"NO",J160="CAT_FNCT",E160&lt;&gt;"multiply", E160&lt;&gt;"divide"),IF(K160="SLS_ENABLED",   UPPER(F160),""),"")))</f>
        <v/>
      </c>
      <c r="Y160" s="109" t="str">
        <f>IF(LEN(W160)&gt;0,W160,SUBSTITUTE(SUBSTITUTE(SUBSTITUTE(SUBSTITUTE(SUBSTITUTE(SUBSTITUTE(SUBSTITUTE(SUBSTITUTE(SUBSTITUTE(SUBSTITUTE(SUBSTITUTE( (SUBSTITUTE( SUBSTITUTE( SUBSTITUTE( SUBSTITUTE(X160,"STD_SIGMA","SUM"),"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0" s="2">
        <f>C160</f>
        <v>157</v>
      </c>
    </row>
    <row r="161" spans="1:26">
      <c r="A161" s="167" t="str">
        <f>CODE(MID(N161,1,1))&amp;CODE(MID(N161,2,1))&amp;CODE(MID(N161,3,1))&amp;CODE(MID(N161,4,1))&amp;CODE(MID(N161,5,1))&amp;
IF(ISERR(CODE(MID(N161,6,1))),"",CODE(MID(N161,6,1)))&amp;
IF(ISERR(CODE(MID(N161,7,1))),"",CODE(MID(N161,7,1)))&amp;
IF(ISERR(CODE(MID(N161,8,1))),"",CODE(MID(N161,8,1)))&amp;
IF(ISERR(CODE(MID(N161,9,1))),"",CODE(MID(N161,9,1)))&amp;
IF(ISERR(CODE(MID(N161,10,1))),"",CODE(MID(N161,10,1)))&amp;
IF(ISERR(CODE(MID(N161,11,1))),"",CODE(MID(N161,11,1)))&amp;
IF(ISERR(CODE(MID(N161,12,1))),"",CODE(MID(N161,12,1)))&amp;
IF(ISERR(CODE(MID(N161,13,1))),"",CODE(MID(N161,13,1)))&amp;
IF(ISERR(CODE(MID(N161,14,1))),"",CODE(MID(N161,14,1)))&amp;
IF(ISERR(CODE(MID(N161,15,1))),"",CODE(MID(N161,15,1)))</f>
        <v>678384955149</v>
      </c>
      <c r="B161" s="3">
        <v>151</v>
      </c>
      <c r="C161" s="165">
        <f>VLOOKUP(A161,[1]items.h.csv!$A:$C,3,0)</f>
        <v>158</v>
      </c>
      <c r="D161" s="1" t="s">
        <v>2217</v>
      </c>
      <c r="E161" s="32" t="s">
        <v>3819</v>
      </c>
      <c r="F161" s="17" t="s">
        <v>231</v>
      </c>
      <c r="G161" s="17" t="s">
        <v>231</v>
      </c>
      <c r="H161" s="155">
        <v>0</v>
      </c>
      <c r="I161" s="155">
        <v>0</v>
      </c>
      <c r="J161" s="17" t="s">
        <v>6</v>
      </c>
      <c r="K161" s="17" t="s">
        <v>2191</v>
      </c>
      <c r="L161" s="138" t="s">
        <v>4605</v>
      </c>
      <c r="N161" s="22" t="s">
        <v>2786</v>
      </c>
      <c r="O161" s="22" t="s">
        <v>3787</v>
      </c>
      <c r="P161"/>
      <c r="Q161" t="str">
        <f>IF(F161=G161,"","NOT EQUAL")</f>
        <v/>
      </c>
      <c r="R161"/>
      <c r="S161"/>
      <c r="T161">
        <f>IF(Y161&lt;&gt;"",T160+1,T160)</f>
        <v>74</v>
      </c>
      <c r="U161" s="3"/>
      <c r="V161" s="118"/>
      <c r="W161" s="118"/>
      <c r="X161" s="109" t="str">
        <f>IF( OR(V161="CNST", J161="CAT_REGS"),(F161),
IF(V161="YES",UPPER(F161),
IF(   AND(V161&lt;&gt;"NO",J161="CAT_FNCT",E161&lt;&gt;"multiply", E161&lt;&gt;"divide"),IF(K161="SLS_ENABLED",   UPPER(F161),""),"")))</f>
        <v/>
      </c>
      <c r="Y161" s="109" t="str">
        <f>IF(LEN(W161)&gt;0,W161,SUBSTITUTE(SUBSTITUTE(SUBSTITUTE(SUBSTITUTE(SUBSTITUTE(SUBSTITUTE(SUBSTITUTE(SUBSTITUTE(SUBSTITUTE(SUBSTITUTE(SUBSTITUTE( (SUBSTITUTE( SUBSTITUTE( SUBSTITUTE( SUBSTITUTE(X161,"STD_SIGMA","SUM"),"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1" s="2">
        <f>C161</f>
        <v>158</v>
      </c>
    </row>
    <row r="162" spans="1:26">
      <c r="A162" s="167" t="str">
        <f>CODE(MID(N162,1,1))&amp;CODE(MID(N162,2,1))&amp;CODE(MID(N162,3,1))&amp;CODE(MID(N162,4,1))&amp;CODE(MID(N162,5,1))&amp;
IF(ISERR(CODE(MID(N162,6,1))),"",CODE(MID(N162,6,1)))&amp;
IF(ISERR(CODE(MID(N162,7,1))),"",CODE(MID(N162,7,1)))&amp;
IF(ISERR(CODE(MID(N162,8,1))),"",CODE(MID(N162,8,1)))&amp;
IF(ISERR(CODE(MID(N162,9,1))),"",CODE(MID(N162,9,1)))&amp;
IF(ISERR(CODE(MID(N162,10,1))),"",CODE(MID(N162,10,1)))&amp;
IF(ISERR(CODE(MID(N162,11,1))),"",CODE(MID(N162,11,1)))&amp;
IF(ISERR(CODE(MID(N162,12,1))),"",CODE(MID(N162,12,1)))&amp;
IF(ISERR(CODE(MID(N162,13,1))),"",CODE(MID(N162,13,1)))&amp;
IF(ISERR(CODE(MID(N162,14,1))),"",CODE(MID(N162,14,1)))&amp;
IF(ISERR(CODE(MID(N162,15,1))),"",CODE(MID(N162,15,1)))</f>
        <v>678384955150</v>
      </c>
      <c r="B162" s="3">
        <v>152</v>
      </c>
      <c r="C162" s="165">
        <f>VLOOKUP(A162,[1]items.h.csv!$A:$C,3,0)</f>
        <v>159</v>
      </c>
      <c r="D162" s="1" t="s">
        <v>2217</v>
      </c>
      <c r="E162" s="32" t="s">
        <v>3827</v>
      </c>
      <c r="F162" s="17" t="s">
        <v>232</v>
      </c>
      <c r="G162" s="17" t="s">
        <v>232</v>
      </c>
      <c r="H162" s="155">
        <v>0</v>
      </c>
      <c r="I162" s="155">
        <v>0</v>
      </c>
      <c r="J162" s="17" t="s">
        <v>6</v>
      </c>
      <c r="K162" s="17" t="s">
        <v>2191</v>
      </c>
      <c r="L162" s="138" t="s">
        <v>4605</v>
      </c>
      <c r="N162" s="22" t="s">
        <v>2788</v>
      </c>
      <c r="O162" s="22" t="s">
        <v>3787</v>
      </c>
      <c r="P162"/>
      <c r="Q162" t="str">
        <f>IF(F162=G162,"","NOT EQUAL")</f>
        <v/>
      </c>
      <c r="R162"/>
      <c r="S162"/>
      <c r="T162">
        <f>IF(Y162&lt;&gt;"",T161+1,T161)</f>
        <v>74</v>
      </c>
      <c r="U162" s="3"/>
      <c r="V162" s="118"/>
      <c r="W162" s="118"/>
      <c r="X162" s="109" t="str">
        <f>IF( OR(V162="CNST", J162="CAT_REGS"),(F162),
IF(V162="YES",UPPER(F162),
IF(   AND(V162&lt;&gt;"NO",J162="CAT_FNCT",E162&lt;&gt;"multiply", E162&lt;&gt;"divide"),IF(K162="SLS_ENABLED",   UPPER(F162),""),"")))</f>
        <v/>
      </c>
      <c r="Y162" s="109" t="str">
        <f>IF(LEN(W162)&gt;0,W162,SUBSTITUTE(SUBSTITUTE(SUBSTITUTE(SUBSTITUTE(SUBSTITUTE(SUBSTITUTE(SUBSTITUTE(SUBSTITUTE(SUBSTITUTE(SUBSTITUTE(SUBSTITUTE( (SUBSTITUTE( SUBSTITUTE( SUBSTITUTE( SUBSTITUTE(X162,"STD_SIGMA","SUM"),"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2" s="2">
        <f>C162</f>
        <v>159</v>
      </c>
    </row>
    <row r="163" spans="1:26">
      <c r="A163" s="167" t="str">
        <f>CODE(MID(N163,1,1))&amp;CODE(MID(N163,2,1))&amp;CODE(MID(N163,3,1))&amp;CODE(MID(N163,4,1))&amp;CODE(MID(N163,5,1))&amp;
IF(ISERR(CODE(MID(N163,6,1))),"",CODE(MID(N163,6,1)))&amp;
IF(ISERR(CODE(MID(N163,7,1))),"",CODE(MID(N163,7,1)))&amp;
IF(ISERR(CODE(MID(N163,8,1))),"",CODE(MID(N163,8,1)))&amp;
IF(ISERR(CODE(MID(N163,9,1))),"",CODE(MID(N163,9,1)))&amp;
IF(ISERR(CODE(MID(N163,10,1))),"",CODE(MID(N163,10,1)))&amp;
IF(ISERR(CODE(MID(N163,11,1))),"",CODE(MID(N163,11,1)))&amp;
IF(ISERR(CODE(MID(N163,12,1))),"",CODE(MID(N163,12,1)))&amp;
IF(ISERR(CODE(MID(N163,13,1))),"",CODE(MID(N163,13,1)))&amp;
IF(ISERR(CODE(MID(N163,14,1))),"",CODE(MID(N163,14,1)))&amp;
IF(ISERR(CODE(MID(N163,15,1))),"",CODE(MID(N163,15,1)))</f>
        <v>678384955151</v>
      </c>
      <c r="B163" s="3">
        <v>153</v>
      </c>
      <c r="C163" s="165">
        <f>VLOOKUP(A163,[1]items.h.csv!$A:$C,3,0)</f>
        <v>160</v>
      </c>
      <c r="D163" s="1" t="s">
        <v>2217</v>
      </c>
      <c r="E163" s="32" t="s">
        <v>3830</v>
      </c>
      <c r="F163" s="17" t="s">
        <v>233</v>
      </c>
      <c r="G163" s="17" t="s">
        <v>233</v>
      </c>
      <c r="H163" s="155">
        <v>0</v>
      </c>
      <c r="I163" s="155">
        <v>0</v>
      </c>
      <c r="J163" s="17" t="s">
        <v>6</v>
      </c>
      <c r="K163" s="17" t="s">
        <v>2191</v>
      </c>
      <c r="L163" s="138" t="s">
        <v>4605</v>
      </c>
      <c r="N163" s="22" t="s">
        <v>2789</v>
      </c>
      <c r="O163" s="22" t="s">
        <v>3787</v>
      </c>
      <c r="P163"/>
      <c r="Q163" t="str">
        <f>IF(F163=G163,"","NOT EQUAL")</f>
        <v/>
      </c>
      <c r="R163"/>
      <c r="S163"/>
      <c r="T163">
        <f>IF(Y163&lt;&gt;"",T162+1,T162)</f>
        <v>74</v>
      </c>
      <c r="U163" s="3"/>
      <c r="V163" s="118"/>
      <c r="W163" s="118"/>
      <c r="X163" s="109" t="str">
        <f>IF( OR(V163="CNST", J163="CAT_REGS"),(F163),
IF(V163="YES",UPPER(F163),
IF(   AND(V163&lt;&gt;"NO",J163="CAT_FNCT",E163&lt;&gt;"multiply", E163&lt;&gt;"divide"),IF(K163="SLS_ENABLED",   UPPER(F163),""),"")))</f>
        <v/>
      </c>
      <c r="Y163" s="109" t="str">
        <f>IF(LEN(W163)&gt;0,W163,SUBSTITUTE(SUBSTITUTE(SUBSTITUTE(SUBSTITUTE(SUBSTITUTE(SUBSTITUTE(SUBSTITUTE(SUBSTITUTE(SUBSTITUTE(SUBSTITUTE(SUBSTITUTE( (SUBSTITUTE( SUBSTITUTE( SUBSTITUTE( SUBSTITUTE(X163,"STD_SIGMA","SUM"),"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3" s="2">
        <f>C163</f>
        <v>160</v>
      </c>
    </row>
    <row r="164" spans="1:26">
      <c r="A164" s="167" t="str">
        <f>CODE(MID(N164,1,1))&amp;CODE(MID(N164,2,1))&amp;CODE(MID(N164,3,1))&amp;CODE(MID(N164,4,1))&amp;CODE(MID(N164,5,1))&amp;
IF(ISERR(CODE(MID(N164,6,1))),"",CODE(MID(N164,6,1)))&amp;
IF(ISERR(CODE(MID(N164,7,1))),"",CODE(MID(N164,7,1)))&amp;
IF(ISERR(CODE(MID(N164,8,1))),"",CODE(MID(N164,8,1)))&amp;
IF(ISERR(CODE(MID(N164,9,1))),"",CODE(MID(N164,9,1)))&amp;
IF(ISERR(CODE(MID(N164,10,1))),"",CODE(MID(N164,10,1)))&amp;
IF(ISERR(CODE(MID(N164,11,1))),"",CODE(MID(N164,11,1)))&amp;
IF(ISERR(CODE(MID(N164,12,1))),"",CODE(MID(N164,12,1)))&amp;
IF(ISERR(CODE(MID(N164,13,1))),"",CODE(MID(N164,13,1)))&amp;
IF(ISERR(CODE(MID(N164,14,1))),"",CODE(MID(N164,14,1)))&amp;
IF(ISERR(CODE(MID(N164,15,1))),"",CODE(MID(N164,15,1)))</f>
        <v>678384955152</v>
      </c>
      <c r="B164" s="3">
        <v>154</v>
      </c>
      <c r="C164" s="165">
        <f>VLOOKUP(A164,[1]items.h.csv!$A:$C,3,0)</f>
        <v>161</v>
      </c>
      <c r="D164" s="1" t="s">
        <v>2217</v>
      </c>
      <c r="E164" s="32" t="s">
        <v>3916</v>
      </c>
      <c r="F164" s="17" t="s">
        <v>239</v>
      </c>
      <c r="G164" s="17" t="s">
        <v>239</v>
      </c>
      <c r="H164" s="155">
        <v>0</v>
      </c>
      <c r="I164" s="155">
        <v>0</v>
      </c>
      <c r="J164" s="17" t="s">
        <v>6</v>
      </c>
      <c r="K164" s="17" t="s">
        <v>2191</v>
      </c>
      <c r="L164" s="138" t="s">
        <v>4605</v>
      </c>
      <c r="N164" s="22" t="s">
        <v>2794</v>
      </c>
      <c r="O164" s="22" t="s">
        <v>3787</v>
      </c>
      <c r="P164"/>
      <c r="Q164" t="str">
        <f>IF(F164=G164,"","NOT EQUAL")</f>
        <v/>
      </c>
      <c r="R164"/>
      <c r="S164"/>
      <c r="T164">
        <f>IF(Y164&lt;&gt;"",T163+1,T163)</f>
        <v>74</v>
      </c>
      <c r="U164" s="3"/>
      <c r="V164" s="118"/>
      <c r="W164" s="118"/>
      <c r="X164" s="109" t="str">
        <f>IF( OR(V164="CNST", J164="CAT_REGS"),(F164),
IF(V164="YES",UPPER(F164),
IF(   AND(V164&lt;&gt;"NO",J164="CAT_FNCT",E164&lt;&gt;"multiply", E164&lt;&gt;"divide"),IF(K164="SLS_ENABLED",   UPPER(F164),""),"")))</f>
        <v/>
      </c>
      <c r="Y164" s="109" t="str">
        <f>IF(LEN(W164)&gt;0,W164,SUBSTITUTE(SUBSTITUTE(SUBSTITUTE(SUBSTITUTE(SUBSTITUTE(SUBSTITUTE(SUBSTITUTE(SUBSTITUTE(SUBSTITUTE(SUBSTITUTE(SUBSTITUTE( (SUBSTITUTE( SUBSTITUTE( SUBSTITUTE( SUBSTITUTE(X164,"STD_SIGMA","SUM"),"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4" s="2">
        <f>C164</f>
        <v>161</v>
      </c>
    </row>
    <row r="165" spans="1:26">
      <c r="A165" s="167" t="str">
        <f>CODE(MID(N165,1,1))&amp;CODE(MID(N165,2,1))&amp;CODE(MID(N165,3,1))&amp;CODE(MID(N165,4,1))&amp;CODE(MID(N165,5,1))&amp;
IF(ISERR(CODE(MID(N165,6,1))),"",CODE(MID(N165,6,1)))&amp;
IF(ISERR(CODE(MID(N165,7,1))),"",CODE(MID(N165,7,1)))&amp;
IF(ISERR(CODE(MID(N165,8,1))),"",CODE(MID(N165,8,1)))&amp;
IF(ISERR(CODE(MID(N165,9,1))),"",CODE(MID(N165,9,1)))&amp;
IF(ISERR(CODE(MID(N165,10,1))),"",CODE(MID(N165,10,1)))&amp;
IF(ISERR(CODE(MID(N165,11,1))),"",CODE(MID(N165,11,1)))&amp;
IF(ISERR(CODE(MID(N165,12,1))),"",CODE(MID(N165,12,1)))&amp;
IF(ISERR(CODE(MID(N165,13,1))),"",CODE(MID(N165,13,1)))&amp;
IF(ISERR(CODE(MID(N165,14,1))),"",CODE(MID(N165,14,1)))&amp;
IF(ISERR(CODE(MID(N165,15,1))),"",CODE(MID(N165,15,1)))</f>
        <v>678384955153</v>
      </c>
      <c r="B165" s="3">
        <v>155</v>
      </c>
      <c r="C165" s="165">
        <f>VLOOKUP(A165,[1]items.h.csv!$A:$C,3,0)</f>
        <v>162</v>
      </c>
      <c r="D165" s="1" t="s">
        <v>2217</v>
      </c>
      <c r="E165" s="32" t="s">
        <v>3835</v>
      </c>
      <c r="F165" s="17" t="s">
        <v>261</v>
      </c>
      <c r="G165" s="17" t="s">
        <v>261</v>
      </c>
      <c r="H165" s="155">
        <v>0</v>
      </c>
      <c r="I165" s="155">
        <v>0</v>
      </c>
      <c r="J165" s="17" t="s">
        <v>6</v>
      </c>
      <c r="K165" s="17" t="s">
        <v>2191</v>
      </c>
      <c r="L165" s="138" t="s">
        <v>4605</v>
      </c>
      <c r="N165" s="22" t="s">
        <v>2821</v>
      </c>
      <c r="O165" s="22" t="s">
        <v>3787</v>
      </c>
      <c r="P165"/>
      <c r="Q165" t="str">
        <f>IF(F165=G165,"","NOT EQUAL")</f>
        <v/>
      </c>
      <c r="R165"/>
      <c r="S165"/>
      <c r="T165">
        <f>IF(Y165&lt;&gt;"",T164+1,T164)</f>
        <v>74</v>
      </c>
      <c r="U165" s="3"/>
      <c r="V165" s="118"/>
      <c r="W165" s="118"/>
      <c r="X165" s="109" t="str">
        <f>IF( OR(V165="CNST", J165="CAT_REGS"),(F165),
IF(V165="YES",UPPER(F165),
IF(   AND(V165&lt;&gt;"NO",J165="CAT_FNCT",E165&lt;&gt;"multiply", E165&lt;&gt;"divide"),IF(K165="SLS_ENABLED",   UPPER(F165),""),"")))</f>
        <v/>
      </c>
      <c r="Y165" s="109" t="str">
        <f>IF(LEN(W165)&gt;0,W165,SUBSTITUTE(SUBSTITUTE(SUBSTITUTE(SUBSTITUTE(SUBSTITUTE(SUBSTITUTE(SUBSTITUTE(SUBSTITUTE(SUBSTITUTE(SUBSTITUTE(SUBSTITUTE( (SUBSTITUTE( SUBSTITUTE( SUBSTITUTE( SUBSTITUTE(X165,"STD_SIGMA","SUM"),"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5" s="2">
        <f>C165</f>
        <v>162</v>
      </c>
    </row>
    <row r="166" spans="1:26">
      <c r="A166" s="167" t="str">
        <f>CODE(MID(N166,1,1))&amp;CODE(MID(N166,2,1))&amp;CODE(MID(N166,3,1))&amp;CODE(MID(N166,4,1))&amp;CODE(MID(N166,5,1))&amp;
IF(ISERR(CODE(MID(N166,6,1))),"",CODE(MID(N166,6,1)))&amp;
IF(ISERR(CODE(MID(N166,7,1))),"",CODE(MID(N166,7,1)))&amp;
IF(ISERR(CODE(MID(N166,8,1))),"",CODE(MID(N166,8,1)))&amp;
IF(ISERR(CODE(MID(N166,9,1))),"",CODE(MID(N166,9,1)))&amp;
IF(ISERR(CODE(MID(N166,10,1))),"",CODE(MID(N166,10,1)))&amp;
IF(ISERR(CODE(MID(N166,11,1))),"",CODE(MID(N166,11,1)))&amp;
IF(ISERR(CODE(MID(N166,12,1))),"",CODE(MID(N166,12,1)))&amp;
IF(ISERR(CODE(MID(N166,13,1))),"",CODE(MID(N166,13,1)))&amp;
IF(ISERR(CODE(MID(N166,14,1))),"",CODE(MID(N166,14,1)))&amp;
IF(ISERR(CODE(MID(N166,15,1))),"",CODE(MID(N166,15,1)))</f>
        <v>678384955154</v>
      </c>
      <c r="B166" s="3">
        <v>156</v>
      </c>
      <c r="C166" s="165">
        <f>VLOOKUP(A166,[1]items.h.csv!$A:$C,3,0)</f>
        <v>163</v>
      </c>
      <c r="D166" s="1" t="s">
        <v>2217</v>
      </c>
      <c r="E166" s="32" t="s">
        <v>3838</v>
      </c>
      <c r="F166" s="17" t="s">
        <v>262</v>
      </c>
      <c r="G166" s="17" t="s">
        <v>262</v>
      </c>
      <c r="H166" s="155">
        <v>0</v>
      </c>
      <c r="I166" s="155">
        <v>0</v>
      </c>
      <c r="J166" s="17" t="s">
        <v>6</v>
      </c>
      <c r="K166" s="17" t="s">
        <v>2191</v>
      </c>
      <c r="L166" s="138" t="s">
        <v>4605</v>
      </c>
      <c r="N166" s="22" t="s">
        <v>2822</v>
      </c>
      <c r="O166" s="22" t="s">
        <v>3787</v>
      </c>
      <c r="P166"/>
      <c r="Q166" t="str">
        <f>IF(F166=G166,"","NOT EQUAL")</f>
        <v/>
      </c>
      <c r="R166"/>
      <c r="S166"/>
      <c r="T166">
        <f>IF(Y166&lt;&gt;"",T165+1,T165)</f>
        <v>74</v>
      </c>
      <c r="U166" s="3"/>
      <c r="V166" s="118"/>
      <c r="W166" s="118"/>
      <c r="X166" s="109" t="str">
        <f>IF( OR(V166="CNST", J166="CAT_REGS"),(F166),
IF(V166="YES",UPPER(F166),
IF(   AND(V166&lt;&gt;"NO",J166="CAT_FNCT",E166&lt;&gt;"multiply", E166&lt;&gt;"divide"),IF(K166="SLS_ENABLED",   UPPER(F166),""),"")))</f>
        <v/>
      </c>
      <c r="Y166" s="109" t="str">
        <f>IF(LEN(W166)&gt;0,W166,SUBSTITUTE(SUBSTITUTE(SUBSTITUTE(SUBSTITUTE(SUBSTITUTE(SUBSTITUTE(SUBSTITUTE(SUBSTITUTE(SUBSTITUTE(SUBSTITUTE(SUBSTITUTE( (SUBSTITUTE( SUBSTITUTE( SUBSTITUTE( SUBSTITUTE(X166,"STD_SIGMA","SUM"),"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6" s="2">
        <f>C166</f>
        <v>163</v>
      </c>
    </row>
    <row r="167" spans="1:26">
      <c r="A167" s="167" t="str">
        <f>CODE(MID(N167,1,1))&amp;CODE(MID(N167,2,1))&amp;CODE(MID(N167,3,1))&amp;CODE(MID(N167,4,1))&amp;CODE(MID(N167,5,1))&amp;
IF(ISERR(CODE(MID(N167,6,1))),"",CODE(MID(N167,6,1)))&amp;
IF(ISERR(CODE(MID(N167,7,1))),"",CODE(MID(N167,7,1)))&amp;
IF(ISERR(CODE(MID(N167,8,1))),"",CODE(MID(N167,8,1)))&amp;
IF(ISERR(CODE(MID(N167,9,1))),"",CODE(MID(N167,9,1)))&amp;
IF(ISERR(CODE(MID(N167,10,1))),"",CODE(MID(N167,10,1)))&amp;
IF(ISERR(CODE(MID(N167,11,1))),"",CODE(MID(N167,11,1)))&amp;
IF(ISERR(CODE(MID(N167,12,1))),"",CODE(MID(N167,12,1)))&amp;
IF(ISERR(CODE(MID(N167,13,1))),"",CODE(MID(N167,13,1)))&amp;
IF(ISERR(CODE(MID(N167,14,1))),"",CODE(MID(N167,14,1)))&amp;
IF(ISERR(CODE(MID(N167,15,1))),"",CODE(MID(N167,15,1)))</f>
        <v>678384955155</v>
      </c>
      <c r="B167" s="3">
        <v>157</v>
      </c>
      <c r="C167" s="165">
        <f>VLOOKUP(A167,[1]items.h.csv!$A:$C,3,0)</f>
        <v>164</v>
      </c>
      <c r="D167" s="1" t="s">
        <v>2217</v>
      </c>
      <c r="E167" s="32" t="s">
        <v>3841</v>
      </c>
      <c r="F167" s="17" t="s">
        <v>263</v>
      </c>
      <c r="G167" s="17" t="s">
        <v>263</v>
      </c>
      <c r="H167" s="155">
        <v>0</v>
      </c>
      <c r="I167" s="155">
        <v>0</v>
      </c>
      <c r="J167" s="17" t="s">
        <v>6</v>
      </c>
      <c r="K167" s="17" t="s">
        <v>2191</v>
      </c>
      <c r="L167" s="138" t="s">
        <v>4605</v>
      </c>
      <c r="N167" s="22" t="s">
        <v>2823</v>
      </c>
      <c r="O167" s="22" t="s">
        <v>3787</v>
      </c>
      <c r="P167"/>
      <c r="Q167" t="str">
        <f>IF(F167=G167,"","NOT EQUAL")</f>
        <v/>
      </c>
      <c r="R167"/>
      <c r="S167"/>
      <c r="T167">
        <f>IF(Y167&lt;&gt;"",T166+1,T166)</f>
        <v>74</v>
      </c>
      <c r="U167" s="3"/>
      <c r="V167" s="118"/>
      <c r="W167" s="118"/>
      <c r="X167" s="109" t="str">
        <f>IF( OR(V167="CNST", J167="CAT_REGS"),(F167),
IF(V167="YES",UPPER(F167),
IF(   AND(V167&lt;&gt;"NO",J167="CAT_FNCT",E167&lt;&gt;"multiply", E167&lt;&gt;"divide"),IF(K167="SLS_ENABLED",   UPPER(F167),""),"")))</f>
        <v/>
      </c>
      <c r="Y167" s="109" t="str">
        <f>IF(LEN(W167)&gt;0,W167,SUBSTITUTE(SUBSTITUTE(SUBSTITUTE(SUBSTITUTE(SUBSTITUTE(SUBSTITUTE(SUBSTITUTE(SUBSTITUTE(SUBSTITUTE(SUBSTITUTE(SUBSTITUTE( (SUBSTITUTE( SUBSTITUTE( SUBSTITUTE( SUBSTITUTE(X167,"STD_SIGMA","SUM"),"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7" s="2">
        <f>C167</f>
        <v>164</v>
      </c>
    </row>
    <row r="168" spans="1:26">
      <c r="A168" s="167" t="str">
        <f>CODE(MID(N168,1,1))&amp;CODE(MID(N168,2,1))&amp;CODE(MID(N168,3,1))&amp;CODE(MID(N168,4,1))&amp;CODE(MID(N168,5,1))&amp;
IF(ISERR(CODE(MID(N168,6,1))),"",CODE(MID(N168,6,1)))&amp;
IF(ISERR(CODE(MID(N168,7,1))),"",CODE(MID(N168,7,1)))&amp;
IF(ISERR(CODE(MID(N168,8,1))),"",CODE(MID(N168,8,1)))&amp;
IF(ISERR(CODE(MID(N168,9,1))),"",CODE(MID(N168,9,1)))&amp;
IF(ISERR(CODE(MID(N168,10,1))),"",CODE(MID(N168,10,1)))&amp;
IF(ISERR(CODE(MID(N168,11,1))),"",CODE(MID(N168,11,1)))&amp;
IF(ISERR(CODE(MID(N168,12,1))),"",CODE(MID(N168,12,1)))&amp;
IF(ISERR(CODE(MID(N168,13,1))),"",CODE(MID(N168,13,1)))&amp;
IF(ISERR(CODE(MID(N168,14,1))),"",CODE(MID(N168,14,1)))&amp;
IF(ISERR(CODE(MID(N168,15,1))),"",CODE(MID(N168,15,1)))</f>
        <v>678384955156</v>
      </c>
      <c r="B168" s="3">
        <v>158</v>
      </c>
      <c r="C168" s="165">
        <f>VLOOKUP(A168,[1]items.h.csv!$A:$C,3,0)</f>
        <v>165</v>
      </c>
      <c r="D168" s="1" t="s">
        <v>2217</v>
      </c>
      <c r="E168" s="32" t="s">
        <v>3843</v>
      </c>
      <c r="F168" s="17" t="s">
        <v>264</v>
      </c>
      <c r="G168" s="17" t="s">
        <v>264</v>
      </c>
      <c r="H168" s="155">
        <v>0</v>
      </c>
      <c r="I168" s="155">
        <v>0</v>
      </c>
      <c r="J168" s="17" t="s">
        <v>6</v>
      </c>
      <c r="K168" s="17" t="s">
        <v>2191</v>
      </c>
      <c r="L168" s="138" t="s">
        <v>4605</v>
      </c>
      <c r="N168" s="22" t="s">
        <v>2824</v>
      </c>
      <c r="O168" s="22" t="s">
        <v>3787</v>
      </c>
      <c r="P168"/>
      <c r="Q168" t="str">
        <f>IF(F168=G168,"","NOT EQUAL")</f>
        <v/>
      </c>
      <c r="R168"/>
      <c r="S168"/>
      <c r="T168">
        <f>IF(Y168&lt;&gt;"",T167+1,T167)</f>
        <v>74</v>
      </c>
      <c r="U168" s="3"/>
      <c r="V168" s="118"/>
      <c r="W168" s="118"/>
      <c r="X168" s="109" t="str">
        <f>IF( OR(V168="CNST", J168="CAT_REGS"),(F168),
IF(V168="YES",UPPER(F168),
IF(   AND(V168&lt;&gt;"NO",J168="CAT_FNCT",E168&lt;&gt;"multiply", E168&lt;&gt;"divide"),IF(K168="SLS_ENABLED",   UPPER(F168),""),"")))</f>
        <v/>
      </c>
      <c r="Y168" s="109" t="str">
        <f>IF(LEN(W168)&gt;0,W168,SUBSTITUTE(SUBSTITUTE(SUBSTITUTE(SUBSTITUTE(SUBSTITUTE(SUBSTITUTE(SUBSTITUTE(SUBSTITUTE(SUBSTITUTE(SUBSTITUTE(SUBSTITUTE( (SUBSTITUTE( SUBSTITUTE( SUBSTITUTE( SUBSTITUTE(X168,"STD_SIGMA","SUM"),"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8" s="2">
        <f>C168</f>
        <v>165</v>
      </c>
    </row>
    <row r="169" spans="1:26">
      <c r="A169" s="167" t="str">
        <f>CODE(MID(N169,1,1))&amp;CODE(MID(N169,2,1))&amp;CODE(MID(N169,3,1))&amp;CODE(MID(N169,4,1))&amp;CODE(MID(N169,5,1))&amp;
IF(ISERR(CODE(MID(N169,6,1))),"",CODE(MID(N169,6,1)))&amp;
IF(ISERR(CODE(MID(N169,7,1))),"",CODE(MID(N169,7,1)))&amp;
IF(ISERR(CODE(MID(N169,8,1))),"",CODE(MID(N169,8,1)))&amp;
IF(ISERR(CODE(MID(N169,9,1))),"",CODE(MID(N169,9,1)))&amp;
IF(ISERR(CODE(MID(N169,10,1))),"",CODE(MID(N169,10,1)))&amp;
IF(ISERR(CODE(MID(N169,11,1))),"",CODE(MID(N169,11,1)))&amp;
IF(ISERR(CODE(MID(N169,12,1))),"",CODE(MID(N169,12,1)))&amp;
IF(ISERR(CODE(MID(N169,13,1))),"",CODE(MID(N169,13,1)))&amp;
IF(ISERR(CODE(MID(N169,14,1))),"",CODE(MID(N169,14,1)))&amp;
IF(ISERR(CODE(MID(N169,15,1))),"",CODE(MID(N169,15,1)))</f>
        <v>678384955157</v>
      </c>
      <c r="B169" s="3">
        <v>159</v>
      </c>
      <c r="C169" s="165">
        <f>VLOOKUP(A169,[1]items.h.csv!$A:$C,3,0)</f>
        <v>166</v>
      </c>
      <c r="D169" s="1" t="s">
        <v>2217</v>
      </c>
      <c r="E169" s="32" t="s">
        <v>3844</v>
      </c>
      <c r="F169" s="17" t="s">
        <v>279</v>
      </c>
      <c r="G169" s="17" t="s">
        <v>279</v>
      </c>
      <c r="H169" s="155">
        <v>0</v>
      </c>
      <c r="I169" s="155">
        <v>0</v>
      </c>
      <c r="J169" s="17" t="s">
        <v>6</v>
      </c>
      <c r="K169" s="17" t="s">
        <v>2191</v>
      </c>
      <c r="L169" s="138" t="s">
        <v>4605</v>
      </c>
      <c r="N169" s="22" t="s">
        <v>2852</v>
      </c>
      <c r="O169" s="22" t="s">
        <v>3787</v>
      </c>
      <c r="P169"/>
      <c r="Q169" t="str">
        <f>IF(F169=G169,"","NOT EQUAL")</f>
        <v/>
      </c>
      <c r="R169"/>
      <c r="S169"/>
      <c r="T169">
        <f>IF(Y169&lt;&gt;"",T168+1,T168)</f>
        <v>74</v>
      </c>
      <c r="U169" s="3"/>
      <c r="V169" s="118"/>
      <c r="W169" s="118"/>
      <c r="X169" s="109" t="str">
        <f>IF( OR(V169="CNST", J169="CAT_REGS"),(F169),
IF(V169="YES",UPPER(F169),
IF(   AND(V169&lt;&gt;"NO",J169="CAT_FNCT",E169&lt;&gt;"multiply", E169&lt;&gt;"divide"),IF(K169="SLS_ENABLED",   UPPER(F169),""),"")))</f>
        <v/>
      </c>
      <c r="Y169" s="109" t="str">
        <f>IF(LEN(W169)&gt;0,W169,SUBSTITUTE(SUBSTITUTE(SUBSTITUTE(SUBSTITUTE(SUBSTITUTE(SUBSTITUTE(SUBSTITUTE(SUBSTITUTE(SUBSTITUTE(SUBSTITUTE(SUBSTITUTE( (SUBSTITUTE( SUBSTITUTE( SUBSTITUTE( SUBSTITUTE(X169,"STD_SIGMA","SUM"),"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9" s="2">
        <f>C169</f>
        <v>166</v>
      </c>
    </row>
    <row r="170" spans="1:26">
      <c r="A170" s="167" t="str">
        <f>CODE(MID(N170,1,1))&amp;CODE(MID(N170,2,1))&amp;CODE(MID(N170,3,1))&amp;CODE(MID(N170,4,1))&amp;CODE(MID(N170,5,1))&amp;
IF(ISERR(CODE(MID(N170,6,1))),"",CODE(MID(N170,6,1)))&amp;
IF(ISERR(CODE(MID(N170,7,1))),"",CODE(MID(N170,7,1)))&amp;
IF(ISERR(CODE(MID(N170,8,1))),"",CODE(MID(N170,8,1)))&amp;
IF(ISERR(CODE(MID(N170,9,1))),"",CODE(MID(N170,9,1)))&amp;
IF(ISERR(CODE(MID(N170,10,1))),"",CODE(MID(N170,10,1)))&amp;
IF(ISERR(CODE(MID(N170,11,1))),"",CODE(MID(N170,11,1)))&amp;
IF(ISERR(CODE(MID(N170,12,1))),"",CODE(MID(N170,12,1)))&amp;
IF(ISERR(CODE(MID(N170,13,1))),"",CODE(MID(N170,13,1)))&amp;
IF(ISERR(CODE(MID(N170,14,1))),"",CODE(MID(N170,14,1)))&amp;
IF(ISERR(CODE(MID(N170,15,1))),"",CODE(MID(N170,15,1)))</f>
        <v>678384955248</v>
      </c>
      <c r="B170" s="3">
        <v>160</v>
      </c>
      <c r="C170" s="165">
        <f>VLOOKUP(A170,[1]items.h.csv!$A:$C,3,0)</f>
        <v>167</v>
      </c>
      <c r="D170" s="1" t="s">
        <v>2217</v>
      </c>
      <c r="E170" s="32" t="s">
        <v>3845</v>
      </c>
      <c r="F170" s="17" t="s">
        <v>306</v>
      </c>
      <c r="G170" s="17" t="s">
        <v>306</v>
      </c>
      <c r="H170" s="155">
        <v>0</v>
      </c>
      <c r="I170" s="155">
        <v>0</v>
      </c>
      <c r="J170" s="17" t="s">
        <v>6</v>
      </c>
      <c r="K170" s="17" t="s">
        <v>2191</v>
      </c>
      <c r="L170" s="138" t="s">
        <v>4605</v>
      </c>
      <c r="N170" s="22" t="s">
        <v>2891</v>
      </c>
      <c r="O170" s="22" t="s">
        <v>3787</v>
      </c>
      <c r="P170"/>
      <c r="Q170" t="str">
        <f>IF(F170=G170,"","NOT EQUAL")</f>
        <v/>
      </c>
      <c r="R170"/>
      <c r="S170"/>
      <c r="T170">
        <f>IF(Y170&lt;&gt;"",T169+1,T169)</f>
        <v>74</v>
      </c>
      <c r="U170" s="3"/>
      <c r="V170" s="118"/>
      <c r="W170" s="118"/>
      <c r="X170" s="109" t="str">
        <f>IF( OR(V170="CNST", J170="CAT_REGS"),(F170),
IF(V170="YES",UPPER(F170),
IF(   AND(V170&lt;&gt;"NO",J170="CAT_FNCT",E170&lt;&gt;"multiply", E170&lt;&gt;"divide"),IF(K170="SLS_ENABLED",   UPPER(F170),""),"")))</f>
        <v/>
      </c>
      <c r="Y170" s="109" t="str">
        <f>IF(LEN(W170)&gt;0,W170,SUBSTITUTE(SUBSTITUTE(SUBSTITUTE(SUBSTITUTE(SUBSTITUTE(SUBSTITUTE(SUBSTITUTE(SUBSTITUTE(SUBSTITUTE(SUBSTITUTE(SUBSTITUTE( (SUBSTITUTE( SUBSTITUTE( SUBSTITUTE( SUBSTITUTE(X170,"STD_SIGMA","SUM"),"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70" s="2">
        <f>C170</f>
        <v>167</v>
      </c>
    </row>
    <row r="171" spans="1:26">
      <c r="A171" s="167" t="str">
        <f>CODE(MID(N171,1,1))&amp;CODE(MID(N171,2,1))&amp;CODE(MID(N171,3,1))&amp;CODE(MID(N171,4,1))&amp;CODE(MID(N171,5,1))&amp;
IF(ISERR(CODE(MID(N171,6,1))),"",CODE(MID(N171,6,1)))&amp;
IF(ISERR(CODE(MID(N171,7,1))),"",CODE(MID(N171,7,1)))&amp;
IF(ISERR(CODE(MID(N171,8,1))),"",CODE(MID(N171,8,1)))&amp;
IF(ISERR(CODE(MID(N171,9,1))),"",CODE(MID(N171,9,1)))&amp;
IF(ISERR(CODE(MID(N171,10,1))),"",CODE(MID(N171,10,1)))&amp;
IF(ISERR(CODE(MID(N171,11,1))),"",CODE(MID(N171,11,1)))&amp;
IF(ISERR(CODE(MID(N171,12,1))),"",CODE(MID(N171,12,1)))&amp;
IF(ISERR(CODE(MID(N171,13,1))),"",CODE(MID(N171,13,1)))&amp;
IF(ISERR(CODE(MID(N171,14,1))),"",CODE(MID(N171,14,1)))&amp;
IF(ISERR(CODE(MID(N171,15,1))),"",CODE(MID(N171,15,1)))</f>
        <v>678384955249</v>
      </c>
      <c r="B171" s="3">
        <v>161</v>
      </c>
      <c r="C171" s="165">
        <f>VLOOKUP(A171,[1]items.h.csv!$A:$C,3,0)</f>
        <v>168</v>
      </c>
      <c r="D171" s="1" t="s">
        <v>2217</v>
      </c>
      <c r="E171" s="32" t="s">
        <v>3846</v>
      </c>
      <c r="F171" s="17" t="s">
        <v>319</v>
      </c>
      <c r="G171" s="17" t="s">
        <v>319</v>
      </c>
      <c r="H171" s="155">
        <v>0</v>
      </c>
      <c r="I171" s="155">
        <v>0</v>
      </c>
      <c r="J171" s="17" t="s">
        <v>6</v>
      </c>
      <c r="K171" s="17" t="s">
        <v>2191</v>
      </c>
      <c r="L171" s="138" t="s">
        <v>4605</v>
      </c>
      <c r="N171" s="22" t="s">
        <v>2911</v>
      </c>
      <c r="O171" s="22" t="s">
        <v>3787</v>
      </c>
      <c r="P171"/>
      <c r="Q171" t="str">
        <f>IF(F171=G171,"","NOT EQUAL")</f>
        <v/>
      </c>
      <c r="R171"/>
      <c r="S171"/>
      <c r="T171">
        <f>IF(Y171&lt;&gt;"",T170+1,T170)</f>
        <v>74</v>
      </c>
      <c r="U171" s="3"/>
      <c r="V171" s="118"/>
      <c r="W171" s="118"/>
      <c r="X171" s="109" t="str">
        <f>IF( OR(V171="CNST", J171="CAT_REGS"),(F171),
IF(V171="YES",UPPER(F171),
IF(   AND(V171&lt;&gt;"NO",J171="CAT_FNCT",E171&lt;&gt;"multiply", E171&lt;&gt;"divide"),IF(K171="SLS_ENABLED",   UPPER(F171),""),"")))</f>
        <v/>
      </c>
      <c r="Y171" s="109" t="str">
        <f>IF(LEN(W171)&gt;0,W171,SUBSTITUTE(SUBSTITUTE(SUBSTITUTE(SUBSTITUTE(SUBSTITUTE(SUBSTITUTE(SUBSTITUTE(SUBSTITUTE(SUBSTITUTE(SUBSTITUTE(SUBSTITUTE( (SUBSTITUTE( SUBSTITUTE( SUBSTITUTE( SUBSTITUTE(X171,"STD_SIGMA","SUM"),"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71" s="2">
        <f>C171</f>
        <v>168</v>
      </c>
    </row>
    <row r="172" spans="1:26">
      <c r="A172" s="167" t="str">
        <f>CODE(MID(N172,1,1))&amp;CODE(MID(N172,2,1))&amp;CODE(MID(N172,3,1))&amp;CODE(MID(N172,4,1))&amp;CODE(MID(N172,5,1))&amp;
IF(ISERR(CODE(MID(N172,6,1))),"",CODE(MID(N172,6,1)))&amp;
IF(ISERR(CODE(MID(N172,7,1))),"",CODE(MID(N172,7,1)))&amp;
IF(ISERR(CODE(MID(N172,8,1))),"",CODE(MID(N172,8,1)))&amp;
IF(ISERR(CODE(MID(N172,9,1))),"",CODE(MID(N172,9,1)))&amp;
IF(ISERR(CODE(MID(N172,10,1))),"",CODE(MID(N172,10,1)))&amp;
IF(ISERR(CODE(MID(N172,11,1))),"",CODE(MID(N172,11,1)))&amp;
IF(ISERR(CODE(MID(N172,12,1))),"",CODE(MID(N172,12,1)))&amp;
IF(ISERR(CODE(MID(N172,13,1))),"",CODE(MID(N172,13,1)))&amp;
IF(ISERR(CODE(MID(N172,14,1))),"",CODE(MID(N172,14,1)))&amp;
IF(ISERR(CODE(MID(N172,15,1))),"",CODE(MID(N172,15,1)))</f>
        <v>678384955250</v>
      </c>
      <c r="B172" s="3">
        <v>162</v>
      </c>
      <c r="C172" s="165">
        <f>VLOOKUP(A172,[1]items.h.csv!$A:$C,3,0)</f>
        <v>169</v>
      </c>
      <c r="D172" s="1" t="s">
        <v>2217</v>
      </c>
      <c r="E172" s="32" t="s">
        <v>3917</v>
      </c>
      <c r="F172" s="17" t="s">
        <v>325</v>
      </c>
      <c r="G172" s="17" t="s">
        <v>325</v>
      </c>
      <c r="H172" s="155">
        <v>0</v>
      </c>
      <c r="I172" s="155">
        <v>0</v>
      </c>
      <c r="J172" s="17" t="s">
        <v>6</v>
      </c>
      <c r="K172" s="17" t="s">
        <v>2191</v>
      </c>
      <c r="L172" s="138" t="s">
        <v>4605</v>
      </c>
      <c r="N172" s="22" t="s">
        <v>2922</v>
      </c>
      <c r="O172" s="22" t="s">
        <v>3787</v>
      </c>
      <c r="P172"/>
      <c r="Q172" t="str">
        <f>IF(F172=G172,"","NOT EQUAL")</f>
        <v/>
      </c>
      <c r="R172"/>
      <c r="S172"/>
      <c r="T172">
        <f>IF(Y172&lt;&gt;"",T171+1,T171)</f>
        <v>74</v>
      </c>
      <c r="U172" s="3"/>
      <c r="V172" s="118"/>
      <c r="W172" s="118"/>
      <c r="X172" s="109" t="str">
        <f>IF( OR(V172="CNST", J172="CAT_REGS"),(F172),
IF(V172="YES",UPPER(F172),
IF(   AND(V172&lt;&gt;"NO",J172="CAT_FNCT",E172&lt;&gt;"multiply", E172&lt;&gt;"divide"),IF(K172="SLS_ENABLED",   UPPER(F172),""),"")))</f>
        <v/>
      </c>
      <c r="Y172" s="109" t="str">
        <f>IF(LEN(W172)&gt;0,W172,SUBSTITUTE(SUBSTITUTE(SUBSTITUTE(SUBSTITUTE(SUBSTITUTE(SUBSTITUTE(SUBSTITUTE(SUBSTITUTE(SUBSTITUTE(SUBSTITUTE(SUBSTITUTE( (SUBSTITUTE( SUBSTITUTE( SUBSTITUTE( SUBSTITUTE(X172,"STD_SIGMA","SUM"),"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72" s="2">
        <f>C172</f>
        <v>169</v>
      </c>
    </row>
    <row r="173" spans="1:26">
      <c r="A173" s="167" t="str">
        <f>CODE(MID(N173,1,1))&amp;CODE(MID(N173,2,1))&amp;CODE(MID(N173,3,1))&amp;CODE(MID(N173,4,1))&amp;CODE(MID(N173,5,1))&amp;
IF(ISERR(CODE(MID(N173,6,1))),"",CODE(MID(N173,6,1)))&amp;
IF(ISERR(CODE(MID(N173,7,1))),"",CODE(MID(N173,7,1)))&amp;
IF(ISERR(CODE(MID(N173,8,1))),"",CODE(MID(N173,8,1)))&amp;
IF(ISERR(CODE(MID(N173,9,1))),"",CODE(MID(N173,9,1)))&amp;
IF(ISERR(CODE(MID(N173,10,1))),"",CODE(MID(N173,10,1)))&amp;
IF(ISERR(CODE(MID(N173,11,1))),"",CODE(MID(N173,11,1)))&amp;
IF(ISERR(CODE(MID(N173,12,1))),"",CODE(MID(N173,12,1)))&amp;
IF(ISERR(CODE(MID(N173,13,1))),"",CODE(MID(N173,13,1)))&amp;
IF(ISERR(CODE(MID(N173,14,1))),"",CODE(MID(N173,14,1)))&amp;
IF(ISERR(CODE(MID(N173,15,1))),"",CODE(MID(N173,15,1)))</f>
        <v>678384955251</v>
      </c>
      <c r="B173" s="3">
        <v>163</v>
      </c>
      <c r="C173" s="165">
        <f>VLOOKUP(A173,[1]items.h.csv!$A:$C,3,0)</f>
        <v>170</v>
      </c>
      <c r="D173" s="1" t="s">
        <v>2217</v>
      </c>
      <c r="E173" s="32" t="s">
        <v>3918</v>
      </c>
      <c r="F173" s="17" t="s">
        <v>327</v>
      </c>
      <c r="G173" s="17" t="s">
        <v>327</v>
      </c>
      <c r="H173" s="155">
        <v>0</v>
      </c>
      <c r="I173" s="155">
        <v>0</v>
      </c>
      <c r="J173" s="17" t="s">
        <v>6</v>
      </c>
      <c r="K173" s="17" t="s">
        <v>2191</v>
      </c>
      <c r="L173" s="138" t="s">
        <v>4605</v>
      </c>
      <c r="N173" s="22" t="s">
        <v>2925</v>
      </c>
      <c r="O173" s="22" t="s">
        <v>3787</v>
      </c>
      <c r="P173"/>
      <c r="Q173" t="str">
        <f>IF(F173=G173,"","NOT EQUAL")</f>
        <v/>
      </c>
      <c r="R173"/>
      <c r="S173"/>
      <c r="T173">
        <f>IF(Y173&lt;&gt;"",T172+1,T172)</f>
        <v>74</v>
      </c>
      <c r="U173" s="3"/>
      <c r="V173" s="118"/>
      <c r="W173" s="118"/>
      <c r="X173" s="109" t="str">
        <f>IF( OR(V173="CNST", J173="CAT_REGS"),(F173),
IF(V173="YES",UPPER(F173),
IF(   AND(V173&lt;&gt;"NO",J173="CAT_FNCT",E173&lt;&gt;"multiply", E173&lt;&gt;"divide"),IF(K173="SLS_ENABLED",   UPPER(F173),""),"")))</f>
        <v/>
      </c>
      <c r="Y173" s="109" t="str">
        <f>IF(LEN(W173)&gt;0,W173,SUBSTITUTE(SUBSTITUTE(SUBSTITUTE(SUBSTITUTE(SUBSTITUTE(SUBSTITUTE(SUBSTITUTE(SUBSTITUTE(SUBSTITUTE(SUBSTITUTE(SUBSTITUTE( (SUBSTITUTE( SUBSTITUTE( SUBSTITUTE( SUBSTITUTE(X173,"STD_SIGMA","SUM"),"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73" s="2">
        <f>C173</f>
        <v>170</v>
      </c>
    </row>
    <row r="174" spans="1:26">
      <c r="A174" s="167" t="str">
        <f>CODE(MID(N174,1,1))&amp;CODE(MID(N174,2,1))&amp;CODE(MID(N174,3,1))&amp;CODE(MID(N174,4,1))&amp;CODE(MID(N174,5,1))&amp;
IF(ISERR(CODE(MID(N174,6,1))),"",CODE(MID(N174,6,1)))&amp;
IF(ISERR(CODE(MID(N174,7,1))),"",CODE(MID(N174,7,1)))&amp;
IF(ISERR(CODE(MID(N174,8,1))),"",CODE(MID(N174,8,1)))&amp;
IF(ISERR(CODE(MID(N174,9,1))),"",CODE(MID(N174,9,1)))&amp;
IF(ISERR(CODE(MID(N174,10,1))),"",CODE(MID(N174,10,1)))&amp;
IF(ISERR(CODE(MID(N174,11,1))),"",CODE(MID(N174,11,1)))&amp;
IF(ISERR(CODE(MID(N174,12,1))),"",CODE(MID(N174,12,1)))&amp;
IF(ISERR(CODE(MID(N174,13,1))),"",CODE(MID(N174,13,1)))&amp;
IF(ISERR(CODE(MID(N174,14,1))),"",CODE(MID(N174,14,1)))&amp;
IF(ISERR(CODE(MID(N174,15,1))),"",CODE(MID(N174,15,1)))</f>
        <v>678384955252</v>
      </c>
      <c r="B174" s="3">
        <v>164</v>
      </c>
      <c r="C174" s="165">
        <f>VLOOKUP(A174,[1]items.h.csv!$A:$C,3,0)</f>
        <v>171</v>
      </c>
      <c r="D174" s="1" t="s">
        <v>2217</v>
      </c>
      <c r="E174" s="32" t="s">
        <v>3919</v>
      </c>
      <c r="F174" s="17" t="s">
        <v>336</v>
      </c>
      <c r="G174" s="17" t="s">
        <v>336</v>
      </c>
      <c r="H174" s="155">
        <v>0</v>
      </c>
      <c r="I174" s="155">
        <v>0</v>
      </c>
      <c r="J174" s="17" t="s">
        <v>6</v>
      </c>
      <c r="K174" s="17" t="s">
        <v>2191</v>
      </c>
      <c r="L174" s="138" t="s">
        <v>4605</v>
      </c>
      <c r="N174" s="22" t="s">
        <v>2945</v>
      </c>
      <c r="O174" s="22" t="s">
        <v>3787</v>
      </c>
      <c r="P174"/>
      <c r="Q174" t="str">
        <f>IF(F174=G174,"","NOT EQUAL")</f>
        <v/>
      </c>
      <c r="R174"/>
      <c r="S174"/>
      <c r="T174">
        <f>IF(Y174&lt;&gt;"",T173+1,T173)</f>
        <v>74</v>
      </c>
      <c r="U174" s="3"/>
      <c r="V174" s="118"/>
      <c r="W174" s="118"/>
      <c r="X174" s="109" t="str">
        <f>IF( OR(V174="CNST", J174="CAT_REGS"),(F174),
IF(V174="YES",UPPER(F174),
IF(   AND(V174&lt;&gt;"NO",J174="CAT_FNCT",E174&lt;&gt;"multiply", E174&lt;&gt;"divide"),IF(K174="SLS_ENABLED",   UPPER(F174),""),"")))</f>
        <v/>
      </c>
      <c r="Y174" s="109" t="str">
        <f>IF(LEN(W174)&gt;0,W174,SUBSTITUTE(SUBSTITUTE(SUBSTITUTE(SUBSTITUTE(SUBSTITUTE(SUBSTITUTE(SUBSTITUTE(SUBSTITUTE(SUBSTITUTE(SUBSTITUTE(SUBSTITUTE( (SUBSTITUTE( SUBSTITUTE( SUBSTITUTE( SUBSTITUTE(X174,"STD_SIGMA","SUM"),"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74" s="2">
        <f>C174</f>
        <v>171</v>
      </c>
    </row>
    <row r="175" spans="1:26">
      <c r="A175" s="167" t="str">
        <f>CODE(MID(N175,1,1))&amp;CODE(MID(N175,2,1))&amp;CODE(MID(N175,3,1))&amp;CODE(MID(N175,4,1))&amp;CODE(MID(N175,5,1))&amp;
IF(ISERR(CODE(MID(N175,6,1))),"",CODE(MID(N175,6,1)))&amp;
IF(ISERR(CODE(MID(N175,7,1))),"",CODE(MID(N175,7,1)))&amp;
IF(ISERR(CODE(MID(N175,8,1))),"",CODE(MID(N175,8,1)))&amp;
IF(ISERR(CODE(MID(N175,9,1))),"",CODE(MID(N175,9,1)))&amp;
IF(ISERR(CODE(MID(N175,10,1))),"",CODE(MID(N175,10,1)))&amp;
IF(ISERR(CODE(MID(N175,11,1))),"",CODE(MID(N175,11,1)))&amp;
IF(ISERR(CODE(MID(N175,12,1))),"",CODE(MID(N175,12,1)))&amp;
IF(ISERR(CODE(MID(N175,13,1))),"",CODE(MID(N175,13,1)))&amp;
IF(ISERR(CODE(MID(N175,14,1))),"",CODE(MID(N175,14,1)))&amp;
IF(ISERR(CODE(MID(N175,15,1))),"",CODE(MID(N175,15,1)))</f>
        <v>678384955253</v>
      </c>
      <c r="B175" s="3">
        <v>165</v>
      </c>
      <c r="C175" s="165">
        <f>VLOOKUP(A175,[1]items.h.csv!$A:$C,3,0)</f>
        <v>172</v>
      </c>
      <c r="D175" s="1" t="s">
        <v>2217</v>
      </c>
      <c r="E175" s="32" t="s">
        <v>3920</v>
      </c>
      <c r="F175" s="17" t="s">
        <v>337</v>
      </c>
      <c r="G175" s="17" t="s">
        <v>337</v>
      </c>
      <c r="H175" s="118">
        <v>0</v>
      </c>
      <c r="I175" s="118">
        <v>0</v>
      </c>
      <c r="J175" s="17" t="s">
        <v>6</v>
      </c>
      <c r="K175" s="17" t="s">
        <v>2191</v>
      </c>
      <c r="L175" s="138" t="s">
        <v>4605</v>
      </c>
      <c r="N175" s="22" t="s">
        <v>2946</v>
      </c>
      <c r="O175" s="22" t="s">
        <v>3787</v>
      </c>
      <c r="P175"/>
      <c r="Q175" t="str">
        <f>IF(F175=G175,"","NOT EQUAL")</f>
        <v/>
      </c>
      <c r="R175"/>
      <c r="S175"/>
      <c r="T175">
        <f>IF(Y175&lt;&gt;"",T174+1,T174)</f>
        <v>74</v>
      </c>
      <c r="U175" s="3"/>
      <c r="V175" s="118"/>
      <c r="W175" s="118"/>
      <c r="X175" s="109" t="str">
        <f>IF( OR(V175="CNST", J175="CAT_REGS"),(F175),
IF(V175="YES",UPPER(F175),
IF(   AND(V175&lt;&gt;"NO",J175="CAT_FNCT",E175&lt;&gt;"multiply", E175&lt;&gt;"divide"),IF(K175="SLS_ENABLED",   UPPER(F175),""),"")))</f>
        <v/>
      </c>
      <c r="Y175" s="109" t="str">
        <f>IF(LEN(W175)&gt;0,W175,SUBSTITUTE(SUBSTITUTE(SUBSTITUTE(SUBSTITUTE(SUBSTITUTE(SUBSTITUTE(SUBSTITUTE(SUBSTITUTE(SUBSTITUTE(SUBSTITUTE(SUBSTITUTE( (SUBSTITUTE( SUBSTITUTE( SUBSTITUTE( SUBSTITUTE(X175,"STD_SIGMA","SUM"),"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75" s="2">
        <f>C175</f>
        <v>172</v>
      </c>
    </row>
    <row r="176" spans="1:26">
      <c r="A176" s="167" t="str">
        <f>CODE(MID(N176,1,1))&amp;CODE(MID(N176,2,1))&amp;CODE(MID(N176,3,1))&amp;CODE(MID(N176,4,1))&amp;CODE(MID(N176,5,1))&amp;
IF(ISERR(CODE(MID(N176,6,1))),"",CODE(MID(N176,6,1)))&amp;
IF(ISERR(CODE(MID(N176,7,1))),"",CODE(MID(N176,7,1)))&amp;
IF(ISERR(CODE(MID(N176,8,1))),"",CODE(MID(N176,8,1)))&amp;
IF(ISERR(CODE(MID(N176,9,1))),"",CODE(MID(N176,9,1)))&amp;
IF(ISERR(CODE(MID(N176,10,1))),"",CODE(MID(N176,10,1)))&amp;
IF(ISERR(CODE(MID(N176,11,1))),"",CODE(MID(N176,11,1)))&amp;
IF(ISERR(CODE(MID(N176,12,1))),"",CODE(MID(N176,12,1)))&amp;
IF(ISERR(CODE(MID(N176,13,1))),"",CODE(MID(N176,13,1)))&amp;
IF(ISERR(CODE(MID(N176,14,1))),"",CODE(MID(N176,14,1)))&amp;
IF(ISERR(CODE(MID(N176,15,1))),"",CODE(MID(N176,15,1)))</f>
        <v>678384955254</v>
      </c>
      <c r="B176" s="3">
        <v>166</v>
      </c>
      <c r="C176" s="165">
        <f>VLOOKUP(A176,[1]items.h.csv!$A:$C,3,0)</f>
        <v>173</v>
      </c>
      <c r="D176" s="1" t="s">
        <v>2217</v>
      </c>
      <c r="E176" s="32" t="s">
        <v>3921</v>
      </c>
      <c r="F176" s="17" t="s">
        <v>338</v>
      </c>
      <c r="G176" s="17" t="s">
        <v>338</v>
      </c>
      <c r="H176" s="155">
        <v>0</v>
      </c>
      <c r="I176" s="155">
        <v>0</v>
      </c>
      <c r="J176" s="17" t="s">
        <v>6</v>
      </c>
      <c r="K176" s="17" t="s">
        <v>2191</v>
      </c>
      <c r="L176" s="138" t="s">
        <v>4605</v>
      </c>
      <c r="N176" s="22" t="s">
        <v>2947</v>
      </c>
      <c r="O176" s="22" t="s">
        <v>3787</v>
      </c>
      <c r="P176"/>
      <c r="Q176" t="str">
        <f>IF(F176=G176,"","NOT EQUAL")</f>
        <v/>
      </c>
      <c r="R176"/>
      <c r="S176"/>
      <c r="T176">
        <f>IF(Y176&lt;&gt;"",T175+1,T175)</f>
        <v>74</v>
      </c>
      <c r="U176" s="3"/>
      <c r="V176" s="118"/>
      <c r="W176" s="118"/>
      <c r="X176" s="109" t="str">
        <f>IF( OR(V176="CNST", J176="CAT_REGS"),(F176),
IF(V176="YES",UPPER(F176),
IF(   AND(V176&lt;&gt;"NO",J176="CAT_FNCT",E176&lt;&gt;"multiply", E176&lt;&gt;"divide"),IF(K176="SLS_ENABLED",   UPPER(F176),""),"")))</f>
        <v/>
      </c>
      <c r="Y176" s="109" t="str">
        <f>IF(LEN(W176)&gt;0,W176,SUBSTITUTE(SUBSTITUTE(SUBSTITUTE(SUBSTITUTE(SUBSTITUTE(SUBSTITUTE(SUBSTITUTE(SUBSTITUTE(SUBSTITUTE(SUBSTITUTE(SUBSTITUTE( (SUBSTITUTE( SUBSTITUTE( SUBSTITUTE( SUBSTITUTE(X176,"STD_SIGMA","SUM"),"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76" s="2">
        <f>C176</f>
        <v>173</v>
      </c>
    </row>
    <row r="177" spans="1:26">
      <c r="A177" s="167" t="str">
        <f>CODE(MID(N177,1,1))&amp;CODE(MID(N177,2,1))&amp;CODE(MID(N177,3,1))&amp;CODE(MID(N177,4,1))&amp;CODE(MID(N177,5,1))&amp;
IF(ISERR(CODE(MID(N177,6,1))),"",CODE(MID(N177,6,1)))&amp;
IF(ISERR(CODE(MID(N177,7,1))),"",CODE(MID(N177,7,1)))&amp;
IF(ISERR(CODE(MID(N177,8,1))),"",CODE(MID(N177,8,1)))&amp;
IF(ISERR(CODE(MID(N177,9,1))),"",CODE(MID(N177,9,1)))&amp;
IF(ISERR(CODE(MID(N177,10,1))),"",CODE(MID(N177,10,1)))&amp;
IF(ISERR(CODE(MID(N177,11,1))),"",CODE(MID(N177,11,1)))&amp;
IF(ISERR(CODE(MID(N177,12,1))),"",CODE(MID(N177,12,1)))&amp;
IF(ISERR(CODE(MID(N177,13,1))),"",CODE(MID(N177,13,1)))&amp;
IF(ISERR(CODE(MID(N177,14,1))),"",CODE(MID(N177,14,1)))&amp;
IF(ISERR(CODE(MID(N177,15,1))),"",CODE(MID(N177,15,1)))</f>
        <v>678384955255</v>
      </c>
      <c r="B177" s="3">
        <v>167</v>
      </c>
      <c r="C177" s="165">
        <f>VLOOKUP(A177,[1]items.h.csv!$A:$C,3,0)</f>
        <v>174</v>
      </c>
      <c r="D177" s="1" t="s">
        <v>2217</v>
      </c>
      <c r="E177" s="32" t="s">
        <v>3922</v>
      </c>
      <c r="F177" s="17" t="s">
        <v>339</v>
      </c>
      <c r="G177" s="17" t="s">
        <v>339</v>
      </c>
      <c r="H177" s="155">
        <v>0</v>
      </c>
      <c r="I177" s="155">
        <v>0</v>
      </c>
      <c r="J177" s="17" t="s">
        <v>6</v>
      </c>
      <c r="K177" s="17" t="s">
        <v>2191</v>
      </c>
      <c r="L177" s="138" t="s">
        <v>4605</v>
      </c>
      <c r="N177" s="22" t="s">
        <v>2949</v>
      </c>
      <c r="O177" s="22" t="s">
        <v>3787</v>
      </c>
      <c r="P177"/>
      <c r="Q177" t="str">
        <f>IF(F177=G177,"","NOT EQUAL")</f>
        <v/>
      </c>
      <c r="R177"/>
      <c r="S177"/>
      <c r="T177">
        <f>IF(Y177&lt;&gt;"",T176+1,T176)</f>
        <v>74</v>
      </c>
      <c r="U177" s="3"/>
      <c r="V177" s="118"/>
      <c r="W177" s="118"/>
      <c r="X177" s="109" t="str">
        <f>IF( OR(V177="CNST", J177="CAT_REGS"),(F177),
IF(V177="YES",UPPER(F177),
IF(   AND(V177&lt;&gt;"NO",J177="CAT_FNCT",E177&lt;&gt;"multiply", E177&lt;&gt;"divide"),IF(K177="SLS_ENABLED",   UPPER(F177),""),"")))</f>
        <v/>
      </c>
      <c r="Y177" s="109" t="str">
        <f>IF(LEN(W177)&gt;0,W177,SUBSTITUTE(SUBSTITUTE(SUBSTITUTE(SUBSTITUTE(SUBSTITUTE(SUBSTITUTE(SUBSTITUTE(SUBSTITUTE(SUBSTITUTE(SUBSTITUTE(SUBSTITUTE( (SUBSTITUTE( SUBSTITUTE( SUBSTITUTE( SUBSTITUTE(X177,"STD_SIGMA","SUM"),"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77" s="2">
        <f>C177</f>
        <v>174</v>
      </c>
    </row>
    <row r="178" spans="1:26">
      <c r="A178" s="167" t="str">
        <f>CODE(MID(N178,1,1))&amp;CODE(MID(N178,2,1))&amp;CODE(MID(N178,3,1))&amp;CODE(MID(N178,4,1))&amp;CODE(MID(N178,5,1))&amp;
IF(ISERR(CODE(MID(N178,6,1))),"",CODE(MID(N178,6,1)))&amp;
IF(ISERR(CODE(MID(N178,7,1))),"",CODE(MID(N178,7,1)))&amp;
IF(ISERR(CODE(MID(N178,8,1))),"",CODE(MID(N178,8,1)))&amp;
IF(ISERR(CODE(MID(N178,9,1))),"",CODE(MID(N178,9,1)))&amp;
IF(ISERR(CODE(MID(N178,10,1))),"",CODE(MID(N178,10,1)))&amp;
IF(ISERR(CODE(MID(N178,11,1))),"",CODE(MID(N178,11,1)))&amp;
IF(ISERR(CODE(MID(N178,12,1))),"",CODE(MID(N178,12,1)))&amp;
IF(ISERR(CODE(MID(N178,13,1))),"",CODE(MID(N178,13,1)))&amp;
IF(ISERR(CODE(MID(N178,14,1))),"",CODE(MID(N178,14,1)))&amp;
IF(ISERR(CODE(MID(N178,15,1))),"",CODE(MID(N178,15,1)))</f>
        <v>678384955256</v>
      </c>
      <c r="B178" s="3">
        <v>168</v>
      </c>
      <c r="C178" s="165">
        <f>VLOOKUP(A178,[1]items.h.csv!$A:$C,3,0)</f>
        <v>175</v>
      </c>
      <c r="D178" s="1" t="s">
        <v>2217</v>
      </c>
      <c r="E178" s="32" t="s">
        <v>3923</v>
      </c>
      <c r="F178" s="17" t="s">
        <v>342</v>
      </c>
      <c r="G178" s="17" t="s">
        <v>342</v>
      </c>
      <c r="H178" s="155">
        <v>0</v>
      </c>
      <c r="I178" s="155">
        <v>0</v>
      </c>
      <c r="J178" s="17" t="s">
        <v>6</v>
      </c>
      <c r="K178" s="17" t="s">
        <v>2191</v>
      </c>
      <c r="L178" s="138" t="s">
        <v>4605</v>
      </c>
      <c r="N178" s="22" t="s">
        <v>2952</v>
      </c>
      <c r="O178" s="22" t="s">
        <v>3787</v>
      </c>
      <c r="P178"/>
      <c r="Q178" t="str">
        <f>IF(F178=G178,"","NOT EQUAL")</f>
        <v/>
      </c>
      <c r="R178"/>
      <c r="S178"/>
      <c r="T178">
        <f>IF(Y178&lt;&gt;"",T177+1,T177)</f>
        <v>74</v>
      </c>
      <c r="U178" s="3"/>
      <c r="V178" s="118"/>
      <c r="W178" s="118"/>
      <c r="X178" s="109" t="str">
        <f>IF( OR(V178="CNST", J178="CAT_REGS"),(F178),
IF(V178="YES",UPPER(F178),
IF(   AND(V178&lt;&gt;"NO",J178="CAT_FNCT",E178&lt;&gt;"multiply", E178&lt;&gt;"divide"),IF(K178="SLS_ENABLED",   UPPER(F178),""),"")))</f>
        <v/>
      </c>
      <c r="Y178" s="109" t="str">
        <f>IF(LEN(W178)&gt;0,W178,SUBSTITUTE(SUBSTITUTE(SUBSTITUTE(SUBSTITUTE(SUBSTITUTE(SUBSTITUTE(SUBSTITUTE(SUBSTITUTE(SUBSTITUTE(SUBSTITUTE(SUBSTITUTE( (SUBSTITUTE( SUBSTITUTE( SUBSTITUTE( SUBSTITUTE(X178,"STD_SIGMA","SUM"),"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78" s="2">
        <f>C178</f>
        <v>175</v>
      </c>
    </row>
    <row r="179" spans="1:26">
      <c r="A179" s="167" t="str">
        <f>CODE(MID(N179,1,1))&amp;CODE(MID(N179,2,1))&amp;CODE(MID(N179,3,1))&amp;CODE(MID(N179,4,1))&amp;CODE(MID(N179,5,1))&amp;
IF(ISERR(CODE(MID(N179,6,1))),"",CODE(MID(N179,6,1)))&amp;
IF(ISERR(CODE(MID(N179,7,1))),"",CODE(MID(N179,7,1)))&amp;
IF(ISERR(CODE(MID(N179,8,1))),"",CODE(MID(N179,8,1)))&amp;
IF(ISERR(CODE(MID(N179,9,1))),"",CODE(MID(N179,9,1)))&amp;
IF(ISERR(CODE(MID(N179,10,1))),"",CODE(MID(N179,10,1)))&amp;
IF(ISERR(CODE(MID(N179,11,1))),"",CODE(MID(N179,11,1)))&amp;
IF(ISERR(CODE(MID(N179,12,1))),"",CODE(MID(N179,12,1)))&amp;
IF(ISERR(CODE(MID(N179,13,1))),"",CODE(MID(N179,13,1)))&amp;
IF(ISERR(CODE(MID(N179,14,1))),"",CODE(MID(N179,14,1)))&amp;
IF(ISERR(CODE(MID(N179,15,1))),"",CODE(MID(N179,15,1)))</f>
        <v>678384955257</v>
      </c>
      <c r="B179" s="3">
        <v>169</v>
      </c>
      <c r="C179" s="165">
        <f>VLOOKUP(A179,[1]items.h.csv!$A:$C,3,0)</f>
        <v>176</v>
      </c>
      <c r="D179" s="1" t="s">
        <v>2217</v>
      </c>
      <c r="E179" s="32" t="s">
        <v>3924</v>
      </c>
      <c r="F179" s="17" t="s">
        <v>347</v>
      </c>
      <c r="G179" s="17" t="s">
        <v>347</v>
      </c>
      <c r="H179" s="155">
        <v>0</v>
      </c>
      <c r="I179" s="155">
        <v>0</v>
      </c>
      <c r="J179" s="17" t="s">
        <v>6</v>
      </c>
      <c r="K179" s="17" t="s">
        <v>2191</v>
      </c>
      <c r="L179" s="138" t="s">
        <v>4605</v>
      </c>
      <c r="N179" s="22" t="s">
        <v>2958</v>
      </c>
      <c r="O179" s="22" t="s">
        <v>3787</v>
      </c>
      <c r="P179"/>
      <c r="Q179" t="str">
        <f>IF(F179=G179,"","NOT EQUAL")</f>
        <v/>
      </c>
      <c r="R179"/>
      <c r="S179"/>
      <c r="T179">
        <f>IF(Y179&lt;&gt;"",T178+1,T178)</f>
        <v>74</v>
      </c>
      <c r="U179" s="3" t="s">
        <v>4565</v>
      </c>
      <c r="V179" s="118"/>
      <c r="W179" s="118"/>
      <c r="X179" s="109" t="str">
        <f>IF( OR(V179="CNST", J179="CAT_REGS"),(F179),
IF(V179="YES",UPPER(F179),
IF(   AND(V179&lt;&gt;"NO",J179="CAT_FNCT",E179&lt;&gt;"multiply", E179&lt;&gt;"divide"),IF(K179="SLS_ENABLED",   UPPER(F179),""),"")))</f>
        <v/>
      </c>
      <c r="Y179" s="109" t="str">
        <f>IF(LEN(W179)&gt;0,W179,SUBSTITUTE(SUBSTITUTE(SUBSTITUTE(SUBSTITUTE(SUBSTITUTE(SUBSTITUTE(SUBSTITUTE(SUBSTITUTE(SUBSTITUTE(SUBSTITUTE(SUBSTITUTE( (SUBSTITUTE( SUBSTITUTE( SUBSTITUTE( SUBSTITUTE(X179,"STD_SIGMA","SUM"),"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79" s="2">
        <f>C179</f>
        <v>176</v>
      </c>
    </row>
    <row r="180" spans="1:26">
      <c r="A180" s="167" t="str">
        <f>CODE(MID(N180,1,1))&amp;CODE(MID(N180,2,1))&amp;CODE(MID(N180,3,1))&amp;CODE(MID(N180,4,1))&amp;CODE(MID(N180,5,1))&amp;
IF(ISERR(CODE(MID(N180,6,1))),"",CODE(MID(N180,6,1)))&amp;
IF(ISERR(CODE(MID(N180,7,1))),"",CODE(MID(N180,7,1)))&amp;
IF(ISERR(CODE(MID(N180,8,1))),"",CODE(MID(N180,8,1)))&amp;
IF(ISERR(CODE(MID(N180,9,1))),"",CODE(MID(N180,9,1)))&amp;
IF(ISERR(CODE(MID(N180,10,1))),"",CODE(MID(N180,10,1)))&amp;
IF(ISERR(CODE(MID(N180,11,1))),"",CODE(MID(N180,11,1)))&amp;
IF(ISERR(CODE(MID(N180,12,1))),"",CODE(MID(N180,12,1)))&amp;
IF(ISERR(CODE(MID(N180,13,1))),"",CODE(MID(N180,13,1)))&amp;
IF(ISERR(CODE(MID(N180,14,1))),"",CODE(MID(N180,14,1)))&amp;
IF(ISERR(CODE(MID(N180,15,1))),"",CODE(MID(N180,15,1)))</f>
        <v>678384955348</v>
      </c>
      <c r="B180" s="3">
        <v>170</v>
      </c>
      <c r="C180" s="165">
        <f>VLOOKUP(A180,[1]items.h.csv!$A:$C,3,0)</f>
        <v>177</v>
      </c>
      <c r="D180" s="1" t="s">
        <v>2217</v>
      </c>
      <c r="E180" s="32" t="s">
        <v>3925</v>
      </c>
      <c r="F180" s="17" t="s">
        <v>358</v>
      </c>
      <c r="G180" s="17" t="s">
        <v>358</v>
      </c>
      <c r="H180" s="155">
        <v>0</v>
      </c>
      <c r="I180" s="155">
        <v>0</v>
      </c>
      <c r="J180" s="17" t="s">
        <v>6</v>
      </c>
      <c r="K180" s="17" t="s">
        <v>2191</v>
      </c>
      <c r="L180" s="138" t="s">
        <v>4605</v>
      </c>
      <c r="N180" s="22" t="s">
        <v>2970</v>
      </c>
      <c r="O180" s="22" t="s">
        <v>3787</v>
      </c>
      <c r="P180"/>
      <c r="Q180" t="str">
        <f>IF(F180=G180,"","NOT EQUAL")</f>
        <v/>
      </c>
      <c r="R180"/>
      <c r="S180"/>
      <c r="T180">
        <f>IF(Y180&lt;&gt;"",T179+1,T179)</f>
        <v>74</v>
      </c>
      <c r="U180" s="3"/>
      <c r="V180" s="118"/>
      <c r="W180" s="118"/>
      <c r="X180" s="109" t="str">
        <f>IF( OR(V180="CNST", J180="CAT_REGS"),(F180),
IF(V180="YES",UPPER(F180),
IF(   AND(V180&lt;&gt;"NO",J180="CAT_FNCT",E180&lt;&gt;"multiply", E180&lt;&gt;"divide"),IF(K180="SLS_ENABLED",   UPPER(F180),""),"")))</f>
        <v/>
      </c>
      <c r="Y180" s="109" t="str">
        <f>IF(LEN(W180)&gt;0,W180,SUBSTITUTE(SUBSTITUTE(SUBSTITUTE(SUBSTITUTE(SUBSTITUTE(SUBSTITUTE(SUBSTITUTE(SUBSTITUTE(SUBSTITUTE(SUBSTITUTE(SUBSTITUTE( (SUBSTITUTE( SUBSTITUTE( SUBSTITUTE( SUBSTITUTE(X180,"STD_SIGMA","SUM"),"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80" s="2">
        <f>C180</f>
        <v>177</v>
      </c>
    </row>
    <row r="181" spans="1:26">
      <c r="A181" s="167" t="str">
        <f>CODE(MID(N181,1,1))&amp;CODE(MID(N181,2,1))&amp;CODE(MID(N181,3,1))&amp;CODE(MID(N181,4,1))&amp;CODE(MID(N181,5,1))&amp;
IF(ISERR(CODE(MID(N181,6,1))),"",CODE(MID(N181,6,1)))&amp;
IF(ISERR(CODE(MID(N181,7,1))),"",CODE(MID(N181,7,1)))&amp;
IF(ISERR(CODE(MID(N181,8,1))),"",CODE(MID(N181,8,1)))&amp;
IF(ISERR(CODE(MID(N181,9,1))),"",CODE(MID(N181,9,1)))&amp;
IF(ISERR(CODE(MID(N181,10,1))),"",CODE(MID(N181,10,1)))&amp;
IF(ISERR(CODE(MID(N181,11,1))),"",CODE(MID(N181,11,1)))&amp;
IF(ISERR(CODE(MID(N181,12,1))),"",CODE(MID(N181,12,1)))&amp;
IF(ISERR(CODE(MID(N181,13,1))),"",CODE(MID(N181,13,1)))&amp;
IF(ISERR(CODE(MID(N181,14,1))),"",CODE(MID(N181,14,1)))&amp;
IF(ISERR(CODE(MID(N181,15,1))),"",CODE(MID(N181,15,1)))</f>
        <v>678384955349</v>
      </c>
      <c r="B181" s="3">
        <v>171</v>
      </c>
      <c r="C181" s="165">
        <f>VLOOKUP(A181,[1]items.h.csv!$A:$C,3,0)</f>
        <v>178</v>
      </c>
      <c r="D181" s="1" t="s">
        <v>2217</v>
      </c>
      <c r="E181" s="32" t="s">
        <v>3926</v>
      </c>
      <c r="F181" s="17" t="s">
        <v>360</v>
      </c>
      <c r="G181" s="17" t="s">
        <v>360</v>
      </c>
      <c r="H181" s="155">
        <v>0</v>
      </c>
      <c r="I181" s="155">
        <v>0</v>
      </c>
      <c r="J181" s="17" t="s">
        <v>6</v>
      </c>
      <c r="K181" s="17" t="s">
        <v>2191</v>
      </c>
      <c r="L181" s="138" t="s">
        <v>4605</v>
      </c>
      <c r="N181" s="22" t="s">
        <v>2972</v>
      </c>
      <c r="O181" s="22" t="s">
        <v>3787</v>
      </c>
      <c r="P181"/>
      <c r="Q181" t="str">
        <f>IF(F181=G181,"","NOT EQUAL")</f>
        <v/>
      </c>
      <c r="R181"/>
      <c r="S181"/>
      <c r="T181">
        <f>IF(Y181&lt;&gt;"",T180+1,T180)</f>
        <v>74</v>
      </c>
      <c r="U181" s="3"/>
      <c r="V181" s="118"/>
      <c r="W181" s="118"/>
      <c r="X181" s="109" t="str">
        <f>IF( OR(V181="CNST", J181="CAT_REGS"),(F181),
IF(V181="YES",UPPER(F181),
IF(   AND(V181&lt;&gt;"NO",J181="CAT_FNCT",E181&lt;&gt;"multiply", E181&lt;&gt;"divide"),IF(K181="SLS_ENABLED",   UPPER(F181),""),"")))</f>
        <v/>
      </c>
      <c r="Y181" s="109" t="str">
        <f>IF(LEN(W181)&gt;0,W181,SUBSTITUTE(SUBSTITUTE(SUBSTITUTE(SUBSTITUTE(SUBSTITUTE(SUBSTITUTE(SUBSTITUTE(SUBSTITUTE(SUBSTITUTE(SUBSTITUTE(SUBSTITUTE( (SUBSTITUTE( SUBSTITUTE( SUBSTITUTE( SUBSTITUTE(X181,"STD_SIGMA","SUM"),"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81" s="2">
        <f>C181</f>
        <v>178</v>
      </c>
    </row>
    <row r="182" spans="1:26">
      <c r="A182" s="167" t="str">
        <f>CODE(MID(N182,1,1))&amp;CODE(MID(N182,2,1))&amp;CODE(MID(N182,3,1))&amp;CODE(MID(N182,4,1))&amp;CODE(MID(N182,5,1))&amp;
IF(ISERR(CODE(MID(N182,6,1))),"",CODE(MID(N182,6,1)))&amp;
IF(ISERR(CODE(MID(N182,7,1))),"",CODE(MID(N182,7,1)))&amp;
IF(ISERR(CODE(MID(N182,8,1))),"",CODE(MID(N182,8,1)))&amp;
IF(ISERR(CODE(MID(N182,9,1))),"",CODE(MID(N182,9,1)))&amp;
IF(ISERR(CODE(MID(N182,10,1))),"",CODE(MID(N182,10,1)))&amp;
IF(ISERR(CODE(MID(N182,11,1))),"",CODE(MID(N182,11,1)))&amp;
IF(ISERR(CODE(MID(N182,12,1))),"",CODE(MID(N182,12,1)))&amp;
IF(ISERR(CODE(MID(N182,13,1))),"",CODE(MID(N182,13,1)))&amp;
IF(ISERR(CODE(MID(N182,14,1))),"",CODE(MID(N182,14,1)))&amp;
IF(ISERR(CODE(MID(N182,15,1))),"",CODE(MID(N182,15,1)))</f>
        <v>678384955350</v>
      </c>
      <c r="B182" s="3">
        <v>172</v>
      </c>
      <c r="C182" s="165">
        <f>VLOOKUP(A182,[1]items.h.csv!$A:$C,3,0)</f>
        <v>179</v>
      </c>
      <c r="D182" s="1" t="s">
        <v>2217</v>
      </c>
      <c r="E182" s="32" t="s">
        <v>3927</v>
      </c>
      <c r="F182" s="17" t="s">
        <v>399</v>
      </c>
      <c r="G182" s="17" t="s">
        <v>399</v>
      </c>
      <c r="H182" s="155">
        <v>0</v>
      </c>
      <c r="I182" s="155">
        <v>0</v>
      </c>
      <c r="J182" s="17" t="s">
        <v>6</v>
      </c>
      <c r="K182" s="17" t="s">
        <v>2191</v>
      </c>
      <c r="L182" s="138" t="s">
        <v>4605</v>
      </c>
      <c r="N182" s="22" t="s">
        <v>3020</v>
      </c>
      <c r="O182" s="22" t="s">
        <v>3787</v>
      </c>
      <c r="P182"/>
      <c r="Q182" t="str">
        <f>IF(F182=G182,"","NOT EQUAL")</f>
        <v/>
      </c>
      <c r="R182"/>
      <c r="S182"/>
      <c r="T182">
        <f>IF(Y182&lt;&gt;"",T181+1,T181)</f>
        <v>74</v>
      </c>
      <c r="U182" s="3"/>
      <c r="V182" s="118"/>
      <c r="W182" s="118"/>
      <c r="X182" s="109" t="str">
        <f>IF( OR(V182="CNST", J182="CAT_REGS"),(F182),
IF(V182="YES",UPPER(F182),
IF(   AND(V182&lt;&gt;"NO",J182="CAT_FNCT",E182&lt;&gt;"multiply", E182&lt;&gt;"divide"),IF(K182="SLS_ENABLED",   UPPER(F182),""),"")))</f>
        <v/>
      </c>
      <c r="Y182" s="109" t="str">
        <f>IF(LEN(W182)&gt;0,W182,SUBSTITUTE(SUBSTITUTE(SUBSTITUTE(SUBSTITUTE(SUBSTITUTE(SUBSTITUTE(SUBSTITUTE(SUBSTITUTE(SUBSTITUTE(SUBSTITUTE(SUBSTITUTE( (SUBSTITUTE( SUBSTITUTE( SUBSTITUTE( SUBSTITUTE(X182,"STD_SIGMA","SUM"),"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82" s="2">
        <f>C182</f>
        <v>179</v>
      </c>
    </row>
    <row r="183" spans="1:26">
      <c r="A183" s="167" t="str">
        <f>CODE(MID(N183,1,1))&amp;CODE(MID(N183,2,1))&amp;CODE(MID(N183,3,1))&amp;CODE(MID(N183,4,1))&amp;CODE(MID(N183,5,1))&amp;
IF(ISERR(CODE(MID(N183,6,1))),"",CODE(MID(N183,6,1)))&amp;
IF(ISERR(CODE(MID(N183,7,1))),"",CODE(MID(N183,7,1)))&amp;
IF(ISERR(CODE(MID(N183,8,1))),"",CODE(MID(N183,8,1)))&amp;
IF(ISERR(CODE(MID(N183,9,1))),"",CODE(MID(N183,9,1)))&amp;
IF(ISERR(CODE(MID(N183,10,1))),"",CODE(MID(N183,10,1)))&amp;
IF(ISERR(CODE(MID(N183,11,1))),"",CODE(MID(N183,11,1)))&amp;
IF(ISERR(CODE(MID(N183,12,1))),"",CODE(MID(N183,12,1)))&amp;
IF(ISERR(CODE(MID(N183,13,1))),"",CODE(MID(N183,13,1)))&amp;
IF(ISERR(CODE(MID(N183,14,1))),"",CODE(MID(N183,14,1)))&amp;
IF(ISERR(CODE(MID(N183,15,1))),"",CODE(MID(N183,15,1)))</f>
        <v>678384955351</v>
      </c>
      <c r="B183" s="3">
        <v>173</v>
      </c>
      <c r="C183" s="165">
        <f>VLOOKUP(A183,[1]items.h.csv!$A:$C,3,0)</f>
        <v>180</v>
      </c>
      <c r="D183" s="1" t="s">
        <v>2217</v>
      </c>
      <c r="E183" s="32" t="s">
        <v>3928</v>
      </c>
      <c r="F183" s="17" t="s">
        <v>408</v>
      </c>
      <c r="G183" s="17" t="s">
        <v>2068</v>
      </c>
      <c r="H183" s="155">
        <v>0</v>
      </c>
      <c r="I183" s="155">
        <v>0</v>
      </c>
      <c r="J183" s="17" t="s">
        <v>6</v>
      </c>
      <c r="K183" s="17" t="s">
        <v>2191</v>
      </c>
      <c r="L183" s="138" t="s">
        <v>4605</v>
      </c>
      <c r="N183" s="22" t="s">
        <v>3034</v>
      </c>
      <c r="O183" s="22" t="s">
        <v>3787</v>
      </c>
      <c r="P183"/>
      <c r="Q183" t="str">
        <f>IF(F183=G183,"","NOT EQUAL")</f>
        <v/>
      </c>
      <c r="R183"/>
      <c r="S183"/>
      <c r="T183">
        <f>IF(Y183&lt;&gt;"",T182+1,T182)</f>
        <v>74</v>
      </c>
      <c r="U183" s="3"/>
      <c r="V183" s="118"/>
      <c r="W183" s="118"/>
      <c r="X183" s="109" t="str">
        <f>IF( OR(V183="CNST", J183="CAT_REGS"),(F183),
IF(V183="YES",UPPER(F183),
IF(   AND(V183&lt;&gt;"NO",J183="CAT_FNCT",E183&lt;&gt;"multiply", E183&lt;&gt;"divide"),IF(K183="SLS_ENABLED",   UPPER(F183),""),"")))</f>
        <v/>
      </c>
      <c r="Y183" s="109" t="str">
        <f>IF(LEN(W183)&gt;0,W183,SUBSTITUTE(SUBSTITUTE(SUBSTITUTE(SUBSTITUTE(SUBSTITUTE(SUBSTITUTE(SUBSTITUTE(SUBSTITUTE(SUBSTITUTE(SUBSTITUTE(SUBSTITUTE( (SUBSTITUTE( SUBSTITUTE( SUBSTITUTE( SUBSTITUTE(X183,"STD_SIGMA","SUM"),"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83" s="2">
        <f>C183</f>
        <v>180</v>
      </c>
    </row>
    <row r="184" spans="1:26">
      <c r="A184" s="167" t="str">
        <f>CODE(MID(N184,1,1))&amp;CODE(MID(N184,2,1))&amp;CODE(MID(N184,3,1))&amp;CODE(MID(N184,4,1))&amp;CODE(MID(N184,5,1))&amp;
IF(ISERR(CODE(MID(N184,6,1))),"",CODE(MID(N184,6,1)))&amp;
IF(ISERR(CODE(MID(N184,7,1))),"",CODE(MID(N184,7,1)))&amp;
IF(ISERR(CODE(MID(N184,8,1))),"",CODE(MID(N184,8,1)))&amp;
IF(ISERR(CODE(MID(N184,9,1))),"",CODE(MID(N184,9,1)))&amp;
IF(ISERR(CODE(MID(N184,10,1))),"",CODE(MID(N184,10,1)))&amp;
IF(ISERR(CODE(MID(N184,11,1))),"",CODE(MID(N184,11,1)))&amp;
IF(ISERR(CODE(MID(N184,12,1))),"",CODE(MID(N184,12,1)))&amp;
IF(ISERR(CODE(MID(N184,13,1))),"",CODE(MID(N184,13,1)))&amp;
IF(ISERR(CODE(MID(N184,14,1))),"",CODE(MID(N184,14,1)))&amp;
IF(ISERR(CODE(MID(N184,15,1))),"",CODE(MID(N184,15,1)))</f>
        <v>678384955352</v>
      </c>
      <c r="B184" s="3">
        <v>174</v>
      </c>
      <c r="C184" s="165">
        <f>VLOOKUP(A184,[1]items.h.csv!$A:$C,3,0)</f>
        <v>181</v>
      </c>
      <c r="D184" s="1" t="s">
        <v>2217</v>
      </c>
      <c r="E184" s="32" t="s">
        <v>3929</v>
      </c>
      <c r="F184" s="17" t="s">
        <v>409</v>
      </c>
      <c r="G184" s="17" t="s">
        <v>409</v>
      </c>
      <c r="H184" s="155">
        <v>0</v>
      </c>
      <c r="I184" s="155">
        <v>0</v>
      </c>
      <c r="J184" s="17" t="s">
        <v>6</v>
      </c>
      <c r="K184" s="17" t="s">
        <v>2191</v>
      </c>
      <c r="L184" s="138" t="s">
        <v>4605</v>
      </c>
      <c r="N184" s="22" t="s">
        <v>3035</v>
      </c>
      <c r="O184" s="22" t="s">
        <v>3787</v>
      </c>
      <c r="P184"/>
      <c r="Q184" t="str">
        <f>IF(F184=G184,"","NOT EQUAL")</f>
        <v/>
      </c>
      <c r="R184"/>
      <c r="S184"/>
      <c r="T184">
        <f>IF(Y184&lt;&gt;"",T183+1,T183)</f>
        <v>74</v>
      </c>
      <c r="U184" s="3"/>
      <c r="V184" s="118"/>
      <c r="W184" s="118"/>
      <c r="X184" s="109" t="str">
        <f>IF( OR(V184="CNST", J184="CAT_REGS"),(F184),
IF(V184="YES",UPPER(F184),
IF(   AND(V184&lt;&gt;"NO",J184="CAT_FNCT",E184&lt;&gt;"multiply", E184&lt;&gt;"divide"),IF(K184="SLS_ENABLED",   UPPER(F184),""),"")))</f>
        <v/>
      </c>
      <c r="Y184" s="109" t="str">
        <f>IF(LEN(W184)&gt;0,W184,SUBSTITUTE(SUBSTITUTE(SUBSTITUTE(SUBSTITUTE(SUBSTITUTE(SUBSTITUTE(SUBSTITUTE(SUBSTITUTE(SUBSTITUTE(SUBSTITUTE(SUBSTITUTE( (SUBSTITUTE( SUBSTITUTE( SUBSTITUTE( SUBSTITUTE(X184,"STD_SIGMA","SUM"),"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84" s="2">
        <f>C184</f>
        <v>181</v>
      </c>
    </row>
    <row r="185" spans="1:26">
      <c r="A185" s="167" t="str">
        <f>CODE(MID(N185,1,1))&amp;CODE(MID(N185,2,1))&amp;CODE(MID(N185,3,1))&amp;CODE(MID(N185,4,1))&amp;CODE(MID(N185,5,1))&amp;
IF(ISERR(CODE(MID(N185,6,1))),"",CODE(MID(N185,6,1)))&amp;
IF(ISERR(CODE(MID(N185,7,1))),"",CODE(MID(N185,7,1)))&amp;
IF(ISERR(CODE(MID(N185,8,1))),"",CODE(MID(N185,8,1)))&amp;
IF(ISERR(CODE(MID(N185,9,1))),"",CODE(MID(N185,9,1)))&amp;
IF(ISERR(CODE(MID(N185,10,1))),"",CODE(MID(N185,10,1)))&amp;
IF(ISERR(CODE(MID(N185,11,1))),"",CODE(MID(N185,11,1)))&amp;
IF(ISERR(CODE(MID(N185,12,1))),"",CODE(MID(N185,12,1)))&amp;
IF(ISERR(CODE(MID(N185,13,1))),"",CODE(MID(N185,13,1)))&amp;
IF(ISERR(CODE(MID(N185,14,1))),"",CODE(MID(N185,14,1)))&amp;
IF(ISERR(CODE(MID(N185,15,1))),"",CODE(MID(N185,15,1)))</f>
        <v>678384955353</v>
      </c>
      <c r="B185" s="3">
        <v>175</v>
      </c>
      <c r="C185" s="165">
        <f>VLOOKUP(A185,[1]items.h.csv!$A:$C,3,0)</f>
        <v>182</v>
      </c>
      <c r="D185" s="1" t="s">
        <v>2217</v>
      </c>
      <c r="E185" s="54" t="s">
        <v>4118</v>
      </c>
      <c r="F185" s="17" t="s">
        <v>420</v>
      </c>
      <c r="G185" s="17" t="s">
        <v>420</v>
      </c>
      <c r="H185" s="155">
        <v>0</v>
      </c>
      <c r="I185" s="155">
        <v>0</v>
      </c>
      <c r="J185" s="17" t="s">
        <v>6</v>
      </c>
      <c r="K185" s="17" t="s">
        <v>2191</v>
      </c>
      <c r="L185" s="138" t="s">
        <v>4605</v>
      </c>
      <c r="N185" s="22" t="s">
        <v>3054</v>
      </c>
      <c r="O185" s="22" t="s">
        <v>3787</v>
      </c>
      <c r="P185"/>
      <c r="Q185" t="str">
        <f>IF(F185=G185,"","NOT EQUAL")</f>
        <v/>
      </c>
      <c r="R185"/>
      <c r="S185"/>
      <c r="T185">
        <f>IF(Y185&lt;&gt;"",T184+1,T184)</f>
        <v>74</v>
      </c>
      <c r="U185" s="3"/>
      <c r="V185" s="118"/>
      <c r="W185" s="118"/>
      <c r="X185" s="109" t="str">
        <f>IF( OR(V185="CNST", J185="CAT_REGS"),(F185),
IF(V185="YES",UPPER(F185),
IF(   AND(V185&lt;&gt;"NO",J185="CAT_FNCT",E185&lt;&gt;"multiply", E185&lt;&gt;"divide"),IF(K185="SLS_ENABLED",   UPPER(F185),""),"")))</f>
        <v/>
      </c>
      <c r="Y185" s="109" t="str">
        <f>IF(LEN(W185)&gt;0,W185,SUBSTITUTE(SUBSTITUTE(SUBSTITUTE(SUBSTITUTE(SUBSTITUTE(SUBSTITUTE(SUBSTITUTE(SUBSTITUTE(SUBSTITUTE(SUBSTITUTE(SUBSTITUTE( (SUBSTITUTE( SUBSTITUTE( SUBSTITUTE( SUBSTITUTE(X185,"STD_SIGMA","SUM"),"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85" s="2">
        <f>C185</f>
        <v>182</v>
      </c>
    </row>
    <row r="186" spans="1:26">
      <c r="A186" s="167" t="str">
        <f>CODE(MID(N186,1,1))&amp;CODE(MID(N186,2,1))&amp;CODE(MID(N186,3,1))&amp;CODE(MID(N186,4,1))&amp;CODE(MID(N186,5,1))&amp;
IF(ISERR(CODE(MID(N186,6,1))),"",CODE(MID(N186,6,1)))&amp;
IF(ISERR(CODE(MID(N186,7,1))),"",CODE(MID(N186,7,1)))&amp;
IF(ISERR(CODE(MID(N186,8,1))),"",CODE(MID(N186,8,1)))&amp;
IF(ISERR(CODE(MID(N186,9,1))),"",CODE(MID(N186,9,1)))&amp;
IF(ISERR(CODE(MID(N186,10,1))),"",CODE(MID(N186,10,1)))&amp;
IF(ISERR(CODE(MID(N186,11,1))),"",CODE(MID(N186,11,1)))&amp;
IF(ISERR(CODE(MID(N186,12,1))),"",CODE(MID(N186,12,1)))&amp;
IF(ISERR(CODE(MID(N186,13,1))),"",CODE(MID(N186,13,1)))&amp;
IF(ISERR(CODE(MID(N186,14,1))),"",CODE(MID(N186,14,1)))&amp;
IF(ISERR(CODE(MID(N186,15,1))),"",CODE(MID(N186,15,1)))</f>
        <v>678384955354</v>
      </c>
      <c r="B186" s="3">
        <v>176</v>
      </c>
      <c r="C186" s="165">
        <f>VLOOKUP(A186,[1]items.h.csv!$A:$C,3,0)</f>
        <v>183</v>
      </c>
      <c r="D186" s="1" t="s">
        <v>2217</v>
      </c>
      <c r="E186" s="32" t="s">
        <v>3931</v>
      </c>
      <c r="F186" s="17" t="s">
        <v>445</v>
      </c>
      <c r="G186" s="17" t="s">
        <v>445</v>
      </c>
      <c r="H186" s="155">
        <v>0</v>
      </c>
      <c r="I186" s="155">
        <v>0</v>
      </c>
      <c r="J186" s="17" t="s">
        <v>6</v>
      </c>
      <c r="K186" s="17" t="s">
        <v>2191</v>
      </c>
      <c r="L186" s="138" t="s">
        <v>4605</v>
      </c>
      <c r="N186" s="22" t="s">
        <v>3105</v>
      </c>
      <c r="O186" s="22" t="s">
        <v>3787</v>
      </c>
      <c r="P186"/>
      <c r="Q186" t="str">
        <f>IF(F186=G186,"","NOT EQUAL")</f>
        <v/>
      </c>
      <c r="R186"/>
      <c r="S186"/>
      <c r="T186">
        <f>IF(Y186&lt;&gt;"",T185+1,T185)</f>
        <v>74</v>
      </c>
      <c r="U186" s="3"/>
      <c r="V186" s="118"/>
      <c r="W186" s="118"/>
      <c r="X186" s="109" t="str">
        <f>IF( OR(V186="CNST", J186="CAT_REGS"),(F186),
IF(V186="YES",UPPER(F186),
IF(   AND(V186&lt;&gt;"NO",J186="CAT_FNCT",E186&lt;&gt;"multiply", E186&lt;&gt;"divide"),IF(K186="SLS_ENABLED",   UPPER(F186),""),"")))</f>
        <v/>
      </c>
      <c r="Y186" s="109" t="str">
        <f>IF(LEN(W186)&gt;0,W186,SUBSTITUTE(SUBSTITUTE(SUBSTITUTE(SUBSTITUTE(SUBSTITUTE(SUBSTITUTE(SUBSTITUTE(SUBSTITUTE(SUBSTITUTE(SUBSTITUTE(SUBSTITUTE( (SUBSTITUTE( SUBSTITUTE( SUBSTITUTE( SUBSTITUTE(X186,"STD_SIGMA","SUM"),"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86" s="2">
        <f>C186</f>
        <v>183</v>
      </c>
    </row>
    <row r="187" spans="1:26">
      <c r="A187" s="167" t="str">
        <f>CODE(MID(N187,1,1))&amp;CODE(MID(N187,2,1))&amp;CODE(MID(N187,3,1))&amp;CODE(MID(N187,4,1))&amp;CODE(MID(N187,5,1))&amp;
IF(ISERR(CODE(MID(N187,6,1))),"",CODE(MID(N187,6,1)))&amp;
IF(ISERR(CODE(MID(N187,7,1))),"",CODE(MID(N187,7,1)))&amp;
IF(ISERR(CODE(MID(N187,8,1))),"",CODE(MID(N187,8,1)))&amp;
IF(ISERR(CODE(MID(N187,9,1))),"",CODE(MID(N187,9,1)))&amp;
IF(ISERR(CODE(MID(N187,10,1))),"",CODE(MID(N187,10,1)))&amp;
IF(ISERR(CODE(MID(N187,11,1))),"",CODE(MID(N187,11,1)))&amp;
IF(ISERR(CODE(MID(N187,12,1))),"",CODE(MID(N187,12,1)))&amp;
IF(ISERR(CODE(MID(N187,13,1))),"",CODE(MID(N187,13,1)))&amp;
IF(ISERR(CODE(MID(N187,14,1))),"",CODE(MID(N187,14,1)))&amp;
IF(ISERR(CODE(MID(N187,15,1))),"",CODE(MID(N187,15,1)))</f>
        <v>678384955355</v>
      </c>
      <c r="B187" s="3">
        <v>177</v>
      </c>
      <c r="C187" s="165">
        <f>VLOOKUP(A187,[1]items.h.csv!$A:$C,3,0)</f>
        <v>184</v>
      </c>
      <c r="D187" s="1" t="s">
        <v>2217</v>
      </c>
      <c r="E187" s="32" t="s">
        <v>3932</v>
      </c>
      <c r="F187" s="17" t="s">
        <v>0</v>
      </c>
      <c r="G187" s="17" t="s">
        <v>0</v>
      </c>
      <c r="H187" s="155">
        <v>0</v>
      </c>
      <c r="I187" s="155">
        <v>0</v>
      </c>
      <c r="J187" s="17" t="s">
        <v>6</v>
      </c>
      <c r="K187" s="17" t="s">
        <v>2191</v>
      </c>
      <c r="L187" s="138" t="s">
        <v>4605</v>
      </c>
      <c r="N187" s="22" t="s">
        <v>3107</v>
      </c>
      <c r="O187" s="22" t="s">
        <v>3787</v>
      </c>
      <c r="P187"/>
      <c r="Q187" t="str">
        <f>IF(F187=G187,"","NOT EQUAL")</f>
        <v/>
      </c>
      <c r="R187"/>
      <c r="S187"/>
      <c r="T187">
        <f>IF(Y187&lt;&gt;"",T186+1,T186)</f>
        <v>74</v>
      </c>
      <c r="U187" s="3"/>
      <c r="V187" s="118"/>
      <c r="W187" s="118"/>
      <c r="X187" s="109" t="str">
        <f>IF( OR(V187="CNST", J187="CAT_REGS"),(F187),
IF(V187="YES",UPPER(F187),
IF(   AND(V187&lt;&gt;"NO",J187="CAT_FNCT",E187&lt;&gt;"multiply", E187&lt;&gt;"divide"),IF(K187="SLS_ENABLED",   UPPER(F187),""),"")))</f>
        <v/>
      </c>
      <c r="Y187" s="109" t="str">
        <f>IF(LEN(W187)&gt;0,W187,SUBSTITUTE(SUBSTITUTE(SUBSTITUTE(SUBSTITUTE(SUBSTITUTE(SUBSTITUTE(SUBSTITUTE(SUBSTITUTE(SUBSTITUTE(SUBSTITUTE(SUBSTITUTE( (SUBSTITUTE( SUBSTITUTE( SUBSTITUTE( SUBSTITUTE(X187,"STD_SIGMA","SUM"),"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87" s="2">
        <f>C187</f>
        <v>184</v>
      </c>
    </row>
    <row r="188" spans="1:26">
      <c r="A188" s="167" t="str">
        <f>CODE(MID(N188,1,1))&amp;CODE(MID(N188,2,1))&amp;CODE(MID(N188,3,1))&amp;CODE(MID(N188,4,1))&amp;CODE(MID(N188,5,1))&amp;
IF(ISERR(CODE(MID(N188,6,1))),"",CODE(MID(N188,6,1)))&amp;
IF(ISERR(CODE(MID(N188,7,1))),"",CODE(MID(N188,7,1)))&amp;
IF(ISERR(CODE(MID(N188,8,1))),"",CODE(MID(N188,8,1)))&amp;
IF(ISERR(CODE(MID(N188,9,1))),"",CODE(MID(N188,9,1)))&amp;
IF(ISERR(CODE(MID(N188,10,1))),"",CODE(MID(N188,10,1)))&amp;
IF(ISERR(CODE(MID(N188,11,1))),"",CODE(MID(N188,11,1)))&amp;
IF(ISERR(CODE(MID(N188,12,1))),"",CODE(MID(N188,12,1)))&amp;
IF(ISERR(CODE(MID(N188,13,1))),"",CODE(MID(N188,13,1)))&amp;
IF(ISERR(CODE(MID(N188,14,1))),"",CODE(MID(N188,14,1)))&amp;
IF(ISERR(CODE(MID(N188,15,1))),"",CODE(MID(N188,15,1)))</f>
        <v>678384955356</v>
      </c>
      <c r="B188" s="3">
        <v>178</v>
      </c>
      <c r="C188" s="165">
        <f>VLOOKUP(A188,[1]items.h.csv!$A:$C,3,0)</f>
        <v>185</v>
      </c>
      <c r="D188" s="1" t="s">
        <v>2217</v>
      </c>
      <c r="E188" s="32" t="s">
        <v>3933</v>
      </c>
      <c r="F188" s="17" t="s">
        <v>454</v>
      </c>
      <c r="G188" s="17" t="s">
        <v>454</v>
      </c>
      <c r="H188" s="155">
        <v>0</v>
      </c>
      <c r="I188" s="155">
        <v>0</v>
      </c>
      <c r="J188" s="17" t="s">
        <v>6</v>
      </c>
      <c r="K188" s="17" t="s">
        <v>2191</v>
      </c>
      <c r="L188" s="138" t="s">
        <v>4605</v>
      </c>
      <c r="N188" s="22" t="s">
        <v>3120</v>
      </c>
      <c r="O188" s="22" t="s">
        <v>3787</v>
      </c>
      <c r="P188"/>
      <c r="Q188" t="str">
        <f>IF(F188=G188,"","NOT EQUAL")</f>
        <v/>
      </c>
      <c r="R188"/>
      <c r="S188"/>
      <c r="T188">
        <f>IF(Y188&lt;&gt;"",T187+1,T187)</f>
        <v>74</v>
      </c>
      <c r="U188" s="3"/>
      <c r="V188" s="118"/>
      <c r="W188" s="118"/>
      <c r="X188" s="109" t="str">
        <f>IF( OR(V188="CNST", J188="CAT_REGS"),(F188),
IF(V188="YES",UPPER(F188),
IF(   AND(V188&lt;&gt;"NO",J188="CAT_FNCT",E188&lt;&gt;"multiply", E188&lt;&gt;"divide"),IF(K188="SLS_ENABLED",   UPPER(F188),""),"")))</f>
        <v/>
      </c>
      <c r="Y188" s="109" t="str">
        <f>IF(LEN(W188)&gt;0,W188,SUBSTITUTE(SUBSTITUTE(SUBSTITUTE(SUBSTITUTE(SUBSTITUTE(SUBSTITUTE(SUBSTITUTE(SUBSTITUTE(SUBSTITUTE(SUBSTITUTE(SUBSTITUTE( (SUBSTITUTE( SUBSTITUTE( SUBSTITUTE( SUBSTITUTE(X188,"STD_SIGMA","SUM"),"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88" s="2">
        <f>C188</f>
        <v>185</v>
      </c>
    </row>
    <row r="189" spans="1:26">
      <c r="A189" s="167" t="str">
        <f>CODE(MID(N189,1,1))&amp;CODE(MID(N189,2,1))&amp;CODE(MID(N189,3,1))&amp;CODE(MID(N189,4,1))&amp;CODE(MID(N189,5,1))&amp;
IF(ISERR(CODE(MID(N189,6,1))),"",CODE(MID(N189,6,1)))&amp;
IF(ISERR(CODE(MID(N189,7,1))),"",CODE(MID(N189,7,1)))&amp;
IF(ISERR(CODE(MID(N189,8,1))),"",CODE(MID(N189,8,1)))&amp;
IF(ISERR(CODE(MID(N189,9,1))),"",CODE(MID(N189,9,1)))&amp;
IF(ISERR(CODE(MID(N189,10,1))),"",CODE(MID(N189,10,1)))&amp;
IF(ISERR(CODE(MID(N189,11,1))),"",CODE(MID(N189,11,1)))&amp;
IF(ISERR(CODE(MID(N189,12,1))),"",CODE(MID(N189,12,1)))&amp;
IF(ISERR(CODE(MID(N189,13,1))),"",CODE(MID(N189,13,1)))&amp;
IF(ISERR(CODE(MID(N189,14,1))),"",CODE(MID(N189,14,1)))&amp;
IF(ISERR(CODE(MID(N189,15,1))),"",CODE(MID(N189,15,1)))</f>
        <v>678384955357</v>
      </c>
      <c r="B189" s="3">
        <v>179</v>
      </c>
      <c r="C189" s="165">
        <f>VLOOKUP(A189,[1]items.h.csv!$A:$C,3,0)</f>
        <v>186</v>
      </c>
      <c r="D189" s="1" t="s">
        <v>2217</v>
      </c>
      <c r="E189" s="32" t="s">
        <v>3934</v>
      </c>
      <c r="F189" s="17" t="s">
        <v>455</v>
      </c>
      <c r="G189" s="17" t="s">
        <v>455</v>
      </c>
      <c r="H189" s="155">
        <v>0</v>
      </c>
      <c r="I189" s="155">
        <v>0</v>
      </c>
      <c r="J189" s="17" t="s">
        <v>6</v>
      </c>
      <c r="K189" s="17" t="s">
        <v>2191</v>
      </c>
      <c r="L189" s="138" t="s">
        <v>4605</v>
      </c>
      <c r="N189" s="22" t="s">
        <v>3121</v>
      </c>
      <c r="O189" s="22" t="s">
        <v>3787</v>
      </c>
      <c r="P189"/>
      <c r="Q189" t="str">
        <f>IF(F189=G189,"","NOT EQUAL")</f>
        <v/>
      </c>
      <c r="R189"/>
      <c r="S189"/>
      <c r="T189">
        <f>IF(Y189&lt;&gt;"",T188+1,T188)</f>
        <v>74</v>
      </c>
      <c r="U189" s="3"/>
      <c r="V189" s="118"/>
      <c r="W189" s="118"/>
      <c r="X189" s="109" t="str">
        <f>IF( OR(V189="CNST", J189="CAT_REGS"),(F189),
IF(V189="YES",UPPER(F189),
IF(   AND(V189&lt;&gt;"NO",J189="CAT_FNCT",E189&lt;&gt;"multiply", E189&lt;&gt;"divide"),IF(K189="SLS_ENABLED",   UPPER(F189),""),"")))</f>
        <v/>
      </c>
      <c r="Y189" s="109" t="str">
        <f>IF(LEN(W189)&gt;0,W189,SUBSTITUTE(SUBSTITUTE(SUBSTITUTE(SUBSTITUTE(SUBSTITUTE(SUBSTITUTE(SUBSTITUTE(SUBSTITUTE(SUBSTITUTE(SUBSTITUTE(SUBSTITUTE( (SUBSTITUTE( SUBSTITUTE( SUBSTITUTE( SUBSTITUTE(X189,"STD_SIGMA","SUM"),"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89" s="2">
        <f>C189</f>
        <v>186</v>
      </c>
    </row>
    <row r="190" spans="1:26">
      <c r="A190" s="167" t="str">
        <f>CODE(MID(N190,1,1))&amp;CODE(MID(N190,2,1))&amp;CODE(MID(N190,3,1))&amp;CODE(MID(N190,4,1))&amp;CODE(MID(N190,5,1))&amp;
IF(ISERR(CODE(MID(N190,6,1))),"",CODE(MID(N190,6,1)))&amp;
IF(ISERR(CODE(MID(N190,7,1))),"",CODE(MID(N190,7,1)))&amp;
IF(ISERR(CODE(MID(N190,8,1))),"",CODE(MID(N190,8,1)))&amp;
IF(ISERR(CODE(MID(N190,9,1))),"",CODE(MID(N190,9,1)))&amp;
IF(ISERR(CODE(MID(N190,10,1))),"",CODE(MID(N190,10,1)))&amp;
IF(ISERR(CODE(MID(N190,11,1))),"",CODE(MID(N190,11,1)))&amp;
IF(ISERR(CODE(MID(N190,12,1))),"",CODE(MID(N190,12,1)))&amp;
IF(ISERR(CODE(MID(N190,13,1))),"",CODE(MID(N190,13,1)))&amp;
IF(ISERR(CODE(MID(N190,14,1))),"",CODE(MID(N190,14,1)))&amp;
IF(ISERR(CODE(MID(N190,15,1))),"",CODE(MID(N190,15,1)))</f>
        <v>678384955448</v>
      </c>
      <c r="B190" s="3">
        <v>180</v>
      </c>
      <c r="C190" s="165">
        <f>VLOOKUP(A190,[1]items.h.csv!$A:$C,3,0)</f>
        <v>187</v>
      </c>
      <c r="D190" s="1" t="s">
        <v>2217</v>
      </c>
      <c r="E190" s="32" t="s">
        <v>3935</v>
      </c>
      <c r="F190" s="17" t="s">
        <v>456</v>
      </c>
      <c r="G190" s="17" t="s">
        <v>456</v>
      </c>
      <c r="H190" s="155">
        <v>0</v>
      </c>
      <c r="I190" s="155">
        <v>0</v>
      </c>
      <c r="J190" s="17" t="s">
        <v>6</v>
      </c>
      <c r="K190" s="17" t="s">
        <v>2191</v>
      </c>
      <c r="L190" s="138" t="s">
        <v>4605</v>
      </c>
      <c r="N190" s="22" t="s">
        <v>3122</v>
      </c>
      <c r="O190" s="22" t="s">
        <v>3787</v>
      </c>
      <c r="P190"/>
      <c r="Q190" t="str">
        <f>IF(F190=G190,"","NOT EQUAL")</f>
        <v/>
      </c>
      <c r="R190"/>
      <c r="S190"/>
      <c r="T190">
        <f>IF(Y190&lt;&gt;"",T189+1,T189)</f>
        <v>74</v>
      </c>
      <c r="U190" s="3"/>
      <c r="V190" s="118"/>
      <c r="W190" s="118"/>
      <c r="X190" s="109" t="str">
        <f>IF( OR(V190="CNST", J190="CAT_REGS"),(F190),
IF(V190="YES",UPPER(F190),
IF(   AND(V190&lt;&gt;"NO",J190="CAT_FNCT",E190&lt;&gt;"multiply", E190&lt;&gt;"divide"),IF(K190="SLS_ENABLED",   UPPER(F190),""),"")))</f>
        <v/>
      </c>
      <c r="Y190" s="109" t="str">
        <f>IF(LEN(W190)&gt;0,W190,SUBSTITUTE(SUBSTITUTE(SUBSTITUTE(SUBSTITUTE(SUBSTITUTE(SUBSTITUTE(SUBSTITUTE(SUBSTITUTE(SUBSTITUTE(SUBSTITUTE(SUBSTITUTE( (SUBSTITUTE( SUBSTITUTE( SUBSTITUTE( SUBSTITUTE(X190,"STD_SIGMA","SUM"),"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90" s="2">
        <f>C190</f>
        <v>187</v>
      </c>
    </row>
    <row r="191" spans="1:26">
      <c r="A191" s="167" t="str">
        <f>CODE(MID(N191,1,1))&amp;CODE(MID(N191,2,1))&amp;CODE(MID(N191,3,1))&amp;CODE(MID(N191,4,1))&amp;CODE(MID(N191,5,1))&amp;
IF(ISERR(CODE(MID(N191,6,1))),"",CODE(MID(N191,6,1)))&amp;
IF(ISERR(CODE(MID(N191,7,1))),"",CODE(MID(N191,7,1)))&amp;
IF(ISERR(CODE(MID(N191,8,1))),"",CODE(MID(N191,8,1)))&amp;
IF(ISERR(CODE(MID(N191,9,1))),"",CODE(MID(N191,9,1)))&amp;
IF(ISERR(CODE(MID(N191,10,1))),"",CODE(MID(N191,10,1)))&amp;
IF(ISERR(CODE(MID(N191,11,1))),"",CODE(MID(N191,11,1)))&amp;
IF(ISERR(CODE(MID(N191,12,1))),"",CODE(MID(N191,12,1)))&amp;
IF(ISERR(CODE(MID(N191,13,1))),"",CODE(MID(N191,13,1)))&amp;
IF(ISERR(CODE(MID(N191,14,1))),"",CODE(MID(N191,14,1)))&amp;
IF(ISERR(CODE(MID(N191,15,1))),"",CODE(MID(N191,15,1)))</f>
        <v>678384955448</v>
      </c>
      <c r="B191" s="3">
        <v>181</v>
      </c>
      <c r="C191" s="165">
        <f>VLOOKUP(A191,[1]items.h.csv!$A:$C,3,0)</f>
        <v>187</v>
      </c>
      <c r="D191" s="1" t="s">
        <v>2217</v>
      </c>
      <c r="E191" s="32" t="s">
        <v>3894</v>
      </c>
      <c r="F191" s="17" t="s">
        <v>81</v>
      </c>
      <c r="G191" s="17" t="s">
        <v>81</v>
      </c>
      <c r="H191" s="155">
        <v>0</v>
      </c>
      <c r="I191" s="155">
        <v>0</v>
      </c>
      <c r="J191" s="17" t="s">
        <v>6</v>
      </c>
      <c r="K191" s="17" t="s">
        <v>2191</v>
      </c>
      <c r="L191" s="138" t="s">
        <v>4605</v>
      </c>
      <c r="N191" s="22" t="s">
        <v>3122</v>
      </c>
      <c r="O191" s="22" t="s">
        <v>3787</v>
      </c>
      <c r="P191"/>
      <c r="Q191" t="str">
        <f>IF(F191=G191,"","NOT EQUAL")</f>
        <v/>
      </c>
      <c r="R191"/>
      <c r="S191"/>
      <c r="T191">
        <f>IF(Y191&lt;&gt;"",T190+1,T190)</f>
        <v>74</v>
      </c>
      <c r="U191" s="3"/>
      <c r="V191" s="118"/>
      <c r="W191" s="118"/>
      <c r="X191" s="109" t="str">
        <f>IF( OR(V191="CNST", J191="CAT_REGS"),(F191),
IF(V191="YES",UPPER(F191),
IF(   AND(V191&lt;&gt;"NO",J191="CAT_FNCT",E191&lt;&gt;"multiply", E191&lt;&gt;"divide"),IF(K191="SLS_ENABLED",   UPPER(F191),""),"")))</f>
        <v/>
      </c>
      <c r="Y191" s="109" t="str">
        <f>IF(LEN(W191)&gt;0,W191,SUBSTITUTE(SUBSTITUTE(SUBSTITUTE(SUBSTITUTE(SUBSTITUTE(SUBSTITUTE(SUBSTITUTE(SUBSTITUTE(SUBSTITUTE(SUBSTITUTE(SUBSTITUTE( (SUBSTITUTE( SUBSTITUTE( SUBSTITUTE( SUBSTITUTE(X191,"STD_SIGMA","SUM"),"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91" s="2">
        <f>C191</f>
        <v>187</v>
      </c>
    </row>
    <row r="192" spans="1:26">
      <c r="A192" s="167" t="str">
        <f>CODE(MID(N192,1,1))&amp;CODE(MID(N192,2,1))&amp;CODE(MID(N192,3,1))&amp;CODE(MID(N192,4,1))&amp;CODE(MID(N192,5,1))&amp;
IF(ISERR(CODE(MID(N192,6,1))),"",CODE(MID(N192,6,1)))&amp;
IF(ISERR(CODE(MID(N192,7,1))),"",CODE(MID(N192,7,1)))&amp;
IF(ISERR(CODE(MID(N192,8,1))),"",CODE(MID(N192,8,1)))&amp;
IF(ISERR(CODE(MID(N192,9,1))),"",CODE(MID(N192,9,1)))&amp;
IF(ISERR(CODE(MID(N192,10,1))),"",CODE(MID(N192,10,1)))&amp;
IF(ISERR(CODE(MID(N192,11,1))),"",CODE(MID(N192,11,1)))&amp;
IF(ISERR(CODE(MID(N192,12,1))),"",CODE(MID(N192,12,1)))&amp;
IF(ISERR(CODE(MID(N192,13,1))),"",CODE(MID(N192,13,1)))&amp;
IF(ISERR(CODE(MID(N192,14,1))),"",CODE(MID(N192,14,1)))&amp;
IF(ISERR(CODE(MID(N192,15,1))),"",CODE(MID(N192,15,1)))</f>
        <v>678384955449</v>
      </c>
      <c r="B192" s="3">
        <v>182</v>
      </c>
      <c r="C192" s="165">
        <f>VLOOKUP(A192,[1]items.h.csv!$A:$C,3,0)</f>
        <v>188</v>
      </c>
      <c r="D192" s="1" t="s">
        <v>2217</v>
      </c>
      <c r="E192" s="32" t="s">
        <v>3936</v>
      </c>
      <c r="F192" s="17" t="s">
        <v>457</v>
      </c>
      <c r="G192" s="17" t="s">
        <v>457</v>
      </c>
      <c r="H192" s="155">
        <v>0</v>
      </c>
      <c r="I192" s="155">
        <v>0</v>
      </c>
      <c r="J192" s="17" t="s">
        <v>6</v>
      </c>
      <c r="K192" s="17" t="s">
        <v>2191</v>
      </c>
      <c r="L192" s="138" t="s">
        <v>4605</v>
      </c>
      <c r="N192" s="22" t="s">
        <v>3129</v>
      </c>
      <c r="O192" s="22" t="s">
        <v>3787</v>
      </c>
      <c r="P192"/>
      <c r="Q192" t="str">
        <f>IF(F192=G192,"","NOT EQUAL")</f>
        <v/>
      </c>
      <c r="R192"/>
      <c r="S192"/>
      <c r="T192">
        <f>IF(Y192&lt;&gt;"",T191+1,T191)</f>
        <v>74</v>
      </c>
      <c r="U192" s="3"/>
      <c r="V192" s="118"/>
      <c r="W192" s="118"/>
      <c r="X192" s="109" t="str">
        <f>IF( OR(V192="CNST", J192="CAT_REGS"),(F192),
IF(V192="YES",UPPER(F192),
IF(   AND(V192&lt;&gt;"NO",J192="CAT_FNCT",E192&lt;&gt;"multiply", E192&lt;&gt;"divide"),IF(K192="SLS_ENABLED",   UPPER(F192),""),"")))</f>
        <v/>
      </c>
      <c r="Y192" s="109" t="str">
        <f>IF(LEN(W192)&gt;0,W192,SUBSTITUTE(SUBSTITUTE(SUBSTITUTE(SUBSTITUTE(SUBSTITUTE(SUBSTITUTE(SUBSTITUTE(SUBSTITUTE(SUBSTITUTE(SUBSTITUTE(SUBSTITUTE( (SUBSTITUTE( SUBSTITUTE( SUBSTITUTE( SUBSTITUTE(X192,"STD_SIGMA","SUM"),"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92" s="2">
        <f>C192</f>
        <v>188</v>
      </c>
    </row>
    <row r="193" spans="1:26">
      <c r="A193" s="167" t="str">
        <f>CODE(MID(N193,1,1))&amp;CODE(MID(N193,2,1))&amp;CODE(MID(N193,3,1))&amp;CODE(MID(N193,4,1))&amp;CODE(MID(N193,5,1))&amp;
IF(ISERR(CODE(MID(N193,6,1))),"",CODE(MID(N193,6,1)))&amp;
IF(ISERR(CODE(MID(N193,7,1))),"",CODE(MID(N193,7,1)))&amp;
IF(ISERR(CODE(MID(N193,8,1))),"",CODE(MID(N193,8,1)))&amp;
IF(ISERR(CODE(MID(N193,9,1))),"",CODE(MID(N193,9,1)))&amp;
IF(ISERR(CODE(MID(N193,10,1))),"",CODE(MID(N193,10,1)))&amp;
IF(ISERR(CODE(MID(N193,11,1))),"",CODE(MID(N193,11,1)))&amp;
IF(ISERR(CODE(MID(N193,12,1))),"",CODE(MID(N193,12,1)))&amp;
IF(ISERR(CODE(MID(N193,13,1))),"",CODE(MID(N193,13,1)))&amp;
IF(ISERR(CODE(MID(N193,14,1))),"",CODE(MID(N193,14,1)))&amp;
IF(ISERR(CODE(MID(N193,15,1))),"",CODE(MID(N193,15,1)))</f>
        <v>678384955450</v>
      </c>
      <c r="B193" s="3">
        <v>183</v>
      </c>
      <c r="C193" s="165">
        <f>VLOOKUP(A193,[1]items.h.csv!$A:$C,3,0)</f>
        <v>189</v>
      </c>
      <c r="D193" s="1" t="s">
        <v>2217</v>
      </c>
      <c r="E193" s="32" t="s">
        <v>3937</v>
      </c>
      <c r="F193" s="17" t="s">
        <v>459</v>
      </c>
      <c r="G193" s="17" t="s">
        <v>459</v>
      </c>
      <c r="H193" s="155">
        <v>0</v>
      </c>
      <c r="I193" s="155">
        <v>0</v>
      </c>
      <c r="J193" s="17" t="s">
        <v>6</v>
      </c>
      <c r="K193" s="17" t="s">
        <v>2191</v>
      </c>
      <c r="L193" s="138" t="s">
        <v>4605</v>
      </c>
      <c r="N193" s="22" t="s">
        <v>3133</v>
      </c>
      <c r="O193" s="22" t="s">
        <v>3787</v>
      </c>
      <c r="P193"/>
      <c r="Q193" t="str">
        <f>IF(F193=G193,"","NOT EQUAL")</f>
        <v/>
      </c>
      <c r="R193"/>
      <c r="S193"/>
      <c r="T193">
        <f>IF(Y193&lt;&gt;"",T192+1,T192)</f>
        <v>74</v>
      </c>
      <c r="U193" s="3"/>
      <c r="V193" s="118"/>
      <c r="W193" s="118"/>
      <c r="X193" s="109" t="str">
        <f>IF( OR(V193="CNST", J193="CAT_REGS"),(F193),
IF(V193="YES",UPPER(F193),
IF(   AND(V193&lt;&gt;"NO",J193="CAT_FNCT",E193&lt;&gt;"multiply", E193&lt;&gt;"divide"),IF(K193="SLS_ENABLED",   UPPER(F193),""),"")))</f>
        <v/>
      </c>
      <c r="Y193" s="109" t="str">
        <f>IF(LEN(W193)&gt;0,W193,SUBSTITUTE(SUBSTITUTE(SUBSTITUTE(SUBSTITUTE(SUBSTITUTE(SUBSTITUTE(SUBSTITUTE(SUBSTITUTE(SUBSTITUTE(SUBSTITUTE(SUBSTITUTE( (SUBSTITUTE( SUBSTITUTE( SUBSTITUTE( SUBSTITUTE(X193,"STD_SIGMA","SUM"),"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93" s="2">
        <f>C193</f>
        <v>189</v>
      </c>
    </row>
    <row r="194" spans="1:26">
      <c r="A194" s="167" t="str">
        <f>CODE(MID(N194,1,1))&amp;CODE(MID(N194,2,1))&amp;CODE(MID(N194,3,1))&amp;CODE(MID(N194,4,1))&amp;CODE(MID(N194,5,1))&amp;
IF(ISERR(CODE(MID(N194,6,1))),"",CODE(MID(N194,6,1)))&amp;
IF(ISERR(CODE(MID(N194,7,1))),"",CODE(MID(N194,7,1)))&amp;
IF(ISERR(CODE(MID(N194,8,1))),"",CODE(MID(N194,8,1)))&amp;
IF(ISERR(CODE(MID(N194,9,1))),"",CODE(MID(N194,9,1)))&amp;
IF(ISERR(CODE(MID(N194,10,1))),"",CODE(MID(N194,10,1)))&amp;
IF(ISERR(CODE(MID(N194,11,1))),"",CODE(MID(N194,11,1)))&amp;
IF(ISERR(CODE(MID(N194,12,1))),"",CODE(MID(N194,12,1)))&amp;
IF(ISERR(CODE(MID(N194,13,1))),"",CODE(MID(N194,13,1)))&amp;
IF(ISERR(CODE(MID(N194,14,1))),"",CODE(MID(N194,14,1)))&amp;
IF(ISERR(CODE(MID(N194,15,1))),"",CODE(MID(N194,15,1)))</f>
        <v>678384955451</v>
      </c>
      <c r="B194" s="3">
        <v>184</v>
      </c>
      <c r="C194" s="165">
        <f>VLOOKUP(A194,[1]items.h.csv!$A:$C,3,0)</f>
        <v>190</v>
      </c>
      <c r="D194" s="1" t="s">
        <v>2217</v>
      </c>
      <c r="E194" s="32" t="s">
        <v>3938</v>
      </c>
      <c r="F194" s="17" t="s">
        <v>460</v>
      </c>
      <c r="G194" s="17" t="s">
        <v>460</v>
      </c>
      <c r="H194" s="155">
        <v>0</v>
      </c>
      <c r="I194" s="155">
        <v>0</v>
      </c>
      <c r="J194" s="17" t="s">
        <v>6</v>
      </c>
      <c r="K194" s="17" t="s">
        <v>2191</v>
      </c>
      <c r="L194" s="138" t="s">
        <v>4605</v>
      </c>
      <c r="N194" s="22" t="s">
        <v>3134</v>
      </c>
      <c r="O194" s="22" t="s">
        <v>3787</v>
      </c>
      <c r="P194"/>
      <c r="Q194" t="str">
        <f>IF(F194=G194,"","NOT EQUAL")</f>
        <v/>
      </c>
      <c r="R194"/>
      <c r="S194"/>
      <c r="T194">
        <f>IF(Y194&lt;&gt;"",T193+1,T193)</f>
        <v>74</v>
      </c>
      <c r="U194" s="3"/>
      <c r="V194" s="118"/>
      <c r="W194" s="118"/>
      <c r="X194" s="109" t="str">
        <f>IF( OR(V194="CNST", J194="CAT_REGS"),(F194),
IF(V194="YES",UPPER(F194),
IF(   AND(V194&lt;&gt;"NO",J194="CAT_FNCT",E194&lt;&gt;"multiply", E194&lt;&gt;"divide"),IF(K194="SLS_ENABLED",   UPPER(F194),""),"")))</f>
        <v/>
      </c>
      <c r="Y194" s="109" t="str">
        <f>IF(LEN(W194)&gt;0,W194,SUBSTITUTE(SUBSTITUTE(SUBSTITUTE(SUBSTITUTE(SUBSTITUTE(SUBSTITUTE(SUBSTITUTE(SUBSTITUTE(SUBSTITUTE(SUBSTITUTE(SUBSTITUTE( (SUBSTITUTE( SUBSTITUTE( SUBSTITUTE( SUBSTITUTE(X194,"STD_SIGMA","SUM"),"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94" s="2">
        <f>C194</f>
        <v>190</v>
      </c>
    </row>
    <row r="195" spans="1:26">
      <c r="A195" s="167" t="str">
        <f>CODE(MID(N195,1,1))&amp;CODE(MID(N195,2,1))&amp;CODE(MID(N195,3,1))&amp;CODE(MID(N195,4,1))&amp;CODE(MID(N195,5,1))&amp;
IF(ISERR(CODE(MID(N195,6,1))),"",CODE(MID(N195,6,1)))&amp;
IF(ISERR(CODE(MID(N195,7,1))),"",CODE(MID(N195,7,1)))&amp;
IF(ISERR(CODE(MID(N195,8,1))),"",CODE(MID(N195,8,1)))&amp;
IF(ISERR(CODE(MID(N195,9,1))),"",CODE(MID(N195,9,1)))&amp;
IF(ISERR(CODE(MID(N195,10,1))),"",CODE(MID(N195,10,1)))&amp;
IF(ISERR(CODE(MID(N195,11,1))),"",CODE(MID(N195,11,1)))&amp;
IF(ISERR(CODE(MID(N195,12,1))),"",CODE(MID(N195,12,1)))&amp;
IF(ISERR(CODE(MID(N195,13,1))),"",CODE(MID(N195,13,1)))&amp;
IF(ISERR(CODE(MID(N195,14,1))),"",CODE(MID(N195,14,1)))&amp;
IF(ISERR(CODE(MID(N195,15,1))),"",CODE(MID(N195,15,1)))</f>
        <v>678384955452</v>
      </c>
      <c r="B195" s="3">
        <v>185</v>
      </c>
      <c r="C195" s="165">
        <f>VLOOKUP(A195,[1]items.h.csv!$A:$C,3,0)</f>
        <v>191</v>
      </c>
      <c r="D195" s="1" t="s">
        <v>2217</v>
      </c>
      <c r="E195" s="32" t="s">
        <v>3939</v>
      </c>
      <c r="F195" s="17" t="s">
        <v>461</v>
      </c>
      <c r="G195" s="17" t="s">
        <v>461</v>
      </c>
      <c r="H195" s="155">
        <v>0</v>
      </c>
      <c r="I195" s="155">
        <v>0</v>
      </c>
      <c r="J195" s="17" t="s">
        <v>6</v>
      </c>
      <c r="K195" s="17" t="s">
        <v>2191</v>
      </c>
      <c r="L195" s="138" t="s">
        <v>4605</v>
      </c>
      <c r="N195" s="22" t="s">
        <v>3135</v>
      </c>
      <c r="O195" s="22" t="s">
        <v>3787</v>
      </c>
      <c r="P195"/>
      <c r="Q195" t="str">
        <f>IF(F195=G195,"","NOT EQUAL")</f>
        <v/>
      </c>
      <c r="R195"/>
      <c r="S195"/>
      <c r="T195">
        <f>IF(Y195&lt;&gt;"",T194+1,T194)</f>
        <v>74</v>
      </c>
      <c r="U195" s="3"/>
      <c r="V195" s="118"/>
      <c r="W195" s="118"/>
      <c r="X195" s="109" t="str">
        <f>IF( OR(V195="CNST", J195="CAT_REGS"),(F195),
IF(V195="YES",UPPER(F195),
IF(   AND(V195&lt;&gt;"NO",J195="CAT_FNCT",E195&lt;&gt;"multiply", E195&lt;&gt;"divide"),IF(K195="SLS_ENABLED",   UPPER(F195),""),"")))</f>
        <v/>
      </c>
      <c r="Y195" s="109" t="str">
        <f>IF(LEN(W195)&gt;0,W195,SUBSTITUTE(SUBSTITUTE(SUBSTITUTE(SUBSTITUTE(SUBSTITUTE(SUBSTITUTE(SUBSTITUTE(SUBSTITUTE(SUBSTITUTE(SUBSTITUTE(SUBSTITUTE( (SUBSTITUTE( SUBSTITUTE( SUBSTITUTE( SUBSTITUTE(X195,"STD_SIGMA","SUM"),"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95" s="2">
        <f>C195</f>
        <v>191</v>
      </c>
    </row>
    <row r="196" spans="1:26">
      <c r="A196" s="167" t="str">
        <f>CODE(MID(N196,1,1))&amp;CODE(MID(N196,2,1))&amp;CODE(MID(N196,3,1))&amp;CODE(MID(N196,4,1))&amp;CODE(MID(N196,5,1))&amp;
IF(ISERR(CODE(MID(N196,6,1))),"",CODE(MID(N196,6,1)))&amp;
IF(ISERR(CODE(MID(N196,7,1))),"",CODE(MID(N196,7,1)))&amp;
IF(ISERR(CODE(MID(N196,8,1))),"",CODE(MID(N196,8,1)))&amp;
IF(ISERR(CODE(MID(N196,9,1))),"",CODE(MID(N196,9,1)))&amp;
IF(ISERR(CODE(MID(N196,10,1))),"",CODE(MID(N196,10,1)))&amp;
IF(ISERR(CODE(MID(N196,11,1))),"",CODE(MID(N196,11,1)))&amp;
IF(ISERR(CODE(MID(N196,12,1))),"",CODE(MID(N196,12,1)))&amp;
IF(ISERR(CODE(MID(N196,13,1))),"",CODE(MID(N196,13,1)))&amp;
IF(ISERR(CODE(MID(N196,14,1))),"",CODE(MID(N196,14,1)))&amp;
IF(ISERR(CODE(MID(N196,15,1))),"",CODE(MID(N196,15,1)))</f>
        <v>678384955453</v>
      </c>
      <c r="B196" s="3">
        <v>186</v>
      </c>
      <c r="C196" s="165">
        <f>VLOOKUP(A196,[1]items.h.csv!$A:$C,3,0)</f>
        <v>192</v>
      </c>
      <c r="D196" s="1" t="s">
        <v>2217</v>
      </c>
      <c r="E196" s="32" t="s">
        <v>3940</v>
      </c>
      <c r="F196" s="17" t="s">
        <v>462</v>
      </c>
      <c r="G196" s="17" t="s">
        <v>462</v>
      </c>
      <c r="H196" s="155">
        <v>0</v>
      </c>
      <c r="I196" s="155">
        <v>0</v>
      </c>
      <c r="J196" s="17" t="s">
        <v>6</v>
      </c>
      <c r="K196" s="17" t="s">
        <v>2191</v>
      </c>
      <c r="L196" s="138" t="s">
        <v>4605</v>
      </c>
      <c r="N196" s="22" t="s">
        <v>3136</v>
      </c>
      <c r="O196" s="22" t="s">
        <v>3787</v>
      </c>
      <c r="P196"/>
      <c r="Q196" t="str">
        <f>IF(F196=G196,"","NOT EQUAL")</f>
        <v/>
      </c>
      <c r="R196"/>
      <c r="S196"/>
      <c r="T196">
        <f>IF(Y196&lt;&gt;"",T195+1,T195)</f>
        <v>75</v>
      </c>
      <c r="U196" s="3" t="s">
        <v>4567</v>
      </c>
      <c r="V196" s="123" t="s">
        <v>4482</v>
      </c>
      <c r="W196" s="121"/>
      <c r="X196" s="109" t="str">
        <f>IF( OR(V196="CNST", J196="CAT_REGS"),(F196),
IF(V196="YES",UPPER(F196),
IF(   AND(V196&lt;&gt;"NO",J196="CAT_FNCT",E196&lt;&gt;"multiply", E196&lt;&gt;"divide"),IF(K196="SLS_ENABLED",   UPPER(F196),""),"")))</f>
        <v>STD_mu STD_SUB_0</v>
      </c>
      <c r="Y196" s="109" t="str">
        <f>IF(LEN(W196)&gt;0,W196,SUBSTITUTE(SUBSTITUTE(SUBSTITUTE(SUBSTITUTE(SUBSTITUTE(SUBSTITUTE(SUBSTITUTE(SUBSTITUTE(SUBSTITUTE(SUBSTITUTE(SUBSTITUTE( (SUBSTITUTE( SUBSTITUTE( SUBSTITUTE( SUBSTITUTE(X196,"STD_SIGMA","SUM"),"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mu0</v>
      </c>
      <c r="Z196" s="2">
        <f>C196</f>
        <v>192</v>
      </c>
    </row>
    <row r="197" spans="1:26">
      <c r="A197" s="167" t="str">
        <f>CODE(MID(N197,1,1))&amp;CODE(MID(N197,2,1))&amp;CODE(MID(N197,3,1))&amp;CODE(MID(N197,4,1))&amp;CODE(MID(N197,5,1))&amp;
IF(ISERR(CODE(MID(N197,6,1))),"",CODE(MID(N197,6,1)))&amp;
IF(ISERR(CODE(MID(N197,7,1))),"",CODE(MID(N197,7,1)))&amp;
IF(ISERR(CODE(MID(N197,8,1))),"",CODE(MID(N197,8,1)))&amp;
IF(ISERR(CODE(MID(N197,9,1))),"",CODE(MID(N197,9,1)))&amp;
IF(ISERR(CODE(MID(N197,10,1))),"",CODE(MID(N197,10,1)))&amp;
IF(ISERR(CODE(MID(N197,11,1))),"",CODE(MID(N197,11,1)))&amp;
IF(ISERR(CODE(MID(N197,12,1))),"",CODE(MID(N197,12,1)))&amp;
IF(ISERR(CODE(MID(N197,13,1))),"",CODE(MID(N197,13,1)))&amp;
IF(ISERR(CODE(MID(N197,14,1))),"",CODE(MID(N197,14,1)))&amp;
IF(ISERR(CODE(MID(N197,15,1))),"",CODE(MID(N197,15,1)))</f>
        <v>678384955454</v>
      </c>
      <c r="B197" s="3">
        <v>187</v>
      </c>
      <c r="C197" s="165">
        <f>VLOOKUP(A197,[1]items.h.csv!$A:$C,3,0)</f>
        <v>193</v>
      </c>
      <c r="D197" s="1" t="s">
        <v>2217</v>
      </c>
      <c r="E197" s="32" t="s">
        <v>3941</v>
      </c>
      <c r="F197" s="17" t="s">
        <v>463</v>
      </c>
      <c r="G197" s="17" t="s">
        <v>463</v>
      </c>
      <c r="H197" s="155">
        <v>0</v>
      </c>
      <c r="I197" s="155">
        <v>0</v>
      </c>
      <c r="J197" s="17" t="s">
        <v>6</v>
      </c>
      <c r="K197" s="17" t="s">
        <v>2191</v>
      </c>
      <c r="L197" s="138" t="s">
        <v>4605</v>
      </c>
      <c r="N197" s="22" t="s">
        <v>3137</v>
      </c>
      <c r="O197" s="22" t="s">
        <v>3787</v>
      </c>
      <c r="P197"/>
      <c r="Q197" t="str">
        <f>IF(F197=G197,"","NOT EQUAL")</f>
        <v/>
      </c>
      <c r="R197"/>
      <c r="S197"/>
      <c r="T197">
        <f>IF(Y197&lt;&gt;"",T196+1,T196)</f>
        <v>75</v>
      </c>
      <c r="U197" s="3"/>
      <c r="V197" s="118"/>
      <c r="W197" s="118"/>
      <c r="X197" s="109" t="str">
        <f>IF( OR(V197="CNST", J197="CAT_REGS"),(F197),
IF(V197="YES",UPPER(F197),
IF(   AND(V197&lt;&gt;"NO",J197="CAT_FNCT",E197&lt;&gt;"multiply", E197&lt;&gt;"divide"),IF(K197="SLS_ENABLED",   UPPER(F197),""),"")))</f>
        <v/>
      </c>
      <c r="Y197" s="109" t="str">
        <f>IF(LEN(W197)&gt;0,W197,SUBSTITUTE(SUBSTITUTE(SUBSTITUTE(SUBSTITUTE(SUBSTITUTE(SUBSTITUTE(SUBSTITUTE(SUBSTITUTE(SUBSTITUTE(SUBSTITUTE(SUBSTITUTE( (SUBSTITUTE( SUBSTITUTE( SUBSTITUTE( SUBSTITUTE(X197,"STD_SIGMA","SUM"),"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97" s="2">
        <f>C197</f>
        <v>193</v>
      </c>
    </row>
    <row r="198" spans="1:26">
      <c r="A198" s="167" t="str">
        <f>CODE(MID(N198,1,1))&amp;CODE(MID(N198,2,1))&amp;CODE(MID(N198,3,1))&amp;CODE(MID(N198,4,1))&amp;CODE(MID(N198,5,1))&amp;
IF(ISERR(CODE(MID(N198,6,1))),"",CODE(MID(N198,6,1)))&amp;
IF(ISERR(CODE(MID(N198,7,1))),"",CODE(MID(N198,7,1)))&amp;
IF(ISERR(CODE(MID(N198,8,1))),"",CODE(MID(N198,8,1)))&amp;
IF(ISERR(CODE(MID(N198,9,1))),"",CODE(MID(N198,9,1)))&amp;
IF(ISERR(CODE(MID(N198,10,1))),"",CODE(MID(N198,10,1)))&amp;
IF(ISERR(CODE(MID(N198,11,1))),"",CODE(MID(N198,11,1)))&amp;
IF(ISERR(CODE(MID(N198,12,1))),"",CODE(MID(N198,12,1)))&amp;
IF(ISERR(CODE(MID(N198,13,1))),"",CODE(MID(N198,13,1)))&amp;
IF(ISERR(CODE(MID(N198,14,1))),"",CODE(MID(N198,14,1)))&amp;
IF(ISERR(CODE(MID(N198,15,1))),"",CODE(MID(N198,15,1)))</f>
        <v>678384955455</v>
      </c>
      <c r="B198" s="3">
        <v>188</v>
      </c>
      <c r="C198" s="165">
        <f>VLOOKUP(A198,[1]items.h.csv!$A:$C,3,0)</f>
        <v>194</v>
      </c>
      <c r="D198" s="1" t="s">
        <v>2217</v>
      </c>
      <c r="E198" s="32" t="s">
        <v>3942</v>
      </c>
      <c r="F198" s="17" t="s">
        <v>464</v>
      </c>
      <c r="G198" s="17" t="s">
        <v>464</v>
      </c>
      <c r="H198" s="155">
        <v>0</v>
      </c>
      <c r="I198" s="155">
        <v>0</v>
      </c>
      <c r="J198" s="17" t="s">
        <v>6</v>
      </c>
      <c r="K198" s="17" t="s">
        <v>2191</v>
      </c>
      <c r="L198" s="138" t="s">
        <v>4605</v>
      </c>
      <c r="N198" s="22" t="s">
        <v>3138</v>
      </c>
      <c r="O198" s="22" t="s">
        <v>3787</v>
      </c>
      <c r="P198"/>
      <c r="Q198" t="str">
        <f>IF(F198=G198,"","NOT EQUAL")</f>
        <v/>
      </c>
      <c r="R198"/>
      <c r="S198"/>
      <c r="T198">
        <f>IF(Y198&lt;&gt;"",T197+1,T197)</f>
        <v>75</v>
      </c>
      <c r="U198" s="3"/>
      <c r="V198" s="118"/>
      <c r="W198" s="118"/>
      <c r="X198" s="109" t="str">
        <f>IF( OR(V198="CNST", J198="CAT_REGS"),(F198),
IF(V198="YES",UPPER(F198),
IF(   AND(V198&lt;&gt;"NO",J198="CAT_FNCT",E198&lt;&gt;"multiply", E198&lt;&gt;"divide"),IF(K198="SLS_ENABLED",   UPPER(F198),""),"")))</f>
        <v/>
      </c>
      <c r="Y198" s="109" t="str">
        <f>IF(LEN(W198)&gt;0,W198,SUBSTITUTE(SUBSTITUTE(SUBSTITUTE(SUBSTITUTE(SUBSTITUTE(SUBSTITUTE(SUBSTITUTE(SUBSTITUTE(SUBSTITUTE(SUBSTITUTE(SUBSTITUTE( (SUBSTITUTE( SUBSTITUTE( SUBSTITUTE( SUBSTITUTE(X198,"STD_SIGMA","SUM"),"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98" s="2">
        <f>C198</f>
        <v>194</v>
      </c>
    </row>
    <row r="199" spans="1:26">
      <c r="A199" s="167" t="str">
        <f>CODE(MID(N199,1,1))&amp;CODE(MID(N199,2,1))&amp;CODE(MID(N199,3,1))&amp;CODE(MID(N199,4,1))&amp;CODE(MID(N199,5,1))&amp;
IF(ISERR(CODE(MID(N199,6,1))),"",CODE(MID(N199,6,1)))&amp;
IF(ISERR(CODE(MID(N199,7,1))),"",CODE(MID(N199,7,1)))&amp;
IF(ISERR(CODE(MID(N199,8,1))),"",CODE(MID(N199,8,1)))&amp;
IF(ISERR(CODE(MID(N199,9,1))),"",CODE(MID(N199,9,1)))&amp;
IF(ISERR(CODE(MID(N199,10,1))),"",CODE(MID(N199,10,1)))&amp;
IF(ISERR(CODE(MID(N199,11,1))),"",CODE(MID(N199,11,1)))&amp;
IF(ISERR(CODE(MID(N199,12,1))),"",CODE(MID(N199,12,1)))&amp;
IF(ISERR(CODE(MID(N199,13,1))),"",CODE(MID(N199,13,1)))&amp;
IF(ISERR(CODE(MID(N199,14,1))),"",CODE(MID(N199,14,1)))&amp;
IF(ISERR(CODE(MID(N199,15,1))),"",CODE(MID(N199,15,1)))</f>
        <v>678384955456</v>
      </c>
      <c r="B199" s="3">
        <v>189</v>
      </c>
      <c r="C199" s="165">
        <f>VLOOKUP(A199,[1]items.h.csv!$A:$C,3,0)</f>
        <v>195</v>
      </c>
      <c r="D199" s="1" t="s">
        <v>2217</v>
      </c>
      <c r="E199" s="32" t="s">
        <v>3943</v>
      </c>
      <c r="F199" s="17" t="s">
        <v>465</v>
      </c>
      <c r="G199" s="17" t="s">
        <v>465</v>
      </c>
      <c r="H199" s="155">
        <v>0</v>
      </c>
      <c r="I199" s="155">
        <v>0</v>
      </c>
      <c r="J199" s="17" t="s">
        <v>6</v>
      </c>
      <c r="K199" s="17" t="s">
        <v>2191</v>
      </c>
      <c r="L199" s="138" t="s">
        <v>4605</v>
      </c>
      <c r="N199" s="22" t="s">
        <v>3139</v>
      </c>
      <c r="O199" s="22" t="s">
        <v>3787</v>
      </c>
      <c r="P199"/>
      <c r="Q199" t="str">
        <f>IF(F199=G199,"","NOT EQUAL")</f>
        <v/>
      </c>
      <c r="R199"/>
      <c r="S199"/>
      <c r="T199">
        <f>IF(Y199&lt;&gt;"",T198+1,T198)</f>
        <v>75</v>
      </c>
      <c r="U199" s="3"/>
      <c r="V199" s="118"/>
      <c r="W199" s="118"/>
      <c r="X199" s="109" t="str">
        <f>IF( OR(V199="CNST", J199="CAT_REGS"),(F199),
IF(V199="YES",UPPER(F199),
IF(   AND(V199&lt;&gt;"NO",J199="CAT_FNCT",E199&lt;&gt;"multiply", E199&lt;&gt;"divide"),IF(K199="SLS_ENABLED",   UPPER(F199),""),"")))</f>
        <v/>
      </c>
      <c r="Y199" s="109" t="str">
        <f>IF(LEN(W199)&gt;0,W199,SUBSTITUTE(SUBSTITUTE(SUBSTITUTE(SUBSTITUTE(SUBSTITUTE(SUBSTITUTE(SUBSTITUTE(SUBSTITUTE(SUBSTITUTE(SUBSTITUTE(SUBSTITUTE( (SUBSTITUTE( SUBSTITUTE( SUBSTITUTE( SUBSTITUTE(X199,"STD_SIGMA","SUM"),"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99" s="2">
        <f>C199</f>
        <v>195</v>
      </c>
    </row>
    <row r="200" spans="1:26">
      <c r="A200" s="167" t="str">
        <f>CODE(MID(N200,1,1))&amp;CODE(MID(N200,2,1))&amp;CODE(MID(N200,3,1))&amp;CODE(MID(N200,4,1))&amp;CODE(MID(N200,5,1))&amp;
IF(ISERR(CODE(MID(N200,6,1))),"",CODE(MID(N200,6,1)))&amp;
IF(ISERR(CODE(MID(N200,7,1))),"",CODE(MID(N200,7,1)))&amp;
IF(ISERR(CODE(MID(N200,8,1))),"",CODE(MID(N200,8,1)))&amp;
IF(ISERR(CODE(MID(N200,9,1))),"",CODE(MID(N200,9,1)))&amp;
IF(ISERR(CODE(MID(N200,10,1))),"",CODE(MID(N200,10,1)))&amp;
IF(ISERR(CODE(MID(N200,11,1))),"",CODE(MID(N200,11,1)))&amp;
IF(ISERR(CODE(MID(N200,12,1))),"",CODE(MID(N200,12,1)))&amp;
IF(ISERR(CODE(MID(N200,13,1))),"",CODE(MID(N200,13,1)))&amp;
IF(ISERR(CODE(MID(N200,14,1))),"",CODE(MID(N200,14,1)))&amp;
IF(ISERR(CODE(MID(N200,15,1))),"",CODE(MID(N200,15,1)))</f>
        <v>678384955457</v>
      </c>
      <c r="B200" s="3">
        <v>190</v>
      </c>
      <c r="C200" s="165">
        <f>VLOOKUP(A200,[1]items.h.csv!$A:$C,3,0)</f>
        <v>196</v>
      </c>
      <c r="D200" s="1" t="s">
        <v>2217</v>
      </c>
      <c r="E200" s="32" t="s">
        <v>3944</v>
      </c>
      <c r="F200" s="17" t="s">
        <v>466</v>
      </c>
      <c r="G200" s="17" t="s">
        <v>466</v>
      </c>
      <c r="H200" s="155">
        <v>0</v>
      </c>
      <c r="I200" s="155">
        <v>0</v>
      </c>
      <c r="J200" s="17" t="s">
        <v>6</v>
      </c>
      <c r="K200" s="17" t="s">
        <v>2191</v>
      </c>
      <c r="L200" s="138" t="s">
        <v>4605</v>
      </c>
      <c r="N200" s="22" t="s">
        <v>3140</v>
      </c>
      <c r="O200" s="22" t="s">
        <v>3787</v>
      </c>
      <c r="P200"/>
      <c r="Q200" t="str">
        <f>IF(F200=G200,"","NOT EQUAL")</f>
        <v/>
      </c>
      <c r="R200"/>
      <c r="S200"/>
      <c r="T200">
        <f>IF(Y200&lt;&gt;"",T199+1,T199)</f>
        <v>75</v>
      </c>
      <c r="U200" s="3"/>
      <c r="V200" s="118"/>
      <c r="W200" s="118"/>
      <c r="X200" s="109" t="str">
        <f>IF( OR(V200="CNST", J200="CAT_REGS"),(F200),
IF(V200="YES",UPPER(F200),
IF(   AND(V200&lt;&gt;"NO",J200="CAT_FNCT",E200&lt;&gt;"multiply", E200&lt;&gt;"divide"),IF(K200="SLS_ENABLED",   UPPER(F200),""),"")))</f>
        <v/>
      </c>
      <c r="Y200" s="109" t="str">
        <f>IF(LEN(W200)&gt;0,W200,SUBSTITUTE(SUBSTITUTE(SUBSTITUTE(SUBSTITUTE(SUBSTITUTE(SUBSTITUTE(SUBSTITUTE(SUBSTITUTE(SUBSTITUTE(SUBSTITUTE(SUBSTITUTE( (SUBSTITUTE( SUBSTITUTE( SUBSTITUTE( SUBSTITUTE(X200,"STD_SIGMA","SUM"),"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00" s="2">
        <f>C200</f>
        <v>196</v>
      </c>
    </row>
    <row r="201" spans="1:26">
      <c r="A201" s="167" t="str">
        <f>CODE(MID(N201,1,1))&amp;CODE(MID(N201,2,1))&amp;CODE(MID(N201,3,1))&amp;CODE(MID(N201,4,1))&amp;CODE(MID(N201,5,1))&amp;
IF(ISERR(CODE(MID(N201,6,1))),"",CODE(MID(N201,6,1)))&amp;
IF(ISERR(CODE(MID(N201,7,1))),"",CODE(MID(N201,7,1)))&amp;
IF(ISERR(CODE(MID(N201,8,1))),"",CODE(MID(N201,8,1)))&amp;
IF(ISERR(CODE(MID(N201,9,1))),"",CODE(MID(N201,9,1)))&amp;
IF(ISERR(CODE(MID(N201,10,1))),"",CODE(MID(N201,10,1)))&amp;
IF(ISERR(CODE(MID(N201,11,1))),"",CODE(MID(N201,11,1)))&amp;
IF(ISERR(CODE(MID(N201,12,1))),"",CODE(MID(N201,12,1)))&amp;
IF(ISERR(CODE(MID(N201,13,1))),"",CODE(MID(N201,13,1)))&amp;
IF(ISERR(CODE(MID(N201,14,1))),"",CODE(MID(N201,14,1)))&amp;
IF(ISERR(CODE(MID(N201,15,1))),"",CODE(MID(N201,15,1)))</f>
        <v>678384955548</v>
      </c>
      <c r="B201" s="3">
        <v>191</v>
      </c>
      <c r="C201" s="165">
        <f>VLOOKUP(A201,[1]items.h.csv!$A:$C,3,0)</f>
        <v>197</v>
      </c>
      <c r="D201" s="1" t="s">
        <v>2217</v>
      </c>
      <c r="E201" s="32" t="s">
        <v>3945</v>
      </c>
      <c r="F201" s="17" t="s">
        <v>467</v>
      </c>
      <c r="G201" s="17" t="s">
        <v>467</v>
      </c>
      <c r="H201" s="155">
        <v>0</v>
      </c>
      <c r="I201" s="155">
        <v>0</v>
      </c>
      <c r="J201" s="17" t="s">
        <v>6</v>
      </c>
      <c r="K201" s="17" t="s">
        <v>2191</v>
      </c>
      <c r="L201" s="138" t="s">
        <v>4605</v>
      </c>
      <c r="N201" s="22" t="s">
        <v>3141</v>
      </c>
      <c r="O201" s="22" t="s">
        <v>3787</v>
      </c>
      <c r="P201"/>
      <c r="Q201" t="str">
        <f>IF(F201=G201,"","NOT EQUAL")</f>
        <v/>
      </c>
      <c r="R201"/>
      <c r="S201"/>
      <c r="T201">
        <f>IF(Y201&lt;&gt;"",T200+1,T200)</f>
        <v>75</v>
      </c>
      <c r="U201" s="3"/>
      <c r="V201" s="118"/>
      <c r="W201" s="118"/>
      <c r="X201" s="109" t="str">
        <f>IF( OR(V201="CNST", J201="CAT_REGS"),(F201),
IF(V201="YES",UPPER(F201),
IF(   AND(V201&lt;&gt;"NO",J201="CAT_FNCT",E201&lt;&gt;"multiply", E201&lt;&gt;"divide"),IF(K201="SLS_ENABLED",   UPPER(F201),""),"")))</f>
        <v/>
      </c>
      <c r="Y201" s="109" t="str">
        <f>IF(LEN(W201)&gt;0,W201,SUBSTITUTE(SUBSTITUTE(SUBSTITUTE(SUBSTITUTE(SUBSTITUTE(SUBSTITUTE(SUBSTITUTE(SUBSTITUTE(SUBSTITUTE(SUBSTITUTE(SUBSTITUTE( (SUBSTITUTE( SUBSTITUTE( SUBSTITUTE( SUBSTITUTE(X201,"STD_SIGMA","SUM"),"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01" s="2">
        <f>C201</f>
        <v>197</v>
      </c>
    </row>
    <row r="202" spans="1:26">
      <c r="A202" s="167" t="str">
        <f>CODE(MID(N202,1,1))&amp;CODE(MID(N202,2,1))&amp;CODE(MID(N202,3,1))&amp;CODE(MID(N202,4,1))&amp;CODE(MID(N202,5,1))&amp;
IF(ISERR(CODE(MID(N202,6,1))),"",CODE(MID(N202,6,1)))&amp;
IF(ISERR(CODE(MID(N202,7,1))),"",CODE(MID(N202,7,1)))&amp;
IF(ISERR(CODE(MID(N202,8,1))),"",CODE(MID(N202,8,1)))&amp;
IF(ISERR(CODE(MID(N202,9,1))),"",CODE(MID(N202,9,1)))&amp;
IF(ISERR(CODE(MID(N202,10,1))),"",CODE(MID(N202,10,1)))&amp;
IF(ISERR(CODE(MID(N202,11,1))),"",CODE(MID(N202,11,1)))&amp;
IF(ISERR(CODE(MID(N202,12,1))),"",CODE(MID(N202,12,1)))&amp;
IF(ISERR(CODE(MID(N202,13,1))),"",CODE(MID(N202,13,1)))&amp;
IF(ISERR(CODE(MID(N202,14,1))),"",CODE(MID(N202,14,1)))&amp;
IF(ISERR(CODE(MID(N202,15,1))),"",CODE(MID(N202,15,1)))</f>
        <v>678384955549</v>
      </c>
      <c r="B202" s="3">
        <v>192</v>
      </c>
      <c r="C202" s="165">
        <f>VLOOKUP(A202,[1]items.h.csv!$A:$C,3,0)</f>
        <v>198</v>
      </c>
      <c r="D202" s="1" t="s">
        <v>2217</v>
      </c>
      <c r="E202" s="32" t="s">
        <v>3946</v>
      </c>
      <c r="F202" s="17" t="s">
        <v>468</v>
      </c>
      <c r="G202" s="17" t="s">
        <v>468</v>
      </c>
      <c r="H202" s="155">
        <v>0</v>
      </c>
      <c r="I202" s="155">
        <v>0</v>
      </c>
      <c r="J202" s="17" t="s">
        <v>6</v>
      </c>
      <c r="K202" s="17" t="s">
        <v>2191</v>
      </c>
      <c r="L202" s="138" t="s">
        <v>4605</v>
      </c>
      <c r="N202" s="22" t="s">
        <v>3142</v>
      </c>
      <c r="O202" s="22" t="s">
        <v>3787</v>
      </c>
      <c r="P202"/>
      <c r="Q202" t="str">
        <f>IF(F202=G202,"","NOT EQUAL")</f>
        <v/>
      </c>
      <c r="R202"/>
      <c r="S202"/>
      <c r="T202">
        <f>IF(Y202&lt;&gt;"",T201+1,T201)</f>
        <v>75</v>
      </c>
      <c r="U202" s="3"/>
      <c r="V202" s="118"/>
      <c r="W202" s="118"/>
      <c r="X202" s="109" t="str">
        <f>IF( OR(V202="CNST", J202="CAT_REGS"),(F202),
IF(V202="YES",UPPER(F202),
IF(   AND(V202&lt;&gt;"NO",J202="CAT_FNCT",E202&lt;&gt;"multiply", E202&lt;&gt;"divide"),IF(K202="SLS_ENABLED",   UPPER(F202),""),"")))</f>
        <v/>
      </c>
      <c r="Y202" s="109" t="str">
        <f>IF(LEN(W202)&gt;0,W202,SUBSTITUTE(SUBSTITUTE(SUBSTITUTE(SUBSTITUTE(SUBSTITUTE(SUBSTITUTE(SUBSTITUTE(SUBSTITUTE(SUBSTITUTE(SUBSTITUTE(SUBSTITUTE( (SUBSTITUTE( SUBSTITUTE( SUBSTITUTE( SUBSTITUTE(X202,"STD_SIGMA","SUM"),"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02" s="2">
        <f>C202</f>
        <v>198</v>
      </c>
    </row>
    <row r="203" spans="1:26">
      <c r="A203" s="167" t="str">
        <f>CODE(MID(N203,1,1))&amp;CODE(MID(N203,2,1))&amp;CODE(MID(N203,3,1))&amp;CODE(MID(N203,4,1))&amp;CODE(MID(N203,5,1))&amp;
IF(ISERR(CODE(MID(N203,6,1))),"",CODE(MID(N203,6,1)))&amp;
IF(ISERR(CODE(MID(N203,7,1))),"",CODE(MID(N203,7,1)))&amp;
IF(ISERR(CODE(MID(N203,8,1))),"",CODE(MID(N203,8,1)))&amp;
IF(ISERR(CODE(MID(N203,9,1))),"",CODE(MID(N203,9,1)))&amp;
IF(ISERR(CODE(MID(N203,10,1))),"",CODE(MID(N203,10,1)))&amp;
IF(ISERR(CODE(MID(N203,11,1))),"",CODE(MID(N203,11,1)))&amp;
IF(ISERR(CODE(MID(N203,12,1))),"",CODE(MID(N203,12,1)))&amp;
IF(ISERR(CODE(MID(N203,13,1))),"",CODE(MID(N203,13,1)))&amp;
IF(ISERR(CODE(MID(N203,14,1))),"",CODE(MID(N203,14,1)))&amp;
IF(ISERR(CODE(MID(N203,15,1))),"",CODE(MID(N203,15,1)))</f>
        <v>678384955550</v>
      </c>
      <c r="B203" s="3">
        <v>193</v>
      </c>
      <c r="C203" s="165">
        <f>VLOOKUP(A203,[1]items.h.csv!$A:$C,3,0)</f>
        <v>199</v>
      </c>
      <c r="D203" s="1" t="s">
        <v>2217</v>
      </c>
      <c r="E203" s="32" t="s">
        <v>3947</v>
      </c>
      <c r="F203" s="17" t="s">
        <v>469</v>
      </c>
      <c r="G203" s="17" t="s">
        <v>469</v>
      </c>
      <c r="H203" s="155">
        <v>0</v>
      </c>
      <c r="I203" s="155">
        <v>0</v>
      </c>
      <c r="J203" s="17" t="s">
        <v>6</v>
      </c>
      <c r="K203" s="17" t="s">
        <v>2191</v>
      </c>
      <c r="L203" s="138" t="s">
        <v>4605</v>
      </c>
      <c r="N203" s="22" t="s">
        <v>3143</v>
      </c>
      <c r="O203" s="22" t="s">
        <v>3787</v>
      </c>
      <c r="P203"/>
      <c r="Q203" t="str">
        <f>IF(F203=G203,"","NOT EQUAL")</f>
        <v/>
      </c>
      <c r="R203"/>
      <c r="S203"/>
      <c r="T203">
        <f>IF(Y203&lt;&gt;"",T202+1,T202)</f>
        <v>75</v>
      </c>
      <c r="U203" s="3"/>
      <c r="V203" s="118"/>
      <c r="W203" s="118"/>
      <c r="X203" s="109" t="str">
        <f>IF( OR(V203="CNST", J203="CAT_REGS"),(F203),
IF(V203="YES",UPPER(F203),
IF(   AND(V203&lt;&gt;"NO",J203="CAT_FNCT",E203&lt;&gt;"multiply", E203&lt;&gt;"divide"),IF(K203="SLS_ENABLED",   UPPER(F203),""),"")))</f>
        <v/>
      </c>
      <c r="Y203" s="109" t="str">
        <f>IF(LEN(W203)&gt;0,W203,SUBSTITUTE(SUBSTITUTE(SUBSTITUTE(SUBSTITUTE(SUBSTITUTE(SUBSTITUTE(SUBSTITUTE(SUBSTITUTE(SUBSTITUTE(SUBSTITUTE(SUBSTITUTE( (SUBSTITUTE( SUBSTITUTE( SUBSTITUTE( SUBSTITUTE(X203,"STD_SIGMA","SUM"),"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03" s="2">
        <f>C203</f>
        <v>199</v>
      </c>
    </row>
    <row r="204" spans="1:26">
      <c r="A204" s="167" t="str">
        <f>CODE(MID(N204,1,1))&amp;CODE(MID(N204,2,1))&amp;CODE(MID(N204,3,1))&amp;CODE(MID(N204,4,1))&amp;CODE(MID(N204,5,1))&amp;
IF(ISERR(CODE(MID(N204,6,1))),"",CODE(MID(N204,6,1)))&amp;
IF(ISERR(CODE(MID(N204,7,1))),"",CODE(MID(N204,7,1)))&amp;
IF(ISERR(CODE(MID(N204,8,1))),"",CODE(MID(N204,8,1)))&amp;
IF(ISERR(CODE(MID(N204,9,1))),"",CODE(MID(N204,9,1)))&amp;
IF(ISERR(CODE(MID(N204,10,1))),"",CODE(MID(N204,10,1)))&amp;
IF(ISERR(CODE(MID(N204,11,1))),"",CODE(MID(N204,11,1)))&amp;
IF(ISERR(CODE(MID(N204,12,1))),"",CODE(MID(N204,12,1)))&amp;
IF(ISERR(CODE(MID(N204,13,1))),"",CODE(MID(N204,13,1)))&amp;
IF(ISERR(CODE(MID(N204,14,1))),"",CODE(MID(N204,14,1)))&amp;
IF(ISERR(CODE(MID(N204,15,1))),"",CODE(MID(N204,15,1)))</f>
        <v>678384955551</v>
      </c>
      <c r="B204" s="3">
        <v>194</v>
      </c>
      <c r="C204" s="165">
        <f>VLOOKUP(A204,[1]items.h.csv!$A:$C,3,0)</f>
        <v>200</v>
      </c>
      <c r="D204" s="1" t="s">
        <v>2217</v>
      </c>
      <c r="E204" s="32" t="s">
        <v>3948</v>
      </c>
      <c r="F204" s="17" t="s">
        <v>472</v>
      </c>
      <c r="G204" s="17" t="s">
        <v>472</v>
      </c>
      <c r="H204" s="155">
        <v>0</v>
      </c>
      <c r="I204" s="155">
        <v>0</v>
      </c>
      <c r="J204" s="17" t="s">
        <v>6</v>
      </c>
      <c r="K204" s="17" t="s">
        <v>2191</v>
      </c>
      <c r="L204" s="138" t="s">
        <v>4605</v>
      </c>
      <c r="N204" s="22" t="s">
        <v>3148</v>
      </c>
      <c r="O204" s="22" t="s">
        <v>3787</v>
      </c>
      <c r="P204"/>
      <c r="Q204" t="str">
        <f>IF(F204=G204,"","NOT EQUAL")</f>
        <v/>
      </c>
      <c r="R204"/>
      <c r="S204"/>
      <c r="T204">
        <f>IF(Y204&lt;&gt;"",T203+1,T203)</f>
        <v>75</v>
      </c>
      <c r="U204" s="3"/>
      <c r="V204" s="118"/>
      <c r="W204" s="118"/>
      <c r="X204" s="109" t="str">
        <f>IF( OR(V204="CNST", J204="CAT_REGS"),(F204),
IF(V204="YES",UPPER(F204),
IF(   AND(V204&lt;&gt;"NO",J204="CAT_FNCT",E204&lt;&gt;"multiply", E204&lt;&gt;"divide"),IF(K204="SLS_ENABLED",   UPPER(F204),""),"")))</f>
        <v/>
      </c>
      <c r="Y204" s="109" t="str">
        <f>IF(LEN(W204)&gt;0,W204,SUBSTITUTE(SUBSTITUTE(SUBSTITUTE(SUBSTITUTE(SUBSTITUTE(SUBSTITUTE(SUBSTITUTE(SUBSTITUTE(SUBSTITUTE(SUBSTITUTE(SUBSTITUTE( (SUBSTITUTE( SUBSTITUTE( SUBSTITUTE( SUBSTITUTE(X204,"STD_SIGMA","SUM"),"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04" s="2">
        <f>C204</f>
        <v>200</v>
      </c>
    </row>
    <row r="205" spans="1:26">
      <c r="A205" s="167" t="str">
        <f>CODE(MID(N205,1,1))&amp;CODE(MID(N205,2,1))&amp;CODE(MID(N205,3,1))&amp;CODE(MID(N205,4,1))&amp;CODE(MID(N205,5,1))&amp;
IF(ISERR(CODE(MID(N205,6,1))),"",CODE(MID(N205,6,1)))&amp;
IF(ISERR(CODE(MID(N205,7,1))),"",CODE(MID(N205,7,1)))&amp;
IF(ISERR(CODE(MID(N205,8,1))),"",CODE(MID(N205,8,1)))&amp;
IF(ISERR(CODE(MID(N205,9,1))),"",CODE(MID(N205,9,1)))&amp;
IF(ISERR(CODE(MID(N205,10,1))),"",CODE(MID(N205,10,1)))&amp;
IF(ISERR(CODE(MID(N205,11,1))),"",CODE(MID(N205,11,1)))&amp;
IF(ISERR(CODE(MID(N205,12,1))),"",CODE(MID(N205,12,1)))&amp;
IF(ISERR(CODE(MID(N205,13,1))),"",CODE(MID(N205,13,1)))&amp;
IF(ISERR(CODE(MID(N205,14,1))),"",CODE(MID(N205,14,1)))&amp;
IF(ISERR(CODE(MID(N205,15,1))),"",CODE(MID(N205,15,1)))</f>
        <v>678384955552</v>
      </c>
      <c r="B205" s="3">
        <v>195</v>
      </c>
      <c r="C205" s="165">
        <f>VLOOKUP(A205,[1]items.h.csv!$A:$C,3,0)</f>
        <v>201</v>
      </c>
      <c r="D205" s="1" t="s">
        <v>2217</v>
      </c>
      <c r="E205" s="32" t="s">
        <v>3949</v>
      </c>
      <c r="F205" s="17" t="s">
        <v>480</v>
      </c>
      <c r="G205" s="17" t="s">
        <v>480</v>
      </c>
      <c r="H205" s="155">
        <v>0</v>
      </c>
      <c r="I205" s="155">
        <v>0</v>
      </c>
      <c r="J205" s="17" t="s">
        <v>6</v>
      </c>
      <c r="K205" s="17" t="s">
        <v>2191</v>
      </c>
      <c r="L205" s="138" t="s">
        <v>4605</v>
      </c>
      <c r="N205" s="22" t="s">
        <v>3164</v>
      </c>
      <c r="O205" s="22" t="s">
        <v>3787</v>
      </c>
      <c r="P205"/>
      <c r="Q205" t="str">
        <f>IF(F205=G205,"","NOT EQUAL")</f>
        <v/>
      </c>
      <c r="R205"/>
      <c r="S205"/>
      <c r="T205">
        <f>IF(Y205&lt;&gt;"",T204+1,T204)</f>
        <v>76</v>
      </c>
      <c r="U205" s="3" t="s">
        <v>4567</v>
      </c>
      <c r="V205" s="123" t="s">
        <v>4482</v>
      </c>
      <c r="W205" s="121"/>
      <c r="X205" s="109" t="str">
        <f>IF( OR(V205="CNST", J205="CAT_REGS"),(F205),
IF(V205="YES",UPPER(F205),
IF(   AND(V205&lt;&gt;"NO",J205="CAT_FNCT",E205&lt;&gt;"multiply", E205&lt;&gt;"divide"),IF(K205="SLS_ENABLED",   UPPER(F205),""),"")))</f>
        <v>STD_PHI</v>
      </c>
      <c r="Y205" s="109" t="str">
        <f>IF(LEN(W205)&gt;0,W205,SUBSTITUTE(SUBSTITUTE(SUBSTITUTE(SUBSTITUTE(SUBSTITUTE(SUBSTITUTE(SUBSTITUTE(SUBSTITUTE(SUBSTITUTE(SUBSTITUTE(SUBSTITUTE( (SUBSTITUTE( SUBSTITUTE( SUBSTITUTE( SUBSTITUTE(X205,"STD_SIGMA","SUM"),"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PHI</v>
      </c>
      <c r="Z205" s="2">
        <f>C205</f>
        <v>201</v>
      </c>
    </row>
    <row r="206" spans="1:26">
      <c r="A206" s="167" t="str">
        <f>CODE(MID(N206,1,1))&amp;CODE(MID(N206,2,1))&amp;CODE(MID(N206,3,1))&amp;CODE(MID(N206,4,1))&amp;CODE(MID(N206,5,1))&amp;
IF(ISERR(CODE(MID(N206,6,1))),"",CODE(MID(N206,6,1)))&amp;
IF(ISERR(CODE(MID(N206,7,1))),"",CODE(MID(N206,7,1)))&amp;
IF(ISERR(CODE(MID(N206,8,1))),"",CODE(MID(N206,8,1)))&amp;
IF(ISERR(CODE(MID(N206,9,1))),"",CODE(MID(N206,9,1)))&amp;
IF(ISERR(CODE(MID(N206,10,1))),"",CODE(MID(N206,10,1)))&amp;
IF(ISERR(CODE(MID(N206,11,1))),"",CODE(MID(N206,11,1)))&amp;
IF(ISERR(CODE(MID(N206,12,1))),"",CODE(MID(N206,12,1)))&amp;
IF(ISERR(CODE(MID(N206,13,1))),"",CODE(MID(N206,13,1)))&amp;
IF(ISERR(CODE(MID(N206,14,1))),"",CODE(MID(N206,14,1)))&amp;
IF(ISERR(CODE(MID(N206,15,1))),"",CODE(MID(N206,15,1)))</f>
        <v>678384955553</v>
      </c>
      <c r="B206" s="3">
        <v>196</v>
      </c>
      <c r="C206" s="165">
        <f>VLOOKUP(A206,[1]items.h.csv!$A:$C,3,0)</f>
        <v>202</v>
      </c>
      <c r="D206" s="1" t="s">
        <v>2217</v>
      </c>
      <c r="E206" s="32" t="s">
        <v>3950</v>
      </c>
      <c r="F206" s="17" t="s">
        <v>481</v>
      </c>
      <c r="G206" s="17" t="s">
        <v>481</v>
      </c>
      <c r="H206" s="155">
        <v>0</v>
      </c>
      <c r="I206" s="155">
        <v>0</v>
      </c>
      <c r="J206" s="17" t="s">
        <v>6</v>
      </c>
      <c r="K206" s="17" t="s">
        <v>2191</v>
      </c>
      <c r="L206" s="138" t="s">
        <v>4605</v>
      </c>
      <c r="N206" s="22" t="s">
        <v>3165</v>
      </c>
      <c r="O206" s="22" t="s">
        <v>3787</v>
      </c>
      <c r="P206"/>
      <c r="Q206" t="str">
        <f>IF(F206=G206,"","NOT EQUAL")</f>
        <v/>
      </c>
      <c r="R206"/>
      <c r="S206"/>
      <c r="T206">
        <f>IF(Y206&lt;&gt;"",T205+1,T205)</f>
        <v>76</v>
      </c>
      <c r="U206" s="3"/>
      <c r="V206" s="118"/>
      <c r="W206" s="118"/>
      <c r="X206" s="109" t="str">
        <f>IF( OR(V206="CNST", J206="CAT_REGS"),(F206),
IF(V206="YES",UPPER(F206),
IF(   AND(V206&lt;&gt;"NO",J206="CAT_FNCT",E206&lt;&gt;"multiply", E206&lt;&gt;"divide"),IF(K206="SLS_ENABLED",   UPPER(F206),""),"")))</f>
        <v/>
      </c>
      <c r="Y206" s="109" t="str">
        <f>IF(LEN(W206)&gt;0,W206,SUBSTITUTE(SUBSTITUTE(SUBSTITUTE(SUBSTITUTE(SUBSTITUTE(SUBSTITUTE(SUBSTITUTE(SUBSTITUTE(SUBSTITUTE(SUBSTITUTE(SUBSTITUTE( (SUBSTITUTE( SUBSTITUTE( SUBSTITUTE( SUBSTITUTE(X206,"STD_SIGMA","SUM"),"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06" s="2">
        <f>C206</f>
        <v>202</v>
      </c>
    </row>
    <row r="207" spans="1:26">
      <c r="A207" s="167" t="str">
        <f>CODE(MID(N207,1,1))&amp;CODE(MID(N207,2,1))&amp;CODE(MID(N207,3,1))&amp;CODE(MID(N207,4,1))&amp;CODE(MID(N207,5,1))&amp;
IF(ISERR(CODE(MID(N207,6,1))),"",CODE(MID(N207,6,1)))&amp;
IF(ISERR(CODE(MID(N207,7,1))),"",CODE(MID(N207,7,1)))&amp;
IF(ISERR(CODE(MID(N207,8,1))),"",CODE(MID(N207,8,1)))&amp;
IF(ISERR(CODE(MID(N207,9,1))),"",CODE(MID(N207,9,1)))&amp;
IF(ISERR(CODE(MID(N207,10,1))),"",CODE(MID(N207,10,1)))&amp;
IF(ISERR(CODE(MID(N207,11,1))),"",CODE(MID(N207,11,1)))&amp;
IF(ISERR(CODE(MID(N207,12,1))),"",CODE(MID(N207,12,1)))&amp;
IF(ISERR(CODE(MID(N207,13,1))),"",CODE(MID(N207,13,1)))&amp;
IF(ISERR(CODE(MID(N207,14,1))),"",CODE(MID(N207,14,1)))&amp;
IF(ISERR(CODE(MID(N207,15,1))),"",CODE(MID(N207,15,1)))</f>
        <v>678384955554</v>
      </c>
      <c r="B207" s="3">
        <v>197</v>
      </c>
      <c r="C207" s="165">
        <f>VLOOKUP(A207,[1]items.h.csv!$A:$C,3,0)</f>
        <v>203</v>
      </c>
      <c r="D207" s="1" t="s">
        <v>2217</v>
      </c>
      <c r="E207" s="32" t="s">
        <v>3951</v>
      </c>
      <c r="F207" s="17" t="s">
        <v>482</v>
      </c>
      <c r="G207" s="17" t="s">
        <v>482</v>
      </c>
      <c r="H207" s="146">
        <v>0</v>
      </c>
      <c r="I207" s="146">
        <v>0</v>
      </c>
      <c r="J207" s="17" t="s">
        <v>6</v>
      </c>
      <c r="K207" s="17" t="s">
        <v>2191</v>
      </c>
      <c r="L207" s="138" t="s">
        <v>4605</v>
      </c>
      <c r="N207" s="22" t="s">
        <v>3172</v>
      </c>
      <c r="O207" s="22" t="s">
        <v>3787</v>
      </c>
      <c r="P207"/>
      <c r="Q207" t="str">
        <f>IF(F207=G207,"","NOT EQUAL")</f>
        <v/>
      </c>
      <c r="R207"/>
      <c r="S207"/>
      <c r="T207">
        <f>IF(Y207&lt;&gt;"",T206+1,T206)</f>
        <v>76</v>
      </c>
      <c r="U207" s="3"/>
      <c r="V207" s="118"/>
      <c r="W207" s="118"/>
      <c r="X207" s="109" t="str">
        <f>IF( OR(V207="CNST", J207="CAT_REGS"),(F207),
IF(V207="YES",UPPER(F207),
IF(   AND(V207&lt;&gt;"NO",J207="CAT_FNCT",E207&lt;&gt;"multiply", E207&lt;&gt;"divide"),IF(K207="SLS_ENABLED",   UPPER(F207),""),"")))</f>
        <v/>
      </c>
      <c r="Y207" s="109" t="str">
        <f>IF(LEN(W207)&gt;0,W207,SUBSTITUTE(SUBSTITUTE(SUBSTITUTE(SUBSTITUTE(SUBSTITUTE(SUBSTITUTE(SUBSTITUTE(SUBSTITUTE(SUBSTITUTE(SUBSTITUTE(SUBSTITUTE( (SUBSTITUTE( SUBSTITUTE( SUBSTITUTE( SUBSTITUTE(X207,"STD_SIGMA","SUM"),"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07" s="2">
        <f>C207</f>
        <v>203</v>
      </c>
    </row>
    <row r="208" spans="1:26">
      <c r="A208" s="167" t="str">
        <f>CODE(MID(N208,1,1))&amp;CODE(MID(N208,2,1))&amp;CODE(MID(N208,3,1))&amp;CODE(MID(N208,4,1))&amp;CODE(MID(N208,5,1))&amp;
IF(ISERR(CODE(MID(N208,6,1))),"",CODE(MID(N208,6,1)))&amp;
IF(ISERR(CODE(MID(N208,7,1))),"",CODE(MID(N208,7,1)))&amp;
IF(ISERR(CODE(MID(N208,8,1))),"",CODE(MID(N208,8,1)))&amp;
IF(ISERR(CODE(MID(N208,9,1))),"",CODE(MID(N208,9,1)))&amp;
IF(ISERR(CODE(MID(N208,10,1))),"",CODE(MID(N208,10,1)))&amp;
IF(ISERR(CODE(MID(N208,11,1))),"",CODE(MID(N208,11,1)))&amp;
IF(ISERR(CODE(MID(N208,12,1))),"",CODE(MID(N208,12,1)))&amp;
IF(ISERR(CODE(MID(N208,13,1))),"",CODE(MID(N208,13,1)))&amp;
IF(ISERR(CODE(MID(N208,14,1))),"",CODE(MID(N208,14,1)))&amp;
IF(ISERR(CODE(MID(N208,15,1))),"",CODE(MID(N208,15,1)))</f>
        <v>678384955555</v>
      </c>
      <c r="B208" s="3">
        <v>198</v>
      </c>
      <c r="C208" s="165">
        <f>VLOOKUP(A208,[1]items.h.csv!$A:$C,3,0)</f>
        <v>204</v>
      </c>
      <c r="D208" s="1" t="s">
        <v>2217</v>
      </c>
      <c r="E208" s="32" t="s">
        <v>3952</v>
      </c>
      <c r="F208" s="17" t="s">
        <v>487</v>
      </c>
      <c r="G208" s="17" t="s">
        <v>487</v>
      </c>
      <c r="H208" s="146">
        <v>0</v>
      </c>
      <c r="I208" s="146">
        <v>0</v>
      </c>
      <c r="J208" s="17" t="s">
        <v>6</v>
      </c>
      <c r="K208" s="17" t="s">
        <v>2191</v>
      </c>
      <c r="L208" s="138" t="s">
        <v>4605</v>
      </c>
      <c r="N208" s="22" t="s">
        <v>3174</v>
      </c>
      <c r="O208" s="22" t="s">
        <v>3787</v>
      </c>
      <c r="P208"/>
      <c r="Q208" t="str">
        <f>IF(F208=G208,"","NOT EQUAL")</f>
        <v/>
      </c>
      <c r="R208"/>
      <c r="S208"/>
      <c r="T208">
        <f>IF(Y208&lt;&gt;"",T207+1,T207)</f>
        <v>77</v>
      </c>
      <c r="U208" s="3" t="s">
        <v>4565</v>
      </c>
      <c r="V208" s="123" t="s">
        <v>4482</v>
      </c>
      <c r="W208" s="121"/>
      <c r="X208" s="109" t="str">
        <f>IF( OR(V208="CNST", J208="CAT_REGS"),(F208),
IF(V208="YES",UPPER(F208),
IF(   AND(V208&lt;&gt;"NO",J208="CAT_FNCT",E208&lt;&gt;"multiply", E208&lt;&gt;"divide"),IF(K208="SLS_ENABLED",   UPPER(F208),""),"")))</f>
        <v>"-" STD_INFINITY</v>
      </c>
      <c r="Y208" s="109" t="str">
        <f>IF(LEN(W208)&gt;0,W208,SUBSTITUTE(SUBSTITUTE(SUBSTITUTE(SUBSTITUTE(SUBSTITUTE(SUBSTITUTE(SUBSTITUTE(SUBSTITUTE(SUBSTITUTE(SUBSTITUTE(SUBSTITUTE( (SUBSTITUTE( SUBSTITUTE( SUBSTITUTE( SUBSTITUTE(X208,"STD_SIGMA","SUM"),"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-INFINITY</v>
      </c>
      <c r="Z208" s="2">
        <f>C208</f>
        <v>204</v>
      </c>
    </row>
    <row r="209" spans="1:26">
      <c r="A209" s="167" t="str">
        <f>CODE(MID(N209,1,1))&amp;CODE(MID(N209,2,1))&amp;CODE(MID(N209,3,1))&amp;CODE(MID(N209,4,1))&amp;CODE(MID(N209,5,1))&amp;
IF(ISERR(CODE(MID(N209,6,1))),"",CODE(MID(N209,6,1)))&amp;
IF(ISERR(CODE(MID(N209,7,1))),"",CODE(MID(N209,7,1)))&amp;
IF(ISERR(CODE(MID(N209,8,1))),"",CODE(MID(N209,8,1)))&amp;
IF(ISERR(CODE(MID(N209,9,1))),"",CODE(MID(N209,9,1)))&amp;
IF(ISERR(CODE(MID(N209,10,1))),"",CODE(MID(N209,10,1)))&amp;
IF(ISERR(CODE(MID(N209,11,1))),"",CODE(MID(N209,11,1)))&amp;
IF(ISERR(CODE(MID(N209,12,1))),"",CODE(MID(N209,12,1)))&amp;
IF(ISERR(CODE(MID(N209,13,1))),"",CODE(MID(N209,13,1)))&amp;
IF(ISERR(CODE(MID(N209,14,1))),"",CODE(MID(N209,14,1)))&amp;
IF(ISERR(CODE(MID(N209,15,1))),"",CODE(MID(N209,15,1)))</f>
        <v>678384955556</v>
      </c>
      <c r="B209" s="3">
        <v>199</v>
      </c>
      <c r="C209" s="165">
        <f>VLOOKUP(A209,[1]items.h.csv!$A:$C,3,0)</f>
        <v>205</v>
      </c>
      <c r="D209" s="1" t="s">
        <v>2217</v>
      </c>
      <c r="E209" s="32" t="s">
        <v>3953</v>
      </c>
      <c r="F209" s="17" t="s">
        <v>509</v>
      </c>
      <c r="G209" s="17" t="s">
        <v>509</v>
      </c>
      <c r="H209" s="155">
        <v>0</v>
      </c>
      <c r="I209" s="155">
        <v>0</v>
      </c>
      <c r="J209" s="17" t="s">
        <v>6</v>
      </c>
      <c r="K209" s="17" t="s">
        <v>2191</v>
      </c>
      <c r="L209" s="138" t="s">
        <v>4605</v>
      </c>
      <c r="N209" s="22" t="s">
        <v>3202</v>
      </c>
      <c r="O209" s="22" t="s">
        <v>3787</v>
      </c>
      <c r="P209"/>
      <c r="Q209" t="str">
        <f>IF(F209=G209,"","NOT EQUAL")</f>
        <v/>
      </c>
      <c r="R209"/>
      <c r="S209"/>
      <c r="T209">
        <f>IF(Y209&lt;&gt;"",T208+1,T208)</f>
        <v>78</v>
      </c>
      <c r="U209" s="137" t="s">
        <v>4567</v>
      </c>
      <c r="V209" s="123" t="s">
        <v>4482</v>
      </c>
      <c r="W209" s="121"/>
      <c r="X209" s="109" t="str">
        <f>IF( OR(V209="CNST", J209="CAT_REGS"),(F209),
IF(V209="YES",UPPER(F209),
IF(   AND(V209&lt;&gt;"NO",J209="CAT_FNCT",E209&lt;&gt;"multiply", E209&lt;&gt;"divide"),IF(K209="SLS_ENABLED",   UPPER(F209),""),"")))</f>
        <v>STD_INFINITY</v>
      </c>
      <c r="Y209" s="109" t="str">
        <f>IF(LEN(W209)&gt;0,W209,SUBSTITUTE(SUBSTITUTE(SUBSTITUTE(SUBSTITUTE(SUBSTITUTE(SUBSTITUTE(SUBSTITUTE(SUBSTITUTE(SUBSTITUTE(SUBSTITUTE(SUBSTITUTE( (SUBSTITUTE( SUBSTITUTE( SUBSTITUTE( SUBSTITUTE(X209,"STD_SIGMA","SUM"),"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INFINITY</v>
      </c>
      <c r="Z209" s="2">
        <f>C209</f>
        <v>205</v>
      </c>
    </row>
    <row r="210" spans="1:26">
      <c r="A210" s="167" t="str">
        <f>CODE(MID(N210,1,1))&amp;CODE(MID(N210,2,1))&amp;CODE(MID(N210,3,1))&amp;CODE(MID(N210,4,1))&amp;CODE(MID(N210,5,1))&amp;
IF(ISERR(CODE(MID(N210,6,1))),"",CODE(MID(N210,6,1)))&amp;
IF(ISERR(CODE(MID(N210,7,1))),"",CODE(MID(N210,7,1)))&amp;
IF(ISERR(CODE(MID(N210,8,1))),"",CODE(MID(N210,8,1)))&amp;
IF(ISERR(CODE(MID(N210,9,1))),"",CODE(MID(N210,9,1)))&amp;
IF(ISERR(CODE(MID(N210,10,1))),"",CODE(MID(N210,10,1)))&amp;
IF(ISERR(CODE(MID(N210,11,1))),"",CODE(MID(N210,11,1)))&amp;
IF(ISERR(CODE(MID(N210,12,1))),"",CODE(MID(N210,12,1)))&amp;
IF(ISERR(CODE(MID(N210,13,1))),"",CODE(MID(N210,13,1)))&amp;
IF(ISERR(CODE(MID(N210,14,1))),"",CODE(MID(N210,14,1)))&amp;
IF(ISERR(CODE(MID(N210,15,1))),"",CODE(MID(N210,15,1)))</f>
        <v>678384955557</v>
      </c>
      <c r="B210" s="3">
        <v>200</v>
      </c>
      <c r="C210" s="165">
        <f>VLOOKUP(A210,[1]items.h.csv!$A:$C,3,0)</f>
        <v>206</v>
      </c>
      <c r="D210" s="1" t="s">
        <v>2221</v>
      </c>
      <c r="E210" s="1" t="s">
        <v>7</v>
      </c>
      <c r="F210" s="17" t="s">
        <v>2131</v>
      </c>
      <c r="G210" s="17" t="s">
        <v>2131</v>
      </c>
      <c r="H210" s="155">
        <v>0</v>
      </c>
      <c r="I210" s="155">
        <v>0</v>
      </c>
      <c r="J210" s="17" t="s">
        <v>1</v>
      </c>
      <c r="K210" s="17" t="s">
        <v>2192</v>
      </c>
      <c r="L210" s="138" t="s">
        <v>4604</v>
      </c>
      <c r="N210" s="22" t="s">
        <v>3226</v>
      </c>
      <c r="O210" s="22" t="s">
        <v>3787</v>
      </c>
      <c r="P210"/>
      <c r="Q210" t="str">
        <f>IF(F210=G210,"","NOT EQUAL")</f>
        <v/>
      </c>
      <c r="R210"/>
      <c r="S210"/>
      <c r="T210">
        <f>IF(Y210&lt;&gt;"",T209+1,T209)</f>
        <v>78</v>
      </c>
      <c r="U210" s="3"/>
      <c r="V210" s="118"/>
      <c r="W210" s="118"/>
      <c r="X210" s="109" t="str">
        <f>IF( OR(V210="CNST", J210="CAT_REGS"),(F210),
IF(V210="YES",UPPER(F210),
IF(   AND(V210&lt;&gt;"NO",J210="CAT_FNCT",E210&lt;&gt;"multiply", E210&lt;&gt;"divide"),IF(K210="SLS_ENABLED",   UPPER(F210),""),"")))</f>
        <v/>
      </c>
      <c r="Y210" s="109" t="str">
        <f>IF(LEN(W210)&gt;0,W210,SUBSTITUTE(SUBSTITUTE(SUBSTITUTE(SUBSTITUTE(SUBSTITUTE(SUBSTITUTE(SUBSTITUTE(SUBSTITUTE(SUBSTITUTE(SUBSTITUTE(SUBSTITUTE( (SUBSTITUTE( SUBSTITUTE( SUBSTITUTE( SUBSTITUTE(X210,"STD_SIGMA","SUM"),"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10" s="2">
        <f>C210</f>
        <v>206</v>
      </c>
    </row>
    <row r="211" spans="1:26">
      <c r="A211" s="167" t="str">
        <f>CODE(MID(N211,1,1))&amp;CODE(MID(N211,2,1))&amp;CODE(MID(N211,3,1))&amp;CODE(MID(N211,4,1))&amp;CODE(MID(N211,5,1))&amp;
IF(ISERR(CODE(MID(N211,6,1))),"",CODE(MID(N211,6,1)))&amp;
IF(ISERR(CODE(MID(N211,7,1))),"",CODE(MID(N211,7,1)))&amp;
IF(ISERR(CODE(MID(N211,8,1))),"",CODE(MID(N211,8,1)))&amp;
IF(ISERR(CODE(MID(N211,9,1))),"",CODE(MID(N211,9,1)))&amp;
IF(ISERR(CODE(MID(N211,10,1))),"",CODE(MID(N211,10,1)))&amp;
IF(ISERR(CODE(MID(N211,11,1))),"",CODE(MID(N211,11,1)))&amp;
IF(ISERR(CODE(MID(N211,12,1))),"",CODE(MID(N211,12,1)))&amp;
IF(ISERR(CODE(MID(N211,13,1))),"",CODE(MID(N211,13,1)))&amp;
IF(ISERR(CODE(MID(N211,14,1))),"",CODE(MID(N211,14,1)))&amp;
IF(ISERR(CODE(MID(N211,15,1))),"",CODE(MID(N211,15,1)))</f>
        <v>7384779567788384</v>
      </c>
      <c r="B211" s="3">
        <v>201</v>
      </c>
      <c r="C211" s="165">
        <f>VLOOKUP(A211,[1]items.h.csv!$A:$C,3,0)</f>
        <v>207</v>
      </c>
      <c r="D211" s="32" t="s">
        <v>2217</v>
      </c>
      <c r="E211" s="32" t="s">
        <v>14</v>
      </c>
      <c r="F211" s="28" t="s">
        <v>56</v>
      </c>
      <c r="G211" s="28" t="s">
        <v>56</v>
      </c>
      <c r="H211" s="155">
        <v>0</v>
      </c>
      <c r="I211" s="155">
        <v>99</v>
      </c>
      <c r="J211" s="28" t="s">
        <v>3</v>
      </c>
      <c r="K211" s="28" t="s">
        <v>2191</v>
      </c>
      <c r="L211" s="138" t="s">
        <v>4605</v>
      </c>
      <c r="M211" s="153"/>
      <c r="N211" s="22" t="s">
        <v>3986</v>
      </c>
      <c r="O211" s="22" t="s">
        <v>3787</v>
      </c>
      <c r="P211"/>
      <c r="Q211" t="str">
        <f>IF(F211=G211,"","NOT EQUAL")</f>
        <v/>
      </c>
      <c r="R211"/>
      <c r="S211"/>
      <c r="T211">
        <f>IF(Y211&lt;&gt;"",T210+1,T210)</f>
        <v>79</v>
      </c>
      <c r="U211" s="3" t="s">
        <v>4567</v>
      </c>
      <c r="V211" s="118"/>
      <c r="W211" s="118"/>
      <c r="X211" s="109" t="str">
        <f>IF( OR(V211="CNST", J211="CAT_REGS"),(F211),
IF(V211="YES",UPPER(F211),
IF(   AND(V211&lt;&gt;"NO",J211="CAT_FNCT",E211&lt;&gt;"multiply", E211&lt;&gt;"divide"),IF(K211="SLS_ENABLED",   UPPER(F211),""),"")))</f>
        <v>"CNST"</v>
      </c>
      <c r="Y211" s="109" t="str">
        <f>IF(LEN(W211)&gt;0,W211,SUBSTITUTE(SUBSTITUTE(SUBSTITUTE(SUBSTITUTE(SUBSTITUTE(SUBSTITUTE(SUBSTITUTE(SUBSTITUTE(SUBSTITUTE(SUBSTITUTE(SUBSTITUTE( (SUBSTITUTE( SUBSTITUTE( SUBSTITUTE( SUBSTITUTE(X211,"STD_SIGMA","SUM"),"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CNST</v>
      </c>
      <c r="Z211" s="2">
        <f>C211</f>
        <v>207</v>
      </c>
    </row>
    <row r="212" spans="1:26">
      <c r="A212" s="167" t="str">
        <f>CODE(MID(N212,1,1))&amp;CODE(MID(N212,2,1))&amp;CODE(MID(N212,3,1))&amp;CODE(MID(N212,4,1))&amp;CODE(MID(N212,5,1))&amp;
IF(ISERR(CODE(MID(N212,6,1))),"",CODE(MID(N212,6,1)))&amp;
IF(ISERR(CODE(MID(N212,7,1))),"",CODE(MID(N212,7,1)))&amp;
IF(ISERR(CODE(MID(N212,8,1))),"",CODE(MID(N212,8,1)))&amp;
IF(ISERR(CODE(MID(N212,9,1))),"",CODE(MID(N212,9,1)))&amp;
IF(ISERR(CODE(MID(N212,10,1))),"",CODE(MID(N212,10,1)))&amp;
IF(ISERR(CODE(MID(N212,11,1))),"",CODE(MID(N212,11,1)))&amp;
IF(ISERR(CODE(MID(N212,12,1))),"",CODE(MID(N212,12,1)))&amp;
IF(ISERR(CODE(MID(N212,13,1))),"",CODE(MID(N212,13,1)))&amp;
IF(ISERR(CODE(MID(N212,14,1))),"",CODE(MID(N212,14,1)))&amp;
IF(ISERR(CODE(MID(N212,15,1))),"",CODE(MID(N212,15,1)))</f>
        <v>7384779548504856</v>
      </c>
      <c r="B212" s="3">
        <v>1298</v>
      </c>
      <c r="C212" s="165">
        <v>208</v>
      </c>
      <c r="D212" s="73" t="s">
        <v>2221</v>
      </c>
      <c r="E212" s="73" t="s">
        <v>7</v>
      </c>
      <c r="F212" s="74" t="str">
        <f>""""&amp;TEXT($C212,"0000")&amp;""""</f>
        <v>"0208"</v>
      </c>
      <c r="G212" s="74" t="str">
        <f>""""&amp;TEXT($C212,"0000")&amp;""""</f>
        <v>"0208"</v>
      </c>
      <c r="H212" s="149">
        <v>0</v>
      </c>
      <c r="I212" s="149">
        <v>0</v>
      </c>
      <c r="J212" s="76" t="s">
        <v>30</v>
      </c>
      <c r="K212" s="76" t="s">
        <v>2192</v>
      </c>
      <c r="L212" s="138" t="s">
        <v>4604</v>
      </c>
      <c r="N212" s="77" t="str">
        <f>"ITM_"&amp;TEXT($C212,"0000")</f>
        <v>ITM_0208</v>
      </c>
      <c r="O212" s="77"/>
      <c r="P212"/>
      <c r="Q212" t="str">
        <f>IF(F212=G212,"","NOT EQUAL")</f>
        <v/>
      </c>
      <c r="R212"/>
      <c r="S212"/>
      <c r="T212">
        <f>IF(Y212&lt;&gt;"",T211+1,T211)</f>
        <v>79</v>
      </c>
      <c r="U212" s="3"/>
      <c r="V212" s="118"/>
      <c r="W212" s="118"/>
      <c r="X212" s="109" t="str">
        <f>IF( OR(V212="CNST", J212="CAT_REGS"),(F212),
IF(V212="YES",UPPER(F212),
IF(   AND(V212&lt;&gt;"NO",J212="CAT_FNCT",E212&lt;&gt;"multiply", E212&lt;&gt;"divide"),IF(K212="SLS_ENABLED",   UPPER(F212),""),"")))</f>
        <v/>
      </c>
      <c r="Y212" s="109" t="str">
        <f>IF(LEN(W212)&gt;0,W212,SUBSTITUTE(SUBSTITUTE(SUBSTITUTE(SUBSTITUTE(SUBSTITUTE(SUBSTITUTE(SUBSTITUTE(SUBSTITUTE(SUBSTITUTE(SUBSTITUTE(SUBSTITUTE( (SUBSTITUTE( SUBSTITUTE( SUBSTITUTE( SUBSTITUTE(X212,"STD_SIGMA","SUM"),"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12" s="2">
        <f>C212</f>
        <v>208</v>
      </c>
    </row>
    <row r="213" spans="1:26">
      <c r="A213" s="167" t="str">
        <f>CODE(MID(N213,1,1))&amp;CODE(MID(N213,2,1))&amp;CODE(MID(N213,3,1))&amp;CODE(MID(N213,4,1))&amp;CODE(MID(N213,5,1))&amp;
IF(ISERR(CODE(MID(N213,6,1))),"",CODE(MID(N213,6,1)))&amp;
IF(ISERR(CODE(MID(N213,7,1))),"",CODE(MID(N213,7,1)))&amp;
IF(ISERR(CODE(MID(N213,8,1))),"",CODE(MID(N213,8,1)))&amp;
IF(ISERR(CODE(MID(N213,9,1))),"",CODE(MID(N213,9,1)))&amp;
IF(ISERR(CODE(MID(N213,10,1))),"",CODE(MID(N213,10,1)))&amp;
IF(ISERR(CODE(MID(N213,11,1))),"",CODE(MID(N213,11,1)))&amp;
IF(ISERR(CODE(MID(N213,12,1))),"",CODE(MID(N213,12,1)))&amp;
IF(ISERR(CODE(MID(N213,13,1))),"",CODE(MID(N213,13,1)))&amp;
IF(ISERR(CODE(MID(N213,14,1))),"",CODE(MID(N213,14,1)))&amp;
IF(ISERR(CODE(MID(N213,15,1))),"",CODE(MID(N213,15,1)))</f>
        <v>7384779548504857</v>
      </c>
      <c r="B213" s="3">
        <v>1590</v>
      </c>
      <c r="C213" s="165">
        <v>209</v>
      </c>
      <c r="D213" s="101" t="s">
        <v>2221</v>
      </c>
      <c r="E213" s="101" t="s">
        <v>7</v>
      </c>
      <c r="F213" s="162" t="str">
        <f>""""&amp;TEXT($C213,"0000")&amp;""""</f>
        <v>"0209"</v>
      </c>
      <c r="G213" s="162" t="str">
        <f>""""&amp;TEXT($C213,"0000")&amp;""""</f>
        <v>"0209"</v>
      </c>
      <c r="H213" s="166">
        <v>0</v>
      </c>
      <c r="I213" s="166">
        <v>0</v>
      </c>
      <c r="J213" s="102" t="s">
        <v>30</v>
      </c>
      <c r="K213" s="102" t="s">
        <v>2192</v>
      </c>
      <c r="L213" s="164" t="s">
        <v>4604</v>
      </c>
      <c r="M213" s="103"/>
      <c r="N213" s="22" t="str">
        <f>"ITM_"&amp;TEXT($C213,"0000")</f>
        <v>ITM_0209</v>
      </c>
      <c r="O213" s="22"/>
      <c r="P213"/>
      <c r="Q213" t="str">
        <f>IF(F213=G213,"","NOT EQUAL")</f>
        <v/>
      </c>
      <c r="R213"/>
      <c r="S213"/>
      <c r="T213">
        <f>IF(Y213&lt;&gt;"",T212+1,T212)</f>
        <v>79</v>
      </c>
      <c r="U213" s="3"/>
      <c r="V213" s="118"/>
      <c r="W213" s="118"/>
      <c r="X213" s="109" t="str">
        <f>IF( OR(V213="CNST", J213="CAT_REGS"),(F213),
IF(V213="YES",UPPER(F213),
IF(   AND(V213&lt;&gt;"NO",J213="CAT_FNCT",E213&lt;&gt;"multiply", E213&lt;&gt;"divide"),IF(K213="SLS_ENABLED",   UPPER(F213),""),"")))</f>
        <v/>
      </c>
      <c r="Y213" s="109" t="str">
        <f>IF(LEN(W213)&gt;0,W213,SUBSTITUTE(SUBSTITUTE(SUBSTITUTE(SUBSTITUTE(SUBSTITUTE(SUBSTITUTE(SUBSTITUTE(SUBSTITUTE(SUBSTITUTE(SUBSTITUTE(SUBSTITUTE( (SUBSTITUTE( SUBSTITUTE( SUBSTITUTE( SUBSTITUTE(X213,"STD_SIGMA","SUM"),"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13" s="2">
        <f>C213</f>
        <v>209</v>
      </c>
    </row>
    <row r="214" spans="1:26">
      <c r="A214" s="167" t="str">
        <f>CODE(MID(N214,1,1))&amp;CODE(MID(N214,2,1))&amp;CODE(MID(N214,3,1))&amp;CODE(MID(N214,4,1))&amp;CODE(MID(N214,5,1))&amp;
IF(ISERR(CODE(MID(N214,6,1))),"",CODE(MID(N214,6,1)))&amp;
IF(ISERR(CODE(MID(N214,7,1))),"",CODE(MID(N214,7,1)))&amp;
IF(ISERR(CODE(MID(N214,8,1))),"",CODE(MID(N214,8,1)))&amp;
IF(ISERR(CODE(MID(N214,9,1))),"",CODE(MID(N214,9,1)))&amp;
IF(ISERR(CODE(MID(N214,10,1))),"",CODE(MID(N214,10,1)))&amp;
IF(ISERR(CODE(MID(N214,11,1))),"",CODE(MID(N214,11,1)))&amp;
IF(ISERR(CODE(MID(N214,12,1))),"",CODE(MID(N214,12,1)))&amp;
IF(ISERR(CODE(MID(N214,13,1))),"",CODE(MID(N214,13,1)))&amp;
IF(ISERR(CODE(MID(N214,14,1))),"",CODE(MID(N214,14,1)))&amp;
IF(ISERR(CODE(MID(N214,15,1))),"",CODE(MID(N214,15,1)))</f>
        <v>7384779548504948</v>
      </c>
      <c r="B214" s="3">
        <v>1591</v>
      </c>
      <c r="C214" s="165">
        <v>210</v>
      </c>
      <c r="D214" s="101" t="s">
        <v>2221</v>
      </c>
      <c r="E214" s="101" t="s">
        <v>7</v>
      </c>
      <c r="F214" s="162" t="str">
        <f>""""&amp;TEXT($C214,"0000")&amp;""""</f>
        <v>"0210"</v>
      </c>
      <c r="G214" s="162" t="str">
        <f>""""&amp;TEXT($C214,"0000")&amp;""""</f>
        <v>"0210"</v>
      </c>
      <c r="H214" s="166">
        <v>0</v>
      </c>
      <c r="I214" s="166">
        <v>0</v>
      </c>
      <c r="J214" s="102" t="s">
        <v>30</v>
      </c>
      <c r="K214" s="102" t="s">
        <v>2192</v>
      </c>
      <c r="L214" s="164" t="s">
        <v>4604</v>
      </c>
      <c r="M214" s="103"/>
      <c r="N214" s="22" t="str">
        <f>"ITM_"&amp;TEXT($C214,"0000")</f>
        <v>ITM_0210</v>
      </c>
      <c r="O214" s="22"/>
      <c r="P214"/>
      <c r="Q214" t="str">
        <f>IF(F214=G214,"","NOT EQUAL")</f>
        <v/>
      </c>
      <c r="R214"/>
      <c r="S214"/>
      <c r="T214">
        <f>IF(Y214&lt;&gt;"",T213+1,T213)</f>
        <v>79</v>
      </c>
      <c r="U214" s="3"/>
      <c r="V214" s="118"/>
      <c r="W214" s="118"/>
      <c r="X214" s="109" t="str">
        <f>IF( OR(V214="CNST", J214="CAT_REGS"),(F214),
IF(V214="YES",UPPER(F214),
IF(   AND(V214&lt;&gt;"NO",J214="CAT_FNCT",E214&lt;&gt;"multiply", E214&lt;&gt;"divide"),IF(K214="SLS_ENABLED",   UPPER(F214),""),"")))</f>
        <v/>
      </c>
      <c r="Y214" s="109" t="str">
        <f>IF(LEN(W214)&gt;0,W214,SUBSTITUTE(SUBSTITUTE(SUBSTITUTE(SUBSTITUTE(SUBSTITUTE(SUBSTITUTE(SUBSTITUTE(SUBSTITUTE(SUBSTITUTE(SUBSTITUTE(SUBSTITUTE( (SUBSTITUTE( SUBSTITUTE( SUBSTITUTE( SUBSTITUTE(X214,"STD_SIGMA","SUM"),"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14" s="2">
        <f>C214</f>
        <v>210</v>
      </c>
    </row>
    <row r="215" spans="1:26">
      <c r="A215" s="167" t="str">
        <f>CODE(MID(N215,1,1))&amp;CODE(MID(N215,2,1))&amp;CODE(MID(N215,3,1))&amp;CODE(MID(N215,4,1))&amp;CODE(MID(N215,5,1))&amp;
IF(ISERR(CODE(MID(N215,6,1))),"",CODE(MID(N215,6,1)))&amp;
IF(ISERR(CODE(MID(N215,7,1))),"",CODE(MID(N215,7,1)))&amp;
IF(ISERR(CODE(MID(N215,8,1))),"",CODE(MID(N215,8,1)))&amp;
IF(ISERR(CODE(MID(N215,9,1))),"",CODE(MID(N215,9,1)))&amp;
IF(ISERR(CODE(MID(N215,10,1))),"",CODE(MID(N215,10,1)))&amp;
IF(ISERR(CODE(MID(N215,11,1))),"",CODE(MID(N215,11,1)))&amp;
IF(ISERR(CODE(MID(N215,12,1))),"",CODE(MID(N215,12,1)))&amp;
IF(ISERR(CODE(MID(N215,13,1))),"",CODE(MID(N215,13,1)))&amp;
IF(ISERR(CODE(MID(N215,14,1))),"",CODE(MID(N215,14,1)))&amp;
IF(ISERR(CODE(MID(N215,15,1))),"",CODE(MID(N215,15,1)))</f>
        <v>7384779548504949</v>
      </c>
      <c r="B215" s="3">
        <v>1592</v>
      </c>
      <c r="C215" s="165">
        <v>211</v>
      </c>
      <c r="D215" s="101" t="s">
        <v>2221</v>
      </c>
      <c r="E215" s="101" t="s">
        <v>7</v>
      </c>
      <c r="F215" s="162" t="str">
        <f>""""&amp;TEXT($C215,"0000")&amp;""""</f>
        <v>"0211"</v>
      </c>
      <c r="G215" s="162" t="str">
        <f>""""&amp;TEXT($C215,"0000")&amp;""""</f>
        <v>"0211"</v>
      </c>
      <c r="H215" s="166">
        <v>0</v>
      </c>
      <c r="I215" s="166">
        <v>0</v>
      </c>
      <c r="J215" s="102" t="s">
        <v>30</v>
      </c>
      <c r="K215" s="102" t="s">
        <v>2192</v>
      </c>
      <c r="L215" s="164" t="s">
        <v>4604</v>
      </c>
      <c r="M215" s="103"/>
      <c r="N215" s="22" t="str">
        <f>"ITM_"&amp;TEXT($C215,"0000")</f>
        <v>ITM_0211</v>
      </c>
      <c r="O215" s="22"/>
      <c r="P215"/>
      <c r="Q215" t="str">
        <f>IF(F215=G215,"","NOT EQUAL")</f>
        <v/>
      </c>
      <c r="R215"/>
      <c r="S215"/>
      <c r="T215">
        <f>IF(Y215&lt;&gt;"",T214+1,T214)</f>
        <v>79</v>
      </c>
      <c r="U215" s="3"/>
      <c r="V215" s="118"/>
      <c r="W215" s="118"/>
      <c r="X215" s="109" t="str">
        <f>IF( OR(V215="CNST", J215="CAT_REGS"),(F215),
IF(V215="YES",UPPER(F215),
IF(   AND(V215&lt;&gt;"NO",J215="CAT_FNCT",E215&lt;&gt;"multiply", E215&lt;&gt;"divide"),IF(K215="SLS_ENABLED",   UPPER(F215),""),"")))</f>
        <v/>
      </c>
      <c r="Y215" s="109" t="str">
        <f>IF(LEN(W215)&gt;0,W215,SUBSTITUTE(SUBSTITUTE(SUBSTITUTE(SUBSTITUTE(SUBSTITUTE(SUBSTITUTE(SUBSTITUTE(SUBSTITUTE(SUBSTITUTE(SUBSTITUTE(SUBSTITUTE( (SUBSTITUTE( SUBSTITUTE( SUBSTITUTE( SUBSTITUTE(X215,"STD_SIGMA","SUM"),"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15" s="2">
        <f>C215</f>
        <v>211</v>
      </c>
    </row>
    <row r="216" spans="1:26">
      <c r="A216" s="167" t="str">
        <f>CODE(MID(N216,1,1))&amp;CODE(MID(N216,2,1))&amp;CODE(MID(N216,3,1))&amp;CODE(MID(N216,4,1))&amp;CODE(MID(N216,5,1))&amp;
IF(ISERR(CODE(MID(N216,6,1))),"",CODE(MID(N216,6,1)))&amp;
IF(ISERR(CODE(MID(N216,7,1))),"",CODE(MID(N216,7,1)))&amp;
IF(ISERR(CODE(MID(N216,8,1))),"",CODE(MID(N216,8,1)))&amp;
IF(ISERR(CODE(MID(N216,9,1))),"",CODE(MID(N216,9,1)))&amp;
IF(ISERR(CODE(MID(N216,10,1))),"",CODE(MID(N216,10,1)))&amp;
IF(ISERR(CODE(MID(N216,11,1))),"",CODE(MID(N216,11,1)))&amp;
IF(ISERR(CODE(MID(N216,12,1))),"",CODE(MID(N216,12,1)))&amp;
IF(ISERR(CODE(MID(N216,13,1))),"",CODE(MID(N216,13,1)))&amp;
IF(ISERR(CODE(MID(N216,14,1))),"",CODE(MID(N216,14,1)))&amp;
IF(ISERR(CODE(MID(N216,15,1))),"",CODE(MID(N216,15,1)))</f>
        <v>7384779548504950</v>
      </c>
      <c r="B216" s="3">
        <v>1593</v>
      </c>
      <c r="C216" s="165">
        <v>212</v>
      </c>
      <c r="D216" s="101" t="s">
        <v>2221</v>
      </c>
      <c r="E216" s="101" t="s">
        <v>7</v>
      </c>
      <c r="F216" s="162" t="str">
        <f>""""&amp;TEXT($C216,"0000")&amp;""""</f>
        <v>"0212"</v>
      </c>
      <c r="G216" s="162" t="str">
        <f>""""&amp;TEXT($C216,"0000")&amp;""""</f>
        <v>"0212"</v>
      </c>
      <c r="H216" s="166">
        <v>0</v>
      </c>
      <c r="I216" s="166">
        <v>0</v>
      </c>
      <c r="J216" s="102" t="s">
        <v>30</v>
      </c>
      <c r="K216" s="102" t="s">
        <v>2192</v>
      </c>
      <c r="L216" s="164" t="s">
        <v>4604</v>
      </c>
      <c r="M216" s="103"/>
      <c r="N216" s="22" t="str">
        <f>"ITM_"&amp;TEXT($C216,"0000")</f>
        <v>ITM_0212</v>
      </c>
      <c r="O216" s="22"/>
      <c r="P216"/>
      <c r="Q216" t="str">
        <f>IF(F216=G216,"","NOT EQUAL")</f>
        <v/>
      </c>
      <c r="R216"/>
      <c r="S216"/>
      <c r="T216">
        <f>IF(Y216&lt;&gt;"",T215+1,T215)</f>
        <v>79</v>
      </c>
      <c r="U216" s="3"/>
      <c r="V216" s="118"/>
      <c r="W216" s="118"/>
      <c r="X216" s="109" t="str">
        <f>IF( OR(V216="CNST", J216="CAT_REGS"),(F216),
IF(V216="YES",UPPER(F216),
IF(   AND(V216&lt;&gt;"NO",J216="CAT_FNCT",E216&lt;&gt;"multiply", E216&lt;&gt;"divide"),IF(K216="SLS_ENABLED",   UPPER(F216),""),"")))</f>
        <v/>
      </c>
      <c r="Y216" s="109" t="str">
        <f>IF(LEN(W216)&gt;0,W216,SUBSTITUTE(SUBSTITUTE(SUBSTITUTE(SUBSTITUTE(SUBSTITUTE(SUBSTITUTE(SUBSTITUTE(SUBSTITUTE(SUBSTITUTE(SUBSTITUTE(SUBSTITUTE( (SUBSTITUTE( SUBSTITUTE( SUBSTITUTE( SUBSTITUTE(X216,"STD_SIGMA","SUM"),"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16" s="2">
        <f>C216</f>
        <v>212</v>
      </c>
    </row>
    <row r="217" spans="1:26">
      <c r="A217" s="167" t="str">
        <f>CODE(MID(N217,1,1))&amp;CODE(MID(N217,2,1))&amp;CODE(MID(N217,3,1))&amp;CODE(MID(N217,4,1))&amp;CODE(MID(N217,5,1))&amp;
IF(ISERR(CODE(MID(N217,6,1))),"",CODE(MID(N217,6,1)))&amp;
IF(ISERR(CODE(MID(N217,7,1))),"",CODE(MID(N217,7,1)))&amp;
IF(ISERR(CODE(MID(N217,8,1))),"",CODE(MID(N217,8,1)))&amp;
IF(ISERR(CODE(MID(N217,9,1))),"",CODE(MID(N217,9,1)))&amp;
IF(ISERR(CODE(MID(N217,10,1))),"",CODE(MID(N217,10,1)))&amp;
IF(ISERR(CODE(MID(N217,11,1))),"",CODE(MID(N217,11,1)))&amp;
IF(ISERR(CODE(MID(N217,12,1))),"",CODE(MID(N217,12,1)))&amp;
IF(ISERR(CODE(MID(N217,13,1))),"",CODE(MID(N217,13,1)))&amp;
IF(ISERR(CODE(MID(N217,14,1))),"",CODE(MID(N217,14,1)))&amp;
IF(ISERR(CODE(MID(N217,15,1))),"",CODE(MID(N217,15,1)))</f>
        <v>7384779548504951</v>
      </c>
      <c r="B217" s="3">
        <v>1594</v>
      </c>
      <c r="C217" s="165">
        <v>213</v>
      </c>
      <c r="D217" s="101" t="s">
        <v>2221</v>
      </c>
      <c r="E217" s="101" t="s">
        <v>7</v>
      </c>
      <c r="F217" s="162" t="str">
        <f>""""&amp;TEXT($C217,"0000")&amp;""""</f>
        <v>"0213"</v>
      </c>
      <c r="G217" s="162" t="str">
        <f>""""&amp;TEXT($C217,"0000")&amp;""""</f>
        <v>"0213"</v>
      </c>
      <c r="H217" s="166">
        <v>0</v>
      </c>
      <c r="I217" s="166">
        <v>0</v>
      </c>
      <c r="J217" s="102" t="s">
        <v>30</v>
      </c>
      <c r="K217" s="102" t="s">
        <v>2192</v>
      </c>
      <c r="L217" s="164" t="s">
        <v>4604</v>
      </c>
      <c r="M217" s="103"/>
      <c r="N217" s="22" t="str">
        <f>"ITM_"&amp;TEXT($C217,"0000")</f>
        <v>ITM_0213</v>
      </c>
      <c r="O217" s="22"/>
      <c r="P217"/>
      <c r="Q217" t="str">
        <f>IF(F217=G217,"","NOT EQUAL")</f>
        <v/>
      </c>
      <c r="R217"/>
      <c r="S217"/>
      <c r="T217">
        <f>IF(Y217&lt;&gt;"",T216+1,T216)</f>
        <v>79</v>
      </c>
      <c r="U217" s="3"/>
      <c r="V217" s="118"/>
      <c r="W217" s="118"/>
      <c r="X217" s="109" t="str">
        <f>IF( OR(V217="CNST", J217="CAT_REGS"),(F217),
IF(V217="YES",UPPER(F217),
IF(   AND(V217&lt;&gt;"NO",J217="CAT_FNCT",E217&lt;&gt;"multiply", E217&lt;&gt;"divide"),IF(K217="SLS_ENABLED",   UPPER(F217),""),"")))</f>
        <v/>
      </c>
      <c r="Y217" s="109" t="str">
        <f>IF(LEN(W217)&gt;0,W217,SUBSTITUTE(SUBSTITUTE(SUBSTITUTE(SUBSTITUTE(SUBSTITUTE(SUBSTITUTE(SUBSTITUTE(SUBSTITUTE(SUBSTITUTE(SUBSTITUTE(SUBSTITUTE( (SUBSTITUTE( SUBSTITUTE( SUBSTITUTE( SUBSTITUTE(X217,"STD_SIGMA","SUM"),"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17" s="2">
        <f>C217</f>
        <v>213</v>
      </c>
    </row>
    <row r="218" spans="1:26">
      <c r="A218" s="167" t="str">
        <f>CODE(MID(N218,1,1))&amp;CODE(MID(N218,2,1))&amp;CODE(MID(N218,3,1))&amp;CODE(MID(N218,4,1))&amp;CODE(MID(N218,5,1))&amp;
IF(ISERR(CODE(MID(N218,6,1))),"",CODE(MID(N218,6,1)))&amp;
IF(ISERR(CODE(MID(N218,7,1))),"",CODE(MID(N218,7,1)))&amp;
IF(ISERR(CODE(MID(N218,8,1))),"",CODE(MID(N218,8,1)))&amp;
IF(ISERR(CODE(MID(N218,9,1))),"",CODE(MID(N218,9,1)))&amp;
IF(ISERR(CODE(MID(N218,10,1))),"",CODE(MID(N218,10,1)))&amp;
IF(ISERR(CODE(MID(N218,11,1))),"",CODE(MID(N218,11,1)))&amp;
IF(ISERR(CODE(MID(N218,12,1))),"",CODE(MID(N218,12,1)))&amp;
IF(ISERR(CODE(MID(N218,13,1))),"",CODE(MID(N218,13,1)))&amp;
IF(ISERR(CODE(MID(N218,14,1))),"",CODE(MID(N218,14,1)))&amp;
IF(ISERR(CODE(MID(N218,15,1))),"",CODE(MID(N218,15,1)))</f>
        <v>7384779548504952</v>
      </c>
      <c r="B218" s="3">
        <v>1595</v>
      </c>
      <c r="C218" s="165">
        <v>214</v>
      </c>
      <c r="D218" s="101" t="s">
        <v>2221</v>
      </c>
      <c r="E218" s="101" t="s">
        <v>7</v>
      </c>
      <c r="F218" s="162" t="str">
        <f>""""&amp;TEXT($C218,"0000")&amp;""""</f>
        <v>"0214"</v>
      </c>
      <c r="G218" s="162" t="str">
        <f>""""&amp;TEXT($C218,"0000")&amp;""""</f>
        <v>"0214"</v>
      </c>
      <c r="H218" s="166">
        <v>0</v>
      </c>
      <c r="I218" s="166">
        <v>0</v>
      </c>
      <c r="J218" s="102" t="s">
        <v>30</v>
      </c>
      <c r="K218" s="102" t="s">
        <v>2192</v>
      </c>
      <c r="L218" s="164" t="s">
        <v>4604</v>
      </c>
      <c r="M218" s="103"/>
      <c r="N218" s="22" t="str">
        <f>"ITM_"&amp;TEXT($C218,"0000")</f>
        <v>ITM_0214</v>
      </c>
      <c r="O218" s="22"/>
      <c r="P218"/>
      <c r="Q218" t="str">
        <f>IF(F218=G218,"","NOT EQUAL")</f>
        <v/>
      </c>
      <c r="R218"/>
      <c r="S218"/>
      <c r="T218">
        <f>IF(Y218&lt;&gt;"",T217+1,T217)</f>
        <v>79</v>
      </c>
      <c r="U218" s="3"/>
      <c r="V218" s="118"/>
      <c r="W218" s="118"/>
      <c r="X218" s="109" t="str">
        <f>IF( OR(V218="CNST", J218="CAT_REGS"),(F218),
IF(V218="YES",UPPER(F218),
IF(   AND(V218&lt;&gt;"NO",J218="CAT_FNCT",E218&lt;&gt;"multiply", E218&lt;&gt;"divide"),IF(K218="SLS_ENABLED",   UPPER(F218),""),"")))</f>
        <v/>
      </c>
      <c r="Y218" s="109" t="str">
        <f>IF(LEN(W218)&gt;0,W218,SUBSTITUTE(SUBSTITUTE(SUBSTITUTE(SUBSTITUTE(SUBSTITUTE(SUBSTITUTE(SUBSTITUTE(SUBSTITUTE(SUBSTITUTE(SUBSTITUTE(SUBSTITUTE( (SUBSTITUTE( SUBSTITUTE( SUBSTITUTE( SUBSTITUTE(X218,"STD_SIGMA","SUM"),"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18" s="2">
        <f>C218</f>
        <v>214</v>
      </c>
    </row>
    <row r="219" spans="1:26">
      <c r="A219" s="167" t="str">
        <f>CODE(MID(N219,1,1))&amp;CODE(MID(N219,2,1))&amp;CODE(MID(N219,3,1))&amp;CODE(MID(N219,4,1))&amp;CODE(MID(N219,5,1))&amp;
IF(ISERR(CODE(MID(N219,6,1))),"",CODE(MID(N219,6,1)))&amp;
IF(ISERR(CODE(MID(N219,7,1))),"",CODE(MID(N219,7,1)))&amp;
IF(ISERR(CODE(MID(N219,8,1))),"",CODE(MID(N219,8,1)))&amp;
IF(ISERR(CODE(MID(N219,9,1))),"",CODE(MID(N219,9,1)))&amp;
IF(ISERR(CODE(MID(N219,10,1))),"",CODE(MID(N219,10,1)))&amp;
IF(ISERR(CODE(MID(N219,11,1))),"",CODE(MID(N219,11,1)))&amp;
IF(ISERR(CODE(MID(N219,12,1))),"",CODE(MID(N219,12,1)))&amp;
IF(ISERR(CODE(MID(N219,13,1))),"",CODE(MID(N219,13,1)))&amp;
IF(ISERR(CODE(MID(N219,14,1))),"",CODE(MID(N219,14,1)))&amp;
IF(ISERR(CODE(MID(N219,15,1))),"",CODE(MID(N219,15,1)))</f>
        <v>7384779548504953</v>
      </c>
      <c r="B219" s="3">
        <v>1596</v>
      </c>
      <c r="C219" s="165">
        <v>215</v>
      </c>
      <c r="D219" s="101" t="s">
        <v>2221</v>
      </c>
      <c r="E219" s="101" t="s">
        <v>7</v>
      </c>
      <c r="F219" s="162" t="str">
        <f>""""&amp;TEXT($C219,"0000")&amp;""""</f>
        <v>"0215"</v>
      </c>
      <c r="G219" s="162" t="str">
        <f>""""&amp;TEXT($C219,"0000")&amp;""""</f>
        <v>"0215"</v>
      </c>
      <c r="H219" s="166">
        <v>0</v>
      </c>
      <c r="I219" s="166">
        <v>0</v>
      </c>
      <c r="J219" s="102" t="s">
        <v>30</v>
      </c>
      <c r="K219" s="102" t="s">
        <v>2192</v>
      </c>
      <c r="L219" s="164" t="s">
        <v>4604</v>
      </c>
      <c r="M219" s="103"/>
      <c r="N219" s="22" t="str">
        <f>"ITM_"&amp;TEXT($C219,"0000")</f>
        <v>ITM_0215</v>
      </c>
      <c r="O219" s="22"/>
      <c r="P219"/>
      <c r="Q219" t="str">
        <f>IF(F219=G219,"","NOT EQUAL")</f>
        <v/>
      </c>
      <c r="R219"/>
      <c r="S219"/>
      <c r="T219">
        <f>IF(Y219&lt;&gt;"",T218+1,T218)</f>
        <v>79</v>
      </c>
      <c r="U219" s="3"/>
      <c r="V219" s="118"/>
      <c r="W219" s="118"/>
      <c r="X219" s="109" t="str">
        <f>IF( OR(V219="CNST", J219="CAT_REGS"),(F219),
IF(V219="YES",UPPER(F219),
IF(   AND(V219&lt;&gt;"NO",J219="CAT_FNCT",E219&lt;&gt;"multiply", E219&lt;&gt;"divide"),IF(K219="SLS_ENABLED",   UPPER(F219),""),"")))</f>
        <v/>
      </c>
      <c r="Y219" s="109" t="str">
        <f>IF(LEN(W219)&gt;0,W219,SUBSTITUTE(SUBSTITUTE(SUBSTITUTE(SUBSTITUTE(SUBSTITUTE(SUBSTITUTE(SUBSTITUTE(SUBSTITUTE(SUBSTITUTE(SUBSTITUTE(SUBSTITUTE( (SUBSTITUTE( SUBSTITUTE( SUBSTITUTE( SUBSTITUTE(X219,"STD_SIGMA","SUM"),"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19" s="2">
        <f>C219</f>
        <v>215</v>
      </c>
    </row>
    <row r="220" spans="1:26">
      <c r="A220" s="167" t="str">
        <f>CODE(MID(N220,1,1))&amp;CODE(MID(N220,2,1))&amp;CODE(MID(N220,3,1))&amp;CODE(MID(N220,4,1))&amp;CODE(MID(N220,5,1))&amp;
IF(ISERR(CODE(MID(N220,6,1))),"",CODE(MID(N220,6,1)))&amp;
IF(ISERR(CODE(MID(N220,7,1))),"",CODE(MID(N220,7,1)))&amp;
IF(ISERR(CODE(MID(N220,8,1))),"",CODE(MID(N220,8,1)))&amp;
IF(ISERR(CODE(MID(N220,9,1))),"",CODE(MID(N220,9,1)))&amp;
IF(ISERR(CODE(MID(N220,10,1))),"",CODE(MID(N220,10,1)))&amp;
IF(ISERR(CODE(MID(N220,11,1))),"",CODE(MID(N220,11,1)))&amp;
IF(ISERR(CODE(MID(N220,12,1))),"",CODE(MID(N220,12,1)))&amp;
IF(ISERR(CODE(MID(N220,13,1))),"",CODE(MID(N220,13,1)))&amp;
IF(ISERR(CODE(MID(N220,14,1))),"",CODE(MID(N220,14,1)))&amp;
IF(ISERR(CODE(MID(N220,15,1))),"",CODE(MID(N220,15,1)))</f>
        <v>7384779548504954</v>
      </c>
      <c r="B220" s="3">
        <v>1597</v>
      </c>
      <c r="C220" s="165">
        <v>216</v>
      </c>
      <c r="D220" s="101" t="s">
        <v>2221</v>
      </c>
      <c r="E220" s="101" t="s">
        <v>7</v>
      </c>
      <c r="F220" s="162" t="str">
        <f>""""&amp;TEXT($C220,"0000")&amp;""""</f>
        <v>"0216"</v>
      </c>
      <c r="G220" s="162" t="str">
        <f>""""&amp;TEXT($C220,"0000")&amp;""""</f>
        <v>"0216"</v>
      </c>
      <c r="H220" s="166">
        <v>0</v>
      </c>
      <c r="I220" s="166">
        <v>0</v>
      </c>
      <c r="J220" s="102" t="s">
        <v>30</v>
      </c>
      <c r="K220" s="102" t="s">
        <v>2192</v>
      </c>
      <c r="L220" s="164" t="s">
        <v>4604</v>
      </c>
      <c r="M220" s="103"/>
      <c r="N220" s="22" t="str">
        <f>"ITM_"&amp;TEXT($C220,"0000")</f>
        <v>ITM_0216</v>
      </c>
      <c r="O220" s="22"/>
      <c r="P220"/>
      <c r="Q220" t="str">
        <f>IF(F220=G220,"","NOT EQUAL")</f>
        <v/>
      </c>
      <c r="R220"/>
      <c r="S220"/>
      <c r="T220">
        <f>IF(Y220&lt;&gt;"",T219+1,T219)</f>
        <v>79</v>
      </c>
      <c r="U220" s="3"/>
      <c r="V220" s="118"/>
      <c r="W220" s="118"/>
      <c r="X220" s="109" t="str">
        <f>IF( OR(V220="CNST", J220="CAT_REGS"),(F220),
IF(V220="YES",UPPER(F220),
IF(   AND(V220&lt;&gt;"NO",J220="CAT_FNCT",E220&lt;&gt;"multiply", E220&lt;&gt;"divide"),IF(K220="SLS_ENABLED",   UPPER(F220),""),"")))</f>
        <v/>
      </c>
      <c r="Y220" s="109" t="str">
        <f>IF(LEN(W220)&gt;0,W220,SUBSTITUTE(SUBSTITUTE(SUBSTITUTE(SUBSTITUTE(SUBSTITUTE(SUBSTITUTE(SUBSTITUTE(SUBSTITUTE(SUBSTITUTE(SUBSTITUTE(SUBSTITUTE( (SUBSTITUTE( SUBSTITUTE( SUBSTITUTE( SUBSTITUTE(X220,"STD_SIGMA","SUM"),"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20" s="2">
        <f>C220</f>
        <v>216</v>
      </c>
    </row>
    <row r="221" spans="1:26">
      <c r="A221" s="167" t="str">
        <f>CODE(MID(N221,1,1))&amp;CODE(MID(N221,2,1))&amp;CODE(MID(N221,3,1))&amp;CODE(MID(N221,4,1))&amp;CODE(MID(N221,5,1))&amp;
IF(ISERR(CODE(MID(N221,6,1))),"",CODE(MID(N221,6,1)))&amp;
IF(ISERR(CODE(MID(N221,7,1))),"",CODE(MID(N221,7,1)))&amp;
IF(ISERR(CODE(MID(N221,8,1))),"",CODE(MID(N221,8,1)))&amp;
IF(ISERR(CODE(MID(N221,9,1))),"",CODE(MID(N221,9,1)))&amp;
IF(ISERR(CODE(MID(N221,10,1))),"",CODE(MID(N221,10,1)))&amp;
IF(ISERR(CODE(MID(N221,11,1))),"",CODE(MID(N221,11,1)))&amp;
IF(ISERR(CODE(MID(N221,12,1))),"",CODE(MID(N221,12,1)))&amp;
IF(ISERR(CODE(MID(N221,13,1))),"",CODE(MID(N221,13,1)))&amp;
IF(ISERR(CODE(MID(N221,14,1))),"",CODE(MID(N221,14,1)))&amp;
IF(ISERR(CODE(MID(N221,15,1))),"",CODE(MID(N221,15,1)))</f>
        <v>7384779548504955</v>
      </c>
      <c r="B221" s="3">
        <v>1598</v>
      </c>
      <c r="C221" s="165">
        <v>217</v>
      </c>
      <c r="D221" s="101" t="s">
        <v>2221</v>
      </c>
      <c r="E221" s="101" t="s">
        <v>7</v>
      </c>
      <c r="F221" s="162" t="str">
        <f>""""&amp;TEXT($C221,"0000")&amp;""""</f>
        <v>"0217"</v>
      </c>
      <c r="G221" s="162" t="str">
        <f>""""&amp;TEXT($C221,"0000")&amp;""""</f>
        <v>"0217"</v>
      </c>
      <c r="H221" s="166">
        <v>0</v>
      </c>
      <c r="I221" s="166">
        <v>0</v>
      </c>
      <c r="J221" s="102" t="s">
        <v>30</v>
      </c>
      <c r="K221" s="102" t="s">
        <v>2192</v>
      </c>
      <c r="L221" s="164" t="s">
        <v>4604</v>
      </c>
      <c r="M221" s="103"/>
      <c r="N221" s="22" t="str">
        <f>"ITM_"&amp;TEXT($C221,"0000")</f>
        <v>ITM_0217</v>
      </c>
      <c r="O221" s="22"/>
      <c r="P221"/>
      <c r="Q221" t="str">
        <f>IF(F221=G221,"","NOT EQUAL")</f>
        <v/>
      </c>
      <c r="R221"/>
      <c r="S221"/>
      <c r="T221">
        <f>IF(Y221&lt;&gt;"",T220+1,T220)</f>
        <v>79</v>
      </c>
      <c r="U221" s="3"/>
      <c r="V221" s="118"/>
      <c r="W221" s="118"/>
      <c r="X221" s="109" t="str">
        <f>IF( OR(V221="CNST", J221="CAT_REGS"),(F221),
IF(V221="YES",UPPER(F221),
IF(   AND(V221&lt;&gt;"NO",J221="CAT_FNCT",E221&lt;&gt;"multiply", E221&lt;&gt;"divide"),IF(K221="SLS_ENABLED",   UPPER(F221),""),"")))</f>
        <v/>
      </c>
      <c r="Y221" s="109" t="str">
        <f>IF(LEN(W221)&gt;0,W221,SUBSTITUTE(SUBSTITUTE(SUBSTITUTE(SUBSTITUTE(SUBSTITUTE(SUBSTITUTE(SUBSTITUTE(SUBSTITUTE(SUBSTITUTE(SUBSTITUTE(SUBSTITUTE( (SUBSTITUTE( SUBSTITUTE( SUBSTITUTE( SUBSTITUTE(X221,"STD_SIGMA","SUM"),"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21" s="2">
        <f>C221</f>
        <v>217</v>
      </c>
    </row>
    <row r="222" spans="1:26">
      <c r="A222" s="167" t="str">
        <f>CODE(MID(N222,1,1))&amp;CODE(MID(N222,2,1))&amp;CODE(MID(N222,3,1))&amp;CODE(MID(N222,4,1))&amp;CODE(MID(N222,5,1))&amp;
IF(ISERR(CODE(MID(N222,6,1))),"",CODE(MID(N222,6,1)))&amp;
IF(ISERR(CODE(MID(N222,7,1))),"",CODE(MID(N222,7,1)))&amp;
IF(ISERR(CODE(MID(N222,8,1))),"",CODE(MID(N222,8,1)))&amp;
IF(ISERR(CODE(MID(N222,9,1))),"",CODE(MID(N222,9,1)))&amp;
IF(ISERR(CODE(MID(N222,10,1))),"",CODE(MID(N222,10,1)))&amp;
IF(ISERR(CODE(MID(N222,11,1))),"",CODE(MID(N222,11,1)))&amp;
IF(ISERR(CODE(MID(N222,12,1))),"",CODE(MID(N222,12,1)))&amp;
IF(ISERR(CODE(MID(N222,13,1))),"",CODE(MID(N222,13,1)))&amp;
IF(ISERR(CODE(MID(N222,14,1))),"",CODE(MID(N222,14,1)))&amp;
IF(ISERR(CODE(MID(N222,15,1))),"",CODE(MID(N222,15,1)))</f>
        <v>7384779548504956</v>
      </c>
      <c r="B222" s="3">
        <v>1599</v>
      </c>
      <c r="C222" s="165">
        <v>218</v>
      </c>
      <c r="D222" s="101" t="s">
        <v>2221</v>
      </c>
      <c r="E222" s="101" t="s">
        <v>7</v>
      </c>
      <c r="F222" s="162" t="str">
        <f>""""&amp;TEXT($C222,"0000")&amp;""""</f>
        <v>"0218"</v>
      </c>
      <c r="G222" s="162" t="str">
        <f>""""&amp;TEXT($C222,"0000")&amp;""""</f>
        <v>"0218"</v>
      </c>
      <c r="H222" s="166">
        <v>0</v>
      </c>
      <c r="I222" s="166">
        <v>0</v>
      </c>
      <c r="J222" s="102" t="s">
        <v>30</v>
      </c>
      <c r="K222" s="102" t="s">
        <v>2192</v>
      </c>
      <c r="L222" s="164" t="s">
        <v>4604</v>
      </c>
      <c r="M222" s="103"/>
      <c r="N222" s="22" t="str">
        <f>"ITM_"&amp;TEXT($C222,"0000")</f>
        <v>ITM_0218</v>
      </c>
      <c r="O222" s="22"/>
      <c r="P222"/>
      <c r="Q222" t="str">
        <f>IF(F222=G222,"","NOT EQUAL")</f>
        <v/>
      </c>
      <c r="R222"/>
      <c r="S222"/>
      <c r="T222">
        <f>IF(Y222&lt;&gt;"",T221+1,T221)</f>
        <v>79</v>
      </c>
      <c r="U222" s="3"/>
      <c r="V222" s="118"/>
      <c r="W222" s="118"/>
      <c r="X222" s="109" t="str">
        <f>IF( OR(V222="CNST", J222="CAT_REGS"),(F222),
IF(V222="YES",UPPER(F222),
IF(   AND(V222&lt;&gt;"NO",J222="CAT_FNCT",E222&lt;&gt;"multiply", E222&lt;&gt;"divide"),IF(K222="SLS_ENABLED",   UPPER(F222),""),"")))</f>
        <v/>
      </c>
      <c r="Y222" s="109" t="str">
        <f>IF(LEN(W222)&gt;0,W222,SUBSTITUTE(SUBSTITUTE(SUBSTITUTE(SUBSTITUTE(SUBSTITUTE(SUBSTITUTE(SUBSTITUTE(SUBSTITUTE(SUBSTITUTE(SUBSTITUTE(SUBSTITUTE( (SUBSTITUTE( SUBSTITUTE( SUBSTITUTE( SUBSTITUTE(X222,"STD_SIGMA","SUM"),"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22" s="2">
        <f>C222</f>
        <v>218</v>
      </c>
    </row>
    <row r="223" spans="1:26">
      <c r="A223" s="167" t="str">
        <f>CODE(MID(N223,1,1))&amp;CODE(MID(N223,2,1))&amp;CODE(MID(N223,3,1))&amp;CODE(MID(N223,4,1))&amp;CODE(MID(N223,5,1))&amp;
IF(ISERR(CODE(MID(N223,6,1))),"",CODE(MID(N223,6,1)))&amp;
IF(ISERR(CODE(MID(N223,7,1))),"",CODE(MID(N223,7,1)))&amp;
IF(ISERR(CODE(MID(N223,8,1))),"",CODE(MID(N223,8,1)))&amp;
IF(ISERR(CODE(MID(N223,9,1))),"",CODE(MID(N223,9,1)))&amp;
IF(ISERR(CODE(MID(N223,10,1))),"",CODE(MID(N223,10,1)))&amp;
IF(ISERR(CODE(MID(N223,11,1))),"",CODE(MID(N223,11,1)))&amp;
IF(ISERR(CODE(MID(N223,12,1))),"",CODE(MID(N223,12,1)))&amp;
IF(ISERR(CODE(MID(N223,13,1))),"",CODE(MID(N223,13,1)))&amp;
IF(ISERR(CODE(MID(N223,14,1))),"",CODE(MID(N223,14,1)))&amp;
IF(ISERR(CODE(MID(N223,15,1))),"",CODE(MID(N223,15,1)))</f>
        <v>7384779548504957</v>
      </c>
      <c r="B223" s="3">
        <v>1600</v>
      </c>
      <c r="C223" s="165">
        <v>219</v>
      </c>
      <c r="D223" s="101" t="s">
        <v>2221</v>
      </c>
      <c r="E223" s="101" t="s">
        <v>7</v>
      </c>
      <c r="F223" s="162" t="str">
        <f>""""&amp;TEXT($C223,"0000")&amp;""""</f>
        <v>"0219"</v>
      </c>
      <c r="G223" s="162" t="str">
        <f>""""&amp;TEXT($C223,"0000")&amp;""""</f>
        <v>"0219"</v>
      </c>
      <c r="H223" s="166">
        <v>0</v>
      </c>
      <c r="I223" s="166">
        <v>0</v>
      </c>
      <c r="J223" s="102" t="s">
        <v>30</v>
      </c>
      <c r="K223" s="102" t="s">
        <v>2192</v>
      </c>
      <c r="L223" s="164" t="s">
        <v>4604</v>
      </c>
      <c r="M223" s="103"/>
      <c r="N223" s="22" t="str">
        <f>"ITM_"&amp;TEXT($C223,"0000")</f>
        <v>ITM_0219</v>
      </c>
      <c r="O223" s="22"/>
      <c r="P223"/>
      <c r="Q223" t="str">
        <f>IF(F223=G223,"","NOT EQUAL")</f>
        <v/>
      </c>
      <c r="R223"/>
      <c r="S223"/>
      <c r="T223">
        <f>IF(Y223&lt;&gt;"",T222+1,T222)</f>
        <v>79</v>
      </c>
      <c r="U223" s="3"/>
      <c r="V223" s="118"/>
      <c r="W223" s="118"/>
      <c r="X223" s="109" t="str">
        <f>IF( OR(V223="CNST", J223="CAT_REGS"),(F223),
IF(V223="YES",UPPER(F223),
IF(   AND(V223&lt;&gt;"NO",J223="CAT_FNCT",E223&lt;&gt;"multiply", E223&lt;&gt;"divide"),IF(K223="SLS_ENABLED",   UPPER(F223),""),"")))</f>
        <v/>
      </c>
      <c r="Y223" s="109" t="str">
        <f>IF(LEN(W223)&gt;0,W223,SUBSTITUTE(SUBSTITUTE(SUBSTITUTE(SUBSTITUTE(SUBSTITUTE(SUBSTITUTE(SUBSTITUTE(SUBSTITUTE(SUBSTITUTE(SUBSTITUTE(SUBSTITUTE( (SUBSTITUTE( SUBSTITUTE( SUBSTITUTE( SUBSTITUTE(X223,"STD_SIGMA","SUM"),"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23" s="2">
        <f>C223</f>
        <v>219</v>
      </c>
    </row>
    <row r="224" spans="1:26">
      <c r="A224" s="167" t="str">
        <f>CODE(MID(N224,1,1))&amp;CODE(MID(N224,2,1))&amp;CODE(MID(N224,3,1))&amp;CODE(MID(N224,4,1))&amp;CODE(MID(N224,5,1))&amp;
IF(ISERR(CODE(MID(N224,6,1))),"",CODE(MID(N224,6,1)))&amp;
IF(ISERR(CODE(MID(N224,7,1))),"",CODE(MID(N224,7,1)))&amp;
IF(ISERR(CODE(MID(N224,8,1))),"",CODE(MID(N224,8,1)))&amp;
IF(ISERR(CODE(MID(N224,9,1))),"",CODE(MID(N224,9,1)))&amp;
IF(ISERR(CODE(MID(N224,10,1))),"",CODE(MID(N224,10,1)))&amp;
IF(ISERR(CODE(MID(N224,11,1))),"",CODE(MID(N224,11,1)))&amp;
IF(ISERR(CODE(MID(N224,12,1))),"",CODE(MID(N224,12,1)))&amp;
IF(ISERR(CODE(MID(N224,13,1))),"",CODE(MID(N224,13,1)))&amp;
IF(ISERR(CODE(MID(N224,14,1))),"",CODE(MID(N224,14,1)))&amp;
IF(ISERR(CODE(MID(N224,15,1))),"",CODE(MID(N224,15,1)))</f>
        <v>738477956711611170</v>
      </c>
      <c r="B224" s="3">
        <v>202</v>
      </c>
      <c r="C224" s="165">
        <f>VLOOKUP(A224,[1]items.h.csv!$A:$C,3,0)</f>
        <v>220</v>
      </c>
      <c r="D224" s="1" t="s">
        <v>2213</v>
      </c>
      <c r="E224" s="1" t="s">
        <v>7</v>
      </c>
      <c r="F224" s="17" t="s">
        <v>1792</v>
      </c>
      <c r="G224" s="17" t="s">
        <v>1792</v>
      </c>
      <c r="H224" s="155">
        <v>0</v>
      </c>
      <c r="I224" s="155">
        <v>0</v>
      </c>
      <c r="J224" s="17" t="s">
        <v>3</v>
      </c>
      <c r="K224" s="17" t="s">
        <v>2191</v>
      </c>
      <c r="L224" s="138" t="s">
        <v>4605</v>
      </c>
      <c r="N224" s="22" t="s">
        <v>2439</v>
      </c>
      <c r="O224" s="22" t="s">
        <v>3787</v>
      </c>
      <c r="P224"/>
      <c r="Q224" t="str">
        <f>IF(F224=G224,"","NOT EQUAL")</f>
        <v/>
      </c>
      <c r="R224"/>
      <c r="S224"/>
      <c r="T224">
        <f>IF(Y224&lt;&gt;"",T223+1,T223)</f>
        <v>79</v>
      </c>
      <c r="U224" s="3"/>
      <c r="V224" s="119" t="s">
        <v>4467</v>
      </c>
      <c r="W224" s="118"/>
      <c r="X224" s="109" t="str">
        <f>IF( OR(V224="CNST", J224="CAT_REGS"),(F224),
IF(V224="YES",UPPER(F224),
IF(   AND(V224&lt;&gt;"NO",J224="CAT_FNCT",E224&lt;&gt;"multiply", E224&lt;&gt;"divide"),IF(K224="SLS_ENABLED",   UPPER(F224),""),"")))</f>
        <v/>
      </c>
      <c r="Y224" s="109" t="str">
        <f>IF(LEN(W224)&gt;0,W224,SUBSTITUTE(SUBSTITUTE(SUBSTITUTE(SUBSTITUTE(SUBSTITUTE(SUBSTITUTE(SUBSTITUTE(SUBSTITUTE(SUBSTITUTE(SUBSTITUTE(SUBSTITUTE( (SUBSTITUTE( SUBSTITUTE( SUBSTITUTE( SUBSTITUTE(X224,"STD_SIGMA","SUM"),"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24" s="2">
        <f>C224</f>
        <v>220</v>
      </c>
    </row>
    <row r="225" spans="1:26">
      <c r="A225" s="167" t="str">
        <f>CODE(MID(N225,1,1))&amp;CODE(MID(N225,2,1))&amp;CODE(MID(N225,3,1))&amp;CODE(MID(N225,4,1))&amp;CODE(MID(N225,5,1))&amp;
IF(ISERR(CODE(MID(N225,6,1))),"",CODE(MID(N225,6,1)))&amp;
IF(ISERR(CODE(MID(N225,7,1))),"",CODE(MID(N225,7,1)))&amp;
IF(ISERR(CODE(MID(N225,8,1))),"",CODE(MID(N225,8,1)))&amp;
IF(ISERR(CODE(MID(N225,9,1))),"",CODE(MID(N225,9,1)))&amp;
IF(ISERR(CODE(MID(N225,10,1))),"",CODE(MID(N225,10,1)))&amp;
IF(ISERR(CODE(MID(N225,11,1))),"",CODE(MID(N225,11,1)))&amp;
IF(ISERR(CODE(MID(N225,12,1))),"",CODE(MID(N225,12,1)))&amp;
IF(ISERR(CODE(MID(N225,13,1))),"",CODE(MID(N225,13,1)))&amp;
IF(ISERR(CODE(MID(N225,14,1))),"",CODE(MID(N225,14,1)))&amp;
IF(ISERR(CODE(MID(N225,15,1))),"",CODE(MID(N225,15,1)))</f>
        <v>738477957011611167</v>
      </c>
      <c r="B225" s="3">
        <v>203</v>
      </c>
      <c r="C225" s="165">
        <f>VLOOKUP(A225,[1]items.h.csv!$A:$C,3,0)</f>
        <v>221</v>
      </c>
      <c r="D225" s="1" t="s">
        <v>2214</v>
      </c>
      <c r="E225" s="1" t="s">
        <v>7</v>
      </c>
      <c r="F225" s="17" t="s">
        <v>1793</v>
      </c>
      <c r="G225" s="17" t="s">
        <v>1793</v>
      </c>
      <c r="H225" s="155">
        <v>0</v>
      </c>
      <c r="I225" s="155">
        <v>0</v>
      </c>
      <c r="J225" s="17" t="s">
        <v>3</v>
      </c>
      <c r="K225" s="17" t="s">
        <v>2191</v>
      </c>
      <c r="L225" s="138" t="s">
        <v>4605</v>
      </c>
      <c r="N225" s="22" t="s">
        <v>2440</v>
      </c>
      <c r="O225" s="22" t="s">
        <v>3787</v>
      </c>
      <c r="P225"/>
      <c r="Q225" t="str">
        <f>IF(F225=G225,"","NOT EQUAL")</f>
        <v/>
      </c>
      <c r="R225"/>
      <c r="S225"/>
      <c r="T225">
        <f>IF(Y225&lt;&gt;"",T224+1,T224)</f>
        <v>79</v>
      </c>
      <c r="U225" s="3"/>
      <c r="V225" s="119" t="s">
        <v>4467</v>
      </c>
      <c r="W225" s="118"/>
      <c r="X225" s="109" t="str">
        <f>IF( OR(V225="CNST", J225="CAT_REGS"),(F225),
IF(V225="YES",UPPER(F225),
IF(   AND(V225&lt;&gt;"NO",J225="CAT_FNCT",E225&lt;&gt;"multiply", E225&lt;&gt;"divide"),IF(K225="SLS_ENABLED",   UPPER(F225),""),"")))</f>
        <v/>
      </c>
      <c r="Y225" s="109" t="str">
        <f>IF(LEN(W225)&gt;0,W225,SUBSTITUTE(SUBSTITUTE(SUBSTITUTE(SUBSTITUTE(SUBSTITUTE(SUBSTITUTE(SUBSTITUTE(SUBSTITUTE(SUBSTITUTE(SUBSTITUTE(SUBSTITUTE( (SUBSTITUTE( SUBSTITUTE( SUBSTITUTE( SUBSTITUTE(X225,"STD_SIGMA","SUM"),"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25" s="2">
        <f>C225</f>
        <v>221</v>
      </c>
    </row>
    <row r="226" spans="1:26">
      <c r="A226" s="167" t="str">
        <f>CODE(MID(N226,1,1))&amp;CODE(MID(N226,2,1))&amp;CODE(MID(N226,3,1))&amp;CODE(MID(N226,4,1))&amp;CODE(MID(N226,5,1))&amp;
IF(ISERR(CODE(MID(N226,6,1))),"",CODE(MID(N226,6,1)))&amp;
IF(ISERR(CODE(MID(N226,7,1))),"",CODE(MID(N226,7,1)))&amp;
IF(ISERR(CODE(MID(N226,8,1))),"",CODE(MID(N226,8,1)))&amp;
IF(ISERR(CODE(MID(N226,9,1))),"",CODE(MID(N226,9,1)))&amp;
IF(ISERR(CODE(MID(N226,10,1))),"",CODE(MID(N226,10,1)))&amp;
IF(ISERR(CODE(MID(N226,11,1))),"",CODE(MID(N226,11,1)))&amp;
IF(ISERR(CODE(MID(N226,12,1))),"",CODE(MID(N226,12,1)))&amp;
IF(ISERR(CODE(MID(N226,13,1))),"",CODE(MID(N226,13,1)))&amp;
IF(ISERR(CODE(MID(N226,14,1))),"",CODE(MID(N226,14,1)))&amp;
IF(ISERR(CODE(MID(N226,15,1))),"",CODE(MID(N226,15,1)))</f>
        <v>7384779568661161118082</v>
      </c>
      <c r="B226" s="3">
        <v>204</v>
      </c>
      <c r="C226" s="165">
        <f>VLOOKUP(A226,[1]items.h.csv!$A:$C,3,0)</f>
        <v>222</v>
      </c>
      <c r="D226" s="1" t="s">
        <v>2254</v>
      </c>
      <c r="E226" s="1">
        <v>10</v>
      </c>
      <c r="F226" s="17" t="s">
        <v>73</v>
      </c>
      <c r="G226" s="17" t="s">
        <v>1847</v>
      </c>
      <c r="H226" s="155">
        <v>0</v>
      </c>
      <c r="I226" s="155">
        <v>0</v>
      </c>
      <c r="J226" s="17" t="s">
        <v>3</v>
      </c>
      <c r="K226" s="17" t="s">
        <v>2191</v>
      </c>
      <c r="L226" s="138" t="s">
        <v>4605</v>
      </c>
      <c r="N226" s="22" t="s">
        <v>2544</v>
      </c>
      <c r="O226" s="22" t="s">
        <v>3787</v>
      </c>
      <c r="P226"/>
      <c r="Q226" t="str">
        <f>IF(F226=G226,"","NOT EQUAL")</f>
        <v>NOT EQUAL</v>
      </c>
      <c r="R226"/>
      <c r="S226"/>
      <c r="T226">
        <f>IF(Y226&lt;&gt;"",T225+1,T225)</f>
        <v>79</v>
      </c>
      <c r="U226" s="3"/>
      <c r="V226" s="119" t="s">
        <v>4467</v>
      </c>
      <c r="W226" s="118"/>
      <c r="X226" s="109" t="str">
        <f>IF( OR(V226="CNST", J226="CAT_REGS"),(F226),
IF(V226="YES",UPPER(F226),
IF(   AND(V226&lt;&gt;"NO",J226="CAT_FNCT",E226&lt;&gt;"multiply", E226&lt;&gt;"divide"),IF(K226="SLS_ENABLED",   UPPER(F226),""),"")))</f>
        <v/>
      </c>
      <c r="Y226" s="109" t="str">
        <f>IF(LEN(W226)&gt;0,W226,SUBSTITUTE(SUBSTITUTE(SUBSTITUTE(SUBSTITUTE(SUBSTITUTE(SUBSTITUTE(SUBSTITUTE(SUBSTITUTE(SUBSTITUTE(SUBSTITUTE(SUBSTITUTE( (SUBSTITUTE( SUBSTITUTE( SUBSTITUTE( SUBSTITUTE(X226,"STD_SIGMA","SUM"),"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26" s="2">
        <f>C226</f>
        <v>222</v>
      </c>
    </row>
    <row r="227" spans="1:26">
      <c r="A227" s="167" t="str">
        <f>CODE(MID(N227,1,1))&amp;CODE(MID(N227,2,1))&amp;CODE(MID(N227,3,1))&amp;CODE(MID(N227,4,1))&amp;CODE(MID(N227,5,1))&amp;
IF(ISERR(CODE(MID(N227,6,1))),"",CODE(MID(N227,6,1)))&amp;
IF(ISERR(CODE(MID(N227,7,1))),"",CODE(MID(N227,7,1)))&amp;
IF(ISERR(CODE(MID(N227,8,1))),"",CODE(MID(N227,8,1)))&amp;
IF(ISERR(CODE(MID(N227,9,1))),"",CODE(MID(N227,9,1)))&amp;
IF(ISERR(CODE(MID(N227,10,1))),"",CODE(MID(N227,10,1)))&amp;
IF(ISERR(CODE(MID(N227,11,1))),"",CODE(MID(N227,11,1)))&amp;
IF(ISERR(CODE(MID(N227,12,1))),"",CODE(MID(N227,12,1)))&amp;
IF(ISERR(CODE(MID(N227,13,1))),"",CODE(MID(N227,13,1)))&amp;
IF(ISERR(CODE(MID(N227,14,1))),"",CODE(MID(N227,14,1)))&amp;
IF(ISERR(CODE(MID(N227,15,1))),"",CODE(MID(N227,15,1)))</f>
        <v>738477956866116111808298</v>
      </c>
      <c r="B227" s="3">
        <v>205</v>
      </c>
      <c r="C227" s="165">
        <f>VLOOKUP(A227,[1]items.h.csv!$A:$C,3,0)</f>
        <v>223</v>
      </c>
      <c r="D227" s="1" t="s">
        <v>2254</v>
      </c>
      <c r="E227" s="1">
        <v>10</v>
      </c>
      <c r="F227" s="17" t="s">
        <v>73</v>
      </c>
      <c r="G227" s="17" t="s">
        <v>2001</v>
      </c>
      <c r="H227" s="155">
        <v>0</v>
      </c>
      <c r="I227" s="155">
        <v>0</v>
      </c>
      <c r="J227" s="17" t="s">
        <v>524</v>
      </c>
      <c r="K227" s="17" t="s">
        <v>2191</v>
      </c>
      <c r="L227" s="138" t="s">
        <v>4604</v>
      </c>
      <c r="N227" s="22" t="s">
        <v>3233</v>
      </c>
      <c r="O227" s="22" t="s">
        <v>3787</v>
      </c>
      <c r="P227"/>
      <c r="Q227" t="str">
        <f>IF(F227=G227,"","NOT EQUAL")</f>
        <v>NOT EQUAL</v>
      </c>
      <c r="R227"/>
      <c r="S227"/>
      <c r="T227">
        <f>IF(Y227&lt;&gt;"",T226+1,T226)</f>
        <v>79</v>
      </c>
      <c r="U227" s="3"/>
      <c r="V227" s="118"/>
      <c r="W227" s="118"/>
      <c r="X227" s="109" t="str">
        <f>IF( OR(V227="CNST", J227="CAT_REGS"),(F227),
IF(V227="YES",UPPER(F227),
IF(   AND(V227&lt;&gt;"NO",J227="CAT_FNCT",E227&lt;&gt;"multiply", E227&lt;&gt;"divide"),IF(K227="SLS_ENABLED",   UPPER(F227),""),"")))</f>
        <v/>
      </c>
      <c r="Y227" s="109" t="str">
        <f>IF(LEN(W227)&gt;0,W227,SUBSTITUTE(SUBSTITUTE(SUBSTITUTE(SUBSTITUTE(SUBSTITUTE(SUBSTITUTE(SUBSTITUTE(SUBSTITUTE(SUBSTITUTE(SUBSTITUTE(SUBSTITUTE( (SUBSTITUTE( SUBSTITUTE( SUBSTITUTE( SUBSTITUTE(X227,"STD_SIGMA","SUM"),"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27" s="2">
        <f>C227</f>
        <v>223</v>
      </c>
    </row>
    <row r="228" spans="1:26">
      <c r="A228" s="167" t="str">
        <f>CODE(MID(N228,1,1))&amp;CODE(MID(N228,2,1))&amp;CODE(MID(N228,3,1))&amp;CODE(MID(N228,4,1))&amp;CODE(MID(N228,5,1))&amp;
IF(ISERR(CODE(MID(N228,6,1))),"",CODE(MID(N228,6,1)))&amp;
IF(ISERR(CODE(MID(N228,7,1))),"",CODE(MID(N228,7,1)))&amp;
IF(ISERR(CODE(MID(N228,8,1))),"",CODE(MID(N228,8,1)))&amp;
IF(ISERR(CODE(MID(N228,9,1))),"",CODE(MID(N228,9,1)))&amp;
IF(ISERR(CODE(MID(N228,10,1))),"",CODE(MID(N228,10,1)))&amp;
IF(ISERR(CODE(MID(N228,11,1))),"",CODE(MID(N228,11,1)))&amp;
IF(ISERR(CODE(MID(N228,12,1))),"",CODE(MID(N228,12,1)))&amp;
IF(ISERR(CODE(MID(N228,13,1))),"",CODE(MID(N228,13,1)))&amp;
IF(ISERR(CODE(MID(N228,14,1))),"",CODE(MID(N228,14,1)))&amp;
IF(ISERR(CODE(MID(N228,15,1))),"",CODE(MID(N228,15,1)))</f>
        <v>738477956866116111808299</v>
      </c>
      <c r="B228" s="3">
        <v>206</v>
      </c>
      <c r="C228" s="165">
        <f>VLOOKUP(A228,[1]items.h.csv!$A:$C,3,0)</f>
        <v>224</v>
      </c>
      <c r="D228" s="1" t="s">
        <v>2254</v>
      </c>
      <c r="E228" s="1">
        <v>10</v>
      </c>
      <c r="F228" s="17" t="s">
        <v>73</v>
      </c>
      <c r="G228" s="17" t="s">
        <v>2151</v>
      </c>
      <c r="H228" s="155">
        <v>0</v>
      </c>
      <c r="I228" s="155">
        <v>0</v>
      </c>
      <c r="J228" s="17" t="s">
        <v>524</v>
      </c>
      <c r="K228" s="17" t="s">
        <v>2191</v>
      </c>
      <c r="L228" s="138" t="s">
        <v>4604</v>
      </c>
      <c r="N228" s="22" t="s">
        <v>3234</v>
      </c>
      <c r="O228" s="22" t="s">
        <v>3787</v>
      </c>
      <c r="P228"/>
      <c r="Q228" t="str">
        <f>IF(F228=G228,"","NOT EQUAL")</f>
        <v>NOT EQUAL</v>
      </c>
      <c r="R228"/>
      <c r="S228"/>
      <c r="T228">
        <f>IF(Y228&lt;&gt;"",T227+1,T227)</f>
        <v>79</v>
      </c>
      <c r="U228" s="3"/>
      <c r="V228" s="118"/>
      <c r="W228" s="118"/>
      <c r="X228" s="109" t="str">
        <f>IF( OR(V228="CNST", J228="CAT_REGS"),(F228),
IF(V228="YES",UPPER(F228),
IF(   AND(V228&lt;&gt;"NO",J228="CAT_FNCT",E228&lt;&gt;"multiply", E228&lt;&gt;"divide"),IF(K228="SLS_ENABLED",   UPPER(F228),""),"")))</f>
        <v/>
      </c>
      <c r="Y228" s="109" t="str">
        <f>IF(LEN(W228)&gt;0,W228,SUBSTITUTE(SUBSTITUTE(SUBSTITUTE(SUBSTITUTE(SUBSTITUTE(SUBSTITUTE(SUBSTITUTE(SUBSTITUTE(SUBSTITUTE(SUBSTITUTE(SUBSTITUTE( (SUBSTITUTE( SUBSTITUTE( SUBSTITUTE( SUBSTITUTE(X228,"STD_SIGMA","SUM"),"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28" s="2">
        <f>C228</f>
        <v>224</v>
      </c>
    </row>
    <row r="229" spans="1:26">
      <c r="A229" s="167" t="str">
        <f>CODE(MID(N229,1,1))&amp;CODE(MID(N229,2,1))&amp;CODE(MID(N229,3,1))&amp;CODE(MID(N229,4,1))&amp;CODE(MID(N229,5,1))&amp;
IF(ISERR(CODE(MID(N229,6,1))),"",CODE(MID(N229,6,1)))&amp;
IF(ISERR(CODE(MID(N229,7,1))),"",CODE(MID(N229,7,1)))&amp;
IF(ISERR(CODE(MID(N229,8,1))),"",CODE(MID(N229,8,1)))&amp;
IF(ISERR(CODE(MID(N229,9,1))),"",CODE(MID(N229,9,1)))&amp;
IF(ISERR(CODE(MID(N229,10,1))),"",CODE(MID(N229,10,1)))&amp;
IF(ISERR(CODE(MID(N229,11,1))),"",CODE(MID(N229,11,1)))&amp;
IF(ISERR(CODE(MID(N229,12,1))),"",CODE(MID(N229,12,1)))&amp;
IF(ISERR(CODE(MID(N229,13,1))),"",CODE(MID(N229,13,1)))&amp;
IF(ISERR(CODE(MID(N229,14,1))),"",CODE(MID(N229,14,1)))&amp;
IF(ISERR(CODE(MID(N229,15,1))),"",CODE(MID(N229,15,1)))</f>
        <v>7384779568661161117082</v>
      </c>
      <c r="B229" s="3">
        <v>207</v>
      </c>
      <c r="C229" s="165">
        <f>VLOOKUP(A229,[1]items.h.csv!$A:$C,3,0)</f>
        <v>225</v>
      </c>
      <c r="D229" s="1" t="s">
        <v>2254</v>
      </c>
      <c r="E229" s="1">
        <v>20</v>
      </c>
      <c r="F229" s="17" t="s">
        <v>72</v>
      </c>
      <c r="G229" s="17" t="s">
        <v>1847</v>
      </c>
      <c r="H229" s="155">
        <v>0</v>
      </c>
      <c r="I229" s="155">
        <v>0</v>
      </c>
      <c r="J229" s="17" t="s">
        <v>3</v>
      </c>
      <c r="K229" s="17" t="s">
        <v>2191</v>
      </c>
      <c r="L229" s="138" t="s">
        <v>4605</v>
      </c>
      <c r="N229" s="22" t="s">
        <v>2543</v>
      </c>
      <c r="O229" s="22" t="s">
        <v>3787</v>
      </c>
      <c r="P229"/>
      <c r="Q229" t="str">
        <f>IF(F229=G229,"","NOT EQUAL")</f>
        <v>NOT EQUAL</v>
      </c>
      <c r="R229"/>
      <c r="S229"/>
      <c r="T229">
        <f>IF(Y229&lt;&gt;"",T228+1,T228)</f>
        <v>79</v>
      </c>
      <c r="U229" s="3"/>
      <c r="V229" s="119" t="s">
        <v>4467</v>
      </c>
      <c r="W229" s="118"/>
      <c r="X229" s="109" t="str">
        <f>IF( OR(V229="CNST", J229="CAT_REGS"),(F229),
IF(V229="YES",UPPER(F229),
IF(   AND(V229&lt;&gt;"NO",J229="CAT_FNCT",E229&lt;&gt;"multiply", E229&lt;&gt;"divide"),IF(K229="SLS_ENABLED",   UPPER(F229),""),"")))</f>
        <v/>
      </c>
      <c r="Y229" s="109" t="str">
        <f>IF(LEN(W229)&gt;0,W229,SUBSTITUTE(SUBSTITUTE(SUBSTITUTE(SUBSTITUTE(SUBSTITUTE(SUBSTITUTE(SUBSTITUTE(SUBSTITUTE(SUBSTITUTE(SUBSTITUTE(SUBSTITUTE( (SUBSTITUTE( SUBSTITUTE( SUBSTITUTE( SUBSTITUTE(X229,"STD_SIGMA","SUM"),"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29" s="2">
        <f>C229</f>
        <v>225</v>
      </c>
    </row>
    <row r="230" spans="1:26">
      <c r="A230" s="167" t="str">
        <f>CODE(MID(N230,1,1))&amp;CODE(MID(N230,2,1))&amp;CODE(MID(N230,3,1))&amp;CODE(MID(N230,4,1))&amp;CODE(MID(N230,5,1))&amp;
IF(ISERR(CODE(MID(N230,6,1))),"",CODE(MID(N230,6,1)))&amp;
IF(ISERR(CODE(MID(N230,7,1))),"",CODE(MID(N230,7,1)))&amp;
IF(ISERR(CODE(MID(N230,8,1))),"",CODE(MID(N230,8,1)))&amp;
IF(ISERR(CODE(MID(N230,9,1))),"",CODE(MID(N230,9,1)))&amp;
IF(ISERR(CODE(MID(N230,10,1))),"",CODE(MID(N230,10,1)))&amp;
IF(ISERR(CODE(MID(N230,11,1))),"",CODE(MID(N230,11,1)))&amp;
IF(ISERR(CODE(MID(N230,12,1))),"",CODE(MID(N230,12,1)))&amp;
IF(ISERR(CODE(MID(N230,13,1))),"",CODE(MID(N230,13,1)))&amp;
IF(ISERR(CODE(MID(N230,14,1))),"",CODE(MID(N230,14,1)))&amp;
IF(ISERR(CODE(MID(N230,15,1))),"",CODE(MID(N230,15,1)))</f>
        <v>738477956866116111708298</v>
      </c>
      <c r="B230" s="3">
        <v>208</v>
      </c>
      <c r="C230" s="165">
        <f>VLOOKUP(A230,[1]items.h.csv!$A:$C,3,0)</f>
        <v>226</v>
      </c>
      <c r="D230" s="1" t="s">
        <v>2254</v>
      </c>
      <c r="E230" s="1">
        <v>20</v>
      </c>
      <c r="F230" s="17" t="s">
        <v>72</v>
      </c>
      <c r="G230" s="17" t="s">
        <v>1887</v>
      </c>
      <c r="H230" s="155">
        <v>0</v>
      </c>
      <c r="I230" s="155">
        <v>0</v>
      </c>
      <c r="J230" s="17" t="s">
        <v>524</v>
      </c>
      <c r="K230" s="17" t="s">
        <v>2191</v>
      </c>
      <c r="L230" s="138" t="s">
        <v>4604</v>
      </c>
      <c r="N230" s="22" t="s">
        <v>3231</v>
      </c>
      <c r="O230" s="22" t="s">
        <v>3787</v>
      </c>
      <c r="P230"/>
      <c r="Q230" t="str">
        <f>IF(F230=G230,"","NOT EQUAL")</f>
        <v>NOT EQUAL</v>
      </c>
      <c r="R230"/>
      <c r="S230"/>
      <c r="T230">
        <f>IF(Y230&lt;&gt;"",T229+1,T229)</f>
        <v>79</v>
      </c>
      <c r="U230" s="3"/>
      <c r="V230" s="118"/>
      <c r="W230" s="118"/>
      <c r="X230" s="109" t="str">
        <f>IF( OR(V230="CNST", J230="CAT_REGS"),(F230),
IF(V230="YES",UPPER(F230),
IF(   AND(V230&lt;&gt;"NO",J230="CAT_FNCT",E230&lt;&gt;"multiply", E230&lt;&gt;"divide"),IF(K230="SLS_ENABLED",   UPPER(F230),""),"")))</f>
        <v/>
      </c>
      <c r="Y230" s="109" t="str">
        <f>IF(LEN(W230)&gt;0,W230,SUBSTITUTE(SUBSTITUTE(SUBSTITUTE(SUBSTITUTE(SUBSTITUTE(SUBSTITUTE(SUBSTITUTE(SUBSTITUTE(SUBSTITUTE(SUBSTITUTE(SUBSTITUTE( (SUBSTITUTE( SUBSTITUTE( SUBSTITUTE( SUBSTITUTE(X230,"STD_SIGMA","SUM"),"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30" s="2">
        <f>C230</f>
        <v>226</v>
      </c>
    </row>
    <row r="231" spans="1:26">
      <c r="A231" s="167" t="str">
        <f>CODE(MID(N231,1,1))&amp;CODE(MID(N231,2,1))&amp;CODE(MID(N231,3,1))&amp;CODE(MID(N231,4,1))&amp;CODE(MID(N231,5,1))&amp;
IF(ISERR(CODE(MID(N231,6,1))),"",CODE(MID(N231,6,1)))&amp;
IF(ISERR(CODE(MID(N231,7,1))),"",CODE(MID(N231,7,1)))&amp;
IF(ISERR(CODE(MID(N231,8,1))),"",CODE(MID(N231,8,1)))&amp;
IF(ISERR(CODE(MID(N231,9,1))),"",CODE(MID(N231,9,1)))&amp;
IF(ISERR(CODE(MID(N231,10,1))),"",CODE(MID(N231,10,1)))&amp;
IF(ISERR(CODE(MID(N231,11,1))),"",CODE(MID(N231,11,1)))&amp;
IF(ISERR(CODE(MID(N231,12,1))),"",CODE(MID(N231,12,1)))&amp;
IF(ISERR(CODE(MID(N231,13,1))),"",CODE(MID(N231,13,1)))&amp;
IF(ISERR(CODE(MID(N231,14,1))),"",CODE(MID(N231,14,1)))&amp;
IF(ISERR(CODE(MID(N231,15,1))),"",CODE(MID(N231,15,1)))</f>
        <v>738477956866116111708299</v>
      </c>
      <c r="B231" s="3">
        <v>209</v>
      </c>
      <c r="C231" s="165">
        <f>VLOOKUP(A231,[1]items.h.csv!$A:$C,3,0)</f>
        <v>227</v>
      </c>
      <c r="D231" s="1" t="s">
        <v>2254</v>
      </c>
      <c r="E231" s="1">
        <v>20</v>
      </c>
      <c r="F231" s="17" t="s">
        <v>72</v>
      </c>
      <c r="G231" s="17" t="s">
        <v>2151</v>
      </c>
      <c r="H231" s="155">
        <v>0</v>
      </c>
      <c r="I231" s="155">
        <v>0</v>
      </c>
      <c r="J231" s="17" t="s">
        <v>524</v>
      </c>
      <c r="K231" s="17" t="s">
        <v>2191</v>
      </c>
      <c r="L231" s="138" t="s">
        <v>4604</v>
      </c>
      <c r="N231" s="22" t="s">
        <v>3232</v>
      </c>
      <c r="O231" s="22" t="s">
        <v>3787</v>
      </c>
      <c r="P231"/>
      <c r="Q231" t="str">
        <f>IF(F231=G231,"","NOT EQUAL")</f>
        <v>NOT EQUAL</v>
      </c>
      <c r="R231"/>
      <c r="S231"/>
      <c r="T231">
        <f>IF(Y231&lt;&gt;"",T230+1,T230)</f>
        <v>79</v>
      </c>
      <c r="U231" s="3"/>
      <c r="V231" s="118"/>
      <c r="W231" s="118"/>
      <c r="X231" s="109" t="str">
        <f>IF( OR(V231="CNST", J231="CAT_REGS"),(F231),
IF(V231="YES",UPPER(F231),
IF(   AND(V231&lt;&gt;"NO",J231="CAT_FNCT",E231&lt;&gt;"multiply", E231&lt;&gt;"divide"),IF(K231="SLS_ENABLED",   UPPER(F231),""),"")))</f>
        <v/>
      </c>
      <c r="Y231" s="109" t="str">
        <f>IF(LEN(W231)&gt;0,W231,SUBSTITUTE(SUBSTITUTE(SUBSTITUTE(SUBSTITUTE(SUBSTITUTE(SUBSTITUTE(SUBSTITUTE(SUBSTITUTE(SUBSTITUTE(SUBSTITUTE(SUBSTITUTE( (SUBSTITUTE( SUBSTITUTE( SUBSTITUTE( SUBSTITUTE(X231,"STD_SIGMA","SUM"),"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31" s="2">
        <f>C231</f>
        <v>227</v>
      </c>
    </row>
    <row r="232" spans="1:26">
      <c r="A232" s="167" t="str">
        <f>CODE(MID(N232,1,1))&amp;CODE(MID(N232,2,1))&amp;CODE(MID(N232,3,1))&amp;CODE(MID(N232,4,1))&amp;CODE(MID(N232,5,1))&amp;
IF(ISERR(CODE(MID(N232,6,1))),"",CODE(MID(N232,6,1)))&amp;
IF(ISERR(CODE(MID(N232,7,1))),"",CODE(MID(N232,7,1)))&amp;
IF(ISERR(CODE(MID(N232,8,1))),"",CODE(MID(N232,8,1)))&amp;
IF(ISERR(CODE(MID(N232,9,1))),"",CODE(MID(N232,9,1)))&amp;
IF(ISERR(CODE(MID(N232,10,1))),"",CODE(MID(N232,10,1)))&amp;
IF(ISERR(CODE(MID(N232,11,1))),"",CODE(MID(N232,11,1)))&amp;
IF(ISERR(CODE(MID(N232,12,1))),"",CODE(MID(N232,12,1)))&amp;
IF(ISERR(CODE(MID(N232,13,1))),"",CODE(MID(N232,13,1)))&amp;
IF(ISERR(CODE(MID(N232,14,1))),"",CODE(MID(N232,14,1)))&amp;
IF(ISERR(CODE(MID(N232,15,1))),"",CODE(MID(N232,15,1)))</f>
        <v>7384779580821161116866</v>
      </c>
      <c r="B232" s="3">
        <v>210</v>
      </c>
      <c r="C232" s="165">
        <f>VLOOKUP(A232,[1]items.h.csv!$A:$C,3,0)</f>
        <v>228</v>
      </c>
      <c r="D232" s="1" t="s">
        <v>2276</v>
      </c>
      <c r="E232" s="1">
        <v>10</v>
      </c>
      <c r="F232" s="17" t="s">
        <v>296</v>
      </c>
      <c r="G232" s="17" t="s">
        <v>2001</v>
      </c>
      <c r="H232" s="155">
        <v>0</v>
      </c>
      <c r="I232" s="155">
        <v>0</v>
      </c>
      <c r="J232" s="17" t="s">
        <v>3</v>
      </c>
      <c r="K232" s="17" t="s">
        <v>2191</v>
      </c>
      <c r="L232" s="138" t="s">
        <v>4605</v>
      </c>
      <c r="N232" s="22" t="s">
        <v>2878</v>
      </c>
      <c r="O232" s="22" t="s">
        <v>3787</v>
      </c>
      <c r="P232"/>
      <c r="Q232" t="str">
        <f>IF(F232=G232,"","NOT EQUAL")</f>
        <v>NOT EQUAL</v>
      </c>
      <c r="R232"/>
      <c r="S232"/>
      <c r="T232">
        <f>IF(Y232&lt;&gt;"",T231+1,T231)</f>
        <v>79</v>
      </c>
      <c r="U232" s="3"/>
      <c r="V232" s="118" t="s">
        <v>4570</v>
      </c>
      <c r="W232" s="118"/>
      <c r="X232" s="109" t="str">
        <f>IF( OR(V232="CNST", J232="CAT_REGS"),(F232),
IF(V232="YES",UPPER(F232),
IF(   AND(V232&lt;&gt;"NO",J232="CAT_FNCT",E232&lt;&gt;"multiply", E232&lt;&gt;"divide"),IF(K232="SLS_ENABLED",   UPPER(F232),""),"")))</f>
        <v/>
      </c>
      <c r="Y232" s="109" t="str">
        <f>IF(LEN(W232)&gt;0,W232,SUBSTITUTE(SUBSTITUTE(SUBSTITUTE(SUBSTITUTE(SUBSTITUTE(SUBSTITUTE(SUBSTITUTE(SUBSTITUTE(SUBSTITUTE(SUBSTITUTE(SUBSTITUTE( (SUBSTITUTE( SUBSTITUTE( SUBSTITUTE( SUBSTITUTE(X232,"STD_SIGMA","SUM"),"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32" s="2">
        <f>C232</f>
        <v>228</v>
      </c>
    </row>
    <row r="233" spans="1:26">
      <c r="A233" s="167" t="str">
        <f>CODE(MID(N233,1,1))&amp;CODE(MID(N233,2,1))&amp;CODE(MID(N233,3,1))&amp;CODE(MID(N233,4,1))&amp;CODE(MID(N233,5,1))&amp;
IF(ISERR(CODE(MID(N233,6,1))),"",CODE(MID(N233,6,1)))&amp;
IF(ISERR(CODE(MID(N233,7,1))),"",CODE(MID(N233,7,1)))&amp;
IF(ISERR(CODE(MID(N233,8,1))),"",CODE(MID(N233,8,1)))&amp;
IF(ISERR(CODE(MID(N233,9,1))),"",CODE(MID(N233,9,1)))&amp;
IF(ISERR(CODE(MID(N233,10,1))),"",CODE(MID(N233,10,1)))&amp;
IF(ISERR(CODE(MID(N233,11,1))),"",CODE(MID(N233,11,1)))&amp;
IF(ISERR(CODE(MID(N233,12,1))),"",CODE(MID(N233,12,1)))&amp;
IF(ISERR(CODE(MID(N233,13,1))),"",CODE(MID(N233,13,1)))&amp;
IF(ISERR(CODE(MID(N233,14,1))),"",CODE(MID(N233,14,1)))&amp;
IF(ISERR(CODE(MID(N233,15,1))),"",CODE(MID(N233,15,1)))</f>
        <v>738477958082116111686698</v>
      </c>
      <c r="B233" s="3">
        <v>211</v>
      </c>
      <c r="C233" s="165">
        <f>VLOOKUP(A233,[1]items.h.csv!$A:$C,3,0)</f>
        <v>229</v>
      </c>
      <c r="D233" s="1" t="s">
        <v>2276</v>
      </c>
      <c r="E233" s="1">
        <v>10</v>
      </c>
      <c r="F233" s="17" t="s">
        <v>296</v>
      </c>
      <c r="G233" s="17" t="s">
        <v>2151</v>
      </c>
      <c r="H233" s="155">
        <v>0</v>
      </c>
      <c r="I233" s="155">
        <v>0</v>
      </c>
      <c r="J233" s="17" t="s">
        <v>524</v>
      </c>
      <c r="K233" s="17" t="s">
        <v>2191</v>
      </c>
      <c r="L233" s="138" t="s">
        <v>4604</v>
      </c>
      <c r="N233" s="22" t="s">
        <v>3255</v>
      </c>
      <c r="O233" s="22" t="s">
        <v>3787</v>
      </c>
      <c r="P233"/>
      <c r="Q233" t="str">
        <f>IF(F233=G233,"","NOT EQUAL")</f>
        <v>NOT EQUAL</v>
      </c>
      <c r="R233"/>
      <c r="S233"/>
      <c r="T233">
        <f>IF(Y233&lt;&gt;"",T232+1,T232)</f>
        <v>79</v>
      </c>
      <c r="U233" s="3"/>
      <c r="V233" s="118"/>
      <c r="W233" s="118"/>
      <c r="X233" s="109" t="str">
        <f>IF( OR(V233="CNST", J233="CAT_REGS"),(F233),
IF(V233="YES",UPPER(F233),
IF(   AND(V233&lt;&gt;"NO",J233="CAT_FNCT",E233&lt;&gt;"multiply", E233&lt;&gt;"divide"),IF(K233="SLS_ENABLED",   UPPER(F233),""),"")))</f>
        <v/>
      </c>
      <c r="Y233" s="109" t="str">
        <f>IF(LEN(W233)&gt;0,W233,SUBSTITUTE(SUBSTITUTE(SUBSTITUTE(SUBSTITUTE(SUBSTITUTE(SUBSTITUTE(SUBSTITUTE(SUBSTITUTE(SUBSTITUTE(SUBSTITUTE(SUBSTITUTE( (SUBSTITUTE( SUBSTITUTE( SUBSTITUTE( SUBSTITUTE(X233,"STD_SIGMA","SUM"),"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33" s="2">
        <f>C233</f>
        <v>229</v>
      </c>
    </row>
    <row r="234" spans="1:26">
      <c r="A234" s="167" t="str">
        <f>CODE(MID(N234,1,1))&amp;CODE(MID(N234,2,1))&amp;CODE(MID(N234,3,1))&amp;CODE(MID(N234,4,1))&amp;CODE(MID(N234,5,1))&amp;
IF(ISERR(CODE(MID(N234,6,1))),"",CODE(MID(N234,6,1)))&amp;
IF(ISERR(CODE(MID(N234,7,1))),"",CODE(MID(N234,7,1)))&amp;
IF(ISERR(CODE(MID(N234,8,1))),"",CODE(MID(N234,8,1)))&amp;
IF(ISERR(CODE(MID(N234,9,1))),"",CODE(MID(N234,9,1)))&amp;
IF(ISERR(CODE(MID(N234,10,1))),"",CODE(MID(N234,10,1)))&amp;
IF(ISERR(CODE(MID(N234,11,1))),"",CODE(MID(N234,11,1)))&amp;
IF(ISERR(CODE(MID(N234,12,1))),"",CODE(MID(N234,12,1)))&amp;
IF(ISERR(CODE(MID(N234,13,1))),"",CODE(MID(N234,13,1)))&amp;
IF(ISERR(CODE(MID(N234,14,1))),"",CODE(MID(N234,14,1)))&amp;
IF(ISERR(CODE(MID(N234,15,1))),"",CODE(MID(N234,15,1)))</f>
        <v>738477958082116111686699</v>
      </c>
      <c r="B234" s="3">
        <v>212</v>
      </c>
      <c r="C234" s="165">
        <f>VLOOKUP(A234,[1]items.h.csv!$A:$C,3,0)</f>
        <v>230</v>
      </c>
      <c r="D234" s="1" t="s">
        <v>2276</v>
      </c>
      <c r="E234" s="1">
        <v>10</v>
      </c>
      <c r="F234" s="17" t="s">
        <v>296</v>
      </c>
      <c r="G234" s="17" t="s">
        <v>2152</v>
      </c>
      <c r="H234" s="155">
        <v>0</v>
      </c>
      <c r="I234" s="155">
        <v>0</v>
      </c>
      <c r="J234" s="17" t="s">
        <v>524</v>
      </c>
      <c r="K234" s="17" t="s">
        <v>2191</v>
      </c>
      <c r="L234" s="138" t="s">
        <v>4604</v>
      </c>
      <c r="N234" s="22" t="s">
        <v>3256</v>
      </c>
      <c r="O234" s="22" t="s">
        <v>3787</v>
      </c>
      <c r="P234"/>
      <c r="Q234" t="str">
        <f>IF(F234=G234,"","NOT EQUAL")</f>
        <v>NOT EQUAL</v>
      </c>
      <c r="R234"/>
      <c r="S234"/>
      <c r="T234">
        <f>IF(Y234&lt;&gt;"",T233+1,T233)</f>
        <v>79</v>
      </c>
      <c r="U234" s="3"/>
      <c r="V234" s="118"/>
      <c r="W234" s="118"/>
      <c r="X234" s="109" t="str">
        <f>IF( OR(V234="CNST", J234="CAT_REGS"),(F234),
IF(V234="YES",UPPER(F234),
IF(   AND(V234&lt;&gt;"NO",J234="CAT_FNCT",E234&lt;&gt;"multiply", E234&lt;&gt;"divide"),IF(K234="SLS_ENABLED",   UPPER(F234),""),"")))</f>
        <v/>
      </c>
      <c r="Y234" s="109" t="str">
        <f>IF(LEN(W234)&gt;0,W234,SUBSTITUTE(SUBSTITUTE(SUBSTITUTE(SUBSTITUTE(SUBSTITUTE(SUBSTITUTE(SUBSTITUTE(SUBSTITUTE(SUBSTITUTE(SUBSTITUTE(SUBSTITUTE( (SUBSTITUTE( SUBSTITUTE( SUBSTITUTE( SUBSTITUTE(X234,"STD_SIGMA","SUM"),"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34" s="2">
        <f>C234</f>
        <v>230</v>
      </c>
    </row>
    <row r="235" spans="1:26">
      <c r="A235" s="167" t="str">
        <f>CODE(MID(N235,1,1))&amp;CODE(MID(N235,2,1))&amp;CODE(MID(N235,3,1))&amp;CODE(MID(N235,4,1))&amp;CODE(MID(N235,5,1))&amp;
IF(ISERR(CODE(MID(N235,6,1))),"",CODE(MID(N235,6,1)))&amp;
IF(ISERR(CODE(MID(N235,7,1))),"",CODE(MID(N235,7,1)))&amp;
IF(ISERR(CODE(MID(N235,8,1))),"",CODE(MID(N235,8,1)))&amp;
IF(ISERR(CODE(MID(N235,9,1))),"",CODE(MID(N235,9,1)))&amp;
IF(ISERR(CODE(MID(N235,10,1))),"",CODE(MID(N235,10,1)))&amp;
IF(ISERR(CODE(MID(N235,11,1))),"",CODE(MID(N235,11,1)))&amp;
IF(ISERR(CODE(MID(N235,12,1))),"",CODE(MID(N235,12,1)))&amp;
IF(ISERR(CODE(MID(N235,13,1))),"",CODE(MID(N235,13,1)))&amp;
IF(ISERR(CODE(MID(N235,14,1))),"",CODE(MID(N235,14,1)))&amp;
IF(ISERR(CODE(MID(N235,15,1))),"",CODE(MID(N235,15,1)))</f>
        <v>7384779570821161116866</v>
      </c>
      <c r="B235" s="3">
        <v>213</v>
      </c>
      <c r="C235" s="165">
        <f>VLOOKUP(A235,[1]items.h.csv!$A:$C,3,0)</f>
        <v>231</v>
      </c>
      <c r="D235" s="1" t="s">
        <v>2276</v>
      </c>
      <c r="E235" s="1">
        <v>20</v>
      </c>
      <c r="F235" s="17" t="s">
        <v>115</v>
      </c>
      <c r="G235" s="17" t="s">
        <v>1887</v>
      </c>
      <c r="H235" s="155">
        <v>0</v>
      </c>
      <c r="I235" s="155">
        <v>0</v>
      </c>
      <c r="J235" s="17" t="s">
        <v>3</v>
      </c>
      <c r="K235" s="17" t="s">
        <v>2191</v>
      </c>
      <c r="L235" s="138" t="s">
        <v>4605</v>
      </c>
      <c r="N235" s="22" t="s">
        <v>2617</v>
      </c>
      <c r="O235" s="22" t="s">
        <v>3787</v>
      </c>
      <c r="P235"/>
      <c r="Q235" t="str">
        <f>IF(F235=G235,"","NOT EQUAL")</f>
        <v>NOT EQUAL</v>
      </c>
      <c r="R235"/>
      <c r="S235"/>
      <c r="T235">
        <f>IF(Y235&lt;&gt;"",T234+1,T234)</f>
        <v>79</v>
      </c>
      <c r="U235" s="3"/>
      <c r="V235" s="118" t="s">
        <v>4570</v>
      </c>
      <c r="W235" s="118"/>
      <c r="X235" s="109" t="str">
        <f>IF( OR(V235="CNST", J235="CAT_REGS"),(F235),
IF(V235="YES",UPPER(F235),
IF(   AND(V235&lt;&gt;"NO",J235="CAT_FNCT",E235&lt;&gt;"multiply", E235&lt;&gt;"divide"),IF(K235="SLS_ENABLED",   UPPER(F235),""),"")))</f>
        <v/>
      </c>
      <c r="Y235" s="109" t="str">
        <f>IF(LEN(W235)&gt;0,W235,SUBSTITUTE(SUBSTITUTE(SUBSTITUTE(SUBSTITUTE(SUBSTITUTE(SUBSTITUTE(SUBSTITUTE(SUBSTITUTE(SUBSTITUTE(SUBSTITUTE(SUBSTITUTE( (SUBSTITUTE( SUBSTITUTE( SUBSTITUTE( SUBSTITUTE(X235,"STD_SIGMA","SUM"),"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35" s="2">
        <f>C235</f>
        <v>231</v>
      </c>
    </row>
    <row r="236" spans="1:26">
      <c r="A236" s="167" t="str">
        <f>CODE(MID(N236,1,1))&amp;CODE(MID(N236,2,1))&amp;CODE(MID(N236,3,1))&amp;CODE(MID(N236,4,1))&amp;CODE(MID(N236,5,1))&amp;
IF(ISERR(CODE(MID(N236,6,1))),"",CODE(MID(N236,6,1)))&amp;
IF(ISERR(CODE(MID(N236,7,1))),"",CODE(MID(N236,7,1)))&amp;
IF(ISERR(CODE(MID(N236,8,1))),"",CODE(MID(N236,8,1)))&amp;
IF(ISERR(CODE(MID(N236,9,1))),"",CODE(MID(N236,9,1)))&amp;
IF(ISERR(CODE(MID(N236,10,1))),"",CODE(MID(N236,10,1)))&amp;
IF(ISERR(CODE(MID(N236,11,1))),"",CODE(MID(N236,11,1)))&amp;
IF(ISERR(CODE(MID(N236,12,1))),"",CODE(MID(N236,12,1)))&amp;
IF(ISERR(CODE(MID(N236,13,1))),"",CODE(MID(N236,13,1)))&amp;
IF(ISERR(CODE(MID(N236,14,1))),"",CODE(MID(N236,14,1)))&amp;
IF(ISERR(CODE(MID(N236,15,1))),"",CODE(MID(N236,15,1)))</f>
        <v>738477957082116111686698</v>
      </c>
      <c r="B236" s="3">
        <v>214</v>
      </c>
      <c r="C236" s="165">
        <f>VLOOKUP(A236,[1]items.h.csv!$A:$C,3,0)</f>
        <v>232</v>
      </c>
      <c r="D236" s="1" t="s">
        <v>2276</v>
      </c>
      <c r="E236" s="1">
        <v>20</v>
      </c>
      <c r="F236" s="17" t="s">
        <v>115</v>
      </c>
      <c r="G236" s="17" t="s">
        <v>2151</v>
      </c>
      <c r="H236" s="155">
        <v>0</v>
      </c>
      <c r="I236" s="155">
        <v>0</v>
      </c>
      <c r="J236" s="17" t="s">
        <v>524</v>
      </c>
      <c r="K236" s="17" t="s">
        <v>2191</v>
      </c>
      <c r="L236" s="138" t="s">
        <v>4604</v>
      </c>
      <c r="N236" s="22" t="s">
        <v>3235</v>
      </c>
      <c r="O236" s="22" t="s">
        <v>3787</v>
      </c>
      <c r="P236"/>
      <c r="Q236" t="str">
        <f>IF(F236=G236,"","NOT EQUAL")</f>
        <v>NOT EQUAL</v>
      </c>
      <c r="R236"/>
      <c r="S236"/>
      <c r="T236">
        <f>IF(Y236&lt;&gt;"",T235+1,T235)</f>
        <v>79</v>
      </c>
      <c r="U236" s="3"/>
      <c r="V236" s="118"/>
      <c r="W236" s="118"/>
      <c r="X236" s="109" t="str">
        <f>IF( OR(V236="CNST", J236="CAT_REGS"),(F236),
IF(V236="YES",UPPER(F236),
IF(   AND(V236&lt;&gt;"NO",J236="CAT_FNCT",E236&lt;&gt;"multiply", E236&lt;&gt;"divide"),IF(K236="SLS_ENABLED",   UPPER(F236),""),"")))</f>
        <v/>
      </c>
      <c r="Y236" s="109" t="str">
        <f>IF(LEN(W236)&gt;0,W236,SUBSTITUTE(SUBSTITUTE(SUBSTITUTE(SUBSTITUTE(SUBSTITUTE(SUBSTITUTE(SUBSTITUTE(SUBSTITUTE(SUBSTITUTE(SUBSTITUTE(SUBSTITUTE( (SUBSTITUTE( SUBSTITUTE( SUBSTITUTE( SUBSTITUTE(X236,"STD_SIGMA","SUM"),"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36" s="2">
        <f>C236</f>
        <v>232</v>
      </c>
    </row>
    <row r="237" spans="1:26">
      <c r="A237" s="167" t="str">
        <f>CODE(MID(N237,1,1))&amp;CODE(MID(N237,2,1))&amp;CODE(MID(N237,3,1))&amp;CODE(MID(N237,4,1))&amp;CODE(MID(N237,5,1))&amp;
IF(ISERR(CODE(MID(N237,6,1))),"",CODE(MID(N237,6,1)))&amp;
IF(ISERR(CODE(MID(N237,7,1))),"",CODE(MID(N237,7,1)))&amp;
IF(ISERR(CODE(MID(N237,8,1))),"",CODE(MID(N237,8,1)))&amp;
IF(ISERR(CODE(MID(N237,9,1))),"",CODE(MID(N237,9,1)))&amp;
IF(ISERR(CODE(MID(N237,10,1))),"",CODE(MID(N237,10,1)))&amp;
IF(ISERR(CODE(MID(N237,11,1))),"",CODE(MID(N237,11,1)))&amp;
IF(ISERR(CODE(MID(N237,12,1))),"",CODE(MID(N237,12,1)))&amp;
IF(ISERR(CODE(MID(N237,13,1))),"",CODE(MID(N237,13,1)))&amp;
IF(ISERR(CODE(MID(N237,14,1))),"",CODE(MID(N237,14,1)))&amp;
IF(ISERR(CODE(MID(N237,15,1))),"",CODE(MID(N237,15,1)))</f>
        <v>738477957082116111686699</v>
      </c>
      <c r="B237" s="3">
        <v>215</v>
      </c>
      <c r="C237" s="165">
        <f>VLOOKUP(A237,[1]items.h.csv!$A:$C,3,0)</f>
        <v>233</v>
      </c>
      <c r="D237" s="1" t="s">
        <v>2276</v>
      </c>
      <c r="E237" s="1">
        <v>20</v>
      </c>
      <c r="F237" s="17" t="s">
        <v>115</v>
      </c>
      <c r="G237" s="17" t="s">
        <v>2152</v>
      </c>
      <c r="H237" s="155">
        <v>0</v>
      </c>
      <c r="I237" s="155">
        <v>0</v>
      </c>
      <c r="J237" s="17" t="s">
        <v>524</v>
      </c>
      <c r="K237" s="17" t="s">
        <v>2191</v>
      </c>
      <c r="L237" s="138" t="s">
        <v>4604</v>
      </c>
      <c r="N237" s="22" t="s">
        <v>3236</v>
      </c>
      <c r="O237" s="22" t="s">
        <v>3787</v>
      </c>
      <c r="P237"/>
      <c r="Q237" t="str">
        <f>IF(F237=G237,"","NOT EQUAL")</f>
        <v>NOT EQUAL</v>
      </c>
      <c r="R237"/>
      <c r="S237"/>
      <c r="T237">
        <f>IF(Y237&lt;&gt;"",T236+1,T236)</f>
        <v>79</v>
      </c>
      <c r="U237" s="3"/>
      <c r="V237" s="118"/>
      <c r="W237" s="118"/>
      <c r="X237" s="109" t="str">
        <f>IF( OR(V237="CNST", J237="CAT_REGS"),(F237),
IF(V237="YES",UPPER(F237),
IF(   AND(V237&lt;&gt;"NO",J237="CAT_FNCT",E237&lt;&gt;"multiply", E237&lt;&gt;"divide"),IF(K237="SLS_ENABLED",   UPPER(F237),""),"")))</f>
        <v/>
      </c>
      <c r="Y237" s="109" t="str">
        <f>IF(LEN(W237)&gt;0,W237,SUBSTITUTE(SUBSTITUTE(SUBSTITUTE(SUBSTITUTE(SUBSTITUTE(SUBSTITUTE(SUBSTITUTE(SUBSTITUTE(SUBSTITUTE(SUBSTITUTE(SUBSTITUTE( (SUBSTITUTE( SUBSTITUTE( SUBSTITUTE( SUBSTITUTE(X237,"STD_SIGMA","SUM"),"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37" s="2">
        <f>C237</f>
        <v>233</v>
      </c>
    </row>
    <row r="238" spans="1:26">
      <c r="A238" s="167" t="str">
        <f>CODE(MID(N238,1,1))&amp;CODE(MID(N238,2,1))&amp;CODE(MID(N238,3,1))&amp;CODE(MID(N238,4,1))&amp;CODE(MID(N238,5,1))&amp;
IF(ISERR(CODE(MID(N238,6,1))),"",CODE(MID(N238,6,1)))&amp;
IF(ISERR(CODE(MID(N238,7,1))),"",CODE(MID(N238,7,1)))&amp;
IF(ISERR(CODE(MID(N238,8,1))),"",CODE(MID(N238,8,1)))&amp;
IF(ISERR(CODE(MID(N238,9,1))),"",CODE(MID(N238,9,1)))&amp;
IF(ISERR(CODE(MID(N238,10,1))),"",CODE(MID(N238,10,1)))&amp;
IF(ISERR(CODE(MID(N238,11,1))),"",CODE(MID(N238,11,1)))&amp;
IF(ISERR(CODE(MID(N238,12,1))),"",CODE(MID(N238,12,1)))&amp;
IF(ISERR(CODE(MID(N238,13,1))),"",CODE(MID(N238,13,1)))&amp;
IF(ISERR(CODE(MID(N238,14,1))),"",CODE(MID(N238,14,1)))&amp;
IF(ISERR(CODE(MID(N238,15,1))),"",CODE(MID(N238,15,1)))</f>
        <v>7384779565671161117750</v>
      </c>
      <c r="B238" s="3">
        <v>216</v>
      </c>
      <c r="C238" s="165">
        <f>VLOOKUP(A238,[1]items.h.csv!$A:$C,3,0)</f>
        <v>234</v>
      </c>
      <c r="D238" s="1" t="s">
        <v>2223</v>
      </c>
      <c r="E238" s="1" t="s">
        <v>27</v>
      </c>
      <c r="F238" s="17" t="s">
        <v>10</v>
      </c>
      <c r="G238" s="17" t="s">
        <v>11</v>
      </c>
      <c r="H238" s="155">
        <v>0</v>
      </c>
      <c r="I238" s="155">
        <v>0</v>
      </c>
      <c r="J238" s="17" t="s">
        <v>3</v>
      </c>
      <c r="K238" s="17" t="s">
        <v>2191</v>
      </c>
      <c r="L238" s="138" t="s">
        <v>4605</v>
      </c>
      <c r="N238" s="22" t="s">
        <v>2452</v>
      </c>
      <c r="O238" s="22" t="s">
        <v>3787</v>
      </c>
      <c r="P238"/>
      <c r="Q238" t="str">
        <f>IF(F238=G238,"","NOT EQUAL")</f>
        <v>NOT EQUAL</v>
      </c>
      <c r="R238"/>
      <c r="S238"/>
      <c r="T238">
        <f>IF(Y238&lt;&gt;"",T237+1,T237)</f>
        <v>79</v>
      </c>
      <c r="U238" s="3"/>
      <c r="V238" s="118"/>
      <c r="W238" s="118"/>
      <c r="X238" s="109" t="str">
        <f>IF( OR(V238="CNST", J238="CAT_REGS"),(F238),
IF(V238="YES",UPPER(F238),
IF(   AND(V238&lt;&gt;"NO",J238="CAT_FNCT",E238&lt;&gt;"multiply", E238&lt;&gt;"divide"),IF(K238="SLS_ENABLED",   UPPER(F238),""),"")))</f>
        <v/>
      </c>
      <c r="Y238" s="109" t="str">
        <f>IF(LEN(W238)&gt;0,W238,SUBSTITUTE(SUBSTITUTE(SUBSTITUTE(SUBSTITUTE(SUBSTITUTE(SUBSTITUTE(SUBSTITUTE(SUBSTITUTE(SUBSTITUTE(SUBSTITUTE(SUBSTITUTE( (SUBSTITUTE( SUBSTITUTE( SUBSTITUTE( SUBSTITUTE(X238,"STD_SIGMA","SUM"),"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38" s="2">
        <f>C238</f>
        <v>234</v>
      </c>
    </row>
    <row r="239" spans="1:26">
      <c r="A239" s="167" t="str">
        <f>CODE(MID(N239,1,1))&amp;CODE(MID(N239,2,1))&amp;CODE(MID(N239,3,1))&amp;CODE(MID(N239,4,1))&amp;CODE(MID(N239,5,1))&amp;
IF(ISERR(CODE(MID(N239,6,1))),"",CODE(MID(N239,6,1)))&amp;
IF(ISERR(CODE(MID(N239,7,1))),"",CODE(MID(N239,7,1)))&amp;
IF(ISERR(CODE(MID(N239,8,1))),"",CODE(MID(N239,8,1)))&amp;
IF(ISERR(CODE(MID(N239,9,1))),"",CODE(MID(N239,9,1)))&amp;
IF(ISERR(CODE(MID(N239,10,1))),"",CODE(MID(N239,10,1)))&amp;
IF(ISERR(CODE(MID(N239,11,1))),"",CODE(MID(N239,11,1)))&amp;
IF(ISERR(CODE(MID(N239,12,1))),"",CODE(MID(N239,12,1)))&amp;
IF(ISERR(CODE(MID(N239,13,1))),"",CODE(MID(N239,13,1)))&amp;
IF(ISERR(CODE(MID(N239,14,1))),"",CODE(MID(N239,14,1)))&amp;
IF(ISERR(CODE(MID(N239,15,1))),"",CODE(MID(N239,15,1)))</f>
        <v>738477956567116111775098</v>
      </c>
      <c r="B239" s="3">
        <v>217</v>
      </c>
      <c r="C239" s="165">
        <f>VLOOKUP(A239,[1]items.h.csv!$A:$C,3,0)</f>
        <v>235</v>
      </c>
      <c r="D239" s="1" t="s">
        <v>2223</v>
      </c>
      <c r="E239" s="1" t="s">
        <v>27</v>
      </c>
      <c r="F239" s="17" t="s">
        <v>10</v>
      </c>
      <c r="G239" s="17" t="s">
        <v>523</v>
      </c>
      <c r="H239" s="155">
        <v>0</v>
      </c>
      <c r="I239" s="155">
        <v>0</v>
      </c>
      <c r="J239" s="17" t="s">
        <v>524</v>
      </c>
      <c r="K239" s="17" t="s">
        <v>2191</v>
      </c>
      <c r="L239" s="138" t="s">
        <v>4604</v>
      </c>
      <c r="N239" s="22" t="s">
        <v>3228</v>
      </c>
      <c r="O239" s="22" t="s">
        <v>3787</v>
      </c>
      <c r="P239"/>
      <c r="Q239" t="str">
        <f>IF(F239=G239,"","NOT EQUAL")</f>
        <v>NOT EQUAL</v>
      </c>
      <c r="R239"/>
      <c r="S239"/>
      <c r="T239">
        <f>IF(Y239&lt;&gt;"",T238+1,T238)</f>
        <v>79</v>
      </c>
      <c r="U239" s="3"/>
      <c r="V239" s="118"/>
      <c r="W239" s="118"/>
      <c r="X239" s="109" t="str">
        <f>IF( OR(V239="CNST", J239="CAT_REGS"),(F239),
IF(V239="YES",UPPER(F239),
IF(   AND(V239&lt;&gt;"NO",J239="CAT_FNCT",E239&lt;&gt;"multiply", E239&lt;&gt;"divide"),IF(K239="SLS_ENABLED",   UPPER(F239),""),"")))</f>
        <v/>
      </c>
      <c r="Y239" s="109" t="str">
        <f>IF(LEN(W239)&gt;0,W239,SUBSTITUTE(SUBSTITUTE(SUBSTITUTE(SUBSTITUTE(SUBSTITUTE(SUBSTITUTE(SUBSTITUTE(SUBSTITUTE(SUBSTITUTE(SUBSTITUTE(SUBSTITUTE( (SUBSTITUTE( SUBSTITUTE( SUBSTITUTE( SUBSTITUTE(X239,"STD_SIGMA","SUM"),"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39" s="2">
        <f>C239</f>
        <v>235</v>
      </c>
    </row>
    <row r="240" spans="1:26">
      <c r="A240" s="167" t="str">
        <f>CODE(MID(N240,1,1))&amp;CODE(MID(N240,2,1))&amp;CODE(MID(N240,3,1))&amp;CODE(MID(N240,4,1))&amp;CODE(MID(N240,5,1))&amp;
IF(ISERR(CODE(MID(N240,6,1))),"",CODE(MID(N240,6,1)))&amp;
IF(ISERR(CODE(MID(N240,7,1))),"",CODE(MID(N240,7,1)))&amp;
IF(ISERR(CODE(MID(N240,8,1))),"",CODE(MID(N240,8,1)))&amp;
IF(ISERR(CODE(MID(N240,9,1))),"",CODE(MID(N240,9,1)))&amp;
IF(ISERR(CODE(MID(N240,10,1))),"",CODE(MID(N240,10,1)))&amp;
IF(ISERR(CODE(MID(N240,11,1))),"",CODE(MID(N240,11,1)))&amp;
IF(ISERR(CODE(MID(N240,12,1))),"",CODE(MID(N240,12,1)))&amp;
IF(ISERR(CODE(MID(N240,13,1))),"",CODE(MID(N240,13,1)))&amp;
IF(ISERR(CODE(MID(N240,14,1))),"",CODE(MID(N240,14,1)))&amp;
IF(ISERR(CODE(MID(N240,15,1))),"",CODE(MID(N240,15,1)))</f>
        <v>7384779577501161116567</v>
      </c>
      <c r="B240" s="3">
        <v>218</v>
      </c>
      <c r="C240" s="165">
        <f>VLOOKUP(A240,[1]items.h.csv!$A:$C,3,0)</f>
        <v>236</v>
      </c>
      <c r="D240" s="1" t="s">
        <v>2223</v>
      </c>
      <c r="E240" s="1" t="s">
        <v>169</v>
      </c>
      <c r="F240" s="17" t="s">
        <v>211</v>
      </c>
      <c r="G240" s="17" t="s">
        <v>212</v>
      </c>
      <c r="H240" s="155">
        <v>0</v>
      </c>
      <c r="I240" s="155">
        <v>0</v>
      </c>
      <c r="J240" s="17" t="s">
        <v>3</v>
      </c>
      <c r="K240" s="17" t="s">
        <v>2191</v>
      </c>
      <c r="L240" s="138" t="s">
        <v>4605</v>
      </c>
      <c r="N240" s="22" t="s">
        <v>2755</v>
      </c>
      <c r="O240" s="22" t="s">
        <v>3787</v>
      </c>
      <c r="P240"/>
      <c r="Q240" t="str">
        <f>IF(F240=G240,"","NOT EQUAL")</f>
        <v>NOT EQUAL</v>
      </c>
      <c r="R240"/>
      <c r="S240"/>
      <c r="T240">
        <f>IF(Y240&lt;&gt;"",T239+1,T239)</f>
        <v>79</v>
      </c>
      <c r="U240" s="3"/>
      <c r="V240" s="118"/>
      <c r="W240" s="118"/>
      <c r="X240" s="109" t="str">
        <f>IF( OR(V240="CNST", J240="CAT_REGS"),(F240),
IF(V240="YES",UPPER(F240),
IF(   AND(V240&lt;&gt;"NO",J240="CAT_FNCT",E240&lt;&gt;"multiply", E240&lt;&gt;"divide"),IF(K240="SLS_ENABLED",   UPPER(F240),""),"")))</f>
        <v/>
      </c>
      <c r="Y240" s="109" t="str">
        <f>IF(LEN(W240)&gt;0,W240,SUBSTITUTE(SUBSTITUTE(SUBSTITUTE(SUBSTITUTE(SUBSTITUTE(SUBSTITUTE(SUBSTITUTE(SUBSTITUTE(SUBSTITUTE(SUBSTITUTE(SUBSTITUTE( (SUBSTITUTE( SUBSTITUTE( SUBSTITUTE( SUBSTITUTE(X240,"STD_SIGMA","SUM"),"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40" s="2">
        <f>C240</f>
        <v>236</v>
      </c>
    </row>
    <row r="241" spans="1:26">
      <c r="A241" s="167" t="str">
        <f>CODE(MID(N241,1,1))&amp;CODE(MID(N241,2,1))&amp;CODE(MID(N241,3,1))&amp;CODE(MID(N241,4,1))&amp;CODE(MID(N241,5,1))&amp;
IF(ISERR(CODE(MID(N241,6,1))),"",CODE(MID(N241,6,1)))&amp;
IF(ISERR(CODE(MID(N241,7,1))),"",CODE(MID(N241,7,1)))&amp;
IF(ISERR(CODE(MID(N241,8,1))),"",CODE(MID(N241,8,1)))&amp;
IF(ISERR(CODE(MID(N241,9,1))),"",CODE(MID(N241,9,1)))&amp;
IF(ISERR(CODE(MID(N241,10,1))),"",CODE(MID(N241,10,1)))&amp;
IF(ISERR(CODE(MID(N241,11,1))),"",CODE(MID(N241,11,1)))&amp;
IF(ISERR(CODE(MID(N241,12,1))),"",CODE(MID(N241,12,1)))&amp;
IF(ISERR(CODE(MID(N241,13,1))),"",CODE(MID(N241,13,1)))&amp;
IF(ISERR(CODE(MID(N241,14,1))),"",CODE(MID(N241,14,1)))&amp;
IF(ISERR(CODE(MID(N241,15,1))),"",CODE(MID(N241,15,1)))</f>
        <v>738477957750116111656798</v>
      </c>
      <c r="B241" s="3">
        <v>219</v>
      </c>
      <c r="C241" s="165">
        <f>VLOOKUP(A241,[1]items.h.csv!$A:$C,3,0)</f>
        <v>237</v>
      </c>
      <c r="D241" s="1" t="s">
        <v>2223</v>
      </c>
      <c r="E241" s="1" t="s">
        <v>169</v>
      </c>
      <c r="F241" s="17" t="s">
        <v>211</v>
      </c>
      <c r="G241" s="17" t="s">
        <v>11</v>
      </c>
      <c r="H241" s="155">
        <v>0</v>
      </c>
      <c r="I241" s="155">
        <v>0</v>
      </c>
      <c r="J241" s="17" t="s">
        <v>524</v>
      </c>
      <c r="K241" s="17" t="s">
        <v>2191</v>
      </c>
      <c r="L241" s="138" t="s">
        <v>4604</v>
      </c>
      <c r="N241" s="22" t="s">
        <v>3247</v>
      </c>
      <c r="O241" s="22" t="s">
        <v>3787</v>
      </c>
      <c r="P241"/>
      <c r="Q241" t="str">
        <f>IF(F241=G241,"","NOT EQUAL")</f>
        <v>NOT EQUAL</v>
      </c>
      <c r="R241"/>
      <c r="S241"/>
      <c r="T241">
        <f>IF(Y241&lt;&gt;"",T240+1,T240)</f>
        <v>79</v>
      </c>
      <c r="U241" s="3"/>
      <c r="V241" s="118"/>
      <c r="W241" s="118"/>
      <c r="X241" s="109" t="str">
        <f>IF( OR(V241="CNST", J241="CAT_REGS"),(F241),
IF(V241="YES",UPPER(F241),
IF(   AND(V241&lt;&gt;"NO",J241="CAT_FNCT",E241&lt;&gt;"multiply", E241&lt;&gt;"divide"),IF(K241="SLS_ENABLED",   UPPER(F241),""),"")))</f>
        <v/>
      </c>
      <c r="Y241" s="109" t="str">
        <f>IF(LEN(W241)&gt;0,W241,SUBSTITUTE(SUBSTITUTE(SUBSTITUTE(SUBSTITUTE(SUBSTITUTE(SUBSTITUTE(SUBSTITUTE(SUBSTITUTE(SUBSTITUTE(SUBSTITUTE(SUBSTITUTE( (SUBSTITUTE( SUBSTITUTE( SUBSTITUTE( SUBSTITUTE(X241,"STD_SIGMA","SUM"),"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41" s="2">
        <f>C241</f>
        <v>237</v>
      </c>
    </row>
    <row r="242" spans="1:26">
      <c r="A242" s="167" t="str">
        <f>CODE(MID(N242,1,1))&amp;CODE(MID(N242,2,1))&amp;CODE(MID(N242,3,1))&amp;CODE(MID(N242,4,1))&amp;CODE(MID(N242,5,1))&amp;
IF(ISERR(CODE(MID(N242,6,1))),"",CODE(MID(N242,6,1)))&amp;
IF(ISERR(CODE(MID(N242,7,1))),"",CODE(MID(N242,7,1)))&amp;
IF(ISERR(CODE(MID(N242,8,1))),"",CODE(MID(N242,8,1)))&amp;
IF(ISERR(CODE(MID(N242,9,1))),"",CODE(MID(N242,9,1)))&amp;
IF(ISERR(CODE(MID(N242,10,1))),"",CODE(MID(N242,10,1)))&amp;
IF(ISERR(CODE(MID(N242,11,1))),"",CODE(MID(N242,11,1)))&amp;
IF(ISERR(CODE(MID(N242,12,1))),"",CODE(MID(N242,12,1)))&amp;
IF(ISERR(CODE(MID(N242,13,1))),"",CODE(MID(N242,13,1)))&amp;
IF(ISERR(CODE(MID(N242,14,1))),"",CODE(MID(N242,14,1)))&amp;
IF(ISERR(CODE(MID(N242,15,1))),"",CODE(MID(N242,15,1)))</f>
        <v>73847795656785831161117750</v>
      </c>
      <c r="B242" s="3">
        <v>220</v>
      </c>
      <c r="C242" s="165">
        <f>VLOOKUP(A242,[1]items.h.csv!$A:$C,3,0)</f>
        <v>238</v>
      </c>
      <c r="D242" s="1" t="s">
        <v>2224</v>
      </c>
      <c r="E242" s="1" t="s">
        <v>27</v>
      </c>
      <c r="F242" s="17" t="s">
        <v>12</v>
      </c>
      <c r="G242" s="17" t="s">
        <v>1799</v>
      </c>
      <c r="H242" s="155">
        <v>0</v>
      </c>
      <c r="I242" s="155">
        <v>0</v>
      </c>
      <c r="J242" s="17" t="s">
        <v>3</v>
      </c>
      <c r="K242" s="17" t="s">
        <v>2191</v>
      </c>
      <c r="L242" s="138" t="s">
        <v>4605</v>
      </c>
      <c r="N242" s="22" t="s">
        <v>2453</v>
      </c>
      <c r="O242" s="22" t="s">
        <v>3787</v>
      </c>
      <c r="P242"/>
      <c r="Q242" t="str">
        <f>IF(F242=G242,"","NOT EQUAL")</f>
        <v>NOT EQUAL</v>
      </c>
      <c r="R242"/>
      <c r="S242"/>
      <c r="T242">
        <f>IF(Y242&lt;&gt;"",T241+1,T241)</f>
        <v>79</v>
      </c>
      <c r="U242" s="3"/>
      <c r="V242" s="118"/>
      <c r="W242" s="118"/>
      <c r="X242" s="109" t="str">
        <f>IF( OR(V242="CNST", J242="CAT_REGS"),(F242),
IF(V242="YES",UPPER(F242),
IF(   AND(V242&lt;&gt;"NO",J242="CAT_FNCT",E242&lt;&gt;"multiply", E242&lt;&gt;"divide"),IF(K242="SLS_ENABLED",   UPPER(F242),""),"")))</f>
        <v/>
      </c>
      <c r="Y242" s="109" t="str">
        <f>IF(LEN(W242)&gt;0,W242,SUBSTITUTE(SUBSTITUTE(SUBSTITUTE(SUBSTITUTE(SUBSTITUTE(SUBSTITUTE(SUBSTITUTE(SUBSTITUTE(SUBSTITUTE(SUBSTITUTE(SUBSTITUTE( (SUBSTITUTE( SUBSTITUTE( SUBSTITUTE( SUBSTITUTE(X242,"STD_SIGMA","SUM"),"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42" s="2">
        <f>C242</f>
        <v>238</v>
      </c>
    </row>
    <row r="243" spans="1:26">
      <c r="A243" s="167" t="str">
        <f>CODE(MID(N243,1,1))&amp;CODE(MID(N243,2,1))&amp;CODE(MID(N243,3,1))&amp;CODE(MID(N243,4,1))&amp;CODE(MID(N243,5,1))&amp;
IF(ISERR(CODE(MID(N243,6,1))),"",CODE(MID(N243,6,1)))&amp;
IF(ISERR(CODE(MID(N243,7,1))),"",CODE(MID(N243,7,1)))&amp;
IF(ISERR(CODE(MID(N243,8,1))),"",CODE(MID(N243,8,1)))&amp;
IF(ISERR(CODE(MID(N243,9,1))),"",CODE(MID(N243,9,1)))&amp;
IF(ISERR(CODE(MID(N243,10,1))),"",CODE(MID(N243,10,1)))&amp;
IF(ISERR(CODE(MID(N243,11,1))),"",CODE(MID(N243,11,1)))&amp;
IF(ISERR(CODE(MID(N243,12,1))),"",CODE(MID(N243,12,1)))&amp;
IF(ISERR(CODE(MID(N243,13,1))),"",CODE(MID(N243,13,1)))&amp;
IF(ISERR(CODE(MID(N243,14,1))),"",CODE(MID(N243,14,1)))&amp;
IF(ISERR(CODE(MID(N243,15,1))),"",CODE(MID(N243,15,1)))</f>
        <v>7384779565678583116111775098</v>
      </c>
      <c r="B243" s="3">
        <v>221</v>
      </c>
      <c r="C243" s="165">
        <f>VLOOKUP(A243,[1]items.h.csv!$A:$C,3,0)</f>
        <v>239</v>
      </c>
      <c r="D243" s="1" t="s">
        <v>2224</v>
      </c>
      <c r="E243" s="1" t="s">
        <v>27</v>
      </c>
      <c r="F243" s="17" t="s">
        <v>12</v>
      </c>
      <c r="G243" s="143" t="s">
        <v>523</v>
      </c>
      <c r="H243" s="155">
        <v>0</v>
      </c>
      <c r="I243" s="155">
        <v>0</v>
      </c>
      <c r="J243" s="17" t="s">
        <v>524</v>
      </c>
      <c r="K243" s="17" t="s">
        <v>2191</v>
      </c>
      <c r="L243" s="138" t="s">
        <v>4604</v>
      </c>
      <c r="N243" s="22" t="s">
        <v>3229</v>
      </c>
      <c r="O243" s="22" t="s">
        <v>3787</v>
      </c>
      <c r="P243"/>
      <c r="Q243" t="str">
        <f>IF(F243=G243,"","NOT EQUAL")</f>
        <v>NOT EQUAL</v>
      </c>
      <c r="R243"/>
      <c r="S243"/>
      <c r="T243">
        <f>IF(Y243&lt;&gt;"",T242+1,T242)</f>
        <v>79</v>
      </c>
      <c r="U243" s="3"/>
      <c r="V243" s="118"/>
      <c r="W243" s="118"/>
      <c r="X243" s="109" t="str">
        <f>IF( OR(V243="CNST", J243="CAT_REGS"),(F243),
IF(V243="YES",UPPER(F243),
IF(   AND(V243&lt;&gt;"NO",J243="CAT_FNCT",E243&lt;&gt;"multiply", E243&lt;&gt;"divide"),IF(K243="SLS_ENABLED",   UPPER(F243),""),"")))</f>
        <v/>
      </c>
      <c r="Y243" s="109" t="str">
        <f>IF(LEN(W243)&gt;0,W243,SUBSTITUTE(SUBSTITUTE(SUBSTITUTE(SUBSTITUTE(SUBSTITUTE(SUBSTITUTE(SUBSTITUTE(SUBSTITUTE(SUBSTITUTE(SUBSTITUTE(SUBSTITUTE( (SUBSTITUTE( SUBSTITUTE( SUBSTITUTE( SUBSTITUTE(X243,"STD_SIGMA","SUM"),"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43" s="2">
        <f>C243</f>
        <v>239</v>
      </c>
    </row>
    <row r="244" spans="1:26">
      <c r="A244" s="167" t="str">
        <f>CODE(MID(N244,1,1))&amp;CODE(MID(N244,2,1))&amp;CODE(MID(N244,3,1))&amp;CODE(MID(N244,4,1))&amp;CODE(MID(N244,5,1))&amp;
IF(ISERR(CODE(MID(N244,6,1))),"",CODE(MID(N244,6,1)))&amp;
IF(ISERR(CODE(MID(N244,7,1))),"",CODE(MID(N244,7,1)))&amp;
IF(ISERR(CODE(MID(N244,8,1))),"",CODE(MID(N244,8,1)))&amp;
IF(ISERR(CODE(MID(N244,9,1))),"",CODE(MID(N244,9,1)))&amp;
IF(ISERR(CODE(MID(N244,10,1))),"",CODE(MID(N244,10,1)))&amp;
IF(ISERR(CODE(MID(N244,11,1))),"",CODE(MID(N244,11,1)))&amp;
IF(ISERR(CODE(MID(N244,12,1))),"",CODE(MID(N244,12,1)))&amp;
IF(ISERR(CODE(MID(N244,13,1))),"",CODE(MID(N244,13,1)))&amp;
IF(ISERR(CODE(MID(N244,14,1))),"",CODE(MID(N244,14,1)))&amp;
IF(ISERR(CODE(MID(N244,15,1))),"",CODE(MID(N244,15,1)))</f>
        <v>73847795775011611165678583</v>
      </c>
      <c r="B244" s="3">
        <v>222</v>
      </c>
      <c r="C244" s="165">
        <f>VLOOKUP(A244,[1]items.h.csv!$A:$C,3,0)</f>
        <v>240</v>
      </c>
      <c r="D244" s="1" t="s">
        <v>2224</v>
      </c>
      <c r="E244" s="1" t="s">
        <v>169</v>
      </c>
      <c r="F244" s="139" t="s">
        <v>213</v>
      </c>
      <c r="G244" s="142" t="s">
        <v>212</v>
      </c>
      <c r="H244" s="155">
        <v>0</v>
      </c>
      <c r="I244" s="155">
        <v>0</v>
      </c>
      <c r="J244" s="17" t="s">
        <v>3</v>
      </c>
      <c r="K244" s="17" t="s">
        <v>2191</v>
      </c>
      <c r="L244" s="138" t="s">
        <v>4605</v>
      </c>
      <c r="N244" s="22" t="s">
        <v>2756</v>
      </c>
      <c r="O244" s="22" t="s">
        <v>3787</v>
      </c>
      <c r="P244"/>
      <c r="Q244" t="str">
        <f>IF(F244=G244,"","NOT EQUAL")</f>
        <v>NOT EQUAL</v>
      </c>
      <c r="R244"/>
      <c r="S244"/>
      <c r="T244">
        <f>IF(Y244&lt;&gt;"",T243+1,T243)</f>
        <v>79</v>
      </c>
      <c r="U244" s="3"/>
      <c r="V244" s="118"/>
      <c r="W244" s="118"/>
      <c r="X244" s="109" t="str">
        <f>IF( OR(V244="CNST", J244="CAT_REGS"),(F244),
IF(V244="YES",UPPER(F244),
IF(   AND(V244&lt;&gt;"NO",J244="CAT_FNCT",E244&lt;&gt;"multiply", E244&lt;&gt;"divide"),IF(K244="SLS_ENABLED",   UPPER(F244),""),"")))</f>
        <v/>
      </c>
      <c r="Y244" s="109" t="str">
        <f>IF(LEN(W244)&gt;0,W244,SUBSTITUTE(SUBSTITUTE(SUBSTITUTE(SUBSTITUTE(SUBSTITUTE(SUBSTITUTE(SUBSTITUTE(SUBSTITUTE(SUBSTITUTE(SUBSTITUTE(SUBSTITUTE( (SUBSTITUTE( SUBSTITUTE( SUBSTITUTE( SUBSTITUTE(X244,"STD_SIGMA","SUM"),"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44" s="2">
        <f>C244</f>
        <v>240</v>
      </c>
    </row>
    <row r="245" spans="1:26">
      <c r="A245" s="167" t="str">
        <f>CODE(MID(N245,1,1))&amp;CODE(MID(N245,2,1))&amp;CODE(MID(N245,3,1))&amp;CODE(MID(N245,4,1))&amp;CODE(MID(N245,5,1))&amp;
IF(ISERR(CODE(MID(N245,6,1))),"",CODE(MID(N245,6,1)))&amp;
IF(ISERR(CODE(MID(N245,7,1))),"",CODE(MID(N245,7,1)))&amp;
IF(ISERR(CODE(MID(N245,8,1))),"",CODE(MID(N245,8,1)))&amp;
IF(ISERR(CODE(MID(N245,9,1))),"",CODE(MID(N245,9,1)))&amp;
IF(ISERR(CODE(MID(N245,10,1))),"",CODE(MID(N245,10,1)))&amp;
IF(ISERR(CODE(MID(N245,11,1))),"",CODE(MID(N245,11,1)))&amp;
IF(ISERR(CODE(MID(N245,12,1))),"",CODE(MID(N245,12,1)))&amp;
IF(ISERR(CODE(MID(N245,13,1))),"",CODE(MID(N245,13,1)))&amp;
IF(ISERR(CODE(MID(N245,14,1))),"",CODE(MID(N245,14,1)))&amp;
IF(ISERR(CODE(MID(N245,15,1))),"",CODE(MID(N245,15,1)))</f>
        <v>7384779577501161116567858398</v>
      </c>
      <c r="B245" s="3">
        <v>223</v>
      </c>
      <c r="C245" s="165">
        <f>VLOOKUP(A245,[1]items.h.csv!$A:$C,3,0)</f>
        <v>241</v>
      </c>
      <c r="D245" s="1" t="s">
        <v>2224</v>
      </c>
      <c r="E245" s="1" t="s">
        <v>169</v>
      </c>
      <c r="F245" s="139" t="s">
        <v>213</v>
      </c>
      <c r="G245" s="142" t="s">
        <v>1799</v>
      </c>
      <c r="H245" s="155">
        <v>0</v>
      </c>
      <c r="I245" s="155">
        <v>0</v>
      </c>
      <c r="J245" s="17" t="s">
        <v>524</v>
      </c>
      <c r="K245" s="17" t="s">
        <v>2191</v>
      </c>
      <c r="L245" s="138" t="s">
        <v>4604</v>
      </c>
      <c r="N245" s="22" t="s">
        <v>3248</v>
      </c>
      <c r="O245" s="22" t="s">
        <v>3787</v>
      </c>
      <c r="P245"/>
      <c r="Q245" t="str">
        <f>IF(F245=G245,"","NOT EQUAL")</f>
        <v>NOT EQUAL</v>
      </c>
      <c r="R245"/>
      <c r="S245"/>
      <c r="T245">
        <f>IF(Y245&lt;&gt;"",T244+1,T244)</f>
        <v>79</v>
      </c>
      <c r="U245" s="3"/>
      <c r="V245" s="118"/>
      <c r="W245" s="118"/>
      <c r="X245" s="109" t="str">
        <f>IF( OR(V245="CNST", J245="CAT_REGS"),(F245),
IF(V245="YES",UPPER(F245),
IF(   AND(V245&lt;&gt;"NO",J245="CAT_FNCT",E245&lt;&gt;"multiply", E245&lt;&gt;"divide"),IF(K245="SLS_ENABLED",   UPPER(F245),""),"")))</f>
        <v/>
      </c>
      <c r="Y245" s="109" t="str">
        <f>IF(LEN(W245)&gt;0,W245,SUBSTITUTE(SUBSTITUTE(SUBSTITUTE(SUBSTITUTE(SUBSTITUTE(SUBSTITUTE(SUBSTITUTE(SUBSTITUTE(SUBSTITUTE(SUBSTITUTE(SUBSTITUTE( (SUBSTITUTE( SUBSTITUTE( SUBSTITUTE( SUBSTITUTE(X245,"STD_SIGMA","SUM"),"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45" s="2">
        <f>C245</f>
        <v>241</v>
      </c>
    </row>
    <row r="246" spans="1:26">
      <c r="A246" s="167" t="str">
        <f>CODE(MID(N246,1,1))&amp;CODE(MID(N246,2,1))&amp;CODE(MID(N246,3,1))&amp;CODE(MID(N246,4,1))&amp;CODE(MID(N246,5,1))&amp;
IF(ISERR(CODE(MID(N246,6,1))),"",CODE(MID(N246,6,1)))&amp;
IF(ISERR(CODE(MID(N246,7,1))),"",CODE(MID(N246,7,1)))&amp;
IF(ISERR(CODE(MID(N246,8,1))),"",CODE(MID(N246,8,1)))&amp;
IF(ISERR(CODE(MID(N246,9,1))),"",CODE(MID(N246,9,1)))&amp;
IF(ISERR(CODE(MID(N246,10,1))),"",CODE(MID(N246,10,1)))&amp;
IF(ISERR(CODE(MID(N246,11,1))),"",CODE(MID(N246,11,1)))&amp;
IF(ISERR(CODE(MID(N246,12,1))),"",CODE(MID(N246,12,1)))&amp;
IF(ISERR(CODE(MID(N246,13,1))),"",CODE(MID(N246,13,1)))&amp;
IF(ISERR(CODE(MID(N246,14,1))),"",CODE(MID(N246,14,1)))&amp;
IF(ISERR(CODE(MID(N246,15,1))),"",CODE(MID(N246,15,1)))</f>
        <v>738477956584771161118065</v>
      </c>
      <c r="B246" s="3">
        <v>224</v>
      </c>
      <c r="C246" s="165">
        <f>VLOOKUP(A246,[1]items.h.csv!$A:$C,3,0)</f>
        <v>242</v>
      </c>
      <c r="D246" s="1" t="s">
        <v>2233</v>
      </c>
      <c r="E246" s="1" t="s">
        <v>27</v>
      </c>
      <c r="F246" s="17" t="s">
        <v>28</v>
      </c>
      <c r="G246" s="17" t="s">
        <v>28</v>
      </c>
      <c r="H246" s="155">
        <v>0</v>
      </c>
      <c r="I246" s="155">
        <v>0</v>
      </c>
      <c r="J246" s="17" t="s">
        <v>3</v>
      </c>
      <c r="K246" s="17" t="s">
        <v>2191</v>
      </c>
      <c r="L246" s="138" t="s">
        <v>4605</v>
      </c>
      <c r="N246" s="22" t="s">
        <v>2469</v>
      </c>
      <c r="O246" s="22" t="s">
        <v>3787</v>
      </c>
      <c r="P246"/>
      <c r="Q246" t="str">
        <f>IF(F246=G246,"","NOT EQUAL")</f>
        <v/>
      </c>
      <c r="R246"/>
      <c r="S246"/>
      <c r="T246">
        <f>IF(Y246&lt;&gt;"",T245+1,T245)</f>
        <v>79</v>
      </c>
      <c r="U246" s="3"/>
      <c r="V246" s="118"/>
      <c r="W246" s="118"/>
      <c r="X246" s="109" t="str">
        <f>IF( OR(V246="CNST", J246="CAT_REGS"),(F246),
IF(V246="YES",UPPER(F246),
IF(   AND(V246&lt;&gt;"NO",J246="CAT_FNCT",E246&lt;&gt;"multiply", E246&lt;&gt;"divide"),IF(K246="SLS_ENABLED",   UPPER(F246),""),"")))</f>
        <v/>
      </c>
      <c r="Y246" s="109" t="str">
        <f>IF(LEN(W246)&gt;0,W246,SUBSTITUTE(SUBSTITUTE(SUBSTITUTE(SUBSTITUTE(SUBSTITUTE(SUBSTITUTE(SUBSTITUTE(SUBSTITUTE(SUBSTITUTE(SUBSTITUTE(SUBSTITUTE( (SUBSTITUTE( SUBSTITUTE( SUBSTITUTE( SUBSTITUTE(X246,"STD_SIGMA","SUM"),"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46" s="2">
        <f>C246</f>
        <v>242</v>
      </c>
    </row>
    <row r="247" spans="1:26">
      <c r="A247" s="167" t="str">
        <f>CODE(MID(N247,1,1))&amp;CODE(MID(N247,2,1))&amp;CODE(MID(N247,3,1))&amp;CODE(MID(N247,4,1))&amp;CODE(MID(N247,5,1))&amp;
IF(ISERR(CODE(MID(N247,6,1))),"",CODE(MID(N247,6,1)))&amp;
IF(ISERR(CODE(MID(N247,7,1))),"",CODE(MID(N247,7,1)))&amp;
IF(ISERR(CODE(MID(N247,8,1))),"",CODE(MID(N247,8,1)))&amp;
IF(ISERR(CODE(MID(N247,9,1))),"",CODE(MID(N247,9,1)))&amp;
IF(ISERR(CODE(MID(N247,10,1))),"",CODE(MID(N247,10,1)))&amp;
IF(ISERR(CODE(MID(N247,11,1))),"",CODE(MID(N247,11,1)))&amp;
IF(ISERR(CODE(MID(N247,12,1))),"",CODE(MID(N247,12,1)))&amp;
IF(ISERR(CODE(MID(N247,13,1))),"",CODE(MID(N247,13,1)))&amp;
IF(ISERR(CODE(MID(N247,14,1))),"",CODE(MID(N247,14,1)))&amp;
IF(ISERR(CODE(MID(N247,15,1))),"",CODE(MID(N247,15,1)))</f>
        <v>738477958065116111658477</v>
      </c>
      <c r="B247" s="3">
        <v>225</v>
      </c>
      <c r="C247" s="165">
        <f>VLOOKUP(A247,[1]items.h.csv!$A:$C,3,0)</f>
        <v>243</v>
      </c>
      <c r="D247" s="1" t="s">
        <v>2233</v>
      </c>
      <c r="E247" s="1" t="s">
        <v>169</v>
      </c>
      <c r="F247" s="17" t="s">
        <v>280</v>
      </c>
      <c r="G247" s="17" t="s">
        <v>280</v>
      </c>
      <c r="H247" s="155">
        <v>0</v>
      </c>
      <c r="I247" s="155">
        <v>0</v>
      </c>
      <c r="J247" s="17" t="s">
        <v>3</v>
      </c>
      <c r="K247" s="17" t="s">
        <v>2191</v>
      </c>
      <c r="L247" s="138" t="s">
        <v>4605</v>
      </c>
      <c r="N247" s="22" t="s">
        <v>2854</v>
      </c>
      <c r="O247" s="22" t="s">
        <v>3787</v>
      </c>
      <c r="P247"/>
      <c r="Q247" t="str">
        <f>IF(F247=G247,"","NOT EQUAL")</f>
        <v/>
      </c>
      <c r="R247"/>
      <c r="S247"/>
      <c r="T247">
        <f>IF(Y247&lt;&gt;"",T246+1,T246)</f>
        <v>79</v>
      </c>
      <c r="U247" s="3"/>
      <c r="V247" s="118"/>
      <c r="W247" s="118"/>
      <c r="X247" s="109" t="str">
        <f>IF( OR(V247="CNST", J247="CAT_REGS"),(F247),
IF(V247="YES",UPPER(F247),
IF(   AND(V247&lt;&gt;"NO",J247="CAT_FNCT",E247&lt;&gt;"multiply", E247&lt;&gt;"divide"),IF(K247="SLS_ENABLED",   UPPER(F247),""),"")))</f>
        <v/>
      </c>
      <c r="Y247" s="109" t="str">
        <f>IF(LEN(W247)&gt;0,W247,SUBSTITUTE(SUBSTITUTE(SUBSTITUTE(SUBSTITUTE(SUBSTITUTE(SUBSTITUTE(SUBSTITUTE(SUBSTITUTE(SUBSTITUTE(SUBSTITUTE(SUBSTITUTE( (SUBSTITUTE( SUBSTITUTE( SUBSTITUTE( SUBSTITUTE(X247,"STD_SIGMA","SUM"),"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47" s="2">
        <f>C247</f>
        <v>243</v>
      </c>
    </row>
    <row r="248" spans="1:26">
      <c r="A248" s="167" t="str">
        <f>CODE(MID(N248,1,1))&amp;CODE(MID(N248,2,1))&amp;CODE(MID(N248,3,1))&amp;CODE(MID(N248,4,1))&amp;CODE(MID(N248,5,1))&amp;
IF(ISERR(CODE(MID(N248,6,1))),"",CODE(MID(N248,6,1)))&amp;
IF(ISERR(CODE(MID(N248,7,1))),"",CODE(MID(N248,7,1)))&amp;
IF(ISERR(CODE(MID(N248,8,1))),"",CODE(MID(N248,8,1)))&amp;
IF(ISERR(CODE(MID(N248,9,1))),"",CODE(MID(N248,9,1)))&amp;
IF(ISERR(CODE(MID(N248,10,1))),"",CODE(MID(N248,10,1)))&amp;
IF(ISERR(CODE(MID(N248,11,1))),"",CODE(MID(N248,11,1)))&amp;
IF(ISERR(CODE(MID(N248,12,1))),"",CODE(MID(N248,12,1)))&amp;
IF(ISERR(CODE(MID(N248,13,1))),"",CODE(MID(N248,13,1)))&amp;
IF(ISERR(CODE(MID(N248,14,1))),"",CODE(MID(N248,14,1)))&amp;
IF(ISERR(CODE(MID(N248,15,1))),"",CODE(MID(N248,15,1)))</f>
        <v>73847795658511611177</v>
      </c>
      <c r="B248" s="3">
        <v>226</v>
      </c>
      <c r="C248" s="165">
        <f>VLOOKUP(A248,[1]items.h.csv!$A:$C,3,0)</f>
        <v>244</v>
      </c>
      <c r="D248" s="1" t="s">
        <v>2234</v>
      </c>
      <c r="E248" s="1" t="s">
        <v>27</v>
      </c>
      <c r="F248" s="17" t="s">
        <v>29</v>
      </c>
      <c r="G248" s="17" t="s">
        <v>29</v>
      </c>
      <c r="H248" s="155">
        <v>0</v>
      </c>
      <c r="I248" s="155">
        <v>0</v>
      </c>
      <c r="J248" s="17" t="s">
        <v>3</v>
      </c>
      <c r="K248" s="17" t="s">
        <v>2191</v>
      </c>
      <c r="L248" s="138" t="s">
        <v>4605</v>
      </c>
      <c r="N248" s="22" t="s">
        <v>2470</v>
      </c>
      <c r="O248" s="22" t="s">
        <v>3787</v>
      </c>
      <c r="P248"/>
      <c r="Q248" t="str">
        <f>IF(F248=G248,"","NOT EQUAL")</f>
        <v/>
      </c>
      <c r="R248"/>
      <c r="S248"/>
      <c r="T248">
        <f>IF(Y248&lt;&gt;"",T247+1,T247)</f>
        <v>79</v>
      </c>
      <c r="U248" s="3"/>
      <c r="V248" s="118"/>
      <c r="W248" s="118"/>
      <c r="X248" s="109" t="str">
        <f>IF( OR(V248="CNST", J248="CAT_REGS"),(F248),
IF(V248="YES",UPPER(F248),
IF(   AND(V248&lt;&gt;"NO",J248="CAT_FNCT",E248&lt;&gt;"multiply", E248&lt;&gt;"divide"),IF(K248="SLS_ENABLED",   UPPER(F248),""),"")))</f>
        <v/>
      </c>
      <c r="Y248" s="109" t="str">
        <f>IF(LEN(W248)&gt;0,W248,SUBSTITUTE(SUBSTITUTE(SUBSTITUTE(SUBSTITUTE(SUBSTITUTE(SUBSTITUTE(SUBSTITUTE(SUBSTITUTE(SUBSTITUTE(SUBSTITUTE(SUBSTITUTE( (SUBSTITUTE( SUBSTITUTE( SUBSTITUTE( SUBSTITUTE(X248,"STD_SIGMA","SUM"),"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48" s="2">
        <f>C248</f>
        <v>244</v>
      </c>
    </row>
    <row r="249" spans="1:26">
      <c r="A249" s="167" t="str">
        <f>CODE(MID(N249,1,1))&amp;CODE(MID(N249,2,1))&amp;CODE(MID(N249,3,1))&amp;CODE(MID(N249,4,1))&amp;CODE(MID(N249,5,1))&amp;
IF(ISERR(CODE(MID(N249,6,1))),"",CODE(MID(N249,6,1)))&amp;
IF(ISERR(CODE(MID(N249,7,1))),"",CODE(MID(N249,7,1)))&amp;
IF(ISERR(CODE(MID(N249,8,1))),"",CODE(MID(N249,8,1)))&amp;
IF(ISERR(CODE(MID(N249,9,1))),"",CODE(MID(N249,9,1)))&amp;
IF(ISERR(CODE(MID(N249,10,1))),"",CODE(MID(N249,10,1)))&amp;
IF(ISERR(CODE(MID(N249,11,1))),"",CODE(MID(N249,11,1)))&amp;
IF(ISERR(CODE(MID(N249,12,1))),"",CODE(MID(N249,12,1)))&amp;
IF(ISERR(CODE(MID(N249,13,1))),"",CODE(MID(N249,13,1)))&amp;
IF(ISERR(CODE(MID(N249,14,1))),"",CODE(MID(N249,14,1)))&amp;
IF(ISERR(CODE(MID(N249,15,1))),"",CODE(MID(N249,15,1)))</f>
        <v>73847795771161116585</v>
      </c>
      <c r="B249" s="3">
        <v>227</v>
      </c>
      <c r="C249" s="165">
        <f>VLOOKUP(A249,[1]items.h.csv!$A:$C,3,0)</f>
        <v>245</v>
      </c>
      <c r="D249" s="1" t="s">
        <v>2234</v>
      </c>
      <c r="E249" s="1" t="s">
        <v>169</v>
      </c>
      <c r="F249" s="17" t="s">
        <v>251</v>
      </c>
      <c r="G249" s="17" t="s">
        <v>251</v>
      </c>
      <c r="H249" s="155">
        <v>0</v>
      </c>
      <c r="I249" s="155">
        <v>0</v>
      </c>
      <c r="J249" s="17" t="s">
        <v>3</v>
      </c>
      <c r="K249" s="17" t="s">
        <v>2191</v>
      </c>
      <c r="L249" s="138" t="s">
        <v>4605</v>
      </c>
      <c r="N249" s="22" t="s">
        <v>2811</v>
      </c>
      <c r="O249" s="22" t="s">
        <v>3787</v>
      </c>
      <c r="P249"/>
      <c r="Q249" t="str">
        <f>IF(F249=G249,"","NOT EQUAL")</f>
        <v/>
      </c>
      <c r="R249"/>
      <c r="S249"/>
      <c r="T249">
        <f>IF(Y249&lt;&gt;"",T248+1,T248)</f>
        <v>79</v>
      </c>
      <c r="U249" s="3"/>
      <c r="V249" s="118"/>
      <c r="W249" s="118"/>
      <c r="X249" s="109" t="str">
        <f>IF( OR(V249="CNST", J249="CAT_REGS"),(F249),
IF(V249="YES",UPPER(F249),
IF(   AND(V249&lt;&gt;"NO",J249="CAT_FNCT",E249&lt;&gt;"multiply", E249&lt;&gt;"divide"),IF(K249="SLS_ENABLED",   UPPER(F249),""),"")))</f>
        <v/>
      </c>
      <c r="Y249" s="109" t="str">
        <f>IF(LEN(W249)&gt;0,W249,SUBSTITUTE(SUBSTITUTE(SUBSTITUTE(SUBSTITUTE(SUBSTITUTE(SUBSTITUTE(SUBSTITUTE(SUBSTITUTE(SUBSTITUTE(SUBSTITUTE(SUBSTITUTE( (SUBSTITUTE( SUBSTITUTE( SUBSTITUTE( SUBSTITUTE(X249,"STD_SIGMA","SUM"),"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49" s="2">
        <f>C249</f>
        <v>245</v>
      </c>
    </row>
    <row r="250" spans="1:26">
      <c r="A250" s="167" t="str">
        <f>CODE(MID(N250,1,1))&amp;CODE(MID(N250,2,1))&amp;CODE(MID(N250,3,1))&amp;CODE(MID(N250,4,1))&amp;CODE(MID(N250,5,1))&amp;
IF(ISERR(CODE(MID(N250,6,1))),"",CODE(MID(N250,6,1)))&amp;
IF(ISERR(CODE(MID(N250,7,1))),"",CODE(MID(N250,7,1)))&amp;
IF(ISERR(CODE(MID(N250,8,1))),"",CODE(MID(N250,8,1)))&amp;
IF(ISERR(CODE(MID(N250,9,1))),"",CODE(MID(N250,9,1)))&amp;
IF(ISERR(CODE(MID(N250,10,1))),"",CODE(MID(N250,10,1)))&amp;
IF(ISERR(CODE(MID(N250,11,1))),"",CODE(MID(N250,11,1)))&amp;
IF(ISERR(CODE(MID(N250,12,1))),"",CODE(MID(N250,12,1)))&amp;
IF(ISERR(CODE(MID(N250,13,1))),"",CODE(MID(N250,13,1)))&amp;
IF(ISERR(CODE(MID(N250,14,1))),"",CODE(MID(N250,14,1)))&amp;
IF(ISERR(CODE(MID(N250,15,1))),"",CODE(MID(N250,15,1)))</f>
        <v>738477956665821161118065</v>
      </c>
      <c r="B250" s="3">
        <v>228</v>
      </c>
      <c r="C250" s="165">
        <f>VLOOKUP(A250,[1]items.h.csv!$A:$C,3,0)</f>
        <v>246</v>
      </c>
      <c r="D250" s="1" t="s">
        <v>2235</v>
      </c>
      <c r="E250" s="1" t="s">
        <v>27</v>
      </c>
      <c r="F250" s="17" t="s">
        <v>32</v>
      </c>
      <c r="G250" s="17" t="s">
        <v>32</v>
      </c>
      <c r="H250" s="155">
        <v>0</v>
      </c>
      <c r="I250" s="155">
        <v>0</v>
      </c>
      <c r="J250" s="17" t="s">
        <v>3</v>
      </c>
      <c r="K250" s="17" t="s">
        <v>2191</v>
      </c>
      <c r="L250" s="138" t="s">
        <v>4605</v>
      </c>
      <c r="N250" s="22" t="s">
        <v>2475</v>
      </c>
      <c r="O250" s="22" t="s">
        <v>3787</v>
      </c>
      <c r="P250"/>
      <c r="Q250" t="str">
        <f>IF(F250=G250,"","NOT EQUAL")</f>
        <v/>
      </c>
      <c r="R250"/>
      <c r="S250"/>
      <c r="T250">
        <f>IF(Y250&lt;&gt;"",T249+1,T249)</f>
        <v>79</v>
      </c>
      <c r="U250" s="3"/>
      <c r="V250" s="118"/>
      <c r="W250" s="118"/>
      <c r="X250" s="109" t="str">
        <f>IF( OR(V250="CNST", J250="CAT_REGS"),(F250),
IF(V250="YES",UPPER(F250),
IF(   AND(V250&lt;&gt;"NO",J250="CAT_FNCT",E250&lt;&gt;"multiply", E250&lt;&gt;"divide"),IF(K250="SLS_ENABLED",   UPPER(F250),""),"")))</f>
        <v/>
      </c>
      <c r="Y250" s="109" t="str">
        <f>IF(LEN(W250)&gt;0,W250,SUBSTITUTE(SUBSTITUTE(SUBSTITUTE(SUBSTITUTE(SUBSTITUTE(SUBSTITUTE(SUBSTITUTE(SUBSTITUTE(SUBSTITUTE(SUBSTITUTE(SUBSTITUTE( (SUBSTITUTE( SUBSTITUTE( SUBSTITUTE( SUBSTITUTE(X250,"STD_SIGMA","SUM"),"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50" s="2">
        <f>C250</f>
        <v>246</v>
      </c>
    </row>
    <row r="251" spans="1:26">
      <c r="A251" s="167" t="str">
        <f>CODE(MID(N251,1,1))&amp;CODE(MID(N251,2,1))&amp;CODE(MID(N251,3,1))&amp;CODE(MID(N251,4,1))&amp;CODE(MID(N251,5,1))&amp;
IF(ISERR(CODE(MID(N251,6,1))),"",CODE(MID(N251,6,1)))&amp;
IF(ISERR(CODE(MID(N251,7,1))),"",CODE(MID(N251,7,1)))&amp;
IF(ISERR(CODE(MID(N251,8,1))),"",CODE(MID(N251,8,1)))&amp;
IF(ISERR(CODE(MID(N251,9,1))),"",CODE(MID(N251,9,1)))&amp;
IF(ISERR(CODE(MID(N251,10,1))),"",CODE(MID(N251,10,1)))&amp;
IF(ISERR(CODE(MID(N251,11,1))),"",CODE(MID(N251,11,1)))&amp;
IF(ISERR(CODE(MID(N251,12,1))),"",CODE(MID(N251,12,1)))&amp;
IF(ISERR(CODE(MID(N251,13,1))),"",CODE(MID(N251,13,1)))&amp;
IF(ISERR(CODE(MID(N251,14,1))),"",CODE(MID(N251,14,1)))&amp;
IF(ISERR(CODE(MID(N251,15,1))),"",CODE(MID(N251,15,1)))</f>
        <v>738477958065116111666582</v>
      </c>
      <c r="B251" s="3">
        <v>229</v>
      </c>
      <c r="C251" s="165">
        <f>VLOOKUP(A251,[1]items.h.csv!$A:$C,3,0)</f>
        <v>247</v>
      </c>
      <c r="D251" s="1" t="s">
        <v>2235</v>
      </c>
      <c r="E251" s="1" t="s">
        <v>169</v>
      </c>
      <c r="F251" s="17" t="s">
        <v>281</v>
      </c>
      <c r="G251" s="17" t="s">
        <v>281</v>
      </c>
      <c r="H251" s="155">
        <v>0</v>
      </c>
      <c r="I251" s="155">
        <v>0</v>
      </c>
      <c r="J251" s="17" t="s">
        <v>3</v>
      </c>
      <c r="K251" s="17" t="s">
        <v>2191</v>
      </c>
      <c r="L251" s="138" t="s">
        <v>4605</v>
      </c>
      <c r="N251" s="22" t="s">
        <v>2855</v>
      </c>
      <c r="O251" s="22" t="s">
        <v>3787</v>
      </c>
      <c r="P251"/>
      <c r="Q251" t="str">
        <f>IF(F251=G251,"","NOT EQUAL")</f>
        <v/>
      </c>
      <c r="R251"/>
      <c r="S251"/>
      <c r="T251">
        <f>IF(Y251&lt;&gt;"",T250+1,T250)</f>
        <v>79</v>
      </c>
      <c r="U251" s="3"/>
      <c r="V251" s="118"/>
      <c r="W251" s="118"/>
      <c r="X251" s="109" t="str">
        <f>IF( OR(V251="CNST", J251="CAT_REGS"),(F251),
IF(V251="YES",UPPER(F251),
IF(   AND(V251&lt;&gt;"NO",J251="CAT_FNCT",E251&lt;&gt;"multiply", E251&lt;&gt;"divide"),IF(K251="SLS_ENABLED",   UPPER(F251),""),"")))</f>
        <v/>
      </c>
      <c r="Y251" s="109" t="str">
        <f>IF(LEN(W251)&gt;0,W251,SUBSTITUTE(SUBSTITUTE(SUBSTITUTE(SUBSTITUTE(SUBSTITUTE(SUBSTITUTE(SUBSTITUTE(SUBSTITUTE(SUBSTITUTE(SUBSTITUTE(SUBSTITUTE( (SUBSTITUTE( SUBSTITUTE( SUBSTITUTE( SUBSTITUTE(X251,"STD_SIGMA","SUM"),"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51" s="2">
        <f>C251</f>
        <v>247</v>
      </c>
    </row>
    <row r="252" spans="1:26">
      <c r="A252" s="167" t="str">
        <f>CODE(MID(N252,1,1))&amp;CODE(MID(N252,2,1))&amp;CODE(MID(N252,3,1))&amp;CODE(MID(N252,4,1))&amp;CODE(MID(N252,5,1))&amp;
IF(ISERR(CODE(MID(N252,6,1))),"",CODE(MID(N252,6,1)))&amp;
IF(ISERR(CODE(MID(N252,7,1))),"",CODE(MID(N252,7,1)))&amp;
IF(ISERR(CODE(MID(N252,8,1))),"",CODE(MID(N252,8,1)))&amp;
IF(ISERR(CODE(MID(N252,9,1))),"",CODE(MID(N252,9,1)))&amp;
IF(ISERR(CODE(MID(N252,10,1))),"",CODE(MID(N252,10,1)))&amp;
IF(ISERR(CODE(MID(N252,11,1))),"",CODE(MID(N252,11,1)))&amp;
IF(ISERR(CODE(MID(N252,12,1))),"",CODE(MID(N252,12,1)))&amp;
IF(ISERR(CODE(MID(N252,13,1))),"",CODE(MID(N252,13,1)))&amp;
IF(ISERR(CODE(MID(N252,14,1))),"",CODE(MID(N252,14,1)))&amp;
IF(ISERR(CODE(MID(N252,15,1))),"",CODE(MID(N252,15,1)))</f>
        <v>7384779566848511611174</v>
      </c>
      <c r="B252" s="3">
        <v>230</v>
      </c>
      <c r="C252" s="165">
        <f>VLOOKUP(A252,[1]items.h.csv!$A:$C,3,0)</f>
        <v>248</v>
      </c>
      <c r="D252" s="1" t="s">
        <v>2238</v>
      </c>
      <c r="E252" s="1" t="s">
        <v>27</v>
      </c>
      <c r="F252" s="17" t="s">
        <v>38</v>
      </c>
      <c r="G252" s="17" t="s">
        <v>38</v>
      </c>
      <c r="H252" s="155">
        <v>0</v>
      </c>
      <c r="I252" s="155">
        <v>0</v>
      </c>
      <c r="J252" s="17" t="s">
        <v>3</v>
      </c>
      <c r="K252" s="17" t="s">
        <v>2191</v>
      </c>
      <c r="L252" s="138" t="s">
        <v>4605</v>
      </c>
      <c r="N252" s="22" t="s">
        <v>2490</v>
      </c>
      <c r="O252" s="22" t="s">
        <v>3787</v>
      </c>
      <c r="P252"/>
      <c r="Q252" t="str">
        <f>IF(F252=G252,"","NOT EQUAL")</f>
        <v/>
      </c>
      <c r="R252"/>
      <c r="S252"/>
      <c r="T252">
        <f>IF(Y252&lt;&gt;"",T251+1,T251)</f>
        <v>79</v>
      </c>
      <c r="U252" s="3"/>
      <c r="V252" s="118"/>
      <c r="W252" s="118"/>
      <c r="X252" s="109" t="str">
        <f>IF( OR(V252="CNST", J252="CAT_REGS"),(F252),
IF(V252="YES",UPPER(F252),
IF(   AND(V252&lt;&gt;"NO",J252="CAT_FNCT",E252&lt;&gt;"multiply", E252&lt;&gt;"divide"),IF(K252="SLS_ENABLED",   UPPER(F252),""),"")))</f>
        <v/>
      </c>
      <c r="Y252" s="109" t="str">
        <f>IF(LEN(W252)&gt;0,W252,SUBSTITUTE(SUBSTITUTE(SUBSTITUTE(SUBSTITUTE(SUBSTITUTE(SUBSTITUTE(SUBSTITUTE(SUBSTITUTE(SUBSTITUTE(SUBSTITUTE(SUBSTITUTE( (SUBSTITUTE( SUBSTITUTE( SUBSTITUTE( SUBSTITUTE(X252,"STD_SIGMA","SUM"),"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52" s="2">
        <f>C252</f>
        <v>248</v>
      </c>
    </row>
    <row r="253" spans="1:26">
      <c r="A253" s="167" t="str">
        <f>CODE(MID(N253,1,1))&amp;CODE(MID(N253,2,1))&amp;CODE(MID(N253,3,1))&amp;CODE(MID(N253,4,1))&amp;CODE(MID(N253,5,1))&amp;
IF(ISERR(CODE(MID(N253,6,1))),"",CODE(MID(N253,6,1)))&amp;
IF(ISERR(CODE(MID(N253,7,1))),"",CODE(MID(N253,7,1)))&amp;
IF(ISERR(CODE(MID(N253,8,1))),"",CODE(MID(N253,8,1)))&amp;
IF(ISERR(CODE(MID(N253,9,1))),"",CODE(MID(N253,9,1)))&amp;
IF(ISERR(CODE(MID(N253,10,1))),"",CODE(MID(N253,10,1)))&amp;
IF(ISERR(CODE(MID(N253,11,1))),"",CODE(MID(N253,11,1)))&amp;
IF(ISERR(CODE(MID(N253,12,1))),"",CODE(MID(N253,12,1)))&amp;
IF(ISERR(CODE(MID(N253,13,1))),"",CODE(MID(N253,13,1)))&amp;
IF(ISERR(CODE(MID(N253,14,1))),"",CODE(MID(N253,14,1)))&amp;
IF(ISERR(CODE(MID(N253,15,1))),"",CODE(MID(N253,15,1)))</f>
        <v>7384779574116111668485</v>
      </c>
      <c r="B253" s="3">
        <v>231</v>
      </c>
      <c r="C253" s="165">
        <f>VLOOKUP(A253,[1]items.h.csv!$A:$C,3,0)</f>
        <v>249</v>
      </c>
      <c r="D253" s="1" t="s">
        <v>2238</v>
      </c>
      <c r="E253" s="1" t="s">
        <v>169</v>
      </c>
      <c r="F253" s="17" t="s">
        <v>167</v>
      </c>
      <c r="G253" s="17" t="s">
        <v>167</v>
      </c>
      <c r="H253" s="155">
        <v>0</v>
      </c>
      <c r="I253" s="155">
        <v>0</v>
      </c>
      <c r="J253" s="17" t="s">
        <v>3</v>
      </c>
      <c r="K253" s="17" t="s">
        <v>2191</v>
      </c>
      <c r="L253" s="138" t="s">
        <v>4605</v>
      </c>
      <c r="N253" s="22" t="s">
        <v>2694</v>
      </c>
      <c r="O253" s="22" t="s">
        <v>3787</v>
      </c>
      <c r="P253"/>
      <c r="Q253" t="str">
        <f>IF(F253=G253,"","NOT EQUAL")</f>
        <v/>
      </c>
      <c r="R253"/>
      <c r="S253"/>
      <c r="T253">
        <f>IF(Y253&lt;&gt;"",T252+1,T252)</f>
        <v>79</v>
      </c>
      <c r="U253" s="3"/>
      <c r="V253" s="118"/>
      <c r="W253" s="118"/>
      <c r="X253" s="109" t="str">
        <f>IF( OR(V253="CNST", J253="CAT_REGS"),(F253),
IF(V253="YES",UPPER(F253),
IF(   AND(V253&lt;&gt;"NO",J253="CAT_FNCT",E253&lt;&gt;"multiply", E253&lt;&gt;"divide"),IF(K253="SLS_ENABLED",   UPPER(F253),""),"")))</f>
        <v/>
      </c>
      <c r="Y253" s="109" t="str">
        <f>IF(LEN(W253)&gt;0,W253,SUBSTITUTE(SUBSTITUTE(SUBSTITUTE(SUBSTITUTE(SUBSTITUTE(SUBSTITUTE(SUBSTITUTE(SUBSTITUTE(SUBSTITUTE(SUBSTITUTE(SUBSTITUTE( (SUBSTITUTE( SUBSTITUTE( SUBSTITUTE( SUBSTITUTE(X253,"STD_SIGMA","SUM"),"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53" s="2">
        <f>C253</f>
        <v>249</v>
      </c>
    </row>
    <row r="254" spans="1:26">
      <c r="A254" s="167" t="str">
        <f>CODE(MID(N254,1,1))&amp;CODE(MID(N254,2,1))&amp;CODE(MID(N254,3,1))&amp;CODE(MID(N254,4,1))&amp;CODE(MID(N254,5,1))&amp;
IF(ISERR(CODE(MID(N254,6,1))),"",CODE(MID(N254,6,1)))&amp;
IF(ISERR(CODE(MID(N254,7,1))),"",CODE(MID(N254,7,1)))&amp;
IF(ISERR(CODE(MID(N254,8,1))),"",CODE(MID(N254,8,1)))&amp;
IF(ISERR(CODE(MID(N254,9,1))),"",CODE(MID(N254,9,1)))&amp;
IF(ISERR(CODE(MID(N254,10,1))),"",CODE(MID(N254,10,1)))&amp;
IF(ISERR(CODE(MID(N254,11,1))),"",CODE(MID(N254,11,1)))&amp;
IF(ISERR(CODE(MID(N254,12,1))),"",CODE(MID(N254,12,1)))&amp;
IF(ISERR(CODE(MID(N254,13,1))),"",CODE(MID(N254,13,1)))&amp;
IF(ISERR(CODE(MID(N254,14,1))),"",CODE(MID(N254,14,1)))&amp;
IF(ISERR(CODE(MID(N254,15,1))),"",CODE(MID(N254,15,1)))</f>
        <v>7384779567657611611174</v>
      </c>
      <c r="B254" s="3">
        <v>232</v>
      </c>
      <c r="C254" s="165">
        <f>VLOOKUP(A254,[1]items.h.csv!$A:$C,3,0)</f>
        <v>250</v>
      </c>
      <c r="D254" s="1" t="s">
        <v>2239</v>
      </c>
      <c r="E254" s="1" t="s">
        <v>27</v>
      </c>
      <c r="F254" s="17" t="s">
        <v>39</v>
      </c>
      <c r="G254" s="17" t="s">
        <v>39</v>
      </c>
      <c r="H254" s="118">
        <v>0</v>
      </c>
      <c r="I254" s="118">
        <v>0</v>
      </c>
      <c r="J254" s="17" t="s">
        <v>3</v>
      </c>
      <c r="K254" s="17" t="s">
        <v>2191</v>
      </c>
      <c r="L254" s="138" t="s">
        <v>4605</v>
      </c>
      <c r="N254" s="22" t="s">
        <v>2495</v>
      </c>
      <c r="O254" s="22" t="s">
        <v>3787</v>
      </c>
      <c r="P254"/>
      <c r="Q254" t="str">
        <f>IF(F254=G254,"","NOT EQUAL")</f>
        <v/>
      </c>
      <c r="R254"/>
      <c r="S254"/>
      <c r="T254">
        <f>IF(Y254&lt;&gt;"",T253+1,T253)</f>
        <v>79</v>
      </c>
      <c r="U254" s="3"/>
      <c r="V254" s="118"/>
      <c r="W254" s="118"/>
      <c r="X254" s="109" t="str">
        <f>IF( OR(V254="CNST", J254="CAT_REGS"),(F254),
IF(V254="YES",UPPER(F254),
IF(   AND(V254&lt;&gt;"NO",J254="CAT_FNCT",E254&lt;&gt;"multiply", E254&lt;&gt;"divide"),IF(K254="SLS_ENABLED",   UPPER(F254),""),"")))</f>
        <v/>
      </c>
      <c r="Y254" s="109" t="str">
        <f>IF(LEN(W254)&gt;0,W254,SUBSTITUTE(SUBSTITUTE(SUBSTITUTE(SUBSTITUTE(SUBSTITUTE(SUBSTITUTE(SUBSTITUTE(SUBSTITUTE(SUBSTITUTE(SUBSTITUTE(SUBSTITUTE( (SUBSTITUTE( SUBSTITUTE( SUBSTITUTE( SUBSTITUTE(X254,"STD_SIGMA","SUM"),"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54" s="2">
        <f>C254</f>
        <v>250</v>
      </c>
    </row>
    <row r="255" spans="1:26">
      <c r="A255" s="167" t="str">
        <f>CODE(MID(N255,1,1))&amp;CODE(MID(N255,2,1))&amp;CODE(MID(N255,3,1))&amp;CODE(MID(N255,4,1))&amp;CODE(MID(N255,5,1))&amp;
IF(ISERR(CODE(MID(N255,6,1))),"",CODE(MID(N255,6,1)))&amp;
IF(ISERR(CODE(MID(N255,7,1))),"",CODE(MID(N255,7,1)))&amp;
IF(ISERR(CODE(MID(N255,8,1))),"",CODE(MID(N255,8,1)))&amp;
IF(ISERR(CODE(MID(N255,9,1))),"",CODE(MID(N255,9,1)))&amp;
IF(ISERR(CODE(MID(N255,10,1))),"",CODE(MID(N255,10,1)))&amp;
IF(ISERR(CODE(MID(N255,11,1))),"",CODE(MID(N255,11,1)))&amp;
IF(ISERR(CODE(MID(N255,12,1))),"",CODE(MID(N255,12,1)))&amp;
IF(ISERR(CODE(MID(N255,13,1))),"",CODE(MID(N255,13,1)))&amp;
IF(ISERR(CODE(MID(N255,14,1))),"",CODE(MID(N255,14,1)))&amp;
IF(ISERR(CODE(MID(N255,15,1))),"",CODE(MID(N255,15,1)))</f>
        <v>7384779574116111676576</v>
      </c>
      <c r="B255" s="3">
        <v>233</v>
      </c>
      <c r="C255" s="165">
        <f>VLOOKUP(A255,[1]items.h.csv!$A:$C,3,0)</f>
        <v>251</v>
      </c>
      <c r="D255" s="1" t="s">
        <v>2239</v>
      </c>
      <c r="E255" s="1" t="s">
        <v>169</v>
      </c>
      <c r="F255" s="17" t="s">
        <v>168</v>
      </c>
      <c r="G255" s="17" t="s">
        <v>168</v>
      </c>
      <c r="H255" s="155">
        <v>0</v>
      </c>
      <c r="I255" s="155">
        <v>0</v>
      </c>
      <c r="J255" s="17" t="s">
        <v>3</v>
      </c>
      <c r="K255" s="17" t="s">
        <v>2191</v>
      </c>
      <c r="L255" s="138" t="s">
        <v>4605</v>
      </c>
      <c r="N255" s="22" t="s">
        <v>2695</v>
      </c>
      <c r="O255" s="22" t="s">
        <v>3787</v>
      </c>
      <c r="P255"/>
      <c r="Q255" t="str">
        <f>IF(F255=G255,"","NOT EQUAL")</f>
        <v/>
      </c>
      <c r="R255"/>
      <c r="S255"/>
      <c r="T255">
        <f>IF(Y255&lt;&gt;"",T254+1,T254)</f>
        <v>79</v>
      </c>
      <c r="U255" s="3"/>
      <c r="V255" s="118"/>
      <c r="W255" s="118"/>
      <c r="X255" s="109" t="str">
        <f>IF( OR(V255="CNST", J255="CAT_REGS"),(F255),
IF(V255="YES",UPPER(F255),
IF(   AND(V255&lt;&gt;"NO",J255="CAT_FNCT",E255&lt;&gt;"multiply", E255&lt;&gt;"divide"),IF(K255="SLS_ENABLED",   UPPER(F255),""),"")))</f>
        <v/>
      </c>
      <c r="Y255" s="109" t="str">
        <f>IF(LEN(W255)&gt;0,W255,SUBSTITUTE(SUBSTITUTE(SUBSTITUTE(SUBSTITUTE(SUBSTITUTE(SUBSTITUTE(SUBSTITUTE(SUBSTITUTE(SUBSTITUTE(SUBSTITUTE(SUBSTITUTE( (SUBSTITUTE( SUBSTITUTE( SUBSTITUTE( SUBSTITUTE(X255,"STD_SIGMA","SUM"),"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55" s="2">
        <f>C255</f>
        <v>251</v>
      </c>
    </row>
    <row r="256" spans="1:26">
      <c r="A256" s="167" t="str">
        <f>CODE(MID(N256,1,1))&amp;CODE(MID(N256,2,1))&amp;CODE(MID(N256,3,1))&amp;CODE(MID(N256,4,1))&amp;CODE(MID(N256,5,1))&amp;
IF(ISERR(CODE(MID(N256,6,1))),"",CODE(MID(N256,6,1)))&amp;
IF(ISERR(CODE(MID(N256,7,1))),"",CODE(MID(N256,7,1)))&amp;
IF(ISERR(CODE(MID(N256,8,1))),"",CODE(MID(N256,8,1)))&amp;
IF(ISERR(CODE(MID(N256,9,1))),"",CODE(MID(N256,9,1)))&amp;
IF(ISERR(CODE(MID(N256,10,1))),"",CODE(MID(N256,10,1)))&amp;
IF(ISERR(CODE(MID(N256,11,1))),"",CODE(MID(N256,11,1)))&amp;
IF(ISERR(CODE(MID(N256,12,1))),"",CODE(MID(N256,12,1)))&amp;
IF(ISERR(CODE(MID(N256,13,1))),"",CODE(MID(N256,13,1)))&amp;
IF(ISERR(CODE(MID(N256,14,1))),"",CODE(MID(N256,14,1)))&amp;
IF(ISERR(CODE(MID(N256,15,1))),"",CODE(MID(N256,15,1)))</f>
        <v>7384779576667070841161117877</v>
      </c>
      <c r="B256" s="3">
        <v>234</v>
      </c>
      <c r="C256" s="165">
        <f>VLOOKUP(A256,[1]items.h.csv!$A:$C,3,0)</f>
        <v>252</v>
      </c>
      <c r="D256" s="101" t="s">
        <v>4368</v>
      </c>
      <c r="E256" s="101" t="s">
        <v>27</v>
      </c>
      <c r="F256" s="102" t="s">
        <v>4389</v>
      </c>
      <c r="G256" s="102" t="s">
        <v>4369</v>
      </c>
      <c r="H256" s="160">
        <v>0</v>
      </c>
      <c r="I256" s="160">
        <v>0</v>
      </c>
      <c r="J256" s="102" t="s">
        <v>3</v>
      </c>
      <c r="K256" s="17" t="s">
        <v>2191</v>
      </c>
      <c r="L256" s="138" t="s">
        <v>4605</v>
      </c>
      <c r="N256" s="22" t="s">
        <v>4364</v>
      </c>
      <c r="O256" s="22"/>
      <c r="P256"/>
      <c r="Q256" t="str">
        <f>IF(F256=G256,"","NOT EQUAL")</f>
        <v>NOT EQUAL</v>
      </c>
      <c r="R256"/>
      <c r="S256"/>
      <c r="T256">
        <f>IF(Y256&lt;&gt;"",T255+1,T255)</f>
        <v>79</v>
      </c>
      <c r="U256" s="3"/>
      <c r="V256" s="118"/>
      <c r="W256" s="118"/>
      <c r="X256" s="109" t="str">
        <f>IF( OR(V256="CNST", J256="CAT_REGS"),(F256),
IF(V256="YES",UPPER(F256),
IF(   AND(V256&lt;&gt;"NO",J256="CAT_FNCT",E256&lt;&gt;"multiply", E256&lt;&gt;"divide"),IF(K256="SLS_ENABLED",   UPPER(F256),""),"")))</f>
        <v/>
      </c>
      <c r="Y256" s="109" t="str">
        <f>IF(LEN(W256)&gt;0,W256,SUBSTITUTE(SUBSTITUTE(SUBSTITUTE(SUBSTITUTE(SUBSTITUTE(SUBSTITUTE(SUBSTITUTE(SUBSTITUTE(SUBSTITUTE(SUBSTITUTE(SUBSTITUTE( (SUBSTITUTE( SUBSTITUTE( SUBSTITUTE( SUBSTITUTE(X256,"STD_SIGMA","SUM"),"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56" s="2">
        <f>C256</f>
        <v>252</v>
      </c>
    </row>
    <row r="257" spans="1:26">
      <c r="A257" s="167" t="str">
        <f>CODE(MID(N257,1,1))&amp;CODE(MID(N257,2,1))&amp;CODE(MID(N257,3,1))&amp;CODE(MID(N257,4,1))&amp;CODE(MID(N257,5,1))&amp;
IF(ISERR(CODE(MID(N257,6,1))),"",CODE(MID(N257,6,1)))&amp;
IF(ISERR(CODE(MID(N257,7,1))),"",CODE(MID(N257,7,1)))&amp;
IF(ISERR(CODE(MID(N257,8,1))),"",CODE(MID(N257,8,1)))&amp;
IF(ISERR(CODE(MID(N257,9,1))),"",CODE(MID(N257,9,1)))&amp;
IF(ISERR(CODE(MID(N257,10,1))),"",CODE(MID(N257,10,1)))&amp;
IF(ISERR(CODE(MID(N257,11,1))),"",CODE(MID(N257,11,1)))&amp;
IF(ISERR(CODE(MID(N257,12,1))),"",CODE(MID(N257,12,1)))&amp;
IF(ISERR(CODE(MID(N257,13,1))),"",CODE(MID(N257,13,1)))&amp;
IF(ISERR(CODE(MID(N257,14,1))),"",CODE(MID(N257,14,1)))&amp;
IF(ISERR(CODE(MID(N257,15,1))),"",CODE(MID(N257,15,1)))</f>
        <v>738477957666707084116111787798</v>
      </c>
      <c r="B257" s="3">
        <v>235</v>
      </c>
      <c r="C257" s="165">
        <f>VLOOKUP(A257,[1]items.h.csv!$A:$C,3,0)</f>
        <v>253</v>
      </c>
      <c r="D257" s="101" t="s">
        <v>4368</v>
      </c>
      <c r="E257" s="101" t="s">
        <v>27</v>
      </c>
      <c r="F257" s="102" t="s">
        <v>4389</v>
      </c>
      <c r="G257" s="102" t="s">
        <v>4370</v>
      </c>
      <c r="H257" s="160">
        <v>0</v>
      </c>
      <c r="I257" s="160">
        <v>0</v>
      </c>
      <c r="J257" s="102" t="s">
        <v>524</v>
      </c>
      <c r="K257" s="17" t="s">
        <v>2191</v>
      </c>
      <c r="L257" s="138" t="s">
        <v>4604</v>
      </c>
      <c r="N257" s="22" t="s">
        <v>4365</v>
      </c>
      <c r="O257" s="22"/>
      <c r="P257"/>
      <c r="Q257" t="str">
        <f>IF(F257=G257,"","NOT EQUAL")</f>
        <v>NOT EQUAL</v>
      </c>
      <c r="R257"/>
      <c r="S257"/>
      <c r="T257">
        <f>IF(Y257&lt;&gt;"",T256+1,T256)</f>
        <v>79</v>
      </c>
      <c r="U257" s="3"/>
      <c r="V257" s="118"/>
      <c r="W257" s="118"/>
      <c r="X257" s="109" t="str">
        <f>IF( OR(V257="CNST", J257="CAT_REGS"),(F257),
IF(V257="YES",UPPER(F257),
IF(   AND(V257&lt;&gt;"NO",J257="CAT_FNCT",E257&lt;&gt;"multiply", E257&lt;&gt;"divide"),IF(K257="SLS_ENABLED",   UPPER(F257),""),"")))</f>
        <v/>
      </c>
      <c r="Y257" s="109" t="str">
        <f>IF(LEN(W257)&gt;0,W257,SUBSTITUTE(SUBSTITUTE(SUBSTITUTE(SUBSTITUTE(SUBSTITUTE(SUBSTITUTE(SUBSTITUTE(SUBSTITUTE(SUBSTITUTE(SUBSTITUTE(SUBSTITUTE( (SUBSTITUTE( SUBSTITUTE( SUBSTITUTE( SUBSTITUTE(X257,"STD_SIGMA","SUM"),"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57" s="2">
        <f>C257</f>
        <v>253</v>
      </c>
    </row>
    <row r="258" spans="1:26">
      <c r="A258" s="167" t="str">
        <f>CODE(MID(N258,1,1))&amp;CODE(MID(N258,2,1))&amp;CODE(MID(N258,3,1))&amp;CODE(MID(N258,4,1))&amp;CODE(MID(N258,5,1))&amp;
IF(ISERR(CODE(MID(N258,6,1))),"",CODE(MID(N258,6,1)))&amp;
IF(ISERR(CODE(MID(N258,7,1))),"",CODE(MID(N258,7,1)))&amp;
IF(ISERR(CODE(MID(N258,8,1))),"",CODE(MID(N258,8,1)))&amp;
IF(ISERR(CODE(MID(N258,9,1))),"",CODE(MID(N258,9,1)))&amp;
IF(ISERR(CODE(MID(N258,10,1))),"",CODE(MID(N258,10,1)))&amp;
IF(ISERR(CODE(MID(N258,11,1))),"",CODE(MID(N258,11,1)))&amp;
IF(ISERR(CODE(MID(N258,12,1))),"",CODE(MID(N258,12,1)))&amp;
IF(ISERR(CODE(MID(N258,13,1))),"",CODE(MID(N258,13,1)))&amp;
IF(ISERR(CODE(MID(N258,14,1))),"",CODE(MID(N258,14,1)))&amp;
IF(ISERR(CODE(MID(N258,15,1))),"",CODE(MID(N258,15,1)))</f>
        <v>7384779578771161117666707084</v>
      </c>
      <c r="B258" s="3">
        <v>236</v>
      </c>
      <c r="C258" s="165">
        <f>VLOOKUP(A258,[1]items.h.csv!$A:$C,3,0)</f>
        <v>254</v>
      </c>
      <c r="D258" s="101" t="s">
        <v>4368</v>
      </c>
      <c r="E258" s="101" t="s">
        <v>169</v>
      </c>
      <c r="F258" s="102" t="s">
        <v>4390</v>
      </c>
      <c r="G258" s="102" t="s">
        <v>4371</v>
      </c>
      <c r="H258" s="160">
        <v>0</v>
      </c>
      <c r="I258" s="160">
        <v>0</v>
      </c>
      <c r="J258" s="102" t="s">
        <v>3</v>
      </c>
      <c r="K258" s="17" t="s">
        <v>2191</v>
      </c>
      <c r="L258" s="138" t="s">
        <v>4605</v>
      </c>
      <c r="N258" s="22" t="s">
        <v>4366</v>
      </c>
      <c r="O258" s="22"/>
      <c r="P258"/>
      <c r="Q258" t="str">
        <f>IF(F258=G258,"","NOT EQUAL")</f>
        <v>NOT EQUAL</v>
      </c>
      <c r="R258"/>
      <c r="S258"/>
      <c r="T258">
        <f>IF(Y258&lt;&gt;"",T257+1,T257)</f>
        <v>79</v>
      </c>
      <c r="U258" s="3"/>
      <c r="V258" s="118"/>
      <c r="W258" s="118"/>
      <c r="X258" s="109" t="str">
        <f>IF( OR(V258="CNST", J258="CAT_REGS"),(F258),
IF(V258="YES",UPPER(F258),
IF(   AND(V258&lt;&gt;"NO",J258="CAT_FNCT",E258&lt;&gt;"multiply", E258&lt;&gt;"divide"),IF(K258="SLS_ENABLED",   UPPER(F258),""),"")))</f>
        <v/>
      </c>
      <c r="Y258" s="109" t="str">
        <f>IF(LEN(W258)&gt;0,W258,SUBSTITUTE(SUBSTITUTE(SUBSTITUTE(SUBSTITUTE(SUBSTITUTE(SUBSTITUTE(SUBSTITUTE(SUBSTITUTE(SUBSTITUTE(SUBSTITUTE(SUBSTITUTE( (SUBSTITUTE( SUBSTITUTE( SUBSTITUTE( SUBSTITUTE(X258,"STD_SIGMA","SUM"),"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58" s="2">
        <f>C258</f>
        <v>254</v>
      </c>
    </row>
    <row r="259" spans="1:26">
      <c r="A259" s="167" t="str">
        <f>CODE(MID(N259,1,1))&amp;CODE(MID(N259,2,1))&amp;CODE(MID(N259,3,1))&amp;CODE(MID(N259,4,1))&amp;CODE(MID(N259,5,1))&amp;
IF(ISERR(CODE(MID(N259,6,1))),"",CODE(MID(N259,6,1)))&amp;
IF(ISERR(CODE(MID(N259,7,1))),"",CODE(MID(N259,7,1)))&amp;
IF(ISERR(CODE(MID(N259,8,1))),"",CODE(MID(N259,8,1)))&amp;
IF(ISERR(CODE(MID(N259,9,1))),"",CODE(MID(N259,9,1)))&amp;
IF(ISERR(CODE(MID(N259,10,1))),"",CODE(MID(N259,10,1)))&amp;
IF(ISERR(CODE(MID(N259,11,1))),"",CODE(MID(N259,11,1)))&amp;
IF(ISERR(CODE(MID(N259,12,1))),"",CODE(MID(N259,12,1)))&amp;
IF(ISERR(CODE(MID(N259,13,1))),"",CODE(MID(N259,13,1)))&amp;
IF(ISERR(CODE(MID(N259,14,1))),"",CODE(MID(N259,14,1)))&amp;
IF(ISERR(CODE(MID(N259,15,1))),"",CODE(MID(N259,15,1)))</f>
        <v>738477957877116111766670708498</v>
      </c>
      <c r="B259" s="3">
        <v>237</v>
      </c>
      <c r="C259" s="165">
        <f>VLOOKUP(A259,[1]items.h.csv!$A:$C,3,0)</f>
        <v>255</v>
      </c>
      <c r="D259" s="101" t="s">
        <v>4368</v>
      </c>
      <c r="E259" s="101" t="s">
        <v>169</v>
      </c>
      <c r="F259" s="102" t="s">
        <v>4390</v>
      </c>
      <c r="G259" s="102" t="s">
        <v>4369</v>
      </c>
      <c r="H259" s="160">
        <v>0</v>
      </c>
      <c r="I259" s="160">
        <v>0</v>
      </c>
      <c r="J259" s="102" t="s">
        <v>524</v>
      </c>
      <c r="K259" s="17" t="s">
        <v>2191</v>
      </c>
      <c r="L259" s="138" t="s">
        <v>4604</v>
      </c>
      <c r="N259" s="22" t="s">
        <v>4367</v>
      </c>
      <c r="O259" s="22"/>
      <c r="P259"/>
      <c r="Q259" t="str">
        <f>IF(F259=G259,"","NOT EQUAL")</f>
        <v>NOT EQUAL</v>
      </c>
      <c r="R259"/>
      <c r="S259"/>
      <c r="T259">
        <f>IF(Y259&lt;&gt;"",T258+1,T258)</f>
        <v>79</v>
      </c>
      <c r="U259" s="3"/>
      <c r="V259" s="118"/>
      <c r="W259" s="118"/>
      <c r="X259" s="109" t="str">
        <f>IF( OR(V259="CNST", J259="CAT_REGS"),(F259),
IF(V259="YES",UPPER(F259),
IF(   AND(V259&lt;&gt;"NO",J259="CAT_FNCT",E259&lt;&gt;"multiply", E259&lt;&gt;"divide"),IF(K259="SLS_ENABLED",   UPPER(F259),""),"")))</f>
        <v/>
      </c>
      <c r="Y259" s="109" t="str">
        <f>IF(LEN(W259)&gt;0,W259,SUBSTITUTE(SUBSTITUTE(SUBSTITUTE(SUBSTITUTE(SUBSTITUTE(SUBSTITUTE(SUBSTITUTE(SUBSTITUTE(SUBSTITUTE(SUBSTITUTE(SUBSTITUTE( (SUBSTITUTE( SUBSTITUTE( SUBSTITUTE( SUBSTITUTE(X259,"STD_SIGMA","SUM"),"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59" s="2">
        <f>C259</f>
        <v>255</v>
      </c>
    </row>
    <row r="260" spans="1:26">
      <c r="A260" s="167" t="str">
        <f>CODE(MID(N260,1,1))&amp;CODE(MID(N260,2,1))&amp;CODE(MID(N260,3,1))&amp;CODE(MID(N260,4,1))&amp;CODE(MID(N260,5,1))&amp;
IF(ISERR(CODE(MID(N260,6,1))),"",CODE(MID(N260,6,1)))&amp;
IF(ISERR(CODE(MID(N260,7,1))),"",CODE(MID(N260,7,1)))&amp;
IF(ISERR(CODE(MID(N260,8,1))),"",CODE(MID(N260,8,1)))&amp;
IF(ISERR(CODE(MID(N260,9,1))),"",CODE(MID(N260,9,1)))&amp;
IF(ISERR(CODE(MID(N260,10,1))),"",CODE(MID(N260,10,1)))&amp;
IF(ISERR(CODE(MID(N260,11,1))),"",CODE(MID(N260,11,1)))&amp;
IF(ISERR(CODE(MID(N260,12,1))),"",CODE(MID(N260,12,1)))&amp;
IF(ISERR(CODE(MID(N260,13,1))),"",CODE(MID(N260,13,1)))&amp;
IF(ISERR(CODE(MID(N260,14,1))),"",CODE(MID(N260,14,1)))&amp;
IF(ISERR(CODE(MID(N260,15,1))),"",CODE(MID(N260,15,1)))</f>
        <v>738477956787841161117571</v>
      </c>
      <c r="B260" s="3">
        <v>238</v>
      </c>
      <c r="C260" s="165">
        <f>VLOOKUP(A260,[1]items.h.csv!$A:$C,3,0)</f>
        <v>256</v>
      </c>
      <c r="D260" s="1" t="s">
        <v>2252</v>
      </c>
      <c r="E260" s="1" t="s">
        <v>27</v>
      </c>
      <c r="F260" s="17" t="s">
        <v>67</v>
      </c>
      <c r="G260" s="17" t="s">
        <v>67</v>
      </c>
      <c r="H260" s="155">
        <v>0</v>
      </c>
      <c r="I260" s="155">
        <v>0</v>
      </c>
      <c r="J260" s="17" t="s">
        <v>3</v>
      </c>
      <c r="K260" s="17" t="s">
        <v>2191</v>
      </c>
      <c r="L260" s="138" t="s">
        <v>4605</v>
      </c>
      <c r="N260" s="22" t="s">
        <v>2533</v>
      </c>
      <c r="O260" s="22" t="s">
        <v>3787</v>
      </c>
      <c r="P260"/>
      <c r="Q260" t="str">
        <f>IF(F260=G260,"","NOT EQUAL")</f>
        <v/>
      </c>
      <c r="R260"/>
      <c r="S260"/>
      <c r="T260">
        <f>IF(Y260&lt;&gt;"",T259+1,T259)</f>
        <v>79</v>
      </c>
      <c r="U260" s="3"/>
      <c r="V260" s="118"/>
      <c r="W260" s="118"/>
      <c r="X260" s="109" t="str">
        <f>IF( OR(V260="CNST", J260="CAT_REGS"),(F260),
IF(V260="YES",UPPER(F260),
IF(   AND(V260&lt;&gt;"NO",J260="CAT_FNCT",E260&lt;&gt;"multiply", E260&lt;&gt;"divide"),IF(K260="SLS_ENABLED",   UPPER(F260),""),"")))</f>
        <v/>
      </c>
      <c r="Y260" s="109" t="str">
        <f>IF(LEN(W260)&gt;0,W260,SUBSTITUTE(SUBSTITUTE(SUBSTITUTE(SUBSTITUTE(SUBSTITUTE(SUBSTITUTE(SUBSTITUTE(SUBSTITUTE(SUBSTITUTE(SUBSTITUTE(SUBSTITUTE( (SUBSTITUTE( SUBSTITUTE( SUBSTITUTE( SUBSTITUTE(X260,"STD_SIGMA","SUM"),"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60" s="2">
        <f>C260</f>
        <v>256</v>
      </c>
    </row>
    <row r="261" spans="1:26">
      <c r="A261" s="167" t="str">
        <f>CODE(MID(N261,1,1))&amp;CODE(MID(N261,2,1))&amp;CODE(MID(N261,3,1))&amp;CODE(MID(N261,4,1))&amp;CODE(MID(N261,5,1))&amp;
IF(ISERR(CODE(MID(N261,6,1))),"",CODE(MID(N261,6,1)))&amp;
IF(ISERR(CODE(MID(N261,7,1))),"",CODE(MID(N261,7,1)))&amp;
IF(ISERR(CODE(MID(N261,8,1))),"",CODE(MID(N261,8,1)))&amp;
IF(ISERR(CODE(MID(N261,9,1))),"",CODE(MID(N261,9,1)))&amp;
IF(ISERR(CODE(MID(N261,10,1))),"",CODE(MID(N261,10,1)))&amp;
IF(ISERR(CODE(MID(N261,11,1))),"",CODE(MID(N261,11,1)))&amp;
IF(ISERR(CODE(MID(N261,12,1))),"",CODE(MID(N261,12,1)))&amp;
IF(ISERR(CODE(MID(N261,13,1))),"",CODE(MID(N261,13,1)))&amp;
IF(ISERR(CODE(MID(N261,14,1))),"",CODE(MID(N261,14,1)))&amp;
IF(ISERR(CODE(MID(N261,15,1))),"",CODE(MID(N261,15,1)))</f>
        <v>738477957571116111678784</v>
      </c>
      <c r="B261" s="3">
        <v>239</v>
      </c>
      <c r="C261" s="165">
        <f>VLOOKUP(A261,[1]items.h.csv!$A:$C,3,0)</f>
        <v>257</v>
      </c>
      <c r="D261" s="1" t="s">
        <v>2252</v>
      </c>
      <c r="E261" s="1" t="s">
        <v>169</v>
      </c>
      <c r="F261" s="17" t="s">
        <v>176</v>
      </c>
      <c r="G261" s="17" t="s">
        <v>176</v>
      </c>
      <c r="H261" s="155">
        <v>0</v>
      </c>
      <c r="I261" s="155">
        <v>0</v>
      </c>
      <c r="J261" s="17" t="s">
        <v>3</v>
      </c>
      <c r="K261" s="17" t="s">
        <v>2191</v>
      </c>
      <c r="L261" s="138" t="s">
        <v>4605</v>
      </c>
      <c r="N261" s="22" t="s">
        <v>2704</v>
      </c>
      <c r="O261" s="22" t="s">
        <v>3787</v>
      </c>
      <c r="P261"/>
      <c r="Q261" t="str">
        <f>IF(F261=G261,"","NOT EQUAL")</f>
        <v/>
      </c>
      <c r="R261"/>
      <c r="S261"/>
      <c r="T261">
        <f>IF(Y261&lt;&gt;"",T260+1,T260)</f>
        <v>79</v>
      </c>
      <c r="U261" s="3"/>
      <c r="V261" s="118"/>
      <c r="W261" s="118"/>
      <c r="X261" s="109" t="str">
        <f>IF( OR(V261="CNST", J261="CAT_REGS"),(F261),
IF(V261="YES",UPPER(F261),
IF(   AND(V261&lt;&gt;"NO",J261="CAT_FNCT",E261&lt;&gt;"multiply", E261&lt;&gt;"divide"),IF(K261="SLS_ENABLED",   UPPER(F261),""),"")))</f>
        <v/>
      </c>
      <c r="Y261" s="109" t="str">
        <f>IF(LEN(W261)&gt;0,W261,SUBSTITUTE(SUBSTITUTE(SUBSTITUTE(SUBSTITUTE(SUBSTITUTE(SUBSTITUTE(SUBSTITUTE(SUBSTITUTE(SUBSTITUTE(SUBSTITUTE(SUBSTITUTE( (SUBSTITUTE( SUBSTITUTE( SUBSTITUTE( SUBSTITUTE(X261,"STD_SIGMA","SUM"),"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61" s="2">
        <f>C261</f>
        <v>257</v>
      </c>
    </row>
    <row r="262" spans="1:26">
      <c r="A262" s="167" t="str">
        <f>CODE(MID(N262,1,1))&amp;CODE(MID(N262,2,1))&amp;CODE(MID(N262,3,1))&amp;CODE(MID(N262,4,1))&amp;CODE(MID(N262,5,1))&amp;
IF(ISERR(CODE(MID(N262,6,1))),"",CODE(MID(N262,6,1)))&amp;
IF(ISERR(CODE(MID(N262,7,1))),"",CODE(MID(N262,7,1)))&amp;
IF(ISERR(CODE(MID(N262,8,1))),"",CODE(MID(N262,8,1)))&amp;
IF(ISERR(CODE(MID(N262,9,1))),"",CODE(MID(N262,9,1)))&amp;
IF(ISERR(CODE(MID(N262,10,1))),"",CODE(MID(N262,10,1)))&amp;
IF(ISERR(CODE(MID(N262,11,1))),"",CODE(MID(N262,11,1)))&amp;
IF(ISERR(CODE(MID(N262,12,1))),"",CODE(MID(N262,12,1)))&amp;
IF(ISERR(CODE(MID(N262,13,1))),"",CODE(MID(N262,13,1)))&amp;
IF(ISERR(CODE(MID(N262,14,1))),"",CODE(MID(N262,14,1)))&amp;
IF(ISERR(CODE(MID(N262,15,1))),"",CODE(MID(N262,15,1)))</f>
        <v>73847795708411611177</v>
      </c>
      <c r="B262" s="3">
        <v>240</v>
      </c>
      <c r="C262" s="165">
        <f>VLOOKUP(A262,[1]items.h.csv!$A:$C,3,0)</f>
        <v>258</v>
      </c>
      <c r="D262" s="1" t="s">
        <v>2269</v>
      </c>
      <c r="E262" s="1" t="s">
        <v>27</v>
      </c>
      <c r="F262" s="17" t="s">
        <v>108</v>
      </c>
      <c r="G262" s="17" t="s">
        <v>108</v>
      </c>
      <c r="H262" s="155">
        <v>0</v>
      </c>
      <c r="I262" s="155">
        <v>0</v>
      </c>
      <c r="J262" s="17" t="s">
        <v>3</v>
      </c>
      <c r="K262" s="17" t="s">
        <v>2191</v>
      </c>
      <c r="L262" s="138" t="s">
        <v>4605</v>
      </c>
      <c r="N262" s="22" t="s">
        <v>2601</v>
      </c>
      <c r="O262" s="22" t="s">
        <v>3787</v>
      </c>
      <c r="P262"/>
      <c r="Q262" t="str">
        <f>IF(F262=G262,"","NOT EQUAL")</f>
        <v/>
      </c>
      <c r="R262"/>
      <c r="S262"/>
      <c r="T262">
        <f>IF(Y262&lt;&gt;"",T261+1,T261)</f>
        <v>79</v>
      </c>
      <c r="U262" s="3"/>
      <c r="V262" s="118"/>
      <c r="W262" s="118"/>
      <c r="X262" s="109" t="str">
        <f>IF( OR(V262="CNST", J262="CAT_REGS"),(F262),
IF(V262="YES",UPPER(F262),
IF(   AND(V262&lt;&gt;"NO",J262="CAT_FNCT",E262&lt;&gt;"multiply", E262&lt;&gt;"divide"),IF(K262="SLS_ENABLED",   UPPER(F262),""),"")))</f>
        <v/>
      </c>
      <c r="Y262" s="109" t="str">
        <f>IF(LEN(W262)&gt;0,W262,SUBSTITUTE(SUBSTITUTE(SUBSTITUTE(SUBSTITUTE(SUBSTITUTE(SUBSTITUTE(SUBSTITUTE(SUBSTITUTE(SUBSTITUTE(SUBSTITUTE(SUBSTITUTE( (SUBSTITUTE( SUBSTITUTE( SUBSTITUTE( SUBSTITUTE(X262,"STD_SIGMA","SUM"),"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62" s="2">
        <f>C262</f>
        <v>258</v>
      </c>
    </row>
    <row r="263" spans="1:26">
      <c r="A263" s="167" t="str">
        <f>CODE(MID(N263,1,1))&amp;CODE(MID(N263,2,1))&amp;CODE(MID(N263,3,1))&amp;CODE(MID(N263,4,1))&amp;CODE(MID(N263,5,1))&amp;
IF(ISERR(CODE(MID(N263,6,1))),"",CODE(MID(N263,6,1)))&amp;
IF(ISERR(CODE(MID(N263,7,1))),"",CODE(MID(N263,7,1)))&amp;
IF(ISERR(CODE(MID(N263,8,1))),"",CODE(MID(N263,8,1)))&amp;
IF(ISERR(CODE(MID(N263,9,1))),"",CODE(MID(N263,9,1)))&amp;
IF(ISERR(CODE(MID(N263,10,1))),"",CODE(MID(N263,10,1)))&amp;
IF(ISERR(CODE(MID(N263,11,1))),"",CODE(MID(N263,11,1)))&amp;
IF(ISERR(CODE(MID(N263,12,1))),"",CODE(MID(N263,12,1)))&amp;
IF(ISERR(CODE(MID(N263,13,1))),"",CODE(MID(N263,13,1)))&amp;
IF(ISERR(CODE(MID(N263,14,1))),"",CODE(MID(N263,14,1)))&amp;
IF(ISERR(CODE(MID(N263,15,1))),"",CODE(MID(N263,15,1)))</f>
        <v>73847795771161117084</v>
      </c>
      <c r="B263" s="3">
        <v>241</v>
      </c>
      <c r="C263" s="165">
        <f>VLOOKUP(A263,[1]items.h.csv!$A:$C,3,0)</f>
        <v>259</v>
      </c>
      <c r="D263" s="1" t="s">
        <v>2269</v>
      </c>
      <c r="E263" s="1" t="s">
        <v>169</v>
      </c>
      <c r="F263" s="17" t="s">
        <v>252</v>
      </c>
      <c r="G263" s="17" t="s">
        <v>252</v>
      </c>
      <c r="H263" s="155">
        <v>0</v>
      </c>
      <c r="I263" s="155">
        <v>0</v>
      </c>
      <c r="J263" s="17" t="s">
        <v>3</v>
      </c>
      <c r="K263" s="17" t="s">
        <v>2191</v>
      </c>
      <c r="L263" s="138" t="s">
        <v>4605</v>
      </c>
      <c r="N263" s="22" t="s">
        <v>2812</v>
      </c>
      <c r="O263" s="22" t="s">
        <v>3787</v>
      </c>
      <c r="P263"/>
      <c r="Q263" t="str">
        <f>IF(F263=G263,"","NOT EQUAL")</f>
        <v/>
      </c>
      <c r="R263"/>
      <c r="S263"/>
      <c r="T263">
        <f>IF(Y263&lt;&gt;"",T262+1,T262)</f>
        <v>79</v>
      </c>
      <c r="U263" s="3"/>
      <c r="V263" s="118"/>
      <c r="W263" s="118"/>
      <c r="X263" s="109" t="str">
        <f>IF( OR(V263="CNST", J263="CAT_REGS"),(F263),
IF(V263="YES",UPPER(F263),
IF(   AND(V263&lt;&gt;"NO",J263="CAT_FNCT",E263&lt;&gt;"multiply", E263&lt;&gt;"divide"),IF(K263="SLS_ENABLED",   UPPER(F263),""),"")))</f>
        <v/>
      </c>
      <c r="Y263" s="109" t="str">
        <f>IF(LEN(W263)&gt;0,W263,SUBSTITUTE(SUBSTITUTE(SUBSTITUTE(SUBSTITUTE(SUBSTITUTE(SUBSTITUTE(SUBSTITUTE(SUBSTITUTE(SUBSTITUTE(SUBSTITUTE(SUBSTITUTE( (SUBSTITUTE( SUBSTITUTE( SUBSTITUTE( SUBSTITUTE(X263,"STD_SIGMA","SUM"),"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63" s="2">
        <f>C263</f>
        <v>259</v>
      </c>
    </row>
    <row r="264" spans="1:26">
      <c r="A264" s="167" t="str">
        <f>CODE(MID(N264,1,1))&amp;CODE(MID(N264,2,1))&amp;CODE(MID(N264,3,1))&amp;CODE(MID(N264,4,1))&amp;CODE(MID(N264,5,1))&amp;
IF(ISERR(CODE(MID(N264,6,1))),"",CODE(MID(N264,6,1)))&amp;
IF(ISERR(CODE(MID(N264,7,1))),"",CODE(MID(N264,7,1)))&amp;
IF(ISERR(CODE(MID(N264,8,1))),"",CODE(MID(N264,8,1)))&amp;
IF(ISERR(CODE(MID(N264,9,1))),"",CODE(MID(N264,9,1)))&amp;
IF(ISERR(CODE(MID(N264,10,1))),"",CODE(MID(N264,10,1)))&amp;
IF(ISERR(CODE(MID(N264,11,1))),"",CODE(MID(N264,11,1)))&amp;
IF(ISERR(CODE(MID(N264,12,1))),"",CODE(MID(N264,12,1)))&amp;
IF(ISERR(CODE(MID(N264,13,1))),"",CODE(MID(N264,13,1)))&amp;
IF(ISERR(CODE(MID(N264,14,1))),"",CODE(MID(N264,14,1)))&amp;
IF(ISERR(CODE(MID(N264,15,1))),"",CODE(MID(N264,15,1)))</f>
        <v>738477957084858311611177</v>
      </c>
      <c r="B264" s="3">
        <v>242</v>
      </c>
      <c r="C264" s="165">
        <f>VLOOKUP(A264,[1]items.h.csv!$A:$C,3,0)</f>
        <v>260</v>
      </c>
      <c r="D264" s="1" t="s">
        <v>2281</v>
      </c>
      <c r="E264" s="1" t="s">
        <v>27</v>
      </c>
      <c r="F264" s="17" t="s">
        <v>119</v>
      </c>
      <c r="G264" s="17" t="s">
        <v>1889</v>
      </c>
      <c r="H264" s="155">
        <v>0</v>
      </c>
      <c r="I264" s="155">
        <v>0</v>
      </c>
      <c r="J264" s="17" t="s">
        <v>3</v>
      </c>
      <c r="K264" s="17" t="s">
        <v>2191</v>
      </c>
      <c r="L264" s="138" t="s">
        <v>4605</v>
      </c>
      <c r="N264" s="22" t="s">
        <v>2622</v>
      </c>
      <c r="O264" s="22" t="s">
        <v>3787</v>
      </c>
      <c r="P264"/>
      <c r="Q264" t="str">
        <f>IF(F264=G264,"","NOT EQUAL")</f>
        <v>NOT EQUAL</v>
      </c>
      <c r="R264"/>
      <c r="S264"/>
      <c r="T264">
        <f>IF(Y264&lt;&gt;"",T263+1,T263)</f>
        <v>79</v>
      </c>
      <c r="U264" s="3"/>
      <c r="V264" s="118"/>
      <c r="W264" s="118"/>
      <c r="X264" s="109" t="str">
        <f>IF( OR(V264="CNST", J264="CAT_REGS"),(F264),
IF(V264="YES",UPPER(F264),
IF(   AND(V264&lt;&gt;"NO",J264="CAT_FNCT",E264&lt;&gt;"multiply", E264&lt;&gt;"divide"),IF(K264="SLS_ENABLED",   UPPER(F264),""),"")))</f>
        <v/>
      </c>
      <c r="Y264" s="109" t="str">
        <f>IF(LEN(W264)&gt;0,W264,SUBSTITUTE(SUBSTITUTE(SUBSTITUTE(SUBSTITUTE(SUBSTITUTE(SUBSTITUTE(SUBSTITUTE(SUBSTITUTE(SUBSTITUTE(SUBSTITUTE(SUBSTITUTE( (SUBSTITUTE( SUBSTITUTE( SUBSTITUTE( SUBSTITUTE(X264,"STD_SIGMA","SUM"),"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64" s="2">
        <f>C264</f>
        <v>260</v>
      </c>
    </row>
    <row r="265" spans="1:26">
      <c r="A265" s="167" t="str">
        <f>CODE(MID(N265,1,1))&amp;CODE(MID(N265,2,1))&amp;CODE(MID(N265,3,1))&amp;CODE(MID(N265,4,1))&amp;CODE(MID(N265,5,1))&amp;
IF(ISERR(CODE(MID(N265,6,1))),"",CODE(MID(N265,6,1)))&amp;
IF(ISERR(CODE(MID(N265,7,1))),"",CODE(MID(N265,7,1)))&amp;
IF(ISERR(CODE(MID(N265,8,1))),"",CODE(MID(N265,8,1)))&amp;
IF(ISERR(CODE(MID(N265,9,1))),"",CODE(MID(N265,9,1)))&amp;
IF(ISERR(CODE(MID(N265,10,1))),"",CODE(MID(N265,10,1)))&amp;
IF(ISERR(CODE(MID(N265,11,1))),"",CODE(MID(N265,11,1)))&amp;
IF(ISERR(CODE(MID(N265,12,1))),"",CODE(MID(N265,12,1)))&amp;
IF(ISERR(CODE(MID(N265,13,1))),"",CODE(MID(N265,13,1)))&amp;
IF(ISERR(CODE(MID(N265,14,1))),"",CODE(MID(N265,14,1)))&amp;
IF(ISERR(CODE(MID(N265,15,1))),"",CODE(MID(N265,15,1)))</f>
        <v>73847795708485831161117798</v>
      </c>
      <c r="B265" s="3">
        <v>243</v>
      </c>
      <c r="C265" s="165">
        <f>VLOOKUP(A265,[1]items.h.csv!$A:$C,3,0)</f>
        <v>261</v>
      </c>
      <c r="D265" s="1" t="s">
        <v>2281</v>
      </c>
      <c r="E265" s="1" t="s">
        <v>27</v>
      </c>
      <c r="F265" s="17" t="s">
        <v>119</v>
      </c>
      <c r="G265" s="17" t="s">
        <v>2153</v>
      </c>
      <c r="H265" s="155">
        <v>0</v>
      </c>
      <c r="I265" s="155">
        <v>0</v>
      </c>
      <c r="J265" s="17" t="s">
        <v>524</v>
      </c>
      <c r="K265" s="17" t="s">
        <v>2191</v>
      </c>
      <c r="L265" s="138" t="s">
        <v>4604</v>
      </c>
      <c r="N265" s="22" t="s">
        <v>3237</v>
      </c>
      <c r="O265" s="22" t="s">
        <v>3787</v>
      </c>
      <c r="P265"/>
      <c r="Q265" t="str">
        <f>IF(F265=G265,"","NOT EQUAL")</f>
        <v>NOT EQUAL</v>
      </c>
      <c r="R265"/>
      <c r="S265"/>
      <c r="T265">
        <f>IF(Y265&lt;&gt;"",T264+1,T264)</f>
        <v>79</v>
      </c>
      <c r="U265" s="3"/>
      <c r="V265" s="118"/>
      <c r="W265" s="118"/>
      <c r="X265" s="109" t="str">
        <f>IF( OR(V265="CNST", J265="CAT_REGS"),(F265),
IF(V265="YES",UPPER(F265),
IF(   AND(V265&lt;&gt;"NO",J265="CAT_FNCT",E265&lt;&gt;"multiply", E265&lt;&gt;"divide"),IF(K265="SLS_ENABLED",   UPPER(F265),""),"")))</f>
        <v/>
      </c>
      <c r="Y265" s="109" t="str">
        <f>IF(LEN(W265)&gt;0,W265,SUBSTITUTE(SUBSTITUTE(SUBSTITUTE(SUBSTITUTE(SUBSTITUTE(SUBSTITUTE(SUBSTITUTE(SUBSTITUTE(SUBSTITUTE(SUBSTITUTE(SUBSTITUTE( (SUBSTITUTE( SUBSTITUTE( SUBSTITUTE( SUBSTITUTE(X265,"STD_SIGMA","SUM"),"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65" s="2">
        <f>C265</f>
        <v>261</v>
      </c>
    </row>
    <row r="266" spans="1:26">
      <c r="A266" s="167" t="str">
        <f>CODE(MID(N266,1,1))&amp;CODE(MID(N266,2,1))&amp;CODE(MID(N266,3,1))&amp;CODE(MID(N266,4,1))&amp;CODE(MID(N266,5,1))&amp;
IF(ISERR(CODE(MID(N266,6,1))),"",CODE(MID(N266,6,1)))&amp;
IF(ISERR(CODE(MID(N266,7,1))),"",CODE(MID(N266,7,1)))&amp;
IF(ISERR(CODE(MID(N266,8,1))),"",CODE(MID(N266,8,1)))&amp;
IF(ISERR(CODE(MID(N266,9,1))),"",CODE(MID(N266,9,1)))&amp;
IF(ISERR(CODE(MID(N266,10,1))),"",CODE(MID(N266,10,1)))&amp;
IF(ISERR(CODE(MID(N266,11,1))),"",CODE(MID(N266,11,1)))&amp;
IF(ISERR(CODE(MID(N266,12,1))),"",CODE(MID(N266,12,1)))&amp;
IF(ISERR(CODE(MID(N266,13,1))),"",CODE(MID(N266,13,1)))&amp;
IF(ISERR(CODE(MID(N266,14,1))),"",CODE(MID(N266,14,1)))&amp;
IF(ISERR(CODE(MID(N266,15,1))),"",CODE(MID(N266,15,1)))</f>
        <v>73847795708485831161117799</v>
      </c>
      <c r="B266" s="3">
        <v>244</v>
      </c>
      <c r="C266" s="165">
        <f>VLOOKUP(A266,[1]items.h.csv!$A:$C,3,0)</f>
        <v>262</v>
      </c>
      <c r="D266" s="1" t="s">
        <v>2281</v>
      </c>
      <c r="E266" s="1" t="s">
        <v>27</v>
      </c>
      <c r="F266" s="17" t="s">
        <v>119</v>
      </c>
      <c r="G266" s="17" t="s">
        <v>2159</v>
      </c>
      <c r="H266" s="146">
        <v>0</v>
      </c>
      <c r="I266" s="146">
        <v>0</v>
      </c>
      <c r="J266" s="17" t="s">
        <v>524</v>
      </c>
      <c r="K266" s="17" t="s">
        <v>2191</v>
      </c>
      <c r="L266" s="138" t="s">
        <v>4604</v>
      </c>
      <c r="N266" s="22" t="s">
        <v>3494</v>
      </c>
      <c r="O266" s="22" t="s">
        <v>3787</v>
      </c>
      <c r="P266"/>
      <c r="Q266" t="str">
        <f>IF(F266=G266,"","NOT EQUAL")</f>
        <v>NOT EQUAL</v>
      </c>
      <c r="R266"/>
      <c r="S266"/>
      <c r="T266">
        <f>IF(Y266&lt;&gt;"",T265+1,T265)</f>
        <v>79</v>
      </c>
      <c r="U266" s="3"/>
      <c r="V266" s="118"/>
      <c r="W266" s="118"/>
      <c r="X266" s="109" t="str">
        <f>IF( OR(V266="CNST", J266="CAT_REGS"),(F266),
IF(V266="YES",UPPER(F266),
IF(   AND(V266&lt;&gt;"NO",J266="CAT_FNCT",E266&lt;&gt;"multiply", E266&lt;&gt;"divide"),IF(K266="SLS_ENABLED",   UPPER(F266),""),"")))</f>
        <v/>
      </c>
      <c r="Y266" s="109" t="str">
        <f>IF(LEN(W266)&gt;0,W266,SUBSTITUTE(SUBSTITUTE(SUBSTITUTE(SUBSTITUTE(SUBSTITUTE(SUBSTITUTE(SUBSTITUTE(SUBSTITUTE(SUBSTITUTE(SUBSTITUTE(SUBSTITUTE( (SUBSTITUTE( SUBSTITUTE( SUBSTITUTE( SUBSTITUTE(X266,"STD_SIGMA","SUM"),"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66" s="2">
        <f>C266</f>
        <v>262</v>
      </c>
    </row>
    <row r="267" spans="1:26">
      <c r="A267" s="167" t="str">
        <f>CODE(MID(N267,1,1))&amp;CODE(MID(N267,2,1))&amp;CODE(MID(N267,3,1))&amp;CODE(MID(N267,4,1))&amp;CODE(MID(N267,5,1))&amp;
IF(ISERR(CODE(MID(N267,6,1))),"",CODE(MID(N267,6,1)))&amp;
IF(ISERR(CODE(MID(N267,7,1))),"",CODE(MID(N267,7,1)))&amp;
IF(ISERR(CODE(MID(N267,8,1))),"",CODE(MID(N267,8,1)))&amp;
IF(ISERR(CODE(MID(N267,9,1))),"",CODE(MID(N267,9,1)))&amp;
IF(ISERR(CODE(MID(N267,10,1))),"",CODE(MID(N267,10,1)))&amp;
IF(ISERR(CODE(MID(N267,11,1))),"",CODE(MID(N267,11,1)))&amp;
IF(ISERR(CODE(MID(N267,12,1))),"",CODE(MID(N267,12,1)))&amp;
IF(ISERR(CODE(MID(N267,13,1))),"",CODE(MID(N267,13,1)))&amp;
IF(ISERR(CODE(MID(N267,14,1))),"",CODE(MID(N267,14,1)))&amp;
IF(ISERR(CODE(MID(N267,15,1))),"",CODE(MID(N267,15,1)))</f>
        <v>738477957711611170848583</v>
      </c>
      <c r="B267" s="3">
        <v>245</v>
      </c>
      <c r="C267" s="165">
        <f>VLOOKUP(A267,[1]items.h.csv!$A:$C,3,0)</f>
        <v>263</v>
      </c>
      <c r="D267" s="1" t="s">
        <v>2281</v>
      </c>
      <c r="E267" s="1" t="s">
        <v>169</v>
      </c>
      <c r="F267" s="17" t="s">
        <v>253</v>
      </c>
      <c r="G267" s="17" t="s">
        <v>1976</v>
      </c>
      <c r="H267" s="155">
        <v>0</v>
      </c>
      <c r="I267" s="155">
        <v>0</v>
      </c>
      <c r="J267" s="17" t="s">
        <v>3</v>
      </c>
      <c r="K267" s="17" t="s">
        <v>2191</v>
      </c>
      <c r="L267" s="138" t="s">
        <v>4605</v>
      </c>
      <c r="N267" s="22" t="s">
        <v>2813</v>
      </c>
      <c r="O267" s="22" t="s">
        <v>3787</v>
      </c>
      <c r="P267"/>
      <c r="Q267" t="str">
        <f>IF(F267=G267,"","NOT EQUAL")</f>
        <v>NOT EQUAL</v>
      </c>
      <c r="R267"/>
      <c r="S267"/>
      <c r="T267">
        <f>IF(Y267&lt;&gt;"",T266+1,T266)</f>
        <v>79</v>
      </c>
      <c r="U267" s="3"/>
      <c r="V267" s="118"/>
      <c r="W267" s="118"/>
      <c r="X267" s="109" t="str">
        <f>IF( OR(V267="CNST", J267="CAT_REGS"),(F267),
IF(V267="YES",UPPER(F267),
IF(   AND(V267&lt;&gt;"NO",J267="CAT_FNCT",E267&lt;&gt;"multiply", E267&lt;&gt;"divide"),IF(K267="SLS_ENABLED",   UPPER(F267),""),"")))</f>
        <v/>
      </c>
      <c r="Y267" s="109" t="str">
        <f>IF(LEN(W267)&gt;0,W267,SUBSTITUTE(SUBSTITUTE(SUBSTITUTE(SUBSTITUTE(SUBSTITUTE(SUBSTITUTE(SUBSTITUTE(SUBSTITUTE(SUBSTITUTE(SUBSTITUTE(SUBSTITUTE( (SUBSTITUTE( SUBSTITUTE( SUBSTITUTE( SUBSTITUTE(X267,"STD_SIGMA","SUM"),"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67" s="2">
        <f>C267</f>
        <v>263</v>
      </c>
    </row>
    <row r="268" spans="1:26">
      <c r="A268" s="167" t="str">
        <f>CODE(MID(N268,1,1))&amp;CODE(MID(N268,2,1))&amp;CODE(MID(N268,3,1))&amp;CODE(MID(N268,4,1))&amp;CODE(MID(N268,5,1))&amp;
IF(ISERR(CODE(MID(N268,6,1))),"",CODE(MID(N268,6,1)))&amp;
IF(ISERR(CODE(MID(N268,7,1))),"",CODE(MID(N268,7,1)))&amp;
IF(ISERR(CODE(MID(N268,8,1))),"",CODE(MID(N268,8,1)))&amp;
IF(ISERR(CODE(MID(N268,9,1))),"",CODE(MID(N268,9,1)))&amp;
IF(ISERR(CODE(MID(N268,10,1))),"",CODE(MID(N268,10,1)))&amp;
IF(ISERR(CODE(MID(N268,11,1))),"",CODE(MID(N268,11,1)))&amp;
IF(ISERR(CODE(MID(N268,12,1))),"",CODE(MID(N268,12,1)))&amp;
IF(ISERR(CODE(MID(N268,13,1))),"",CODE(MID(N268,13,1)))&amp;
IF(ISERR(CODE(MID(N268,14,1))),"",CODE(MID(N268,14,1)))&amp;
IF(ISERR(CODE(MID(N268,15,1))),"",CODE(MID(N268,15,1)))</f>
        <v>73847795771161117084858398</v>
      </c>
      <c r="B268" s="3">
        <v>246</v>
      </c>
      <c r="C268" s="165">
        <f>VLOOKUP(A268,[1]items.h.csv!$A:$C,3,0)</f>
        <v>264</v>
      </c>
      <c r="D268" s="1" t="s">
        <v>2281</v>
      </c>
      <c r="E268" s="1" t="s">
        <v>169</v>
      </c>
      <c r="F268" s="17" t="s">
        <v>253</v>
      </c>
      <c r="G268" s="17" t="s">
        <v>1889</v>
      </c>
      <c r="H268" s="155">
        <v>0</v>
      </c>
      <c r="I268" s="155">
        <v>0</v>
      </c>
      <c r="J268" s="17" t="s">
        <v>524</v>
      </c>
      <c r="K268" s="17" t="s">
        <v>2191</v>
      </c>
      <c r="L268" s="138" t="s">
        <v>4604</v>
      </c>
      <c r="N268" s="22" t="s">
        <v>3251</v>
      </c>
      <c r="O268" s="22" t="s">
        <v>3787</v>
      </c>
      <c r="P268"/>
      <c r="Q268" t="str">
        <f>IF(F268=G268,"","NOT EQUAL")</f>
        <v>NOT EQUAL</v>
      </c>
      <c r="R268"/>
      <c r="S268"/>
      <c r="T268">
        <f>IF(Y268&lt;&gt;"",T267+1,T267)</f>
        <v>79</v>
      </c>
      <c r="U268" s="3"/>
      <c r="V268" s="118"/>
      <c r="W268" s="118"/>
      <c r="X268" s="109" t="str">
        <f>IF( OR(V268="CNST", J268="CAT_REGS"),(F268),
IF(V268="YES",UPPER(F268),
IF(   AND(V268&lt;&gt;"NO",J268="CAT_FNCT",E268&lt;&gt;"multiply", E268&lt;&gt;"divide"),IF(K268="SLS_ENABLED",   UPPER(F268),""),"")))</f>
        <v/>
      </c>
      <c r="Y268" s="109" t="str">
        <f>IF(LEN(W268)&gt;0,W268,SUBSTITUTE(SUBSTITUTE(SUBSTITUTE(SUBSTITUTE(SUBSTITUTE(SUBSTITUTE(SUBSTITUTE(SUBSTITUTE(SUBSTITUTE(SUBSTITUTE(SUBSTITUTE( (SUBSTITUTE( SUBSTITUTE( SUBSTITUTE( SUBSTITUTE(X268,"STD_SIGMA","SUM"),"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68" s="2">
        <f>C268</f>
        <v>264</v>
      </c>
    </row>
    <row r="269" spans="1:26">
      <c r="A269" s="167" t="str">
        <f>CODE(MID(N269,1,1))&amp;CODE(MID(N269,2,1))&amp;CODE(MID(N269,3,1))&amp;CODE(MID(N269,4,1))&amp;CODE(MID(N269,5,1))&amp;
IF(ISERR(CODE(MID(N269,6,1))),"",CODE(MID(N269,6,1)))&amp;
IF(ISERR(CODE(MID(N269,7,1))),"",CODE(MID(N269,7,1)))&amp;
IF(ISERR(CODE(MID(N269,8,1))),"",CODE(MID(N269,8,1)))&amp;
IF(ISERR(CODE(MID(N269,9,1))),"",CODE(MID(N269,9,1)))&amp;
IF(ISERR(CODE(MID(N269,10,1))),"",CODE(MID(N269,10,1)))&amp;
IF(ISERR(CODE(MID(N269,11,1))),"",CODE(MID(N269,11,1)))&amp;
IF(ISERR(CODE(MID(N269,12,1))),"",CODE(MID(N269,12,1)))&amp;
IF(ISERR(CODE(MID(N269,13,1))),"",CODE(MID(N269,13,1)))&amp;
IF(ISERR(CODE(MID(N269,14,1))),"",CODE(MID(N269,14,1)))&amp;
IF(ISERR(CODE(MID(N269,15,1))),"",CODE(MID(N269,15,1)))</f>
        <v>73847795771161117084858399</v>
      </c>
      <c r="B269" s="3">
        <v>247</v>
      </c>
      <c r="C269" s="165">
        <f>VLOOKUP(A269,[1]items.h.csv!$A:$C,3,0)</f>
        <v>265</v>
      </c>
      <c r="D269" s="1" t="s">
        <v>2281</v>
      </c>
      <c r="E269" s="1" t="s">
        <v>169</v>
      </c>
      <c r="F269" s="17" t="s">
        <v>253</v>
      </c>
      <c r="G269" s="17" t="s">
        <v>2153</v>
      </c>
      <c r="H269" s="146">
        <v>0</v>
      </c>
      <c r="I269" s="146">
        <v>0</v>
      </c>
      <c r="J269" s="17" t="s">
        <v>524</v>
      </c>
      <c r="K269" s="17" t="s">
        <v>2191</v>
      </c>
      <c r="L269" s="138" t="s">
        <v>4604</v>
      </c>
      <c r="N269" s="22" t="s">
        <v>3495</v>
      </c>
      <c r="O269" s="22" t="s">
        <v>3787</v>
      </c>
      <c r="P269"/>
      <c r="Q269" t="str">
        <f>IF(F269=G269,"","NOT EQUAL")</f>
        <v>NOT EQUAL</v>
      </c>
      <c r="R269"/>
      <c r="S269"/>
      <c r="T269">
        <f>IF(Y269&lt;&gt;"",T268+1,T268)</f>
        <v>79</v>
      </c>
      <c r="U269" s="3"/>
      <c r="V269" s="118"/>
      <c r="W269" s="118"/>
      <c r="X269" s="109" t="str">
        <f>IF( OR(V269="CNST", J269="CAT_REGS"),(F269),
IF(V269="YES",UPPER(F269),
IF(   AND(V269&lt;&gt;"NO",J269="CAT_FNCT",E269&lt;&gt;"multiply", E269&lt;&gt;"divide"),IF(K269="SLS_ENABLED",   UPPER(F269),""),"")))</f>
        <v/>
      </c>
      <c r="Y269" s="109" t="str">
        <f>IF(LEN(W269)&gt;0,W269,SUBSTITUTE(SUBSTITUTE(SUBSTITUTE(SUBSTITUTE(SUBSTITUTE(SUBSTITUTE(SUBSTITUTE(SUBSTITUTE(SUBSTITUTE(SUBSTITUTE(SUBSTITUTE( (SUBSTITUTE( SUBSTITUTE( SUBSTITUTE( SUBSTITUTE(X269,"STD_SIGMA","SUM"),"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69" s="2">
        <f>C269</f>
        <v>265</v>
      </c>
    </row>
    <row r="270" spans="1:26">
      <c r="A270" s="167" t="str">
        <f>CODE(MID(N270,1,1))&amp;CODE(MID(N270,2,1))&amp;CODE(MID(N270,3,1))&amp;CODE(MID(N270,4,1))&amp;CODE(MID(N270,5,1))&amp;
IF(ISERR(CODE(MID(N270,6,1))),"",CODE(MID(N270,6,1)))&amp;
IF(ISERR(CODE(MID(N270,7,1))),"",CODE(MID(N270,7,1)))&amp;
IF(ISERR(CODE(MID(N270,8,1))),"",CODE(MID(N270,8,1)))&amp;
IF(ISERR(CODE(MID(N270,9,1))),"",CODE(MID(N270,9,1)))&amp;
IF(ISERR(CODE(MID(N270,10,1))),"",CODE(MID(N270,10,1)))&amp;
IF(ISERR(CODE(MID(N270,11,1))),"",CODE(MID(N270,11,1)))&amp;
IF(ISERR(CODE(MID(N270,12,1))),"",CODE(MID(N270,12,1)))&amp;
IF(ISERR(CODE(MID(N270,13,1))),"",CODE(MID(N270,13,1)))&amp;
IF(ISERR(CODE(MID(N270,14,1))),"",CODE(MID(N270,14,1)))&amp;
IF(ISERR(CODE(MID(N270,15,1))),"",CODE(MID(N270,15,1)))</f>
        <v>73847795709085751161117751</v>
      </c>
      <c r="B270" s="3">
        <v>248</v>
      </c>
      <c r="C270" s="165">
        <f>VLOOKUP(A270,[1]items.h.csv!$A:$C,3,0)</f>
        <v>266</v>
      </c>
      <c r="D270" s="1" t="s">
        <v>2282</v>
      </c>
      <c r="E270" s="1" t="s">
        <v>27</v>
      </c>
      <c r="F270" s="17" t="s">
        <v>122</v>
      </c>
      <c r="G270" s="17" t="s">
        <v>1890</v>
      </c>
      <c r="H270" s="155">
        <v>0</v>
      </c>
      <c r="I270" s="155">
        <v>0</v>
      </c>
      <c r="J270" s="17" t="s">
        <v>3</v>
      </c>
      <c r="K270" s="17" t="s">
        <v>2191</v>
      </c>
      <c r="L270" s="138" t="s">
        <v>4605</v>
      </c>
      <c r="N270" s="22" t="s">
        <v>2624</v>
      </c>
      <c r="O270" s="22" t="s">
        <v>3787</v>
      </c>
      <c r="P270"/>
      <c r="Q270" t="str">
        <f>IF(F270=G270,"","NOT EQUAL")</f>
        <v>NOT EQUAL</v>
      </c>
      <c r="R270"/>
      <c r="S270"/>
      <c r="T270">
        <f>IF(Y270&lt;&gt;"",T269+1,T269)</f>
        <v>79</v>
      </c>
      <c r="U270" s="3"/>
      <c r="V270" s="118"/>
      <c r="W270" s="118"/>
      <c r="X270" s="109" t="str">
        <f>IF( OR(V270="CNST", J270="CAT_REGS"),(F270),
IF(V270="YES",UPPER(F270),
IF(   AND(V270&lt;&gt;"NO",J270="CAT_FNCT",E270&lt;&gt;"multiply", E270&lt;&gt;"divide"),IF(K270="SLS_ENABLED",   UPPER(F270),""),"")))</f>
        <v/>
      </c>
      <c r="Y270" s="109" t="str">
        <f>IF(LEN(W270)&gt;0,W270,SUBSTITUTE(SUBSTITUTE(SUBSTITUTE(SUBSTITUTE(SUBSTITUTE(SUBSTITUTE(SUBSTITUTE(SUBSTITUTE(SUBSTITUTE(SUBSTITUTE(SUBSTITUTE( (SUBSTITUTE( SUBSTITUTE( SUBSTITUTE( SUBSTITUTE(X270,"STD_SIGMA","SUM"),"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70" s="2">
        <f>C270</f>
        <v>266</v>
      </c>
    </row>
    <row r="271" spans="1:26">
      <c r="A271" s="167" t="str">
        <f>CODE(MID(N271,1,1))&amp;CODE(MID(N271,2,1))&amp;CODE(MID(N271,3,1))&amp;CODE(MID(N271,4,1))&amp;CODE(MID(N271,5,1))&amp;
IF(ISERR(CODE(MID(N271,6,1))),"",CODE(MID(N271,6,1)))&amp;
IF(ISERR(CODE(MID(N271,7,1))),"",CODE(MID(N271,7,1)))&amp;
IF(ISERR(CODE(MID(N271,8,1))),"",CODE(MID(N271,8,1)))&amp;
IF(ISERR(CODE(MID(N271,9,1))),"",CODE(MID(N271,9,1)))&amp;
IF(ISERR(CODE(MID(N271,10,1))),"",CODE(MID(N271,10,1)))&amp;
IF(ISERR(CODE(MID(N271,11,1))),"",CODE(MID(N271,11,1)))&amp;
IF(ISERR(CODE(MID(N271,12,1))),"",CODE(MID(N271,12,1)))&amp;
IF(ISERR(CODE(MID(N271,13,1))),"",CODE(MID(N271,13,1)))&amp;
IF(ISERR(CODE(MID(N271,14,1))),"",CODE(MID(N271,14,1)))&amp;
IF(ISERR(CODE(MID(N271,15,1))),"",CODE(MID(N271,15,1)))</f>
        <v>7384779570908575116111775198</v>
      </c>
      <c r="B271" s="3">
        <v>249</v>
      </c>
      <c r="C271" s="165">
        <f>VLOOKUP(A271,[1]items.h.csv!$A:$C,3,0)</f>
        <v>267</v>
      </c>
      <c r="D271" s="1" t="s">
        <v>2282</v>
      </c>
      <c r="E271" s="1" t="s">
        <v>27</v>
      </c>
      <c r="F271" s="17" t="s">
        <v>122</v>
      </c>
      <c r="G271" s="17" t="s">
        <v>2154</v>
      </c>
      <c r="H271" s="155">
        <v>0</v>
      </c>
      <c r="I271" s="155">
        <v>0</v>
      </c>
      <c r="J271" s="17" t="s">
        <v>524</v>
      </c>
      <c r="K271" s="17" t="s">
        <v>2191</v>
      </c>
      <c r="L271" s="138" t="s">
        <v>4604</v>
      </c>
      <c r="N271" s="22" t="s">
        <v>3238</v>
      </c>
      <c r="O271" s="22" t="s">
        <v>3787</v>
      </c>
      <c r="P271"/>
      <c r="Q271" t="str">
        <f>IF(F271=G271,"","NOT EQUAL")</f>
        <v>NOT EQUAL</v>
      </c>
      <c r="R271"/>
      <c r="S271"/>
      <c r="T271">
        <f>IF(Y271&lt;&gt;"",T270+1,T270)</f>
        <v>79</v>
      </c>
      <c r="U271" s="3"/>
      <c r="V271" s="118"/>
      <c r="W271" s="118"/>
      <c r="X271" s="109" t="str">
        <f>IF( OR(V271="CNST", J271="CAT_REGS"),(F271),
IF(V271="YES",UPPER(F271),
IF(   AND(V271&lt;&gt;"NO",J271="CAT_FNCT",E271&lt;&gt;"multiply", E271&lt;&gt;"divide"),IF(K271="SLS_ENABLED",   UPPER(F271),""),"")))</f>
        <v/>
      </c>
      <c r="Y271" s="109" t="str">
        <f>IF(LEN(W271)&gt;0,W271,SUBSTITUTE(SUBSTITUTE(SUBSTITUTE(SUBSTITUTE(SUBSTITUTE(SUBSTITUTE(SUBSTITUTE(SUBSTITUTE(SUBSTITUTE(SUBSTITUTE(SUBSTITUTE( (SUBSTITUTE( SUBSTITUTE( SUBSTITUTE( SUBSTITUTE(X271,"STD_SIGMA","SUM"),"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71" s="2">
        <f>C271</f>
        <v>267</v>
      </c>
    </row>
    <row r="272" spans="1:26">
      <c r="A272" s="167" t="str">
        <f>CODE(MID(N272,1,1))&amp;CODE(MID(N272,2,1))&amp;CODE(MID(N272,3,1))&amp;CODE(MID(N272,4,1))&amp;CODE(MID(N272,5,1))&amp;
IF(ISERR(CODE(MID(N272,6,1))),"",CODE(MID(N272,6,1)))&amp;
IF(ISERR(CODE(MID(N272,7,1))),"",CODE(MID(N272,7,1)))&amp;
IF(ISERR(CODE(MID(N272,8,1))),"",CODE(MID(N272,8,1)))&amp;
IF(ISERR(CODE(MID(N272,9,1))),"",CODE(MID(N272,9,1)))&amp;
IF(ISERR(CODE(MID(N272,10,1))),"",CODE(MID(N272,10,1)))&amp;
IF(ISERR(CODE(MID(N272,11,1))),"",CODE(MID(N272,11,1)))&amp;
IF(ISERR(CODE(MID(N272,12,1))),"",CODE(MID(N272,12,1)))&amp;
IF(ISERR(CODE(MID(N272,13,1))),"",CODE(MID(N272,13,1)))&amp;
IF(ISERR(CODE(MID(N272,14,1))),"",CODE(MID(N272,14,1)))&amp;
IF(ISERR(CODE(MID(N272,15,1))),"",CODE(MID(N272,15,1)))</f>
        <v>73847795775111611170908575</v>
      </c>
      <c r="B272" s="3">
        <v>250</v>
      </c>
      <c r="C272" s="165">
        <f>VLOOKUP(A272,[1]items.h.csv!$A:$C,3,0)</f>
        <v>268</v>
      </c>
      <c r="D272" s="1" t="s">
        <v>2282</v>
      </c>
      <c r="E272" s="1" t="s">
        <v>169</v>
      </c>
      <c r="F272" s="17" t="s">
        <v>214</v>
      </c>
      <c r="G272" s="17" t="s">
        <v>1939</v>
      </c>
      <c r="H272" s="155">
        <v>0</v>
      </c>
      <c r="I272" s="155">
        <v>0</v>
      </c>
      <c r="J272" s="17" t="s">
        <v>3</v>
      </c>
      <c r="K272" s="17" t="s">
        <v>2191</v>
      </c>
      <c r="L272" s="138" t="s">
        <v>4605</v>
      </c>
      <c r="N272" s="22" t="s">
        <v>2757</v>
      </c>
      <c r="O272" s="22" t="s">
        <v>3787</v>
      </c>
      <c r="P272"/>
      <c r="Q272" t="str">
        <f>IF(F272=G272,"","NOT EQUAL")</f>
        <v>NOT EQUAL</v>
      </c>
      <c r="R272"/>
      <c r="S272"/>
      <c r="T272">
        <f>IF(Y272&lt;&gt;"",T271+1,T271)</f>
        <v>79</v>
      </c>
      <c r="U272" s="3"/>
      <c r="V272" s="118"/>
      <c r="W272" s="118"/>
      <c r="X272" s="109" t="str">
        <f>IF( OR(V272="CNST", J272="CAT_REGS"),(F272),
IF(V272="YES",UPPER(F272),
IF(   AND(V272&lt;&gt;"NO",J272="CAT_FNCT",E272&lt;&gt;"multiply", E272&lt;&gt;"divide"),IF(K272="SLS_ENABLED",   UPPER(F272),""),"")))</f>
        <v/>
      </c>
      <c r="Y272" s="109" t="str">
        <f>IF(LEN(W272)&gt;0,W272,SUBSTITUTE(SUBSTITUTE(SUBSTITUTE(SUBSTITUTE(SUBSTITUTE(SUBSTITUTE(SUBSTITUTE(SUBSTITUTE(SUBSTITUTE(SUBSTITUTE(SUBSTITUTE( (SUBSTITUTE( SUBSTITUTE( SUBSTITUTE( SUBSTITUTE(X272,"STD_SIGMA","SUM"),"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72" s="2">
        <f>C272</f>
        <v>268</v>
      </c>
    </row>
    <row r="273" spans="1:26">
      <c r="A273" s="167" t="str">
        <f>CODE(MID(N273,1,1))&amp;CODE(MID(N273,2,1))&amp;CODE(MID(N273,3,1))&amp;CODE(MID(N273,4,1))&amp;CODE(MID(N273,5,1))&amp;
IF(ISERR(CODE(MID(N273,6,1))),"",CODE(MID(N273,6,1)))&amp;
IF(ISERR(CODE(MID(N273,7,1))),"",CODE(MID(N273,7,1)))&amp;
IF(ISERR(CODE(MID(N273,8,1))),"",CODE(MID(N273,8,1)))&amp;
IF(ISERR(CODE(MID(N273,9,1))),"",CODE(MID(N273,9,1)))&amp;
IF(ISERR(CODE(MID(N273,10,1))),"",CODE(MID(N273,10,1)))&amp;
IF(ISERR(CODE(MID(N273,11,1))),"",CODE(MID(N273,11,1)))&amp;
IF(ISERR(CODE(MID(N273,12,1))),"",CODE(MID(N273,12,1)))&amp;
IF(ISERR(CODE(MID(N273,13,1))),"",CODE(MID(N273,13,1)))&amp;
IF(ISERR(CODE(MID(N273,14,1))),"",CODE(MID(N273,14,1)))&amp;
IF(ISERR(CODE(MID(N273,15,1))),"",CODE(MID(N273,15,1)))</f>
        <v>7384779577511161117090857598</v>
      </c>
      <c r="B273" s="3">
        <v>251</v>
      </c>
      <c r="C273" s="165">
        <f>VLOOKUP(A273,[1]items.h.csv!$A:$C,3,0)</f>
        <v>269</v>
      </c>
      <c r="D273" s="1" t="s">
        <v>2282</v>
      </c>
      <c r="E273" s="1" t="s">
        <v>169</v>
      </c>
      <c r="F273" s="17" t="s">
        <v>214</v>
      </c>
      <c r="G273" s="17" t="s">
        <v>1890</v>
      </c>
      <c r="H273" s="155">
        <v>0</v>
      </c>
      <c r="I273" s="155">
        <v>0</v>
      </c>
      <c r="J273" s="17" t="s">
        <v>524</v>
      </c>
      <c r="K273" s="17" t="s">
        <v>2191</v>
      </c>
      <c r="L273" s="138" t="s">
        <v>4604</v>
      </c>
      <c r="N273" s="22" t="s">
        <v>3249</v>
      </c>
      <c r="O273" s="22" t="s">
        <v>3787</v>
      </c>
      <c r="P273"/>
      <c r="Q273" t="str">
        <f>IF(F273=G273,"","NOT EQUAL")</f>
        <v>NOT EQUAL</v>
      </c>
      <c r="R273"/>
      <c r="S273"/>
      <c r="T273">
        <f>IF(Y273&lt;&gt;"",T272+1,T272)</f>
        <v>79</v>
      </c>
      <c r="U273" s="3"/>
      <c r="V273" s="118"/>
      <c r="W273" s="118"/>
      <c r="X273" s="109" t="str">
        <f>IF( OR(V273="CNST", J273="CAT_REGS"),(F273),
IF(V273="YES",UPPER(F273),
IF(   AND(V273&lt;&gt;"NO",J273="CAT_FNCT",E273&lt;&gt;"multiply", E273&lt;&gt;"divide"),IF(K273="SLS_ENABLED",   UPPER(F273),""),"")))</f>
        <v/>
      </c>
      <c r="Y273" s="109" t="str">
        <f>IF(LEN(W273)&gt;0,W273,SUBSTITUTE(SUBSTITUTE(SUBSTITUTE(SUBSTITUTE(SUBSTITUTE(SUBSTITUTE(SUBSTITUTE(SUBSTITUTE(SUBSTITUTE(SUBSTITUTE(SUBSTITUTE( (SUBSTITUTE( SUBSTITUTE( SUBSTITUTE( SUBSTITUTE(X273,"STD_SIGMA","SUM"),"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73" s="2">
        <f>C273</f>
        <v>269</v>
      </c>
    </row>
    <row r="274" spans="1:26">
      <c r="A274" s="167" t="str">
        <f>CODE(MID(N274,1,1))&amp;CODE(MID(N274,2,1))&amp;CODE(MID(N274,3,1))&amp;CODE(MID(N274,4,1))&amp;CODE(MID(N274,5,1))&amp;
IF(ISERR(CODE(MID(N274,6,1))),"",CODE(MID(N274,6,1)))&amp;
IF(ISERR(CODE(MID(N274,7,1))),"",CODE(MID(N274,7,1)))&amp;
IF(ISERR(CODE(MID(N274,8,1))),"",CODE(MID(N274,8,1)))&amp;
IF(ISERR(CODE(MID(N274,9,1))),"",CODE(MID(N274,9,1)))&amp;
IF(ISERR(CODE(MID(N274,10,1))),"",CODE(MID(N274,10,1)))&amp;
IF(ISERR(CODE(MID(N274,11,1))),"",CODE(MID(N274,11,1)))&amp;
IF(ISERR(CODE(MID(N274,12,1))),"",CODE(MID(N274,12,1)))&amp;
IF(ISERR(CODE(MID(N274,13,1))),"",CODE(MID(N274,13,1)))&amp;
IF(ISERR(CODE(MID(N274,14,1))),"",CODE(MID(N274,14,1)))&amp;
IF(ISERR(CODE(MID(N274,15,1))),"",CODE(MID(N274,15,1)))</f>
        <v>73847795709085831161117751</v>
      </c>
      <c r="B274" s="3">
        <v>252</v>
      </c>
      <c r="C274" s="165">
        <f>VLOOKUP(A274,[1]items.h.csv!$A:$C,3,0)</f>
        <v>270</v>
      </c>
      <c r="D274" s="1" t="s">
        <v>2283</v>
      </c>
      <c r="E274" s="1" t="s">
        <v>27</v>
      </c>
      <c r="F274" s="17" t="s">
        <v>123</v>
      </c>
      <c r="G274" s="17" t="s">
        <v>1891</v>
      </c>
      <c r="H274" s="155">
        <v>0</v>
      </c>
      <c r="I274" s="155">
        <v>0</v>
      </c>
      <c r="J274" s="17" t="s">
        <v>3</v>
      </c>
      <c r="K274" s="17" t="s">
        <v>2191</v>
      </c>
      <c r="L274" s="138" t="s">
        <v>4605</v>
      </c>
      <c r="N274" s="22" t="s">
        <v>2625</v>
      </c>
      <c r="O274" s="22" t="s">
        <v>3787</v>
      </c>
      <c r="P274"/>
      <c r="Q274" t="str">
        <f>IF(F274=G274,"","NOT EQUAL")</f>
        <v>NOT EQUAL</v>
      </c>
      <c r="R274"/>
      <c r="S274"/>
      <c r="T274">
        <f>IF(Y274&lt;&gt;"",T273+1,T273)</f>
        <v>79</v>
      </c>
      <c r="U274" s="3"/>
      <c r="V274" s="118"/>
      <c r="W274" s="118"/>
      <c r="X274" s="109" t="str">
        <f>IF( OR(V274="CNST", J274="CAT_REGS"),(F274),
IF(V274="YES",UPPER(F274),
IF(   AND(V274&lt;&gt;"NO",J274="CAT_FNCT",E274&lt;&gt;"multiply", E274&lt;&gt;"divide"),IF(K274="SLS_ENABLED",   UPPER(F274),""),"")))</f>
        <v/>
      </c>
      <c r="Y274" s="109" t="str">
        <f>IF(LEN(W274)&gt;0,W274,SUBSTITUTE(SUBSTITUTE(SUBSTITUTE(SUBSTITUTE(SUBSTITUTE(SUBSTITUTE(SUBSTITUTE(SUBSTITUTE(SUBSTITUTE(SUBSTITUTE(SUBSTITUTE( (SUBSTITUTE( SUBSTITUTE( SUBSTITUTE( SUBSTITUTE(X274,"STD_SIGMA","SUM"),"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74" s="2">
        <f>C274</f>
        <v>270</v>
      </c>
    </row>
    <row r="275" spans="1:26">
      <c r="A275" s="167" t="str">
        <f>CODE(MID(N275,1,1))&amp;CODE(MID(N275,2,1))&amp;CODE(MID(N275,3,1))&amp;CODE(MID(N275,4,1))&amp;CODE(MID(N275,5,1))&amp;
IF(ISERR(CODE(MID(N275,6,1))),"",CODE(MID(N275,6,1)))&amp;
IF(ISERR(CODE(MID(N275,7,1))),"",CODE(MID(N275,7,1)))&amp;
IF(ISERR(CODE(MID(N275,8,1))),"",CODE(MID(N275,8,1)))&amp;
IF(ISERR(CODE(MID(N275,9,1))),"",CODE(MID(N275,9,1)))&amp;
IF(ISERR(CODE(MID(N275,10,1))),"",CODE(MID(N275,10,1)))&amp;
IF(ISERR(CODE(MID(N275,11,1))),"",CODE(MID(N275,11,1)))&amp;
IF(ISERR(CODE(MID(N275,12,1))),"",CODE(MID(N275,12,1)))&amp;
IF(ISERR(CODE(MID(N275,13,1))),"",CODE(MID(N275,13,1)))&amp;
IF(ISERR(CODE(MID(N275,14,1))),"",CODE(MID(N275,14,1)))&amp;
IF(ISERR(CODE(MID(N275,15,1))),"",CODE(MID(N275,15,1)))</f>
        <v>7384779570908583116111775198</v>
      </c>
      <c r="B275" s="3">
        <v>253</v>
      </c>
      <c r="C275" s="165">
        <f>VLOOKUP(A275,[1]items.h.csv!$A:$C,3,0)</f>
        <v>271</v>
      </c>
      <c r="D275" s="1" t="s">
        <v>2283</v>
      </c>
      <c r="E275" s="1" t="s">
        <v>27</v>
      </c>
      <c r="F275" s="17" t="s">
        <v>123</v>
      </c>
      <c r="G275" s="17" t="s">
        <v>2154</v>
      </c>
      <c r="H275" s="155">
        <v>0</v>
      </c>
      <c r="I275" s="155">
        <v>0</v>
      </c>
      <c r="J275" s="17" t="s">
        <v>524</v>
      </c>
      <c r="K275" s="17" t="s">
        <v>2191</v>
      </c>
      <c r="L275" s="138" t="s">
        <v>4604</v>
      </c>
      <c r="N275" s="22" t="s">
        <v>3239</v>
      </c>
      <c r="O275" s="22" t="s">
        <v>3787</v>
      </c>
      <c r="P275"/>
      <c r="Q275" t="str">
        <f>IF(F275=G275,"","NOT EQUAL")</f>
        <v>NOT EQUAL</v>
      </c>
      <c r="R275"/>
      <c r="S275"/>
      <c r="T275">
        <f>IF(Y275&lt;&gt;"",T274+1,T274)</f>
        <v>79</v>
      </c>
      <c r="U275" s="3"/>
      <c r="V275" s="118"/>
      <c r="W275" s="118"/>
      <c r="X275" s="109" t="str">
        <f>IF( OR(V275="CNST", J275="CAT_REGS"),(F275),
IF(V275="YES",UPPER(F275),
IF(   AND(V275&lt;&gt;"NO",J275="CAT_FNCT",E275&lt;&gt;"multiply", E275&lt;&gt;"divide"),IF(K275="SLS_ENABLED",   UPPER(F275),""),"")))</f>
        <v/>
      </c>
      <c r="Y275" s="109" t="str">
        <f>IF(LEN(W275)&gt;0,W275,SUBSTITUTE(SUBSTITUTE(SUBSTITUTE(SUBSTITUTE(SUBSTITUTE(SUBSTITUTE(SUBSTITUTE(SUBSTITUTE(SUBSTITUTE(SUBSTITUTE(SUBSTITUTE( (SUBSTITUTE( SUBSTITUTE( SUBSTITUTE( SUBSTITUTE(X275,"STD_SIGMA","SUM"),"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75" s="2">
        <f>C275</f>
        <v>271</v>
      </c>
    </row>
    <row r="276" spans="1:26">
      <c r="A276" s="167" t="str">
        <f>CODE(MID(N276,1,1))&amp;CODE(MID(N276,2,1))&amp;CODE(MID(N276,3,1))&amp;CODE(MID(N276,4,1))&amp;CODE(MID(N276,5,1))&amp;
IF(ISERR(CODE(MID(N276,6,1))),"",CODE(MID(N276,6,1)))&amp;
IF(ISERR(CODE(MID(N276,7,1))),"",CODE(MID(N276,7,1)))&amp;
IF(ISERR(CODE(MID(N276,8,1))),"",CODE(MID(N276,8,1)))&amp;
IF(ISERR(CODE(MID(N276,9,1))),"",CODE(MID(N276,9,1)))&amp;
IF(ISERR(CODE(MID(N276,10,1))),"",CODE(MID(N276,10,1)))&amp;
IF(ISERR(CODE(MID(N276,11,1))),"",CODE(MID(N276,11,1)))&amp;
IF(ISERR(CODE(MID(N276,12,1))),"",CODE(MID(N276,12,1)))&amp;
IF(ISERR(CODE(MID(N276,13,1))),"",CODE(MID(N276,13,1)))&amp;
IF(ISERR(CODE(MID(N276,14,1))),"",CODE(MID(N276,14,1)))&amp;
IF(ISERR(CODE(MID(N276,15,1))),"",CODE(MID(N276,15,1)))</f>
        <v>73847795775111611170908583</v>
      </c>
      <c r="B276" s="3">
        <v>254</v>
      </c>
      <c r="C276" s="165">
        <f>VLOOKUP(A276,[1]items.h.csv!$A:$C,3,0)</f>
        <v>272</v>
      </c>
      <c r="D276" s="1" t="s">
        <v>2283</v>
      </c>
      <c r="E276" s="1" t="s">
        <v>169</v>
      </c>
      <c r="F276" s="17" t="s">
        <v>215</v>
      </c>
      <c r="G276" s="17" t="s">
        <v>1939</v>
      </c>
      <c r="H276" s="155">
        <v>0</v>
      </c>
      <c r="I276" s="155">
        <v>0</v>
      </c>
      <c r="J276" s="17" t="s">
        <v>3</v>
      </c>
      <c r="K276" s="17" t="s">
        <v>2191</v>
      </c>
      <c r="L276" s="138" t="s">
        <v>4605</v>
      </c>
      <c r="N276" s="22" t="s">
        <v>2758</v>
      </c>
      <c r="O276" s="22" t="s">
        <v>3787</v>
      </c>
      <c r="P276"/>
      <c r="Q276" t="str">
        <f>IF(F276=G276,"","NOT EQUAL")</f>
        <v>NOT EQUAL</v>
      </c>
      <c r="R276"/>
      <c r="S276"/>
      <c r="T276">
        <f>IF(Y276&lt;&gt;"",T275+1,T275)</f>
        <v>79</v>
      </c>
      <c r="U276" s="3"/>
      <c r="V276" s="118"/>
      <c r="W276" s="118"/>
      <c r="X276" s="109" t="str">
        <f>IF( OR(V276="CNST", J276="CAT_REGS"),(F276),
IF(V276="YES",UPPER(F276),
IF(   AND(V276&lt;&gt;"NO",J276="CAT_FNCT",E276&lt;&gt;"multiply", E276&lt;&gt;"divide"),IF(K276="SLS_ENABLED",   UPPER(F276),""),"")))</f>
        <v/>
      </c>
      <c r="Y276" s="109" t="str">
        <f>IF(LEN(W276)&gt;0,W276,SUBSTITUTE(SUBSTITUTE(SUBSTITUTE(SUBSTITUTE(SUBSTITUTE(SUBSTITUTE(SUBSTITUTE(SUBSTITUTE(SUBSTITUTE(SUBSTITUTE(SUBSTITUTE( (SUBSTITUTE( SUBSTITUTE( SUBSTITUTE( SUBSTITUTE(X276,"STD_SIGMA","SUM"),"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76" s="2">
        <f>C276</f>
        <v>272</v>
      </c>
    </row>
    <row r="277" spans="1:26">
      <c r="A277" s="167" t="str">
        <f>CODE(MID(N277,1,1))&amp;CODE(MID(N277,2,1))&amp;CODE(MID(N277,3,1))&amp;CODE(MID(N277,4,1))&amp;CODE(MID(N277,5,1))&amp;
IF(ISERR(CODE(MID(N277,6,1))),"",CODE(MID(N277,6,1)))&amp;
IF(ISERR(CODE(MID(N277,7,1))),"",CODE(MID(N277,7,1)))&amp;
IF(ISERR(CODE(MID(N277,8,1))),"",CODE(MID(N277,8,1)))&amp;
IF(ISERR(CODE(MID(N277,9,1))),"",CODE(MID(N277,9,1)))&amp;
IF(ISERR(CODE(MID(N277,10,1))),"",CODE(MID(N277,10,1)))&amp;
IF(ISERR(CODE(MID(N277,11,1))),"",CODE(MID(N277,11,1)))&amp;
IF(ISERR(CODE(MID(N277,12,1))),"",CODE(MID(N277,12,1)))&amp;
IF(ISERR(CODE(MID(N277,13,1))),"",CODE(MID(N277,13,1)))&amp;
IF(ISERR(CODE(MID(N277,14,1))),"",CODE(MID(N277,14,1)))&amp;
IF(ISERR(CODE(MID(N277,15,1))),"",CODE(MID(N277,15,1)))</f>
        <v>7384779577511161117090858398</v>
      </c>
      <c r="B277" s="3">
        <v>255</v>
      </c>
      <c r="C277" s="165">
        <f>VLOOKUP(A277,[1]items.h.csv!$A:$C,3,0)</f>
        <v>273</v>
      </c>
      <c r="D277" s="1" t="s">
        <v>2283</v>
      </c>
      <c r="E277" s="1" t="s">
        <v>169</v>
      </c>
      <c r="F277" s="17" t="s">
        <v>215</v>
      </c>
      <c r="G277" s="17" t="s">
        <v>1891</v>
      </c>
      <c r="H277" s="155">
        <v>0</v>
      </c>
      <c r="I277" s="155">
        <v>0</v>
      </c>
      <c r="J277" s="17" t="s">
        <v>524</v>
      </c>
      <c r="K277" s="17" t="s">
        <v>2191</v>
      </c>
      <c r="L277" s="138" t="s">
        <v>4604</v>
      </c>
      <c r="N277" s="22" t="s">
        <v>3250</v>
      </c>
      <c r="O277" s="22" t="s">
        <v>3787</v>
      </c>
      <c r="P277"/>
      <c r="Q277" t="str">
        <f>IF(F277=G277,"","NOT EQUAL")</f>
        <v>NOT EQUAL</v>
      </c>
      <c r="R277"/>
      <c r="S277"/>
      <c r="T277">
        <f>IF(Y277&lt;&gt;"",T276+1,T276)</f>
        <v>79</v>
      </c>
      <c r="U277" s="3"/>
      <c r="V277" s="118"/>
      <c r="W277" s="118"/>
      <c r="X277" s="109" t="str">
        <f>IF( OR(V277="CNST", J277="CAT_REGS"),(F277),
IF(V277="YES",UPPER(F277),
IF(   AND(V277&lt;&gt;"NO",J277="CAT_FNCT",E277&lt;&gt;"multiply", E277&lt;&gt;"divide"),IF(K277="SLS_ENABLED",   UPPER(F277),""),"")))</f>
        <v/>
      </c>
      <c r="Y277" s="109" t="str">
        <f>IF(LEN(W277)&gt;0,W277,SUBSTITUTE(SUBSTITUTE(SUBSTITUTE(SUBSTITUTE(SUBSTITUTE(SUBSTITUTE(SUBSTITUTE(SUBSTITUTE(SUBSTITUTE(SUBSTITUTE(SUBSTITUTE( (SUBSTITUTE( SUBSTITUTE( SUBSTITUTE( SUBSTITUTE(X277,"STD_SIGMA","SUM"),"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77" s="2">
        <f>C277</f>
        <v>273</v>
      </c>
    </row>
    <row r="278" spans="1:26">
      <c r="A278" s="167" t="str">
        <f>CODE(MID(N278,1,1))&amp;CODE(MID(N278,2,1))&amp;CODE(MID(N278,3,1))&amp;CODE(MID(N278,4,1))&amp;CODE(MID(N278,5,1))&amp;
IF(ISERR(CODE(MID(N278,6,1))),"",CODE(MID(N278,6,1)))&amp;
IF(ISERR(CODE(MID(N278,7,1))),"",CODE(MID(N278,7,1)))&amp;
IF(ISERR(CODE(MID(N278,8,1))),"",CODE(MID(N278,8,1)))&amp;
IF(ISERR(CODE(MID(N278,9,1))),"",CODE(MID(N278,9,1)))&amp;
IF(ISERR(CODE(MID(N278,10,1))),"",CODE(MID(N278,10,1)))&amp;
IF(ISERR(CODE(MID(N278,11,1))),"",CODE(MID(N278,11,1)))&amp;
IF(ISERR(CODE(MID(N278,12,1))),"",CODE(MID(N278,12,1)))&amp;
IF(ISERR(CODE(MID(N278,13,1))),"",CODE(MID(N278,13,1)))&amp;
IF(ISERR(CODE(MID(N278,14,1))),"",CODE(MID(N278,14,1)))&amp;
IF(ISERR(CODE(MID(N278,15,1))),"",CODE(MID(N278,15,1)))</f>
        <v>73847795717685751161117751</v>
      </c>
      <c r="B278" s="3">
        <v>256</v>
      </c>
      <c r="C278" s="165">
        <f>VLOOKUP(A278,[1]items.h.csv!$A:$C,3,0)</f>
        <v>274</v>
      </c>
      <c r="D278" s="1" t="s">
        <v>2286</v>
      </c>
      <c r="E278" s="1" t="s">
        <v>27</v>
      </c>
      <c r="F278" s="17" t="s">
        <v>137</v>
      </c>
      <c r="G278" s="17" t="s">
        <v>137</v>
      </c>
      <c r="H278" s="155">
        <v>0</v>
      </c>
      <c r="I278" s="155">
        <v>0</v>
      </c>
      <c r="J278" s="17" t="s">
        <v>3</v>
      </c>
      <c r="K278" s="17" t="s">
        <v>2191</v>
      </c>
      <c r="L278" s="138" t="s">
        <v>4605</v>
      </c>
      <c r="N278" s="22" t="s">
        <v>2647</v>
      </c>
      <c r="O278" s="22" t="s">
        <v>3787</v>
      </c>
      <c r="P278"/>
      <c r="Q278" t="str">
        <f>IF(F278=G278,"","NOT EQUAL")</f>
        <v/>
      </c>
      <c r="R278"/>
      <c r="S278"/>
      <c r="T278">
        <f>IF(Y278&lt;&gt;"",T277+1,T277)</f>
        <v>79</v>
      </c>
      <c r="U278" s="3"/>
      <c r="V278" s="118"/>
      <c r="W278" s="118"/>
      <c r="X278" s="109" t="str">
        <f>IF( OR(V278="CNST", J278="CAT_REGS"),(F278),
IF(V278="YES",UPPER(F278),
IF(   AND(V278&lt;&gt;"NO",J278="CAT_FNCT",E278&lt;&gt;"multiply", E278&lt;&gt;"divide"),IF(K278="SLS_ENABLED",   UPPER(F278),""),"")))</f>
        <v/>
      </c>
      <c r="Y278" s="109" t="str">
        <f>IF(LEN(W278)&gt;0,W278,SUBSTITUTE(SUBSTITUTE(SUBSTITUTE(SUBSTITUTE(SUBSTITUTE(SUBSTITUTE(SUBSTITUTE(SUBSTITUTE(SUBSTITUTE(SUBSTITUTE(SUBSTITUTE( (SUBSTITUTE( SUBSTITUTE( SUBSTITUTE( SUBSTITUTE(X278,"STD_SIGMA","SUM"),"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78" s="2">
        <f>C278</f>
        <v>274</v>
      </c>
    </row>
    <row r="279" spans="1:26">
      <c r="A279" s="167" t="str">
        <f>CODE(MID(N279,1,1))&amp;CODE(MID(N279,2,1))&amp;CODE(MID(N279,3,1))&amp;CODE(MID(N279,4,1))&amp;CODE(MID(N279,5,1))&amp;
IF(ISERR(CODE(MID(N279,6,1))),"",CODE(MID(N279,6,1)))&amp;
IF(ISERR(CODE(MID(N279,7,1))),"",CODE(MID(N279,7,1)))&amp;
IF(ISERR(CODE(MID(N279,8,1))),"",CODE(MID(N279,8,1)))&amp;
IF(ISERR(CODE(MID(N279,9,1))),"",CODE(MID(N279,9,1)))&amp;
IF(ISERR(CODE(MID(N279,10,1))),"",CODE(MID(N279,10,1)))&amp;
IF(ISERR(CODE(MID(N279,11,1))),"",CODE(MID(N279,11,1)))&amp;
IF(ISERR(CODE(MID(N279,12,1))),"",CODE(MID(N279,12,1)))&amp;
IF(ISERR(CODE(MID(N279,13,1))),"",CODE(MID(N279,13,1)))&amp;
IF(ISERR(CODE(MID(N279,14,1))),"",CODE(MID(N279,14,1)))&amp;
IF(ISERR(CODE(MID(N279,15,1))),"",CODE(MID(N279,15,1)))</f>
        <v>73847795775111611171768575</v>
      </c>
      <c r="B279" s="3">
        <v>257</v>
      </c>
      <c r="C279" s="165">
        <f>VLOOKUP(A279,[1]items.h.csv!$A:$C,3,0)</f>
        <v>275</v>
      </c>
      <c r="D279" s="1" t="s">
        <v>2286</v>
      </c>
      <c r="E279" s="1" t="s">
        <v>169</v>
      </c>
      <c r="F279" s="17" t="s">
        <v>216</v>
      </c>
      <c r="G279" s="17" t="s">
        <v>216</v>
      </c>
      <c r="H279" s="155">
        <v>0</v>
      </c>
      <c r="I279" s="155">
        <v>0</v>
      </c>
      <c r="J279" s="17" t="s">
        <v>3</v>
      </c>
      <c r="K279" s="17" t="s">
        <v>2191</v>
      </c>
      <c r="L279" s="138" t="s">
        <v>4605</v>
      </c>
      <c r="N279" s="22" t="s">
        <v>2759</v>
      </c>
      <c r="O279" s="22" t="s">
        <v>3787</v>
      </c>
      <c r="P279"/>
      <c r="Q279" t="str">
        <f>IF(F279=G279,"","NOT EQUAL")</f>
        <v/>
      </c>
      <c r="R279"/>
      <c r="S279"/>
      <c r="T279">
        <f>IF(Y279&lt;&gt;"",T278+1,T278)</f>
        <v>79</v>
      </c>
      <c r="U279" s="3"/>
      <c r="V279" s="118"/>
      <c r="W279" s="118"/>
      <c r="X279" s="109" t="str">
        <f>IF( OR(V279="CNST", J279="CAT_REGS"),(F279),
IF(V279="YES",UPPER(F279),
IF(   AND(V279&lt;&gt;"NO",J279="CAT_FNCT",E279&lt;&gt;"multiply", E279&lt;&gt;"divide"),IF(K279="SLS_ENABLED",   UPPER(F279),""),"")))</f>
        <v/>
      </c>
      <c r="Y279" s="109" t="str">
        <f>IF(LEN(W279)&gt;0,W279,SUBSTITUTE(SUBSTITUTE(SUBSTITUTE(SUBSTITUTE(SUBSTITUTE(SUBSTITUTE(SUBSTITUTE(SUBSTITUTE(SUBSTITUTE(SUBSTITUTE(SUBSTITUTE( (SUBSTITUTE( SUBSTITUTE( SUBSTITUTE( SUBSTITUTE(X279,"STD_SIGMA","SUM"),"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79" s="2">
        <f>C279</f>
        <v>275</v>
      </c>
    </row>
    <row r="280" spans="1:26">
      <c r="A280" s="167" t="str">
        <f>CODE(MID(N280,1,1))&amp;CODE(MID(N280,2,1))&amp;CODE(MID(N280,3,1))&amp;CODE(MID(N280,4,1))&amp;CODE(MID(N280,5,1))&amp;
IF(ISERR(CODE(MID(N280,6,1))),"",CODE(MID(N280,6,1)))&amp;
IF(ISERR(CODE(MID(N280,7,1))),"",CODE(MID(N280,7,1)))&amp;
IF(ISERR(CODE(MID(N280,8,1))),"",CODE(MID(N280,8,1)))&amp;
IF(ISERR(CODE(MID(N280,9,1))),"",CODE(MID(N280,9,1)))&amp;
IF(ISERR(CODE(MID(N280,10,1))),"",CODE(MID(N280,10,1)))&amp;
IF(ISERR(CODE(MID(N280,11,1))),"",CODE(MID(N280,11,1)))&amp;
IF(ISERR(CODE(MID(N280,12,1))),"",CODE(MID(N280,12,1)))&amp;
IF(ISERR(CODE(MID(N280,13,1))),"",CODE(MID(N280,13,1)))&amp;
IF(ISERR(CODE(MID(N280,14,1))),"",CODE(MID(N280,14,1)))&amp;
IF(ISERR(CODE(MID(N280,15,1))),"",CODE(MID(N280,15,1)))</f>
        <v>73847795717685831161117751</v>
      </c>
      <c r="B280" s="3">
        <v>258</v>
      </c>
      <c r="C280" s="165">
        <f>VLOOKUP(A280,[1]items.h.csv!$A:$C,3,0)</f>
        <v>276</v>
      </c>
      <c r="D280" s="1" t="s">
        <v>2287</v>
      </c>
      <c r="E280" s="1" t="s">
        <v>27</v>
      </c>
      <c r="F280" s="17" t="s">
        <v>138</v>
      </c>
      <c r="G280" s="17" t="s">
        <v>138</v>
      </c>
      <c r="H280" s="155">
        <v>0</v>
      </c>
      <c r="I280" s="155">
        <v>0</v>
      </c>
      <c r="J280" s="17" t="s">
        <v>3</v>
      </c>
      <c r="K280" s="17" t="s">
        <v>2191</v>
      </c>
      <c r="L280" s="138" t="s">
        <v>4605</v>
      </c>
      <c r="N280" s="22" t="s">
        <v>2648</v>
      </c>
      <c r="O280" s="22" t="s">
        <v>3787</v>
      </c>
      <c r="P280"/>
      <c r="Q280" t="str">
        <f>IF(F280=G280,"","NOT EQUAL")</f>
        <v/>
      </c>
      <c r="R280"/>
      <c r="S280"/>
      <c r="T280">
        <f>IF(Y280&lt;&gt;"",T279+1,T279)</f>
        <v>79</v>
      </c>
      <c r="U280" s="3"/>
      <c r="V280" s="118"/>
      <c r="W280" s="118"/>
      <c r="X280" s="109" t="str">
        <f>IF( OR(V280="CNST", J280="CAT_REGS"),(F280),
IF(V280="YES",UPPER(F280),
IF(   AND(V280&lt;&gt;"NO",J280="CAT_FNCT",E280&lt;&gt;"multiply", E280&lt;&gt;"divide"),IF(K280="SLS_ENABLED",   UPPER(F280),""),"")))</f>
        <v/>
      </c>
      <c r="Y280" s="109" t="str">
        <f>IF(LEN(W280)&gt;0,W280,SUBSTITUTE(SUBSTITUTE(SUBSTITUTE(SUBSTITUTE(SUBSTITUTE(SUBSTITUTE(SUBSTITUTE(SUBSTITUTE(SUBSTITUTE(SUBSTITUTE(SUBSTITUTE( (SUBSTITUTE( SUBSTITUTE( SUBSTITUTE( SUBSTITUTE(X280,"STD_SIGMA","SUM"),"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80" s="2">
        <f>C280</f>
        <v>276</v>
      </c>
    </row>
    <row r="281" spans="1:26">
      <c r="A281" s="167" t="str">
        <f>CODE(MID(N281,1,1))&amp;CODE(MID(N281,2,1))&amp;CODE(MID(N281,3,1))&amp;CODE(MID(N281,4,1))&amp;CODE(MID(N281,5,1))&amp;
IF(ISERR(CODE(MID(N281,6,1))),"",CODE(MID(N281,6,1)))&amp;
IF(ISERR(CODE(MID(N281,7,1))),"",CODE(MID(N281,7,1)))&amp;
IF(ISERR(CODE(MID(N281,8,1))),"",CODE(MID(N281,8,1)))&amp;
IF(ISERR(CODE(MID(N281,9,1))),"",CODE(MID(N281,9,1)))&amp;
IF(ISERR(CODE(MID(N281,10,1))),"",CODE(MID(N281,10,1)))&amp;
IF(ISERR(CODE(MID(N281,11,1))),"",CODE(MID(N281,11,1)))&amp;
IF(ISERR(CODE(MID(N281,12,1))),"",CODE(MID(N281,12,1)))&amp;
IF(ISERR(CODE(MID(N281,13,1))),"",CODE(MID(N281,13,1)))&amp;
IF(ISERR(CODE(MID(N281,14,1))),"",CODE(MID(N281,14,1)))&amp;
IF(ISERR(CODE(MID(N281,15,1))),"",CODE(MID(N281,15,1)))</f>
        <v>73847795775111611171768583</v>
      </c>
      <c r="B281" s="3">
        <v>259</v>
      </c>
      <c r="C281" s="165">
        <f>VLOOKUP(A281,[1]items.h.csv!$A:$C,3,0)</f>
        <v>277</v>
      </c>
      <c r="D281" s="1" t="s">
        <v>2287</v>
      </c>
      <c r="E281" s="1" t="s">
        <v>169</v>
      </c>
      <c r="F281" s="17" t="s">
        <v>217</v>
      </c>
      <c r="G281" s="17" t="s">
        <v>217</v>
      </c>
      <c r="H281" s="155">
        <v>0</v>
      </c>
      <c r="I281" s="155">
        <v>0</v>
      </c>
      <c r="J281" s="17" t="s">
        <v>3</v>
      </c>
      <c r="K281" s="17" t="s">
        <v>2191</v>
      </c>
      <c r="L281" s="138" t="s">
        <v>4605</v>
      </c>
      <c r="N281" s="22" t="s">
        <v>2760</v>
      </c>
      <c r="O281" s="22" t="s">
        <v>3787</v>
      </c>
      <c r="P281"/>
      <c r="Q281" t="str">
        <f>IF(F281=G281,"","NOT EQUAL")</f>
        <v/>
      </c>
      <c r="R281"/>
      <c r="S281"/>
      <c r="T281">
        <f>IF(Y281&lt;&gt;"",T280+1,T280)</f>
        <v>79</v>
      </c>
      <c r="U281" s="3"/>
      <c r="V281" s="118"/>
      <c r="W281" s="118"/>
      <c r="X281" s="109" t="str">
        <f>IF( OR(V281="CNST", J281="CAT_REGS"),(F281),
IF(V281="YES",UPPER(F281),
IF(   AND(V281&lt;&gt;"NO",J281="CAT_FNCT",E281&lt;&gt;"multiply", E281&lt;&gt;"divide"),IF(K281="SLS_ENABLED",   UPPER(F281),""),"")))</f>
        <v/>
      </c>
      <c r="Y281" s="109" t="str">
        <f>IF(LEN(W281)&gt;0,W281,SUBSTITUTE(SUBSTITUTE(SUBSTITUTE(SUBSTITUTE(SUBSTITUTE(SUBSTITUTE(SUBSTITUTE(SUBSTITUTE(SUBSTITUTE(SUBSTITUTE(SUBSTITUTE( (SUBSTITUTE( SUBSTITUTE( SUBSTITUTE( SUBSTITUTE(X281,"STD_SIGMA","SUM"),"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81" s="2">
        <f>C281</f>
        <v>277</v>
      </c>
    </row>
    <row r="282" spans="1:26">
      <c r="A282" s="167" t="str">
        <f>CODE(MID(N282,1,1))&amp;CODE(MID(N282,2,1))&amp;CODE(MID(N282,3,1))&amp;CODE(MID(N282,4,1))&amp;CODE(MID(N282,5,1))&amp;
IF(ISERR(CODE(MID(N282,6,1))),"",CODE(MID(N282,6,1)))&amp;
IF(ISERR(CODE(MID(N282,7,1))),"",CODE(MID(N282,7,1)))&amp;
IF(ISERR(CODE(MID(N282,8,1))),"",CODE(MID(N282,8,1)))&amp;
IF(ISERR(CODE(MID(N282,9,1))),"",CODE(MID(N282,9,1)))&amp;
IF(ISERR(CODE(MID(N282,10,1))),"",CODE(MID(N282,10,1)))&amp;
IF(ISERR(CODE(MID(N282,11,1))),"",CODE(MID(N282,11,1)))&amp;
IF(ISERR(CODE(MID(N282,12,1))),"",CODE(MID(N282,12,1)))&amp;
IF(ISERR(CODE(MID(N282,13,1))),"",CODE(MID(N282,13,1)))&amp;
IF(ISERR(CODE(MID(N282,14,1))),"",CODE(MID(N282,14,1)))&amp;
IF(ISERR(CODE(MID(N282,15,1))),"",CODE(MID(N282,15,1)))</f>
        <v>7384779572806911611187</v>
      </c>
      <c r="B282" s="3">
        <v>260</v>
      </c>
      <c r="C282" s="165">
        <f>VLOOKUP(A282,[1]items.h.csv!$A:$C,3,0)</f>
        <v>278</v>
      </c>
      <c r="D282" s="1" t="s">
        <v>2288</v>
      </c>
      <c r="E282" s="1" t="s">
        <v>27</v>
      </c>
      <c r="F282" s="17" t="s">
        <v>145</v>
      </c>
      <c r="G282" s="17" t="s">
        <v>145</v>
      </c>
      <c r="H282" s="155">
        <v>0</v>
      </c>
      <c r="I282" s="155">
        <v>0</v>
      </c>
      <c r="J282" s="17" t="s">
        <v>3</v>
      </c>
      <c r="K282" s="17" t="s">
        <v>2191</v>
      </c>
      <c r="L282" s="138" t="s">
        <v>4605</v>
      </c>
      <c r="N282" s="22" t="s">
        <v>2658</v>
      </c>
      <c r="O282" s="22" t="s">
        <v>3787</v>
      </c>
      <c r="P282"/>
      <c r="Q282" t="str">
        <f>IF(F282=G282,"","NOT EQUAL")</f>
        <v/>
      </c>
      <c r="R282"/>
      <c r="S282"/>
      <c r="T282">
        <f>IF(Y282&lt;&gt;"",T281+1,T281)</f>
        <v>79</v>
      </c>
      <c r="U282" s="3"/>
      <c r="V282" s="118"/>
      <c r="W282" s="118"/>
      <c r="X282" s="109" t="str">
        <f>IF( OR(V282="CNST", J282="CAT_REGS"),(F282),
IF(V282="YES",UPPER(F282),
IF(   AND(V282&lt;&gt;"NO",J282="CAT_FNCT",E282&lt;&gt;"multiply", E282&lt;&gt;"divide"),IF(K282="SLS_ENABLED",   UPPER(F282),""),"")))</f>
        <v/>
      </c>
      <c r="Y282" s="109" t="str">
        <f>IF(LEN(W282)&gt;0,W282,SUBSTITUTE(SUBSTITUTE(SUBSTITUTE(SUBSTITUTE(SUBSTITUTE(SUBSTITUTE(SUBSTITUTE(SUBSTITUTE(SUBSTITUTE(SUBSTITUTE(SUBSTITUTE( (SUBSTITUTE( SUBSTITUTE( SUBSTITUTE( SUBSTITUTE(X282,"STD_SIGMA","SUM"),"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82" s="2">
        <f>C282</f>
        <v>278</v>
      </c>
    </row>
    <row r="283" spans="1:26">
      <c r="A283" s="167" t="str">
        <f>CODE(MID(N283,1,1))&amp;CODE(MID(N283,2,1))&amp;CODE(MID(N283,3,1))&amp;CODE(MID(N283,4,1))&amp;CODE(MID(N283,5,1))&amp;
IF(ISERR(CODE(MID(N283,6,1))),"",CODE(MID(N283,6,1)))&amp;
IF(ISERR(CODE(MID(N283,7,1))),"",CODE(MID(N283,7,1)))&amp;
IF(ISERR(CODE(MID(N283,8,1))),"",CODE(MID(N283,8,1)))&amp;
IF(ISERR(CODE(MID(N283,9,1))),"",CODE(MID(N283,9,1)))&amp;
IF(ISERR(CODE(MID(N283,10,1))),"",CODE(MID(N283,10,1)))&amp;
IF(ISERR(CODE(MID(N283,11,1))),"",CODE(MID(N283,11,1)))&amp;
IF(ISERR(CODE(MID(N283,12,1))),"",CODE(MID(N283,12,1)))&amp;
IF(ISERR(CODE(MID(N283,13,1))),"",CODE(MID(N283,13,1)))&amp;
IF(ISERR(CODE(MID(N283,14,1))),"",CODE(MID(N283,14,1)))&amp;
IF(ISERR(CODE(MID(N283,15,1))),"",CODE(MID(N283,15,1)))</f>
        <v>7384779587116111728069</v>
      </c>
      <c r="B283" s="3">
        <v>261</v>
      </c>
      <c r="C283" s="165">
        <f>VLOOKUP(A283,[1]items.h.csv!$A:$C,3,0)</f>
        <v>279</v>
      </c>
      <c r="D283" s="1" t="s">
        <v>2288</v>
      </c>
      <c r="E283" s="1" t="s">
        <v>169</v>
      </c>
      <c r="F283" s="17" t="s">
        <v>427</v>
      </c>
      <c r="G283" s="17" t="s">
        <v>427</v>
      </c>
      <c r="H283" s="155">
        <v>0</v>
      </c>
      <c r="I283" s="155">
        <v>0</v>
      </c>
      <c r="J283" s="17" t="s">
        <v>3</v>
      </c>
      <c r="K283" s="17" t="s">
        <v>2191</v>
      </c>
      <c r="L283" s="138" t="s">
        <v>4605</v>
      </c>
      <c r="N283" s="22" t="s">
        <v>3069</v>
      </c>
      <c r="O283" s="22" t="s">
        <v>3787</v>
      </c>
      <c r="P283"/>
      <c r="Q283" t="str">
        <f>IF(F283=G283,"","NOT EQUAL")</f>
        <v/>
      </c>
      <c r="R283"/>
      <c r="S283"/>
      <c r="T283">
        <f>IF(Y283&lt;&gt;"",T282+1,T282)</f>
        <v>79</v>
      </c>
      <c r="U283" s="3"/>
      <c r="V283" s="118"/>
      <c r="W283" s="118"/>
      <c r="X283" s="109" t="str">
        <f>IF( OR(V283="CNST", J283="CAT_REGS"),(F283),
IF(V283="YES",UPPER(F283),
IF(   AND(V283&lt;&gt;"NO",J283="CAT_FNCT",E283&lt;&gt;"multiply", E283&lt;&gt;"divide"),IF(K283="SLS_ENABLED",   UPPER(F283),""),"")))</f>
        <v/>
      </c>
      <c r="Y283" s="109" t="str">
        <f>IF(LEN(W283)&gt;0,W283,SUBSTITUTE(SUBSTITUTE(SUBSTITUTE(SUBSTITUTE(SUBSTITUTE(SUBSTITUTE(SUBSTITUTE(SUBSTITUTE(SUBSTITUTE(SUBSTITUTE(SUBSTITUTE( (SUBSTITUTE( SUBSTITUTE( SUBSTITUTE( SUBSTITUTE(X283,"STD_SIGMA","SUM"),"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83" s="2">
        <f>C283</f>
        <v>279</v>
      </c>
    </row>
    <row r="284" spans="1:26">
      <c r="A284" s="167" t="str">
        <f>CODE(MID(N284,1,1))&amp;CODE(MID(N284,2,1))&amp;CODE(MID(N284,3,1))&amp;CODE(MID(N284,4,1))&amp;CODE(MID(N284,5,1))&amp;
IF(ISERR(CODE(MID(N284,6,1))),"",CODE(MID(N284,6,1)))&amp;
IF(ISERR(CODE(MID(N284,7,1))),"",CODE(MID(N284,7,1)))&amp;
IF(ISERR(CODE(MID(N284,8,1))),"",CODE(MID(N284,8,1)))&amp;
IF(ISERR(CODE(MID(N284,9,1))),"",CODE(MID(N284,9,1)))&amp;
IF(ISERR(CODE(MID(N284,10,1))),"",CODE(MID(N284,10,1)))&amp;
IF(ISERR(CODE(MID(N284,11,1))),"",CODE(MID(N284,11,1)))&amp;
IF(ISERR(CODE(MID(N284,12,1))),"",CODE(MID(N284,12,1)))&amp;
IF(ISERR(CODE(MID(N284,13,1))),"",CODE(MID(N284,13,1)))&amp;
IF(ISERR(CODE(MID(N284,14,1))),"",CODE(MID(N284,14,1)))&amp;
IF(ISERR(CODE(MID(N284,15,1))),"",CODE(MID(N284,15,1)))</f>
        <v>7384779572807711611187</v>
      </c>
      <c r="B284" s="3">
        <v>262</v>
      </c>
      <c r="C284" s="165">
        <f>VLOOKUP(A284,[1]items.h.csv!$A:$C,3,0)</f>
        <v>280</v>
      </c>
      <c r="D284" s="1" t="s">
        <v>2289</v>
      </c>
      <c r="E284" s="1" t="s">
        <v>27</v>
      </c>
      <c r="F284" s="17" t="s">
        <v>146</v>
      </c>
      <c r="G284" s="17" t="s">
        <v>146</v>
      </c>
      <c r="H284" s="155">
        <v>0</v>
      </c>
      <c r="I284" s="155">
        <v>0</v>
      </c>
      <c r="J284" s="17" t="s">
        <v>3</v>
      </c>
      <c r="K284" s="17" t="s">
        <v>2191</v>
      </c>
      <c r="L284" s="138" t="s">
        <v>4605</v>
      </c>
      <c r="N284" s="22" t="s">
        <v>2659</v>
      </c>
      <c r="O284" s="22" t="s">
        <v>3787</v>
      </c>
      <c r="P284"/>
      <c r="Q284" t="str">
        <f>IF(F284=G284,"","NOT EQUAL")</f>
        <v/>
      </c>
      <c r="R284"/>
      <c r="S284"/>
      <c r="T284">
        <f>IF(Y284&lt;&gt;"",T283+1,T283)</f>
        <v>79</v>
      </c>
      <c r="U284" s="3"/>
      <c r="V284" s="118"/>
      <c r="W284" s="118"/>
      <c r="X284" s="109" t="str">
        <f>IF( OR(V284="CNST", J284="CAT_REGS"),(F284),
IF(V284="YES",UPPER(F284),
IF(   AND(V284&lt;&gt;"NO",J284="CAT_FNCT",E284&lt;&gt;"multiply", E284&lt;&gt;"divide"),IF(K284="SLS_ENABLED",   UPPER(F284),""),"")))</f>
        <v/>
      </c>
      <c r="Y284" s="109" t="str">
        <f>IF(LEN(W284)&gt;0,W284,SUBSTITUTE(SUBSTITUTE(SUBSTITUTE(SUBSTITUTE(SUBSTITUTE(SUBSTITUTE(SUBSTITUTE(SUBSTITUTE(SUBSTITUTE(SUBSTITUTE(SUBSTITUTE( (SUBSTITUTE( SUBSTITUTE( SUBSTITUTE( SUBSTITUTE(X284,"STD_SIGMA","SUM"),"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84" s="2">
        <f>C284</f>
        <v>280</v>
      </c>
    </row>
    <row r="285" spans="1:26">
      <c r="A285" s="167" t="str">
        <f>CODE(MID(N285,1,1))&amp;CODE(MID(N285,2,1))&amp;CODE(MID(N285,3,1))&amp;CODE(MID(N285,4,1))&amp;CODE(MID(N285,5,1))&amp;
IF(ISERR(CODE(MID(N285,6,1))),"",CODE(MID(N285,6,1)))&amp;
IF(ISERR(CODE(MID(N285,7,1))),"",CODE(MID(N285,7,1)))&amp;
IF(ISERR(CODE(MID(N285,8,1))),"",CODE(MID(N285,8,1)))&amp;
IF(ISERR(CODE(MID(N285,9,1))),"",CODE(MID(N285,9,1)))&amp;
IF(ISERR(CODE(MID(N285,10,1))),"",CODE(MID(N285,10,1)))&amp;
IF(ISERR(CODE(MID(N285,11,1))),"",CODE(MID(N285,11,1)))&amp;
IF(ISERR(CODE(MID(N285,12,1))),"",CODE(MID(N285,12,1)))&amp;
IF(ISERR(CODE(MID(N285,13,1))),"",CODE(MID(N285,13,1)))&amp;
IF(ISERR(CODE(MID(N285,14,1))),"",CODE(MID(N285,14,1)))&amp;
IF(ISERR(CODE(MID(N285,15,1))),"",CODE(MID(N285,15,1)))</f>
        <v>7384779587116111728077</v>
      </c>
      <c r="B285" s="3">
        <v>263</v>
      </c>
      <c r="C285" s="165">
        <f>VLOOKUP(A285,[1]items.h.csv!$A:$C,3,0)</f>
        <v>281</v>
      </c>
      <c r="D285" s="1" t="s">
        <v>2289</v>
      </c>
      <c r="E285" s="1" t="s">
        <v>169</v>
      </c>
      <c r="F285" s="17" t="s">
        <v>428</v>
      </c>
      <c r="G285" s="17" t="s">
        <v>428</v>
      </c>
      <c r="H285" s="155">
        <v>0</v>
      </c>
      <c r="I285" s="155">
        <v>0</v>
      </c>
      <c r="J285" s="17" t="s">
        <v>3</v>
      </c>
      <c r="K285" s="17" t="s">
        <v>2191</v>
      </c>
      <c r="L285" s="138" t="s">
        <v>4605</v>
      </c>
      <c r="N285" s="22" t="s">
        <v>3070</v>
      </c>
      <c r="O285" s="22" t="s">
        <v>3787</v>
      </c>
      <c r="P285"/>
      <c r="Q285" t="str">
        <f>IF(F285=G285,"","NOT EQUAL")</f>
        <v/>
      </c>
      <c r="R285"/>
      <c r="S285"/>
      <c r="T285">
        <f>IF(Y285&lt;&gt;"",T284+1,T284)</f>
        <v>79</v>
      </c>
      <c r="U285" s="3"/>
      <c r="V285" s="118"/>
      <c r="W285" s="118"/>
      <c r="X285" s="109" t="str">
        <f>IF( OR(V285="CNST", J285="CAT_REGS"),(F285),
IF(V285="YES",UPPER(F285),
IF(   AND(V285&lt;&gt;"NO",J285="CAT_FNCT",E285&lt;&gt;"multiply", E285&lt;&gt;"divide"),IF(K285="SLS_ENABLED",   UPPER(F285),""),"")))</f>
        <v/>
      </c>
      <c r="Y285" s="109" t="str">
        <f>IF(LEN(W285)&gt;0,W285,SUBSTITUTE(SUBSTITUTE(SUBSTITUTE(SUBSTITUTE(SUBSTITUTE(SUBSTITUTE(SUBSTITUTE(SUBSTITUTE(SUBSTITUTE(SUBSTITUTE(SUBSTITUTE( (SUBSTITUTE( SUBSTITUTE( SUBSTITUTE( SUBSTITUTE(X285,"STD_SIGMA","SUM"),"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85" s="2">
        <f>C285</f>
        <v>281</v>
      </c>
    </row>
    <row r="286" spans="1:26">
      <c r="A286" s="167" t="str">
        <f>CODE(MID(N286,1,1))&amp;CODE(MID(N286,2,1))&amp;CODE(MID(N286,3,1))&amp;CODE(MID(N286,4,1))&amp;CODE(MID(N286,5,1))&amp;
IF(ISERR(CODE(MID(N286,6,1))),"",CODE(MID(N286,6,1)))&amp;
IF(ISERR(CODE(MID(N286,7,1))),"",CODE(MID(N286,7,1)))&amp;
IF(ISERR(CODE(MID(N286,8,1))),"",CODE(MID(N286,8,1)))&amp;
IF(ISERR(CODE(MID(N286,9,1))),"",CODE(MID(N286,9,1)))&amp;
IF(ISERR(CODE(MID(N286,10,1))),"",CODE(MID(N286,10,1)))&amp;
IF(ISERR(CODE(MID(N286,11,1))),"",CODE(MID(N286,11,1)))&amp;
IF(ISERR(CODE(MID(N286,12,1))),"",CODE(MID(N286,12,1)))&amp;
IF(ISERR(CODE(MID(N286,13,1))),"",CODE(MID(N286,13,1)))&amp;
IF(ISERR(CODE(MID(N286,14,1))),"",CODE(MID(N286,14,1)))&amp;
IF(ISERR(CODE(MID(N286,15,1))),"",CODE(MID(N286,15,1)))</f>
        <v>738477957280857511611187</v>
      </c>
      <c r="B286" s="3">
        <v>264</v>
      </c>
      <c r="C286" s="165">
        <f>VLOOKUP(A286,[1]items.h.csv!$A:$C,3,0)</f>
        <v>282</v>
      </c>
      <c r="D286" s="1" t="s">
        <v>2290</v>
      </c>
      <c r="E286" s="1" t="s">
        <v>27</v>
      </c>
      <c r="F286" s="17" t="s">
        <v>147</v>
      </c>
      <c r="G286" s="17" t="s">
        <v>147</v>
      </c>
      <c r="H286" s="155">
        <v>0</v>
      </c>
      <c r="I286" s="155">
        <v>0</v>
      </c>
      <c r="J286" s="17" t="s">
        <v>3</v>
      </c>
      <c r="K286" s="17" t="s">
        <v>2191</v>
      </c>
      <c r="L286" s="138" t="s">
        <v>4605</v>
      </c>
      <c r="N286" s="22" t="s">
        <v>2660</v>
      </c>
      <c r="O286" s="22" t="s">
        <v>3787</v>
      </c>
      <c r="P286"/>
      <c r="Q286" t="str">
        <f>IF(F286=G286,"","NOT EQUAL")</f>
        <v/>
      </c>
      <c r="R286"/>
      <c r="S286"/>
      <c r="T286">
        <f>IF(Y286&lt;&gt;"",T285+1,T285)</f>
        <v>79</v>
      </c>
      <c r="U286" s="3"/>
      <c r="V286" s="118"/>
      <c r="W286" s="118"/>
      <c r="X286" s="109" t="str">
        <f>IF( OR(V286="CNST", J286="CAT_REGS"),(F286),
IF(V286="YES",UPPER(F286),
IF(   AND(V286&lt;&gt;"NO",J286="CAT_FNCT",E286&lt;&gt;"multiply", E286&lt;&gt;"divide"),IF(K286="SLS_ENABLED",   UPPER(F286),""),"")))</f>
        <v/>
      </c>
      <c r="Y286" s="109" t="str">
        <f>IF(LEN(W286)&gt;0,W286,SUBSTITUTE(SUBSTITUTE(SUBSTITUTE(SUBSTITUTE(SUBSTITUTE(SUBSTITUTE(SUBSTITUTE(SUBSTITUTE(SUBSTITUTE(SUBSTITUTE(SUBSTITUTE( (SUBSTITUTE( SUBSTITUTE( SUBSTITUTE( SUBSTITUTE(X286,"STD_SIGMA","SUM"),"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86" s="2">
        <f>C286</f>
        <v>282</v>
      </c>
    </row>
    <row r="287" spans="1:26">
      <c r="A287" s="167" t="str">
        <f>CODE(MID(N287,1,1))&amp;CODE(MID(N287,2,1))&amp;CODE(MID(N287,3,1))&amp;CODE(MID(N287,4,1))&amp;CODE(MID(N287,5,1))&amp;
IF(ISERR(CODE(MID(N287,6,1))),"",CODE(MID(N287,6,1)))&amp;
IF(ISERR(CODE(MID(N287,7,1))),"",CODE(MID(N287,7,1)))&amp;
IF(ISERR(CODE(MID(N287,8,1))),"",CODE(MID(N287,8,1)))&amp;
IF(ISERR(CODE(MID(N287,9,1))),"",CODE(MID(N287,9,1)))&amp;
IF(ISERR(CODE(MID(N287,10,1))),"",CODE(MID(N287,10,1)))&amp;
IF(ISERR(CODE(MID(N287,11,1))),"",CODE(MID(N287,11,1)))&amp;
IF(ISERR(CODE(MID(N287,12,1))),"",CODE(MID(N287,12,1)))&amp;
IF(ISERR(CODE(MID(N287,13,1))),"",CODE(MID(N287,13,1)))&amp;
IF(ISERR(CODE(MID(N287,14,1))),"",CODE(MID(N287,14,1)))&amp;
IF(ISERR(CODE(MID(N287,15,1))),"",CODE(MID(N287,15,1)))</f>
        <v>738477958711611172808575</v>
      </c>
      <c r="B287" s="3">
        <v>265</v>
      </c>
      <c r="C287" s="165">
        <f>VLOOKUP(A287,[1]items.h.csv!$A:$C,3,0)</f>
        <v>283</v>
      </c>
      <c r="D287" s="1" t="s">
        <v>2290</v>
      </c>
      <c r="E287" s="1" t="s">
        <v>169</v>
      </c>
      <c r="F287" s="17" t="s">
        <v>429</v>
      </c>
      <c r="G287" s="17" t="s">
        <v>429</v>
      </c>
      <c r="H287" s="155">
        <v>0</v>
      </c>
      <c r="I287" s="155">
        <v>0</v>
      </c>
      <c r="J287" s="17" t="s">
        <v>3</v>
      </c>
      <c r="K287" s="17" t="s">
        <v>2191</v>
      </c>
      <c r="L287" s="138" t="s">
        <v>4605</v>
      </c>
      <c r="N287" s="22" t="s">
        <v>3071</v>
      </c>
      <c r="O287" s="22" t="s">
        <v>3787</v>
      </c>
      <c r="P287"/>
      <c r="Q287" t="str">
        <f>IF(F287=G287,"","NOT EQUAL")</f>
        <v/>
      </c>
      <c r="R287"/>
      <c r="S287"/>
      <c r="T287">
        <f>IF(Y287&lt;&gt;"",T286+1,T286)</f>
        <v>79</v>
      </c>
      <c r="U287" s="3"/>
      <c r="V287" s="118"/>
      <c r="W287" s="118"/>
      <c r="X287" s="109" t="str">
        <f>IF( OR(V287="CNST", J287="CAT_REGS"),(F287),
IF(V287="YES",UPPER(F287),
IF(   AND(V287&lt;&gt;"NO",J287="CAT_FNCT",E287&lt;&gt;"multiply", E287&lt;&gt;"divide"),IF(K287="SLS_ENABLED",   UPPER(F287),""),"")))</f>
        <v/>
      </c>
      <c r="Y287" s="109" t="str">
        <f>IF(LEN(W287)&gt;0,W287,SUBSTITUTE(SUBSTITUTE(SUBSTITUTE(SUBSTITUTE(SUBSTITUTE(SUBSTITUTE(SUBSTITUTE(SUBSTITUTE(SUBSTITUTE(SUBSTITUTE(SUBSTITUTE( (SUBSTITUTE( SUBSTITUTE( SUBSTITUTE( SUBSTITUTE(X287,"STD_SIGMA","SUM"),"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87" s="2">
        <f>C287</f>
        <v>283</v>
      </c>
    </row>
    <row r="288" spans="1:26">
      <c r="A288" s="167" t="str">
        <f>CODE(MID(N288,1,1))&amp;CODE(MID(N288,2,1))&amp;CODE(MID(N288,3,1))&amp;CODE(MID(N288,4,1))&amp;CODE(MID(N288,5,1))&amp;
IF(ISERR(CODE(MID(N288,6,1))),"",CODE(MID(N288,6,1)))&amp;
IF(ISERR(CODE(MID(N288,7,1))),"",CODE(MID(N288,7,1)))&amp;
IF(ISERR(CODE(MID(N288,8,1))),"",CODE(MID(N288,8,1)))&amp;
IF(ISERR(CODE(MID(N288,9,1))),"",CODE(MID(N288,9,1)))&amp;
IF(ISERR(CODE(MID(N288,10,1))),"",CODE(MID(N288,10,1)))&amp;
IF(ISERR(CODE(MID(N288,11,1))),"",CODE(MID(N288,11,1)))&amp;
IF(ISERR(CODE(MID(N288,12,1))),"",CODE(MID(N288,12,1)))&amp;
IF(ISERR(CODE(MID(N288,13,1))),"",CODE(MID(N288,13,1)))&amp;
IF(ISERR(CODE(MID(N288,14,1))),"",CODE(MID(N288,14,1)))&amp;
IF(ISERR(CODE(MID(N288,15,1))),"",CODE(MID(N288,15,1)))</f>
        <v>738477957372711161118065</v>
      </c>
      <c r="B288" s="3">
        <v>266</v>
      </c>
      <c r="C288" s="165">
        <f>VLOOKUP(A288,[1]items.h.csv!$A:$C,3,0)</f>
        <v>284</v>
      </c>
      <c r="D288" s="1" t="s">
        <v>2293</v>
      </c>
      <c r="E288" s="1" t="s">
        <v>27</v>
      </c>
      <c r="F288" s="17" t="s">
        <v>152</v>
      </c>
      <c r="G288" s="17" t="s">
        <v>153</v>
      </c>
      <c r="H288" s="155">
        <v>0</v>
      </c>
      <c r="I288" s="155">
        <v>0</v>
      </c>
      <c r="J288" s="17" t="s">
        <v>3</v>
      </c>
      <c r="K288" s="17" t="s">
        <v>2191</v>
      </c>
      <c r="L288" s="138" t="s">
        <v>4605</v>
      </c>
      <c r="N288" s="22" t="s">
        <v>2669</v>
      </c>
      <c r="O288" s="22" t="s">
        <v>3787</v>
      </c>
      <c r="P288"/>
      <c r="Q288" t="str">
        <f>IF(F288=G288,"","NOT EQUAL")</f>
        <v>NOT EQUAL</v>
      </c>
      <c r="R288"/>
      <c r="S288"/>
      <c r="T288">
        <f>IF(Y288&lt;&gt;"",T287+1,T287)</f>
        <v>79</v>
      </c>
      <c r="U288" s="3"/>
      <c r="V288" s="118"/>
      <c r="W288" s="118"/>
      <c r="X288" s="109" t="str">
        <f>IF( OR(V288="CNST", J288="CAT_REGS"),(F288),
IF(V288="YES",UPPER(F288),
IF(   AND(V288&lt;&gt;"NO",J288="CAT_FNCT",E288&lt;&gt;"multiply", E288&lt;&gt;"divide"),IF(K288="SLS_ENABLED",   UPPER(F288),""),"")))</f>
        <v/>
      </c>
      <c r="Y288" s="109" t="str">
        <f>IF(LEN(W288)&gt;0,W288,SUBSTITUTE(SUBSTITUTE(SUBSTITUTE(SUBSTITUTE(SUBSTITUTE(SUBSTITUTE(SUBSTITUTE(SUBSTITUTE(SUBSTITUTE(SUBSTITUTE(SUBSTITUTE( (SUBSTITUTE( SUBSTITUTE( SUBSTITUTE( SUBSTITUTE(X288,"STD_SIGMA","SUM"),"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88" s="2">
        <f>C288</f>
        <v>284</v>
      </c>
    </row>
    <row r="289" spans="1:26">
      <c r="A289" s="167" t="str">
        <f>CODE(MID(N289,1,1))&amp;CODE(MID(N289,2,1))&amp;CODE(MID(N289,3,1))&amp;CODE(MID(N289,4,1))&amp;CODE(MID(N289,5,1))&amp;
IF(ISERR(CODE(MID(N289,6,1))),"",CODE(MID(N289,6,1)))&amp;
IF(ISERR(CODE(MID(N289,7,1))),"",CODE(MID(N289,7,1)))&amp;
IF(ISERR(CODE(MID(N289,8,1))),"",CODE(MID(N289,8,1)))&amp;
IF(ISERR(CODE(MID(N289,9,1))),"",CODE(MID(N289,9,1)))&amp;
IF(ISERR(CODE(MID(N289,10,1))),"",CODE(MID(N289,10,1)))&amp;
IF(ISERR(CODE(MID(N289,11,1))),"",CODE(MID(N289,11,1)))&amp;
IF(ISERR(CODE(MID(N289,12,1))),"",CODE(MID(N289,12,1)))&amp;
IF(ISERR(CODE(MID(N289,13,1))),"",CODE(MID(N289,13,1)))&amp;
IF(ISERR(CODE(MID(N289,14,1))),"",CODE(MID(N289,14,1)))&amp;
IF(ISERR(CODE(MID(N289,15,1))),"",CODE(MID(N289,15,1)))</f>
        <v>73847795737271116111806598</v>
      </c>
      <c r="B289" s="3">
        <v>267</v>
      </c>
      <c r="C289" s="165">
        <f>VLOOKUP(A289,[1]items.h.csv!$A:$C,3,0)</f>
        <v>285</v>
      </c>
      <c r="D289" s="1" t="s">
        <v>2293</v>
      </c>
      <c r="E289" s="1" t="s">
        <v>27</v>
      </c>
      <c r="F289" s="17" t="s">
        <v>152</v>
      </c>
      <c r="G289" s="17" t="s">
        <v>526</v>
      </c>
      <c r="H289" s="155">
        <v>0</v>
      </c>
      <c r="I289" s="155">
        <v>0</v>
      </c>
      <c r="J289" s="17" t="s">
        <v>524</v>
      </c>
      <c r="K289" s="17" t="s">
        <v>2191</v>
      </c>
      <c r="L289" s="138" t="s">
        <v>4604</v>
      </c>
      <c r="N289" s="22" t="s">
        <v>3240</v>
      </c>
      <c r="O289" s="22" t="s">
        <v>3787</v>
      </c>
      <c r="P289"/>
      <c r="Q289" t="str">
        <f>IF(F289=G289,"","NOT EQUAL")</f>
        <v>NOT EQUAL</v>
      </c>
      <c r="R289"/>
      <c r="S289"/>
      <c r="T289">
        <f>IF(Y289&lt;&gt;"",T288+1,T288)</f>
        <v>79</v>
      </c>
      <c r="U289" s="3"/>
      <c r="V289" s="118"/>
      <c r="W289" s="118"/>
      <c r="X289" s="109" t="str">
        <f>IF( OR(V289="CNST", J289="CAT_REGS"),(F289),
IF(V289="YES",UPPER(F289),
IF(   AND(V289&lt;&gt;"NO",J289="CAT_FNCT",E289&lt;&gt;"multiply", E289&lt;&gt;"divide"),IF(K289="SLS_ENABLED",   UPPER(F289),""),"")))</f>
        <v/>
      </c>
      <c r="Y289" s="109" t="str">
        <f>IF(LEN(W289)&gt;0,W289,SUBSTITUTE(SUBSTITUTE(SUBSTITUTE(SUBSTITUTE(SUBSTITUTE(SUBSTITUTE(SUBSTITUTE(SUBSTITUTE(SUBSTITUTE(SUBSTITUTE(SUBSTITUTE( (SUBSTITUTE( SUBSTITUTE( SUBSTITUTE( SUBSTITUTE(X289,"STD_SIGMA","SUM"),"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89" s="2">
        <f>C289</f>
        <v>285</v>
      </c>
    </row>
    <row r="290" spans="1:26">
      <c r="A290" s="167" t="str">
        <f>CODE(MID(N290,1,1))&amp;CODE(MID(N290,2,1))&amp;CODE(MID(N290,3,1))&amp;CODE(MID(N290,4,1))&amp;CODE(MID(N290,5,1))&amp;
IF(ISERR(CODE(MID(N290,6,1))),"",CODE(MID(N290,6,1)))&amp;
IF(ISERR(CODE(MID(N290,7,1))),"",CODE(MID(N290,7,1)))&amp;
IF(ISERR(CODE(MID(N290,8,1))),"",CODE(MID(N290,8,1)))&amp;
IF(ISERR(CODE(MID(N290,9,1))),"",CODE(MID(N290,9,1)))&amp;
IF(ISERR(CODE(MID(N290,10,1))),"",CODE(MID(N290,10,1)))&amp;
IF(ISERR(CODE(MID(N290,11,1))),"",CODE(MID(N290,11,1)))&amp;
IF(ISERR(CODE(MID(N290,12,1))),"",CODE(MID(N290,12,1)))&amp;
IF(ISERR(CODE(MID(N290,13,1))),"",CODE(MID(N290,13,1)))&amp;
IF(ISERR(CODE(MID(N290,14,1))),"",CODE(MID(N290,14,1)))&amp;
IF(ISERR(CODE(MID(N290,15,1))),"",CODE(MID(N290,15,1)))</f>
        <v>738477958065116111737271</v>
      </c>
      <c r="B290" s="3">
        <v>268</v>
      </c>
      <c r="C290" s="165">
        <f>VLOOKUP(A290,[1]items.h.csv!$A:$C,3,0)</f>
        <v>286</v>
      </c>
      <c r="D290" s="1" t="s">
        <v>2293</v>
      </c>
      <c r="E290" s="1" t="s">
        <v>169</v>
      </c>
      <c r="F290" s="17" t="s">
        <v>282</v>
      </c>
      <c r="G290" s="17" t="s">
        <v>283</v>
      </c>
      <c r="H290" s="155">
        <v>0</v>
      </c>
      <c r="I290" s="155">
        <v>0</v>
      </c>
      <c r="J290" s="17" t="s">
        <v>3</v>
      </c>
      <c r="K290" s="17" t="s">
        <v>2191</v>
      </c>
      <c r="L290" s="138" t="s">
        <v>4605</v>
      </c>
      <c r="N290" s="22" t="s">
        <v>2856</v>
      </c>
      <c r="O290" s="22" t="s">
        <v>3787</v>
      </c>
      <c r="P290"/>
      <c r="Q290" t="str">
        <f>IF(F290=G290,"","NOT EQUAL")</f>
        <v>NOT EQUAL</v>
      </c>
      <c r="R290"/>
      <c r="S290"/>
      <c r="T290">
        <f>IF(Y290&lt;&gt;"",T289+1,T289)</f>
        <v>79</v>
      </c>
      <c r="U290" s="3"/>
      <c r="V290" s="118"/>
      <c r="W290" s="118"/>
      <c r="X290" s="109" t="str">
        <f>IF( OR(V290="CNST", J290="CAT_REGS"),(F290),
IF(V290="YES",UPPER(F290),
IF(   AND(V290&lt;&gt;"NO",J290="CAT_FNCT",E290&lt;&gt;"multiply", E290&lt;&gt;"divide"),IF(K290="SLS_ENABLED",   UPPER(F290),""),"")))</f>
        <v/>
      </c>
      <c r="Y290" s="109" t="str">
        <f>IF(LEN(W290)&gt;0,W290,SUBSTITUTE(SUBSTITUTE(SUBSTITUTE(SUBSTITUTE(SUBSTITUTE(SUBSTITUTE(SUBSTITUTE(SUBSTITUTE(SUBSTITUTE(SUBSTITUTE(SUBSTITUTE( (SUBSTITUTE( SUBSTITUTE( SUBSTITUTE( SUBSTITUTE(X290,"STD_SIGMA","SUM"),"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90" s="2">
        <f>C290</f>
        <v>286</v>
      </c>
    </row>
    <row r="291" spans="1:26">
      <c r="A291" s="167" t="str">
        <f>CODE(MID(N291,1,1))&amp;CODE(MID(N291,2,1))&amp;CODE(MID(N291,3,1))&amp;CODE(MID(N291,4,1))&amp;CODE(MID(N291,5,1))&amp;
IF(ISERR(CODE(MID(N291,6,1))),"",CODE(MID(N291,6,1)))&amp;
IF(ISERR(CODE(MID(N291,7,1))),"",CODE(MID(N291,7,1)))&amp;
IF(ISERR(CODE(MID(N291,8,1))),"",CODE(MID(N291,8,1)))&amp;
IF(ISERR(CODE(MID(N291,9,1))),"",CODE(MID(N291,9,1)))&amp;
IF(ISERR(CODE(MID(N291,10,1))),"",CODE(MID(N291,10,1)))&amp;
IF(ISERR(CODE(MID(N291,11,1))),"",CODE(MID(N291,11,1)))&amp;
IF(ISERR(CODE(MID(N291,12,1))),"",CODE(MID(N291,12,1)))&amp;
IF(ISERR(CODE(MID(N291,13,1))),"",CODE(MID(N291,13,1)))&amp;
IF(ISERR(CODE(MID(N291,14,1))),"",CODE(MID(N291,14,1)))&amp;
IF(ISERR(CODE(MID(N291,15,1))),"",CODE(MID(N291,15,1)))</f>
        <v>73847795806511611173727198</v>
      </c>
      <c r="B291" s="3">
        <v>269</v>
      </c>
      <c r="C291" s="165">
        <f>VLOOKUP(A291,[1]items.h.csv!$A:$C,3,0)</f>
        <v>287</v>
      </c>
      <c r="D291" s="1" t="s">
        <v>2293</v>
      </c>
      <c r="E291" s="1" t="s">
        <v>169</v>
      </c>
      <c r="F291" s="17" t="s">
        <v>282</v>
      </c>
      <c r="G291" s="17" t="s">
        <v>153</v>
      </c>
      <c r="H291" s="155">
        <v>0</v>
      </c>
      <c r="I291" s="155">
        <v>0</v>
      </c>
      <c r="J291" s="17" t="s">
        <v>524</v>
      </c>
      <c r="K291" s="17" t="s">
        <v>2191</v>
      </c>
      <c r="L291" s="138" t="s">
        <v>4604</v>
      </c>
      <c r="N291" s="22" t="s">
        <v>3253</v>
      </c>
      <c r="O291" s="22" t="s">
        <v>3787</v>
      </c>
      <c r="P291"/>
      <c r="Q291" t="str">
        <f>IF(F291=G291,"","NOT EQUAL")</f>
        <v>NOT EQUAL</v>
      </c>
      <c r="R291"/>
      <c r="S291"/>
      <c r="T291">
        <f>IF(Y291&lt;&gt;"",T290+1,T290)</f>
        <v>79</v>
      </c>
      <c r="U291" s="3"/>
      <c r="V291" s="118"/>
      <c r="W291" s="118"/>
      <c r="X291" s="109" t="str">
        <f>IF( OR(V291="CNST", J291="CAT_REGS"),(F291),
IF(V291="YES",UPPER(F291),
IF(   AND(V291&lt;&gt;"NO",J291="CAT_FNCT",E291&lt;&gt;"multiply", E291&lt;&gt;"divide"),IF(K291="SLS_ENABLED",   UPPER(F291),""),"")))</f>
        <v/>
      </c>
      <c r="Y291" s="109" t="str">
        <f>IF(LEN(W291)&gt;0,W291,SUBSTITUTE(SUBSTITUTE(SUBSTITUTE(SUBSTITUTE(SUBSTITUTE(SUBSTITUTE(SUBSTITUTE(SUBSTITUTE(SUBSTITUTE(SUBSTITUTE(SUBSTITUTE( (SUBSTITUTE( SUBSTITUTE( SUBSTITUTE( SUBSTITUTE(X291,"STD_SIGMA","SUM"),"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91" s="2">
        <f>C291</f>
        <v>287</v>
      </c>
    </row>
    <row r="292" spans="1:26">
      <c r="A292" s="167" t="str">
        <f>CODE(MID(N292,1,1))&amp;CODE(MID(N292,2,1))&amp;CODE(MID(N292,3,1))&amp;CODE(MID(N292,4,1))&amp;CODE(MID(N292,5,1))&amp;
IF(ISERR(CODE(MID(N292,6,1))),"",CODE(MID(N292,6,1)))&amp;
IF(ISERR(CODE(MID(N292,7,1))),"",CODE(MID(N292,7,1)))&amp;
IF(ISERR(CODE(MID(N292,8,1))),"",CODE(MID(N292,8,1)))&amp;
IF(ISERR(CODE(MID(N292,9,1))),"",CODE(MID(N292,9,1)))&amp;
IF(ISERR(CODE(MID(N292,10,1))),"",CODE(MID(N292,10,1)))&amp;
IF(ISERR(CODE(MID(N292,11,1))),"",CODE(MID(N292,11,1)))&amp;
IF(ISERR(CODE(MID(N292,12,1))),"",CODE(MID(N292,12,1)))&amp;
IF(ISERR(CODE(MID(N292,13,1))),"",CODE(MID(N292,13,1)))&amp;
IF(ISERR(CODE(MID(N292,14,1))),"",CODE(MID(N292,14,1)))&amp;
IF(ISERR(CODE(MID(N292,15,1))),"",CODE(MID(N292,15,1)))</f>
        <v>73847795737811611177</v>
      </c>
      <c r="B292" s="3">
        <v>270</v>
      </c>
      <c r="C292" s="165">
        <f>VLOOKUP(A292,[1]items.h.csv!$A:$C,3,0)</f>
        <v>288</v>
      </c>
      <c r="D292" s="1" t="s">
        <v>2295</v>
      </c>
      <c r="E292" s="1" t="s">
        <v>27</v>
      </c>
      <c r="F292" s="17" t="s">
        <v>159</v>
      </c>
      <c r="G292" s="17" t="s">
        <v>159</v>
      </c>
      <c r="H292" s="155">
        <v>0</v>
      </c>
      <c r="I292" s="155">
        <v>0</v>
      </c>
      <c r="J292" s="17" t="s">
        <v>3</v>
      </c>
      <c r="K292" s="17" t="s">
        <v>2191</v>
      </c>
      <c r="L292" s="138" t="s">
        <v>4605</v>
      </c>
      <c r="N292" s="22" t="s">
        <v>2677</v>
      </c>
      <c r="O292" s="22" t="s">
        <v>3787</v>
      </c>
      <c r="P292"/>
      <c r="Q292" t="str">
        <f>IF(F292=G292,"","NOT EQUAL")</f>
        <v/>
      </c>
      <c r="R292"/>
      <c r="S292"/>
      <c r="T292">
        <f>IF(Y292&lt;&gt;"",T291+1,T291)</f>
        <v>79</v>
      </c>
      <c r="U292" s="3"/>
      <c r="V292" s="118"/>
      <c r="W292" s="118"/>
      <c r="X292" s="109" t="str">
        <f>IF( OR(V292="CNST", J292="CAT_REGS"),(F292),
IF(V292="YES",UPPER(F292),
IF(   AND(V292&lt;&gt;"NO",J292="CAT_FNCT",E292&lt;&gt;"multiply", E292&lt;&gt;"divide"),IF(K292="SLS_ENABLED",   UPPER(F292),""),"")))</f>
        <v/>
      </c>
      <c r="Y292" s="109" t="str">
        <f>IF(LEN(W292)&gt;0,W292,SUBSTITUTE(SUBSTITUTE(SUBSTITUTE(SUBSTITUTE(SUBSTITUTE(SUBSTITUTE(SUBSTITUTE(SUBSTITUTE(SUBSTITUTE(SUBSTITUTE(SUBSTITUTE( (SUBSTITUTE( SUBSTITUTE( SUBSTITUTE( SUBSTITUTE(X292,"STD_SIGMA","SUM"),"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92" s="2">
        <f>C292</f>
        <v>288</v>
      </c>
    </row>
    <row r="293" spans="1:26">
      <c r="A293" s="167" t="str">
        <f>CODE(MID(N293,1,1))&amp;CODE(MID(N293,2,1))&amp;CODE(MID(N293,3,1))&amp;CODE(MID(N293,4,1))&amp;CODE(MID(N293,5,1))&amp;
IF(ISERR(CODE(MID(N293,6,1))),"",CODE(MID(N293,6,1)))&amp;
IF(ISERR(CODE(MID(N293,7,1))),"",CODE(MID(N293,7,1)))&amp;
IF(ISERR(CODE(MID(N293,8,1))),"",CODE(MID(N293,8,1)))&amp;
IF(ISERR(CODE(MID(N293,9,1))),"",CODE(MID(N293,9,1)))&amp;
IF(ISERR(CODE(MID(N293,10,1))),"",CODE(MID(N293,10,1)))&amp;
IF(ISERR(CODE(MID(N293,11,1))),"",CODE(MID(N293,11,1)))&amp;
IF(ISERR(CODE(MID(N293,12,1))),"",CODE(MID(N293,12,1)))&amp;
IF(ISERR(CODE(MID(N293,13,1))),"",CODE(MID(N293,13,1)))&amp;
IF(ISERR(CODE(MID(N293,14,1))),"",CODE(MID(N293,14,1)))&amp;
IF(ISERR(CODE(MID(N293,15,1))),"",CODE(MID(N293,15,1)))</f>
        <v>738477957711611173786772</v>
      </c>
      <c r="B293" s="3">
        <v>271</v>
      </c>
      <c r="C293" s="165">
        <f>VLOOKUP(A293,[1]items.h.csv!$A:$C,3,0)</f>
        <v>289</v>
      </c>
      <c r="D293" s="1" t="s">
        <v>2295</v>
      </c>
      <c r="E293" s="1" t="s">
        <v>169</v>
      </c>
      <c r="F293" s="17" t="s">
        <v>254</v>
      </c>
      <c r="G293" s="17" t="s">
        <v>254</v>
      </c>
      <c r="H293" s="155">
        <v>0</v>
      </c>
      <c r="I293" s="155">
        <v>0</v>
      </c>
      <c r="J293" s="17" t="s">
        <v>3</v>
      </c>
      <c r="K293" s="17" t="s">
        <v>2191</v>
      </c>
      <c r="L293" s="138" t="s">
        <v>4605</v>
      </c>
      <c r="N293" s="22" t="s">
        <v>2814</v>
      </c>
      <c r="O293" s="22" t="s">
        <v>3787</v>
      </c>
      <c r="P293"/>
      <c r="Q293" t="str">
        <f>IF(F293=G293,"","NOT EQUAL")</f>
        <v/>
      </c>
      <c r="R293"/>
      <c r="S293"/>
      <c r="T293">
        <f>IF(Y293&lt;&gt;"",T292+1,T292)</f>
        <v>79</v>
      </c>
      <c r="U293" s="3"/>
      <c r="V293" s="118"/>
      <c r="W293" s="118"/>
      <c r="X293" s="109" t="str">
        <f>IF( OR(V293="CNST", J293="CAT_REGS"),(F293),
IF(V293="YES",UPPER(F293),
IF(   AND(V293&lt;&gt;"NO",J293="CAT_FNCT",E293&lt;&gt;"multiply", E293&lt;&gt;"divide"),IF(K293="SLS_ENABLED",   UPPER(F293),""),"")))</f>
        <v/>
      </c>
      <c r="Y293" s="109" t="str">
        <f>IF(LEN(W293)&gt;0,W293,SUBSTITUTE(SUBSTITUTE(SUBSTITUTE(SUBSTITUTE(SUBSTITUTE(SUBSTITUTE(SUBSTITUTE(SUBSTITUTE(SUBSTITUTE(SUBSTITUTE(SUBSTITUTE( (SUBSTITUTE( SUBSTITUTE( SUBSTITUTE( SUBSTITUTE(X293,"STD_SIGMA","SUM"),"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93" s="2">
        <f>C293</f>
        <v>289</v>
      </c>
    </row>
    <row r="294" spans="1:26">
      <c r="A294" s="167" t="str">
        <f>CODE(MID(N294,1,1))&amp;CODE(MID(N294,2,1))&amp;CODE(MID(N294,3,1))&amp;CODE(MID(N294,4,1))&amp;CODE(MID(N294,5,1))&amp;
IF(ISERR(CODE(MID(N294,6,1))),"",CODE(MID(N294,6,1)))&amp;
IF(ISERR(CODE(MID(N294,7,1))),"",CODE(MID(N294,7,1)))&amp;
IF(ISERR(CODE(MID(N294,8,1))),"",CODE(MID(N294,8,1)))&amp;
IF(ISERR(CODE(MID(N294,9,1))),"",CODE(MID(N294,9,1)))&amp;
IF(ISERR(CODE(MID(N294,10,1))),"",CODE(MID(N294,10,1)))&amp;
IF(ISERR(CODE(MID(N294,11,1))),"",CODE(MID(N294,11,1)))&amp;
IF(ISERR(CODE(MID(N294,12,1))),"",CODE(MID(N294,12,1)))&amp;
IF(ISERR(CODE(MID(N294,13,1))),"",CODE(MID(N294,13,1)))&amp;
IF(ISERR(CODE(MID(N294,14,1))),"",CODE(MID(N294,14,1)))&amp;
IF(ISERR(CODE(MID(N294,15,1))),"",CODE(MID(N294,15,1)))</f>
        <v>73847795877211611174</v>
      </c>
      <c r="B294" s="3">
        <v>272</v>
      </c>
      <c r="C294" s="165">
        <f>VLOOKUP(A294,[1]items.h.csv!$A:$C,3,0)</f>
        <v>290</v>
      </c>
      <c r="D294" s="1" t="s">
        <v>2297</v>
      </c>
      <c r="E294" s="1" t="s">
        <v>27</v>
      </c>
      <c r="F294" s="17" t="s">
        <v>424</v>
      </c>
      <c r="G294" s="17" t="s">
        <v>424</v>
      </c>
      <c r="H294" s="155">
        <v>0</v>
      </c>
      <c r="I294" s="155">
        <v>0</v>
      </c>
      <c r="J294" s="17" t="s">
        <v>3</v>
      </c>
      <c r="K294" s="17" t="s">
        <v>2191</v>
      </c>
      <c r="L294" s="138" t="s">
        <v>4605</v>
      </c>
      <c r="N294" s="22" t="s">
        <v>3063</v>
      </c>
      <c r="O294" s="22" t="s">
        <v>3787</v>
      </c>
      <c r="P294"/>
      <c r="Q294" t="str">
        <f>IF(F294=G294,"","NOT EQUAL")</f>
        <v/>
      </c>
      <c r="R294"/>
      <c r="S294"/>
      <c r="T294">
        <f>IF(Y294&lt;&gt;"",T293+1,T293)</f>
        <v>79</v>
      </c>
      <c r="U294" s="3"/>
      <c r="V294" s="118"/>
      <c r="W294" s="118"/>
      <c r="X294" s="109" t="str">
        <f>IF( OR(V294="CNST", J294="CAT_REGS"),(F294),
IF(V294="YES",UPPER(F294),
IF(   AND(V294&lt;&gt;"NO",J294="CAT_FNCT",E294&lt;&gt;"multiply", E294&lt;&gt;"divide"),IF(K294="SLS_ENABLED",   UPPER(F294),""),"")))</f>
        <v/>
      </c>
      <c r="Y294" s="109" t="str">
        <f>IF(LEN(W294)&gt;0,W294,SUBSTITUTE(SUBSTITUTE(SUBSTITUTE(SUBSTITUTE(SUBSTITUTE(SUBSTITUTE(SUBSTITUTE(SUBSTITUTE(SUBSTITUTE(SUBSTITUTE(SUBSTITUTE( (SUBSTITUTE( SUBSTITUTE( SUBSTITUTE( SUBSTITUTE(X294,"STD_SIGMA","SUM"),"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94" s="2">
        <f>C294</f>
        <v>290</v>
      </c>
    </row>
    <row r="295" spans="1:26">
      <c r="A295" s="167" t="str">
        <f>CODE(MID(N295,1,1))&amp;CODE(MID(N295,2,1))&amp;CODE(MID(N295,3,1))&amp;CODE(MID(N295,4,1))&amp;CODE(MID(N295,5,1))&amp;
IF(ISERR(CODE(MID(N295,6,1))),"",CODE(MID(N295,6,1)))&amp;
IF(ISERR(CODE(MID(N295,7,1))),"",CODE(MID(N295,7,1)))&amp;
IF(ISERR(CODE(MID(N295,8,1))),"",CODE(MID(N295,8,1)))&amp;
IF(ISERR(CODE(MID(N295,9,1))),"",CODE(MID(N295,9,1)))&amp;
IF(ISERR(CODE(MID(N295,10,1))),"",CODE(MID(N295,10,1)))&amp;
IF(ISERR(CODE(MID(N295,11,1))),"",CODE(MID(N295,11,1)))&amp;
IF(ISERR(CODE(MID(N295,12,1))),"",CODE(MID(N295,12,1)))&amp;
IF(ISERR(CODE(MID(N295,13,1))),"",CODE(MID(N295,13,1)))&amp;
IF(ISERR(CODE(MID(N295,14,1))),"",CODE(MID(N295,14,1)))&amp;
IF(ISERR(CODE(MID(N295,15,1))),"",CODE(MID(N295,15,1)))</f>
        <v>73847795741161118772</v>
      </c>
      <c r="B295" s="3">
        <v>273</v>
      </c>
      <c r="C295" s="165">
        <f>VLOOKUP(A295,[1]items.h.csv!$A:$C,3,0)</f>
        <v>291</v>
      </c>
      <c r="D295" s="1" t="s">
        <v>2297</v>
      </c>
      <c r="E295" s="1" t="s">
        <v>169</v>
      </c>
      <c r="F295" s="17" t="s">
        <v>170</v>
      </c>
      <c r="G295" s="17" t="s">
        <v>170</v>
      </c>
      <c r="H295" s="155">
        <v>0</v>
      </c>
      <c r="I295" s="155">
        <v>0</v>
      </c>
      <c r="J295" s="17" t="s">
        <v>3</v>
      </c>
      <c r="K295" s="17" t="s">
        <v>2191</v>
      </c>
      <c r="L295" s="138" t="s">
        <v>4605</v>
      </c>
      <c r="N295" s="22" t="s">
        <v>2697</v>
      </c>
      <c r="O295" s="22" t="s">
        <v>3787</v>
      </c>
      <c r="P295"/>
      <c r="Q295" t="str">
        <f>IF(F295=G295,"","NOT EQUAL")</f>
        <v/>
      </c>
      <c r="R295"/>
      <c r="S295"/>
      <c r="T295">
        <f>IF(Y295&lt;&gt;"",T294+1,T294)</f>
        <v>79</v>
      </c>
      <c r="U295" s="3"/>
      <c r="V295" s="118"/>
      <c r="W295" s="118"/>
      <c r="X295" s="109" t="str">
        <f>IF( OR(V295="CNST", J295="CAT_REGS"),(F295),
IF(V295="YES",UPPER(F295),
IF(   AND(V295&lt;&gt;"NO",J295="CAT_FNCT",E295&lt;&gt;"multiply", E295&lt;&gt;"divide"),IF(K295="SLS_ENABLED",   UPPER(F295),""),"")))</f>
        <v/>
      </c>
      <c r="Y295" s="109" t="str">
        <f>IF(LEN(W295)&gt;0,W295,SUBSTITUTE(SUBSTITUTE(SUBSTITUTE(SUBSTITUTE(SUBSTITUTE(SUBSTITUTE(SUBSTITUTE(SUBSTITUTE(SUBSTITUTE(SUBSTITUTE(SUBSTITUTE( (SUBSTITUTE( SUBSTITUTE( SUBSTITUTE( SUBSTITUTE(X295,"STD_SIGMA","SUM"),"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95" s="2">
        <f>C295</f>
        <v>291</v>
      </c>
    </row>
    <row r="296" spans="1:26">
      <c r="A296" s="167" t="str">
        <f>CODE(MID(N296,1,1))&amp;CODE(MID(N296,2,1))&amp;CODE(MID(N296,3,1))&amp;CODE(MID(N296,4,1))&amp;CODE(MID(N296,5,1))&amp;
IF(ISERR(CODE(MID(N296,6,1))),"",CODE(MID(N296,6,1)))&amp;
IF(ISERR(CODE(MID(N296,7,1))),"",CODE(MID(N296,7,1)))&amp;
IF(ISERR(CODE(MID(N296,8,1))),"",CODE(MID(N296,8,1)))&amp;
IF(ISERR(CODE(MID(N296,9,1))),"",CODE(MID(N296,9,1)))&amp;
IF(ISERR(CODE(MID(N296,10,1))),"",CODE(MID(N296,10,1)))&amp;
IF(ISERR(CODE(MID(N296,11,1))),"",CODE(MID(N296,11,1)))&amp;
IF(ISERR(CODE(MID(N296,12,1))),"",CODE(MID(N296,12,1)))&amp;
IF(ISERR(CODE(MID(N296,13,1))),"",CODE(MID(N296,13,1)))&amp;
IF(ISERR(CODE(MID(N296,14,1))),"",CODE(MID(N296,14,1)))&amp;
IF(ISERR(CODE(MID(N296,15,1))),"",CODE(MID(N296,15,1)))</f>
        <v>738477957571116111766683</v>
      </c>
      <c r="B296" s="3">
        <v>274</v>
      </c>
      <c r="C296" s="165">
        <f>VLOOKUP(A296,[1]items.h.csv!$A:$C,3,0)</f>
        <v>292</v>
      </c>
      <c r="D296" s="1" t="s">
        <v>2298</v>
      </c>
      <c r="E296" s="1" t="s">
        <v>169</v>
      </c>
      <c r="F296" s="17" t="s">
        <v>177</v>
      </c>
      <c r="G296" s="17" t="s">
        <v>177</v>
      </c>
      <c r="H296" s="155">
        <v>0</v>
      </c>
      <c r="I296" s="155">
        <v>0</v>
      </c>
      <c r="J296" s="17" t="s">
        <v>3</v>
      </c>
      <c r="K296" s="17" t="s">
        <v>2191</v>
      </c>
      <c r="L296" s="138" t="s">
        <v>4605</v>
      </c>
      <c r="N296" s="22" t="s">
        <v>2705</v>
      </c>
      <c r="O296" s="22" t="s">
        <v>3787</v>
      </c>
      <c r="P296"/>
      <c r="Q296" t="str">
        <f>IF(F296=G296,"","NOT EQUAL")</f>
        <v/>
      </c>
      <c r="R296"/>
      <c r="S296"/>
      <c r="T296">
        <f>IF(Y296&lt;&gt;"",T295+1,T295)</f>
        <v>79</v>
      </c>
      <c r="U296" s="3"/>
      <c r="V296" s="118"/>
      <c r="W296" s="118"/>
      <c r="X296" s="109" t="str">
        <f>IF( OR(V296="CNST", J296="CAT_REGS"),(F296),
IF(V296="YES",UPPER(F296),
IF(   AND(V296&lt;&gt;"NO",J296="CAT_FNCT",E296&lt;&gt;"multiply", E296&lt;&gt;"divide"),IF(K296="SLS_ENABLED",   UPPER(F296),""),"")))</f>
        <v/>
      </c>
      <c r="Y296" s="109" t="str">
        <f>IF(LEN(W296)&gt;0,W296,SUBSTITUTE(SUBSTITUTE(SUBSTITUTE(SUBSTITUTE(SUBSTITUTE(SUBSTITUTE(SUBSTITUTE(SUBSTITUTE(SUBSTITUTE(SUBSTITUTE(SUBSTITUTE( (SUBSTITUTE( SUBSTITUTE( SUBSTITUTE( SUBSTITUTE(X296,"STD_SIGMA","SUM"),"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96" s="2">
        <f>C296</f>
        <v>292</v>
      </c>
    </row>
    <row r="297" spans="1:26">
      <c r="A297" s="167" t="str">
        <f>CODE(MID(N297,1,1))&amp;CODE(MID(N297,2,1))&amp;CODE(MID(N297,3,1))&amp;CODE(MID(N297,4,1))&amp;CODE(MID(N297,5,1))&amp;
IF(ISERR(CODE(MID(N297,6,1))),"",CODE(MID(N297,6,1)))&amp;
IF(ISERR(CODE(MID(N297,7,1))),"",CODE(MID(N297,7,1)))&amp;
IF(ISERR(CODE(MID(N297,8,1))),"",CODE(MID(N297,8,1)))&amp;
IF(ISERR(CODE(MID(N297,9,1))),"",CODE(MID(N297,9,1)))&amp;
IF(ISERR(CODE(MID(N297,10,1))),"",CODE(MID(N297,10,1)))&amp;
IF(ISERR(CODE(MID(N297,11,1))),"",CODE(MID(N297,11,1)))&amp;
IF(ISERR(CODE(MID(N297,12,1))),"",CODE(MID(N297,12,1)))&amp;
IF(ISERR(CODE(MID(N297,13,1))),"",CODE(MID(N297,13,1)))&amp;
IF(ISERR(CODE(MID(N297,14,1))),"",CODE(MID(N297,14,1)))&amp;
IF(ISERR(CODE(MID(N297,15,1))),"",CODE(MID(N297,15,1)))</f>
        <v>738477957666831161117571</v>
      </c>
      <c r="B297" s="3">
        <v>275</v>
      </c>
      <c r="C297" s="165">
        <f>VLOOKUP(A297,[1]items.h.csv!$A:$C,3,0)</f>
        <v>293</v>
      </c>
      <c r="D297" s="1" t="s">
        <v>2298</v>
      </c>
      <c r="E297" s="1" t="s">
        <v>27</v>
      </c>
      <c r="F297" s="17" t="s">
        <v>189</v>
      </c>
      <c r="G297" s="17" t="s">
        <v>189</v>
      </c>
      <c r="H297" s="155">
        <v>0</v>
      </c>
      <c r="I297" s="155">
        <v>0</v>
      </c>
      <c r="J297" s="17" t="s">
        <v>3</v>
      </c>
      <c r="K297" s="17" t="s">
        <v>2191</v>
      </c>
      <c r="L297" s="138" t="s">
        <v>4605</v>
      </c>
      <c r="N297" s="22" t="s">
        <v>2719</v>
      </c>
      <c r="O297" s="22" t="s">
        <v>3787</v>
      </c>
      <c r="P297"/>
      <c r="Q297" t="str">
        <f>IF(F297=G297,"","NOT EQUAL")</f>
        <v/>
      </c>
      <c r="R297"/>
      <c r="S297"/>
      <c r="T297">
        <f>IF(Y297&lt;&gt;"",T296+1,T296)</f>
        <v>79</v>
      </c>
      <c r="U297" s="3"/>
      <c r="V297" s="118"/>
      <c r="W297" s="118"/>
      <c r="X297" s="109" t="str">
        <f>IF( OR(V297="CNST", J297="CAT_REGS"),(F297),
IF(V297="YES",UPPER(F297),
IF(   AND(V297&lt;&gt;"NO",J297="CAT_FNCT",E297&lt;&gt;"multiply", E297&lt;&gt;"divide"),IF(K297="SLS_ENABLED",   UPPER(F297),""),"")))</f>
        <v/>
      </c>
      <c r="Y297" s="109" t="str">
        <f>IF(LEN(W297)&gt;0,W297,SUBSTITUTE(SUBSTITUTE(SUBSTITUTE(SUBSTITUTE(SUBSTITUTE(SUBSTITUTE(SUBSTITUTE(SUBSTITUTE(SUBSTITUTE(SUBSTITUTE(SUBSTITUTE( (SUBSTITUTE( SUBSTITUTE( SUBSTITUTE( SUBSTITUTE(X297,"STD_SIGMA","SUM"),"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97" s="2">
        <f>C297</f>
        <v>293</v>
      </c>
    </row>
    <row r="298" spans="1:26">
      <c r="A298" s="167" t="str">
        <f>CODE(MID(N298,1,1))&amp;CODE(MID(N298,2,1))&amp;CODE(MID(N298,3,1))&amp;CODE(MID(N298,4,1))&amp;CODE(MID(N298,5,1))&amp;
IF(ISERR(CODE(MID(N298,6,1))),"",CODE(MID(N298,6,1)))&amp;
IF(ISERR(CODE(MID(N298,7,1))),"",CODE(MID(N298,7,1)))&amp;
IF(ISERR(CODE(MID(N298,8,1))),"",CODE(MID(N298,8,1)))&amp;
IF(ISERR(CODE(MID(N298,9,1))),"",CODE(MID(N298,9,1)))&amp;
IF(ISERR(CODE(MID(N298,10,1))),"",CODE(MID(N298,10,1)))&amp;
IF(ISERR(CODE(MID(N298,11,1))),"",CODE(MID(N298,11,1)))&amp;
IF(ISERR(CODE(MID(N298,12,1))),"",CODE(MID(N298,12,1)))&amp;
IF(ISERR(CODE(MID(N298,13,1))),"",CODE(MID(N298,13,1)))&amp;
IF(ISERR(CODE(MID(N298,14,1))),"",CODE(MID(N298,14,1)))&amp;
IF(ISERR(CODE(MID(N298,15,1))),"",CODE(MID(N298,15,1)))</f>
        <v>7384779575711161117990</v>
      </c>
      <c r="B298" s="3">
        <v>276</v>
      </c>
      <c r="C298" s="165">
        <f>VLOOKUP(A298,[1]items.h.csv!$A:$C,3,0)</f>
        <v>294</v>
      </c>
      <c r="D298" s="1" t="s">
        <v>2299</v>
      </c>
      <c r="E298" s="1" t="s">
        <v>169</v>
      </c>
      <c r="F298" s="17" t="s">
        <v>178</v>
      </c>
      <c r="G298" s="17" t="s">
        <v>178</v>
      </c>
      <c r="H298" s="155">
        <v>0</v>
      </c>
      <c r="I298" s="155">
        <v>0</v>
      </c>
      <c r="J298" s="17" t="s">
        <v>3</v>
      </c>
      <c r="K298" s="17" t="s">
        <v>2191</v>
      </c>
      <c r="L298" s="138" t="s">
        <v>4605</v>
      </c>
      <c r="N298" s="22" t="s">
        <v>2706</v>
      </c>
      <c r="O298" s="22" t="s">
        <v>3787</v>
      </c>
      <c r="P298"/>
      <c r="Q298" t="str">
        <f>IF(F298=G298,"","NOT EQUAL")</f>
        <v/>
      </c>
      <c r="R298"/>
      <c r="S298"/>
      <c r="T298">
        <f>IF(Y298&lt;&gt;"",T297+1,T297)</f>
        <v>79</v>
      </c>
      <c r="U298" s="3"/>
      <c r="V298" s="118"/>
      <c r="W298" s="118"/>
      <c r="X298" s="109" t="str">
        <f>IF( OR(V298="CNST", J298="CAT_REGS"),(F298),
IF(V298="YES",UPPER(F298),
IF(   AND(V298&lt;&gt;"NO",J298="CAT_FNCT",E298&lt;&gt;"multiply", E298&lt;&gt;"divide"),IF(K298="SLS_ENABLED",   UPPER(F298),""),"")))</f>
        <v/>
      </c>
      <c r="Y298" s="109" t="str">
        <f>IF(LEN(W298)&gt;0,W298,SUBSTITUTE(SUBSTITUTE(SUBSTITUTE(SUBSTITUTE(SUBSTITUTE(SUBSTITUTE(SUBSTITUTE(SUBSTITUTE(SUBSTITUTE(SUBSTITUTE(SUBSTITUTE( (SUBSTITUTE( SUBSTITUTE( SUBSTITUTE( SUBSTITUTE(X298,"STD_SIGMA","SUM"),"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98" s="2">
        <f>C298</f>
        <v>294</v>
      </c>
    </row>
    <row r="299" spans="1:26">
      <c r="A299" s="167" t="str">
        <f>CODE(MID(N299,1,1))&amp;CODE(MID(N299,2,1))&amp;CODE(MID(N299,3,1))&amp;CODE(MID(N299,4,1))&amp;CODE(MID(N299,5,1))&amp;
IF(ISERR(CODE(MID(N299,6,1))),"",CODE(MID(N299,6,1)))&amp;
IF(ISERR(CODE(MID(N299,7,1))),"",CODE(MID(N299,7,1)))&amp;
IF(ISERR(CODE(MID(N299,8,1))),"",CODE(MID(N299,8,1)))&amp;
IF(ISERR(CODE(MID(N299,9,1))),"",CODE(MID(N299,9,1)))&amp;
IF(ISERR(CODE(MID(N299,10,1))),"",CODE(MID(N299,10,1)))&amp;
IF(ISERR(CODE(MID(N299,11,1))),"",CODE(MID(N299,11,1)))&amp;
IF(ISERR(CODE(MID(N299,12,1))),"",CODE(MID(N299,12,1)))&amp;
IF(ISERR(CODE(MID(N299,13,1))),"",CODE(MID(N299,13,1)))&amp;
IF(ISERR(CODE(MID(N299,14,1))),"",CODE(MID(N299,14,1)))&amp;
IF(ISERR(CODE(MID(N299,15,1))),"",CODE(MID(N299,15,1)))</f>
        <v>7384779579901161117571</v>
      </c>
      <c r="B299" s="3">
        <v>277</v>
      </c>
      <c r="C299" s="165">
        <f>VLOOKUP(A299,[1]items.h.csv!$A:$C,3,0)</f>
        <v>295</v>
      </c>
      <c r="D299" s="1" t="s">
        <v>2299</v>
      </c>
      <c r="E299" s="1" t="s">
        <v>27</v>
      </c>
      <c r="F299" s="17" t="s">
        <v>278</v>
      </c>
      <c r="G299" s="17" t="s">
        <v>278</v>
      </c>
      <c r="H299" s="155">
        <v>0</v>
      </c>
      <c r="I299" s="155">
        <v>0</v>
      </c>
      <c r="J299" s="17" t="s">
        <v>3</v>
      </c>
      <c r="K299" s="17" t="s">
        <v>2191</v>
      </c>
      <c r="L299" s="138" t="s">
        <v>4605</v>
      </c>
      <c r="N299" s="22" t="s">
        <v>2851</v>
      </c>
      <c r="O299" s="22" t="s">
        <v>3787</v>
      </c>
      <c r="P299"/>
      <c r="Q299" t="str">
        <f>IF(F299=G299,"","NOT EQUAL")</f>
        <v/>
      </c>
      <c r="R299"/>
      <c r="S299"/>
      <c r="T299">
        <f>IF(Y299&lt;&gt;"",T298+1,T298)</f>
        <v>79</v>
      </c>
      <c r="U299" s="3"/>
      <c r="V299" s="118"/>
      <c r="W299" s="118"/>
      <c r="X299" s="109" t="str">
        <f>IF( OR(V299="CNST", J299="CAT_REGS"),(F299),
IF(V299="YES",UPPER(F299),
IF(   AND(V299&lt;&gt;"NO",J299="CAT_FNCT",E299&lt;&gt;"multiply", E299&lt;&gt;"divide"),IF(K299="SLS_ENABLED",   UPPER(F299),""),"")))</f>
        <v/>
      </c>
      <c r="Y299" s="109" t="str">
        <f>IF(LEN(W299)&gt;0,W299,SUBSTITUTE(SUBSTITUTE(SUBSTITUTE(SUBSTITUTE(SUBSTITUTE(SUBSTITUTE(SUBSTITUTE(SUBSTITUTE(SUBSTITUTE(SUBSTITUTE(SUBSTITUTE( (SUBSTITUTE( SUBSTITUTE( SUBSTITUTE( SUBSTITUTE(X299,"STD_SIGMA","SUM"),"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299" s="2">
        <f>C299</f>
        <v>295</v>
      </c>
    </row>
    <row r="300" spans="1:26">
      <c r="A300" s="167" t="str">
        <f>CODE(MID(N300,1,1))&amp;CODE(MID(N300,2,1))&amp;CODE(MID(N300,3,1))&amp;CODE(MID(N300,4,1))&amp;CODE(MID(N300,5,1))&amp;
IF(ISERR(CODE(MID(N300,6,1))),"",CODE(MID(N300,6,1)))&amp;
IF(ISERR(CODE(MID(N300,7,1))),"",CODE(MID(N300,7,1)))&amp;
IF(ISERR(CODE(MID(N300,8,1))),"",CODE(MID(N300,8,1)))&amp;
IF(ISERR(CODE(MID(N300,9,1))),"",CODE(MID(N300,9,1)))&amp;
IF(ISERR(CODE(MID(N300,10,1))),"",CODE(MID(N300,10,1)))&amp;
IF(ISERR(CODE(MID(N300,11,1))),"",CODE(MID(N300,11,1)))&amp;
IF(ISERR(CODE(MID(N300,12,1))),"",CODE(MID(N300,12,1)))&amp;
IF(ISERR(CODE(MID(N300,13,1))),"",CODE(MID(N300,13,1)))&amp;
IF(ISERR(CODE(MID(N300,14,1))),"",CODE(MID(N300,14,1)))&amp;
IF(ISERR(CODE(MID(N300,15,1))),"",CODE(MID(N300,15,1)))</f>
        <v>738477957571116111836787</v>
      </c>
      <c r="B300" s="3">
        <v>278</v>
      </c>
      <c r="C300" s="165">
        <f>VLOOKUP(A300,[1]items.h.csv!$A:$C,3,0)</f>
        <v>296</v>
      </c>
      <c r="D300" s="1" t="s">
        <v>2300</v>
      </c>
      <c r="E300" s="1" t="s">
        <v>169</v>
      </c>
      <c r="F300" s="17" t="s">
        <v>179</v>
      </c>
      <c r="G300" s="17" t="s">
        <v>180</v>
      </c>
      <c r="H300" s="155">
        <v>0</v>
      </c>
      <c r="I300" s="155">
        <v>0</v>
      </c>
      <c r="J300" s="17" t="s">
        <v>3</v>
      </c>
      <c r="K300" s="17" t="s">
        <v>2191</v>
      </c>
      <c r="L300" s="138" t="s">
        <v>4605</v>
      </c>
      <c r="N300" s="22" t="s">
        <v>2707</v>
      </c>
      <c r="O300" s="22" t="s">
        <v>3787</v>
      </c>
      <c r="P300"/>
      <c r="Q300" t="str">
        <f>IF(F300=G300,"","NOT EQUAL")</f>
        <v>NOT EQUAL</v>
      </c>
      <c r="R300"/>
      <c r="S300"/>
      <c r="T300">
        <f>IF(Y300&lt;&gt;"",T299+1,T299)</f>
        <v>79</v>
      </c>
      <c r="U300" s="3"/>
      <c r="V300" s="118"/>
      <c r="W300" s="118"/>
      <c r="X300" s="109" t="str">
        <f>IF( OR(V300="CNST", J300="CAT_REGS"),(F300),
IF(V300="YES",UPPER(F300),
IF(   AND(V300&lt;&gt;"NO",J300="CAT_FNCT",E300&lt;&gt;"multiply", E300&lt;&gt;"divide"),IF(K300="SLS_ENABLED",   UPPER(F300),""),"")))</f>
        <v/>
      </c>
      <c r="Y300" s="109" t="str">
        <f>IF(LEN(W300)&gt;0,W300,SUBSTITUTE(SUBSTITUTE(SUBSTITUTE(SUBSTITUTE(SUBSTITUTE(SUBSTITUTE(SUBSTITUTE(SUBSTITUTE(SUBSTITUTE(SUBSTITUTE(SUBSTITUTE( (SUBSTITUTE( SUBSTITUTE( SUBSTITUTE( SUBSTITUTE(X300,"STD_SIGMA","SUM"),"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00" s="2">
        <f>C300</f>
        <v>296</v>
      </c>
    </row>
    <row r="301" spans="1:26">
      <c r="A301" s="167" t="str">
        <f>CODE(MID(N301,1,1))&amp;CODE(MID(N301,2,1))&amp;CODE(MID(N301,3,1))&amp;CODE(MID(N301,4,1))&amp;CODE(MID(N301,5,1))&amp;
IF(ISERR(CODE(MID(N301,6,1))),"",CODE(MID(N301,6,1)))&amp;
IF(ISERR(CODE(MID(N301,7,1))),"",CODE(MID(N301,7,1)))&amp;
IF(ISERR(CODE(MID(N301,8,1))),"",CODE(MID(N301,8,1)))&amp;
IF(ISERR(CODE(MID(N301,9,1))),"",CODE(MID(N301,9,1)))&amp;
IF(ISERR(CODE(MID(N301,10,1))),"",CODE(MID(N301,10,1)))&amp;
IF(ISERR(CODE(MID(N301,11,1))),"",CODE(MID(N301,11,1)))&amp;
IF(ISERR(CODE(MID(N301,12,1))),"",CODE(MID(N301,12,1)))&amp;
IF(ISERR(CODE(MID(N301,13,1))),"",CODE(MID(N301,13,1)))&amp;
IF(ISERR(CODE(MID(N301,14,1))),"",CODE(MID(N301,14,1)))&amp;
IF(ISERR(CODE(MID(N301,15,1))),"",CODE(MID(N301,15,1)))</f>
        <v>73847795757111611183678798</v>
      </c>
      <c r="B301" s="3">
        <v>279</v>
      </c>
      <c r="C301" s="165">
        <f>VLOOKUP(A301,[1]items.h.csv!$A:$C,3,0)</f>
        <v>297</v>
      </c>
      <c r="D301" s="1" t="s">
        <v>2300</v>
      </c>
      <c r="E301" s="1" t="s">
        <v>169</v>
      </c>
      <c r="F301" s="17" t="s">
        <v>179</v>
      </c>
      <c r="G301" s="17" t="s">
        <v>527</v>
      </c>
      <c r="H301" s="155">
        <v>0</v>
      </c>
      <c r="I301" s="155">
        <v>0</v>
      </c>
      <c r="J301" s="17" t="s">
        <v>524</v>
      </c>
      <c r="K301" s="17" t="s">
        <v>2191</v>
      </c>
      <c r="L301" s="138" t="s">
        <v>4604</v>
      </c>
      <c r="N301" s="22" t="s">
        <v>3241</v>
      </c>
      <c r="O301" s="22" t="s">
        <v>3787</v>
      </c>
      <c r="P301"/>
      <c r="Q301" t="str">
        <f>IF(F301=G301,"","NOT EQUAL")</f>
        <v>NOT EQUAL</v>
      </c>
      <c r="R301"/>
      <c r="S301"/>
      <c r="T301">
        <f>IF(Y301&lt;&gt;"",T300+1,T300)</f>
        <v>79</v>
      </c>
      <c r="U301" s="3"/>
      <c r="V301" s="118"/>
      <c r="W301" s="118"/>
      <c r="X301" s="109" t="str">
        <f>IF( OR(V301="CNST", J301="CAT_REGS"),(F301),
IF(V301="YES",UPPER(F301),
IF(   AND(V301&lt;&gt;"NO",J301="CAT_FNCT",E301&lt;&gt;"multiply", E301&lt;&gt;"divide"),IF(K301="SLS_ENABLED",   UPPER(F301),""),"")))</f>
        <v/>
      </c>
      <c r="Y301" s="109" t="str">
        <f>IF(LEN(W301)&gt;0,W301,SUBSTITUTE(SUBSTITUTE(SUBSTITUTE(SUBSTITUTE(SUBSTITUTE(SUBSTITUTE(SUBSTITUTE(SUBSTITUTE(SUBSTITUTE(SUBSTITUTE(SUBSTITUTE( (SUBSTITUTE( SUBSTITUTE( SUBSTITUTE( SUBSTITUTE(X301,"STD_SIGMA","SUM"),"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01" s="2">
        <f>C301</f>
        <v>297</v>
      </c>
    </row>
    <row r="302" spans="1:26">
      <c r="A302" s="167" t="str">
        <f>CODE(MID(N302,1,1))&amp;CODE(MID(N302,2,1))&amp;CODE(MID(N302,3,1))&amp;CODE(MID(N302,4,1))&amp;CODE(MID(N302,5,1))&amp;
IF(ISERR(CODE(MID(N302,6,1))),"",CODE(MID(N302,6,1)))&amp;
IF(ISERR(CODE(MID(N302,7,1))),"",CODE(MID(N302,7,1)))&amp;
IF(ISERR(CODE(MID(N302,8,1))),"",CODE(MID(N302,8,1)))&amp;
IF(ISERR(CODE(MID(N302,9,1))),"",CODE(MID(N302,9,1)))&amp;
IF(ISERR(CODE(MID(N302,10,1))),"",CODE(MID(N302,10,1)))&amp;
IF(ISERR(CODE(MID(N302,11,1))),"",CODE(MID(N302,11,1)))&amp;
IF(ISERR(CODE(MID(N302,12,1))),"",CODE(MID(N302,12,1)))&amp;
IF(ISERR(CODE(MID(N302,13,1))),"",CODE(MID(N302,13,1)))&amp;
IF(ISERR(CODE(MID(N302,14,1))),"",CODE(MID(N302,14,1)))&amp;
IF(ISERR(CODE(MID(N302,15,1))),"",CODE(MID(N302,15,1)))</f>
        <v>738477958367871161117571</v>
      </c>
      <c r="B302" s="3">
        <v>280</v>
      </c>
      <c r="C302" s="165">
        <f>VLOOKUP(A302,[1]items.h.csv!$A:$C,3,0)</f>
        <v>298</v>
      </c>
      <c r="D302" s="1" t="s">
        <v>2300</v>
      </c>
      <c r="E302" s="1" t="s">
        <v>27</v>
      </c>
      <c r="F302" s="17" t="s">
        <v>344</v>
      </c>
      <c r="G302" s="17" t="s">
        <v>345</v>
      </c>
      <c r="H302" s="155">
        <v>0</v>
      </c>
      <c r="I302" s="155">
        <v>0</v>
      </c>
      <c r="J302" s="17" t="s">
        <v>3</v>
      </c>
      <c r="K302" s="17" t="s">
        <v>2191</v>
      </c>
      <c r="L302" s="138" t="s">
        <v>4605</v>
      </c>
      <c r="N302" s="22" t="s">
        <v>2954</v>
      </c>
      <c r="O302" s="22" t="s">
        <v>3787</v>
      </c>
      <c r="P302"/>
      <c r="Q302" t="str">
        <f>IF(F302=G302,"","NOT EQUAL")</f>
        <v>NOT EQUAL</v>
      </c>
      <c r="R302"/>
      <c r="S302"/>
      <c r="T302">
        <f>IF(Y302&lt;&gt;"",T301+1,T301)</f>
        <v>79</v>
      </c>
      <c r="U302" s="3"/>
      <c r="V302" s="118"/>
      <c r="W302" s="118"/>
      <c r="X302" s="109" t="str">
        <f>IF( OR(V302="CNST", J302="CAT_REGS"),(F302),
IF(V302="YES",UPPER(F302),
IF(   AND(V302&lt;&gt;"NO",J302="CAT_FNCT",E302&lt;&gt;"multiply", E302&lt;&gt;"divide"),IF(K302="SLS_ENABLED",   UPPER(F302),""),"")))</f>
        <v/>
      </c>
      <c r="Y302" s="109" t="str">
        <f>IF(LEN(W302)&gt;0,W302,SUBSTITUTE(SUBSTITUTE(SUBSTITUTE(SUBSTITUTE(SUBSTITUTE(SUBSTITUTE(SUBSTITUTE(SUBSTITUTE(SUBSTITUTE(SUBSTITUTE(SUBSTITUTE( (SUBSTITUTE( SUBSTITUTE( SUBSTITUTE( SUBSTITUTE(X302,"STD_SIGMA","SUM"),"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02" s="2">
        <f>C302</f>
        <v>298</v>
      </c>
    </row>
    <row r="303" spans="1:26">
      <c r="A303" s="167" t="str">
        <f>CODE(MID(N303,1,1))&amp;CODE(MID(N303,2,1))&amp;CODE(MID(N303,3,1))&amp;CODE(MID(N303,4,1))&amp;CODE(MID(N303,5,1))&amp;
IF(ISERR(CODE(MID(N303,6,1))),"",CODE(MID(N303,6,1)))&amp;
IF(ISERR(CODE(MID(N303,7,1))),"",CODE(MID(N303,7,1)))&amp;
IF(ISERR(CODE(MID(N303,8,1))),"",CODE(MID(N303,8,1)))&amp;
IF(ISERR(CODE(MID(N303,9,1))),"",CODE(MID(N303,9,1)))&amp;
IF(ISERR(CODE(MID(N303,10,1))),"",CODE(MID(N303,10,1)))&amp;
IF(ISERR(CODE(MID(N303,11,1))),"",CODE(MID(N303,11,1)))&amp;
IF(ISERR(CODE(MID(N303,12,1))),"",CODE(MID(N303,12,1)))&amp;
IF(ISERR(CODE(MID(N303,13,1))),"",CODE(MID(N303,13,1)))&amp;
IF(ISERR(CODE(MID(N303,14,1))),"",CODE(MID(N303,14,1)))&amp;
IF(ISERR(CODE(MID(N303,15,1))),"",CODE(MID(N303,15,1)))</f>
        <v>73847795836787116111757198</v>
      </c>
      <c r="B303" s="3">
        <v>281</v>
      </c>
      <c r="C303" s="165">
        <f>VLOOKUP(A303,[1]items.h.csv!$A:$C,3,0)</f>
        <v>299</v>
      </c>
      <c r="D303" s="1" t="s">
        <v>2300</v>
      </c>
      <c r="E303" s="1" t="s">
        <v>27</v>
      </c>
      <c r="F303" s="17" t="s">
        <v>344</v>
      </c>
      <c r="G303" s="17" t="s">
        <v>67</v>
      </c>
      <c r="H303" s="155">
        <v>0</v>
      </c>
      <c r="I303" s="155">
        <v>0</v>
      </c>
      <c r="J303" s="17" t="s">
        <v>524</v>
      </c>
      <c r="K303" s="17" t="s">
        <v>2191</v>
      </c>
      <c r="L303" s="138" t="s">
        <v>4604</v>
      </c>
      <c r="N303" s="22" t="s">
        <v>3257</v>
      </c>
      <c r="O303" s="22" t="s">
        <v>3787</v>
      </c>
      <c r="P303"/>
      <c r="Q303" t="str">
        <f>IF(F303=G303,"","NOT EQUAL")</f>
        <v>NOT EQUAL</v>
      </c>
      <c r="R303"/>
      <c r="S303"/>
      <c r="T303">
        <f>IF(Y303&lt;&gt;"",T302+1,T302)</f>
        <v>79</v>
      </c>
      <c r="U303" s="3"/>
      <c r="V303" s="118"/>
      <c r="W303" s="118"/>
      <c r="X303" s="109" t="str">
        <f>IF( OR(V303="CNST", J303="CAT_REGS"),(F303),
IF(V303="YES",UPPER(F303),
IF(   AND(V303&lt;&gt;"NO",J303="CAT_FNCT",E303&lt;&gt;"multiply", E303&lt;&gt;"divide"),IF(K303="SLS_ENABLED",   UPPER(F303),""),"")))</f>
        <v/>
      </c>
      <c r="Y303" s="109" t="str">
        <f>IF(LEN(W303)&gt;0,W303,SUBSTITUTE(SUBSTITUTE(SUBSTITUTE(SUBSTITUTE(SUBSTITUTE(SUBSTITUTE(SUBSTITUTE(SUBSTITUTE(SUBSTITUTE(SUBSTITUTE(SUBSTITUTE( (SUBSTITUTE( SUBSTITUTE( SUBSTITUTE( SUBSTITUTE(X303,"STD_SIGMA","SUM"),"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03" s="2">
        <f>C303</f>
        <v>299</v>
      </c>
    </row>
    <row r="304" spans="1:26">
      <c r="A304" s="167" t="str">
        <f>CODE(MID(N304,1,1))&amp;CODE(MID(N304,2,1))&amp;CODE(MID(N304,3,1))&amp;CODE(MID(N304,4,1))&amp;CODE(MID(N304,5,1))&amp;
IF(ISERR(CODE(MID(N304,6,1))),"",CODE(MID(N304,6,1)))&amp;
IF(ISERR(CODE(MID(N304,7,1))),"",CODE(MID(N304,7,1)))&amp;
IF(ISERR(CODE(MID(N304,8,1))),"",CODE(MID(N304,8,1)))&amp;
IF(ISERR(CODE(MID(N304,9,1))),"",CODE(MID(N304,9,1)))&amp;
IF(ISERR(CODE(MID(N304,10,1))),"",CODE(MID(N304,10,1)))&amp;
IF(ISERR(CODE(MID(N304,11,1))),"",CODE(MID(N304,11,1)))&amp;
IF(ISERR(CODE(MID(N304,12,1))),"",CODE(MID(N304,12,1)))&amp;
IF(ISERR(CODE(MID(N304,13,1))),"",CODE(MID(N304,13,1)))&amp;
IF(ISERR(CODE(MID(N304,14,1))),"",CODE(MID(N304,14,1)))&amp;
IF(ISERR(CODE(MID(N304,15,1))),"",CODE(MID(N304,15,1)))</f>
        <v>738477957571116111838479</v>
      </c>
      <c r="B304" s="3">
        <v>282</v>
      </c>
      <c r="C304" s="165">
        <f>VLOOKUP(A304,[1]items.h.csv!$A:$C,3,0)</f>
        <v>300</v>
      </c>
      <c r="D304" s="1" t="s">
        <v>2301</v>
      </c>
      <c r="E304" s="1" t="s">
        <v>169</v>
      </c>
      <c r="F304" s="17" t="s">
        <v>181</v>
      </c>
      <c r="G304" s="17" t="s">
        <v>180</v>
      </c>
      <c r="H304" s="155">
        <v>0</v>
      </c>
      <c r="I304" s="155">
        <v>0</v>
      </c>
      <c r="J304" s="17" t="s">
        <v>3</v>
      </c>
      <c r="K304" s="17" t="s">
        <v>2191</v>
      </c>
      <c r="L304" s="138" t="s">
        <v>4605</v>
      </c>
      <c r="N304" s="22" t="s">
        <v>2708</v>
      </c>
      <c r="O304" s="22" t="s">
        <v>3787</v>
      </c>
      <c r="P304"/>
      <c r="Q304" t="str">
        <f>IF(F304=G304,"","NOT EQUAL")</f>
        <v>NOT EQUAL</v>
      </c>
      <c r="R304"/>
      <c r="S304"/>
      <c r="T304">
        <f>IF(Y304&lt;&gt;"",T303+1,T303)</f>
        <v>79</v>
      </c>
      <c r="U304" s="3"/>
      <c r="V304" s="118"/>
      <c r="W304" s="118"/>
      <c r="X304" s="109" t="str">
        <f>IF( OR(V304="CNST", J304="CAT_REGS"),(F304),
IF(V304="YES",UPPER(F304),
IF(   AND(V304&lt;&gt;"NO",J304="CAT_FNCT",E304&lt;&gt;"multiply", E304&lt;&gt;"divide"),IF(K304="SLS_ENABLED",   UPPER(F304),""),"")))</f>
        <v/>
      </c>
      <c r="Y304" s="109" t="str">
        <f>IF(LEN(W304)&gt;0,W304,SUBSTITUTE(SUBSTITUTE(SUBSTITUTE(SUBSTITUTE(SUBSTITUTE(SUBSTITUTE(SUBSTITUTE(SUBSTITUTE(SUBSTITUTE(SUBSTITUTE(SUBSTITUTE( (SUBSTITUTE( SUBSTITUTE( SUBSTITUTE( SUBSTITUTE(X304,"STD_SIGMA","SUM"),"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04" s="2">
        <f>C304</f>
        <v>300</v>
      </c>
    </row>
    <row r="305" spans="1:26">
      <c r="A305" s="167" t="str">
        <f>CODE(MID(N305,1,1))&amp;CODE(MID(N305,2,1))&amp;CODE(MID(N305,3,1))&amp;CODE(MID(N305,4,1))&amp;CODE(MID(N305,5,1))&amp;
IF(ISERR(CODE(MID(N305,6,1))),"",CODE(MID(N305,6,1)))&amp;
IF(ISERR(CODE(MID(N305,7,1))),"",CODE(MID(N305,7,1)))&amp;
IF(ISERR(CODE(MID(N305,8,1))),"",CODE(MID(N305,8,1)))&amp;
IF(ISERR(CODE(MID(N305,9,1))),"",CODE(MID(N305,9,1)))&amp;
IF(ISERR(CODE(MID(N305,10,1))),"",CODE(MID(N305,10,1)))&amp;
IF(ISERR(CODE(MID(N305,11,1))),"",CODE(MID(N305,11,1)))&amp;
IF(ISERR(CODE(MID(N305,12,1))),"",CODE(MID(N305,12,1)))&amp;
IF(ISERR(CODE(MID(N305,13,1))),"",CODE(MID(N305,13,1)))&amp;
IF(ISERR(CODE(MID(N305,14,1))),"",CODE(MID(N305,14,1)))&amp;
IF(ISERR(CODE(MID(N305,15,1))),"",CODE(MID(N305,15,1)))</f>
        <v>73847795757111611183847998</v>
      </c>
      <c r="B305" s="3">
        <v>283</v>
      </c>
      <c r="C305" s="165">
        <f>VLOOKUP(A305,[1]items.h.csv!$A:$C,3,0)</f>
        <v>301</v>
      </c>
      <c r="D305" s="1" t="s">
        <v>2301</v>
      </c>
      <c r="E305" s="1" t="s">
        <v>169</v>
      </c>
      <c r="F305" s="17" t="s">
        <v>181</v>
      </c>
      <c r="G305" s="17" t="s">
        <v>383</v>
      </c>
      <c r="H305" s="155">
        <v>0</v>
      </c>
      <c r="I305" s="155">
        <v>0</v>
      </c>
      <c r="J305" s="17" t="s">
        <v>524</v>
      </c>
      <c r="K305" s="17" t="s">
        <v>2191</v>
      </c>
      <c r="L305" s="138" t="s">
        <v>4604</v>
      </c>
      <c r="N305" s="22" t="s">
        <v>3242</v>
      </c>
      <c r="O305" s="22" t="s">
        <v>3787</v>
      </c>
      <c r="P305"/>
      <c r="Q305" t="str">
        <f>IF(F305=G305,"","NOT EQUAL")</f>
        <v>NOT EQUAL</v>
      </c>
      <c r="R305"/>
      <c r="S305"/>
      <c r="T305">
        <f>IF(Y305&lt;&gt;"",T304+1,T304)</f>
        <v>79</v>
      </c>
      <c r="U305" s="3"/>
      <c r="V305" s="118"/>
      <c r="W305" s="118"/>
      <c r="X305" s="109" t="str">
        <f>IF( OR(V305="CNST", J305="CAT_REGS"),(F305),
IF(V305="YES",UPPER(F305),
IF(   AND(V305&lt;&gt;"NO",J305="CAT_FNCT",E305&lt;&gt;"multiply", E305&lt;&gt;"divide"),IF(K305="SLS_ENABLED",   UPPER(F305),""),"")))</f>
        <v/>
      </c>
      <c r="Y305" s="109" t="str">
        <f>IF(LEN(W305)&gt;0,W305,SUBSTITUTE(SUBSTITUTE(SUBSTITUTE(SUBSTITUTE(SUBSTITUTE(SUBSTITUTE(SUBSTITUTE(SUBSTITUTE(SUBSTITUTE(SUBSTITUTE(SUBSTITUTE( (SUBSTITUTE( SUBSTITUTE( SUBSTITUTE( SUBSTITUTE(X305,"STD_SIGMA","SUM"),"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05" s="2">
        <f>C305</f>
        <v>301</v>
      </c>
    </row>
    <row r="306" spans="1:26">
      <c r="A306" s="167" t="str">
        <f>CODE(MID(N306,1,1))&amp;CODE(MID(N306,2,1))&amp;CODE(MID(N306,3,1))&amp;CODE(MID(N306,4,1))&amp;CODE(MID(N306,5,1))&amp;
IF(ISERR(CODE(MID(N306,6,1))),"",CODE(MID(N306,6,1)))&amp;
IF(ISERR(CODE(MID(N306,7,1))),"",CODE(MID(N306,7,1)))&amp;
IF(ISERR(CODE(MID(N306,8,1))),"",CODE(MID(N306,8,1)))&amp;
IF(ISERR(CODE(MID(N306,9,1))),"",CODE(MID(N306,9,1)))&amp;
IF(ISERR(CODE(MID(N306,10,1))),"",CODE(MID(N306,10,1)))&amp;
IF(ISERR(CODE(MID(N306,11,1))),"",CODE(MID(N306,11,1)))&amp;
IF(ISERR(CODE(MID(N306,12,1))),"",CODE(MID(N306,12,1)))&amp;
IF(ISERR(CODE(MID(N306,13,1))),"",CODE(MID(N306,13,1)))&amp;
IF(ISERR(CODE(MID(N306,14,1))),"",CODE(MID(N306,14,1)))&amp;
IF(ISERR(CODE(MID(N306,15,1))),"",CODE(MID(N306,15,1)))</f>
        <v>738477958384791161117571</v>
      </c>
      <c r="B306" s="3">
        <v>284</v>
      </c>
      <c r="C306" s="165">
        <f>VLOOKUP(A306,[1]items.h.csv!$A:$C,3,0)</f>
        <v>302</v>
      </c>
      <c r="D306" s="1" t="s">
        <v>2301</v>
      </c>
      <c r="E306" s="1" t="s">
        <v>27</v>
      </c>
      <c r="F306" s="17" t="s">
        <v>382</v>
      </c>
      <c r="G306" s="17" t="s">
        <v>383</v>
      </c>
      <c r="H306" s="155">
        <v>0</v>
      </c>
      <c r="I306" s="155">
        <v>0</v>
      </c>
      <c r="J306" s="17" t="s">
        <v>3</v>
      </c>
      <c r="K306" s="17" t="s">
        <v>2191</v>
      </c>
      <c r="L306" s="138" t="s">
        <v>4605</v>
      </c>
      <c r="N306" s="22" t="s">
        <v>3004</v>
      </c>
      <c r="O306" s="22" t="s">
        <v>3787</v>
      </c>
      <c r="P306"/>
      <c r="Q306" t="str">
        <f>IF(F306=G306,"","NOT EQUAL")</f>
        <v>NOT EQUAL</v>
      </c>
      <c r="R306"/>
      <c r="S306"/>
      <c r="T306">
        <f>IF(Y306&lt;&gt;"",T305+1,T305)</f>
        <v>79</v>
      </c>
      <c r="U306" s="3"/>
      <c r="V306" s="118"/>
      <c r="W306" s="118"/>
      <c r="X306" s="109" t="str">
        <f>IF( OR(V306="CNST", J306="CAT_REGS"),(F306),
IF(V306="YES",UPPER(F306),
IF(   AND(V306&lt;&gt;"NO",J306="CAT_FNCT",E306&lt;&gt;"multiply", E306&lt;&gt;"divide"),IF(K306="SLS_ENABLED",   UPPER(F306),""),"")))</f>
        <v/>
      </c>
      <c r="Y306" s="109" t="str">
        <f>IF(LEN(W306)&gt;0,W306,SUBSTITUTE(SUBSTITUTE(SUBSTITUTE(SUBSTITUTE(SUBSTITUTE(SUBSTITUTE(SUBSTITUTE(SUBSTITUTE(SUBSTITUTE(SUBSTITUTE(SUBSTITUTE( (SUBSTITUTE( SUBSTITUTE( SUBSTITUTE( SUBSTITUTE(X306,"STD_SIGMA","SUM"),"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06" s="2">
        <f>C306</f>
        <v>302</v>
      </c>
    </row>
    <row r="307" spans="1:26">
      <c r="A307" s="167" t="str">
        <f>CODE(MID(N307,1,1))&amp;CODE(MID(N307,2,1))&amp;CODE(MID(N307,3,1))&amp;CODE(MID(N307,4,1))&amp;CODE(MID(N307,5,1))&amp;
IF(ISERR(CODE(MID(N307,6,1))),"",CODE(MID(N307,6,1)))&amp;
IF(ISERR(CODE(MID(N307,7,1))),"",CODE(MID(N307,7,1)))&amp;
IF(ISERR(CODE(MID(N307,8,1))),"",CODE(MID(N307,8,1)))&amp;
IF(ISERR(CODE(MID(N307,9,1))),"",CODE(MID(N307,9,1)))&amp;
IF(ISERR(CODE(MID(N307,10,1))),"",CODE(MID(N307,10,1)))&amp;
IF(ISERR(CODE(MID(N307,11,1))),"",CODE(MID(N307,11,1)))&amp;
IF(ISERR(CODE(MID(N307,12,1))),"",CODE(MID(N307,12,1)))&amp;
IF(ISERR(CODE(MID(N307,13,1))),"",CODE(MID(N307,13,1)))&amp;
IF(ISERR(CODE(MID(N307,14,1))),"",CODE(MID(N307,14,1)))&amp;
IF(ISERR(CODE(MID(N307,15,1))),"",CODE(MID(N307,15,1)))</f>
        <v>73847795838479116111757198</v>
      </c>
      <c r="B307" s="3">
        <v>285</v>
      </c>
      <c r="C307" s="165">
        <f>VLOOKUP(A307,[1]items.h.csv!$A:$C,3,0)</f>
        <v>303</v>
      </c>
      <c r="D307" s="1" t="s">
        <v>2301</v>
      </c>
      <c r="E307" s="1" t="s">
        <v>27</v>
      </c>
      <c r="F307" s="17" t="s">
        <v>382</v>
      </c>
      <c r="G307" s="17" t="s">
        <v>530</v>
      </c>
      <c r="H307" s="155">
        <v>0</v>
      </c>
      <c r="I307" s="155">
        <v>0</v>
      </c>
      <c r="J307" s="17" t="s">
        <v>524</v>
      </c>
      <c r="K307" s="17" t="s">
        <v>2191</v>
      </c>
      <c r="L307" s="138" t="s">
        <v>4604</v>
      </c>
      <c r="N307" s="22" t="s">
        <v>3258</v>
      </c>
      <c r="O307" s="22" t="s">
        <v>3787</v>
      </c>
      <c r="P307"/>
      <c r="Q307" t="str">
        <f>IF(F307=G307,"","NOT EQUAL")</f>
        <v>NOT EQUAL</v>
      </c>
      <c r="R307"/>
      <c r="S307"/>
      <c r="T307">
        <f>IF(Y307&lt;&gt;"",T306+1,T306)</f>
        <v>79</v>
      </c>
      <c r="U307" s="3"/>
      <c r="V307" s="118"/>
      <c r="W307" s="118"/>
      <c r="X307" s="109" t="str">
        <f>IF( OR(V307="CNST", J307="CAT_REGS"),(F307),
IF(V307="YES",UPPER(F307),
IF(   AND(V307&lt;&gt;"NO",J307="CAT_FNCT",E307&lt;&gt;"multiply", E307&lt;&gt;"divide"),IF(K307="SLS_ENABLED",   UPPER(F307),""),"")))</f>
        <v/>
      </c>
      <c r="Y307" s="109" t="str">
        <f>IF(LEN(W307)&gt;0,W307,SUBSTITUTE(SUBSTITUTE(SUBSTITUTE(SUBSTITUTE(SUBSTITUTE(SUBSTITUTE(SUBSTITUTE(SUBSTITUTE(SUBSTITUTE(SUBSTITUTE(SUBSTITUTE( (SUBSTITUTE( SUBSTITUTE( SUBSTITUTE( SUBSTITUTE(X307,"STD_SIGMA","SUM"),"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07" s="2">
        <f>C307</f>
        <v>303</v>
      </c>
    </row>
    <row r="308" spans="1:26">
      <c r="A308" s="167" t="str">
        <f>CODE(MID(N308,1,1))&amp;CODE(MID(N308,2,1))&amp;CODE(MID(N308,3,1))&amp;CODE(MID(N308,4,1))&amp;CODE(MID(N308,5,1))&amp;
IF(ISERR(CODE(MID(N308,6,1))),"",CODE(MID(N308,6,1)))&amp;
IF(ISERR(CODE(MID(N308,7,1))),"",CODE(MID(N308,7,1)))&amp;
IF(ISERR(CODE(MID(N308,8,1))),"",CODE(MID(N308,8,1)))&amp;
IF(ISERR(CODE(MID(N308,9,1))),"",CODE(MID(N308,9,1)))&amp;
IF(ISERR(CODE(MID(N308,10,1))),"",CODE(MID(N308,10,1)))&amp;
IF(ISERR(CODE(MID(N308,11,1))),"",CODE(MID(N308,11,1)))&amp;
IF(ISERR(CODE(MID(N308,12,1))),"",CODE(MID(N308,12,1)))&amp;
IF(ISERR(CODE(MID(N308,13,1))),"",CODE(MID(N308,13,1)))&amp;
IF(ISERR(CODE(MID(N308,14,1))),"",CODE(MID(N308,14,1)))&amp;
IF(ISERR(CODE(MID(N308,15,1))),"",CODE(MID(N308,15,1)))</f>
        <v>7384779575711161118384</v>
      </c>
      <c r="B308" s="3">
        <v>286</v>
      </c>
      <c r="C308" s="165">
        <f>VLOOKUP(A308,[1]items.h.csv!$A:$C,3,0)</f>
        <v>304</v>
      </c>
      <c r="D308" s="1" t="s">
        <v>2302</v>
      </c>
      <c r="E308" s="1" t="s">
        <v>169</v>
      </c>
      <c r="F308" s="17" t="s">
        <v>182</v>
      </c>
      <c r="G308" s="17" t="s">
        <v>180</v>
      </c>
      <c r="H308" s="155">
        <v>0</v>
      </c>
      <c r="I308" s="155">
        <v>0</v>
      </c>
      <c r="J308" s="17" t="s">
        <v>3</v>
      </c>
      <c r="K308" s="17" t="s">
        <v>2191</v>
      </c>
      <c r="L308" s="138" t="s">
        <v>4605</v>
      </c>
      <c r="N308" s="22" t="s">
        <v>2709</v>
      </c>
      <c r="O308" s="22" t="s">
        <v>3787</v>
      </c>
      <c r="P308"/>
      <c r="Q308" t="str">
        <f>IF(F308=G308,"","NOT EQUAL")</f>
        <v>NOT EQUAL</v>
      </c>
      <c r="R308"/>
      <c r="S308"/>
      <c r="T308">
        <f>IF(Y308&lt;&gt;"",T307+1,T307)</f>
        <v>79</v>
      </c>
      <c r="U308" s="3"/>
      <c r="V308" s="118"/>
      <c r="W308" s="118"/>
      <c r="X308" s="109" t="str">
        <f>IF( OR(V308="CNST", J308="CAT_REGS"),(F308),
IF(V308="YES",UPPER(F308),
IF(   AND(V308&lt;&gt;"NO",J308="CAT_FNCT",E308&lt;&gt;"multiply", E308&lt;&gt;"divide"),IF(K308="SLS_ENABLED",   UPPER(F308),""),"")))</f>
        <v/>
      </c>
      <c r="Y308" s="109" t="str">
        <f>IF(LEN(W308)&gt;0,W308,SUBSTITUTE(SUBSTITUTE(SUBSTITUTE(SUBSTITUTE(SUBSTITUTE(SUBSTITUTE(SUBSTITUTE(SUBSTITUTE(SUBSTITUTE(SUBSTITUTE(SUBSTITUTE( (SUBSTITUTE( SUBSTITUTE( SUBSTITUTE( SUBSTITUTE(X308,"STD_SIGMA","SUM"),"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08" s="2">
        <f>C308</f>
        <v>304</v>
      </c>
    </row>
    <row r="309" spans="1:26">
      <c r="A309" s="167" t="str">
        <f>CODE(MID(N309,1,1))&amp;CODE(MID(N309,2,1))&amp;CODE(MID(N309,3,1))&amp;CODE(MID(N309,4,1))&amp;CODE(MID(N309,5,1))&amp;
IF(ISERR(CODE(MID(N309,6,1))),"",CODE(MID(N309,6,1)))&amp;
IF(ISERR(CODE(MID(N309,7,1))),"",CODE(MID(N309,7,1)))&amp;
IF(ISERR(CODE(MID(N309,8,1))),"",CODE(MID(N309,8,1)))&amp;
IF(ISERR(CODE(MID(N309,9,1))),"",CODE(MID(N309,9,1)))&amp;
IF(ISERR(CODE(MID(N309,10,1))),"",CODE(MID(N309,10,1)))&amp;
IF(ISERR(CODE(MID(N309,11,1))),"",CODE(MID(N309,11,1)))&amp;
IF(ISERR(CODE(MID(N309,12,1))),"",CODE(MID(N309,12,1)))&amp;
IF(ISERR(CODE(MID(N309,13,1))),"",CODE(MID(N309,13,1)))&amp;
IF(ISERR(CODE(MID(N309,14,1))),"",CODE(MID(N309,14,1)))&amp;
IF(ISERR(CODE(MID(N309,15,1))),"",CODE(MID(N309,15,1)))</f>
        <v>738477957571116111838498</v>
      </c>
      <c r="B309" s="3">
        <v>287</v>
      </c>
      <c r="C309" s="165">
        <f>VLOOKUP(A309,[1]items.h.csv!$A:$C,3,0)</f>
        <v>305</v>
      </c>
      <c r="D309" s="1" t="s">
        <v>2302</v>
      </c>
      <c r="E309" s="1" t="s">
        <v>169</v>
      </c>
      <c r="F309" s="17" t="s">
        <v>182</v>
      </c>
      <c r="G309" s="17" t="s">
        <v>345</v>
      </c>
      <c r="H309" s="155">
        <v>0</v>
      </c>
      <c r="I309" s="155">
        <v>0</v>
      </c>
      <c r="J309" s="17" t="s">
        <v>524</v>
      </c>
      <c r="K309" s="17" t="s">
        <v>2191</v>
      </c>
      <c r="L309" s="138" t="s">
        <v>4604</v>
      </c>
      <c r="N309" s="22" t="s">
        <v>3243</v>
      </c>
      <c r="O309" s="22" t="s">
        <v>3787</v>
      </c>
      <c r="P309"/>
      <c r="Q309" t="str">
        <f>IF(F309=G309,"","NOT EQUAL")</f>
        <v>NOT EQUAL</v>
      </c>
      <c r="R309"/>
      <c r="S309"/>
      <c r="T309">
        <f>IF(Y309&lt;&gt;"",T308+1,T308)</f>
        <v>79</v>
      </c>
      <c r="U309" s="3"/>
      <c r="V309" s="118"/>
      <c r="W309" s="118"/>
      <c r="X309" s="109" t="str">
        <f>IF( OR(V309="CNST", J309="CAT_REGS"),(F309),
IF(V309="YES",UPPER(F309),
IF(   AND(V309&lt;&gt;"NO",J309="CAT_FNCT",E309&lt;&gt;"multiply", E309&lt;&gt;"divide"),IF(K309="SLS_ENABLED",   UPPER(F309),""),"")))</f>
        <v/>
      </c>
      <c r="Y309" s="109" t="str">
        <f>IF(LEN(W309)&gt;0,W309,SUBSTITUTE(SUBSTITUTE(SUBSTITUTE(SUBSTITUTE(SUBSTITUTE(SUBSTITUTE(SUBSTITUTE(SUBSTITUTE(SUBSTITUTE(SUBSTITUTE(SUBSTITUTE( (SUBSTITUTE( SUBSTITUTE( SUBSTITUTE( SUBSTITUTE(X309,"STD_SIGMA","SUM"),"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09" s="2">
        <f>C309</f>
        <v>305</v>
      </c>
    </row>
    <row r="310" spans="1:26">
      <c r="A310" s="167" t="str">
        <f>CODE(MID(N310,1,1))&amp;CODE(MID(N310,2,1))&amp;CODE(MID(N310,3,1))&amp;CODE(MID(N310,4,1))&amp;CODE(MID(N310,5,1))&amp;
IF(ISERR(CODE(MID(N310,6,1))),"",CODE(MID(N310,6,1)))&amp;
IF(ISERR(CODE(MID(N310,7,1))),"",CODE(MID(N310,7,1)))&amp;
IF(ISERR(CODE(MID(N310,8,1))),"",CODE(MID(N310,8,1)))&amp;
IF(ISERR(CODE(MID(N310,9,1))),"",CODE(MID(N310,9,1)))&amp;
IF(ISERR(CODE(MID(N310,10,1))),"",CODE(MID(N310,10,1)))&amp;
IF(ISERR(CODE(MID(N310,11,1))),"",CODE(MID(N310,11,1)))&amp;
IF(ISERR(CODE(MID(N310,12,1))),"",CODE(MID(N310,12,1)))&amp;
IF(ISERR(CODE(MID(N310,13,1))),"",CODE(MID(N310,13,1)))&amp;
IF(ISERR(CODE(MID(N310,14,1))),"",CODE(MID(N310,14,1)))&amp;
IF(ISERR(CODE(MID(N310,15,1))),"",CODE(MID(N310,15,1)))</f>
        <v>738477957571116111838499</v>
      </c>
      <c r="B310" s="3">
        <v>288</v>
      </c>
      <c r="C310" s="165">
        <f>VLOOKUP(A310,[1]items.h.csv!$A:$C,3,0)</f>
        <v>306</v>
      </c>
      <c r="D310" s="1" t="s">
        <v>2302</v>
      </c>
      <c r="E310" s="1" t="s">
        <v>169</v>
      </c>
      <c r="F310" s="17" t="s">
        <v>182</v>
      </c>
      <c r="G310" s="17" t="s">
        <v>528</v>
      </c>
      <c r="H310" s="155">
        <v>0</v>
      </c>
      <c r="I310" s="155">
        <v>0</v>
      </c>
      <c r="J310" s="17" t="s">
        <v>524</v>
      </c>
      <c r="K310" s="17" t="s">
        <v>2191</v>
      </c>
      <c r="L310" s="138" t="s">
        <v>4604</v>
      </c>
      <c r="N310" s="22" t="s">
        <v>3244</v>
      </c>
      <c r="O310" s="22" t="s">
        <v>3787</v>
      </c>
      <c r="P310"/>
      <c r="Q310" t="str">
        <f>IF(F310=G310,"","NOT EQUAL")</f>
        <v>NOT EQUAL</v>
      </c>
      <c r="R310"/>
      <c r="S310"/>
      <c r="T310">
        <f>IF(Y310&lt;&gt;"",T309+1,T309)</f>
        <v>79</v>
      </c>
      <c r="U310" s="3"/>
      <c r="V310" s="118"/>
      <c r="W310" s="118"/>
      <c r="X310" s="109" t="str">
        <f>IF( OR(V310="CNST", J310="CAT_REGS"),(F310),
IF(V310="YES",UPPER(F310),
IF(   AND(V310&lt;&gt;"NO",J310="CAT_FNCT",E310&lt;&gt;"multiply", E310&lt;&gt;"divide"),IF(K310="SLS_ENABLED",   UPPER(F310),""),"")))</f>
        <v/>
      </c>
      <c r="Y310" s="109" t="str">
        <f>IF(LEN(W310)&gt;0,W310,SUBSTITUTE(SUBSTITUTE(SUBSTITUTE(SUBSTITUTE(SUBSTITUTE(SUBSTITUTE(SUBSTITUTE(SUBSTITUTE(SUBSTITUTE(SUBSTITUTE(SUBSTITUTE( (SUBSTITUTE( SUBSTITUTE( SUBSTITUTE( SUBSTITUTE(X310,"STD_SIGMA","SUM"),"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10" s="2">
        <f>C310</f>
        <v>306</v>
      </c>
    </row>
    <row r="311" spans="1:26">
      <c r="A311" s="167" t="str">
        <f>CODE(MID(N311,1,1))&amp;CODE(MID(N311,2,1))&amp;CODE(MID(N311,3,1))&amp;CODE(MID(N311,4,1))&amp;CODE(MID(N311,5,1))&amp;
IF(ISERR(CODE(MID(N311,6,1))),"",CODE(MID(N311,6,1)))&amp;
IF(ISERR(CODE(MID(N311,7,1))),"",CODE(MID(N311,7,1)))&amp;
IF(ISERR(CODE(MID(N311,8,1))),"",CODE(MID(N311,8,1)))&amp;
IF(ISERR(CODE(MID(N311,9,1))),"",CODE(MID(N311,9,1)))&amp;
IF(ISERR(CODE(MID(N311,10,1))),"",CODE(MID(N311,10,1)))&amp;
IF(ISERR(CODE(MID(N311,11,1))),"",CODE(MID(N311,11,1)))&amp;
IF(ISERR(CODE(MID(N311,12,1))),"",CODE(MID(N311,12,1)))&amp;
IF(ISERR(CODE(MID(N311,13,1))),"",CODE(MID(N311,13,1)))&amp;
IF(ISERR(CODE(MID(N311,14,1))),"",CODE(MID(N311,14,1)))&amp;
IF(ISERR(CODE(MID(N311,15,1))),"",CODE(MID(N311,15,1)))</f>
        <v>7384779583841161117571</v>
      </c>
      <c r="B311" s="3">
        <v>289</v>
      </c>
      <c r="C311" s="165">
        <f>VLOOKUP(A311,[1]items.h.csv!$A:$C,3,0)</f>
        <v>307</v>
      </c>
      <c r="D311" s="1" t="s">
        <v>2302</v>
      </c>
      <c r="E311" s="1" t="s">
        <v>27</v>
      </c>
      <c r="F311" s="17" t="s">
        <v>397</v>
      </c>
      <c r="G311" s="17" t="s">
        <v>345</v>
      </c>
      <c r="H311" s="155">
        <v>0</v>
      </c>
      <c r="I311" s="155">
        <v>0</v>
      </c>
      <c r="J311" s="17" t="s">
        <v>3</v>
      </c>
      <c r="K311" s="17" t="s">
        <v>2191</v>
      </c>
      <c r="L311" s="138" t="s">
        <v>4605</v>
      </c>
      <c r="N311" s="22" t="s">
        <v>3018</v>
      </c>
      <c r="O311" s="22" t="s">
        <v>3787</v>
      </c>
      <c r="P311"/>
      <c r="Q311" t="str">
        <f>IF(F311=G311,"","NOT EQUAL")</f>
        <v>NOT EQUAL</v>
      </c>
      <c r="R311"/>
      <c r="S311"/>
      <c r="T311">
        <f>IF(Y311&lt;&gt;"",T310+1,T310)</f>
        <v>79</v>
      </c>
      <c r="U311" s="3"/>
      <c r="V311" s="118"/>
      <c r="W311" s="118"/>
      <c r="X311" s="109" t="str">
        <f>IF( OR(V311="CNST", J311="CAT_REGS"),(F311),
IF(V311="YES",UPPER(F311),
IF(   AND(V311&lt;&gt;"NO",J311="CAT_FNCT",E311&lt;&gt;"multiply", E311&lt;&gt;"divide"),IF(K311="SLS_ENABLED",   UPPER(F311),""),"")))</f>
        <v/>
      </c>
      <c r="Y311" s="109" t="str">
        <f>IF(LEN(W311)&gt;0,W311,SUBSTITUTE(SUBSTITUTE(SUBSTITUTE(SUBSTITUTE(SUBSTITUTE(SUBSTITUTE(SUBSTITUTE(SUBSTITUTE(SUBSTITUTE(SUBSTITUTE(SUBSTITUTE( (SUBSTITUTE( SUBSTITUTE( SUBSTITUTE( SUBSTITUTE(X311,"STD_SIGMA","SUM"),"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11" s="2">
        <f>C311</f>
        <v>307</v>
      </c>
    </row>
    <row r="312" spans="1:26">
      <c r="A312" s="167" t="str">
        <f>CODE(MID(N312,1,1))&amp;CODE(MID(N312,2,1))&amp;CODE(MID(N312,3,1))&amp;CODE(MID(N312,4,1))&amp;CODE(MID(N312,5,1))&amp;
IF(ISERR(CODE(MID(N312,6,1))),"",CODE(MID(N312,6,1)))&amp;
IF(ISERR(CODE(MID(N312,7,1))),"",CODE(MID(N312,7,1)))&amp;
IF(ISERR(CODE(MID(N312,8,1))),"",CODE(MID(N312,8,1)))&amp;
IF(ISERR(CODE(MID(N312,9,1))),"",CODE(MID(N312,9,1)))&amp;
IF(ISERR(CODE(MID(N312,10,1))),"",CODE(MID(N312,10,1)))&amp;
IF(ISERR(CODE(MID(N312,11,1))),"",CODE(MID(N312,11,1)))&amp;
IF(ISERR(CODE(MID(N312,12,1))),"",CODE(MID(N312,12,1)))&amp;
IF(ISERR(CODE(MID(N312,13,1))),"",CODE(MID(N312,13,1)))&amp;
IF(ISERR(CODE(MID(N312,14,1))),"",CODE(MID(N312,14,1)))&amp;
IF(ISERR(CODE(MID(N312,15,1))),"",CODE(MID(N312,15,1)))</f>
        <v>738477958384116111757198</v>
      </c>
      <c r="B312" s="3">
        <v>290</v>
      </c>
      <c r="C312" s="165">
        <f>VLOOKUP(A312,[1]items.h.csv!$A:$C,3,0)</f>
        <v>308</v>
      </c>
      <c r="D312" s="1" t="s">
        <v>2302</v>
      </c>
      <c r="E312" s="1" t="s">
        <v>27</v>
      </c>
      <c r="F312" s="17" t="s">
        <v>397</v>
      </c>
      <c r="G312" s="17" t="s">
        <v>528</v>
      </c>
      <c r="H312" s="155">
        <v>0</v>
      </c>
      <c r="I312" s="155">
        <v>0</v>
      </c>
      <c r="J312" s="17" t="s">
        <v>524</v>
      </c>
      <c r="K312" s="17" t="s">
        <v>2191</v>
      </c>
      <c r="L312" s="138" t="s">
        <v>4604</v>
      </c>
      <c r="N312" s="22" t="s">
        <v>3259</v>
      </c>
      <c r="O312" s="22" t="s">
        <v>3787</v>
      </c>
      <c r="P312"/>
      <c r="Q312" t="str">
        <f>IF(F312=G312,"","NOT EQUAL")</f>
        <v>NOT EQUAL</v>
      </c>
      <c r="R312"/>
      <c r="S312"/>
      <c r="T312">
        <f>IF(Y312&lt;&gt;"",T311+1,T311)</f>
        <v>79</v>
      </c>
      <c r="U312" s="3"/>
      <c r="V312" s="118"/>
      <c r="W312" s="118"/>
      <c r="X312" s="109" t="str">
        <f>IF( OR(V312="CNST", J312="CAT_REGS"),(F312),
IF(V312="YES",UPPER(F312),
IF(   AND(V312&lt;&gt;"NO",J312="CAT_FNCT",E312&lt;&gt;"multiply", E312&lt;&gt;"divide"),IF(K312="SLS_ENABLED",   UPPER(F312),""),"")))</f>
        <v/>
      </c>
      <c r="Y312" s="109" t="str">
        <f>IF(LEN(W312)&gt;0,W312,SUBSTITUTE(SUBSTITUTE(SUBSTITUTE(SUBSTITUTE(SUBSTITUTE(SUBSTITUTE(SUBSTITUTE(SUBSTITUTE(SUBSTITUTE(SUBSTITUTE(SUBSTITUTE( (SUBSTITUTE( SUBSTITUTE( SUBSTITUTE( SUBSTITUTE(X312,"STD_SIGMA","SUM"),"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12" s="2">
        <f>C312</f>
        <v>308</v>
      </c>
    </row>
    <row r="313" spans="1:26">
      <c r="A313" s="167" t="str">
        <f>CODE(MID(N313,1,1))&amp;CODE(MID(N313,2,1))&amp;CODE(MID(N313,3,1))&amp;CODE(MID(N313,4,1))&amp;CODE(MID(N313,5,1))&amp;
IF(ISERR(CODE(MID(N313,6,1))),"",CODE(MID(N313,6,1)))&amp;
IF(ISERR(CODE(MID(N313,7,1))),"",CODE(MID(N313,7,1)))&amp;
IF(ISERR(CODE(MID(N313,8,1))),"",CODE(MID(N313,8,1)))&amp;
IF(ISERR(CODE(MID(N313,9,1))),"",CODE(MID(N313,9,1)))&amp;
IF(ISERR(CODE(MID(N313,10,1))),"",CODE(MID(N313,10,1)))&amp;
IF(ISERR(CODE(MID(N313,11,1))),"",CODE(MID(N313,11,1)))&amp;
IF(ISERR(CODE(MID(N313,12,1))),"",CODE(MID(N313,12,1)))&amp;
IF(ISERR(CODE(MID(N313,13,1))),"",CODE(MID(N313,13,1)))&amp;
IF(ISERR(CODE(MID(N313,14,1))),"",CODE(MID(N313,14,1)))&amp;
IF(ISERR(CODE(MID(N313,15,1))),"",CODE(MID(N313,15,1)))</f>
        <v>738477958384116111757199</v>
      </c>
      <c r="B313" s="3">
        <v>291</v>
      </c>
      <c r="C313" s="165">
        <f>VLOOKUP(A313,[1]items.h.csv!$A:$C,3,0)</f>
        <v>309</v>
      </c>
      <c r="D313" s="1" t="s">
        <v>2302</v>
      </c>
      <c r="E313" s="1" t="s">
        <v>27</v>
      </c>
      <c r="F313" s="17" t="s">
        <v>397</v>
      </c>
      <c r="G313" s="17" t="s">
        <v>530</v>
      </c>
      <c r="H313" s="155">
        <v>0</v>
      </c>
      <c r="I313" s="155">
        <v>0</v>
      </c>
      <c r="J313" s="17" t="s">
        <v>524</v>
      </c>
      <c r="K313" s="17" t="s">
        <v>2191</v>
      </c>
      <c r="L313" s="138" t="s">
        <v>4604</v>
      </c>
      <c r="N313" s="22" t="s">
        <v>3260</v>
      </c>
      <c r="O313" s="22" t="s">
        <v>3787</v>
      </c>
      <c r="P313"/>
      <c r="Q313" t="str">
        <f>IF(F313=G313,"","NOT EQUAL")</f>
        <v>NOT EQUAL</v>
      </c>
      <c r="R313"/>
      <c r="S313"/>
      <c r="T313">
        <f>IF(Y313&lt;&gt;"",T312+1,T312)</f>
        <v>79</v>
      </c>
      <c r="U313" s="3"/>
      <c r="V313" s="118"/>
      <c r="W313" s="118"/>
      <c r="X313" s="109" t="str">
        <f>IF( OR(V313="CNST", J313="CAT_REGS"),(F313),
IF(V313="YES",UPPER(F313),
IF(   AND(V313&lt;&gt;"NO",J313="CAT_FNCT",E313&lt;&gt;"multiply", E313&lt;&gt;"divide"),IF(K313="SLS_ENABLED",   UPPER(F313),""),"")))</f>
        <v/>
      </c>
      <c r="Y313" s="109" t="str">
        <f>IF(LEN(W313)&gt;0,W313,SUBSTITUTE(SUBSTITUTE(SUBSTITUTE(SUBSTITUTE(SUBSTITUTE(SUBSTITUTE(SUBSTITUTE(SUBSTITUTE(SUBSTITUTE(SUBSTITUTE(SUBSTITUTE( (SUBSTITUTE( SUBSTITUTE( SUBSTITUTE( SUBSTITUTE(X313,"STD_SIGMA","SUM"),"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13" s="2">
        <f>C313</f>
        <v>309</v>
      </c>
    </row>
    <row r="314" spans="1:26">
      <c r="A314" s="167" t="str">
        <f>CODE(MID(N314,1,1))&amp;CODE(MID(N314,2,1))&amp;CODE(MID(N314,3,1))&amp;CODE(MID(N314,4,1))&amp;CODE(MID(N314,5,1))&amp;
IF(ISERR(CODE(MID(N314,6,1))),"",CODE(MID(N314,6,1)))&amp;
IF(ISERR(CODE(MID(N314,7,1))),"",CODE(MID(N314,7,1)))&amp;
IF(ISERR(CODE(MID(N314,8,1))),"",CODE(MID(N314,8,1)))&amp;
IF(ISERR(CODE(MID(N314,9,1))),"",CODE(MID(N314,9,1)))&amp;
IF(ISERR(CODE(MID(N314,10,1))),"",CODE(MID(N314,10,1)))&amp;
IF(ISERR(CODE(MID(N314,11,1))),"",CODE(MID(N314,11,1)))&amp;
IF(ISERR(CODE(MID(N314,12,1))),"",CODE(MID(N314,12,1)))&amp;
IF(ISERR(CODE(MID(N314,13,1))),"",CODE(MID(N314,13,1)))&amp;
IF(ISERR(CODE(MID(N314,14,1))),"",CODE(MID(N314,14,1)))&amp;
IF(ISERR(CODE(MID(N314,15,1))),"",CODE(MID(N314,15,1)))</f>
        <v>738477957571116111847978</v>
      </c>
      <c r="B314" s="3">
        <v>292</v>
      </c>
      <c r="C314" s="165">
        <f>VLOOKUP(A314,[1]items.h.csv!$A:$C,3,0)</f>
        <v>310</v>
      </c>
      <c r="D314" s="1" t="s">
        <v>2303</v>
      </c>
      <c r="E314" s="1" t="s">
        <v>169</v>
      </c>
      <c r="F314" s="17" t="s">
        <v>183</v>
      </c>
      <c r="G314" s="17" t="s">
        <v>183</v>
      </c>
      <c r="H314" s="155">
        <v>0</v>
      </c>
      <c r="I314" s="155">
        <v>0</v>
      </c>
      <c r="J314" s="17" t="s">
        <v>3</v>
      </c>
      <c r="K314" s="17" t="s">
        <v>2191</v>
      </c>
      <c r="L314" s="138" t="s">
        <v>4605</v>
      </c>
      <c r="N314" s="22" t="s">
        <v>2710</v>
      </c>
      <c r="O314" s="22" t="s">
        <v>3787</v>
      </c>
      <c r="P314"/>
      <c r="Q314" t="str">
        <f>IF(F314=G314,"","NOT EQUAL")</f>
        <v/>
      </c>
      <c r="R314"/>
      <c r="S314"/>
      <c r="T314">
        <f>IF(Y314&lt;&gt;"",T313+1,T313)</f>
        <v>79</v>
      </c>
      <c r="U314" s="3"/>
      <c r="V314" s="118"/>
      <c r="W314" s="118"/>
      <c r="X314" s="109" t="str">
        <f>IF( OR(V314="CNST", J314="CAT_REGS"),(F314),
IF(V314="YES",UPPER(F314),
IF(   AND(V314&lt;&gt;"NO",J314="CAT_FNCT",E314&lt;&gt;"multiply", E314&lt;&gt;"divide"),IF(K314="SLS_ENABLED",   UPPER(F314),""),"")))</f>
        <v/>
      </c>
      <c r="Y314" s="109" t="str">
        <f>IF(LEN(W314)&gt;0,W314,SUBSTITUTE(SUBSTITUTE(SUBSTITUTE(SUBSTITUTE(SUBSTITUTE(SUBSTITUTE(SUBSTITUTE(SUBSTITUTE(SUBSTITUTE(SUBSTITUTE(SUBSTITUTE( (SUBSTITUTE( SUBSTITUTE( SUBSTITUTE( SUBSTITUTE(X314,"STD_SIGMA","SUM"),"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14" s="2">
        <f>C314</f>
        <v>310</v>
      </c>
    </row>
    <row r="315" spans="1:26">
      <c r="A315" s="167" t="str">
        <f>CODE(MID(N315,1,1))&amp;CODE(MID(N315,2,1))&amp;CODE(MID(N315,3,1))&amp;CODE(MID(N315,4,1))&amp;CODE(MID(N315,5,1))&amp;
IF(ISERR(CODE(MID(N315,6,1))),"",CODE(MID(N315,6,1)))&amp;
IF(ISERR(CODE(MID(N315,7,1))),"",CODE(MID(N315,7,1)))&amp;
IF(ISERR(CODE(MID(N315,8,1))),"",CODE(MID(N315,8,1)))&amp;
IF(ISERR(CODE(MID(N315,9,1))),"",CODE(MID(N315,9,1)))&amp;
IF(ISERR(CODE(MID(N315,10,1))),"",CODE(MID(N315,10,1)))&amp;
IF(ISERR(CODE(MID(N315,11,1))),"",CODE(MID(N315,11,1)))&amp;
IF(ISERR(CODE(MID(N315,12,1))),"",CODE(MID(N315,12,1)))&amp;
IF(ISERR(CODE(MID(N315,13,1))),"",CODE(MID(N315,13,1)))&amp;
IF(ISERR(CODE(MID(N315,14,1))),"",CODE(MID(N315,14,1)))&amp;
IF(ISERR(CODE(MID(N315,15,1))),"",CODE(MID(N315,15,1)))</f>
        <v>73847795757111611184797898</v>
      </c>
      <c r="B315" s="3">
        <v>293</v>
      </c>
      <c r="C315" s="165">
        <f>VLOOKUP(A315,[1]items.h.csv!$A:$C,3,0)</f>
        <v>311</v>
      </c>
      <c r="D315" s="1" t="s">
        <v>2303</v>
      </c>
      <c r="E315" s="1" t="s">
        <v>169</v>
      </c>
      <c r="F315" s="17" t="s">
        <v>183</v>
      </c>
      <c r="G315" s="17" t="s">
        <v>965</v>
      </c>
      <c r="H315" s="146">
        <v>0</v>
      </c>
      <c r="I315" s="146">
        <v>0</v>
      </c>
      <c r="J315" s="17" t="s">
        <v>524</v>
      </c>
      <c r="K315" s="17" t="s">
        <v>2191</v>
      </c>
      <c r="L315" s="138" t="s">
        <v>4604</v>
      </c>
      <c r="N315" s="22" t="s">
        <v>3504</v>
      </c>
      <c r="O315" s="22" t="s">
        <v>3787</v>
      </c>
      <c r="P315"/>
      <c r="Q315" t="str">
        <f>IF(F315=G315,"","NOT EQUAL")</f>
        <v>NOT EQUAL</v>
      </c>
      <c r="R315"/>
      <c r="S315"/>
      <c r="T315">
        <f>IF(Y315&lt;&gt;"",T314+1,T314)</f>
        <v>79</v>
      </c>
      <c r="U315" s="3"/>
      <c r="V315" s="118"/>
      <c r="W315" s="118"/>
      <c r="X315" s="109" t="str">
        <f>IF( OR(V315="CNST", J315="CAT_REGS"),(F315),
IF(V315="YES",UPPER(F315),
IF(   AND(V315&lt;&gt;"NO",J315="CAT_FNCT",E315&lt;&gt;"multiply", E315&lt;&gt;"divide"),IF(K315="SLS_ENABLED",   UPPER(F315),""),"")))</f>
        <v/>
      </c>
      <c r="Y315" s="109" t="str">
        <f>IF(LEN(W315)&gt;0,W315,SUBSTITUTE(SUBSTITUTE(SUBSTITUTE(SUBSTITUTE(SUBSTITUTE(SUBSTITUTE(SUBSTITUTE(SUBSTITUTE(SUBSTITUTE(SUBSTITUTE(SUBSTITUTE( (SUBSTITUTE( SUBSTITUTE( SUBSTITUTE( SUBSTITUTE(X315,"STD_SIGMA","SUM"),"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15" s="2">
        <f>C315</f>
        <v>311</v>
      </c>
    </row>
    <row r="316" spans="1:26">
      <c r="A316" s="167" t="str">
        <f>CODE(MID(N316,1,1))&amp;CODE(MID(N316,2,1))&amp;CODE(MID(N316,3,1))&amp;CODE(MID(N316,4,1))&amp;CODE(MID(N316,5,1))&amp;
IF(ISERR(CODE(MID(N316,6,1))),"",CODE(MID(N316,6,1)))&amp;
IF(ISERR(CODE(MID(N316,7,1))),"",CODE(MID(N316,7,1)))&amp;
IF(ISERR(CODE(MID(N316,8,1))),"",CODE(MID(N316,8,1)))&amp;
IF(ISERR(CODE(MID(N316,9,1))),"",CODE(MID(N316,9,1)))&amp;
IF(ISERR(CODE(MID(N316,10,1))),"",CODE(MID(N316,10,1)))&amp;
IF(ISERR(CODE(MID(N316,11,1))),"",CODE(MID(N316,11,1)))&amp;
IF(ISERR(CODE(MID(N316,12,1))),"",CODE(MID(N316,12,1)))&amp;
IF(ISERR(CODE(MID(N316,13,1))),"",CODE(MID(N316,13,1)))&amp;
IF(ISERR(CODE(MID(N316,14,1))),"",CODE(MID(N316,14,1)))&amp;
IF(ISERR(CODE(MID(N316,15,1))),"",CODE(MID(N316,15,1)))</f>
        <v>73847795757111611184797899</v>
      </c>
      <c r="B316" s="3">
        <v>294</v>
      </c>
      <c r="C316" s="165">
        <f>VLOOKUP(A316,[1]items.h.csv!$A:$C,3,0)</f>
        <v>312</v>
      </c>
      <c r="D316" s="1" t="s">
        <v>2303</v>
      </c>
      <c r="E316" s="1" t="s">
        <v>169</v>
      </c>
      <c r="F316" s="17" t="s">
        <v>183</v>
      </c>
      <c r="G316" s="17" t="s">
        <v>965</v>
      </c>
      <c r="H316" s="146">
        <v>0</v>
      </c>
      <c r="I316" s="146">
        <v>0</v>
      </c>
      <c r="J316" s="17" t="s">
        <v>524</v>
      </c>
      <c r="K316" s="17" t="s">
        <v>2191</v>
      </c>
      <c r="L316" s="138" t="s">
        <v>4604</v>
      </c>
      <c r="N316" s="22" t="s">
        <v>3505</v>
      </c>
      <c r="O316" s="22" t="s">
        <v>3787</v>
      </c>
      <c r="P316"/>
      <c r="Q316" t="str">
        <f>IF(F316=G316,"","NOT EQUAL")</f>
        <v>NOT EQUAL</v>
      </c>
      <c r="R316"/>
      <c r="S316"/>
      <c r="T316">
        <f>IF(Y316&lt;&gt;"",T315+1,T315)</f>
        <v>79</v>
      </c>
      <c r="U316" s="3"/>
      <c r="V316" s="118"/>
      <c r="W316" s="118"/>
      <c r="X316" s="109" t="str">
        <f>IF( OR(V316="CNST", J316="CAT_REGS"),(F316),
IF(V316="YES",UPPER(F316),
IF(   AND(V316&lt;&gt;"NO",J316="CAT_FNCT",E316&lt;&gt;"multiply", E316&lt;&gt;"divide"),IF(K316="SLS_ENABLED",   UPPER(F316),""),"")))</f>
        <v/>
      </c>
      <c r="Y316" s="109" t="str">
        <f>IF(LEN(W316)&gt;0,W316,SUBSTITUTE(SUBSTITUTE(SUBSTITUTE(SUBSTITUTE(SUBSTITUTE(SUBSTITUTE(SUBSTITUTE(SUBSTITUTE(SUBSTITUTE(SUBSTITUTE(SUBSTITUTE( (SUBSTITUTE( SUBSTITUTE( SUBSTITUTE( SUBSTITUTE(X316,"STD_SIGMA","SUM"),"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16" s="2">
        <f>C316</f>
        <v>312</v>
      </c>
    </row>
    <row r="317" spans="1:26">
      <c r="A317" s="167" t="str">
        <f>CODE(MID(N317,1,1))&amp;CODE(MID(N317,2,1))&amp;CODE(MID(N317,3,1))&amp;CODE(MID(N317,4,1))&amp;CODE(MID(N317,5,1))&amp;
IF(ISERR(CODE(MID(N317,6,1))),"",CODE(MID(N317,6,1)))&amp;
IF(ISERR(CODE(MID(N317,7,1))),"",CODE(MID(N317,7,1)))&amp;
IF(ISERR(CODE(MID(N317,8,1))),"",CODE(MID(N317,8,1)))&amp;
IF(ISERR(CODE(MID(N317,9,1))),"",CODE(MID(N317,9,1)))&amp;
IF(ISERR(CODE(MID(N317,10,1))),"",CODE(MID(N317,10,1)))&amp;
IF(ISERR(CODE(MID(N317,11,1))),"",CODE(MID(N317,11,1)))&amp;
IF(ISERR(CODE(MID(N317,12,1))),"",CODE(MID(N317,12,1)))&amp;
IF(ISERR(CODE(MID(N317,13,1))),"",CODE(MID(N317,13,1)))&amp;
IF(ISERR(CODE(MID(N317,14,1))),"",CODE(MID(N317,14,1)))&amp;
IF(ISERR(CODE(MID(N317,15,1))),"",CODE(MID(N317,15,1)))</f>
        <v>738477958479781161117571</v>
      </c>
      <c r="B317" s="3">
        <v>295</v>
      </c>
      <c r="C317" s="165">
        <f>VLOOKUP(A317,[1]items.h.csv!$A:$C,3,0)</f>
        <v>313</v>
      </c>
      <c r="D317" s="1" t="s">
        <v>2303</v>
      </c>
      <c r="E317" s="1" t="s">
        <v>27</v>
      </c>
      <c r="F317" s="17" t="s">
        <v>404</v>
      </c>
      <c r="G317" s="17" t="s">
        <v>404</v>
      </c>
      <c r="H317" s="155">
        <v>0</v>
      </c>
      <c r="I317" s="155">
        <v>0</v>
      </c>
      <c r="J317" s="17" t="s">
        <v>3</v>
      </c>
      <c r="K317" s="17" t="s">
        <v>2191</v>
      </c>
      <c r="L317" s="138" t="s">
        <v>4605</v>
      </c>
      <c r="N317" s="22" t="s">
        <v>3031</v>
      </c>
      <c r="O317" s="22" t="s">
        <v>3787</v>
      </c>
      <c r="P317"/>
      <c r="Q317" t="str">
        <f>IF(F317=G317,"","NOT EQUAL")</f>
        <v/>
      </c>
      <c r="R317"/>
      <c r="S317"/>
      <c r="T317">
        <f>IF(Y317&lt;&gt;"",T316+1,T316)</f>
        <v>79</v>
      </c>
      <c r="U317" s="3"/>
      <c r="V317" s="118"/>
      <c r="W317" s="118"/>
      <c r="X317" s="109" t="str">
        <f>IF( OR(V317="CNST", J317="CAT_REGS"),(F317),
IF(V317="YES",UPPER(F317),
IF(   AND(V317&lt;&gt;"NO",J317="CAT_FNCT",E317&lt;&gt;"multiply", E317&lt;&gt;"divide"),IF(K317="SLS_ENABLED",   UPPER(F317),""),"")))</f>
        <v/>
      </c>
      <c r="Y317" s="109" t="str">
        <f>IF(LEN(W317)&gt;0,W317,SUBSTITUTE(SUBSTITUTE(SUBSTITUTE(SUBSTITUTE(SUBSTITUTE(SUBSTITUTE(SUBSTITUTE(SUBSTITUTE(SUBSTITUTE(SUBSTITUTE(SUBSTITUTE( (SUBSTITUTE( SUBSTITUTE( SUBSTITUTE( SUBSTITUTE(X317,"STD_SIGMA","SUM"),"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17" s="2">
        <f>C317</f>
        <v>313</v>
      </c>
    </row>
    <row r="318" spans="1:26">
      <c r="A318" s="167" t="str">
        <f>CODE(MID(N318,1,1))&amp;CODE(MID(N318,2,1))&amp;CODE(MID(N318,3,1))&amp;CODE(MID(N318,4,1))&amp;CODE(MID(N318,5,1))&amp;
IF(ISERR(CODE(MID(N318,6,1))),"",CODE(MID(N318,6,1)))&amp;
IF(ISERR(CODE(MID(N318,7,1))),"",CODE(MID(N318,7,1)))&amp;
IF(ISERR(CODE(MID(N318,8,1))),"",CODE(MID(N318,8,1)))&amp;
IF(ISERR(CODE(MID(N318,9,1))),"",CODE(MID(N318,9,1)))&amp;
IF(ISERR(CODE(MID(N318,10,1))),"",CODE(MID(N318,10,1)))&amp;
IF(ISERR(CODE(MID(N318,11,1))),"",CODE(MID(N318,11,1)))&amp;
IF(ISERR(CODE(MID(N318,12,1))),"",CODE(MID(N318,12,1)))&amp;
IF(ISERR(CODE(MID(N318,13,1))),"",CODE(MID(N318,13,1)))&amp;
IF(ISERR(CODE(MID(N318,14,1))),"",CODE(MID(N318,14,1)))&amp;
IF(ISERR(CODE(MID(N318,15,1))),"",CODE(MID(N318,15,1)))</f>
        <v>73847795847978116111757198</v>
      </c>
      <c r="B318" s="3">
        <v>296</v>
      </c>
      <c r="C318" s="165">
        <f>VLOOKUP(A318,[1]items.h.csv!$A:$C,3,0)</f>
        <v>314</v>
      </c>
      <c r="D318" s="1" t="s">
        <v>2303</v>
      </c>
      <c r="E318" s="1" t="s">
        <v>27</v>
      </c>
      <c r="F318" s="17" t="s">
        <v>404</v>
      </c>
      <c r="G318" s="17" t="s">
        <v>965</v>
      </c>
      <c r="H318" s="146">
        <v>0</v>
      </c>
      <c r="I318" s="146">
        <v>0</v>
      </c>
      <c r="J318" s="17" t="s">
        <v>524</v>
      </c>
      <c r="K318" s="17" t="s">
        <v>2191</v>
      </c>
      <c r="L318" s="138" t="s">
        <v>4604</v>
      </c>
      <c r="N318" s="22" t="s">
        <v>3502</v>
      </c>
      <c r="O318" s="22" t="s">
        <v>3787</v>
      </c>
      <c r="P318"/>
      <c r="Q318" t="str">
        <f>IF(F318=G318,"","NOT EQUAL")</f>
        <v>NOT EQUAL</v>
      </c>
      <c r="R318"/>
      <c r="S318"/>
      <c r="T318">
        <f>IF(Y318&lt;&gt;"",T317+1,T317)</f>
        <v>79</v>
      </c>
      <c r="U318" s="3"/>
      <c r="V318" s="118"/>
      <c r="W318" s="118"/>
      <c r="X318" s="109" t="str">
        <f>IF( OR(V318="CNST", J318="CAT_REGS"),(F318),
IF(V318="YES",UPPER(F318),
IF(   AND(V318&lt;&gt;"NO",J318="CAT_FNCT",E318&lt;&gt;"multiply", E318&lt;&gt;"divide"),IF(K318="SLS_ENABLED",   UPPER(F318),""),"")))</f>
        <v/>
      </c>
      <c r="Y318" s="109" t="str">
        <f>IF(LEN(W318)&gt;0,W318,SUBSTITUTE(SUBSTITUTE(SUBSTITUTE(SUBSTITUTE(SUBSTITUTE(SUBSTITUTE(SUBSTITUTE(SUBSTITUTE(SUBSTITUTE(SUBSTITUTE(SUBSTITUTE( (SUBSTITUTE( SUBSTITUTE( SUBSTITUTE( SUBSTITUTE(X318,"STD_SIGMA","SUM"),"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18" s="2">
        <f>C318</f>
        <v>314</v>
      </c>
    </row>
    <row r="319" spans="1:26">
      <c r="A319" s="167" t="str">
        <f>CODE(MID(N319,1,1))&amp;CODE(MID(N319,2,1))&amp;CODE(MID(N319,3,1))&amp;CODE(MID(N319,4,1))&amp;CODE(MID(N319,5,1))&amp;
IF(ISERR(CODE(MID(N319,6,1))),"",CODE(MID(N319,6,1)))&amp;
IF(ISERR(CODE(MID(N319,7,1))),"",CODE(MID(N319,7,1)))&amp;
IF(ISERR(CODE(MID(N319,8,1))),"",CODE(MID(N319,8,1)))&amp;
IF(ISERR(CODE(MID(N319,9,1))),"",CODE(MID(N319,9,1)))&amp;
IF(ISERR(CODE(MID(N319,10,1))),"",CODE(MID(N319,10,1)))&amp;
IF(ISERR(CODE(MID(N319,11,1))),"",CODE(MID(N319,11,1)))&amp;
IF(ISERR(CODE(MID(N319,12,1))),"",CODE(MID(N319,12,1)))&amp;
IF(ISERR(CODE(MID(N319,13,1))),"",CODE(MID(N319,13,1)))&amp;
IF(ISERR(CODE(MID(N319,14,1))),"",CODE(MID(N319,14,1)))&amp;
IF(ISERR(CODE(MID(N319,15,1))),"",CODE(MID(N319,15,1)))</f>
        <v>73847795847978116111757199</v>
      </c>
      <c r="B319" s="3">
        <v>297</v>
      </c>
      <c r="C319" s="165">
        <f>VLOOKUP(A319,[1]items.h.csv!$A:$C,3,0)</f>
        <v>315</v>
      </c>
      <c r="D319" s="1" t="s">
        <v>2303</v>
      </c>
      <c r="E319" s="1" t="s">
        <v>27</v>
      </c>
      <c r="F319" s="17" t="s">
        <v>404</v>
      </c>
      <c r="G319" s="17" t="s">
        <v>965</v>
      </c>
      <c r="H319" s="146">
        <v>0</v>
      </c>
      <c r="I319" s="146">
        <v>0</v>
      </c>
      <c r="J319" s="17" t="s">
        <v>524</v>
      </c>
      <c r="K319" s="17" t="s">
        <v>2191</v>
      </c>
      <c r="L319" s="138" t="s">
        <v>4604</v>
      </c>
      <c r="N319" s="22" t="s">
        <v>3503</v>
      </c>
      <c r="O319" s="22" t="s">
        <v>3787</v>
      </c>
      <c r="P319"/>
      <c r="Q319" t="str">
        <f>IF(F319=G319,"","NOT EQUAL")</f>
        <v>NOT EQUAL</v>
      </c>
      <c r="R319"/>
      <c r="S319"/>
      <c r="T319">
        <f>IF(Y319&lt;&gt;"",T318+1,T318)</f>
        <v>79</v>
      </c>
      <c r="U319" s="3"/>
      <c r="V319" s="118"/>
      <c r="W319" s="118"/>
      <c r="X319" s="109" t="str">
        <f>IF( OR(V319="CNST", J319="CAT_REGS"),(F319),
IF(V319="YES",UPPER(F319),
IF(   AND(V319&lt;&gt;"NO",J319="CAT_FNCT",E319&lt;&gt;"multiply", E319&lt;&gt;"divide"),IF(K319="SLS_ENABLED",   UPPER(F319),""),"")))</f>
        <v/>
      </c>
      <c r="Y319" s="109" t="str">
        <f>IF(LEN(W319)&gt;0,W319,SUBSTITUTE(SUBSTITUTE(SUBSTITUTE(SUBSTITUTE(SUBSTITUTE(SUBSTITUTE(SUBSTITUTE(SUBSTITUTE(SUBSTITUTE(SUBSTITUTE(SUBSTITUTE( (SUBSTITUTE( SUBSTITUTE( SUBSTITUTE( SUBSTITUTE(X319,"STD_SIGMA","SUM"),"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19" s="2">
        <f>C319</f>
        <v>315</v>
      </c>
    </row>
    <row r="320" spans="1:26">
      <c r="A320" s="167" t="str">
        <f>CODE(MID(N320,1,1))&amp;CODE(MID(N320,2,1))&amp;CODE(MID(N320,3,1))&amp;CODE(MID(N320,4,1))&amp;CODE(MID(N320,5,1))&amp;
IF(ISERR(CODE(MID(N320,6,1))),"",CODE(MID(N320,6,1)))&amp;
IF(ISERR(CODE(MID(N320,7,1))),"",CODE(MID(N320,7,1)))&amp;
IF(ISERR(CODE(MID(N320,8,1))),"",CODE(MID(N320,8,1)))&amp;
IF(ISERR(CODE(MID(N320,9,1))),"",CODE(MID(N320,9,1)))&amp;
IF(ISERR(CODE(MID(N320,10,1))),"",CODE(MID(N320,10,1)))&amp;
IF(ISERR(CODE(MID(N320,11,1))),"",CODE(MID(N320,11,1)))&amp;
IF(ISERR(CODE(MID(N320,12,1))),"",CODE(MID(N320,12,1)))&amp;
IF(ISERR(CODE(MID(N320,13,1))),"",CODE(MID(N320,13,1)))&amp;
IF(ISERR(CODE(MID(N320,14,1))),"",CODE(MID(N320,14,1)))&amp;
IF(ISERR(CODE(MID(N320,15,1))),"",CODE(MID(N320,15,1)))</f>
        <v>738477957571116111848290</v>
      </c>
      <c r="B320" s="3">
        <v>298</v>
      </c>
      <c r="C320" s="165">
        <f>VLOOKUP(A320,[1]items.h.csv!$A:$C,3,0)</f>
        <v>316</v>
      </c>
      <c r="D320" s="1" t="s">
        <v>2304</v>
      </c>
      <c r="E320" s="1" t="s">
        <v>169</v>
      </c>
      <c r="F320" s="17" t="s">
        <v>184</v>
      </c>
      <c r="G320" s="17" t="s">
        <v>180</v>
      </c>
      <c r="H320" s="155">
        <v>0</v>
      </c>
      <c r="I320" s="155">
        <v>0</v>
      </c>
      <c r="J320" s="17" t="s">
        <v>3</v>
      </c>
      <c r="K320" s="17" t="s">
        <v>2191</v>
      </c>
      <c r="L320" s="138" t="s">
        <v>4605</v>
      </c>
      <c r="N320" s="22" t="s">
        <v>2711</v>
      </c>
      <c r="O320" s="22" t="s">
        <v>3787</v>
      </c>
      <c r="P320"/>
      <c r="Q320" t="str">
        <f>IF(F320=G320,"","NOT EQUAL")</f>
        <v>NOT EQUAL</v>
      </c>
      <c r="R320"/>
      <c r="S320"/>
      <c r="T320">
        <f>IF(Y320&lt;&gt;"",T319+1,T319)</f>
        <v>79</v>
      </c>
      <c r="U320" s="3"/>
      <c r="V320" s="118"/>
      <c r="W320" s="118"/>
      <c r="X320" s="109" t="str">
        <f>IF( OR(V320="CNST", J320="CAT_REGS"),(F320),
IF(V320="YES",UPPER(F320),
IF(   AND(V320&lt;&gt;"NO",J320="CAT_FNCT",E320&lt;&gt;"multiply", E320&lt;&gt;"divide"),IF(K320="SLS_ENABLED",   UPPER(F320),""),"")))</f>
        <v/>
      </c>
      <c r="Y320" s="109" t="str">
        <f>IF(LEN(W320)&gt;0,W320,SUBSTITUTE(SUBSTITUTE(SUBSTITUTE(SUBSTITUTE(SUBSTITUTE(SUBSTITUTE(SUBSTITUTE(SUBSTITUTE(SUBSTITUTE(SUBSTITUTE(SUBSTITUTE( (SUBSTITUTE( SUBSTITUTE( SUBSTITUTE( SUBSTITUTE(X320,"STD_SIGMA","SUM"),"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20" s="2">
        <f>C320</f>
        <v>316</v>
      </c>
    </row>
    <row r="321" spans="1:26">
      <c r="A321" s="167" t="str">
        <f>CODE(MID(N321,1,1))&amp;CODE(MID(N321,2,1))&amp;CODE(MID(N321,3,1))&amp;CODE(MID(N321,4,1))&amp;CODE(MID(N321,5,1))&amp;
IF(ISERR(CODE(MID(N321,6,1))),"",CODE(MID(N321,6,1)))&amp;
IF(ISERR(CODE(MID(N321,7,1))),"",CODE(MID(N321,7,1)))&amp;
IF(ISERR(CODE(MID(N321,8,1))),"",CODE(MID(N321,8,1)))&amp;
IF(ISERR(CODE(MID(N321,9,1))),"",CODE(MID(N321,9,1)))&amp;
IF(ISERR(CODE(MID(N321,10,1))),"",CODE(MID(N321,10,1)))&amp;
IF(ISERR(CODE(MID(N321,11,1))),"",CODE(MID(N321,11,1)))&amp;
IF(ISERR(CODE(MID(N321,12,1))),"",CODE(MID(N321,12,1)))&amp;
IF(ISERR(CODE(MID(N321,13,1))),"",CODE(MID(N321,13,1)))&amp;
IF(ISERR(CODE(MID(N321,14,1))),"",CODE(MID(N321,14,1)))&amp;
IF(ISERR(CODE(MID(N321,15,1))),"",CODE(MID(N321,15,1)))</f>
        <v>73847795757111611184829098</v>
      </c>
      <c r="B321" s="3">
        <v>299</v>
      </c>
      <c r="C321" s="165">
        <f>VLOOKUP(A321,[1]items.h.csv!$A:$C,3,0)</f>
        <v>317</v>
      </c>
      <c r="D321" s="1" t="s">
        <v>2304</v>
      </c>
      <c r="E321" s="1" t="s">
        <v>169</v>
      </c>
      <c r="F321" s="17" t="s">
        <v>184</v>
      </c>
      <c r="G321" s="17" t="s">
        <v>411</v>
      </c>
      <c r="H321" s="155">
        <v>0</v>
      </c>
      <c r="I321" s="155">
        <v>0</v>
      </c>
      <c r="J321" s="17" t="s">
        <v>524</v>
      </c>
      <c r="K321" s="17" t="s">
        <v>2191</v>
      </c>
      <c r="L321" s="138" t="s">
        <v>4604</v>
      </c>
      <c r="N321" s="22" t="s">
        <v>3246</v>
      </c>
      <c r="O321" s="22" t="s">
        <v>3787</v>
      </c>
      <c r="P321"/>
      <c r="Q321" t="str">
        <f>IF(F321=G321,"","NOT EQUAL")</f>
        <v>NOT EQUAL</v>
      </c>
      <c r="R321"/>
      <c r="S321"/>
      <c r="T321">
        <f>IF(Y321&lt;&gt;"",T320+1,T320)</f>
        <v>79</v>
      </c>
      <c r="U321" s="3"/>
      <c r="V321" s="118"/>
      <c r="W321" s="118"/>
      <c r="X321" s="109" t="str">
        <f>IF( OR(V321="CNST", J321="CAT_REGS"),(F321),
IF(V321="YES",UPPER(F321),
IF(   AND(V321&lt;&gt;"NO",J321="CAT_FNCT",E321&lt;&gt;"multiply", E321&lt;&gt;"divide"),IF(K321="SLS_ENABLED",   UPPER(F321),""),"")))</f>
        <v/>
      </c>
      <c r="Y321" s="109" t="str">
        <f>IF(LEN(W321)&gt;0,W321,SUBSTITUTE(SUBSTITUTE(SUBSTITUTE(SUBSTITUTE(SUBSTITUTE(SUBSTITUTE(SUBSTITUTE(SUBSTITUTE(SUBSTITUTE(SUBSTITUTE(SUBSTITUTE( (SUBSTITUTE( SUBSTITUTE( SUBSTITUTE( SUBSTITUTE(X321,"STD_SIGMA","SUM"),"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21" s="2">
        <f>C321</f>
        <v>317</v>
      </c>
    </row>
    <row r="322" spans="1:26">
      <c r="A322" s="167" t="str">
        <f>CODE(MID(N322,1,1))&amp;CODE(MID(N322,2,1))&amp;CODE(MID(N322,3,1))&amp;CODE(MID(N322,4,1))&amp;CODE(MID(N322,5,1))&amp;
IF(ISERR(CODE(MID(N322,6,1))),"",CODE(MID(N322,6,1)))&amp;
IF(ISERR(CODE(MID(N322,7,1))),"",CODE(MID(N322,7,1)))&amp;
IF(ISERR(CODE(MID(N322,8,1))),"",CODE(MID(N322,8,1)))&amp;
IF(ISERR(CODE(MID(N322,9,1))),"",CODE(MID(N322,9,1)))&amp;
IF(ISERR(CODE(MID(N322,10,1))),"",CODE(MID(N322,10,1)))&amp;
IF(ISERR(CODE(MID(N322,11,1))),"",CODE(MID(N322,11,1)))&amp;
IF(ISERR(CODE(MID(N322,12,1))),"",CODE(MID(N322,12,1)))&amp;
IF(ISERR(CODE(MID(N322,13,1))),"",CODE(MID(N322,13,1)))&amp;
IF(ISERR(CODE(MID(N322,14,1))),"",CODE(MID(N322,14,1)))&amp;
IF(ISERR(CODE(MID(N322,15,1))),"",CODE(MID(N322,15,1)))</f>
        <v>738477958482901161117571</v>
      </c>
      <c r="B322" s="3">
        <v>300</v>
      </c>
      <c r="C322" s="165">
        <f>VLOOKUP(A322,[1]items.h.csv!$A:$C,3,0)</f>
        <v>318</v>
      </c>
      <c r="D322" s="1" t="s">
        <v>2304</v>
      </c>
      <c r="E322" s="1" t="s">
        <v>27</v>
      </c>
      <c r="F322" s="17" t="s">
        <v>410</v>
      </c>
      <c r="G322" s="17" t="s">
        <v>411</v>
      </c>
      <c r="H322" s="155">
        <v>0</v>
      </c>
      <c r="I322" s="155">
        <v>0</v>
      </c>
      <c r="J322" s="17" t="s">
        <v>3</v>
      </c>
      <c r="K322" s="17" t="s">
        <v>2191</v>
      </c>
      <c r="L322" s="138" t="s">
        <v>4605</v>
      </c>
      <c r="N322" s="22" t="s">
        <v>3041</v>
      </c>
      <c r="O322" s="22" t="s">
        <v>3787</v>
      </c>
      <c r="P322"/>
      <c r="Q322" t="str">
        <f>IF(F322=G322,"","NOT EQUAL")</f>
        <v>NOT EQUAL</v>
      </c>
      <c r="R322"/>
      <c r="S322"/>
      <c r="T322">
        <f>IF(Y322&lt;&gt;"",T321+1,T321)</f>
        <v>79</v>
      </c>
      <c r="U322" s="3"/>
      <c r="V322" s="118"/>
      <c r="W322" s="118"/>
      <c r="X322" s="109" t="str">
        <f>IF( OR(V322="CNST", J322="CAT_REGS"),(F322),
IF(V322="YES",UPPER(F322),
IF(   AND(V322&lt;&gt;"NO",J322="CAT_FNCT",E322&lt;&gt;"multiply", E322&lt;&gt;"divide"),IF(K322="SLS_ENABLED",   UPPER(F322),""),"")))</f>
        <v/>
      </c>
      <c r="Y322" s="109" t="str">
        <f>IF(LEN(W322)&gt;0,W322,SUBSTITUTE(SUBSTITUTE(SUBSTITUTE(SUBSTITUTE(SUBSTITUTE(SUBSTITUTE(SUBSTITUTE(SUBSTITUTE(SUBSTITUTE(SUBSTITUTE(SUBSTITUTE( (SUBSTITUTE( SUBSTITUTE( SUBSTITUTE( SUBSTITUTE(X322,"STD_SIGMA","SUM"),"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22" s="2">
        <f>C322</f>
        <v>318</v>
      </c>
    </row>
    <row r="323" spans="1:26">
      <c r="A323" s="167" t="str">
        <f>CODE(MID(N323,1,1))&amp;CODE(MID(N323,2,1))&amp;CODE(MID(N323,3,1))&amp;CODE(MID(N323,4,1))&amp;CODE(MID(N323,5,1))&amp;
IF(ISERR(CODE(MID(N323,6,1))),"",CODE(MID(N323,6,1)))&amp;
IF(ISERR(CODE(MID(N323,7,1))),"",CODE(MID(N323,7,1)))&amp;
IF(ISERR(CODE(MID(N323,8,1))),"",CODE(MID(N323,8,1)))&amp;
IF(ISERR(CODE(MID(N323,9,1))),"",CODE(MID(N323,9,1)))&amp;
IF(ISERR(CODE(MID(N323,10,1))),"",CODE(MID(N323,10,1)))&amp;
IF(ISERR(CODE(MID(N323,11,1))),"",CODE(MID(N323,11,1)))&amp;
IF(ISERR(CODE(MID(N323,12,1))),"",CODE(MID(N323,12,1)))&amp;
IF(ISERR(CODE(MID(N323,13,1))),"",CODE(MID(N323,13,1)))&amp;
IF(ISERR(CODE(MID(N323,14,1))),"",CODE(MID(N323,14,1)))&amp;
IF(ISERR(CODE(MID(N323,15,1))),"",CODE(MID(N323,15,1)))</f>
        <v>73847795848290116111757198</v>
      </c>
      <c r="B323" s="3">
        <v>301</v>
      </c>
      <c r="C323" s="165">
        <f>VLOOKUP(A323,[1]items.h.csv!$A:$C,3,0)</f>
        <v>319</v>
      </c>
      <c r="D323" s="1" t="s">
        <v>2304</v>
      </c>
      <c r="E323" s="1" t="s">
        <v>27</v>
      </c>
      <c r="F323" s="17" t="s">
        <v>410</v>
      </c>
      <c r="G323" s="17" t="s">
        <v>530</v>
      </c>
      <c r="H323" s="155">
        <v>0</v>
      </c>
      <c r="I323" s="155">
        <v>0</v>
      </c>
      <c r="J323" s="17" t="s">
        <v>524</v>
      </c>
      <c r="K323" s="17" t="s">
        <v>2191</v>
      </c>
      <c r="L323" s="138" t="s">
        <v>4604</v>
      </c>
      <c r="N323" s="22" t="s">
        <v>3263</v>
      </c>
      <c r="O323" s="22" t="s">
        <v>3787</v>
      </c>
      <c r="P323"/>
      <c r="Q323" t="str">
        <f>IF(F323=G323,"","NOT EQUAL")</f>
        <v>NOT EQUAL</v>
      </c>
      <c r="R323"/>
      <c r="S323"/>
      <c r="T323">
        <f>IF(Y323&lt;&gt;"",T322+1,T322)</f>
        <v>79</v>
      </c>
      <c r="U323" s="3"/>
      <c r="V323" s="118"/>
      <c r="W323" s="118"/>
      <c r="X323" s="109" t="str">
        <f>IF( OR(V323="CNST", J323="CAT_REGS"),(F323),
IF(V323="YES",UPPER(F323),
IF(   AND(V323&lt;&gt;"NO",J323="CAT_FNCT",E323&lt;&gt;"multiply", E323&lt;&gt;"divide"),IF(K323="SLS_ENABLED",   UPPER(F323),""),"")))</f>
        <v/>
      </c>
      <c r="Y323" s="109" t="str">
        <f>IF(LEN(W323)&gt;0,W323,SUBSTITUTE(SUBSTITUTE(SUBSTITUTE(SUBSTITUTE(SUBSTITUTE(SUBSTITUTE(SUBSTITUTE(SUBSTITUTE(SUBSTITUTE(SUBSTITUTE(SUBSTITUTE( (SUBSTITUTE( SUBSTITUTE( SUBSTITUTE( SUBSTITUTE(X323,"STD_SIGMA","SUM"),"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23" s="2">
        <f>C323</f>
        <v>319</v>
      </c>
    </row>
    <row r="324" spans="1:26">
      <c r="A324" s="167" t="str">
        <f>CODE(MID(N324,1,1))&amp;CODE(MID(N324,2,1))&amp;CODE(MID(N324,3,1))&amp;CODE(MID(N324,4,1))&amp;CODE(MID(N324,5,1))&amp;
IF(ISERR(CODE(MID(N324,6,1))),"",CODE(MID(N324,6,1)))&amp;
IF(ISERR(CODE(MID(N324,7,1))),"",CODE(MID(N324,7,1)))&amp;
IF(ISERR(CODE(MID(N324,8,1))),"",CODE(MID(N324,8,1)))&amp;
IF(ISERR(CODE(MID(N324,9,1))),"",CODE(MID(N324,9,1)))&amp;
IF(ISERR(CODE(MID(N324,10,1))),"",CODE(MID(N324,10,1)))&amp;
IF(ISERR(CODE(MID(N324,11,1))),"",CODE(MID(N324,11,1)))&amp;
IF(ISERR(CODE(MID(N324,12,1))),"",CODE(MID(N324,12,1)))&amp;
IF(ISERR(CODE(MID(N324,13,1))),"",CODE(MID(N324,13,1)))&amp;
IF(ISERR(CODE(MID(N324,14,1))),"",CODE(MID(N324,14,1)))&amp;
IF(ISERR(CODE(MID(N324,15,1))),"",CODE(MID(N324,15,1)))</f>
        <v>7384779576667011611178</v>
      </c>
      <c r="B324" s="3">
        <v>302</v>
      </c>
      <c r="C324" s="165">
        <f>VLOOKUP(A324,[1]items.h.csv!$A:$C,3,0)</f>
        <v>320</v>
      </c>
      <c r="D324" s="1" t="s">
        <v>2306</v>
      </c>
      <c r="E324" s="1" t="s">
        <v>27</v>
      </c>
      <c r="F324" s="17" t="s">
        <v>187</v>
      </c>
      <c r="G324" s="17" t="s">
        <v>187</v>
      </c>
      <c r="H324" s="155">
        <v>0</v>
      </c>
      <c r="I324" s="155">
        <v>0</v>
      </c>
      <c r="J324" s="17" t="s">
        <v>3</v>
      </c>
      <c r="K324" s="17" t="s">
        <v>2191</v>
      </c>
      <c r="L324" s="138" t="s">
        <v>4605</v>
      </c>
      <c r="N324" s="22" t="s">
        <v>2716</v>
      </c>
      <c r="O324" s="22" t="s">
        <v>3787</v>
      </c>
      <c r="P324"/>
      <c r="Q324" t="str">
        <f>IF(F324=G324,"","NOT EQUAL")</f>
        <v/>
      </c>
      <c r="R324"/>
      <c r="S324"/>
      <c r="T324">
        <f>IF(Y324&lt;&gt;"",T323+1,T323)</f>
        <v>79</v>
      </c>
      <c r="U324" s="3"/>
      <c r="V324" s="118"/>
      <c r="W324" s="118"/>
      <c r="X324" s="109" t="str">
        <f>IF( OR(V324="CNST", J324="CAT_REGS"),(F324),
IF(V324="YES",UPPER(F324),
IF(   AND(V324&lt;&gt;"NO",J324="CAT_FNCT",E324&lt;&gt;"multiply", E324&lt;&gt;"divide"),IF(K324="SLS_ENABLED",   UPPER(F324),""),"")))</f>
        <v/>
      </c>
      <c r="Y324" s="109" t="str">
        <f>IF(LEN(W324)&gt;0,W324,SUBSTITUTE(SUBSTITUTE(SUBSTITUTE(SUBSTITUTE(SUBSTITUTE(SUBSTITUTE(SUBSTITUTE(SUBSTITUTE(SUBSTITUTE(SUBSTITUTE(SUBSTITUTE( (SUBSTITUTE( SUBSTITUTE( SUBSTITUTE( SUBSTITUTE(X324,"STD_SIGMA","SUM"),"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24" s="2">
        <f>C324</f>
        <v>320</v>
      </c>
    </row>
    <row r="325" spans="1:26">
      <c r="A325" s="167" t="str">
        <f>CODE(MID(N325,1,1))&amp;CODE(MID(N325,2,1))&amp;CODE(MID(N325,3,1))&amp;CODE(MID(N325,4,1))&amp;CODE(MID(N325,5,1))&amp;
IF(ISERR(CODE(MID(N325,6,1))),"",CODE(MID(N325,6,1)))&amp;
IF(ISERR(CODE(MID(N325,7,1))),"",CODE(MID(N325,7,1)))&amp;
IF(ISERR(CODE(MID(N325,8,1))),"",CODE(MID(N325,8,1)))&amp;
IF(ISERR(CODE(MID(N325,9,1))),"",CODE(MID(N325,9,1)))&amp;
IF(ISERR(CODE(MID(N325,10,1))),"",CODE(MID(N325,10,1)))&amp;
IF(ISERR(CODE(MID(N325,11,1))),"",CODE(MID(N325,11,1)))&amp;
IF(ISERR(CODE(MID(N325,12,1))),"",CODE(MID(N325,12,1)))&amp;
IF(ISERR(CODE(MID(N325,13,1))),"",CODE(MID(N325,13,1)))&amp;
IF(ISERR(CODE(MID(N325,14,1))),"",CODE(MID(N325,14,1)))&amp;
IF(ISERR(CODE(MID(N325,15,1))),"",CODE(MID(N325,15,1)))</f>
        <v>7384779578116111766670</v>
      </c>
      <c r="B325" s="3">
        <v>303</v>
      </c>
      <c r="C325" s="165">
        <f>VLOOKUP(A325,[1]items.h.csv!$A:$C,3,0)</f>
        <v>321</v>
      </c>
      <c r="D325" s="1" t="s">
        <v>2306</v>
      </c>
      <c r="E325" s="1" t="s">
        <v>169</v>
      </c>
      <c r="F325" s="17" t="s">
        <v>273</v>
      </c>
      <c r="G325" s="17" t="s">
        <v>273</v>
      </c>
      <c r="H325" s="155">
        <v>0</v>
      </c>
      <c r="I325" s="155">
        <v>0</v>
      </c>
      <c r="J325" s="17" t="s">
        <v>3</v>
      </c>
      <c r="K325" s="17" t="s">
        <v>2191</v>
      </c>
      <c r="L325" s="138" t="s">
        <v>4605</v>
      </c>
      <c r="N325" s="22" t="s">
        <v>2845</v>
      </c>
      <c r="O325" s="22" t="s">
        <v>3787</v>
      </c>
      <c r="P325"/>
      <c r="Q325" t="str">
        <f>IF(F325=G325,"","NOT EQUAL")</f>
        <v/>
      </c>
      <c r="R325"/>
      <c r="S325"/>
      <c r="T325">
        <f>IF(Y325&lt;&gt;"",T324+1,T324)</f>
        <v>79</v>
      </c>
      <c r="U325" s="3"/>
      <c r="V325" s="118"/>
      <c r="W325" s="118"/>
      <c r="X325" s="109" t="str">
        <f>IF( OR(V325="CNST", J325="CAT_REGS"),(F325),
IF(V325="YES",UPPER(F325),
IF(   AND(V325&lt;&gt;"NO",J325="CAT_FNCT",E325&lt;&gt;"multiply", E325&lt;&gt;"divide"),IF(K325="SLS_ENABLED",   UPPER(F325),""),"")))</f>
        <v/>
      </c>
      <c r="Y325" s="109" t="str">
        <f>IF(LEN(W325)&gt;0,W325,SUBSTITUTE(SUBSTITUTE(SUBSTITUTE(SUBSTITUTE(SUBSTITUTE(SUBSTITUTE(SUBSTITUTE(SUBSTITUTE(SUBSTITUTE(SUBSTITUTE(SUBSTITUTE( (SUBSTITUTE( SUBSTITUTE( SUBSTITUTE( SUBSTITUTE(X325,"STD_SIGMA","SUM"),"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25" s="2">
        <f>C325</f>
        <v>321</v>
      </c>
    </row>
    <row r="326" spans="1:26">
      <c r="A326" s="167" t="str">
        <f>CODE(MID(N326,1,1))&amp;CODE(MID(N326,2,1))&amp;CODE(MID(N326,3,1))&amp;CODE(MID(N326,4,1))&amp;CODE(MID(N326,5,1))&amp;
IF(ISERR(CODE(MID(N326,6,1))),"",CODE(MID(N326,6,1)))&amp;
IF(ISERR(CODE(MID(N326,7,1))),"",CODE(MID(N326,7,1)))&amp;
IF(ISERR(CODE(MID(N326,8,1))),"",CODE(MID(N326,8,1)))&amp;
IF(ISERR(CODE(MID(N326,9,1))),"",CODE(MID(N326,9,1)))&amp;
IF(ISERR(CODE(MID(N326,10,1))),"",CODE(MID(N326,10,1)))&amp;
IF(ISERR(CODE(MID(N326,11,1))),"",CODE(MID(N326,11,1)))&amp;
IF(ISERR(CODE(MID(N326,12,1))),"",CODE(MID(N326,12,1)))&amp;
IF(ISERR(CODE(MID(N326,13,1))),"",CODE(MID(N326,13,1)))&amp;
IF(ISERR(CODE(MID(N326,14,1))),"",CODE(MID(N326,14,1)))&amp;
IF(ISERR(CODE(MID(N326,15,1))),"",CODE(MID(N326,15,1)))</f>
        <v>73847795768911611177</v>
      </c>
      <c r="B326" s="3">
        <v>304</v>
      </c>
      <c r="C326" s="165">
        <f>VLOOKUP(A326,[1]items.h.csv!$A:$C,3,0)</f>
        <v>322</v>
      </c>
      <c r="D326" s="1" t="s">
        <v>2314</v>
      </c>
      <c r="E326" s="1" t="s">
        <v>27</v>
      </c>
      <c r="F326" s="17" t="s">
        <v>209</v>
      </c>
      <c r="G326" s="17" t="s">
        <v>209</v>
      </c>
      <c r="H326" s="155">
        <v>0</v>
      </c>
      <c r="I326" s="155">
        <v>0</v>
      </c>
      <c r="J326" s="17" t="s">
        <v>3</v>
      </c>
      <c r="K326" s="17" t="s">
        <v>2191</v>
      </c>
      <c r="L326" s="138" t="s">
        <v>4605</v>
      </c>
      <c r="N326" s="22" t="s">
        <v>2753</v>
      </c>
      <c r="O326" s="22" t="s">
        <v>3787</v>
      </c>
      <c r="P326"/>
      <c r="Q326" t="str">
        <f>IF(F326=G326,"","NOT EQUAL")</f>
        <v/>
      </c>
      <c r="R326"/>
      <c r="S326"/>
      <c r="T326">
        <f>IF(Y326&lt;&gt;"",T325+1,T325)</f>
        <v>79</v>
      </c>
      <c r="U326" s="3"/>
      <c r="V326" s="118"/>
      <c r="W326" s="118"/>
      <c r="X326" s="109" t="str">
        <f>IF( OR(V326="CNST", J326="CAT_REGS"),(F326),
IF(V326="YES",UPPER(F326),
IF(   AND(V326&lt;&gt;"NO",J326="CAT_FNCT",E326&lt;&gt;"multiply", E326&lt;&gt;"divide"),IF(K326="SLS_ENABLED",   UPPER(F326),""),"")))</f>
        <v/>
      </c>
      <c r="Y326" s="109" t="str">
        <f>IF(LEN(W326)&gt;0,W326,SUBSTITUTE(SUBSTITUTE(SUBSTITUTE(SUBSTITUTE(SUBSTITUTE(SUBSTITUTE(SUBSTITUTE(SUBSTITUTE(SUBSTITUTE(SUBSTITUTE(SUBSTITUTE( (SUBSTITUTE( SUBSTITUTE( SUBSTITUTE( SUBSTITUTE(X326,"STD_SIGMA","SUM"),"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26" s="2">
        <f>C326</f>
        <v>322</v>
      </c>
    </row>
    <row r="327" spans="1:26">
      <c r="A327" s="167" t="str">
        <f>CODE(MID(N327,1,1))&amp;CODE(MID(N327,2,1))&amp;CODE(MID(N327,3,1))&amp;CODE(MID(N327,4,1))&amp;CODE(MID(N327,5,1))&amp;
IF(ISERR(CODE(MID(N327,6,1))),"",CODE(MID(N327,6,1)))&amp;
IF(ISERR(CODE(MID(N327,7,1))),"",CODE(MID(N327,7,1)))&amp;
IF(ISERR(CODE(MID(N327,8,1))),"",CODE(MID(N327,8,1)))&amp;
IF(ISERR(CODE(MID(N327,9,1))),"",CODE(MID(N327,9,1)))&amp;
IF(ISERR(CODE(MID(N327,10,1))),"",CODE(MID(N327,10,1)))&amp;
IF(ISERR(CODE(MID(N327,11,1))),"",CODE(MID(N327,11,1)))&amp;
IF(ISERR(CODE(MID(N327,12,1))),"",CODE(MID(N327,12,1)))&amp;
IF(ISERR(CODE(MID(N327,13,1))),"",CODE(MID(N327,13,1)))&amp;
IF(ISERR(CODE(MID(N327,14,1))),"",CODE(MID(N327,14,1)))&amp;
IF(ISERR(CODE(MID(N327,15,1))),"",CODE(MID(N327,15,1)))</f>
        <v>73847795771161117689</v>
      </c>
      <c r="B327" s="3">
        <v>305</v>
      </c>
      <c r="C327" s="165">
        <f>VLOOKUP(A327,[1]items.h.csv!$A:$C,3,0)</f>
        <v>323</v>
      </c>
      <c r="D327" s="1" t="s">
        <v>2314</v>
      </c>
      <c r="E327" s="1" t="s">
        <v>169</v>
      </c>
      <c r="F327" s="17" t="s">
        <v>255</v>
      </c>
      <c r="G327" s="17" t="s">
        <v>255</v>
      </c>
      <c r="H327" s="155">
        <v>0</v>
      </c>
      <c r="I327" s="155">
        <v>0</v>
      </c>
      <c r="J327" s="17" t="s">
        <v>3</v>
      </c>
      <c r="K327" s="17" t="s">
        <v>2191</v>
      </c>
      <c r="L327" s="138" t="s">
        <v>4605</v>
      </c>
      <c r="N327" s="22" t="s">
        <v>2815</v>
      </c>
      <c r="O327" s="22" t="s">
        <v>3787</v>
      </c>
      <c r="P327"/>
      <c r="Q327" t="str">
        <f>IF(F327=G327,"","NOT EQUAL")</f>
        <v/>
      </c>
      <c r="R327"/>
      <c r="S327"/>
      <c r="T327">
        <f>IF(Y327&lt;&gt;"",T326+1,T326)</f>
        <v>79</v>
      </c>
      <c r="U327" s="3"/>
      <c r="V327" s="118"/>
      <c r="W327" s="118"/>
      <c r="X327" s="109" t="str">
        <f>IF( OR(V327="CNST", J327="CAT_REGS"),(F327),
IF(V327="YES",UPPER(F327),
IF(   AND(V327&lt;&gt;"NO",J327="CAT_FNCT",E327&lt;&gt;"multiply", E327&lt;&gt;"divide"),IF(K327="SLS_ENABLED",   UPPER(F327),""),"")))</f>
        <v/>
      </c>
      <c r="Y327" s="109" t="str">
        <f>IF(LEN(W327)&gt;0,W327,SUBSTITUTE(SUBSTITUTE(SUBSTITUTE(SUBSTITUTE(SUBSTITUTE(SUBSTITUTE(SUBSTITUTE(SUBSTITUTE(SUBSTITUTE(SUBSTITUTE(SUBSTITUTE( (SUBSTITUTE( SUBSTITUTE( SUBSTITUTE( SUBSTITUTE(X327,"STD_SIGMA","SUM"),"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27" s="2">
        <f>C327</f>
        <v>323</v>
      </c>
    </row>
    <row r="328" spans="1:26">
      <c r="A328" s="167" t="str">
        <f>CODE(MID(N328,1,1))&amp;CODE(MID(N328,2,1))&amp;CODE(MID(N328,3,1))&amp;CODE(MID(N328,4,1))&amp;CODE(MID(N328,5,1))&amp;
IF(ISERR(CODE(MID(N328,6,1))),"",CODE(MID(N328,6,1)))&amp;
IF(ISERR(CODE(MID(N328,7,1))),"",CODE(MID(N328,7,1)))&amp;
IF(ISERR(CODE(MID(N328,8,1))),"",CODE(MID(N328,8,1)))&amp;
IF(ISERR(CODE(MID(N328,9,1))),"",CODE(MID(N328,9,1)))&amp;
IF(ISERR(CODE(MID(N328,10,1))),"",CODE(MID(N328,10,1)))&amp;
IF(ISERR(CODE(MID(N328,11,1))),"",CODE(MID(N328,11,1)))&amp;
IF(ISERR(CODE(MID(N328,12,1))),"",CODE(MID(N328,12,1)))&amp;
IF(ISERR(CODE(MID(N328,13,1))),"",CODE(MID(N328,13,1)))&amp;
IF(ISERR(CODE(MID(N328,14,1))),"",CODE(MID(N328,14,1)))&amp;
IF(ISERR(CODE(MID(N328,15,1))),"",CODE(MID(N328,15,1)))</f>
        <v>73847795777772711161118065</v>
      </c>
      <c r="B328" s="3">
        <v>306</v>
      </c>
      <c r="C328" s="165">
        <f>VLOOKUP(A328,[1]items.h.csv!$A:$C,3,0)</f>
        <v>324</v>
      </c>
      <c r="D328" s="73" t="s">
        <v>4392</v>
      </c>
      <c r="E328" s="73" t="s">
        <v>27</v>
      </c>
      <c r="F328" s="74" t="s">
        <v>4393</v>
      </c>
      <c r="G328" s="74" t="s">
        <v>2170</v>
      </c>
      <c r="H328" s="149">
        <v>0</v>
      </c>
      <c r="I328" s="149">
        <v>0</v>
      </c>
      <c r="J328" s="76" t="s">
        <v>3</v>
      </c>
      <c r="K328" s="17" t="s">
        <v>2191</v>
      </c>
      <c r="L328" s="138" t="s">
        <v>4605</v>
      </c>
      <c r="N328" s="77" t="s">
        <v>4398</v>
      </c>
      <c r="O328" s="77"/>
      <c r="P328"/>
      <c r="Q328" t="str">
        <f>IF(F328=G328,"","NOT EQUAL")</f>
        <v>NOT EQUAL</v>
      </c>
      <c r="R328"/>
      <c r="S328"/>
      <c r="T328">
        <f>IF(Y328&lt;&gt;"",T327+1,T327)</f>
        <v>79</v>
      </c>
      <c r="U328" s="3"/>
      <c r="V328" s="118"/>
      <c r="W328" s="118"/>
      <c r="X328" s="109" t="str">
        <f>IF( OR(V328="CNST", J328="CAT_REGS"),(F328),
IF(V328="YES",UPPER(F328),
IF(   AND(V328&lt;&gt;"NO",J328="CAT_FNCT",E328&lt;&gt;"multiply", E328&lt;&gt;"divide"),IF(K328="SLS_ENABLED",   UPPER(F328),""),"")))</f>
        <v/>
      </c>
      <c r="Y328" s="109" t="str">
        <f>IF(LEN(W328)&gt;0,W328,SUBSTITUTE(SUBSTITUTE(SUBSTITUTE(SUBSTITUTE(SUBSTITUTE(SUBSTITUTE(SUBSTITUTE(SUBSTITUTE(SUBSTITUTE(SUBSTITUTE(SUBSTITUTE( (SUBSTITUTE( SUBSTITUTE( SUBSTITUTE( SUBSTITUTE(X328,"STD_SIGMA","SUM"),"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28" s="2">
        <f>C328</f>
        <v>324</v>
      </c>
    </row>
    <row r="329" spans="1:26">
      <c r="A329" s="167" t="str">
        <f>CODE(MID(N329,1,1))&amp;CODE(MID(N329,2,1))&amp;CODE(MID(N329,3,1))&amp;CODE(MID(N329,4,1))&amp;CODE(MID(N329,5,1))&amp;
IF(ISERR(CODE(MID(N329,6,1))),"",CODE(MID(N329,6,1)))&amp;
IF(ISERR(CODE(MID(N329,7,1))),"",CODE(MID(N329,7,1)))&amp;
IF(ISERR(CODE(MID(N329,8,1))),"",CODE(MID(N329,8,1)))&amp;
IF(ISERR(CODE(MID(N329,9,1))),"",CODE(MID(N329,9,1)))&amp;
IF(ISERR(CODE(MID(N329,10,1))),"",CODE(MID(N329,10,1)))&amp;
IF(ISERR(CODE(MID(N329,11,1))),"",CODE(MID(N329,11,1)))&amp;
IF(ISERR(CODE(MID(N329,12,1))),"",CODE(MID(N329,12,1)))&amp;
IF(ISERR(CODE(MID(N329,13,1))),"",CODE(MID(N329,13,1)))&amp;
IF(ISERR(CODE(MID(N329,14,1))),"",CODE(MID(N329,14,1)))&amp;
IF(ISERR(CODE(MID(N329,15,1))),"",CODE(MID(N329,15,1)))</f>
        <v>7384779577777271116111806598</v>
      </c>
      <c r="B329" s="3">
        <v>307</v>
      </c>
      <c r="C329" s="165">
        <f>VLOOKUP(A329,[1]items.h.csv!$A:$C,3,0)</f>
        <v>325</v>
      </c>
      <c r="D329" s="73" t="s">
        <v>4392</v>
      </c>
      <c r="E329" s="73" t="s">
        <v>27</v>
      </c>
      <c r="F329" s="74" t="s">
        <v>4393</v>
      </c>
      <c r="G329" s="170" t="s">
        <v>526</v>
      </c>
      <c r="H329" s="149">
        <v>0</v>
      </c>
      <c r="I329" s="149">
        <v>0</v>
      </c>
      <c r="J329" s="76" t="s">
        <v>524</v>
      </c>
      <c r="K329" s="17" t="s">
        <v>2191</v>
      </c>
      <c r="L329" s="138" t="s">
        <v>4604</v>
      </c>
      <c r="N329" s="77" t="s">
        <v>4399</v>
      </c>
      <c r="O329" s="77"/>
      <c r="P329"/>
      <c r="Q329" t="str">
        <f>IF(F329=G329,"","NOT EQUAL")</f>
        <v>NOT EQUAL</v>
      </c>
      <c r="R329"/>
      <c r="S329"/>
      <c r="T329">
        <f>IF(Y329&lt;&gt;"",T328+1,T328)</f>
        <v>79</v>
      </c>
      <c r="U329" s="3"/>
      <c r="V329" s="118"/>
      <c r="W329" s="118"/>
      <c r="X329" s="109" t="str">
        <f>IF( OR(V329="CNST", J329="CAT_REGS"),(F329),
IF(V329="YES",UPPER(F329),
IF(   AND(V329&lt;&gt;"NO",J329="CAT_FNCT",E329&lt;&gt;"multiply", E329&lt;&gt;"divide"),IF(K329="SLS_ENABLED",   UPPER(F329),""),"")))</f>
        <v/>
      </c>
      <c r="Y329" s="109" t="str">
        <f>IF(LEN(W329)&gt;0,W329,SUBSTITUTE(SUBSTITUTE(SUBSTITUTE(SUBSTITUTE(SUBSTITUTE(SUBSTITUTE(SUBSTITUTE(SUBSTITUTE(SUBSTITUTE(SUBSTITUTE(SUBSTITUTE( (SUBSTITUTE( SUBSTITUTE( SUBSTITUTE( SUBSTITUTE(X329,"STD_SIGMA","SUM"),"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29" s="2">
        <f>C329</f>
        <v>325</v>
      </c>
    </row>
    <row r="330" spans="1:26">
      <c r="A330" s="167" t="str">
        <f>CODE(MID(N330,1,1))&amp;CODE(MID(N330,2,1))&amp;CODE(MID(N330,3,1))&amp;CODE(MID(N330,4,1))&amp;CODE(MID(N330,5,1))&amp;
IF(ISERR(CODE(MID(N330,6,1))),"",CODE(MID(N330,6,1)))&amp;
IF(ISERR(CODE(MID(N330,7,1))),"",CODE(MID(N330,7,1)))&amp;
IF(ISERR(CODE(MID(N330,8,1))),"",CODE(MID(N330,8,1)))&amp;
IF(ISERR(CODE(MID(N330,9,1))),"",CODE(MID(N330,9,1)))&amp;
IF(ISERR(CODE(MID(N330,10,1))),"",CODE(MID(N330,10,1)))&amp;
IF(ISERR(CODE(MID(N330,11,1))),"",CODE(MID(N330,11,1)))&amp;
IF(ISERR(CODE(MID(N330,12,1))),"",CODE(MID(N330,12,1)))&amp;
IF(ISERR(CODE(MID(N330,13,1))),"",CODE(MID(N330,13,1)))&amp;
IF(ISERR(CODE(MID(N330,14,1))),"",CODE(MID(N330,14,1)))&amp;
IF(ISERR(CODE(MID(N330,15,1))),"",CODE(MID(N330,15,1)))</f>
        <v>73847795806511611177777271</v>
      </c>
      <c r="B330" s="3">
        <v>308</v>
      </c>
      <c r="C330" s="165">
        <f>VLOOKUP(A330,[1]items.h.csv!$A:$C,3,0)</f>
        <v>326</v>
      </c>
      <c r="D330" s="1" t="s">
        <v>4392</v>
      </c>
      <c r="E330" s="1" t="s">
        <v>169</v>
      </c>
      <c r="F330" s="139" t="s">
        <v>4394</v>
      </c>
      <c r="G330" s="142" t="s">
        <v>286</v>
      </c>
      <c r="H330" s="155">
        <v>0</v>
      </c>
      <c r="I330" s="155">
        <v>0</v>
      </c>
      <c r="J330" s="28" t="s">
        <v>3</v>
      </c>
      <c r="K330" s="17" t="s">
        <v>2191</v>
      </c>
      <c r="L330" s="138" t="s">
        <v>4605</v>
      </c>
      <c r="N330" s="22" t="s">
        <v>4403</v>
      </c>
      <c r="O330" s="22" t="s">
        <v>3787</v>
      </c>
      <c r="P330"/>
      <c r="Q330" t="str">
        <f>IF(F330=G330,"","NOT EQUAL")</f>
        <v>NOT EQUAL</v>
      </c>
      <c r="R330"/>
      <c r="S330"/>
      <c r="T330">
        <f>IF(Y330&lt;&gt;"",T329+1,T329)</f>
        <v>79</v>
      </c>
      <c r="U330" s="3"/>
      <c r="V330" s="118"/>
      <c r="W330" s="118"/>
      <c r="X330" s="109" t="str">
        <f>IF( OR(V330="CNST", J330="CAT_REGS"),(F330),
IF(V330="YES",UPPER(F330),
IF(   AND(V330&lt;&gt;"NO",J330="CAT_FNCT",E330&lt;&gt;"multiply", E330&lt;&gt;"divide"),IF(K330="SLS_ENABLED",   UPPER(F330),""),"")))</f>
        <v/>
      </c>
      <c r="Y330" s="109" t="str">
        <f>IF(LEN(W330)&gt;0,W330,SUBSTITUTE(SUBSTITUTE(SUBSTITUTE(SUBSTITUTE(SUBSTITUTE(SUBSTITUTE(SUBSTITUTE(SUBSTITUTE(SUBSTITUTE(SUBSTITUTE(SUBSTITUTE( (SUBSTITUTE( SUBSTITUTE( SUBSTITUTE( SUBSTITUTE(X330,"STD_SIGMA","SUM"),"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30" s="2">
        <f>C330</f>
        <v>326</v>
      </c>
    </row>
    <row r="331" spans="1:26">
      <c r="A331" s="167" t="str">
        <f>CODE(MID(N331,1,1))&amp;CODE(MID(N331,2,1))&amp;CODE(MID(N331,3,1))&amp;CODE(MID(N331,4,1))&amp;CODE(MID(N331,5,1))&amp;
IF(ISERR(CODE(MID(N331,6,1))),"",CODE(MID(N331,6,1)))&amp;
IF(ISERR(CODE(MID(N331,7,1))),"",CODE(MID(N331,7,1)))&amp;
IF(ISERR(CODE(MID(N331,8,1))),"",CODE(MID(N331,8,1)))&amp;
IF(ISERR(CODE(MID(N331,9,1))),"",CODE(MID(N331,9,1)))&amp;
IF(ISERR(CODE(MID(N331,10,1))),"",CODE(MID(N331,10,1)))&amp;
IF(ISERR(CODE(MID(N331,11,1))),"",CODE(MID(N331,11,1)))&amp;
IF(ISERR(CODE(MID(N331,12,1))),"",CODE(MID(N331,12,1)))&amp;
IF(ISERR(CODE(MID(N331,13,1))),"",CODE(MID(N331,13,1)))&amp;
IF(ISERR(CODE(MID(N331,14,1))),"",CODE(MID(N331,14,1)))&amp;
IF(ISERR(CODE(MID(N331,15,1))),"",CODE(MID(N331,15,1)))</f>
        <v>7384779580651161117777727198</v>
      </c>
      <c r="B331" s="3">
        <v>309</v>
      </c>
      <c r="C331" s="165">
        <f>VLOOKUP(A331,[1]items.h.csv!$A:$C,3,0)</f>
        <v>327</v>
      </c>
      <c r="D331" s="73" t="s">
        <v>4392</v>
      </c>
      <c r="E331" s="73" t="s">
        <v>169</v>
      </c>
      <c r="F331" s="168" t="s">
        <v>4394</v>
      </c>
      <c r="G331" s="169" t="s">
        <v>2170</v>
      </c>
      <c r="H331" s="149">
        <v>0</v>
      </c>
      <c r="I331" s="149">
        <v>0</v>
      </c>
      <c r="J331" s="76" t="s">
        <v>524</v>
      </c>
      <c r="K331" s="17" t="s">
        <v>2191</v>
      </c>
      <c r="L331" s="138" t="s">
        <v>4604</v>
      </c>
      <c r="N331" s="77" t="s">
        <v>4405</v>
      </c>
      <c r="O331" s="77"/>
      <c r="P331"/>
      <c r="Q331" t="str">
        <f>IF(F331=G331,"","NOT EQUAL")</f>
        <v>NOT EQUAL</v>
      </c>
      <c r="R331"/>
      <c r="S331"/>
      <c r="T331">
        <f>IF(Y331&lt;&gt;"",T330+1,T330)</f>
        <v>79</v>
      </c>
      <c r="U331" s="3"/>
      <c r="V331" s="118"/>
      <c r="W331" s="118"/>
      <c r="X331" s="109" t="str">
        <f>IF( OR(V331="CNST", J331="CAT_REGS"),(F331),
IF(V331="YES",UPPER(F331),
IF(   AND(V331&lt;&gt;"NO",J331="CAT_FNCT",E331&lt;&gt;"multiply", E331&lt;&gt;"divide"),IF(K331="SLS_ENABLED",   UPPER(F331),""),"")))</f>
        <v/>
      </c>
      <c r="Y331" s="109" t="str">
        <f>IF(LEN(W331)&gt;0,W331,SUBSTITUTE(SUBSTITUTE(SUBSTITUTE(SUBSTITUTE(SUBSTITUTE(SUBSTITUTE(SUBSTITUTE(SUBSTITUTE(SUBSTITUTE(SUBSTITUTE(SUBSTITUTE( (SUBSTITUTE( SUBSTITUTE( SUBSTITUTE( SUBSTITUTE(X331,"STD_SIGMA","SUM"),"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31" s="2">
        <f>C331</f>
        <v>327</v>
      </c>
    </row>
    <row r="332" spans="1:26">
      <c r="A332" s="167" t="str">
        <f>CODE(MID(N332,1,1))&amp;CODE(MID(N332,2,1))&amp;CODE(MID(N332,3,1))&amp;CODE(MID(N332,4,1))&amp;CODE(MID(N332,5,1))&amp;
IF(ISERR(CODE(MID(N332,6,1))),"",CODE(MID(N332,6,1)))&amp;
IF(ISERR(CODE(MID(N332,7,1))),"",CODE(MID(N332,7,1)))&amp;
IF(ISERR(CODE(MID(N332,8,1))),"",CODE(MID(N332,8,1)))&amp;
IF(ISERR(CODE(MID(N332,9,1))),"",CODE(MID(N332,9,1)))&amp;
IF(ISERR(CODE(MID(N332,10,1))),"",CODE(MID(N332,10,1)))&amp;
IF(ISERR(CODE(MID(N332,11,1))),"",CODE(MID(N332,11,1)))&amp;
IF(ISERR(CODE(MID(N332,12,1))),"",CODE(MID(N332,12,1)))&amp;
IF(ISERR(CODE(MID(N332,13,1))),"",CODE(MID(N332,13,1)))&amp;
IF(ISERR(CODE(MID(N332,14,1))),"",CODE(MID(N332,14,1)))&amp;
IF(ISERR(CODE(MID(N332,15,1))),"",CODE(MID(N332,15,1)))</f>
        <v>73847795777311611177</v>
      </c>
      <c r="B332" s="3">
        <v>310</v>
      </c>
      <c r="C332" s="165">
        <f>VLOOKUP(A332,[1]items.h.csv!$A:$C,3,0)</f>
        <v>328</v>
      </c>
      <c r="D332" s="1" t="s">
        <v>2320</v>
      </c>
      <c r="E332" s="1" t="s">
        <v>27</v>
      </c>
      <c r="F332" s="17" t="s">
        <v>224</v>
      </c>
      <c r="G332" s="17" t="s">
        <v>224</v>
      </c>
      <c r="H332" s="155">
        <v>0</v>
      </c>
      <c r="I332" s="155">
        <v>0</v>
      </c>
      <c r="J332" s="17" t="s">
        <v>3</v>
      </c>
      <c r="K332" s="17" t="s">
        <v>2191</v>
      </c>
      <c r="L332" s="138" t="s">
        <v>4605</v>
      </c>
      <c r="N332" s="22" t="s">
        <v>2777</v>
      </c>
      <c r="O332" s="22" t="s">
        <v>3787</v>
      </c>
      <c r="P332"/>
      <c r="Q332" t="str">
        <f>IF(F332=G332,"","NOT EQUAL")</f>
        <v/>
      </c>
      <c r="R332"/>
      <c r="S332"/>
      <c r="T332">
        <f>IF(Y332&lt;&gt;"",T331+1,T331)</f>
        <v>79</v>
      </c>
      <c r="U332" s="3"/>
      <c r="V332" s="118"/>
      <c r="W332" s="118"/>
      <c r="X332" s="109" t="str">
        <f>IF( OR(V332="CNST", J332="CAT_REGS"),(F332),
IF(V332="YES",UPPER(F332),
IF(   AND(V332&lt;&gt;"NO",J332="CAT_FNCT",E332&lt;&gt;"multiply", E332&lt;&gt;"divide"),IF(K332="SLS_ENABLED",   UPPER(F332),""),"")))</f>
        <v/>
      </c>
      <c r="Y332" s="109" t="str">
        <f>IF(LEN(W332)&gt;0,W332,SUBSTITUTE(SUBSTITUTE(SUBSTITUTE(SUBSTITUTE(SUBSTITUTE(SUBSTITUTE(SUBSTITUTE(SUBSTITUTE(SUBSTITUTE(SUBSTITUTE(SUBSTITUTE( (SUBSTITUTE( SUBSTITUTE( SUBSTITUTE( SUBSTITUTE(X332,"STD_SIGMA","SUM"),"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32" s="2">
        <f>C332</f>
        <v>328</v>
      </c>
    </row>
    <row r="333" spans="1:26">
      <c r="A333" s="167" t="str">
        <f>CODE(MID(N333,1,1))&amp;CODE(MID(N333,2,1))&amp;CODE(MID(N333,3,1))&amp;CODE(MID(N333,4,1))&amp;CODE(MID(N333,5,1))&amp;
IF(ISERR(CODE(MID(N333,6,1))),"",CODE(MID(N333,6,1)))&amp;
IF(ISERR(CODE(MID(N333,7,1))),"",CODE(MID(N333,7,1)))&amp;
IF(ISERR(CODE(MID(N333,8,1))),"",CODE(MID(N333,8,1)))&amp;
IF(ISERR(CODE(MID(N333,9,1))),"",CODE(MID(N333,9,1)))&amp;
IF(ISERR(CODE(MID(N333,10,1))),"",CODE(MID(N333,10,1)))&amp;
IF(ISERR(CODE(MID(N333,11,1))),"",CODE(MID(N333,11,1)))&amp;
IF(ISERR(CODE(MID(N333,12,1))),"",CODE(MID(N333,12,1)))&amp;
IF(ISERR(CODE(MID(N333,13,1))),"",CODE(MID(N333,13,1)))&amp;
IF(ISERR(CODE(MID(N333,14,1))),"",CODE(MID(N333,14,1)))&amp;
IF(ISERR(CODE(MID(N333,15,1))),"",CODE(MID(N333,15,1)))</f>
        <v>73847795771161117773</v>
      </c>
      <c r="B333" s="3">
        <v>311</v>
      </c>
      <c r="C333" s="165">
        <f>VLOOKUP(A333,[1]items.h.csv!$A:$C,3,0)</f>
        <v>329</v>
      </c>
      <c r="D333" s="1" t="s">
        <v>2320</v>
      </c>
      <c r="E333" s="1" t="s">
        <v>169</v>
      </c>
      <c r="F333" s="17" t="s">
        <v>256</v>
      </c>
      <c r="G333" s="17" t="s">
        <v>256</v>
      </c>
      <c r="H333" s="155">
        <v>0</v>
      </c>
      <c r="I333" s="155">
        <v>0</v>
      </c>
      <c r="J333" s="17" t="s">
        <v>3</v>
      </c>
      <c r="K333" s="17" t="s">
        <v>2191</v>
      </c>
      <c r="L333" s="138" t="s">
        <v>4605</v>
      </c>
      <c r="N333" s="22" t="s">
        <v>2816</v>
      </c>
      <c r="O333" s="22" t="s">
        <v>3787</v>
      </c>
      <c r="P333"/>
      <c r="Q333" t="str">
        <f>IF(F333=G333,"","NOT EQUAL")</f>
        <v/>
      </c>
      <c r="R333"/>
      <c r="S333"/>
      <c r="T333">
        <f>IF(Y333&lt;&gt;"",T332+1,T332)</f>
        <v>79</v>
      </c>
      <c r="U333" s="3"/>
      <c r="V333" s="118"/>
      <c r="W333" s="118"/>
      <c r="X333" s="109" t="str">
        <f>IF( OR(V333="CNST", J333="CAT_REGS"),(F333),
IF(V333="YES",UPPER(F333),
IF(   AND(V333&lt;&gt;"NO",J333="CAT_FNCT",E333&lt;&gt;"multiply", E333&lt;&gt;"divide"),IF(K333="SLS_ENABLED",   UPPER(F333),""),"")))</f>
        <v/>
      </c>
      <c r="Y333" s="109" t="str">
        <f>IF(LEN(W333)&gt;0,W333,SUBSTITUTE(SUBSTITUTE(SUBSTITUTE(SUBSTITUTE(SUBSTITUTE(SUBSTITUTE(SUBSTITUTE(SUBSTITUTE(SUBSTITUTE(SUBSTITUTE(SUBSTITUTE( (SUBSTITUTE( SUBSTITUTE( SUBSTITUTE( SUBSTITUTE(X333,"STD_SIGMA","SUM"),"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33" s="2">
        <f>C333</f>
        <v>329</v>
      </c>
    </row>
    <row r="334" spans="1:26">
      <c r="A334" s="167" t="str">
        <f>CODE(MID(N334,1,1))&amp;CODE(MID(N334,2,1))&amp;CODE(MID(N334,3,1))&amp;CODE(MID(N334,4,1))&amp;CODE(MID(N334,5,1))&amp;
IF(ISERR(CODE(MID(N334,6,1))),"",CODE(MID(N334,6,1)))&amp;
IF(ISERR(CODE(MID(N334,7,1))),"",CODE(MID(N334,7,1)))&amp;
IF(ISERR(CODE(MID(N334,8,1))),"",CODE(MID(N334,8,1)))&amp;
IF(ISERR(CODE(MID(N334,9,1))),"",CODE(MID(N334,9,1)))&amp;
IF(ISERR(CODE(MID(N334,10,1))),"",CODE(MID(N334,10,1)))&amp;
IF(ISERR(CODE(MID(N334,11,1))),"",CODE(MID(N334,11,1)))&amp;
IF(ISERR(CODE(MID(N334,12,1))),"",CODE(MID(N334,12,1)))&amp;
IF(ISERR(CODE(MID(N334,13,1))),"",CODE(MID(N334,13,1)))&amp;
IF(ISERR(CODE(MID(N334,14,1))),"",CODE(MID(N334,14,1)))&amp;
IF(ISERR(CODE(MID(N334,15,1))),"",CODE(MID(N334,15,1)))</f>
        <v>7384779577116111787773</v>
      </c>
      <c r="B334" s="3">
        <v>312</v>
      </c>
      <c r="C334" s="165">
        <f>VLOOKUP(A334,[1]items.h.csv!$A:$C,3,0)</f>
        <v>330</v>
      </c>
      <c r="D334" s="1" t="s">
        <v>2322</v>
      </c>
      <c r="E334" s="1" t="s">
        <v>169</v>
      </c>
      <c r="F334" s="17" t="s">
        <v>257</v>
      </c>
      <c r="G334" s="17" t="s">
        <v>257</v>
      </c>
      <c r="H334" s="155">
        <v>0</v>
      </c>
      <c r="I334" s="155">
        <v>0</v>
      </c>
      <c r="J334" s="17" t="s">
        <v>3</v>
      </c>
      <c r="K334" s="17" t="s">
        <v>2191</v>
      </c>
      <c r="L334" s="138" t="s">
        <v>4605</v>
      </c>
      <c r="N334" s="22" t="s">
        <v>2817</v>
      </c>
      <c r="O334" s="22" t="s">
        <v>3787</v>
      </c>
      <c r="P334"/>
      <c r="Q334" t="str">
        <f>IF(F334=G334,"","NOT EQUAL")</f>
        <v/>
      </c>
      <c r="R334"/>
      <c r="S334"/>
      <c r="T334">
        <f>IF(Y334&lt;&gt;"",T333+1,T333)</f>
        <v>79</v>
      </c>
      <c r="U334" s="3"/>
      <c r="V334" s="118"/>
      <c r="W334" s="118"/>
      <c r="X334" s="109" t="str">
        <f>IF( OR(V334="CNST", J334="CAT_REGS"),(F334),
IF(V334="YES",UPPER(F334),
IF(   AND(V334&lt;&gt;"NO",J334="CAT_FNCT",E334&lt;&gt;"multiply", E334&lt;&gt;"divide"),IF(K334="SLS_ENABLED",   UPPER(F334),""),"")))</f>
        <v/>
      </c>
      <c r="Y334" s="109" t="str">
        <f>IF(LEN(W334)&gt;0,W334,SUBSTITUTE(SUBSTITUTE(SUBSTITUTE(SUBSTITUTE(SUBSTITUTE(SUBSTITUTE(SUBSTITUTE(SUBSTITUTE(SUBSTITUTE(SUBSTITUTE(SUBSTITUTE( (SUBSTITUTE( SUBSTITUTE( SUBSTITUTE( SUBSTITUTE(X334,"STD_SIGMA","SUM"),"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34" s="2">
        <f>C334</f>
        <v>330</v>
      </c>
    </row>
    <row r="335" spans="1:26">
      <c r="A335" s="167" t="str">
        <f>CODE(MID(N335,1,1))&amp;CODE(MID(N335,2,1))&amp;CODE(MID(N335,3,1))&amp;CODE(MID(N335,4,1))&amp;CODE(MID(N335,5,1))&amp;
IF(ISERR(CODE(MID(N335,6,1))),"",CODE(MID(N335,6,1)))&amp;
IF(ISERR(CODE(MID(N335,7,1))),"",CODE(MID(N335,7,1)))&amp;
IF(ISERR(CODE(MID(N335,8,1))),"",CODE(MID(N335,8,1)))&amp;
IF(ISERR(CODE(MID(N335,9,1))),"",CODE(MID(N335,9,1)))&amp;
IF(ISERR(CODE(MID(N335,10,1))),"",CODE(MID(N335,10,1)))&amp;
IF(ISERR(CODE(MID(N335,11,1))),"",CODE(MID(N335,11,1)))&amp;
IF(ISERR(CODE(MID(N335,12,1))),"",CODE(MID(N335,12,1)))&amp;
IF(ISERR(CODE(MID(N335,13,1))),"",CODE(MID(N335,13,1)))&amp;
IF(ISERR(CODE(MID(N335,14,1))),"",CODE(MID(N335,14,1)))&amp;
IF(ISERR(CODE(MID(N335,15,1))),"",CODE(MID(N335,15,1)))</f>
        <v>7384779578777311611177</v>
      </c>
      <c r="B335" s="3">
        <v>313</v>
      </c>
      <c r="C335" s="165">
        <f>VLOOKUP(A335,[1]items.h.csv!$A:$C,3,0)</f>
        <v>331</v>
      </c>
      <c r="D335" s="1" t="s">
        <v>2322</v>
      </c>
      <c r="E335" s="1" t="s">
        <v>27</v>
      </c>
      <c r="F335" s="17" t="s">
        <v>270</v>
      </c>
      <c r="G335" s="17" t="s">
        <v>270</v>
      </c>
      <c r="H335" s="155">
        <v>0</v>
      </c>
      <c r="I335" s="155">
        <v>0</v>
      </c>
      <c r="J335" s="17" t="s">
        <v>3</v>
      </c>
      <c r="K335" s="17" t="s">
        <v>2191</v>
      </c>
      <c r="L335" s="138" t="s">
        <v>4605</v>
      </c>
      <c r="N335" s="22" t="s">
        <v>2834</v>
      </c>
      <c r="O335" s="22" t="s">
        <v>3787</v>
      </c>
      <c r="P335"/>
      <c r="Q335" t="str">
        <f>IF(F335=G335,"","NOT EQUAL")</f>
        <v/>
      </c>
      <c r="R335"/>
      <c r="S335"/>
      <c r="T335">
        <f>IF(Y335&lt;&gt;"",T334+1,T334)</f>
        <v>79</v>
      </c>
      <c r="U335" s="3"/>
      <c r="V335" s="118"/>
      <c r="W335" s="118"/>
      <c r="X335" s="109" t="str">
        <f>IF( OR(V335="CNST", J335="CAT_REGS"),(F335),
IF(V335="YES",UPPER(F335),
IF(   AND(V335&lt;&gt;"NO",J335="CAT_FNCT",E335&lt;&gt;"multiply", E335&lt;&gt;"divide"),IF(K335="SLS_ENABLED",   UPPER(F335),""),"")))</f>
        <v/>
      </c>
      <c r="Y335" s="109" t="str">
        <f>IF(LEN(W335)&gt;0,W335,SUBSTITUTE(SUBSTITUTE(SUBSTITUTE(SUBSTITUTE(SUBSTITUTE(SUBSTITUTE(SUBSTITUTE(SUBSTITUTE(SUBSTITUTE(SUBSTITUTE(SUBSTITUTE( (SUBSTITUTE( SUBSTITUTE( SUBSTITUTE( SUBSTITUTE(X335,"STD_SIGMA","SUM"),"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35" s="2">
        <f>C335</f>
        <v>331</v>
      </c>
    </row>
    <row r="336" spans="1:26">
      <c r="A336" s="167" t="str">
        <f>CODE(MID(N336,1,1))&amp;CODE(MID(N336,2,1))&amp;CODE(MID(N336,3,1))&amp;CODE(MID(N336,4,1))&amp;CODE(MID(N336,5,1))&amp;
IF(ISERR(CODE(MID(N336,6,1))),"",CODE(MID(N336,6,1)))&amp;
IF(ISERR(CODE(MID(N336,7,1))),"",CODE(MID(N336,7,1)))&amp;
IF(ISERR(CODE(MID(N336,8,1))),"",CODE(MID(N336,8,1)))&amp;
IF(ISERR(CODE(MID(N336,9,1))),"",CODE(MID(N336,9,1)))&amp;
IF(ISERR(CODE(MID(N336,10,1))),"",CODE(MID(N336,10,1)))&amp;
IF(ISERR(CODE(MID(N336,11,1))),"",CODE(MID(N336,11,1)))&amp;
IF(ISERR(CODE(MID(N336,12,1))),"",CODE(MID(N336,12,1)))&amp;
IF(ISERR(CODE(MID(N336,13,1))),"",CODE(MID(N336,13,1)))&amp;
IF(ISERR(CODE(MID(N336,14,1))),"",CODE(MID(N336,14,1)))&amp;
IF(ISERR(CODE(MID(N336,15,1))),"",CODE(MID(N336,15,1)))</f>
        <v>73847795771161118067</v>
      </c>
      <c r="B336" s="3">
        <v>314</v>
      </c>
      <c r="C336" s="165">
        <f>VLOOKUP(A336,[1]items.h.csv!$A:$C,3,0)</f>
        <v>332</v>
      </c>
      <c r="D336" s="1" t="s">
        <v>2323</v>
      </c>
      <c r="E336" s="1" t="s">
        <v>169</v>
      </c>
      <c r="F336" s="17" t="s">
        <v>258</v>
      </c>
      <c r="G336" s="17" t="s">
        <v>258</v>
      </c>
      <c r="H336" s="155">
        <v>0</v>
      </c>
      <c r="I336" s="155">
        <v>0</v>
      </c>
      <c r="J336" s="17" t="s">
        <v>3</v>
      </c>
      <c r="K336" s="17" t="s">
        <v>2191</v>
      </c>
      <c r="L336" s="138" t="s">
        <v>4605</v>
      </c>
      <c r="N336" s="22" t="s">
        <v>2818</v>
      </c>
      <c r="O336" s="22" t="s">
        <v>3787</v>
      </c>
      <c r="P336"/>
      <c r="Q336" t="str">
        <f>IF(F336=G336,"","NOT EQUAL")</f>
        <v/>
      </c>
      <c r="R336"/>
      <c r="S336"/>
      <c r="T336">
        <f>IF(Y336&lt;&gt;"",T335+1,T335)</f>
        <v>79</v>
      </c>
      <c r="U336" s="3"/>
      <c r="V336" s="118"/>
      <c r="W336" s="118"/>
      <c r="X336" s="109" t="str">
        <f>IF( OR(V336="CNST", J336="CAT_REGS"),(F336),
IF(V336="YES",UPPER(F336),
IF(   AND(V336&lt;&gt;"NO",J336="CAT_FNCT",E336&lt;&gt;"multiply", E336&lt;&gt;"divide"),IF(K336="SLS_ENABLED",   UPPER(F336),""),"")))</f>
        <v/>
      </c>
      <c r="Y336" s="109" t="str">
        <f>IF(LEN(W336)&gt;0,W336,SUBSTITUTE(SUBSTITUTE(SUBSTITUTE(SUBSTITUTE(SUBSTITUTE(SUBSTITUTE(SUBSTITUTE(SUBSTITUTE(SUBSTITUTE(SUBSTITUTE(SUBSTITUTE( (SUBSTITUTE( SUBSTITUTE( SUBSTITUTE( SUBSTITUTE(X336,"STD_SIGMA","SUM"),"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36" s="2">
        <f>C336</f>
        <v>332</v>
      </c>
    </row>
    <row r="337" spans="1:26">
      <c r="A337" s="167" t="str">
        <f>CODE(MID(N337,1,1))&amp;CODE(MID(N337,2,1))&amp;CODE(MID(N337,3,1))&amp;CODE(MID(N337,4,1))&amp;CODE(MID(N337,5,1))&amp;
IF(ISERR(CODE(MID(N337,6,1))),"",CODE(MID(N337,6,1)))&amp;
IF(ISERR(CODE(MID(N337,7,1))),"",CODE(MID(N337,7,1)))&amp;
IF(ISERR(CODE(MID(N337,8,1))),"",CODE(MID(N337,8,1)))&amp;
IF(ISERR(CODE(MID(N337,9,1))),"",CODE(MID(N337,9,1)))&amp;
IF(ISERR(CODE(MID(N337,10,1))),"",CODE(MID(N337,10,1)))&amp;
IF(ISERR(CODE(MID(N337,11,1))),"",CODE(MID(N337,11,1)))&amp;
IF(ISERR(CODE(MID(N337,12,1))),"",CODE(MID(N337,12,1)))&amp;
IF(ISERR(CODE(MID(N337,13,1))),"",CODE(MID(N337,13,1)))&amp;
IF(ISERR(CODE(MID(N337,14,1))),"",CODE(MID(N337,14,1)))&amp;
IF(ISERR(CODE(MID(N337,15,1))),"",CODE(MID(N337,15,1)))</f>
        <v>73847795806711611177</v>
      </c>
      <c r="B337" s="3">
        <v>315</v>
      </c>
      <c r="C337" s="165">
        <f>VLOOKUP(A337,[1]items.h.csv!$A:$C,3,0)</f>
        <v>333</v>
      </c>
      <c r="D337" s="1" t="s">
        <v>2323</v>
      </c>
      <c r="E337" s="1" t="s">
        <v>27</v>
      </c>
      <c r="F337" s="17" t="s">
        <v>287</v>
      </c>
      <c r="G337" s="17" t="s">
        <v>287</v>
      </c>
      <c r="H337" s="155">
        <v>0</v>
      </c>
      <c r="I337" s="155">
        <v>0</v>
      </c>
      <c r="J337" s="17" t="s">
        <v>3</v>
      </c>
      <c r="K337" s="17" t="s">
        <v>2191</v>
      </c>
      <c r="L337" s="138" t="s">
        <v>4605</v>
      </c>
      <c r="N337" s="22" t="s">
        <v>2860</v>
      </c>
      <c r="O337" s="22" t="s">
        <v>3787</v>
      </c>
      <c r="P337"/>
      <c r="Q337" t="str">
        <f>IF(F337=G337,"","NOT EQUAL")</f>
        <v/>
      </c>
      <c r="R337"/>
      <c r="S337"/>
      <c r="T337">
        <f>IF(Y337&lt;&gt;"",T336+1,T336)</f>
        <v>79</v>
      </c>
      <c r="U337" s="3"/>
      <c r="V337" s="118"/>
      <c r="W337" s="118"/>
      <c r="X337" s="109" t="str">
        <f>IF( OR(V337="CNST", J337="CAT_REGS"),(F337),
IF(V337="YES",UPPER(F337),
IF(   AND(V337&lt;&gt;"NO",J337="CAT_FNCT",E337&lt;&gt;"multiply", E337&lt;&gt;"divide"),IF(K337="SLS_ENABLED",   UPPER(F337),""),"")))</f>
        <v/>
      </c>
      <c r="Y337" s="109" t="str">
        <f>IF(LEN(W337)&gt;0,W337,SUBSTITUTE(SUBSTITUTE(SUBSTITUTE(SUBSTITUTE(SUBSTITUTE(SUBSTITUTE(SUBSTITUTE(SUBSTITUTE(SUBSTITUTE(SUBSTITUTE(SUBSTITUTE( (SUBSTITUTE( SUBSTITUTE( SUBSTITUTE( SUBSTITUTE(X337,"STD_SIGMA","SUM"),"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37" s="2">
        <f>C337</f>
        <v>333</v>
      </c>
    </row>
    <row r="338" spans="1:26">
      <c r="A338" s="167" t="str">
        <f>CODE(MID(N338,1,1))&amp;CODE(MID(N338,2,1))&amp;CODE(MID(N338,3,1))&amp;CODE(MID(N338,4,1))&amp;CODE(MID(N338,5,1))&amp;
IF(ISERR(CODE(MID(N338,6,1))),"",CODE(MID(N338,6,1)))&amp;
IF(ISERR(CODE(MID(N338,7,1))),"",CODE(MID(N338,7,1)))&amp;
IF(ISERR(CODE(MID(N338,8,1))),"",CODE(MID(N338,8,1)))&amp;
IF(ISERR(CODE(MID(N338,9,1))),"",CODE(MID(N338,9,1)))&amp;
IF(ISERR(CODE(MID(N338,10,1))),"",CODE(MID(N338,10,1)))&amp;
IF(ISERR(CODE(MID(N338,11,1))),"",CODE(MID(N338,11,1)))&amp;
IF(ISERR(CODE(MID(N338,12,1))),"",CODE(MID(N338,12,1)))&amp;
IF(ISERR(CODE(MID(N338,13,1))),"",CODE(MID(N338,13,1)))&amp;
IF(ISERR(CODE(MID(N338,14,1))),"",CODE(MID(N338,14,1)))&amp;
IF(ISERR(CODE(MID(N338,15,1))),"",CODE(MID(N338,15,1)))</f>
        <v>7384779577116111807973788498</v>
      </c>
      <c r="B338" s="3">
        <v>316</v>
      </c>
      <c r="C338" s="165">
        <f>VLOOKUP(A338,[1]items.h.csv!$A:$C,3,0)</f>
        <v>334</v>
      </c>
      <c r="D338" s="1" t="s">
        <v>2324</v>
      </c>
      <c r="E338" s="1" t="s">
        <v>169</v>
      </c>
      <c r="F338" s="17" t="s">
        <v>259</v>
      </c>
      <c r="G338" s="17" t="s">
        <v>1976</v>
      </c>
      <c r="H338" s="58">
        <v>0</v>
      </c>
      <c r="I338" s="58">
        <v>0</v>
      </c>
      <c r="J338" s="17" t="s">
        <v>524</v>
      </c>
      <c r="K338" s="17" t="s">
        <v>2191</v>
      </c>
      <c r="L338" s="138" t="s">
        <v>4604</v>
      </c>
      <c r="N338" s="22" t="s">
        <v>3496</v>
      </c>
      <c r="O338" s="22" t="s">
        <v>3787</v>
      </c>
      <c r="P338"/>
      <c r="Q338" t="str">
        <f>IF(F338=G338,"","NOT EQUAL")</f>
        <v>NOT EQUAL</v>
      </c>
      <c r="R338"/>
      <c r="S338"/>
      <c r="T338">
        <f>IF(Y338&lt;&gt;"",T337+1,T337)</f>
        <v>79</v>
      </c>
      <c r="U338" s="3"/>
      <c r="V338" s="118"/>
      <c r="W338" s="118"/>
      <c r="X338" s="109" t="str">
        <f>IF( OR(V338="CNST", J338="CAT_REGS"),(F338),
IF(V338="YES",UPPER(F338),
IF(   AND(V338&lt;&gt;"NO",J338="CAT_FNCT",E338&lt;&gt;"multiply", E338&lt;&gt;"divide"),IF(K338="SLS_ENABLED",   UPPER(F338),""),"")))</f>
        <v/>
      </c>
      <c r="Y338" s="109" t="str">
        <f>IF(LEN(W338)&gt;0,W338,SUBSTITUTE(SUBSTITUTE(SUBSTITUTE(SUBSTITUTE(SUBSTITUTE(SUBSTITUTE(SUBSTITUTE(SUBSTITUTE(SUBSTITUTE(SUBSTITUTE(SUBSTITUTE( (SUBSTITUTE( SUBSTITUTE( SUBSTITUTE( SUBSTITUTE(X338,"STD_SIGMA","SUM"),"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38" s="2">
        <f>C338</f>
        <v>334</v>
      </c>
    </row>
    <row r="339" spans="1:26">
      <c r="A339" s="167" t="str">
        <f>CODE(MID(N339,1,1))&amp;CODE(MID(N339,2,1))&amp;CODE(MID(N339,3,1))&amp;CODE(MID(N339,4,1))&amp;CODE(MID(N339,5,1))&amp;
IF(ISERR(CODE(MID(N339,6,1))),"",CODE(MID(N339,6,1)))&amp;
IF(ISERR(CODE(MID(N339,7,1))),"",CODE(MID(N339,7,1)))&amp;
IF(ISERR(CODE(MID(N339,8,1))),"",CODE(MID(N339,8,1)))&amp;
IF(ISERR(CODE(MID(N339,9,1))),"",CODE(MID(N339,9,1)))&amp;
IF(ISERR(CODE(MID(N339,10,1))),"",CODE(MID(N339,10,1)))&amp;
IF(ISERR(CODE(MID(N339,11,1))),"",CODE(MID(N339,11,1)))&amp;
IF(ISERR(CODE(MID(N339,12,1))),"",CODE(MID(N339,12,1)))&amp;
IF(ISERR(CODE(MID(N339,13,1))),"",CODE(MID(N339,13,1)))&amp;
IF(ISERR(CODE(MID(N339,14,1))),"",CODE(MID(N339,14,1)))&amp;
IF(ISERR(CODE(MID(N339,15,1))),"",CODE(MID(N339,15,1)))</f>
        <v>73847795771161118079737884</v>
      </c>
      <c r="B339" s="3">
        <v>317</v>
      </c>
      <c r="C339" s="165">
        <f>VLOOKUP(A339,[1]items.h.csv!$A:$C,3,0)</f>
        <v>335</v>
      </c>
      <c r="D339" s="1" t="s">
        <v>2324</v>
      </c>
      <c r="E339" s="1" t="s">
        <v>169</v>
      </c>
      <c r="F339" s="17" t="s">
        <v>259</v>
      </c>
      <c r="G339" s="17" t="s">
        <v>1977</v>
      </c>
      <c r="H339" s="118">
        <v>0</v>
      </c>
      <c r="I339" s="118">
        <v>0</v>
      </c>
      <c r="J339" s="17" t="s">
        <v>3</v>
      </c>
      <c r="K339" s="17" t="s">
        <v>2191</v>
      </c>
      <c r="L339" s="138" t="s">
        <v>4605</v>
      </c>
      <c r="N339" s="22" t="s">
        <v>2819</v>
      </c>
      <c r="O339" s="22" t="s">
        <v>3787</v>
      </c>
      <c r="P339"/>
      <c r="Q339" t="str">
        <f>IF(F339=G339,"","NOT EQUAL")</f>
        <v>NOT EQUAL</v>
      </c>
      <c r="R339"/>
      <c r="S339"/>
      <c r="T339">
        <f>IF(Y339&lt;&gt;"",T338+1,T338)</f>
        <v>79</v>
      </c>
      <c r="U339" s="3"/>
      <c r="V339" s="118"/>
      <c r="W339" s="118"/>
      <c r="X339" s="109" t="str">
        <f>IF( OR(V339="CNST", J339="CAT_REGS"),(F339),
IF(V339="YES",UPPER(F339),
IF(   AND(V339&lt;&gt;"NO",J339="CAT_FNCT",E339&lt;&gt;"multiply", E339&lt;&gt;"divide"),IF(K339="SLS_ENABLED",   UPPER(F339),""),"")))</f>
        <v/>
      </c>
      <c r="Y339" s="109" t="str">
        <f>IF(LEN(W339)&gt;0,W339,SUBSTITUTE(SUBSTITUTE(SUBSTITUTE(SUBSTITUTE(SUBSTITUTE(SUBSTITUTE(SUBSTITUTE(SUBSTITUTE(SUBSTITUTE(SUBSTITUTE(SUBSTITUTE( (SUBSTITUTE( SUBSTITUTE( SUBSTITUTE( SUBSTITUTE(X339,"STD_SIGMA","SUM"),"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39" s="2">
        <f>C339</f>
        <v>335</v>
      </c>
    </row>
    <row r="340" spans="1:26">
      <c r="A340" s="167" t="str">
        <f>CODE(MID(N340,1,1))&amp;CODE(MID(N340,2,1))&amp;CODE(MID(N340,3,1))&amp;CODE(MID(N340,4,1))&amp;CODE(MID(N340,5,1))&amp;
IF(ISERR(CODE(MID(N340,6,1))),"",CODE(MID(N340,6,1)))&amp;
IF(ISERR(CODE(MID(N340,7,1))),"",CODE(MID(N340,7,1)))&amp;
IF(ISERR(CODE(MID(N340,8,1))),"",CODE(MID(N340,8,1)))&amp;
IF(ISERR(CODE(MID(N340,9,1))),"",CODE(MID(N340,9,1)))&amp;
IF(ISERR(CODE(MID(N340,10,1))),"",CODE(MID(N340,10,1)))&amp;
IF(ISERR(CODE(MID(N340,11,1))),"",CODE(MID(N340,11,1)))&amp;
IF(ISERR(CODE(MID(N340,12,1))),"",CODE(MID(N340,12,1)))&amp;
IF(ISERR(CODE(MID(N340,13,1))),"",CODE(MID(N340,13,1)))&amp;
IF(ISERR(CODE(MID(N340,14,1))),"",CODE(MID(N340,14,1)))&amp;
IF(ISERR(CODE(MID(N340,15,1))),"",CODE(MID(N340,15,1)))</f>
        <v>7384779577116111807973788499</v>
      </c>
      <c r="B340" s="3">
        <v>318</v>
      </c>
      <c r="C340" s="165">
        <f>VLOOKUP(A340,[1]items.h.csv!$A:$C,3,0)</f>
        <v>336</v>
      </c>
      <c r="D340" s="1" t="s">
        <v>2324</v>
      </c>
      <c r="E340" s="1" t="s">
        <v>169</v>
      </c>
      <c r="F340" s="17" t="s">
        <v>259</v>
      </c>
      <c r="G340" s="17" t="s">
        <v>965</v>
      </c>
      <c r="H340" s="146">
        <v>0</v>
      </c>
      <c r="I340" s="146">
        <v>0</v>
      </c>
      <c r="J340" s="17" t="s">
        <v>524</v>
      </c>
      <c r="K340" s="17" t="s">
        <v>2191</v>
      </c>
      <c r="L340" s="138" t="s">
        <v>4604</v>
      </c>
      <c r="N340" s="22" t="s">
        <v>3513</v>
      </c>
      <c r="O340" s="22" t="s">
        <v>3787</v>
      </c>
      <c r="P340"/>
      <c r="Q340" t="str">
        <f>IF(F340=G340,"","NOT EQUAL")</f>
        <v>NOT EQUAL</v>
      </c>
      <c r="R340"/>
      <c r="S340"/>
      <c r="T340">
        <f>IF(Y340&lt;&gt;"",T339+1,T339)</f>
        <v>79</v>
      </c>
      <c r="U340" s="3"/>
      <c r="V340" s="118"/>
      <c r="W340" s="118"/>
      <c r="X340" s="109" t="str">
        <f>IF( OR(V340="CNST", J340="CAT_REGS"),(F340),
IF(V340="YES",UPPER(F340),
IF(   AND(V340&lt;&gt;"NO",J340="CAT_FNCT",E340&lt;&gt;"multiply", E340&lt;&gt;"divide"),IF(K340="SLS_ENABLED",   UPPER(F340),""),"")))</f>
        <v/>
      </c>
      <c r="Y340" s="109" t="str">
        <f>IF(LEN(W340)&gt;0,W340,SUBSTITUTE(SUBSTITUTE(SUBSTITUTE(SUBSTITUTE(SUBSTITUTE(SUBSTITUTE(SUBSTITUTE(SUBSTITUTE(SUBSTITUTE(SUBSTITUTE(SUBSTITUTE( (SUBSTITUTE( SUBSTITUTE( SUBSTITUTE( SUBSTITUTE(X340,"STD_SIGMA","SUM"),"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40" s="2">
        <f>C340</f>
        <v>336</v>
      </c>
    </row>
    <row r="341" spans="1:26">
      <c r="A341" s="167" t="str">
        <f>CODE(MID(N341,1,1))&amp;CODE(MID(N341,2,1))&amp;CODE(MID(N341,3,1))&amp;CODE(MID(N341,4,1))&amp;CODE(MID(N341,5,1))&amp;
IF(ISERR(CODE(MID(N341,6,1))),"",CODE(MID(N341,6,1)))&amp;
IF(ISERR(CODE(MID(N341,7,1))),"",CODE(MID(N341,7,1)))&amp;
IF(ISERR(CODE(MID(N341,8,1))),"",CODE(MID(N341,8,1)))&amp;
IF(ISERR(CODE(MID(N341,9,1))),"",CODE(MID(N341,9,1)))&amp;
IF(ISERR(CODE(MID(N341,10,1))),"",CODE(MID(N341,10,1)))&amp;
IF(ISERR(CODE(MID(N341,11,1))),"",CODE(MID(N341,11,1)))&amp;
IF(ISERR(CODE(MID(N341,12,1))),"",CODE(MID(N341,12,1)))&amp;
IF(ISERR(CODE(MID(N341,13,1))),"",CODE(MID(N341,13,1)))&amp;
IF(ISERR(CODE(MID(N341,14,1))),"",CODE(MID(N341,14,1)))&amp;
IF(ISERR(CODE(MID(N341,15,1))),"",CODE(MID(N341,15,1)))</f>
        <v>73847795807973788411611177</v>
      </c>
      <c r="B341" s="3">
        <v>319</v>
      </c>
      <c r="C341" s="165">
        <f>VLOOKUP(A341,[1]items.h.csv!$A:$C,3,0)</f>
        <v>337</v>
      </c>
      <c r="D341" s="1" t="s">
        <v>2324</v>
      </c>
      <c r="E341" s="1" t="s">
        <v>27</v>
      </c>
      <c r="F341" s="17" t="s">
        <v>302</v>
      </c>
      <c r="G341" s="17" t="s">
        <v>1977</v>
      </c>
      <c r="H341" s="155">
        <v>0</v>
      </c>
      <c r="I341" s="155">
        <v>0</v>
      </c>
      <c r="J341" s="17" t="s">
        <v>3</v>
      </c>
      <c r="K341" s="17" t="s">
        <v>2191</v>
      </c>
      <c r="L341" s="138" t="s">
        <v>4605</v>
      </c>
      <c r="N341" s="22" t="s">
        <v>2885</v>
      </c>
      <c r="O341" s="22" t="s">
        <v>3787</v>
      </c>
      <c r="P341"/>
      <c r="Q341" t="str">
        <f>IF(F341=G341,"","NOT EQUAL")</f>
        <v>NOT EQUAL</v>
      </c>
      <c r="R341"/>
      <c r="S341"/>
      <c r="T341">
        <f>IF(Y341&lt;&gt;"",T340+1,T340)</f>
        <v>79</v>
      </c>
      <c r="U341" s="3"/>
      <c r="V341" s="118"/>
      <c r="W341" s="118"/>
      <c r="X341" s="109" t="str">
        <f>IF( OR(V341="CNST", J341="CAT_REGS"),(F341),
IF(V341="YES",UPPER(F341),
IF(   AND(V341&lt;&gt;"NO",J341="CAT_FNCT",E341&lt;&gt;"multiply", E341&lt;&gt;"divide"),IF(K341="SLS_ENABLED",   UPPER(F341),""),"")))</f>
        <v/>
      </c>
      <c r="Y341" s="109" t="str">
        <f>IF(LEN(W341)&gt;0,W341,SUBSTITUTE(SUBSTITUTE(SUBSTITUTE(SUBSTITUTE(SUBSTITUTE(SUBSTITUTE(SUBSTITUTE(SUBSTITUTE(SUBSTITUTE(SUBSTITUTE(SUBSTITUTE( (SUBSTITUTE( SUBSTITUTE( SUBSTITUTE( SUBSTITUTE(X341,"STD_SIGMA","SUM"),"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41" s="2">
        <f>C341</f>
        <v>337</v>
      </c>
    </row>
    <row r="342" spans="1:26">
      <c r="A342" s="167" t="str">
        <f>CODE(MID(N342,1,1))&amp;CODE(MID(N342,2,1))&amp;CODE(MID(N342,3,1))&amp;CODE(MID(N342,4,1))&amp;CODE(MID(N342,5,1))&amp;
IF(ISERR(CODE(MID(N342,6,1))),"",CODE(MID(N342,6,1)))&amp;
IF(ISERR(CODE(MID(N342,7,1))),"",CODE(MID(N342,7,1)))&amp;
IF(ISERR(CODE(MID(N342,8,1))),"",CODE(MID(N342,8,1)))&amp;
IF(ISERR(CODE(MID(N342,9,1))),"",CODE(MID(N342,9,1)))&amp;
IF(ISERR(CODE(MID(N342,10,1))),"",CODE(MID(N342,10,1)))&amp;
IF(ISERR(CODE(MID(N342,11,1))),"",CODE(MID(N342,11,1)))&amp;
IF(ISERR(CODE(MID(N342,12,1))),"",CODE(MID(N342,12,1)))&amp;
IF(ISERR(CODE(MID(N342,13,1))),"",CODE(MID(N342,13,1)))&amp;
IF(ISERR(CODE(MID(N342,14,1))),"",CODE(MID(N342,14,1)))&amp;
IF(ISERR(CODE(MID(N342,15,1))),"",CODE(MID(N342,15,1)))</f>
        <v>7384779580797378841161117798</v>
      </c>
      <c r="B342" s="3">
        <v>320</v>
      </c>
      <c r="C342" s="165">
        <f>VLOOKUP(A342,[1]items.h.csv!$A:$C,3,0)</f>
        <v>338</v>
      </c>
      <c r="D342" s="1" t="s">
        <v>2324</v>
      </c>
      <c r="E342" s="1" t="s">
        <v>27</v>
      </c>
      <c r="F342" s="17" t="s">
        <v>302</v>
      </c>
      <c r="G342" s="17" t="s">
        <v>2159</v>
      </c>
      <c r="H342" s="146">
        <v>0</v>
      </c>
      <c r="I342" s="146">
        <v>0</v>
      </c>
      <c r="J342" s="17" t="s">
        <v>524</v>
      </c>
      <c r="K342" s="17" t="s">
        <v>2191</v>
      </c>
      <c r="L342" s="138" t="s">
        <v>4604</v>
      </c>
      <c r="N342" s="22" t="s">
        <v>3497</v>
      </c>
      <c r="O342" s="22" t="s">
        <v>3787</v>
      </c>
      <c r="P342"/>
      <c r="Q342" t="str">
        <f>IF(F342=G342,"","NOT EQUAL")</f>
        <v>NOT EQUAL</v>
      </c>
      <c r="R342"/>
      <c r="S342"/>
      <c r="T342">
        <f>IF(Y342&lt;&gt;"",T341+1,T341)</f>
        <v>79</v>
      </c>
      <c r="U342" s="3"/>
      <c r="V342" s="118"/>
      <c r="W342" s="118"/>
      <c r="X342" s="109" t="str">
        <f>IF( OR(V342="CNST", J342="CAT_REGS"),(F342),
IF(V342="YES",UPPER(F342),
IF(   AND(V342&lt;&gt;"NO",J342="CAT_FNCT",E342&lt;&gt;"multiply", E342&lt;&gt;"divide"),IF(K342="SLS_ENABLED",   UPPER(F342),""),"")))</f>
        <v/>
      </c>
      <c r="Y342" s="109" t="str">
        <f>IF(LEN(W342)&gt;0,W342,SUBSTITUTE(SUBSTITUTE(SUBSTITUTE(SUBSTITUTE(SUBSTITUTE(SUBSTITUTE(SUBSTITUTE(SUBSTITUTE(SUBSTITUTE(SUBSTITUTE(SUBSTITUTE( (SUBSTITUTE( SUBSTITUTE( SUBSTITUTE( SUBSTITUTE(X342,"STD_SIGMA","SUM"),"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42" s="2">
        <f>C342</f>
        <v>338</v>
      </c>
    </row>
    <row r="343" spans="1:26">
      <c r="A343" s="167" t="str">
        <f>CODE(MID(N343,1,1))&amp;CODE(MID(N343,2,1))&amp;CODE(MID(N343,3,1))&amp;CODE(MID(N343,4,1))&amp;CODE(MID(N343,5,1))&amp;
IF(ISERR(CODE(MID(N343,6,1))),"",CODE(MID(N343,6,1)))&amp;
IF(ISERR(CODE(MID(N343,7,1))),"",CODE(MID(N343,7,1)))&amp;
IF(ISERR(CODE(MID(N343,8,1))),"",CODE(MID(N343,8,1)))&amp;
IF(ISERR(CODE(MID(N343,9,1))),"",CODE(MID(N343,9,1)))&amp;
IF(ISERR(CODE(MID(N343,10,1))),"",CODE(MID(N343,10,1)))&amp;
IF(ISERR(CODE(MID(N343,11,1))),"",CODE(MID(N343,11,1)))&amp;
IF(ISERR(CODE(MID(N343,12,1))),"",CODE(MID(N343,12,1)))&amp;
IF(ISERR(CODE(MID(N343,13,1))),"",CODE(MID(N343,13,1)))&amp;
IF(ISERR(CODE(MID(N343,14,1))),"",CODE(MID(N343,14,1)))&amp;
IF(ISERR(CODE(MID(N343,15,1))),"",CODE(MID(N343,15,1)))</f>
        <v>7384779580797378841161117799</v>
      </c>
      <c r="B343" s="3">
        <v>321</v>
      </c>
      <c r="C343" s="165">
        <f>VLOOKUP(A343,[1]items.h.csv!$A:$C,3,0)</f>
        <v>339</v>
      </c>
      <c r="D343" s="1" t="s">
        <v>2324</v>
      </c>
      <c r="E343" s="1" t="s">
        <v>27</v>
      </c>
      <c r="F343" s="17" t="s">
        <v>302</v>
      </c>
      <c r="G343" s="17" t="s">
        <v>965</v>
      </c>
      <c r="H343" s="146">
        <v>0</v>
      </c>
      <c r="I343" s="146">
        <v>0</v>
      </c>
      <c r="J343" s="17" t="s">
        <v>524</v>
      </c>
      <c r="K343" s="17" t="s">
        <v>2191</v>
      </c>
      <c r="L343" s="138" t="s">
        <v>4604</v>
      </c>
      <c r="N343" s="22" t="s">
        <v>3512</v>
      </c>
      <c r="O343" s="22" t="s">
        <v>3787</v>
      </c>
      <c r="P343"/>
      <c r="Q343" t="str">
        <f>IF(F343=G343,"","NOT EQUAL")</f>
        <v>NOT EQUAL</v>
      </c>
      <c r="R343"/>
      <c r="S343"/>
      <c r="T343">
        <f>IF(Y343&lt;&gt;"",T342+1,T342)</f>
        <v>79</v>
      </c>
      <c r="U343" s="3"/>
      <c r="V343" s="118"/>
      <c r="W343" s="118"/>
      <c r="X343" s="109" t="str">
        <f>IF( OR(V343="CNST", J343="CAT_REGS"),(F343),
IF(V343="YES",UPPER(F343),
IF(   AND(V343&lt;&gt;"NO",J343="CAT_FNCT",E343&lt;&gt;"multiply", E343&lt;&gt;"divide"),IF(K343="SLS_ENABLED",   UPPER(F343),""),"")))</f>
        <v/>
      </c>
      <c r="Y343" s="109" t="str">
        <f>IF(LEN(W343)&gt;0,W343,SUBSTITUTE(SUBSTITUTE(SUBSTITUTE(SUBSTITUTE(SUBSTITUTE(SUBSTITUTE(SUBSTITUTE(SUBSTITUTE(SUBSTITUTE(SUBSTITUTE(SUBSTITUTE( (SUBSTITUTE( SUBSTITUTE( SUBSTITUTE( SUBSTITUTE(X343,"STD_SIGMA","SUM"),"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43" s="2">
        <f>C343</f>
        <v>339</v>
      </c>
    </row>
    <row r="344" spans="1:26">
      <c r="A344" s="167" t="str">
        <f>CODE(MID(N344,1,1))&amp;CODE(MID(N344,2,1))&amp;CODE(MID(N344,3,1))&amp;CODE(MID(N344,4,1))&amp;CODE(MID(N344,5,1))&amp;
IF(ISERR(CODE(MID(N344,6,1))),"",CODE(MID(N344,6,1)))&amp;
IF(ISERR(CODE(MID(N344,7,1))),"",CODE(MID(N344,7,1)))&amp;
IF(ISERR(CODE(MID(N344,8,1))),"",CODE(MID(N344,8,1)))&amp;
IF(ISERR(CODE(MID(N344,9,1))),"",CODE(MID(N344,9,1)))&amp;
IF(ISERR(CODE(MID(N344,10,1))),"",CODE(MID(N344,10,1)))&amp;
IF(ISERR(CODE(MID(N344,11,1))),"",CODE(MID(N344,11,1)))&amp;
IF(ISERR(CODE(MID(N344,12,1))),"",CODE(MID(N344,12,1)))&amp;
IF(ISERR(CODE(MID(N344,13,1))),"",CODE(MID(N344,13,1)))&amp;
IF(ISERR(CODE(MID(N344,14,1))),"",CODE(MID(N344,14,1)))&amp;
IF(ISERR(CODE(MID(N344,15,1))),"",CODE(MID(N344,15,1)))</f>
        <v>73847795771161118968</v>
      </c>
      <c r="B344" s="3">
        <v>322</v>
      </c>
      <c r="C344" s="165">
        <f>VLOOKUP(A344,[1]items.h.csv!$A:$C,3,0)</f>
        <v>340</v>
      </c>
      <c r="D344" s="1" t="s">
        <v>2325</v>
      </c>
      <c r="E344" s="1" t="s">
        <v>169</v>
      </c>
      <c r="F344" s="17" t="s">
        <v>260</v>
      </c>
      <c r="G344" s="17" t="s">
        <v>260</v>
      </c>
      <c r="H344" s="155">
        <v>0</v>
      </c>
      <c r="I344" s="155">
        <v>0</v>
      </c>
      <c r="J344" s="17" t="s">
        <v>3</v>
      </c>
      <c r="K344" s="17" t="s">
        <v>2191</v>
      </c>
      <c r="L344" s="138" t="s">
        <v>4605</v>
      </c>
      <c r="N344" s="22" t="s">
        <v>2820</v>
      </c>
      <c r="O344" s="22" t="s">
        <v>3787</v>
      </c>
      <c r="P344"/>
      <c r="Q344" t="str">
        <f>IF(F344=G344,"","NOT EQUAL")</f>
        <v/>
      </c>
      <c r="R344"/>
      <c r="S344"/>
      <c r="T344">
        <f>IF(Y344&lt;&gt;"",T343+1,T343)</f>
        <v>79</v>
      </c>
      <c r="U344" s="3"/>
      <c r="V344" s="118"/>
      <c r="W344" s="118"/>
      <c r="X344" s="109" t="str">
        <f>IF( OR(V344="CNST", J344="CAT_REGS"),(F344),
IF(V344="YES",UPPER(F344),
IF(   AND(V344&lt;&gt;"NO",J344="CAT_FNCT",E344&lt;&gt;"multiply", E344&lt;&gt;"divide"),IF(K344="SLS_ENABLED",   UPPER(F344),""),"")))</f>
        <v/>
      </c>
      <c r="Y344" s="109" t="str">
        <f>IF(LEN(W344)&gt;0,W344,SUBSTITUTE(SUBSTITUTE(SUBSTITUTE(SUBSTITUTE(SUBSTITUTE(SUBSTITUTE(SUBSTITUTE(SUBSTITUTE(SUBSTITUTE(SUBSTITUTE(SUBSTITUTE( (SUBSTITUTE( SUBSTITUTE( SUBSTITUTE( SUBSTITUTE(X344,"STD_SIGMA","SUM"),"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44" s="2">
        <f>C344</f>
        <v>340</v>
      </c>
    </row>
    <row r="345" spans="1:26">
      <c r="A345" s="167" t="str">
        <f>CODE(MID(N345,1,1))&amp;CODE(MID(N345,2,1))&amp;CODE(MID(N345,3,1))&amp;CODE(MID(N345,4,1))&amp;CODE(MID(N345,5,1))&amp;
IF(ISERR(CODE(MID(N345,6,1))),"",CODE(MID(N345,6,1)))&amp;
IF(ISERR(CODE(MID(N345,7,1))),"",CODE(MID(N345,7,1)))&amp;
IF(ISERR(CODE(MID(N345,8,1))),"",CODE(MID(N345,8,1)))&amp;
IF(ISERR(CODE(MID(N345,9,1))),"",CODE(MID(N345,9,1)))&amp;
IF(ISERR(CODE(MID(N345,10,1))),"",CODE(MID(N345,10,1)))&amp;
IF(ISERR(CODE(MID(N345,11,1))),"",CODE(MID(N345,11,1)))&amp;
IF(ISERR(CODE(MID(N345,12,1))),"",CODE(MID(N345,12,1)))&amp;
IF(ISERR(CODE(MID(N345,13,1))),"",CODE(MID(N345,13,1)))&amp;
IF(ISERR(CODE(MID(N345,14,1))),"",CODE(MID(N345,14,1)))&amp;
IF(ISERR(CODE(MID(N345,15,1))),"",CODE(MID(N345,15,1)))</f>
        <v>73847795896811611177</v>
      </c>
      <c r="B345" s="3">
        <v>323</v>
      </c>
      <c r="C345" s="165">
        <f>VLOOKUP(A345,[1]items.h.csv!$A:$C,3,0)</f>
        <v>341</v>
      </c>
      <c r="D345" s="1" t="s">
        <v>2325</v>
      </c>
      <c r="E345" s="1" t="s">
        <v>27</v>
      </c>
      <c r="F345" s="17" t="s">
        <v>440</v>
      </c>
      <c r="G345" s="17" t="s">
        <v>440</v>
      </c>
      <c r="H345" s="155">
        <v>0</v>
      </c>
      <c r="I345" s="155">
        <v>0</v>
      </c>
      <c r="J345" s="17" t="s">
        <v>3</v>
      </c>
      <c r="K345" s="17" t="s">
        <v>2191</v>
      </c>
      <c r="L345" s="138" t="s">
        <v>4605</v>
      </c>
      <c r="N345" s="22" t="s">
        <v>3098</v>
      </c>
      <c r="O345" s="22" t="s">
        <v>3787</v>
      </c>
      <c r="P345"/>
      <c r="Q345" t="str">
        <f>IF(F345=G345,"","NOT EQUAL")</f>
        <v/>
      </c>
      <c r="R345"/>
      <c r="S345"/>
      <c r="T345">
        <f>IF(Y345&lt;&gt;"",T344+1,T344)</f>
        <v>79</v>
      </c>
      <c r="U345" s="3"/>
      <c r="V345" s="118"/>
      <c r="W345" s="118"/>
      <c r="X345" s="109" t="str">
        <f>IF( OR(V345="CNST", J345="CAT_REGS"),(F345),
IF(V345="YES",UPPER(F345),
IF(   AND(V345&lt;&gt;"NO",J345="CAT_FNCT",E345&lt;&gt;"multiply", E345&lt;&gt;"divide"),IF(K345="SLS_ENABLED",   UPPER(F345),""),"")))</f>
        <v/>
      </c>
      <c r="Y345" s="109" t="str">
        <f>IF(LEN(W345)&gt;0,W345,SUBSTITUTE(SUBSTITUTE(SUBSTITUTE(SUBSTITUTE(SUBSTITUTE(SUBSTITUTE(SUBSTITUTE(SUBSTITUTE(SUBSTITUTE(SUBSTITUTE(SUBSTITUTE( (SUBSTITUTE( SUBSTITUTE( SUBSTITUTE( SUBSTITUTE(X345,"STD_SIGMA","SUM"),"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45" s="2">
        <f>C345</f>
        <v>341</v>
      </c>
    </row>
    <row r="346" spans="1:26">
      <c r="A346" s="167" t="str">
        <f>CODE(MID(N346,1,1))&amp;CODE(MID(N346,2,1))&amp;CODE(MID(N346,3,1))&amp;CODE(MID(N346,4,1))&amp;CODE(MID(N346,5,1))&amp;
IF(ISERR(CODE(MID(N346,6,1))),"",CODE(MID(N346,6,1)))&amp;
IF(ISERR(CODE(MID(N346,7,1))),"",CODE(MID(N346,7,1)))&amp;
IF(ISERR(CODE(MID(N346,8,1))),"",CODE(MID(N346,8,1)))&amp;
IF(ISERR(CODE(MID(N346,9,1))),"",CODE(MID(N346,9,1)))&amp;
IF(ISERR(CODE(MID(N346,10,1))),"",CODE(MID(N346,10,1)))&amp;
IF(ISERR(CODE(MID(N346,11,1))),"",CODE(MID(N346,11,1)))&amp;
IF(ISERR(CODE(MID(N346,12,1))),"",CODE(MID(N346,12,1)))&amp;
IF(ISERR(CODE(MID(N346,13,1))),"",CODE(MID(N346,13,1)))&amp;
IF(ISERR(CODE(MID(N346,14,1))),"",CODE(MID(N346,14,1)))&amp;
IF(ISERR(CODE(MID(N346,15,1))),"",CODE(MID(N346,15,1)))</f>
        <v>738477958083731161118065</v>
      </c>
      <c r="B346" s="3">
        <v>324</v>
      </c>
      <c r="C346" s="165">
        <f>VLOOKUP(A346,[1]items.h.csv!$A:$C,3,0)</f>
        <v>342</v>
      </c>
      <c r="D346" s="1" t="s">
        <v>2331</v>
      </c>
      <c r="E346" s="1" t="s">
        <v>27</v>
      </c>
      <c r="F346" s="17" t="s">
        <v>300</v>
      </c>
      <c r="G346" s="17" t="s">
        <v>300</v>
      </c>
      <c r="H346" s="155">
        <v>0</v>
      </c>
      <c r="I346" s="155">
        <v>0</v>
      </c>
      <c r="J346" s="17" t="s">
        <v>3</v>
      </c>
      <c r="K346" s="17" t="s">
        <v>2191</v>
      </c>
      <c r="L346" s="138" t="s">
        <v>4605</v>
      </c>
      <c r="N346" s="22" t="s">
        <v>2883</v>
      </c>
      <c r="O346" s="22" t="s">
        <v>3787</v>
      </c>
      <c r="P346"/>
      <c r="Q346" t="str">
        <f>IF(F346=G346,"","NOT EQUAL")</f>
        <v/>
      </c>
      <c r="R346"/>
      <c r="S346"/>
      <c r="T346">
        <f>IF(Y346&lt;&gt;"",T345+1,T345)</f>
        <v>79</v>
      </c>
      <c r="U346" s="3"/>
      <c r="V346" s="118"/>
      <c r="W346" s="118"/>
      <c r="X346" s="109" t="str">
        <f>IF( OR(V346="CNST", J346="CAT_REGS"),(F346),
IF(V346="YES",UPPER(F346),
IF(   AND(V346&lt;&gt;"NO",J346="CAT_FNCT",E346&lt;&gt;"multiply", E346&lt;&gt;"divide"),IF(K346="SLS_ENABLED",   UPPER(F346),""),"")))</f>
        <v/>
      </c>
      <c r="Y346" s="109" t="str">
        <f>IF(LEN(W346)&gt;0,W346,SUBSTITUTE(SUBSTITUTE(SUBSTITUTE(SUBSTITUTE(SUBSTITUTE(SUBSTITUTE(SUBSTITUTE(SUBSTITUTE(SUBSTITUTE(SUBSTITUTE(SUBSTITUTE( (SUBSTITUTE( SUBSTITUTE( SUBSTITUTE( SUBSTITUTE(X346,"STD_SIGMA","SUM"),"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46" s="2">
        <f>C346</f>
        <v>342</v>
      </c>
    </row>
    <row r="347" spans="1:26">
      <c r="A347" s="167" t="str">
        <f>CODE(MID(N347,1,1))&amp;CODE(MID(N347,2,1))&amp;CODE(MID(N347,3,1))&amp;CODE(MID(N347,4,1))&amp;CODE(MID(N347,5,1))&amp;
IF(ISERR(CODE(MID(N347,6,1))),"",CODE(MID(N347,6,1)))&amp;
IF(ISERR(CODE(MID(N347,7,1))),"",CODE(MID(N347,7,1)))&amp;
IF(ISERR(CODE(MID(N347,8,1))),"",CODE(MID(N347,8,1)))&amp;
IF(ISERR(CODE(MID(N347,9,1))),"",CODE(MID(N347,9,1)))&amp;
IF(ISERR(CODE(MID(N347,10,1))),"",CODE(MID(N347,10,1)))&amp;
IF(ISERR(CODE(MID(N347,11,1))),"",CODE(MID(N347,11,1)))&amp;
IF(ISERR(CODE(MID(N347,12,1))),"",CODE(MID(N347,12,1)))&amp;
IF(ISERR(CODE(MID(N347,13,1))),"",CODE(MID(N347,13,1)))&amp;
IF(ISERR(CODE(MID(N347,14,1))),"",CODE(MID(N347,14,1)))&amp;
IF(ISERR(CODE(MID(N347,15,1))),"",CODE(MID(N347,15,1)))</f>
        <v>738477958065116111808373</v>
      </c>
      <c r="B347" s="3">
        <v>325</v>
      </c>
      <c r="C347" s="165">
        <f>VLOOKUP(A347,[1]items.h.csv!$A:$C,3,0)</f>
        <v>343</v>
      </c>
      <c r="D347" s="1" t="s">
        <v>2331</v>
      </c>
      <c r="E347" s="1" t="s">
        <v>169</v>
      </c>
      <c r="F347" s="17" t="s">
        <v>284</v>
      </c>
      <c r="G347" s="17" t="s">
        <v>284</v>
      </c>
      <c r="H347" s="155">
        <v>0</v>
      </c>
      <c r="I347" s="155">
        <v>0</v>
      </c>
      <c r="J347" s="17" t="s">
        <v>3</v>
      </c>
      <c r="K347" s="17" t="s">
        <v>2191</v>
      </c>
      <c r="L347" s="138" t="s">
        <v>4605</v>
      </c>
      <c r="N347" s="22" t="s">
        <v>2857</v>
      </c>
      <c r="O347" s="22" t="s">
        <v>3787</v>
      </c>
      <c r="P347"/>
      <c r="Q347" t="str">
        <f>IF(F347=G347,"","NOT EQUAL")</f>
        <v/>
      </c>
      <c r="R347"/>
      <c r="S347"/>
      <c r="T347">
        <f>IF(Y347&lt;&gt;"",T346+1,T346)</f>
        <v>79</v>
      </c>
      <c r="U347" s="3"/>
      <c r="V347" s="118"/>
      <c r="W347" s="118"/>
      <c r="X347" s="109" t="str">
        <f>IF( OR(V347="CNST", J347="CAT_REGS"),(F347),
IF(V347="YES",UPPER(F347),
IF(   AND(V347&lt;&gt;"NO",J347="CAT_FNCT",E347&lt;&gt;"multiply", E347&lt;&gt;"divide"),IF(K347="SLS_ENABLED",   UPPER(F347),""),"")))</f>
        <v/>
      </c>
      <c r="Y347" s="109" t="str">
        <f>IF(LEN(W347)&gt;0,W347,SUBSTITUTE(SUBSTITUTE(SUBSTITUTE(SUBSTITUTE(SUBSTITUTE(SUBSTITUTE(SUBSTITUTE(SUBSTITUTE(SUBSTITUTE(SUBSTITUTE(SUBSTITUTE( (SUBSTITUTE( SUBSTITUTE( SUBSTITUTE( SUBSTITUTE(X347,"STD_SIGMA","SUM"),"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47" s="2">
        <f>C347</f>
        <v>343</v>
      </c>
    </row>
    <row r="348" spans="1:26">
      <c r="A348" s="167" t="str">
        <f>CODE(MID(N348,1,1))&amp;CODE(MID(N348,2,1))&amp;CODE(MID(N348,3,1))&amp;CODE(MID(N348,4,1))&amp;CODE(MID(N348,5,1))&amp;
IF(ISERR(CODE(MID(N348,6,1))),"",CODE(MID(N348,6,1)))&amp;
IF(ISERR(CODE(MID(N348,7,1))),"",CODE(MID(N348,7,1)))&amp;
IF(ISERR(CODE(MID(N348,8,1))),"",CODE(MID(N348,8,1)))&amp;
IF(ISERR(CODE(MID(N348,9,1))),"",CODE(MID(N348,9,1)))&amp;
IF(ISERR(CODE(MID(N348,10,1))),"",CODE(MID(N348,10,1)))&amp;
IF(ISERR(CODE(MID(N348,11,1))),"",CODE(MID(N348,11,1)))&amp;
IF(ISERR(CODE(MID(N348,12,1))),"",CODE(MID(N348,12,1)))&amp;
IF(ISERR(CODE(MID(N348,13,1))),"",CODE(MID(N348,13,1)))&amp;
IF(ISERR(CODE(MID(N348,14,1))),"",CODE(MID(N348,14,1)))&amp;
IF(ISERR(CODE(MID(N348,15,1))),"",CODE(MID(N348,15,1)))</f>
        <v>738477958065116111847982</v>
      </c>
      <c r="B348" s="3">
        <v>326</v>
      </c>
      <c r="C348" s="165">
        <f>VLOOKUP(A348,[1]items.h.csv!$A:$C,3,0)</f>
        <v>344</v>
      </c>
      <c r="D348" s="1" t="s">
        <v>2332</v>
      </c>
      <c r="E348" s="1" t="s">
        <v>169</v>
      </c>
      <c r="F348" s="17" t="s">
        <v>285</v>
      </c>
      <c r="G348" s="17" t="s">
        <v>286</v>
      </c>
      <c r="H348" s="155">
        <v>0</v>
      </c>
      <c r="I348" s="155">
        <v>0</v>
      </c>
      <c r="J348" s="17" t="s">
        <v>3</v>
      </c>
      <c r="K348" s="17" t="s">
        <v>2191</v>
      </c>
      <c r="L348" s="138" t="s">
        <v>4605</v>
      </c>
      <c r="N348" s="22" t="s">
        <v>2858</v>
      </c>
      <c r="O348" s="22" t="s">
        <v>3787</v>
      </c>
      <c r="P348"/>
      <c r="Q348" t="str">
        <f>IF(F348=G348,"","NOT EQUAL")</f>
        <v>NOT EQUAL</v>
      </c>
      <c r="R348"/>
      <c r="S348"/>
      <c r="T348">
        <f>IF(Y348&lt;&gt;"",T347+1,T347)</f>
        <v>79</v>
      </c>
      <c r="U348" s="3"/>
      <c r="V348" s="118"/>
      <c r="W348" s="118"/>
      <c r="X348" s="109" t="str">
        <f>IF( OR(V348="CNST", J348="CAT_REGS"),(F348),
IF(V348="YES",UPPER(F348),
IF(   AND(V348&lt;&gt;"NO",J348="CAT_FNCT",E348&lt;&gt;"multiply", E348&lt;&gt;"divide"),IF(K348="SLS_ENABLED",   UPPER(F348),""),"")))</f>
        <v/>
      </c>
      <c r="Y348" s="109" t="str">
        <f>IF(LEN(W348)&gt;0,W348,SUBSTITUTE(SUBSTITUTE(SUBSTITUTE(SUBSTITUTE(SUBSTITUTE(SUBSTITUTE(SUBSTITUTE(SUBSTITUTE(SUBSTITUTE(SUBSTITUTE(SUBSTITUTE( (SUBSTITUTE( SUBSTITUTE( SUBSTITUTE( SUBSTITUTE(X348,"STD_SIGMA","SUM"),"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48" s="2">
        <f>C348</f>
        <v>344</v>
      </c>
    </row>
    <row r="349" spans="1:26">
      <c r="A349" s="167" t="str">
        <f>CODE(MID(N349,1,1))&amp;CODE(MID(N349,2,1))&amp;CODE(MID(N349,3,1))&amp;CODE(MID(N349,4,1))&amp;CODE(MID(N349,5,1))&amp;
IF(ISERR(CODE(MID(N349,6,1))),"",CODE(MID(N349,6,1)))&amp;
IF(ISERR(CODE(MID(N349,7,1))),"",CODE(MID(N349,7,1)))&amp;
IF(ISERR(CODE(MID(N349,8,1))),"",CODE(MID(N349,8,1)))&amp;
IF(ISERR(CODE(MID(N349,9,1))),"",CODE(MID(N349,9,1)))&amp;
IF(ISERR(CODE(MID(N349,10,1))),"",CODE(MID(N349,10,1)))&amp;
IF(ISERR(CODE(MID(N349,11,1))),"",CODE(MID(N349,11,1)))&amp;
IF(ISERR(CODE(MID(N349,12,1))),"",CODE(MID(N349,12,1)))&amp;
IF(ISERR(CODE(MID(N349,13,1))),"",CODE(MID(N349,13,1)))&amp;
IF(ISERR(CODE(MID(N349,14,1))),"",CODE(MID(N349,14,1)))&amp;
IF(ISERR(CODE(MID(N349,15,1))),"",CODE(MID(N349,15,1)))</f>
        <v>73847795806511611184798298</v>
      </c>
      <c r="B349" s="3">
        <v>327</v>
      </c>
      <c r="C349" s="165">
        <f>VLOOKUP(A349,[1]items.h.csv!$A:$C,3,0)</f>
        <v>345</v>
      </c>
      <c r="D349" s="1" t="s">
        <v>2332</v>
      </c>
      <c r="E349" s="1" t="s">
        <v>169</v>
      </c>
      <c r="F349" s="17" t="s">
        <v>285</v>
      </c>
      <c r="G349" s="17" t="s">
        <v>407</v>
      </c>
      <c r="H349" s="155">
        <v>0</v>
      </c>
      <c r="I349" s="155">
        <v>0</v>
      </c>
      <c r="J349" s="17" t="s">
        <v>524</v>
      </c>
      <c r="K349" s="17" t="s">
        <v>2191</v>
      </c>
      <c r="L349" s="138" t="s">
        <v>4604</v>
      </c>
      <c r="N349" s="22" t="s">
        <v>3254</v>
      </c>
      <c r="O349" s="22" t="s">
        <v>3787</v>
      </c>
      <c r="P349"/>
      <c r="Q349" t="str">
        <f>IF(F349=G349,"","NOT EQUAL")</f>
        <v>NOT EQUAL</v>
      </c>
      <c r="R349"/>
      <c r="S349"/>
      <c r="T349">
        <f>IF(Y349&lt;&gt;"",T348+1,T348)</f>
        <v>79</v>
      </c>
      <c r="U349" s="3"/>
      <c r="V349" s="118"/>
      <c r="W349" s="118"/>
      <c r="X349" s="109" t="str">
        <f>IF( OR(V349="CNST", J349="CAT_REGS"),(F349),
IF(V349="YES",UPPER(F349),
IF(   AND(V349&lt;&gt;"NO",J349="CAT_FNCT",E349&lt;&gt;"multiply", E349&lt;&gt;"divide"),IF(K349="SLS_ENABLED",   UPPER(F349),""),"")))</f>
        <v/>
      </c>
      <c r="Y349" s="109" t="str">
        <f>IF(LEN(W349)&gt;0,W349,SUBSTITUTE(SUBSTITUTE(SUBSTITUTE(SUBSTITUTE(SUBSTITUTE(SUBSTITUTE(SUBSTITUTE(SUBSTITUTE(SUBSTITUTE(SUBSTITUTE(SUBSTITUTE( (SUBSTITUTE( SUBSTITUTE( SUBSTITUTE( SUBSTITUTE(X349,"STD_SIGMA","SUM"),"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49" s="2">
        <f>C349</f>
        <v>345</v>
      </c>
    </row>
    <row r="350" spans="1:26">
      <c r="A350" s="167" t="str">
        <f>CODE(MID(N350,1,1))&amp;CODE(MID(N350,2,1))&amp;CODE(MID(N350,3,1))&amp;CODE(MID(N350,4,1))&amp;CODE(MID(N350,5,1))&amp;
IF(ISERR(CODE(MID(N350,6,1))),"",CODE(MID(N350,6,1)))&amp;
IF(ISERR(CODE(MID(N350,7,1))),"",CODE(MID(N350,7,1)))&amp;
IF(ISERR(CODE(MID(N350,8,1))),"",CODE(MID(N350,8,1)))&amp;
IF(ISERR(CODE(MID(N350,9,1))),"",CODE(MID(N350,9,1)))&amp;
IF(ISERR(CODE(MID(N350,10,1))),"",CODE(MID(N350,10,1)))&amp;
IF(ISERR(CODE(MID(N350,11,1))),"",CODE(MID(N350,11,1)))&amp;
IF(ISERR(CODE(MID(N350,12,1))),"",CODE(MID(N350,12,1)))&amp;
IF(ISERR(CODE(MID(N350,13,1))),"",CODE(MID(N350,13,1)))&amp;
IF(ISERR(CODE(MID(N350,14,1))),"",CODE(MID(N350,14,1)))&amp;
IF(ISERR(CODE(MID(N350,15,1))),"",CODE(MID(N350,15,1)))</f>
        <v>738477958479821161118065</v>
      </c>
      <c r="B350" s="3">
        <v>328</v>
      </c>
      <c r="C350" s="165">
        <f>VLOOKUP(A350,[1]items.h.csv!$A:$C,3,0)</f>
        <v>346</v>
      </c>
      <c r="D350" s="1" t="s">
        <v>2332</v>
      </c>
      <c r="E350" s="1" t="s">
        <v>27</v>
      </c>
      <c r="F350" s="17" t="s">
        <v>406</v>
      </c>
      <c r="G350" s="17" t="s">
        <v>407</v>
      </c>
      <c r="H350" s="155">
        <v>0</v>
      </c>
      <c r="I350" s="155">
        <v>0</v>
      </c>
      <c r="J350" s="17" t="s">
        <v>3</v>
      </c>
      <c r="K350" s="17" t="s">
        <v>2191</v>
      </c>
      <c r="L350" s="138" t="s">
        <v>4605</v>
      </c>
      <c r="N350" s="22" t="s">
        <v>3033</v>
      </c>
      <c r="O350" s="22" t="s">
        <v>3787</v>
      </c>
      <c r="P350"/>
      <c r="Q350" t="str">
        <f>IF(F350=G350,"","NOT EQUAL")</f>
        <v>NOT EQUAL</v>
      </c>
      <c r="R350"/>
      <c r="S350"/>
      <c r="T350">
        <f>IF(Y350&lt;&gt;"",T349+1,T349)</f>
        <v>79</v>
      </c>
      <c r="U350" s="3"/>
      <c r="V350" s="118"/>
      <c r="W350" s="118"/>
      <c r="X350" s="109" t="str">
        <f>IF( OR(V350="CNST", J350="CAT_REGS"),(F350),
IF(V350="YES",UPPER(F350),
IF(   AND(V350&lt;&gt;"NO",J350="CAT_FNCT",E350&lt;&gt;"multiply", E350&lt;&gt;"divide"),IF(K350="SLS_ENABLED",   UPPER(F350),""),"")))</f>
        <v/>
      </c>
      <c r="Y350" s="109" t="str">
        <f>IF(LEN(W350)&gt;0,W350,SUBSTITUTE(SUBSTITUTE(SUBSTITUTE(SUBSTITUTE(SUBSTITUTE(SUBSTITUTE(SUBSTITUTE(SUBSTITUTE(SUBSTITUTE(SUBSTITUTE(SUBSTITUTE( (SUBSTITUTE( SUBSTITUTE( SUBSTITUTE( SUBSTITUTE(X350,"STD_SIGMA","SUM"),"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50" s="2">
        <f>C350</f>
        <v>346</v>
      </c>
    </row>
    <row r="351" spans="1:26">
      <c r="A351" s="167" t="str">
        <f>CODE(MID(N351,1,1))&amp;CODE(MID(N351,2,1))&amp;CODE(MID(N351,3,1))&amp;CODE(MID(N351,4,1))&amp;CODE(MID(N351,5,1))&amp;
IF(ISERR(CODE(MID(N351,6,1))),"",CODE(MID(N351,6,1)))&amp;
IF(ISERR(CODE(MID(N351,7,1))),"",CODE(MID(N351,7,1)))&amp;
IF(ISERR(CODE(MID(N351,8,1))),"",CODE(MID(N351,8,1)))&amp;
IF(ISERR(CODE(MID(N351,9,1))),"",CODE(MID(N351,9,1)))&amp;
IF(ISERR(CODE(MID(N351,10,1))),"",CODE(MID(N351,10,1)))&amp;
IF(ISERR(CODE(MID(N351,11,1))),"",CODE(MID(N351,11,1)))&amp;
IF(ISERR(CODE(MID(N351,12,1))),"",CODE(MID(N351,12,1)))&amp;
IF(ISERR(CODE(MID(N351,13,1))),"",CODE(MID(N351,13,1)))&amp;
IF(ISERR(CODE(MID(N351,14,1))),"",CODE(MID(N351,14,1)))&amp;
IF(ISERR(CODE(MID(N351,15,1))),"",CODE(MID(N351,15,1)))</f>
        <v>73847795847982116111806598</v>
      </c>
      <c r="B351" s="3">
        <v>329</v>
      </c>
      <c r="C351" s="165">
        <f>VLOOKUP(A351,[1]items.h.csv!$A:$C,3,0)</f>
        <v>347</v>
      </c>
      <c r="D351" s="1" t="s">
        <v>2332</v>
      </c>
      <c r="E351" s="1" t="s">
        <v>27</v>
      </c>
      <c r="F351" s="17" t="s">
        <v>406</v>
      </c>
      <c r="G351" s="17" t="s">
        <v>526</v>
      </c>
      <c r="H351" s="155">
        <v>0</v>
      </c>
      <c r="I351" s="155">
        <v>0</v>
      </c>
      <c r="J351" s="17" t="s">
        <v>524</v>
      </c>
      <c r="K351" s="17" t="s">
        <v>2191</v>
      </c>
      <c r="L351" s="138" t="s">
        <v>4604</v>
      </c>
      <c r="N351" s="22" t="s">
        <v>3262</v>
      </c>
      <c r="O351" s="22" t="s">
        <v>3787</v>
      </c>
      <c r="P351"/>
      <c r="Q351" t="str">
        <f>IF(F351=G351,"","NOT EQUAL")</f>
        <v>NOT EQUAL</v>
      </c>
      <c r="R351"/>
      <c r="S351"/>
      <c r="T351">
        <f>IF(Y351&lt;&gt;"",T350+1,T350)</f>
        <v>79</v>
      </c>
      <c r="U351" s="3"/>
      <c r="V351" s="118"/>
      <c r="W351" s="118"/>
      <c r="X351" s="109" t="str">
        <f>IF( OR(V351="CNST", J351="CAT_REGS"),(F351),
IF(V351="YES",UPPER(F351),
IF(   AND(V351&lt;&gt;"NO",J351="CAT_FNCT",E351&lt;&gt;"multiply", E351&lt;&gt;"divide"),IF(K351="SLS_ENABLED",   UPPER(F351),""),"")))</f>
        <v/>
      </c>
      <c r="Y351" s="109" t="str">
        <f>IF(LEN(W351)&gt;0,W351,SUBSTITUTE(SUBSTITUTE(SUBSTITUTE(SUBSTITUTE(SUBSTITUTE(SUBSTITUTE(SUBSTITUTE(SUBSTITUTE(SUBSTITUTE(SUBSTITUTE(SUBSTITUTE( (SUBSTITUTE( SUBSTITUTE( SUBSTITUTE( SUBSTITUTE(X351,"STD_SIGMA","SUM"),"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51" s="2">
        <f>C351</f>
        <v>347</v>
      </c>
    </row>
    <row r="352" spans="1:26">
      <c r="A352" s="167" t="str">
        <f>CODE(MID(N352,1,1))&amp;CODE(MID(N352,2,1))&amp;CODE(MID(N352,3,1))&amp;CODE(MID(N352,4,1))&amp;CODE(MID(N352,5,1))&amp;
IF(ISERR(CODE(MID(N352,6,1))),"",CODE(MID(N352,6,1)))&amp;
IF(ISERR(CODE(MID(N352,7,1))),"",CODE(MID(N352,7,1)))&amp;
IF(ISERR(CODE(MID(N352,8,1))),"",CODE(MID(N352,8,1)))&amp;
IF(ISERR(CODE(MID(N352,9,1))),"",CODE(MID(N352,9,1)))&amp;
IF(ISERR(CODE(MID(N352,10,1))),"",CODE(MID(N352,10,1)))&amp;
IF(ISERR(CODE(MID(N352,11,1))),"",CODE(MID(N352,11,1)))&amp;
IF(ISERR(CODE(MID(N352,12,1))),"",CODE(MID(N352,12,1)))&amp;
IF(ISERR(CODE(MID(N352,13,1))),"",CODE(MID(N352,13,1)))&amp;
IF(ISERR(CODE(MID(N352,14,1))),"",CODE(MID(N352,14,1)))&amp;
IF(ISERR(CODE(MID(N352,15,1))),"",CODE(MID(N352,15,1)))</f>
        <v>738477958311611189696582</v>
      </c>
      <c r="B352" s="3">
        <v>330</v>
      </c>
      <c r="C352" s="165">
        <f>VLOOKUP(A352,[1]items.h.csv!$A:$C,3,0)</f>
        <v>348</v>
      </c>
      <c r="D352" s="1" t="s">
        <v>2384</v>
      </c>
      <c r="E352" s="1" t="s">
        <v>169</v>
      </c>
      <c r="F352" s="17" t="s">
        <v>398</v>
      </c>
      <c r="G352" s="17" t="s">
        <v>398</v>
      </c>
      <c r="H352" s="155">
        <v>0</v>
      </c>
      <c r="I352" s="155">
        <v>0</v>
      </c>
      <c r="J352" s="17" t="s">
        <v>3</v>
      </c>
      <c r="K352" s="17" t="s">
        <v>2191</v>
      </c>
      <c r="L352" s="138" t="s">
        <v>4605</v>
      </c>
      <c r="N352" s="22" t="s">
        <v>3019</v>
      </c>
      <c r="O352" s="22" t="s">
        <v>3787</v>
      </c>
      <c r="P352"/>
      <c r="Q352" t="str">
        <f>IF(F352=G352,"","NOT EQUAL")</f>
        <v/>
      </c>
      <c r="R352"/>
      <c r="S352"/>
      <c r="T352">
        <f>IF(Y352&lt;&gt;"",T351+1,T351)</f>
        <v>79</v>
      </c>
      <c r="U352" s="3"/>
      <c r="V352" s="118"/>
      <c r="W352" s="118"/>
      <c r="X352" s="109" t="str">
        <f>IF( OR(V352="CNST", J352="CAT_REGS"),(F352),
IF(V352="YES",UPPER(F352),
IF(   AND(V352&lt;&gt;"NO",J352="CAT_FNCT",E352&lt;&gt;"multiply", E352&lt;&gt;"divide"),IF(K352="SLS_ENABLED",   UPPER(F352),""),"")))</f>
        <v/>
      </c>
      <c r="Y352" s="109" t="str">
        <f>IF(LEN(W352)&gt;0,W352,SUBSTITUTE(SUBSTITUTE(SUBSTITUTE(SUBSTITUTE(SUBSTITUTE(SUBSTITUTE(SUBSTITUTE(SUBSTITUTE(SUBSTITUTE(SUBSTITUTE(SUBSTITUTE( (SUBSTITUTE( SUBSTITUTE( SUBSTITUTE( SUBSTITUTE(X352,"STD_SIGMA","SUM"),"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52" s="2">
        <f>C352</f>
        <v>348</v>
      </c>
    </row>
    <row r="353" spans="1:26">
      <c r="A353" s="167" t="str">
        <f>CODE(MID(N353,1,1))&amp;CODE(MID(N353,2,1))&amp;CODE(MID(N353,3,1))&amp;CODE(MID(N353,4,1))&amp;CODE(MID(N353,5,1))&amp;
IF(ISERR(CODE(MID(N353,6,1))),"",CODE(MID(N353,6,1)))&amp;
IF(ISERR(CODE(MID(N353,7,1))),"",CODE(MID(N353,7,1)))&amp;
IF(ISERR(CODE(MID(N353,8,1))),"",CODE(MID(N353,8,1)))&amp;
IF(ISERR(CODE(MID(N353,9,1))),"",CODE(MID(N353,9,1)))&amp;
IF(ISERR(CODE(MID(N353,10,1))),"",CODE(MID(N353,10,1)))&amp;
IF(ISERR(CODE(MID(N353,11,1))),"",CODE(MID(N353,11,1)))&amp;
IF(ISERR(CODE(MID(N353,12,1))),"",CODE(MID(N353,12,1)))&amp;
IF(ISERR(CODE(MID(N353,13,1))),"",CODE(MID(N353,13,1)))&amp;
IF(ISERR(CODE(MID(N353,14,1))),"",CODE(MID(N353,14,1)))&amp;
IF(ISERR(CODE(MID(N353,15,1))),"",CODE(MID(N353,15,1)))</f>
        <v>738477958969658211611183</v>
      </c>
      <c r="B353" s="3">
        <v>331</v>
      </c>
      <c r="C353" s="165">
        <f>VLOOKUP(A353,[1]items.h.csv!$A:$C,3,0)</f>
        <v>349</v>
      </c>
      <c r="D353" s="1" t="s">
        <v>2384</v>
      </c>
      <c r="E353" s="1" t="s">
        <v>27</v>
      </c>
      <c r="F353" s="17" t="s">
        <v>442</v>
      </c>
      <c r="G353" s="17" t="s">
        <v>442</v>
      </c>
      <c r="H353" s="155">
        <v>0</v>
      </c>
      <c r="I353" s="155">
        <v>0</v>
      </c>
      <c r="J353" s="17" t="s">
        <v>3</v>
      </c>
      <c r="K353" s="17" t="s">
        <v>2191</v>
      </c>
      <c r="L353" s="138" t="s">
        <v>4605</v>
      </c>
      <c r="N353" s="22" t="s">
        <v>3100</v>
      </c>
      <c r="O353" s="22" t="s">
        <v>3787</v>
      </c>
      <c r="P353"/>
      <c r="Q353" t="str">
        <f>IF(F353=G353,"","NOT EQUAL")</f>
        <v/>
      </c>
      <c r="R353"/>
      <c r="S353"/>
      <c r="T353">
        <f>IF(Y353&lt;&gt;"",T352+1,T352)</f>
        <v>79</v>
      </c>
      <c r="U353" s="3"/>
      <c r="V353" s="118"/>
      <c r="W353" s="118"/>
      <c r="X353" s="109" t="str">
        <f>IF( OR(V353="CNST", J353="CAT_REGS"),(F353),
IF(V353="YES",UPPER(F353),
IF(   AND(V353&lt;&gt;"NO",J353="CAT_FNCT",E353&lt;&gt;"multiply", E353&lt;&gt;"divide"),IF(K353="SLS_ENABLED",   UPPER(F353),""),"")))</f>
        <v/>
      </c>
      <c r="Y353" s="109" t="str">
        <f>IF(LEN(W353)&gt;0,W353,SUBSTITUTE(SUBSTITUTE(SUBSTITUTE(SUBSTITUTE(SUBSTITUTE(SUBSTITUTE(SUBSTITUTE(SUBSTITUTE(SUBSTITUTE(SUBSTITUTE(SUBSTITUTE( (SUBSTITUTE( SUBSTITUTE( SUBSTITUTE( SUBSTITUTE(X353,"STD_SIGMA","SUM"),"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53" s="2">
        <f>C353</f>
        <v>349</v>
      </c>
    </row>
    <row r="354" spans="1:26">
      <c r="A354" s="167" t="str">
        <f>CODE(MID(N354,1,1))&amp;CODE(MID(N354,2,1))&amp;CODE(MID(N354,3,1))&amp;CODE(MID(N354,4,1))&amp;CODE(MID(N354,5,1))&amp;
IF(ISERR(CODE(MID(N354,6,1))),"",CODE(MID(N354,6,1)))&amp;
IF(ISERR(CODE(MID(N354,7,1))),"",CODE(MID(N354,7,1)))&amp;
IF(ISERR(CODE(MID(N354,8,1))),"",CODE(MID(N354,8,1)))&amp;
IF(ISERR(CODE(MID(N354,9,1))),"",CODE(MID(N354,9,1)))&amp;
IF(ISERR(CODE(MID(N354,10,1))),"",CODE(MID(N354,10,1)))&amp;
IF(ISERR(CODE(MID(N354,11,1))),"",CODE(MID(N354,11,1)))&amp;
IF(ISERR(CODE(MID(N354,12,1))),"",CODE(MID(N354,12,1)))&amp;
IF(ISERR(CODE(MID(N354,13,1))),"",CODE(MID(N354,13,1)))&amp;
IF(ISERR(CODE(MID(N354,14,1))),"",CODE(MID(N354,14,1)))&amp;
IF(ISERR(CODE(MID(N354,15,1))),"",CODE(MID(N354,15,1)))</f>
        <v>7384779567658265841161117571</v>
      </c>
      <c r="B354" s="3">
        <v>332</v>
      </c>
      <c r="C354" s="165">
        <f>VLOOKUP(A354,[1]items.h.csv!$A:$C,3,0)</f>
        <v>350</v>
      </c>
      <c r="D354" s="1" t="s">
        <v>2414</v>
      </c>
      <c r="E354" s="1" t="s">
        <v>27</v>
      </c>
      <c r="F354" s="17" t="s">
        <v>525</v>
      </c>
      <c r="G354" s="17" t="s">
        <v>2150</v>
      </c>
      <c r="H354" s="155">
        <v>0</v>
      </c>
      <c r="I354" s="155">
        <v>0</v>
      </c>
      <c r="J354" s="17" t="s">
        <v>3</v>
      </c>
      <c r="K354" s="17" t="s">
        <v>2191</v>
      </c>
      <c r="L354" s="138" t="s">
        <v>4605</v>
      </c>
      <c r="N354" s="22" t="s">
        <v>3230</v>
      </c>
      <c r="O354" s="22" t="s">
        <v>3787</v>
      </c>
      <c r="P354"/>
      <c r="Q354" t="str">
        <f>IF(F354=G354,"","NOT EQUAL")</f>
        <v>NOT EQUAL</v>
      </c>
      <c r="R354"/>
      <c r="S354"/>
      <c r="T354">
        <f>IF(Y354&lt;&gt;"",T353+1,T353)</f>
        <v>79</v>
      </c>
      <c r="U354" s="3"/>
      <c r="V354" s="118"/>
      <c r="W354" s="118"/>
      <c r="X354" s="109" t="str">
        <f>IF( OR(V354="CNST", J354="CAT_REGS"),(F354),
IF(V354="YES",UPPER(F354),
IF(   AND(V354&lt;&gt;"NO",J354="CAT_FNCT",E354&lt;&gt;"multiply", E354&lt;&gt;"divide"),IF(K354="SLS_ENABLED",   UPPER(F354),""),"")))</f>
        <v/>
      </c>
      <c r="Y354" s="109" t="str">
        <f>IF(LEN(W354)&gt;0,W354,SUBSTITUTE(SUBSTITUTE(SUBSTITUTE(SUBSTITUTE(SUBSTITUTE(SUBSTITUTE(SUBSTITUTE(SUBSTITUTE(SUBSTITUTE(SUBSTITUTE(SUBSTITUTE( (SUBSTITUTE( SUBSTITUTE( SUBSTITUTE( SUBSTITUTE(X354,"STD_SIGMA","SUM"),"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54" s="2">
        <f>C354</f>
        <v>350</v>
      </c>
    </row>
    <row r="355" spans="1:26">
      <c r="A355" s="167" t="str">
        <f>CODE(MID(N355,1,1))&amp;CODE(MID(N355,2,1))&amp;CODE(MID(N355,3,1))&amp;CODE(MID(N355,4,1))&amp;CODE(MID(N355,5,1))&amp;
IF(ISERR(CODE(MID(N355,6,1))),"",CODE(MID(N355,6,1)))&amp;
IF(ISERR(CODE(MID(N355,7,1))),"",CODE(MID(N355,7,1)))&amp;
IF(ISERR(CODE(MID(N355,8,1))),"",CODE(MID(N355,8,1)))&amp;
IF(ISERR(CODE(MID(N355,9,1))),"",CODE(MID(N355,9,1)))&amp;
IF(ISERR(CODE(MID(N355,10,1))),"",CODE(MID(N355,10,1)))&amp;
IF(ISERR(CODE(MID(N355,11,1))),"",CODE(MID(N355,11,1)))&amp;
IF(ISERR(CODE(MID(N355,12,1))),"",CODE(MID(N355,12,1)))&amp;
IF(ISERR(CODE(MID(N355,13,1))),"",CODE(MID(N355,13,1)))&amp;
IF(ISERR(CODE(MID(N355,14,1))),"",CODE(MID(N355,14,1)))&amp;
IF(ISERR(CODE(MID(N355,15,1))),"",CODE(MID(N355,15,1)))</f>
        <v>738477956765826584116111757198</v>
      </c>
      <c r="B355" s="3">
        <v>333</v>
      </c>
      <c r="C355" s="165">
        <f>VLOOKUP(A355,[1]items.h.csv!$A:$C,3,0)</f>
        <v>351</v>
      </c>
      <c r="D355" s="1" t="s">
        <v>2414</v>
      </c>
      <c r="E355" s="1" t="s">
        <v>27</v>
      </c>
      <c r="F355" s="17" t="s">
        <v>525</v>
      </c>
      <c r="G355" s="17" t="s">
        <v>530</v>
      </c>
      <c r="H355" s="155">
        <v>0</v>
      </c>
      <c r="I355" s="155">
        <v>0</v>
      </c>
      <c r="J355" s="17" t="s">
        <v>524</v>
      </c>
      <c r="K355" s="17" t="s">
        <v>2191</v>
      </c>
      <c r="L355" s="138" t="s">
        <v>4604</v>
      </c>
      <c r="N355" s="22" t="s">
        <v>3252</v>
      </c>
      <c r="O355" s="22" t="s">
        <v>3787</v>
      </c>
      <c r="P355"/>
      <c r="Q355" t="str">
        <f>IF(F355=G355,"","NOT EQUAL")</f>
        <v>NOT EQUAL</v>
      </c>
      <c r="R355"/>
      <c r="S355"/>
      <c r="T355">
        <f>IF(Y355&lt;&gt;"",T354+1,T354)</f>
        <v>79</v>
      </c>
      <c r="U355" s="3"/>
      <c r="V355" s="118"/>
      <c r="W355" s="118"/>
      <c r="X355" s="109" t="str">
        <f>IF( OR(V355="CNST", J355="CAT_REGS"),(F355),
IF(V355="YES",UPPER(F355),
IF(   AND(V355&lt;&gt;"NO",J355="CAT_FNCT",E355&lt;&gt;"multiply", E355&lt;&gt;"divide"),IF(K355="SLS_ENABLED",   UPPER(F355),""),"")))</f>
        <v/>
      </c>
      <c r="Y355" s="109" t="str">
        <f>IF(LEN(W355)&gt;0,W355,SUBSTITUTE(SUBSTITUTE(SUBSTITUTE(SUBSTITUTE(SUBSTITUTE(SUBSTITUTE(SUBSTITUTE(SUBSTITUTE(SUBSTITUTE(SUBSTITUTE(SUBSTITUTE( (SUBSTITUTE( SUBSTITUTE( SUBSTITUTE( SUBSTITUTE(X355,"STD_SIGMA","SUM"),"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55" s="2">
        <f>C355</f>
        <v>351</v>
      </c>
    </row>
    <row r="356" spans="1:26">
      <c r="A356" s="167" t="str">
        <f>CODE(MID(N356,1,1))&amp;CODE(MID(N356,2,1))&amp;CODE(MID(N356,3,1))&amp;CODE(MID(N356,4,1))&amp;CODE(MID(N356,5,1))&amp;
IF(ISERR(CODE(MID(N356,6,1))),"",CODE(MID(N356,6,1)))&amp;
IF(ISERR(CODE(MID(N356,7,1))),"",CODE(MID(N356,7,1)))&amp;
IF(ISERR(CODE(MID(N356,8,1))),"",CODE(MID(N356,8,1)))&amp;
IF(ISERR(CODE(MID(N356,9,1))),"",CODE(MID(N356,9,1)))&amp;
IF(ISERR(CODE(MID(N356,10,1))),"",CODE(MID(N356,10,1)))&amp;
IF(ISERR(CODE(MID(N356,11,1))),"",CODE(MID(N356,11,1)))&amp;
IF(ISERR(CODE(MID(N356,12,1))),"",CODE(MID(N356,12,1)))&amp;
IF(ISERR(CODE(MID(N356,13,1))),"",CODE(MID(N356,13,1)))&amp;
IF(ISERR(CODE(MID(N356,14,1))),"",CODE(MID(N356,14,1)))&amp;
IF(ISERR(CODE(MID(N356,15,1))),"",CODE(MID(N356,15,1)))</f>
        <v>738477956765826584116111757199</v>
      </c>
      <c r="B356" s="3">
        <v>334</v>
      </c>
      <c r="C356" s="165">
        <f>VLOOKUP(A356,[1]items.h.csv!$A:$C,3,0)</f>
        <v>352</v>
      </c>
      <c r="D356" s="1" t="s">
        <v>2414</v>
      </c>
      <c r="E356" s="1" t="s">
        <v>27</v>
      </c>
      <c r="F356" s="17" t="s">
        <v>525</v>
      </c>
      <c r="G356" s="17" t="s">
        <v>965</v>
      </c>
      <c r="H356" s="146">
        <v>0</v>
      </c>
      <c r="I356" s="146">
        <v>0</v>
      </c>
      <c r="J356" s="17" t="s">
        <v>524</v>
      </c>
      <c r="K356" s="17" t="s">
        <v>2191</v>
      </c>
      <c r="L356" s="138" t="s">
        <v>4604</v>
      </c>
      <c r="N356" s="22" t="s">
        <v>3506</v>
      </c>
      <c r="O356" s="22" t="s">
        <v>3787</v>
      </c>
      <c r="P356"/>
      <c r="Q356" t="str">
        <f>IF(F356=G356,"","NOT EQUAL")</f>
        <v>NOT EQUAL</v>
      </c>
      <c r="R356"/>
      <c r="S356"/>
      <c r="T356">
        <f>IF(Y356&lt;&gt;"",T355+1,T355)</f>
        <v>79</v>
      </c>
      <c r="U356" s="3"/>
      <c r="V356" s="118"/>
      <c r="W356" s="118"/>
      <c r="X356" s="109" t="str">
        <f>IF( OR(V356="CNST", J356="CAT_REGS"),(F356),
IF(V356="YES",UPPER(F356),
IF(   AND(V356&lt;&gt;"NO",J356="CAT_FNCT",E356&lt;&gt;"multiply", E356&lt;&gt;"divide"),IF(K356="SLS_ENABLED",   UPPER(F356),""),"")))</f>
        <v/>
      </c>
      <c r="Y356" s="109" t="str">
        <f>IF(LEN(W356)&gt;0,W356,SUBSTITUTE(SUBSTITUTE(SUBSTITUTE(SUBSTITUTE(SUBSTITUTE(SUBSTITUTE(SUBSTITUTE(SUBSTITUTE(SUBSTITUTE(SUBSTITUTE(SUBSTITUTE( (SUBSTITUTE( SUBSTITUTE( SUBSTITUTE( SUBSTITUTE(X356,"STD_SIGMA","SUM"),"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56" s="2">
        <f>C356</f>
        <v>352</v>
      </c>
    </row>
    <row r="357" spans="1:26">
      <c r="A357" s="167" t="str">
        <f>CODE(MID(N357,1,1))&amp;CODE(MID(N357,2,1))&amp;CODE(MID(N357,3,1))&amp;CODE(MID(N357,4,1))&amp;CODE(MID(N357,5,1))&amp;
IF(ISERR(CODE(MID(N357,6,1))),"",CODE(MID(N357,6,1)))&amp;
IF(ISERR(CODE(MID(N357,7,1))),"",CODE(MID(N357,7,1)))&amp;
IF(ISERR(CODE(MID(N357,8,1))),"",CODE(MID(N357,8,1)))&amp;
IF(ISERR(CODE(MID(N357,9,1))),"",CODE(MID(N357,9,1)))&amp;
IF(ISERR(CODE(MID(N357,10,1))),"",CODE(MID(N357,10,1)))&amp;
IF(ISERR(CODE(MID(N357,11,1))),"",CODE(MID(N357,11,1)))&amp;
IF(ISERR(CODE(MID(N357,12,1))),"",CODE(MID(N357,12,1)))&amp;
IF(ISERR(CODE(MID(N357,13,1))),"",CODE(MID(N357,13,1)))&amp;
IF(ISERR(CODE(MID(N357,14,1))),"",CODE(MID(N357,14,1)))&amp;
IF(ISERR(CODE(MID(N357,15,1))),"",CODE(MID(N357,15,1)))</f>
        <v>7384779575711161116765826584</v>
      </c>
      <c r="B357" s="3">
        <v>335</v>
      </c>
      <c r="C357" s="165">
        <f>VLOOKUP(A357,[1]items.h.csv!$A:$C,3,0)</f>
        <v>353</v>
      </c>
      <c r="D357" s="1" t="s">
        <v>2414</v>
      </c>
      <c r="E357" s="1" t="s">
        <v>169</v>
      </c>
      <c r="F357" s="17" t="s">
        <v>529</v>
      </c>
      <c r="G357" s="17" t="s">
        <v>180</v>
      </c>
      <c r="H357" s="155">
        <v>0</v>
      </c>
      <c r="I357" s="155">
        <v>0</v>
      </c>
      <c r="J357" s="17" t="s">
        <v>3</v>
      </c>
      <c r="K357" s="17" t="s">
        <v>2191</v>
      </c>
      <c r="L357" s="138" t="s">
        <v>4605</v>
      </c>
      <c r="N357" s="22" t="s">
        <v>3245</v>
      </c>
      <c r="O357" s="22" t="s">
        <v>3787</v>
      </c>
      <c r="P357"/>
      <c r="Q357" t="str">
        <f>IF(F357=G357,"","NOT EQUAL")</f>
        <v>NOT EQUAL</v>
      </c>
      <c r="R357"/>
      <c r="S357"/>
      <c r="T357">
        <f>IF(Y357&lt;&gt;"",T356+1,T356)</f>
        <v>79</v>
      </c>
      <c r="U357" s="3"/>
      <c r="V357" s="118"/>
      <c r="W357" s="118"/>
      <c r="X357" s="109" t="str">
        <f>IF( OR(V357="CNST", J357="CAT_REGS"),(F357),
IF(V357="YES",UPPER(F357),
IF(   AND(V357&lt;&gt;"NO",J357="CAT_FNCT",E357&lt;&gt;"multiply", E357&lt;&gt;"divide"),IF(K357="SLS_ENABLED",   UPPER(F357),""),"")))</f>
        <v/>
      </c>
      <c r="Y357" s="109" t="str">
        <f>IF(LEN(W357)&gt;0,W357,SUBSTITUTE(SUBSTITUTE(SUBSTITUTE(SUBSTITUTE(SUBSTITUTE(SUBSTITUTE(SUBSTITUTE(SUBSTITUTE(SUBSTITUTE(SUBSTITUTE(SUBSTITUTE( (SUBSTITUTE( SUBSTITUTE( SUBSTITUTE( SUBSTITUTE(X357,"STD_SIGMA","SUM"),"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57" s="2">
        <f>C357</f>
        <v>353</v>
      </c>
    </row>
    <row r="358" spans="1:26">
      <c r="A358" s="167" t="str">
        <f>CODE(MID(N358,1,1))&amp;CODE(MID(N358,2,1))&amp;CODE(MID(N358,3,1))&amp;CODE(MID(N358,4,1))&amp;CODE(MID(N358,5,1))&amp;
IF(ISERR(CODE(MID(N358,6,1))),"",CODE(MID(N358,6,1)))&amp;
IF(ISERR(CODE(MID(N358,7,1))),"",CODE(MID(N358,7,1)))&amp;
IF(ISERR(CODE(MID(N358,8,1))),"",CODE(MID(N358,8,1)))&amp;
IF(ISERR(CODE(MID(N358,9,1))),"",CODE(MID(N358,9,1)))&amp;
IF(ISERR(CODE(MID(N358,10,1))),"",CODE(MID(N358,10,1)))&amp;
IF(ISERR(CODE(MID(N358,11,1))),"",CODE(MID(N358,11,1)))&amp;
IF(ISERR(CODE(MID(N358,12,1))),"",CODE(MID(N358,12,1)))&amp;
IF(ISERR(CODE(MID(N358,13,1))),"",CODE(MID(N358,13,1)))&amp;
IF(ISERR(CODE(MID(N358,14,1))),"",CODE(MID(N358,14,1)))&amp;
IF(ISERR(CODE(MID(N358,15,1))),"",CODE(MID(N358,15,1)))</f>
        <v>738477957571116111676582658498</v>
      </c>
      <c r="B358" s="3">
        <v>336</v>
      </c>
      <c r="C358" s="165">
        <f>VLOOKUP(A358,[1]items.h.csv!$A:$C,3,0)</f>
        <v>354</v>
      </c>
      <c r="D358" s="1" t="s">
        <v>2414</v>
      </c>
      <c r="E358" s="1" t="s">
        <v>169</v>
      </c>
      <c r="F358" s="17" t="s">
        <v>529</v>
      </c>
      <c r="G358" s="17" t="s">
        <v>2150</v>
      </c>
      <c r="H358" s="155">
        <v>0</v>
      </c>
      <c r="I358" s="155">
        <v>0</v>
      </c>
      <c r="J358" s="17" t="s">
        <v>524</v>
      </c>
      <c r="K358" s="17" t="s">
        <v>2191</v>
      </c>
      <c r="L358" s="138" t="s">
        <v>4604</v>
      </c>
      <c r="N358" s="22" t="s">
        <v>3261</v>
      </c>
      <c r="O358" s="22" t="s">
        <v>3787</v>
      </c>
      <c r="P358"/>
      <c r="Q358" t="str">
        <f>IF(F358=G358,"","NOT EQUAL")</f>
        <v>NOT EQUAL</v>
      </c>
      <c r="R358"/>
      <c r="S358"/>
      <c r="T358">
        <f>IF(Y358&lt;&gt;"",T357+1,T357)</f>
        <v>79</v>
      </c>
      <c r="U358" s="3"/>
      <c r="V358" s="118"/>
      <c r="W358" s="118"/>
      <c r="X358" s="109" t="str">
        <f>IF( OR(V358="CNST", J358="CAT_REGS"),(F358),
IF(V358="YES",UPPER(F358),
IF(   AND(V358&lt;&gt;"NO",J358="CAT_FNCT",E358&lt;&gt;"multiply", E358&lt;&gt;"divide"),IF(K358="SLS_ENABLED",   UPPER(F358),""),"")))</f>
        <v/>
      </c>
      <c r="Y358" s="109" t="str">
        <f>IF(LEN(W358)&gt;0,W358,SUBSTITUTE(SUBSTITUTE(SUBSTITUTE(SUBSTITUTE(SUBSTITUTE(SUBSTITUTE(SUBSTITUTE(SUBSTITUTE(SUBSTITUTE(SUBSTITUTE(SUBSTITUTE( (SUBSTITUTE( SUBSTITUTE( SUBSTITUTE( SUBSTITUTE(X358,"STD_SIGMA","SUM"),"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58" s="2">
        <f>C358</f>
        <v>354</v>
      </c>
    </row>
    <row r="359" spans="1:26">
      <c r="A359" s="167" t="str">
        <f>CODE(MID(N359,1,1))&amp;CODE(MID(N359,2,1))&amp;CODE(MID(N359,3,1))&amp;CODE(MID(N359,4,1))&amp;CODE(MID(N359,5,1))&amp;
IF(ISERR(CODE(MID(N359,6,1))),"",CODE(MID(N359,6,1)))&amp;
IF(ISERR(CODE(MID(N359,7,1))),"",CODE(MID(N359,7,1)))&amp;
IF(ISERR(CODE(MID(N359,8,1))),"",CODE(MID(N359,8,1)))&amp;
IF(ISERR(CODE(MID(N359,9,1))),"",CODE(MID(N359,9,1)))&amp;
IF(ISERR(CODE(MID(N359,10,1))),"",CODE(MID(N359,10,1)))&amp;
IF(ISERR(CODE(MID(N359,11,1))),"",CODE(MID(N359,11,1)))&amp;
IF(ISERR(CODE(MID(N359,12,1))),"",CODE(MID(N359,12,1)))&amp;
IF(ISERR(CODE(MID(N359,13,1))),"",CODE(MID(N359,13,1)))&amp;
IF(ISERR(CODE(MID(N359,14,1))),"",CODE(MID(N359,14,1)))&amp;
IF(ISERR(CODE(MID(N359,15,1))),"",CODE(MID(N359,15,1)))</f>
        <v>738477957571116111676582658499</v>
      </c>
      <c r="B359" s="3">
        <v>337</v>
      </c>
      <c r="C359" s="165">
        <f>VLOOKUP(A359,[1]items.h.csv!$A:$C,3,0)</f>
        <v>355</v>
      </c>
      <c r="D359" s="1" t="s">
        <v>2414</v>
      </c>
      <c r="E359" s="1" t="s">
        <v>169</v>
      </c>
      <c r="F359" s="17" t="s">
        <v>529</v>
      </c>
      <c r="G359" s="17" t="s">
        <v>965</v>
      </c>
      <c r="H359" s="146">
        <v>0</v>
      </c>
      <c r="I359" s="146">
        <v>0</v>
      </c>
      <c r="J359" s="17" t="s">
        <v>524</v>
      </c>
      <c r="K359" s="17" t="s">
        <v>2191</v>
      </c>
      <c r="L359" s="138" t="s">
        <v>4604</v>
      </c>
      <c r="N359" s="22" t="s">
        <v>3507</v>
      </c>
      <c r="O359" s="22" t="s">
        <v>3787</v>
      </c>
      <c r="P359"/>
      <c r="Q359" t="str">
        <f>IF(F359=G359,"","NOT EQUAL")</f>
        <v>NOT EQUAL</v>
      </c>
      <c r="R359"/>
      <c r="S359"/>
      <c r="T359">
        <f>IF(Y359&lt;&gt;"",T358+1,T358)</f>
        <v>79</v>
      </c>
      <c r="U359" s="3"/>
      <c r="V359" s="118"/>
      <c r="W359" s="118"/>
      <c r="X359" s="109" t="str">
        <f>IF( OR(V359="CNST", J359="CAT_REGS"),(F359),
IF(V359="YES",UPPER(F359),
IF(   AND(V359&lt;&gt;"NO",J359="CAT_FNCT",E359&lt;&gt;"multiply", E359&lt;&gt;"divide"),IF(K359="SLS_ENABLED",   UPPER(F359),""),"")))</f>
        <v/>
      </c>
      <c r="Y359" s="109" t="str">
        <f>IF(LEN(W359)&gt;0,W359,SUBSTITUTE(SUBSTITUTE(SUBSTITUTE(SUBSTITUTE(SUBSTITUTE(SUBSTITUTE(SUBSTITUTE(SUBSTITUTE(SUBSTITUTE(SUBSTITUTE(SUBSTITUTE( (SUBSTITUTE( SUBSTITUTE( SUBSTITUTE( SUBSTITUTE(X359,"STD_SIGMA","SUM"),"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59" s="2">
        <f>C359</f>
        <v>355</v>
      </c>
    </row>
    <row r="360" spans="1:26">
      <c r="A360" s="167" t="str">
        <f>CODE(MID(N360,1,1))&amp;CODE(MID(N360,2,1))&amp;CODE(MID(N360,3,1))&amp;CODE(MID(N360,4,1))&amp;CODE(MID(N360,5,1))&amp;
IF(ISERR(CODE(MID(N360,6,1))),"",CODE(MID(N360,6,1)))&amp;
IF(ISERR(CODE(MID(N360,7,1))),"",CODE(MID(N360,7,1)))&amp;
IF(ISERR(CODE(MID(N360,8,1))),"",CODE(MID(N360,8,1)))&amp;
IF(ISERR(CODE(MID(N360,9,1))),"",CODE(MID(N360,9,1)))&amp;
IF(ISERR(CODE(MID(N360,10,1))),"",CODE(MID(N360,10,1)))&amp;
IF(ISERR(CODE(MID(N360,11,1))),"",CODE(MID(N360,11,1)))&amp;
IF(ISERR(CODE(MID(N360,12,1))),"",CODE(MID(N360,12,1)))&amp;
IF(ISERR(CODE(MID(N360,13,1))),"",CODE(MID(N360,13,1)))&amp;
IF(ISERR(CODE(MID(N360,14,1))),"",CODE(MID(N360,14,1)))&amp;
IF(ISERR(CODE(MID(N360,15,1))),"",CODE(MID(N360,15,1)))</f>
        <v>7384779581841161117751</v>
      </c>
      <c r="B360" s="3">
        <v>338</v>
      </c>
      <c r="C360" s="165">
        <f>VLOOKUP(A360,[1]items.h.csv!$A:$C,3,0)</f>
        <v>356</v>
      </c>
      <c r="D360" s="1" t="s">
        <v>2417</v>
      </c>
      <c r="E360" s="1" t="s">
        <v>27</v>
      </c>
      <c r="F360" s="17" t="s">
        <v>1096</v>
      </c>
      <c r="G360" s="17" t="s">
        <v>1096</v>
      </c>
      <c r="H360" s="146">
        <v>0</v>
      </c>
      <c r="I360" s="146">
        <v>0</v>
      </c>
      <c r="J360" s="17" t="s">
        <v>3</v>
      </c>
      <c r="K360" s="17" t="s">
        <v>2191</v>
      </c>
      <c r="L360" s="138" t="s">
        <v>4605</v>
      </c>
      <c r="N360" s="22" t="s">
        <v>3484</v>
      </c>
      <c r="O360" s="22" t="s">
        <v>3787</v>
      </c>
      <c r="P360"/>
      <c r="Q360" t="str">
        <f>IF(F360=G360,"","NOT EQUAL")</f>
        <v/>
      </c>
      <c r="R360"/>
      <c r="S360"/>
      <c r="T360">
        <f>IF(Y360&lt;&gt;"",T359+1,T359)</f>
        <v>79</v>
      </c>
      <c r="U360" s="3"/>
      <c r="V360" s="118"/>
      <c r="W360" s="118"/>
      <c r="X360" s="109" t="str">
        <f>IF( OR(V360="CNST", J360="CAT_REGS"),(F360),
IF(V360="YES",UPPER(F360),
IF(   AND(V360&lt;&gt;"NO",J360="CAT_FNCT",E360&lt;&gt;"multiply", E360&lt;&gt;"divide"),IF(K360="SLS_ENABLED",   UPPER(F360),""),"")))</f>
        <v/>
      </c>
      <c r="Y360" s="109" t="str">
        <f>IF(LEN(W360)&gt;0,W360,SUBSTITUTE(SUBSTITUTE(SUBSTITUTE(SUBSTITUTE(SUBSTITUTE(SUBSTITUTE(SUBSTITUTE(SUBSTITUTE(SUBSTITUTE(SUBSTITUTE(SUBSTITUTE( (SUBSTITUTE( SUBSTITUTE( SUBSTITUTE( SUBSTITUTE(X360,"STD_SIGMA","SUM"),"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60" s="2">
        <f>C360</f>
        <v>356</v>
      </c>
    </row>
    <row r="361" spans="1:26">
      <c r="A361" s="167" t="str">
        <f>CODE(MID(N361,1,1))&amp;CODE(MID(N361,2,1))&amp;CODE(MID(N361,3,1))&amp;CODE(MID(N361,4,1))&amp;CODE(MID(N361,5,1))&amp;
IF(ISERR(CODE(MID(N361,6,1))),"",CODE(MID(N361,6,1)))&amp;
IF(ISERR(CODE(MID(N361,7,1))),"",CODE(MID(N361,7,1)))&amp;
IF(ISERR(CODE(MID(N361,8,1))),"",CODE(MID(N361,8,1)))&amp;
IF(ISERR(CODE(MID(N361,9,1))),"",CODE(MID(N361,9,1)))&amp;
IF(ISERR(CODE(MID(N361,10,1))),"",CODE(MID(N361,10,1)))&amp;
IF(ISERR(CODE(MID(N361,11,1))),"",CODE(MID(N361,11,1)))&amp;
IF(ISERR(CODE(MID(N361,12,1))),"",CODE(MID(N361,12,1)))&amp;
IF(ISERR(CODE(MID(N361,13,1))),"",CODE(MID(N361,13,1)))&amp;
IF(ISERR(CODE(MID(N361,14,1))),"",CODE(MID(N361,14,1)))&amp;
IF(ISERR(CODE(MID(N361,15,1))),"",CODE(MID(N361,15,1)))</f>
        <v>7384779577511161118184</v>
      </c>
      <c r="B361" s="3">
        <v>339</v>
      </c>
      <c r="C361" s="165">
        <f>VLOOKUP(A361,[1]items.h.csv!$A:$C,3,0)</f>
        <v>357</v>
      </c>
      <c r="D361" s="1" t="s">
        <v>2417</v>
      </c>
      <c r="E361" s="1" t="s">
        <v>169</v>
      </c>
      <c r="F361" s="17" t="s">
        <v>1097</v>
      </c>
      <c r="G361" s="17" t="s">
        <v>1097</v>
      </c>
      <c r="H361" s="146">
        <v>0</v>
      </c>
      <c r="I361" s="146">
        <v>0</v>
      </c>
      <c r="J361" s="17" t="s">
        <v>3</v>
      </c>
      <c r="K361" s="17" t="s">
        <v>2191</v>
      </c>
      <c r="L361" s="138" t="s">
        <v>4605</v>
      </c>
      <c r="N361" s="22" t="s">
        <v>3485</v>
      </c>
      <c r="O361" s="22" t="s">
        <v>3787</v>
      </c>
      <c r="P361"/>
      <c r="Q361" t="str">
        <f>IF(F361=G361,"","NOT EQUAL")</f>
        <v/>
      </c>
      <c r="R361"/>
      <c r="S361"/>
      <c r="T361">
        <f>IF(Y361&lt;&gt;"",T360+1,T360)</f>
        <v>79</v>
      </c>
      <c r="U361" s="3"/>
      <c r="V361" s="118"/>
      <c r="W361" s="118"/>
      <c r="X361" s="109" t="str">
        <f>IF( OR(V361="CNST", J361="CAT_REGS"),(F361),
IF(V361="YES",UPPER(F361),
IF(   AND(V361&lt;&gt;"NO",J361="CAT_FNCT",E361&lt;&gt;"multiply", E361&lt;&gt;"divide"),IF(K361="SLS_ENABLED",   UPPER(F361),""),"")))</f>
        <v/>
      </c>
      <c r="Y361" s="109" t="str">
        <f>IF(LEN(W361)&gt;0,W361,SUBSTITUTE(SUBSTITUTE(SUBSTITUTE(SUBSTITUTE(SUBSTITUTE(SUBSTITUTE(SUBSTITUTE(SUBSTITUTE(SUBSTITUTE(SUBSTITUTE(SUBSTITUTE( (SUBSTITUTE( SUBSTITUTE( SUBSTITUTE( SUBSTITUTE(X361,"STD_SIGMA","SUM"),"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61" s="2">
        <f>C361</f>
        <v>357</v>
      </c>
    </row>
    <row r="362" spans="1:26">
      <c r="A362" s="167" t="str">
        <f>CODE(MID(N362,1,1))&amp;CODE(MID(N362,2,1))&amp;CODE(MID(N362,3,1))&amp;CODE(MID(N362,4,1))&amp;CODE(MID(N362,5,1))&amp;
IF(ISERR(CODE(MID(N362,6,1))),"",CODE(MID(N362,6,1)))&amp;
IF(ISERR(CODE(MID(N362,7,1))),"",CODE(MID(N362,7,1)))&amp;
IF(ISERR(CODE(MID(N362,8,1))),"",CODE(MID(N362,8,1)))&amp;
IF(ISERR(CODE(MID(N362,9,1))),"",CODE(MID(N362,9,1)))&amp;
IF(ISERR(CODE(MID(N362,10,1))),"",CODE(MID(N362,10,1)))&amp;
IF(ISERR(CODE(MID(N362,11,1))),"",CODE(MID(N362,11,1)))&amp;
IF(ISERR(CODE(MID(N362,12,1))),"",CODE(MID(N362,12,1)))&amp;
IF(ISERR(CODE(MID(N362,13,1))),"",CODE(MID(N362,13,1)))&amp;
IF(ISERR(CODE(MID(N362,14,1))),"",CODE(MID(N362,14,1)))&amp;
IF(ISERR(CODE(MID(N362,15,1))),"",CODE(MID(N362,15,1)))</f>
        <v>7384779570658472797711611177</v>
      </c>
      <c r="B362" s="3">
        <v>340</v>
      </c>
      <c r="C362" s="165">
        <f>VLOOKUP(A362,[1]items.h.csv!$A:$C,3,0)</f>
        <v>358</v>
      </c>
      <c r="D362" s="1" t="s">
        <v>2420</v>
      </c>
      <c r="E362" s="1" t="s">
        <v>27</v>
      </c>
      <c r="F362" s="17" t="s">
        <v>1101</v>
      </c>
      <c r="G362" s="17" t="s">
        <v>2158</v>
      </c>
      <c r="H362" s="146">
        <v>0</v>
      </c>
      <c r="I362" s="146">
        <v>0</v>
      </c>
      <c r="J362" s="17" t="s">
        <v>3</v>
      </c>
      <c r="K362" s="17" t="s">
        <v>2191</v>
      </c>
      <c r="L362" s="138" t="s">
        <v>4605</v>
      </c>
      <c r="N362" s="22" t="s">
        <v>3490</v>
      </c>
      <c r="O362" s="22" t="s">
        <v>3787</v>
      </c>
      <c r="P362"/>
      <c r="Q362" t="str">
        <f>IF(F362=G362,"","NOT EQUAL")</f>
        <v>NOT EQUAL</v>
      </c>
      <c r="R362"/>
      <c r="S362"/>
      <c r="T362">
        <f>IF(Y362&lt;&gt;"",T361+1,T361)</f>
        <v>79</v>
      </c>
      <c r="U362" s="3"/>
      <c r="V362" s="118"/>
      <c r="W362" s="118"/>
      <c r="X362" s="109" t="str">
        <f>IF( OR(V362="CNST", J362="CAT_REGS"),(F362),
IF(V362="YES",UPPER(F362),
IF(   AND(V362&lt;&gt;"NO",J362="CAT_FNCT",E362&lt;&gt;"multiply", E362&lt;&gt;"divide"),IF(K362="SLS_ENABLED",   UPPER(F362),""),"")))</f>
        <v/>
      </c>
      <c r="Y362" s="109" t="str">
        <f>IF(LEN(W362)&gt;0,W362,SUBSTITUTE(SUBSTITUTE(SUBSTITUTE(SUBSTITUTE(SUBSTITUTE(SUBSTITUTE(SUBSTITUTE(SUBSTITUTE(SUBSTITUTE(SUBSTITUTE(SUBSTITUTE( (SUBSTITUTE( SUBSTITUTE( SUBSTITUTE( SUBSTITUTE(X362,"STD_SIGMA","SUM"),"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62" s="2">
        <f>C362</f>
        <v>358</v>
      </c>
    </row>
    <row r="363" spans="1:26">
      <c r="A363" s="167" t="str">
        <f>CODE(MID(N363,1,1))&amp;CODE(MID(N363,2,1))&amp;CODE(MID(N363,3,1))&amp;CODE(MID(N363,4,1))&amp;CODE(MID(N363,5,1))&amp;
IF(ISERR(CODE(MID(N363,6,1))),"",CODE(MID(N363,6,1)))&amp;
IF(ISERR(CODE(MID(N363,7,1))),"",CODE(MID(N363,7,1)))&amp;
IF(ISERR(CODE(MID(N363,8,1))),"",CODE(MID(N363,8,1)))&amp;
IF(ISERR(CODE(MID(N363,9,1))),"",CODE(MID(N363,9,1)))&amp;
IF(ISERR(CODE(MID(N363,10,1))),"",CODE(MID(N363,10,1)))&amp;
IF(ISERR(CODE(MID(N363,11,1))),"",CODE(MID(N363,11,1)))&amp;
IF(ISERR(CODE(MID(N363,12,1))),"",CODE(MID(N363,12,1)))&amp;
IF(ISERR(CODE(MID(N363,13,1))),"",CODE(MID(N363,13,1)))&amp;
IF(ISERR(CODE(MID(N363,14,1))),"",CODE(MID(N363,14,1)))&amp;
IF(ISERR(CODE(MID(N363,15,1))),"",CODE(MID(N363,15,1)))</f>
        <v>738477957065847279771161117798</v>
      </c>
      <c r="B363" s="3">
        <v>341</v>
      </c>
      <c r="C363" s="165">
        <f>VLOOKUP(A363,[1]items.h.csv!$A:$C,3,0)</f>
        <v>359</v>
      </c>
      <c r="D363" s="1" t="s">
        <v>2420</v>
      </c>
      <c r="E363" s="1" t="s">
        <v>27</v>
      </c>
      <c r="F363" s="17" t="s">
        <v>1101</v>
      </c>
      <c r="G363" s="17" t="s">
        <v>2159</v>
      </c>
      <c r="H363" s="146">
        <v>0</v>
      </c>
      <c r="I363" s="146">
        <v>0</v>
      </c>
      <c r="J363" s="17" t="s">
        <v>524</v>
      </c>
      <c r="K363" s="17" t="s">
        <v>2191</v>
      </c>
      <c r="L363" s="138" t="s">
        <v>4604</v>
      </c>
      <c r="N363" s="22" t="s">
        <v>3491</v>
      </c>
      <c r="O363" s="22" t="s">
        <v>3787</v>
      </c>
      <c r="P363"/>
      <c r="Q363" t="str">
        <f>IF(F363=G363,"","NOT EQUAL")</f>
        <v>NOT EQUAL</v>
      </c>
      <c r="R363"/>
      <c r="S363"/>
      <c r="T363">
        <f>IF(Y363&lt;&gt;"",T362+1,T362)</f>
        <v>79</v>
      </c>
      <c r="U363" s="3"/>
      <c r="V363" s="118"/>
      <c r="W363" s="118"/>
      <c r="X363" s="109" t="str">
        <f>IF( OR(V363="CNST", J363="CAT_REGS"),(F363),
IF(V363="YES",UPPER(F363),
IF(   AND(V363&lt;&gt;"NO",J363="CAT_FNCT",E363&lt;&gt;"multiply", E363&lt;&gt;"divide"),IF(K363="SLS_ENABLED",   UPPER(F363),""),"")))</f>
        <v/>
      </c>
      <c r="Y363" s="109" t="str">
        <f>IF(LEN(W363)&gt;0,W363,SUBSTITUTE(SUBSTITUTE(SUBSTITUTE(SUBSTITUTE(SUBSTITUTE(SUBSTITUTE(SUBSTITUTE(SUBSTITUTE(SUBSTITUTE(SUBSTITUTE(SUBSTITUTE( (SUBSTITUTE( SUBSTITUTE( SUBSTITUTE( SUBSTITUTE(X363,"STD_SIGMA","SUM"),"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63" s="2">
        <f>C363</f>
        <v>359</v>
      </c>
    </row>
    <row r="364" spans="1:26">
      <c r="A364" s="167" t="str">
        <f>CODE(MID(N364,1,1))&amp;CODE(MID(N364,2,1))&amp;CODE(MID(N364,3,1))&amp;CODE(MID(N364,4,1))&amp;CODE(MID(N364,5,1))&amp;
IF(ISERR(CODE(MID(N364,6,1))),"",CODE(MID(N364,6,1)))&amp;
IF(ISERR(CODE(MID(N364,7,1))),"",CODE(MID(N364,7,1)))&amp;
IF(ISERR(CODE(MID(N364,8,1))),"",CODE(MID(N364,8,1)))&amp;
IF(ISERR(CODE(MID(N364,9,1))),"",CODE(MID(N364,9,1)))&amp;
IF(ISERR(CODE(MID(N364,10,1))),"",CODE(MID(N364,10,1)))&amp;
IF(ISERR(CODE(MID(N364,11,1))),"",CODE(MID(N364,11,1)))&amp;
IF(ISERR(CODE(MID(N364,12,1))),"",CODE(MID(N364,12,1)))&amp;
IF(ISERR(CODE(MID(N364,13,1))),"",CODE(MID(N364,13,1)))&amp;
IF(ISERR(CODE(MID(N364,14,1))),"",CODE(MID(N364,14,1)))&amp;
IF(ISERR(CODE(MID(N364,15,1))),"",CODE(MID(N364,15,1)))</f>
        <v>738477957065847279771161117799</v>
      </c>
      <c r="B364" s="3">
        <v>342</v>
      </c>
      <c r="C364" s="165">
        <f>VLOOKUP(A364,[1]items.h.csv!$A:$C,3,0)</f>
        <v>360</v>
      </c>
      <c r="D364" s="1" t="s">
        <v>2420</v>
      </c>
      <c r="E364" s="1" t="s">
        <v>27</v>
      </c>
      <c r="F364" s="17" t="s">
        <v>1101</v>
      </c>
      <c r="G364" s="17" t="s">
        <v>965</v>
      </c>
      <c r="H364" s="146">
        <v>0</v>
      </c>
      <c r="I364" s="146">
        <v>0</v>
      </c>
      <c r="J364" s="17" t="s">
        <v>524</v>
      </c>
      <c r="K364" s="17" t="s">
        <v>2191</v>
      </c>
      <c r="L364" s="138" t="s">
        <v>4604</v>
      </c>
      <c r="N364" s="22" t="s">
        <v>3510</v>
      </c>
      <c r="O364" s="22" t="s">
        <v>3787</v>
      </c>
      <c r="P364"/>
      <c r="Q364" t="str">
        <f>IF(F364=G364,"","NOT EQUAL")</f>
        <v>NOT EQUAL</v>
      </c>
      <c r="R364"/>
      <c r="S364"/>
      <c r="T364">
        <f>IF(Y364&lt;&gt;"",T363+1,T363)</f>
        <v>79</v>
      </c>
      <c r="U364" s="3"/>
      <c r="V364" s="118"/>
      <c r="W364" s="118"/>
      <c r="X364" s="109" t="str">
        <f>IF( OR(V364="CNST", J364="CAT_REGS"),(F364),
IF(V364="YES",UPPER(F364),
IF(   AND(V364&lt;&gt;"NO",J364="CAT_FNCT",E364&lt;&gt;"multiply", E364&lt;&gt;"divide"),IF(K364="SLS_ENABLED",   UPPER(F364),""),"")))</f>
        <v/>
      </c>
      <c r="Y364" s="109" t="str">
        <f>IF(LEN(W364)&gt;0,W364,SUBSTITUTE(SUBSTITUTE(SUBSTITUTE(SUBSTITUTE(SUBSTITUTE(SUBSTITUTE(SUBSTITUTE(SUBSTITUTE(SUBSTITUTE(SUBSTITUTE(SUBSTITUTE( (SUBSTITUTE( SUBSTITUTE( SUBSTITUTE( SUBSTITUTE(X364,"STD_SIGMA","SUM"),"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64" s="2">
        <f>C364</f>
        <v>360</v>
      </c>
    </row>
    <row r="365" spans="1:26">
      <c r="A365" s="167" t="str">
        <f>CODE(MID(N365,1,1))&amp;CODE(MID(N365,2,1))&amp;CODE(MID(N365,3,1))&amp;CODE(MID(N365,4,1))&amp;CODE(MID(N365,5,1))&amp;
IF(ISERR(CODE(MID(N365,6,1))),"",CODE(MID(N365,6,1)))&amp;
IF(ISERR(CODE(MID(N365,7,1))),"",CODE(MID(N365,7,1)))&amp;
IF(ISERR(CODE(MID(N365,8,1))),"",CODE(MID(N365,8,1)))&amp;
IF(ISERR(CODE(MID(N365,9,1))),"",CODE(MID(N365,9,1)))&amp;
IF(ISERR(CODE(MID(N365,10,1))),"",CODE(MID(N365,10,1)))&amp;
IF(ISERR(CODE(MID(N365,11,1))),"",CODE(MID(N365,11,1)))&amp;
IF(ISERR(CODE(MID(N365,12,1))),"",CODE(MID(N365,12,1)))&amp;
IF(ISERR(CODE(MID(N365,13,1))),"",CODE(MID(N365,13,1)))&amp;
IF(ISERR(CODE(MID(N365,14,1))),"",CODE(MID(N365,14,1)))&amp;
IF(ISERR(CODE(MID(N365,15,1))),"",CODE(MID(N365,15,1)))</f>
        <v>7384779577116111706584727977</v>
      </c>
      <c r="B365" s="3">
        <v>343</v>
      </c>
      <c r="C365" s="165">
        <f>VLOOKUP(A365,[1]items.h.csv!$A:$C,3,0)</f>
        <v>361</v>
      </c>
      <c r="D365" s="1" t="s">
        <v>2420</v>
      </c>
      <c r="E365" s="1" t="s">
        <v>169</v>
      </c>
      <c r="F365" s="17" t="s">
        <v>1102</v>
      </c>
      <c r="G365" s="17" t="s">
        <v>1976</v>
      </c>
      <c r="H365" s="146">
        <v>0</v>
      </c>
      <c r="I365" s="146">
        <v>0</v>
      </c>
      <c r="J365" s="17" t="s">
        <v>3</v>
      </c>
      <c r="K365" s="17" t="s">
        <v>2191</v>
      </c>
      <c r="L365" s="138" t="s">
        <v>4605</v>
      </c>
      <c r="N365" s="22" t="s">
        <v>3492</v>
      </c>
      <c r="O365" s="22" t="s">
        <v>3787</v>
      </c>
      <c r="P365"/>
      <c r="Q365" t="str">
        <f>IF(F365=G365,"","NOT EQUAL")</f>
        <v>NOT EQUAL</v>
      </c>
      <c r="R365"/>
      <c r="S365"/>
      <c r="T365">
        <f>IF(Y365&lt;&gt;"",T364+1,T364)</f>
        <v>79</v>
      </c>
      <c r="U365" s="3"/>
      <c r="V365" s="118"/>
      <c r="W365" s="118"/>
      <c r="X365" s="109" t="str">
        <f>IF( OR(V365="CNST", J365="CAT_REGS"),(F365),
IF(V365="YES",UPPER(F365),
IF(   AND(V365&lt;&gt;"NO",J365="CAT_FNCT",E365&lt;&gt;"multiply", E365&lt;&gt;"divide"),IF(K365="SLS_ENABLED",   UPPER(F365),""),"")))</f>
        <v/>
      </c>
      <c r="Y365" s="109" t="str">
        <f>IF(LEN(W365)&gt;0,W365,SUBSTITUTE(SUBSTITUTE(SUBSTITUTE(SUBSTITUTE(SUBSTITUTE(SUBSTITUTE(SUBSTITUTE(SUBSTITUTE(SUBSTITUTE(SUBSTITUTE(SUBSTITUTE( (SUBSTITUTE( SUBSTITUTE( SUBSTITUTE( SUBSTITUTE(X365,"STD_SIGMA","SUM"),"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65" s="2">
        <f>C365</f>
        <v>361</v>
      </c>
    </row>
    <row r="366" spans="1:26">
      <c r="A366" s="167" t="str">
        <f>CODE(MID(N366,1,1))&amp;CODE(MID(N366,2,1))&amp;CODE(MID(N366,3,1))&amp;CODE(MID(N366,4,1))&amp;CODE(MID(N366,5,1))&amp;
IF(ISERR(CODE(MID(N366,6,1))),"",CODE(MID(N366,6,1)))&amp;
IF(ISERR(CODE(MID(N366,7,1))),"",CODE(MID(N366,7,1)))&amp;
IF(ISERR(CODE(MID(N366,8,1))),"",CODE(MID(N366,8,1)))&amp;
IF(ISERR(CODE(MID(N366,9,1))),"",CODE(MID(N366,9,1)))&amp;
IF(ISERR(CODE(MID(N366,10,1))),"",CODE(MID(N366,10,1)))&amp;
IF(ISERR(CODE(MID(N366,11,1))),"",CODE(MID(N366,11,1)))&amp;
IF(ISERR(CODE(MID(N366,12,1))),"",CODE(MID(N366,12,1)))&amp;
IF(ISERR(CODE(MID(N366,13,1))),"",CODE(MID(N366,13,1)))&amp;
IF(ISERR(CODE(MID(N366,14,1))),"",CODE(MID(N366,14,1)))&amp;
IF(ISERR(CODE(MID(N366,15,1))),"",CODE(MID(N366,15,1)))</f>
        <v>738477957711611170658472797798</v>
      </c>
      <c r="B366" s="3">
        <v>344</v>
      </c>
      <c r="C366" s="165">
        <f>VLOOKUP(A366,[1]items.h.csv!$A:$C,3,0)</f>
        <v>362</v>
      </c>
      <c r="D366" s="1" t="s">
        <v>2420</v>
      </c>
      <c r="E366" s="1" t="s">
        <v>169</v>
      </c>
      <c r="F366" s="17" t="s">
        <v>1102</v>
      </c>
      <c r="G366" s="17" t="s">
        <v>2158</v>
      </c>
      <c r="H366" s="146">
        <v>0</v>
      </c>
      <c r="I366" s="146">
        <v>0</v>
      </c>
      <c r="J366" s="17" t="s">
        <v>524</v>
      </c>
      <c r="K366" s="17" t="s">
        <v>2191</v>
      </c>
      <c r="L366" s="138" t="s">
        <v>4604</v>
      </c>
      <c r="N366" s="22" t="s">
        <v>3493</v>
      </c>
      <c r="O366" s="22" t="s">
        <v>3787</v>
      </c>
      <c r="P366"/>
      <c r="Q366" t="str">
        <f>IF(F366=G366,"","NOT EQUAL")</f>
        <v>NOT EQUAL</v>
      </c>
      <c r="R366"/>
      <c r="S366"/>
      <c r="T366">
        <f>IF(Y366&lt;&gt;"",T365+1,T365)</f>
        <v>79</v>
      </c>
      <c r="U366" s="3"/>
      <c r="V366" s="118"/>
      <c r="W366" s="118"/>
      <c r="X366" s="109" t="str">
        <f>IF( OR(V366="CNST", J366="CAT_REGS"),(F366),
IF(V366="YES",UPPER(F366),
IF(   AND(V366&lt;&gt;"NO",J366="CAT_FNCT",E366&lt;&gt;"multiply", E366&lt;&gt;"divide"),IF(K366="SLS_ENABLED",   UPPER(F366),""),"")))</f>
        <v/>
      </c>
      <c r="Y366" s="109" t="str">
        <f>IF(LEN(W366)&gt;0,W366,SUBSTITUTE(SUBSTITUTE(SUBSTITUTE(SUBSTITUTE(SUBSTITUTE(SUBSTITUTE(SUBSTITUTE(SUBSTITUTE(SUBSTITUTE(SUBSTITUTE(SUBSTITUTE( (SUBSTITUTE( SUBSTITUTE( SUBSTITUTE( SUBSTITUTE(X366,"STD_SIGMA","SUM"),"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66" s="2">
        <f>C366</f>
        <v>362</v>
      </c>
    </row>
    <row r="367" spans="1:26">
      <c r="A367" s="167" t="str">
        <f>CODE(MID(N367,1,1))&amp;CODE(MID(N367,2,1))&amp;CODE(MID(N367,3,1))&amp;CODE(MID(N367,4,1))&amp;CODE(MID(N367,5,1))&amp;
IF(ISERR(CODE(MID(N367,6,1))),"",CODE(MID(N367,6,1)))&amp;
IF(ISERR(CODE(MID(N367,7,1))),"",CODE(MID(N367,7,1)))&amp;
IF(ISERR(CODE(MID(N367,8,1))),"",CODE(MID(N367,8,1)))&amp;
IF(ISERR(CODE(MID(N367,9,1))),"",CODE(MID(N367,9,1)))&amp;
IF(ISERR(CODE(MID(N367,10,1))),"",CODE(MID(N367,10,1)))&amp;
IF(ISERR(CODE(MID(N367,11,1))),"",CODE(MID(N367,11,1)))&amp;
IF(ISERR(CODE(MID(N367,12,1))),"",CODE(MID(N367,12,1)))&amp;
IF(ISERR(CODE(MID(N367,13,1))),"",CODE(MID(N367,13,1)))&amp;
IF(ISERR(CODE(MID(N367,14,1))),"",CODE(MID(N367,14,1)))&amp;
IF(ISERR(CODE(MID(N367,15,1))),"",CODE(MID(N367,15,1)))</f>
        <v>738477957711611170658472797799</v>
      </c>
      <c r="B367" s="3">
        <v>345</v>
      </c>
      <c r="C367" s="165">
        <f>VLOOKUP(A367,[1]items.h.csv!$A:$C,3,0)</f>
        <v>363</v>
      </c>
      <c r="D367" s="1" t="s">
        <v>2420</v>
      </c>
      <c r="E367" s="1" t="s">
        <v>169</v>
      </c>
      <c r="F367" s="17" t="s">
        <v>1102</v>
      </c>
      <c r="G367" s="17" t="s">
        <v>965</v>
      </c>
      <c r="H367" s="146">
        <v>0</v>
      </c>
      <c r="I367" s="146">
        <v>0</v>
      </c>
      <c r="J367" s="17" t="s">
        <v>524</v>
      </c>
      <c r="K367" s="17" t="s">
        <v>2191</v>
      </c>
      <c r="L367" s="138" t="s">
        <v>4604</v>
      </c>
      <c r="N367" s="22" t="s">
        <v>3511</v>
      </c>
      <c r="O367" s="22" t="s">
        <v>3787</v>
      </c>
      <c r="P367"/>
      <c r="Q367" t="str">
        <f>IF(F367=G367,"","NOT EQUAL")</f>
        <v>NOT EQUAL</v>
      </c>
      <c r="R367"/>
      <c r="S367"/>
      <c r="T367">
        <f>IF(Y367&lt;&gt;"",T366+1,T366)</f>
        <v>79</v>
      </c>
      <c r="U367" s="3"/>
      <c r="V367" s="118"/>
      <c r="W367" s="118"/>
      <c r="X367" s="109" t="str">
        <f>IF( OR(V367="CNST", J367="CAT_REGS"),(F367),
IF(V367="YES",UPPER(F367),
IF(   AND(V367&lt;&gt;"NO",J367="CAT_FNCT",E367&lt;&gt;"multiply", E367&lt;&gt;"divide"),IF(K367="SLS_ENABLED",   UPPER(F367),""),"")))</f>
        <v/>
      </c>
      <c r="Y367" s="109" t="str">
        <f>IF(LEN(W367)&gt;0,W367,SUBSTITUTE(SUBSTITUTE(SUBSTITUTE(SUBSTITUTE(SUBSTITUTE(SUBSTITUTE(SUBSTITUTE(SUBSTITUTE(SUBSTITUTE(SUBSTITUTE(SUBSTITUTE( (SUBSTITUTE( SUBSTITUTE( SUBSTITUTE( SUBSTITUTE(X367,"STD_SIGMA","SUM"),"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67" s="2">
        <f>C367</f>
        <v>363</v>
      </c>
    </row>
    <row r="368" spans="1:26">
      <c r="A368" s="167" t="str">
        <f>CODE(MID(N368,1,1))&amp;CODE(MID(N368,2,1))&amp;CODE(MID(N368,3,1))&amp;CODE(MID(N368,4,1))&amp;CODE(MID(N368,5,1))&amp;
IF(ISERR(CODE(MID(N368,6,1))),"",CODE(MID(N368,6,1)))&amp;
IF(ISERR(CODE(MID(N368,7,1))),"",CODE(MID(N368,7,1)))&amp;
IF(ISERR(CODE(MID(N368,8,1))),"",CODE(MID(N368,8,1)))&amp;
IF(ISERR(CODE(MID(N368,9,1))),"",CODE(MID(N368,9,1)))&amp;
IF(ISERR(CODE(MID(N368,10,1))),"",CODE(MID(N368,10,1)))&amp;
IF(ISERR(CODE(MID(N368,11,1))),"",CODE(MID(N368,11,1)))&amp;
IF(ISERR(CODE(MID(N368,12,1))),"",CODE(MID(N368,12,1)))&amp;
IF(ISERR(CODE(MID(N368,13,1))),"",CODE(MID(N368,13,1)))&amp;
IF(ISERR(CODE(MID(N368,14,1))),"",CODE(MID(N368,14,1)))&amp;
IF(ISERR(CODE(MID(N368,15,1))),"",CODE(MID(N368,15,1)))</f>
        <v>738477956665828269761161117751</v>
      </c>
      <c r="B368" s="3">
        <v>346</v>
      </c>
      <c r="C368" s="165">
        <f>VLOOKUP(A368,[1]items.h.csv!$A:$C,3,0)</f>
        <v>364</v>
      </c>
      <c r="D368" s="1" t="s">
        <v>2421</v>
      </c>
      <c r="E368" s="1" t="s">
        <v>27</v>
      </c>
      <c r="F368" s="17" t="s">
        <v>1103</v>
      </c>
      <c r="G368" s="17" t="s">
        <v>2160</v>
      </c>
      <c r="H368" s="146">
        <v>0</v>
      </c>
      <c r="I368" s="146">
        <v>0</v>
      </c>
      <c r="J368" s="17" t="s">
        <v>3</v>
      </c>
      <c r="K368" s="17" t="s">
        <v>2191</v>
      </c>
      <c r="L368" s="138" t="s">
        <v>4605</v>
      </c>
      <c r="N368" s="22" t="s">
        <v>3498</v>
      </c>
      <c r="O368" s="22" t="s">
        <v>3787</v>
      </c>
      <c r="P368"/>
      <c r="Q368" t="str">
        <f>IF(F368=G368,"","NOT EQUAL")</f>
        <v>NOT EQUAL</v>
      </c>
      <c r="R368"/>
      <c r="S368"/>
      <c r="T368">
        <f>IF(Y368&lt;&gt;"",T367+1,T367)</f>
        <v>79</v>
      </c>
      <c r="U368" s="3"/>
      <c r="V368" s="118"/>
      <c r="W368" s="118"/>
      <c r="X368" s="109" t="str">
        <f>IF( OR(V368="CNST", J368="CAT_REGS"),(F368),
IF(V368="YES",UPPER(F368),
IF(   AND(V368&lt;&gt;"NO",J368="CAT_FNCT",E368&lt;&gt;"multiply", E368&lt;&gt;"divide"),IF(K368="SLS_ENABLED",   UPPER(F368),""),"")))</f>
        <v/>
      </c>
      <c r="Y368" s="109" t="str">
        <f>IF(LEN(W368)&gt;0,W368,SUBSTITUTE(SUBSTITUTE(SUBSTITUTE(SUBSTITUTE(SUBSTITUTE(SUBSTITUTE(SUBSTITUTE(SUBSTITUTE(SUBSTITUTE(SUBSTITUTE(SUBSTITUTE( (SUBSTITUTE( SUBSTITUTE( SUBSTITUTE( SUBSTITUTE(X368,"STD_SIGMA","SUM"),"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68" s="2">
        <f>C368</f>
        <v>364</v>
      </c>
    </row>
    <row r="369" spans="1:26">
      <c r="A369" s="167" t="str">
        <f>CODE(MID(N369,1,1))&amp;CODE(MID(N369,2,1))&amp;CODE(MID(N369,3,1))&amp;CODE(MID(N369,4,1))&amp;CODE(MID(N369,5,1))&amp;
IF(ISERR(CODE(MID(N369,6,1))),"",CODE(MID(N369,6,1)))&amp;
IF(ISERR(CODE(MID(N369,7,1))),"",CODE(MID(N369,7,1)))&amp;
IF(ISERR(CODE(MID(N369,8,1))),"",CODE(MID(N369,8,1)))&amp;
IF(ISERR(CODE(MID(N369,9,1))),"",CODE(MID(N369,9,1)))&amp;
IF(ISERR(CODE(MID(N369,10,1))),"",CODE(MID(N369,10,1)))&amp;
IF(ISERR(CODE(MID(N369,11,1))),"",CODE(MID(N369,11,1)))&amp;
IF(ISERR(CODE(MID(N369,12,1))),"",CODE(MID(N369,12,1)))&amp;
IF(ISERR(CODE(MID(N369,13,1))),"",CODE(MID(N369,13,1)))&amp;
IF(ISERR(CODE(MID(N369,14,1))),"",CODE(MID(N369,14,1)))&amp;
IF(ISERR(CODE(MID(N369,15,1))),"",CODE(MID(N369,15,1)))</f>
        <v>73847795666582826976116111775198</v>
      </c>
      <c r="B369" s="3">
        <v>347</v>
      </c>
      <c r="C369" s="165">
        <f>VLOOKUP(A369,[1]items.h.csv!$A:$C,3,0)</f>
        <v>365</v>
      </c>
      <c r="D369" s="1" t="s">
        <v>2421</v>
      </c>
      <c r="E369" s="1" t="s">
        <v>27</v>
      </c>
      <c r="F369" s="17" t="s">
        <v>1103</v>
      </c>
      <c r="G369" s="17" t="s">
        <v>2154</v>
      </c>
      <c r="H369" s="146">
        <v>0</v>
      </c>
      <c r="I369" s="146">
        <v>0</v>
      </c>
      <c r="J369" s="17" t="s">
        <v>524</v>
      </c>
      <c r="K369" s="17" t="s">
        <v>2191</v>
      </c>
      <c r="L369" s="138" t="s">
        <v>4604</v>
      </c>
      <c r="N369" s="22" t="s">
        <v>3499</v>
      </c>
      <c r="O369" s="22" t="s">
        <v>3787</v>
      </c>
      <c r="P369"/>
      <c r="Q369" t="str">
        <f>IF(F369=G369,"","NOT EQUAL")</f>
        <v>NOT EQUAL</v>
      </c>
      <c r="R369"/>
      <c r="S369"/>
      <c r="T369">
        <f>IF(Y369&lt;&gt;"",T368+1,T368)</f>
        <v>79</v>
      </c>
      <c r="U369" s="3"/>
      <c r="V369" s="118"/>
      <c r="W369" s="118"/>
      <c r="X369" s="109" t="str">
        <f>IF( OR(V369="CNST", J369="CAT_REGS"),(F369),
IF(V369="YES",UPPER(F369),
IF(   AND(V369&lt;&gt;"NO",J369="CAT_FNCT",E369&lt;&gt;"multiply", E369&lt;&gt;"divide"),IF(K369="SLS_ENABLED",   UPPER(F369),""),"")))</f>
        <v/>
      </c>
      <c r="Y369" s="109" t="str">
        <f>IF(LEN(W369)&gt;0,W369,SUBSTITUTE(SUBSTITUTE(SUBSTITUTE(SUBSTITUTE(SUBSTITUTE(SUBSTITUTE(SUBSTITUTE(SUBSTITUTE(SUBSTITUTE(SUBSTITUTE(SUBSTITUTE( (SUBSTITUTE( SUBSTITUTE( SUBSTITUTE( SUBSTITUTE(X369,"STD_SIGMA","SUM"),"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69" s="2">
        <f>C369</f>
        <v>365</v>
      </c>
    </row>
    <row r="370" spans="1:26">
      <c r="A370" s="167" t="str">
        <f>CODE(MID(N370,1,1))&amp;CODE(MID(N370,2,1))&amp;CODE(MID(N370,3,1))&amp;CODE(MID(N370,4,1))&amp;CODE(MID(N370,5,1))&amp;
IF(ISERR(CODE(MID(N370,6,1))),"",CODE(MID(N370,6,1)))&amp;
IF(ISERR(CODE(MID(N370,7,1))),"",CODE(MID(N370,7,1)))&amp;
IF(ISERR(CODE(MID(N370,8,1))),"",CODE(MID(N370,8,1)))&amp;
IF(ISERR(CODE(MID(N370,9,1))),"",CODE(MID(N370,9,1)))&amp;
IF(ISERR(CODE(MID(N370,10,1))),"",CODE(MID(N370,10,1)))&amp;
IF(ISERR(CODE(MID(N370,11,1))),"",CODE(MID(N370,11,1)))&amp;
IF(ISERR(CODE(MID(N370,12,1))),"",CODE(MID(N370,12,1)))&amp;
IF(ISERR(CODE(MID(N370,13,1))),"",CODE(MID(N370,13,1)))&amp;
IF(ISERR(CODE(MID(N370,14,1))),"",CODE(MID(N370,14,1)))&amp;
IF(ISERR(CODE(MID(N370,15,1))),"",CODE(MID(N370,15,1)))</f>
        <v>738477957751116111666582826976</v>
      </c>
      <c r="B370" s="3">
        <v>348</v>
      </c>
      <c r="C370" s="165">
        <f>VLOOKUP(A370,[1]items.h.csv!$A:$C,3,0)</f>
        <v>366</v>
      </c>
      <c r="D370" s="1" t="s">
        <v>2421</v>
      </c>
      <c r="E370" s="1" t="s">
        <v>169</v>
      </c>
      <c r="F370" s="17" t="s">
        <v>1104</v>
      </c>
      <c r="G370" s="17" t="s">
        <v>2154</v>
      </c>
      <c r="H370" s="146">
        <v>0</v>
      </c>
      <c r="I370" s="146">
        <v>0</v>
      </c>
      <c r="J370" s="17" t="s">
        <v>3</v>
      </c>
      <c r="K370" s="17" t="s">
        <v>2191</v>
      </c>
      <c r="L370" s="138" t="s">
        <v>4605</v>
      </c>
      <c r="N370" s="22" t="s">
        <v>3500</v>
      </c>
      <c r="O370" s="22" t="s">
        <v>3787</v>
      </c>
      <c r="P370"/>
      <c r="Q370" t="str">
        <f>IF(F370=G370,"","NOT EQUAL")</f>
        <v>NOT EQUAL</v>
      </c>
      <c r="R370"/>
      <c r="S370"/>
      <c r="T370">
        <f>IF(Y370&lt;&gt;"",T369+1,T369)</f>
        <v>79</v>
      </c>
      <c r="U370" s="3"/>
      <c r="V370" s="118"/>
      <c r="W370" s="118"/>
      <c r="X370" s="109" t="str">
        <f>IF( OR(V370="CNST", J370="CAT_REGS"),(F370),
IF(V370="YES",UPPER(F370),
IF(   AND(V370&lt;&gt;"NO",J370="CAT_FNCT",E370&lt;&gt;"multiply", E370&lt;&gt;"divide"),IF(K370="SLS_ENABLED",   UPPER(F370),""),"")))</f>
        <v/>
      </c>
      <c r="Y370" s="109" t="str">
        <f>IF(LEN(W370)&gt;0,W370,SUBSTITUTE(SUBSTITUTE(SUBSTITUTE(SUBSTITUTE(SUBSTITUTE(SUBSTITUTE(SUBSTITUTE(SUBSTITUTE(SUBSTITUTE(SUBSTITUTE(SUBSTITUTE( (SUBSTITUTE( SUBSTITUTE( SUBSTITUTE( SUBSTITUTE(X370,"STD_SIGMA","SUM"),"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70" s="2">
        <f>C370</f>
        <v>366</v>
      </c>
    </row>
    <row r="371" spans="1:26">
      <c r="A371" s="167" t="str">
        <f>CODE(MID(N371,1,1))&amp;CODE(MID(N371,2,1))&amp;CODE(MID(N371,3,1))&amp;CODE(MID(N371,4,1))&amp;CODE(MID(N371,5,1))&amp;
IF(ISERR(CODE(MID(N371,6,1))),"",CODE(MID(N371,6,1)))&amp;
IF(ISERR(CODE(MID(N371,7,1))),"",CODE(MID(N371,7,1)))&amp;
IF(ISERR(CODE(MID(N371,8,1))),"",CODE(MID(N371,8,1)))&amp;
IF(ISERR(CODE(MID(N371,9,1))),"",CODE(MID(N371,9,1)))&amp;
IF(ISERR(CODE(MID(N371,10,1))),"",CODE(MID(N371,10,1)))&amp;
IF(ISERR(CODE(MID(N371,11,1))),"",CODE(MID(N371,11,1)))&amp;
IF(ISERR(CODE(MID(N371,12,1))),"",CODE(MID(N371,12,1)))&amp;
IF(ISERR(CODE(MID(N371,13,1))),"",CODE(MID(N371,13,1)))&amp;
IF(ISERR(CODE(MID(N371,14,1))),"",CODE(MID(N371,14,1)))&amp;
IF(ISERR(CODE(MID(N371,15,1))),"",CODE(MID(N371,15,1)))</f>
        <v>73847795775111611166658282697698</v>
      </c>
      <c r="B371" s="3">
        <v>349</v>
      </c>
      <c r="C371" s="165">
        <f>VLOOKUP(A371,[1]items.h.csv!$A:$C,3,0)</f>
        <v>367</v>
      </c>
      <c r="D371" s="1" t="s">
        <v>2421</v>
      </c>
      <c r="E371" s="1" t="s">
        <v>169</v>
      </c>
      <c r="F371" s="17" t="s">
        <v>1104</v>
      </c>
      <c r="G371" s="17" t="s">
        <v>2160</v>
      </c>
      <c r="H371" s="146">
        <v>0</v>
      </c>
      <c r="I371" s="146">
        <v>0</v>
      </c>
      <c r="J371" s="17" t="s">
        <v>524</v>
      </c>
      <c r="K371" s="17" t="s">
        <v>2191</v>
      </c>
      <c r="L371" s="138" t="s">
        <v>4604</v>
      </c>
      <c r="N371" s="22" t="s">
        <v>3501</v>
      </c>
      <c r="O371" s="22" t="s">
        <v>3787</v>
      </c>
      <c r="P371"/>
      <c r="Q371" t="str">
        <f>IF(F371=G371,"","NOT EQUAL")</f>
        <v>NOT EQUAL</v>
      </c>
      <c r="R371"/>
      <c r="S371"/>
      <c r="T371">
        <f>IF(Y371&lt;&gt;"",T370+1,T370)</f>
        <v>79</v>
      </c>
      <c r="U371" s="3"/>
      <c r="V371" s="118"/>
      <c r="W371" s="118"/>
      <c r="X371" s="109" t="str">
        <f>IF( OR(V371="CNST", J371="CAT_REGS"),(F371),
IF(V371="YES",UPPER(F371),
IF(   AND(V371&lt;&gt;"NO",J371="CAT_FNCT",E371&lt;&gt;"multiply", E371&lt;&gt;"divide"),IF(K371="SLS_ENABLED",   UPPER(F371),""),"")))</f>
        <v/>
      </c>
      <c r="Y371" s="109" t="str">
        <f>IF(LEN(W371)&gt;0,W371,SUBSTITUTE(SUBSTITUTE(SUBSTITUTE(SUBSTITUTE(SUBSTITUTE(SUBSTITUTE(SUBSTITUTE(SUBSTITUTE(SUBSTITUTE(SUBSTITUTE(SUBSTITUTE( (SUBSTITUTE( SUBSTITUTE( SUBSTITUTE( SUBSTITUTE(X371,"STD_SIGMA","SUM"),"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71" s="2">
        <f>C371</f>
        <v>367</v>
      </c>
    </row>
    <row r="372" spans="1:26">
      <c r="A372" s="167" t="str">
        <f>CODE(MID(N372,1,1))&amp;CODE(MID(N372,2,1))&amp;CODE(MID(N372,3,1))&amp;CODE(MID(N372,4,1))&amp;CODE(MID(N372,5,1))&amp;
IF(ISERR(CODE(MID(N372,6,1))),"",CODE(MID(N372,6,1)))&amp;
IF(ISERR(CODE(MID(N372,7,1))),"",CODE(MID(N372,7,1)))&amp;
IF(ISERR(CODE(MID(N372,8,1))),"",CODE(MID(N372,8,1)))&amp;
IF(ISERR(CODE(MID(N372,9,1))),"",CODE(MID(N372,9,1)))&amp;
IF(ISERR(CODE(MID(N372,10,1))),"",CODE(MID(N372,10,1)))&amp;
IF(ISERR(CODE(MID(N372,11,1))),"",CODE(MID(N372,11,1)))&amp;
IF(ISERR(CODE(MID(N372,12,1))),"",CODE(MID(N372,12,1)))&amp;
IF(ISERR(CODE(MID(N372,13,1))),"",CODE(MID(N372,13,1)))&amp;
IF(ISERR(CODE(MID(N372,14,1))),"",CODE(MID(N372,14,1)))&amp;
IF(ISERR(CODE(MID(N372,15,1))),"",CODE(MID(N372,15,1)))</f>
        <v>73847795658477116111806598</v>
      </c>
      <c r="B372" s="3">
        <v>350</v>
      </c>
      <c r="C372" s="165">
        <f>VLOOKUP(A372,[1]items.h.csv!$A:$C,3,0)</f>
        <v>368</v>
      </c>
      <c r="D372" s="1" t="s">
        <v>2233</v>
      </c>
      <c r="E372" s="1" t="s">
        <v>27</v>
      </c>
      <c r="F372" s="17" t="s">
        <v>28</v>
      </c>
      <c r="G372" s="17" t="s">
        <v>965</v>
      </c>
      <c r="H372" s="146">
        <v>0</v>
      </c>
      <c r="I372" s="146">
        <v>0</v>
      </c>
      <c r="J372" s="17" t="s">
        <v>524</v>
      </c>
      <c r="K372" s="17" t="s">
        <v>2191</v>
      </c>
      <c r="L372" s="138" t="s">
        <v>4604</v>
      </c>
      <c r="N372" s="22" t="s">
        <v>3508</v>
      </c>
      <c r="O372" s="22" t="s">
        <v>3787</v>
      </c>
      <c r="P372"/>
      <c r="Q372" t="str">
        <f>IF(F372=G372,"","NOT EQUAL")</f>
        <v>NOT EQUAL</v>
      </c>
      <c r="R372"/>
      <c r="S372"/>
      <c r="T372">
        <f>IF(Y372&lt;&gt;"",T371+1,T371)</f>
        <v>79</v>
      </c>
      <c r="U372" s="3"/>
      <c r="V372" s="118"/>
      <c r="W372" s="118"/>
      <c r="X372" s="109" t="str">
        <f>IF( OR(V372="CNST", J372="CAT_REGS"),(F372),
IF(V372="YES",UPPER(F372),
IF(   AND(V372&lt;&gt;"NO",J372="CAT_FNCT",E372&lt;&gt;"multiply", E372&lt;&gt;"divide"),IF(K372="SLS_ENABLED",   UPPER(F372),""),"")))</f>
        <v/>
      </c>
      <c r="Y372" s="109" t="str">
        <f>IF(LEN(W372)&gt;0,W372,SUBSTITUTE(SUBSTITUTE(SUBSTITUTE(SUBSTITUTE(SUBSTITUTE(SUBSTITUTE(SUBSTITUTE(SUBSTITUTE(SUBSTITUTE(SUBSTITUTE(SUBSTITUTE( (SUBSTITUTE( SUBSTITUTE( SUBSTITUTE( SUBSTITUTE(X372,"STD_SIGMA","SUM"),"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72" s="2">
        <f>C372</f>
        <v>368</v>
      </c>
    </row>
    <row r="373" spans="1:26">
      <c r="A373" s="167" t="str">
        <f>CODE(MID(N373,1,1))&amp;CODE(MID(N373,2,1))&amp;CODE(MID(N373,3,1))&amp;CODE(MID(N373,4,1))&amp;CODE(MID(N373,5,1))&amp;
IF(ISERR(CODE(MID(N373,6,1))),"",CODE(MID(N373,6,1)))&amp;
IF(ISERR(CODE(MID(N373,7,1))),"",CODE(MID(N373,7,1)))&amp;
IF(ISERR(CODE(MID(N373,8,1))),"",CODE(MID(N373,8,1)))&amp;
IF(ISERR(CODE(MID(N373,9,1))),"",CODE(MID(N373,9,1)))&amp;
IF(ISERR(CODE(MID(N373,10,1))),"",CODE(MID(N373,10,1)))&amp;
IF(ISERR(CODE(MID(N373,11,1))),"",CODE(MID(N373,11,1)))&amp;
IF(ISERR(CODE(MID(N373,12,1))),"",CODE(MID(N373,12,1)))&amp;
IF(ISERR(CODE(MID(N373,13,1))),"",CODE(MID(N373,13,1)))&amp;
IF(ISERR(CODE(MID(N373,14,1))),"",CODE(MID(N373,14,1)))&amp;
IF(ISERR(CODE(MID(N373,15,1))),"",CODE(MID(N373,15,1)))</f>
        <v>73847795806511611165847798</v>
      </c>
      <c r="B373" s="3">
        <v>351</v>
      </c>
      <c r="C373" s="165">
        <f>VLOOKUP(A373,[1]items.h.csv!$A:$C,3,0)</f>
        <v>369</v>
      </c>
      <c r="D373" s="1" t="s">
        <v>2233</v>
      </c>
      <c r="E373" s="1" t="s">
        <v>169</v>
      </c>
      <c r="F373" s="17" t="s">
        <v>280</v>
      </c>
      <c r="G373" s="17" t="s">
        <v>965</v>
      </c>
      <c r="H373" s="146">
        <v>0</v>
      </c>
      <c r="I373" s="146">
        <v>0</v>
      </c>
      <c r="J373" s="17" t="s">
        <v>524</v>
      </c>
      <c r="K373" s="17" t="s">
        <v>2191</v>
      </c>
      <c r="L373" s="138" t="s">
        <v>4604</v>
      </c>
      <c r="N373" s="22" t="s">
        <v>3509</v>
      </c>
      <c r="O373" s="22" t="s">
        <v>3787</v>
      </c>
      <c r="P373"/>
      <c r="Q373" t="str">
        <f>IF(F373=G373,"","NOT EQUAL")</f>
        <v>NOT EQUAL</v>
      </c>
      <c r="R373"/>
      <c r="S373"/>
      <c r="T373">
        <f>IF(Y373&lt;&gt;"",T372+1,T372)</f>
        <v>79</v>
      </c>
      <c r="U373" s="3"/>
      <c r="V373" s="118"/>
      <c r="W373" s="118"/>
      <c r="X373" s="109" t="str">
        <f>IF( OR(V373="CNST", J373="CAT_REGS"),(F373),
IF(V373="YES",UPPER(F373),
IF(   AND(V373&lt;&gt;"NO",J373="CAT_FNCT",E373&lt;&gt;"multiply", E373&lt;&gt;"divide"),IF(K373="SLS_ENABLED",   UPPER(F373),""),"")))</f>
        <v/>
      </c>
      <c r="Y373" s="109" t="str">
        <f>IF(LEN(W373)&gt;0,W373,SUBSTITUTE(SUBSTITUTE(SUBSTITUTE(SUBSTITUTE(SUBSTITUTE(SUBSTITUTE(SUBSTITUTE(SUBSTITUTE(SUBSTITUTE(SUBSTITUTE(SUBSTITUTE( (SUBSTITUTE( SUBSTITUTE( SUBSTITUTE( SUBSTITUTE(X373,"STD_SIGMA","SUM"),"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73" s="2">
        <f>C373</f>
        <v>369</v>
      </c>
    </row>
    <row r="374" spans="1:26">
      <c r="A374" s="167" t="str">
        <f>CODE(MID(N374,1,1))&amp;CODE(MID(N374,2,1))&amp;CODE(MID(N374,3,1))&amp;CODE(MID(N374,4,1))&amp;CODE(MID(N374,5,1))&amp;
IF(ISERR(CODE(MID(N374,6,1))),"",CODE(MID(N374,6,1)))&amp;
IF(ISERR(CODE(MID(N374,7,1))),"",CODE(MID(N374,7,1)))&amp;
IF(ISERR(CODE(MID(N374,8,1))),"",CODE(MID(N374,8,1)))&amp;
IF(ISERR(CODE(MID(N374,9,1))),"",CODE(MID(N374,9,1)))&amp;
IF(ISERR(CODE(MID(N374,10,1))),"",CODE(MID(N374,10,1)))&amp;
IF(ISERR(CODE(MID(N374,11,1))),"",CODE(MID(N374,11,1)))&amp;
IF(ISERR(CODE(MID(N374,12,1))),"",CODE(MID(N374,12,1)))&amp;
IF(ISERR(CODE(MID(N374,13,1))),"",CODE(MID(N374,13,1)))&amp;
IF(ISERR(CODE(MID(N374,14,1))),"",CODE(MID(N374,14,1)))&amp;
IF(ISERR(CODE(MID(N374,15,1))),"",CODE(MID(N374,15,1)))</f>
        <v>73847795726967846582691161117750</v>
      </c>
      <c r="B374" s="3">
        <v>352</v>
      </c>
      <c r="C374" s="165">
        <f>VLOOKUP(A374,[1]items.h.csv!$A:$C,3,0)</f>
        <v>370</v>
      </c>
      <c r="D374" s="1" t="s">
        <v>2423</v>
      </c>
      <c r="E374" s="1" t="s">
        <v>27</v>
      </c>
      <c r="F374" s="17" t="s">
        <v>1121</v>
      </c>
      <c r="G374" s="17" t="s">
        <v>1121</v>
      </c>
      <c r="H374" s="146">
        <v>0</v>
      </c>
      <c r="I374" s="146">
        <v>0</v>
      </c>
      <c r="J374" s="17" t="s">
        <v>3</v>
      </c>
      <c r="K374" s="17" t="s">
        <v>2191</v>
      </c>
      <c r="L374" s="138" t="s">
        <v>4605</v>
      </c>
      <c r="N374" s="22" t="s">
        <v>3542</v>
      </c>
      <c r="O374" s="22" t="s">
        <v>3787</v>
      </c>
      <c r="P374"/>
      <c r="Q374" t="str">
        <f>IF(F374=G374,"","NOT EQUAL")</f>
        <v/>
      </c>
      <c r="R374"/>
      <c r="S374"/>
      <c r="T374">
        <f>IF(Y374&lt;&gt;"",T373+1,T373)</f>
        <v>79</v>
      </c>
      <c r="U374" s="3"/>
      <c r="V374" s="118"/>
      <c r="W374" s="118"/>
      <c r="X374" s="109" t="str">
        <f>IF( OR(V374="CNST", J374="CAT_REGS"),(F374),
IF(V374="YES",UPPER(F374),
IF(   AND(V374&lt;&gt;"NO",J374="CAT_FNCT",E374&lt;&gt;"multiply", E374&lt;&gt;"divide"),IF(K374="SLS_ENABLED",   UPPER(F374),""),"")))</f>
        <v/>
      </c>
      <c r="Y374" s="109" t="str">
        <f>IF(LEN(W374)&gt;0,W374,SUBSTITUTE(SUBSTITUTE(SUBSTITUTE(SUBSTITUTE(SUBSTITUTE(SUBSTITUTE(SUBSTITUTE(SUBSTITUTE(SUBSTITUTE(SUBSTITUTE(SUBSTITUTE( (SUBSTITUTE( SUBSTITUTE( SUBSTITUTE( SUBSTITUTE(X374,"STD_SIGMA","SUM"),"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74" s="2">
        <f>C374</f>
        <v>370</v>
      </c>
    </row>
    <row r="375" spans="1:26">
      <c r="A375" s="167" t="str">
        <f>CODE(MID(N375,1,1))&amp;CODE(MID(N375,2,1))&amp;CODE(MID(N375,3,1))&amp;CODE(MID(N375,4,1))&amp;CODE(MID(N375,5,1))&amp;
IF(ISERR(CODE(MID(N375,6,1))),"",CODE(MID(N375,6,1)))&amp;
IF(ISERR(CODE(MID(N375,7,1))),"",CODE(MID(N375,7,1)))&amp;
IF(ISERR(CODE(MID(N375,8,1))),"",CODE(MID(N375,8,1)))&amp;
IF(ISERR(CODE(MID(N375,9,1))),"",CODE(MID(N375,9,1)))&amp;
IF(ISERR(CODE(MID(N375,10,1))),"",CODE(MID(N375,10,1)))&amp;
IF(ISERR(CODE(MID(N375,11,1))),"",CODE(MID(N375,11,1)))&amp;
IF(ISERR(CODE(MID(N375,12,1))),"",CODE(MID(N375,12,1)))&amp;
IF(ISERR(CODE(MID(N375,13,1))),"",CODE(MID(N375,13,1)))&amp;
IF(ISERR(CODE(MID(N375,14,1))),"",CODE(MID(N375,14,1)))&amp;
IF(ISERR(CODE(MID(N375,15,1))),"",CODE(MID(N375,15,1)))</f>
        <v>73847795775011611172696784658269</v>
      </c>
      <c r="B375" s="3">
        <v>353</v>
      </c>
      <c r="C375" s="165">
        <f>VLOOKUP(A375,[1]items.h.csv!$A:$C,3,0)</f>
        <v>371</v>
      </c>
      <c r="D375" s="1" t="s">
        <v>2423</v>
      </c>
      <c r="E375" s="1" t="s">
        <v>169</v>
      </c>
      <c r="F375" s="17" t="s">
        <v>1122</v>
      </c>
      <c r="G375" s="17" t="s">
        <v>1122</v>
      </c>
      <c r="H375" s="146">
        <v>0</v>
      </c>
      <c r="I375" s="146">
        <v>0</v>
      </c>
      <c r="J375" s="17" t="s">
        <v>3</v>
      </c>
      <c r="K375" s="17" t="s">
        <v>2191</v>
      </c>
      <c r="L375" s="138" t="s">
        <v>4605</v>
      </c>
      <c r="N375" s="22" t="s">
        <v>3543</v>
      </c>
      <c r="O375" s="22" t="s">
        <v>3787</v>
      </c>
      <c r="P375"/>
      <c r="Q375" t="str">
        <f>IF(F375=G375,"","NOT EQUAL")</f>
        <v/>
      </c>
      <c r="R375"/>
      <c r="S375"/>
      <c r="T375">
        <f>IF(Y375&lt;&gt;"",T374+1,T374)</f>
        <v>79</v>
      </c>
      <c r="U375" s="3"/>
      <c r="V375" s="118"/>
      <c r="W375" s="118"/>
      <c r="X375" s="109" t="str">
        <f>IF( OR(V375="CNST", J375="CAT_REGS"),(F375),
IF(V375="YES",UPPER(F375),
IF(   AND(V375&lt;&gt;"NO",J375="CAT_FNCT",E375&lt;&gt;"multiply", E375&lt;&gt;"divide"),IF(K375="SLS_ENABLED",   UPPER(F375),""),"")))</f>
        <v/>
      </c>
      <c r="Y375" s="109" t="str">
        <f>IF(LEN(W375)&gt;0,W375,SUBSTITUTE(SUBSTITUTE(SUBSTITUTE(SUBSTITUTE(SUBSTITUTE(SUBSTITUTE(SUBSTITUTE(SUBSTITUTE(SUBSTITUTE(SUBSTITUTE(SUBSTITUTE( (SUBSTITUTE( SUBSTITUTE( SUBSTITUTE( SUBSTITUTE(X375,"STD_SIGMA","SUM"),"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75" s="2">
        <f>C375</f>
        <v>371</v>
      </c>
    </row>
    <row r="376" spans="1:26">
      <c r="A376" s="167" t="str">
        <f>CODE(MID(N376,1,1))&amp;CODE(MID(N376,2,1))&amp;CODE(MID(N376,3,1))&amp;CODE(MID(N376,4,1))&amp;CODE(MID(N376,5,1))&amp;
IF(ISERR(CODE(MID(N376,6,1))),"",CODE(MID(N376,6,1)))&amp;
IF(ISERR(CODE(MID(N376,7,1))),"",CODE(MID(N376,7,1)))&amp;
IF(ISERR(CODE(MID(N376,8,1))),"",CODE(MID(N376,8,1)))&amp;
IF(ISERR(CODE(MID(N376,9,1))),"",CODE(MID(N376,9,1)))&amp;
IF(ISERR(CODE(MID(N376,10,1))),"",CODE(MID(N376,10,1)))&amp;
IF(ISERR(CODE(MID(N376,11,1))),"",CODE(MID(N376,11,1)))&amp;
IF(ISERR(CODE(MID(N376,12,1))),"",CODE(MID(N376,12,1)))&amp;
IF(ISERR(CODE(MID(N376,13,1))),"",CODE(MID(N376,13,1)))&amp;
IF(ISERR(CODE(MID(N376,14,1))),"",CODE(MID(N376,14,1)))&amp;
IF(ISERR(CODE(MID(N376,15,1))),"",CODE(MID(N376,15,1)))</f>
        <v>7384779548515550</v>
      </c>
      <c r="B376" s="3">
        <v>1601</v>
      </c>
      <c r="C376">
        <v>372</v>
      </c>
      <c r="D376" s="101" t="s">
        <v>2221</v>
      </c>
      <c r="E376" s="101" t="s">
        <v>7</v>
      </c>
      <c r="F376" s="162" t="str">
        <f>""""&amp;TEXT($C376,"0000")&amp;""""</f>
        <v>"0372"</v>
      </c>
      <c r="G376" s="162" t="str">
        <f>""""&amp;TEXT($C376,"0000")&amp;""""</f>
        <v>"0372"</v>
      </c>
      <c r="H376" s="163">
        <v>0</v>
      </c>
      <c r="I376" s="163">
        <v>0</v>
      </c>
      <c r="J376" s="102" t="s">
        <v>30</v>
      </c>
      <c r="K376" s="102" t="s">
        <v>2192</v>
      </c>
      <c r="L376" s="164" t="s">
        <v>4604</v>
      </c>
      <c r="M376" s="103"/>
      <c r="N376" s="22" t="str">
        <f>"ITM_"&amp;TEXT($C376,"0000")</f>
        <v>ITM_0372</v>
      </c>
      <c r="O376" s="22"/>
      <c r="P376"/>
      <c r="Q376" t="str">
        <f>IF(F376=G376,"","NOT EQUAL")</f>
        <v/>
      </c>
      <c r="R376"/>
      <c r="S376"/>
      <c r="T376">
        <f>IF(Y376&lt;&gt;"",T375+1,T375)</f>
        <v>79</v>
      </c>
      <c r="U376" s="3"/>
      <c r="V376" s="118"/>
      <c r="W376" s="118"/>
      <c r="X376" s="109" t="str">
        <f>IF( OR(V376="CNST", J376="CAT_REGS"),(F376),
IF(V376="YES",UPPER(F376),
IF(   AND(V376&lt;&gt;"NO",J376="CAT_FNCT",E376&lt;&gt;"multiply", E376&lt;&gt;"divide"),IF(K376="SLS_ENABLED",   UPPER(F376),""),"")))</f>
        <v/>
      </c>
      <c r="Y376" s="109" t="str">
        <f>IF(LEN(W376)&gt;0,W376,SUBSTITUTE(SUBSTITUTE(SUBSTITUTE(SUBSTITUTE(SUBSTITUTE(SUBSTITUTE(SUBSTITUTE(SUBSTITUTE(SUBSTITUTE(SUBSTITUTE(SUBSTITUTE( (SUBSTITUTE( SUBSTITUTE( SUBSTITUTE( SUBSTITUTE(X376,"STD_SIGMA","SUM"),"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76" s="2">
        <f>C376</f>
        <v>372</v>
      </c>
    </row>
    <row r="377" spans="1:26">
      <c r="A377" s="167" t="str">
        <f>CODE(MID(N377,1,1))&amp;CODE(MID(N377,2,1))&amp;CODE(MID(N377,3,1))&amp;CODE(MID(N377,4,1))&amp;CODE(MID(N377,5,1))&amp;
IF(ISERR(CODE(MID(N377,6,1))),"",CODE(MID(N377,6,1)))&amp;
IF(ISERR(CODE(MID(N377,7,1))),"",CODE(MID(N377,7,1)))&amp;
IF(ISERR(CODE(MID(N377,8,1))),"",CODE(MID(N377,8,1)))&amp;
IF(ISERR(CODE(MID(N377,9,1))),"",CODE(MID(N377,9,1)))&amp;
IF(ISERR(CODE(MID(N377,10,1))),"",CODE(MID(N377,10,1)))&amp;
IF(ISERR(CODE(MID(N377,11,1))),"",CODE(MID(N377,11,1)))&amp;
IF(ISERR(CODE(MID(N377,12,1))),"",CODE(MID(N377,12,1)))&amp;
IF(ISERR(CODE(MID(N377,13,1))),"",CODE(MID(N377,13,1)))&amp;
IF(ISERR(CODE(MID(N377,14,1))),"",CODE(MID(N377,14,1)))&amp;
IF(ISERR(CODE(MID(N377,15,1))),"",CODE(MID(N377,15,1)))</f>
        <v>7384779548515551</v>
      </c>
      <c r="B377" s="3">
        <v>1602</v>
      </c>
      <c r="C377">
        <v>373</v>
      </c>
      <c r="D377" s="101" t="s">
        <v>2221</v>
      </c>
      <c r="E377" s="101" t="s">
        <v>7</v>
      </c>
      <c r="F377" s="162" t="str">
        <f>""""&amp;TEXT($C377,"0000")&amp;""""</f>
        <v>"0373"</v>
      </c>
      <c r="G377" s="162" t="str">
        <f>""""&amp;TEXT($C377,"0000")&amp;""""</f>
        <v>"0373"</v>
      </c>
      <c r="H377" s="163">
        <v>0</v>
      </c>
      <c r="I377" s="163">
        <v>0</v>
      </c>
      <c r="J377" s="102" t="s">
        <v>30</v>
      </c>
      <c r="K377" s="102" t="s">
        <v>2192</v>
      </c>
      <c r="L377" s="164" t="s">
        <v>4604</v>
      </c>
      <c r="M377" s="103"/>
      <c r="N377" s="22" t="str">
        <f>"ITM_"&amp;TEXT($C377,"0000")</f>
        <v>ITM_0373</v>
      </c>
      <c r="O377" s="22"/>
      <c r="P377"/>
      <c r="Q377" t="str">
        <f>IF(F377=G377,"","NOT EQUAL")</f>
        <v/>
      </c>
      <c r="R377"/>
      <c r="S377"/>
      <c r="T377">
        <f>IF(Y377&lt;&gt;"",T376+1,T376)</f>
        <v>79</v>
      </c>
      <c r="U377" s="3"/>
      <c r="V377" s="118"/>
      <c r="W377" s="118"/>
      <c r="X377" s="109" t="str">
        <f>IF( OR(V377="CNST", J377="CAT_REGS"),(F377),
IF(V377="YES",UPPER(F377),
IF(   AND(V377&lt;&gt;"NO",J377="CAT_FNCT",E377&lt;&gt;"multiply", E377&lt;&gt;"divide"),IF(K377="SLS_ENABLED",   UPPER(F377),""),"")))</f>
        <v/>
      </c>
      <c r="Y377" s="109" t="str">
        <f>IF(LEN(W377)&gt;0,W377,SUBSTITUTE(SUBSTITUTE(SUBSTITUTE(SUBSTITUTE(SUBSTITUTE(SUBSTITUTE(SUBSTITUTE(SUBSTITUTE(SUBSTITUTE(SUBSTITUTE(SUBSTITUTE( (SUBSTITUTE( SUBSTITUTE( SUBSTITUTE( SUBSTITUTE(X377,"STD_SIGMA","SUM"),"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77" s="2">
        <f>C377</f>
        <v>373</v>
      </c>
    </row>
    <row r="378" spans="1:26">
      <c r="A378" s="167" t="str">
        <f>CODE(MID(N378,1,1))&amp;CODE(MID(N378,2,1))&amp;CODE(MID(N378,3,1))&amp;CODE(MID(N378,4,1))&amp;CODE(MID(N378,5,1))&amp;
IF(ISERR(CODE(MID(N378,6,1))),"",CODE(MID(N378,6,1)))&amp;
IF(ISERR(CODE(MID(N378,7,1))),"",CODE(MID(N378,7,1)))&amp;
IF(ISERR(CODE(MID(N378,8,1))),"",CODE(MID(N378,8,1)))&amp;
IF(ISERR(CODE(MID(N378,9,1))),"",CODE(MID(N378,9,1)))&amp;
IF(ISERR(CODE(MID(N378,10,1))),"",CODE(MID(N378,10,1)))&amp;
IF(ISERR(CODE(MID(N378,11,1))),"",CODE(MID(N378,11,1)))&amp;
IF(ISERR(CODE(MID(N378,12,1))),"",CODE(MID(N378,12,1)))&amp;
IF(ISERR(CODE(MID(N378,13,1))),"",CODE(MID(N378,13,1)))&amp;
IF(ISERR(CODE(MID(N378,14,1))),"",CODE(MID(N378,14,1)))&amp;
IF(ISERR(CODE(MID(N378,15,1))),"",CODE(MID(N378,15,1)))</f>
        <v>7384779548515552</v>
      </c>
      <c r="B378" s="3">
        <v>1603</v>
      </c>
      <c r="C378">
        <v>374</v>
      </c>
      <c r="D378" s="101" t="s">
        <v>2221</v>
      </c>
      <c r="E378" s="101" t="s">
        <v>7</v>
      </c>
      <c r="F378" s="162" t="str">
        <f>""""&amp;TEXT($C378,"0000")&amp;""""</f>
        <v>"0374"</v>
      </c>
      <c r="G378" s="162" t="str">
        <f>""""&amp;TEXT($C378,"0000")&amp;""""</f>
        <v>"0374"</v>
      </c>
      <c r="H378" s="166">
        <v>0</v>
      </c>
      <c r="I378" s="166">
        <v>0</v>
      </c>
      <c r="J378" s="102" t="s">
        <v>30</v>
      </c>
      <c r="K378" s="102" t="s">
        <v>2192</v>
      </c>
      <c r="L378" s="164" t="s">
        <v>4604</v>
      </c>
      <c r="M378" s="103"/>
      <c r="N378" s="22" t="str">
        <f>"ITM_"&amp;TEXT($C378,"0000")</f>
        <v>ITM_0374</v>
      </c>
      <c r="O378" s="22"/>
      <c r="P378"/>
      <c r="Q378" t="str">
        <f>IF(F378=G378,"","NOT EQUAL")</f>
        <v/>
      </c>
      <c r="R378"/>
      <c r="S378"/>
      <c r="T378">
        <f>IF(Y378&lt;&gt;"",T377+1,T377)</f>
        <v>79</v>
      </c>
      <c r="U378" s="3"/>
      <c r="V378" s="118"/>
      <c r="W378" s="118"/>
      <c r="X378" s="109" t="str">
        <f>IF( OR(V378="CNST", J378="CAT_REGS"),(F378),
IF(V378="YES",UPPER(F378),
IF(   AND(V378&lt;&gt;"NO",J378="CAT_FNCT",E378&lt;&gt;"multiply", E378&lt;&gt;"divide"),IF(K378="SLS_ENABLED",   UPPER(F378),""),"")))</f>
        <v/>
      </c>
      <c r="Y378" s="109" t="str">
        <f>IF(LEN(W378)&gt;0,W378,SUBSTITUTE(SUBSTITUTE(SUBSTITUTE(SUBSTITUTE(SUBSTITUTE(SUBSTITUTE(SUBSTITUTE(SUBSTITUTE(SUBSTITUTE(SUBSTITUTE(SUBSTITUTE( (SUBSTITUTE( SUBSTITUTE( SUBSTITUTE( SUBSTITUTE(X378,"STD_SIGMA","SUM"),"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78" s="2">
        <f>C378</f>
        <v>374</v>
      </c>
    </row>
    <row r="379" spans="1:26">
      <c r="A379" s="167" t="str">
        <f>CODE(MID(N379,1,1))&amp;CODE(MID(N379,2,1))&amp;CODE(MID(N379,3,1))&amp;CODE(MID(N379,4,1))&amp;CODE(MID(N379,5,1))&amp;
IF(ISERR(CODE(MID(N379,6,1))),"",CODE(MID(N379,6,1)))&amp;
IF(ISERR(CODE(MID(N379,7,1))),"",CODE(MID(N379,7,1)))&amp;
IF(ISERR(CODE(MID(N379,8,1))),"",CODE(MID(N379,8,1)))&amp;
IF(ISERR(CODE(MID(N379,9,1))),"",CODE(MID(N379,9,1)))&amp;
IF(ISERR(CODE(MID(N379,10,1))),"",CODE(MID(N379,10,1)))&amp;
IF(ISERR(CODE(MID(N379,11,1))),"",CODE(MID(N379,11,1)))&amp;
IF(ISERR(CODE(MID(N379,12,1))),"",CODE(MID(N379,12,1)))&amp;
IF(ISERR(CODE(MID(N379,13,1))),"",CODE(MID(N379,13,1)))&amp;
IF(ISERR(CODE(MID(N379,14,1))),"",CODE(MID(N379,14,1)))&amp;
IF(ISERR(CODE(MID(N379,15,1))),"",CODE(MID(N379,15,1)))</f>
        <v>7384779548515553</v>
      </c>
      <c r="B379" s="3">
        <v>1604</v>
      </c>
      <c r="C379">
        <v>375</v>
      </c>
      <c r="D379" s="101" t="s">
        <v>2221</v>
      </c>
      <c r="E379" s="101" t="s">
        <v>7</v>
      </c>
      <c r="F379" s="162" t="str">
        <f>""""&amp;TEXT($C379,"0000")&amp;""""</f>
        <v>"0375"</v>
      </c>
      <c r="G379" s="162" t="str">
        <f>""""&amp;TEXT($C379,"0000")&amp;""""</f>
        <v>"0375"</v>
      </c>
      <c r="H379" s="166">
        <v>0</v>
      </c>
      <c r="I379" s="166">
        <v>0</v>
      </c>
      <c r="J379" s="102" t="s">
        <v>30</v>
      </c>
      <c r="K379" s="102" t="s">
        <v>2192</v>
      </c>
      <c r="L379" s="164" t="s">
        <v>4604</v>
      </c>
      <c r="M379" s="103"/>
      <c r="N379" s="22" t="str">
        <f>"ITM_"&amp;TEXT($C379,"0000")</f>
        <v>ITM_0375</v>
      </c>
      <c r="O379" s="22"/>
      <c r="P379"/>
      <c r="Q379" t="str">
        <f>IF(F379=G379,"","NOT EQUAL")</f>
        <v/>
      </c>
      <c r="R379"/>
      <c r="S379"/>
      <c r="T379">
        <f>IF(Y379&lt;&gt;"",T378+1,T378)</f>
        <v>79</v>
      </c>
      <c r="U379" s="3"/>
      <c r="V379" s="118"/>
      <c r="W379" s="118"/>
      <c r="X379" s="109" t="str">
        <f>IF( OR(V379="CNST", J379="CAT_REGS"),(F379),
IF(V379="YES",UPPER(F379),
IF(   AND(V379&lt;&gt;"NO",J379="CAT_FNCT",E379&lt;&gt;"multiply", E379&lt;&gt;"divide"),IF(K379="SLS_ENABLED",   UPPER(F379),""),"")))</f>
        <v/>
      </c>
      <c r="Y379" s="109" t="str">
        <f>IF(LEN(W379)&gt;0,W379,SUBSTITUTE(SUBSTITUTE(SUBSTITUTE(SUBSTITUTE(SUBSTITUTE(SUBSTITUTE(SUBSTITUTE(SUBSTITUTE(SUBSTITUTE(SUBSTITUTE(SUBSTITUTE( (SUBSTITUTE( SUBSTITUTE( SUBSTITUTE( SUBSTITUTE(X379,"STD_SIGMA","SUM"),"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79" s="2">
        <f>C379</f>
        <v>375</v>
      </c>
    </row>
    <row r="380" spans="1:26">
      <c r="A380" s="167" t="str">
        <f>CODE(MID(N380,1,1))&amp;CODE(MID(N380,2,1))&amp;CODE(MID(N380,3,1))&amp;CODE(MID(N380,4,1))&amp;CODE(MID(N380,5,1))&amp;
IF(ISERR(CODE(MID(N380,6,1))),"",CODE(MID(N380,6,1)))&amp;
IF(ISERR(CODE(MID(N380,7,1))),"",CODE(MID(N380,7,1)))&amp;
IF(ISERR(CODE(MID(N380,8,1))),"",CODE(MID(N380,8,1)))&amp;
IF(ISERR(CODE(MID(N380,9,1))),"",CODE(MID(N380,9,1)))&amp;
IF(ISERR(CODE(MID(N380,10,1))),"",CODE(MID(N380,10,1)))&amp;
IF(ISERR(CODE(MID(N380,11,1))),"",CODE(MID(N380,11,1)))&amp;
IF(ISERR(CODE(MID(N380,12,1))),"",CODE(MID(N380,12,1)))&amp;
IF(ISERR(CODE(MID(N380,13,1))),"",CODE(MID(N380,13,1)))&amp;
IF(ISERR(CODE(MID(N380,14,1))),"",CODE(MID(N380,14,1)))&amp;
IF(ISERR(CODE(MID(N380,15,1))),"",CODE(MID(N380,15,1)))</f>
        <v>7384779548515554</v>
      </c>
      <c r="B380" s="3">
        <v>1605</v>
      </c>
      <c r="C380">
        <v>376</v>
      </c>
      <c r="D380" s="101" t="s">
        <v>2221</v>
      </c>
      <c r="E380" s="101" t="s">
        <v>7</v>
      </c>
      <c r="F380" s="162" t="str">
        <f>""""&amp;TEXT($C380,"0000")&amp;""""</f>
        <v>"0376"</v>
      </c>
      <c r="G380" s="162" t="str">
        <f>""""&amp;TEXT($C380,"0000")&amp;""""</f>
        <v>"0376"</v>
      </c>
      <c r="H380" s="166">
        <v>0</v>
      </c>
      <c r="I380" s="166">
        <v>0</v>
      </c>
      <c r="J380" s="102" t="s">
        <v>30</v>
      </c>
      <c r="K380" s="102" t="s">
        <v>2192</v>
      </c>
      <c r="L380" s="164" t="s">
        <v>4604</v>
      </c>
      <c r="M380" s="103"/>
      <c r="N380" s="22" t="str">
        <f>"ITM_"&amp;TEXT($C380,"0000")</f>
        <v>ITM_0376</v>
      </c>
      <c r="O380" s="22"/>
      <c r="P380"/>
      <c r="Q380" t="str">
        <f>IF(F380=G380,"","NOT EQUAL")</f>
        <v/>
      </c>
      <c r="R380"/>
      <c r="S380"/>
      <c r="T380">
        <f>IF(Y380&lt;&gt;"",T379+1,T379)</f>
        <v>79</v>
      </c>
      <c r="U380" s="3"/>
      <c r="V380" s="118"/>
      <c r="W380" s="118"/>
      <c r="X380" s="109" t="str">
        <f>IF( OR(V380="CNST", J380="CAT_REGS"),(F380),
IF(V380="YES",UPPER(F380),
IF(   AND(V380&lt;&gt;"NO",J380="CAT_FNCT",E380&lt;&gt;"multiply", E380&lt;&gt;"divide"),IF(K380="SLS_ENABLED",   UPPER(F380),""),"")))</f>
        <v/>
      </c>
      <c r="Y380" s="109" t="str">
        <f>IF(LEN(W380)&gt;0,W380,SUBSTITUTE(SUBSTITUTE(SUBSTITUTE(SUBSTITUTE(SUBSTITUTE(SUBSTITUTE(SUBSTITUTE(SUBSTITUTE(SUBSTITUTE(SUBSTITUTE(SUBSTITUTE( (SUBSTITUTE( SUBSTITUTE( SUBSTITUTE( SUBSTITUTE(X380,"STD_SIGMA","SUM"),"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80" s="2">
        <f>C380</f>
        <v>376</v>
      </c>
    </row>
    <row r="381" spans="1:26">
      <c r="A381" s="167" t="str">
        <f>CODE(MID(N381,1,1))&amp;CODE(MID(N381,2,1))&amp;CODE(MID(N381,3,1))&amp;CODE(MID(N381,4,1))&amp;CODE(MID(N381,5,1))&amp;
IF(ISERR(CODE(MID(N381,6,1))),"",CODE(MID(N381,6,1)))&amp;
IF(ISERR(CODE(MID(N381,7,1))),"",CODE(MID(N381,7,1)))&amp;
IF(ISERR(CODE(MID(N381,8,1))),"",CODE(MID(N381,8,1)))&amp;
IF(ISERR(CODE(MID(N381,9,1))),"",CODE(MID(N381,9,1)))&amp;
IF(ISERR(CODE(MID(N381,10,1))),"",CODE(MID(N381,10,1)))&amp;
IF(ISERR(CODE(MID(N381,11,1))),"",CODE(MID(N381,11,1)))&amp;
IF(ISERR(CODE(MID(N381,12,1))),"",CODE(MID(N381,12,1)))&amp;
IF(ISERR(CODE(MID(N381,13,1))),"",CODE(MID(N381,13,1)))&amp;
IF(ISERR(CODE(MID(N381,14,1))),"",CODE(MID(N381,14,1)))&amp;
IF(ISERR(CODE(MID(N381,15,1))),"",CODE(MID(N381,15,1)))</f>
        <v>7384779548515555</v>
      </c>
      <c r="B381" s="3">
        <v>1606</v>
      </c>
      <c r="C381">
        <v>377</v>
      </c>
      <c r="D381" s="101" t="s">
        <v>2221</v>
      </c>
      <c r="E381" s="101" t="s">
        <v>7</v>
      </c>
      <c r="F381" s="162" t="str">
        <f>""""&amp;TEXT($C381,"0000")&amp;""""</f>
        <v>"0377"</v>
      </c>
      <c r="G381" s="162" t="str">
        <f>""""&amp;TEXT($C381,"0000")&amp;""""</f>
        <v>"0377"</v>
      </c>
      <c r="H381" s="166">
        <v>0</v>
      </c>
      <c r="I381" s="166">
        <v>0</v>
      </c>
      <c r="J381" s="102" t="s">
        <v>30</v>
      </c>
      <c r="K381" s="102" t="s">
        <v>2192</v>
      </c>
      <c r="L381" s="164" t="s">
        <v>4604</v>
      </c>
      <c r="M381" s="103"/>
      <c r="N381" s="22" t="str">
        <f>"ITM_"&amp;TEXT($C381,"0000")</f>
        <v>ITM_0377</v>
      </c>
      <c r="O381" s="22"/>
      <c r="P381"/>
      <c r="Q381" t="str">
        <f>IF(F381=G381,"","NOT EQUAL")</f>
        <v/>
      </c>
      <c r="R381"/>
      <c r="S381"/>
      <c r="T381">
        <f>IF(Y381&lt;&gt;"",T380+1,T380)</f>
        <v>79</v>
      </c>
      <c r="U381" s="3"/>
      <c r="V381" s="118"/>
      <c r="W381" s="118"/>
      <c r="X381" s="109" t="str">
        <f>IF( OR(V381="CNST", J381="CAT_REGS"),(F381),
IF(V381="YES",UPPER(F381),
IF(   AND(V381&lt;&gt;"NO",J381="CAT_FNCT",E381&lt;&gt;"multiply", E381&lt;&gt;"divide"),IF(K381="SLS_ENABLED",   UPPER(F381),""),"")))</f>
        <v/>
      </c>
      <c r="Y381" s="109" t="str">
        <f>IF(LEN(W381)&gt;0,W381,SUBSTITUTE(SUBSTITUTE(SUBSTITUTE(SUBSTITUTE(SUBSTITUTE(SUBSTITUTE(SUBSTITUTE(SUBSTITUTE(SUBSTITUTE(SUBSTITUTE(SUBSTITUTE( (SUBSTITUTE( SUBSTITUTE( SUBSTITUTE( SUBSTITUTE(X381,"STD_SIGMA","SUM"),"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81" s="2">
        <f>C381</f>
        <v>377</v>
      </c>
    </row>
    <row r="382" spans="1:26">
      <c r="A382" s="167" t="str">
        <f>CODE(MID(N382,1,1))&amp;CODE(MID(N382,2,1))&amp;CODE(MID(N382,3,1))&amp;CODE(MID(N382,4,1))&amp;CODE(MID(N382,5,1))&amp;
IF(ISERR(CODE(MID(N382,6,1))),"",CODE(MID(N382,6,1)))&amp;
IF(ISERR(CODE(MID(N382,7,1))),"",CODE(MID(N382,7,1)))&amp;
IF(ISERR(CODE(MID(N382,8,1))),"",CODE(MID(N382,8,1)))&amp;
IF(ISERR(CODE(MID(N382,9,1))),"",CODE(MID(N382,9,1)))&amp;
IF(ISERR(CODE(MID(N382,10,1))),"",CODE(MID(N382,10,1)))&amp;
IF(ISERR(CODE(MID(N382,11,1))),"",CODE(MID(N382,11,1)))&amp;
IF(ISERR(CODE(MID(N382,12,1))),"",CODE(MID(N382,12,1)))&amp;
IF(ISERR(CODE(MID(N382,13,1))),"",CODE(MID(N382,13,1)))&amp;
IF(ISERR(CODE(MID(N382,14,1))),"",CODE(MID(N382,14,1)))&amp;
IF(ISERR(CODE(MID(N382,15,1))),"",CODE(MID(N382,15,1)))</f>
        <v>7384779548515556</v>
      </c>
      <c r="B382" s="3">
        <v>1607</v>
      </c>
      <c r="C382">
        <v>378</v>
      </c>
      <c r="D382" s="101" t="s">
        <v>2221</v>
      </c>
      <c r="E382" s="101" t="s">
        <v>7</v>
      </c>
      <c r="F382" s="162" t="str">
        <f>""""&amp;TEXT($C382,"0000")&amp;""""</f>
        <v>"0378"</v>
      </c>
      <c r="G382" s="162" t="str">
        <f>""""&amp;TEXT($C382,"0000")&amp;""""</f>
        <v>"0378"</v>
      </c>
      <c r="H382" s="166">
        <v>0</v>
      </c>
      <c r="I382" s="166">
        <v>0</v>
      </c>
      <c r="J382" s="102" t="s">
        <v>30</v>
      </c>
      <c r="K382" s="102" t="s">
        <v>2192</v>
      </c>
      <c r="L382" s="164" t="s">
        <v>4604</v>
      </c>
      <c r="M382" s="103"/>
      <c r="N382" s="22" t="str">
        <f>"ITM_"&amp;TEXT($C382,"0000")</f>
        <v>ITM_0378</v>
      </c>
      <c r="O382" s="22"/>
      <c r="P382"/>
      <c r="Q382" t="str">
        <f>IF(F382=G382,"","NOT EQUAL")</f>
        <v/>
      </c>
      <c r="R382"/>
      <c r="S382"/>
      <c r="T382">
        <f>IF(Y382&lt;&gt;"",T381+1,T381)</f>
        <v>79</v>
      </c>
      <c r="U382" s="3"/>
      <c r="V382" s="118"/>
      <c r="W382" s="118"/>
      <c r="X382" s="109" t="str">
        <f>IF( OR(V382="CNST", J382="CAT_REGS"),(F382),
IF(V382="YES",UPPER(F382),
IF(   AND(V382&lt;&gt;"NO",J382="CAT_FNCT",E382&lt;&gt;"multiply", E382&lt;&gt;"divide"),IF(K382="SLS_ENABLED",   UPPER(F382),""),"")))</f>
        <v/>
      </c>
      <c r="Y382" s="109" t="str">
        <f>IF(LEN(W382)&gt;0,W382,SUBSTITUTE(SUBSTITUTE(SUBSTITUTE(SUBSTITUTE(SUBSTITUTE(SUBSTITUTE(SUBSTITUTE(SUBSTITUTE(SUBSTITUTE(SUBSTITUTE(SUBSTITUTE( (SUBSTITUTE( SUBSTITUTE( SUBSTITUTE( SUBSTITUTE(X382,"STD_SIGMA","SUM"),"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82" s="2">
        <f>C382</f>
        <v>378</v>
      </c>
    </row>
    <row r="383" spans="1:26">
      <c r="A383" s="167" t="str">
        <f>CODE(MID(N383,1,1))&amp;CODE(MID(N383,2,1))&amp;CODE(MID(N383,3,1))&amp;CODE(MID(N383,4,1))&amp;CODE(MID(N383,5,1))&amp;
IF(ISERR(CODE(MID(N383,6,1))),"",CODE(MID(N383,6,1)))&amp;
IF(ISERR(CODE(MID(N383,7,1))),"",CODE(MID(N383,7,1)))&amp;
IF(ISERR(CODE(MID(N383,8,1))),"",CODE(MID(N383,8,1)))&amp;
IF(ISERR(CODE(MID(N383,9,1))),"",CODE(MID(N383,9,1)))&amp;
IF(ISERR(CODE(MID(N383,10,1))),"",CODE(MID(N383,10,1)))&amp;
IF(ISERR(CODE(MID(N383,11,1))),"",CODE(MID(N383,11,1)))&amp;
IF(ISERR(CODE(MID(N383,12,1))),"",CODE(MID(N383,12,1)))&amp;
IF(ISERR(CODE(MID(N383,13,1))),"",CODE(MID(N383,13,1)))&amp;
IF(ISERR(CODE(MID(N383,14,1))),"",CODE(MID(N383,14,1)))&amp;
IF(ISERR(CODE(MID(N383,15,1))),"",CODE(MID(N383,15,1)))</f>
        <v>7384779548515557</v>
      </c>
      <c r="B383" s="3">
        <v>1608</v>
      </c>
      <c r="C383">
        <v>379</v>
      </c>
      <c r="D383" s="101" t="s">
        <v>2221</v>
      </c>
      <c r="E383" s="101" t="s">
        <v>7</v>
      </c>
      <c r="F383" s="162" t="str">
        <f>""""&amp;TEXT($C383,"0000")&amp;""""</f>
        <v>"0379"</v>
      </c>
      <c r="G383" s="162" t="str">
        <f>""""&amp;TEXT($C383,"0000")&amp;""""</f>
        <v>"0379"</v>
      </c>
      <c r="H383" s="166">
        <v>0</v>
      </c>
      <c r="I383" s="166">
        <v>0</v>
      </c>
      <c r="J383" s="102" t="s">
        <v>30</v>
      </c>
      <c r="K383" s="102" t="s">
        <v>2192</v>
      </c>
      <c r="L383" s="164" t="s">
        <v>4604</v>
      </c>
      <c r="M383" s="103"/>
      <c r="N383" s="22" t="str">
        <f>"ITM_"&amp;TEXT($C383,"0000")</f>
        <v>ITM_0379</v>
      </c>
      <c r="O383" s="22"/>
      <c r="P383"/>
      <c r="Q383" t="str">
        <f>IF(F383=G383,"","NOT EQUAL")</f>
        <v/>
      </c>
      <c r="R383"/>
      <c r="S383"/>
      <c r="T383">
        <f>IF(Y383&lt;&gt;"",T382+1,T382)</f>
        <v>79</v>
      </c>
      <c r="U383" s="3"/>
      <c r="V383" s="118"/>
      <c r="W383" s="118"/>
      <c r="X383" s="109" t="str">
        <f>IF( OR(V383="CNST", J383="CAT_REGS"),(F383),
IF(V383="YES",UPPER(F383),
IF(   AND(V383&lt;&gt;"NO",J383="CAT_FNCT",E383&lt;&gt;"multiply", E383&lt;&gt;"divide"),IF(K383="SLS_ENABLED",   UPPER(F383),""),"")))</f>
        <v/>
      </c>
      <c r="Y383" s="109" t="str">
        <f>IF(LEN(W383)&gt;0,W383,SUBSTITUTE(SUBSTITUTE(SUBSTITUTE(SUBSTITUTE(SUBSTITUTE(SUBSTITUTE(SUBSTITUTE(SUBSTITUTE(SUBSTITUTE(SUBSTITUTE(SUBSTITUTE( (SUBSTITUTE( SUBSTITUTE( SUBSTITUTE( SUBSTITUTE(X383,"STD_SIGMA","SUM"),"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83" s="2">
        <f>C383</f>
        <v>379</v>
      </c>
    </row>
    <row r="384" spans="1:26">
      <c r="A384" s="167" t="str">
        <f>CODE(MID(N384,1,1))&amp;CODE(MID(N384,2,1))&amp;CODE(MID(N384,3,1))&amp;CODE(MID(N384,4,1))&amp;CODE(MID(N384,5,1))&amp;
IF(ISERR(CODE(MID(N384,6,1))),"",CODE(MID(N384,6,1)))&amp;
IF(ISERR(CODE(MID(N384,7,1))),"",CODE(MID(N384,7,1)))&amp;
IF(ISERR(CODE(MID(N384,8,1))),"",CODE(MID(N384,8,1)))&amp;
IF(ISERR(CODE(MID(N384,9,1))),"",CODE(MID(N384,9,1)))&amp;
IF(ISERR(CODE(MID(N384,10,1))),"",CODE(MID(N384,10,1)))&amp;
IF(ISERR(CODE(MID(N384,11,1))),"",CODE(MID(N384,11,1)))&amp;
IF(ISERR(CODE(MID(N384,12,1))),"",CODE(MID(N384,12,1)))&amp;
IF(ISERR(CODE(MID(N384,13,1))),"",CODE(MID(N384,13,1)))&amp;
IF(ISERR(CODE(MID(N384,14,1))),"",CODE(MID(N384,14,1)))&amp;
IF(ISERR(CODE(MID(N384,15,1))),"",CODE(MID(N384,15,1)))</f>
        <v>7384779548515648</v>
      </c>
      <c r="B384" s="3">
        <v>1609</v>
      </c>
      <c r="C384">
        <v>380</v>
      </c>
      <c r="D384" s="101" t="s">
        <v>2221</v>
      </c>
      <c r="E384" s="101" t="s">
        <v>7</v>
      </c>
      <c r="F384" s="162" t="str">
        <f>""""&amp;TEXT($C384,"0000")&amp;""""</f>
        <v>"0380"</v>
      </c>
      <c r="G384" s="162" t="str">
        <f>""""&amp;TEXT($C384,"0000")&amp;""""</f>
        <v>"0380"</v>
      </c>
      <c r="H384" s="166">
        <v>0</v>
      </c>
      <c r="I384" s="166">
        <v>0</v>
      </c>
      <c r="J384" s="102" t="s">
        <v>30</v>
      </c>
      <c r="K384" s="102" t="s">
        <v>2192</v>
      </c>
      <c r="L384" s="164" t="s">
        <v>4604</v>
      </c>
      <c r="M384" s="103"/>
      <c r="N384" s="22" t="str">
        <f>"ITM_"&amp;TEXT($C384,"0000")</f>
        <v>ITM_0380</v>
      </c>
      <c r="O384" s="22"/>
      <c r="P384"/>
      <c r="Q384" t="str">
        <f>IF(F384=G384,"","NOT EQUAL")</f>
        <v/>
      </c>
      <c r="R384"/>
      <c r="S384"/>
      <c r="T384">
        <f>IF(Y384&lt;&gt;"",T383+1,T383)</f>
        <v>79</v>
      </c>
      <c r="U384" s="3"/>
      <c r="V384" s="118"/>
      <c r="W384" s="118"/>
      <c r="X384" s="109" t="str">
        <f>IF( OR(V384="CNST", J384="CAT_REGS"),(F384),
IF(V384="YES",UPPER(F384),
IF(   AND(V384&lt;&gt;"NO",J384="CAT_FNCT",E384&lt;&gt;"multiply", E384&lt;&gt;"divide"),IF(K384="SLS_ENABLED",   UPPER(F384),""),"")))</f>
        <v/>
      </c>
      <c r="Y384" s="109" t="str">
        <f>IF(LEN(W384)&gt;0,W384,SUBSTITUTE(SUBSTITUTE(SUBSTITUTE(SUBSTITUTE(SUBSTITUTE(SUBSTITUTE(SUBSTITUTE(SUBSTITUTE(SUBSTITUTE(SUBSTITUTE(SUBSTITUTE( (SUBSTITUTE( SUBSTITUTE( SUBSTITUTE( SUBSTITUTE(X384,"STD_SIGMA","SUM"),"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84" s="2">
        <f>C384</f>
        <v>380</v>
      </c>
    </row>
    <row r="385" spans="1:26">
      <c r="A385" s="167" t="str">
        <f>CODE(MID(N385,1,1))&amp;CODE(MID(N385,2,1))&amp;CODE(MID(N385,3,1))&amp;CODE(MID(N385,4,1))&amp;CODE(MID(N385,5,1))&amp;
IF(ISERR(CODE(MID(N385,6,1))),"",CODE(MID(N385,6,1)))&amp;
IF(ISERR(CODE(MID(N385,7,1))),"",CODE(MID(N385,7,1)))&amp;
IF(ISERR(CODE(MID(N385,8,1))),"",CODE(MID(N385,8,1)))&amp;
IF(ISERR(CODE(MID(N385,9,1))),"",CODE(MID(N385,9,1)))&amp;
IF(ISERR(CODE(MID(N385,10,1))),"",CODE(MID(N385,10,1)))&amp;
IF(ISERR(CODE(MID(N385,11,1))),"",CODE(MID(N385,11,1)))&amp;
IF(ISERR(CODE(MID(N385,12,1))),"",CODE(MID(N385,12,1)))&amp;
IF(ISERR(CODE(MID(N385,13,1))),"",CODE(MID(N385,13,1)))&amp;
IF(ISERR(CODE(MID(N385,14,1))),"",CODE(MID(N385,14,1)))&amp;
IF(ISERR(CODE(MID(N385,15,1))),"",CODE(MID(N385,15,1)))</f>
        <v>7384779548515649</v>
      </c>
      <c r="B385" s="3">
        <v>1610</v>
      </c>
      <c r="C385">
        <v>381</v>
      </c>
      <c r="D385" s="101" t="s">
        <v>2221</v>
      </c>
      <c r="E385" s="101" t="s">
        <v>7</v>
      </c>
      <c r="F385" s="162" t="str">
        <f>""""&amp;TEXT($C385,"0000")&amp;""""</f>
        <v>"0381"</v>
      </c>
      <c r="G385" s="162" t="str">
        <f>""""&amp;TEXT($C385,"0000")&amp;""""</f>
        <v>"0381"</v>
      </c>
      <c r="H385" s="166">
        <v>0</v>
      </c>
      <c r="I385" s="166">
        <v>0</v>
      </c>
      <c r="J385" s="102" t="s">
        <v>30</v>
      </c>
      <c r="K385" s="102" t="s">
        <v>2192</v>
      </c>
      <c r="L385" s="164" t="s">
        <v>4604</v>
      </c>
      <c r="M385" s="103"/>
      <c r="N385" s="22" t="str">
        <f>"ITM_"&amp;TEXT($C385,"0000")</f>
        <v>ITM_0381</v>
      </c>
      <c r="O385" s="22"/>
      <c r="P385"/>
      <c r="Q385" t="str">
        <f>IF(F385=G385,"","NOT EQUAL")</f>
        <v/>
      </c>
      <c r="R385"/>
      <c r="S385"/>
      <c r="T385">
        <f>IF(Y385&lt;&gt;"",T384+1,T384)</f>
        <v>79</v>
      </c>
      <c r="U385" s="3"/>
      <c r="V385" s="118"/>
      <c r="W385" s="118"/>
      <c r="X385" s="109" t="str">
        <f>IF( OR(V385="CNST", J385="CAT_REGS"),(F385),
IF(V385="YES",UPPER(F385),
IF(   AND(V385&lt;&gt;"NO",J385="CAT_FNCT",E385&lt;&gt;"multiply", E385&lt;&gt;"divide"),IF(K385="SLS_ENABLED",   UPPER(F385),""),"")))</f>
        <v/>
      </c>
      <c r="Y385" s="109" t="str">
        <f>IF(LEN(W385)&gt;0,W385,SUBSTITUTE(SUBSTITUTE(SUBSTITUTE(SUBSTITUTE(SUBSTITUTE(SUBSTITUTE(SUBSTITUTE(SUBSTITUTE(SUBSTITUTE(SUBSTITUTE(SUBSTITUTE( (SUBSTITUTE( SUBSTITUTE( SUBSTITUTE( SUBSTITUTE(X385,"STD_SIGMA","SUM"),"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85" s="2">
        <f>C385</f>
        <v>381</v>
      </c>
    </row>
    <row r="386" spans="1:26">
      <c r="A386" s="167" t="str">
        <f>CODE(MID(N386,1,1))&amp;CODE(MID(N386,2,1))&amp;CODE(MID(N386,3,1))&amp;CODE(MID(N386,4,1))&amp;CODE(MID(N386,5,1))&amp;
IF(ISERR(CODE(MID(N386,6,1))),"",CODE(MID(N386,6,1)))&amp;
IF(ISERR(CODE(MID(N386,7,1))),"",CODE(MID(N386,7,1)))&amp;
IF(ISERR(CODE(MID(N386,8,1))),"",CODE(MID(N386,8,1)))&amp;
IF(ISERR(CODE(MID(N386,9,1))),"",CODE(MID(N386,9,1)))&amp;
IF(ISERR(CODE(MID(N386,10,1))),"",CODE(MID(N386,10,1)))&amp;
IF(ISERR(CODE(MID(N386,11,1))),"",CODE(MID(N386,11,1)))&amp;
IF(ISERR(CODE(MID(N386,12,1))),"",CODE(MID(N386,12,1)))&amp;
IF(ISERR(CODE(MID(N386,13,1))),"",CODE(MID(N386,13,1)))&amp;
IF(ISERR(CODE(MID(N386,14,1))),"",CODE(MID(N386,14,1)))&amp;
IF(ISERR(CODE(MID(N386,15,1))),"",CODE(MID(N386,15,1)))</f>
        <v>7384779548515650</v>
      </c>
      <c r="B386" s="3">
        <v>1611</v>
      </c>
      <c r="C386">
        <v>382</v>
      </c>
      <c r="D386" s="101" t="s">
        <v>2221</v>
      </c>
      <c r="E386" s="101" t="s">
        <v>7</v>
      </c>
      <c r="F386" s="162" t="str">
        <f>""""&amp;TEXT($C386,"0000")&amp;""""</f>
        <v>"0382"</v>
      </c>
      <c r="G386" s="162" t="str">
        <f>""""&amp;TEXT($C386,"0000")&amp;""""</f>
        <v>"0382"</v>
      </c>
      <c r="H386" s="166">
        <v>0</v>
      </c>
      <c r="I386" s="166">
        <v>0</v>
      </c>
      <c r="J386" s="102" t="s">
        <v>30</v>
      </c>
      <c r="K386" s="102" t="s">
        <v>2192</v>
      </c>
      <c r="L386" s="164" t="s">
        <v>4604</v>
      </c>
      <c r="M386" s="103"/>
      <c r="N386" s="22" t="str">
        <f>"ITM_"&amp;TEXT($C386,"0000")</f>
        <v>ITM_0382</v>
      </c>
      <c r="O386" s="22"/>
      <c r="P386"/>
      <c r="Q386" t="str">
        <f>IF(F386=G386,"","NOT EQUAL")</f>
        <v/>
      </c>
      <c r="R386"/>
      <c r="S386"/>
      <c r="T386">
        <f>IF(Y386&lt;&gt;"",T385+1,T385)</f>
        <v>79</v>
      </c>
      <c r="U386" s="3"/>
      <c r="V386" s="118"/>
      <c r="W386" s="118"/>
      <c r="X386" s="109" t="str">
        <f>IF( OR(V386="CNST", J386="CAT_REGS"),(F386),
IF(V386="YES",UPPER(F386),
IF(   AND(V386&lt;&gt;"NO",J386="CAT_FNCT",E386&lt;&gt;"multiply", E386&lt;&gt;"divide"),IF(K386="SLS_ENABLED",   UPPER(F386),""),"")))</f>
        <v/>
      </c>
      <c r="Y386" s="109" t="str">
        <f>IF(LEN(W386)&gt;0,W386,SUBSTITUTE(SUBSTITUTE(SUBSTITUTE(SUBSTITUTE(SUBSTITUTE(SUBSTITUTE(SUBSTITUTE(SUBSTITUTE(SUBSTITUTE(SUBSTITUTE(SUBSTITUTE( (SUBSTITUTE( SUBSTITUTE( SUBSTITUTE( SUBSTITUTE(X386,"STD_SIGMA","SUM"),"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86" s="2">
        <f>C386</f>
        <v>382</v>
      </c>
    </row>
    <row r="387" spans="1:26">
      <c r="A387" s="167" t="str">
        <f>CODE(MID(N387,1,1))&amp;CODE(MID(N387,2,1))&amp;CODE(MID(N387,3,1))&amp;CODE(MID(N387,4,1))&amp;CODE(MID(N387,5,1))&amp;
IF(ISERR(CODE(MID(N387,6,1))),"",CODE(MID(N387,6,1)))&amp;
IF(ISERR(CODE(MID(N387,7,1))),"",CODE(MID(N387,7,1)))&amp;
IF(ISERR(CODE(MID(N387,8,1))),"",CODE(MID(N387,8,1)))&amp;
IF(ISERR(CODE(MID(N387,9,1))),"",CODE(MID(N387,9,1)))&amp;
IF(ISERR(CODE(MID(N387,10,1))),"",CODE(MID(N387,10,1)))&amp;
IF(ISERR(CODE(MID(N387,11,1))),"",CODE(MID(N387,11,1)))&amp;
IF(ISERR(CODE(MID(N387,12,1))),"",CODE(MID(N387,12,1)))&amp;
IF(ISERR(CODE(MID(N387,13,1))),"",CODE(MID(N387,13,1)))&amp;
IF(ISERR(CODE(MID(N387,14,1))),"",CODE(MID(N387,14,1)))&amp;
IF(ISERR(CODE(MID(N387,15,1))),"",CODE(MID(N387,15,1)))</f>
        <v>7384779548515651</v>
      </c>
      <c r="B387" s="3">
        <v>1612</v>
      </c>
      <c r="C387">
        <v>383</v>
      </c>
      <c r="D387" s="101" t="s">
        <v>2221</v>
      </c>
      <c r="E387" s="101" t="s">
        <v>7</v>
      </c>
      <c r="F387" s="162" t="str">
        <f>""""&amp;TEXT($C387,"0000")&amp;""""</f>
        <v>"0383"</v>
      </c>
      <c r="G387" s="162" t="str">
        <f>""""&amp;TEXT($C387,"0000")&amp;""""</f>
        <v>"0383"</v>
      </c>
      <c r="H387" s="166">
        <v>0</v>
      </c>
      <c r="I387" s="166">
        <v>0</v>
      </c>
      <c r="J387" s="102" t="s">
        <v>30</v>
      </c>
      <c r="K387" s="102" t="s">
        <v>2192</v>
      </c>
      <c r="L387" s="164" t="s">
        <v>4604</v>
      </c>
      <c r="M387" s="103"/>
      <c r="N387" s="22" t="str">
        <f>"ITM_"&amp;TEXT($C387,"0000")</f>
        <v>ITM_0383</v>
      </c>
      <c r="O387" s="22"/>
      <c r="P387"/>
      <c r="Q387" t="str">
        <f>IF(F387=G387,"","NOT EQUAL")</f>
        <v/>
      </c>
      <c r="R387"/>
      <c r="S387"/>
      <c r="T387">
        <f>IF(Y387&lt;&gt;"",T386+1,T386)</f>
        <v>79</v>
      </c>
      <c r="U387" s="3"/>
      <c r="V387" s="118"/>
      <c r="W387" s="118"/>
      <c r="X387" s="109" t="str">
        <f>IF( OR(V387="CNST", J387="CAT_REGS"),(F387),
IF(V387="YES",UPPER(F387),
IF(   AND(V387&lt;&gt;"NO",J387="CAT_FNCT",E387&lt;&gt;"multiply", E387&lt;&gt;"divide"),IF(K387="SLS_ENABLED",   UPPER(F387),""),"")))</f>
        <v/>
      </c>
      <c r="Y387" s="109" t="str">
        <f>IF(LEN(W387)&gt;0,W387,SUBSTITUTE(SUBSTITUTE(SUBSTITUTE(SUBSTITUTE(SUBSTITUTE(SUBSTITUTE(SUBSTITUTE(SUBSTITUTE(SUBSTITUTE(SUBSTITUTE(SUBSTITUTE( (SUBSTITUTE( SUBSTITUTE( SUBSTITUTE( SUBSTITUTE(X387,"STD_SIGMA","SUM"),"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87" s="2">
        <f>C387</f>
        <v>383</v>
      </c>
    </row>
    <row r="388" spans="1:26">
      <c r="A388" s="167" t="str">
        <f>CODE(MID(N388,1,1))&amp;CODE(MID(N388,2,1))&amp;CODE(MID(N388,3,1))&amp;CODE(MID(N388,4,1))&amp;CODE(MID(N388,5,1))&amp;
IF(ISERR(CODE(MID(N388,6,1))),"",CODE(MID(N388,6,1)))&amp;
IF(ISERR(CODE(MID(N388,7,1))),"",CODE(MID(N388,7,1)))&amp;
IF(ISERR(CODE(MID(N388,8,1))),"",CODE(MID(N388,8,1)))&amp;
IF(ISERR(CODE(MID(N388,9,1))),"",CODE(MID(N388,9,1)))&amp;
IF(ISERR(CODE(MID(N388,10,1))),"",CODE(MID(N388,10,1)))&amp;
IF(ISERR(CODE(MID(N388,11,1))),"",CODE(MID(N388,11,1)))&amp;
IF(ISERR(CODE(MID(N388,12,1))),"",CODE(MID(N388,12,1)))&amp;
IF(ISERR(CODE(MID(N388,13,1))),"",CODE(MID(N388,13,1)))&amp;
IF(ISERR(CODE(MID(N388,14,1))),"",CODE(MID(N388,14,1)))&amp;
IF(ISERR(CODE(MID(N388,15,1))),"",CODE(MID(N388,15,1)))</f>
        <v>7384779548515652</v>
      </c>
      <c r="B388" s="3">
        <v>1613</v>
      </c>
      <c r="C388">
        <v>384</v>
      </c>
      <c r="D388" s="101" t="s">
        <v>2221</v>
      </c>
      <c r="E388" s="101" t="s">
        <v>7</v>
      </c>
      <c r="F388" s="162" t="str">
        <f>""""&amp;TEXT($C388,"0000")&amp;""""</f>
        <v>"0384"</v>
      </c>
      <c r="G388" s="162" t="str">
        <f>""""&amp;TEXT($C388,"0000")&amp;""""</f>
        <v>"0384"</v>
      </c>
      <c r="H388" s="166">
        <v>0</v>
      </c>
      <c r="I388" s="166">
        <v>0</v>
      </c>
      <c r="J388" s="102" t="s">
        <v>30</v>
      </c>
      <c r="K388" s="102" t="s">
        <v>2192</v>
      </c>
      <c r="L388" s="164" t="s">
        <v>4604</v>
      </c>
      <c r="M388" s="103"/>
      <c r="N388" s="22" t="str">
        <f>"ITM_"&amp;TEXT($C388,"0000")</f>
        <v>ITM_0384</v>
      </c>
      <c r="O388" s="22"/>
      <c r="P388"/>
      <c r="Q388" t="str">
        <f>IF(F388=G388,"","NOT EQUAL")</f>
        <v/>
      </c>
      <c r="R388"/>
      <c r="S388"/>
      <c r="T388">
        <f>IF(Y388&lt;&gt;"",T387+1,T387)</f>
        <v>79</v>
      </c>
      <c r="U388" s="3"/>
      <c r="V388" s="118"/>
      <c r="W388" s="118"/>
      <c r="X388" s="109" t="str">
        <f>IF( OR(V388="CNST", J388="CAT_REGS"),(F388),
IF(V388="YES",UPPER(F388),
IF(   AND(V388&lt;&gt;"NO",J388="CAT_FNCT",E388&lt;&gt;"multiply", E388&lt;&gt;"divide"),IF(K388="SLS_ENABLED",   UPPER(F388),""),"")))</f>
        <v/>
      </c>
      <c r="Y388" s="109" t="str">
        <f>IF(LEN(W388)&gt;0,W388,SUBSTITUTE(SUBSTITUTE(SUBSTITUTE(SUBSTITUTE(SUBSTITUTE(SUBSTITUTE(SUBSTITUTE(SUBSTITUTE(SUBSTITUTE(SUBSTITUTE(SUBSTITUTE( (SUBSTITUTE( SUBSTITUTE( SUBSTITUTE( SUBSTITUTE(X388,"STD_SIGMA","SUM"),"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88" s="2">
        <f>C388</f>
        <v>384</v>
      </c>
    </row>
    <row r="389" spans="1:26">
      <c r="A389" s="167" t="str">
        <f>CODE(MID(N389,1,1))&amp;CODE(MID(N389,2,1))&amp;CODE(MID(N389,3,1))&amp;CODE(MID(N389,4,1))&amp;CODE(MID(N389,5,1))&amp;
IF(ISERR(CODE(MID(N389,6,1))),"",CODE(MID(N389,6,1)))&amp;
IF(ISERR(CODE(MID(N389,7,1))),"",CODE(MID(N389,7,1)))&amp;
IF(ISERR(CODE(MID(N389,8,1))),"",CODE(MID(N389,8,1)))&amp;
IF(ISERR(CODE(MID(N389,9,1))),"",CODE(MID(N389,9,1)))&amp;
IF(ISERR(CODE(MID(N389,10,1))),"",CODE(MID(N389,10,1)))&amp;
IF(ISERR(CODE(MID(N389,11,1))),"",CODE(MID(N389,11,1)))&amp;
IF(ISERR(CODE(MID(N389,12,1))),"",CODE(MID(N389,12,1)))&amp;
IF(ISERR(CODE(MID(N389,13,1))),"",CODE(MID(N389,13,1)))&amp;
IF(ISERR(CODE(MID(N389,14,1))),"",CODE(MID(N389,14,1)))&amp;
IF(ISERR(CODE(MID(N389,15,1))),"",CODE(MID(N389,15,1)))</f>
        <v>7384779548515653</v>
      </c>
      <c r="B389" s="3">
        <v>1614</v>
      </c>
      <c r="C389">
        <v>385</v>
      </c>
      <c r="D389" s="101" t="s">
        <v>2221</v>
      </c>
      <c r="E389" s="101" t="s">
        <v>7</v>
      </c>
      <c r="F389" s="162" t="str">
        <f>""""&amp;TEXT($C389,"0000")&amp;""""</f>
        <v>"0385"</v>
      </c>
      <c r="G389" s="162" t="str">
        <f>""""&amp;TEXT($C389,"0000")&amp;""""</f>
        <v>"0385"</v>
      </c>
      <c r="H389" s="166">
        <v>0</v>
      </c>
      <c r="I389" s="166">
        <v>0</v>
      </c>
      <c r="J389" s="102" t="s">
        <v>30</v>
      </c>
      <c r="K389" s="102" t="s">
        <v>2192</v>
      </c>
      <c r="L389" s="164" t="s">
        <v>4604</v>
      </c>
      <c r="M389" s="103"/>
      <c r="N389" s="22" t="str">
        <f>"ITM_"&amp;TEXT($C389,"0000")</f>
        <v>ITM_0385</v>
      </c>
      <c r="O389" s="22"/>
      <c r="P389"/>
      <c r="Q389" t="str">
        <f>IF(F389=G389,"","NOT EQUAL")</f>
        <v/>
      </c>
      <c r="R389"/>
      <c r="S389"/>
      <c r="T389">
        <f>IF(Y389&lt;&gt;"",T388+1,T388)</f>
        <v>79</v>
      </c>
      <c r="U389" s="3"/>
      <c r="V389" s="118"/>
      <c r="W389" s="118"/>
      <c r="X389" s="109" t="str">
        <f>IF( OR(V389="CNST", J389="CAT_REGS"),(F389),
IF(V389="YES",UPPER(F389),
IF(   AND(V389&lt;&gt;"NO",J389="CAT_FNCT",E389&lt;&gt;"multiply", E389&lt;&gt;"divide"),IF(K389="SLS_ENABLED",   UPPER(F389),""),"")))</f>
        <v/>
      </c>
      <c r="Y389" s="109" t="str">
        <f>IF(LEN(W389)&gt;0,W389,SUBSTITUTE(SUBSTITUTE(SUBSTITUTE(SUBSTITUTE(SUBSTITUTE(SUBSTITUTE(SUBSTITUTE(SUBSTITUTE(SUBSTITUTE(SUBSTITUTE(SUBSTITUTE( (SUBSTITUTE( SUBSTITUTE( SUBSTITUTE( SUBSTITUTE(X389,"STD_SIGMA","SUM"),"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89" s="2">
        <f>C389</f>
        <v>385</v>
      </c>
    </row>
    <row r="390" spans="1:26">
      <c r="A390" s="167" t="str">
        <f>CODE(MID(N390,1,1))&amp;CODE(MID(N390,2,1))&amp;CODE(MID(N390,3,1))&amp;CODE(MID(N390,4,1))&amp;CODE(MID(N390,5,1))&amp;
IF(ISERR(CODE(MID(N390,6,1))),"",CODE(MID(N390,6,1)))&amp;
IF(ISERR(CODE(MID(N390,7,1))),"",CODE(MID(N390,7,1)))&amp;
IF(ISERR(CODE(MID(N390,8,1))),"",CODE(MID(N390,8,1)))&amp;
IF(ISERR(CODE(MID(N390,9,1))),"",CODE(MID(N390,9,1)))&amp;
IF(ISERR(CODE(MID(N390,10,1))),"",CODE(MID(N390,10,1)))&amp;
IF(ISERR(CODE(MID(N390,11,1))),"",CODE(MID(N390,11,1)))&amp;
IF(ISERR(CODE(MID(N390,12,1))),"",CODE(MID(N390,12,1)))&amp;
IF(ISERR(CODE(MID(N390,13,1))),"",CODE(MID(N390,13,1)))&amp;
IF(ISERR(CODE(MID(N390,14,1))),"",CODE(MID(N390,14,1)))&amp;
IF(ISERR(CODE(MID(N390,15,1))),"",CODE(MID(N390,15,1)))</f>
        <v>73847795706767</v>
      </c>
      <c r="B390" s="3">
        <v>354</v>
      </c>
      <c r="C390" s="165">
        <f>VLOOKUP(A390,[1]items.h.csv!$A:$C,3,0)</f>
        <v>386</v>
      </c>
      <c r="D390" s="1" t="s">
        <v>2266</v>
      </c>
      <c r="E390" s="38" t="s">
        <v>4166</v>
      </c>
      <c r="F390" s="17" t="s">
        <v>105</v>
      </c>
      <c r="G390" s="17" t="s">
        <v>105</v>
      </c>
      <c r="H390" s="155">
        <v>0</v>
      </c>
      <c r="I390" s="155">
        <v>99</v>
      </c>
      <c r="J390" s="17" t="s">
        <v>3</v>
      </c>
      <c r="K390" s="17" t="s">
        <v>2192</v>
      </c>
      <c r="L390" s="138" t="s">
        <v>4605</v>
      </c>
      <c r="N390" s="22" t="s">
        <v>2598</v>
      </c>
      <c r="O390" s="22" t="s">
        <v>3787</v>
      </c>
      <c r="P390"/>
      <c r="Q390" t="str">
        <f>IF(F390=G390,"","NOT EQUAL")</f>
        <v/>
      </c>
      <c r="R390"/>
      <c r="S390"/>
      <c r="T390">
        <f>IF(Y390&lt;&gt;"",T389+1,T389)</f>
        <v>79</v>
      </c>
      <c r="U390" s="3"/>
      <c r="V390" s="118"/>
      <c r="W390" s="118"/>
      <c r="X390" s="109" t="str">
        <f>IF( OR(V390="CNST", J390="CAT_REGS"),(F390),
IF(V390="YES",UPPER(F390),
IF(   AND(V390&lt;&gt;"NO",J390="CAT_FNCT",E390&lt;&gt;"multiply", E390&lt;&gt;"divide"),IF(K390="SLS_ENABLED",   UPPER(F390),""),"")))</f>
        <v/>
      </c>
      <c r="Y390" s="109" t="str">
        <f>IF(LEN(W390)&gt;0,W390,SUBSTITUTE(SUBSTITUTE(SUBSTITUTE(SUBSTITUTE(SUBSTITUTE(SUBSTITUTE(SUBSTITUTE(SUBSTITUTE(SUBSTITUTE(SUBSTITUTE(SUBSTITUTE( (SUBSTITUTE( SUBSTITUTE( SUBSTITUTE( SUBSTITUTE(X390,"STD_SIGMA","SUM"),"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90" s="2">
        <f>C390</f>
        <v>386</v>
      </c>
    </row>
    <row r="391" spans="1:26">
      <c r="A391" s="167" t="str">
        <f>CODE(MID(N391,1,1))&amp;CODE(MID(N391,2,1))&amp;CODE(MID(N391,3,1))&amp;CODE(MID(N391,4,1))&amp;CODE(MID(N391,5,1))&amp;
IF(ISERR(CODE(MID(N391,6,1))),"",CODE(MID(N391,6,1)))&amp;
IF(ISERR(CODE(MID(N391,7,1))),"",CODE(MID(N391,7,1)))&amp;
IF(ISERR(CODE(MID(N391,8,1))),"",CODE(MID(N391,8,1)))&amp;
IF(ISERR(CODE(MID(N391,9,1))),"",CODE(MID(N391,9,1)))&amp;
IF(ISERR(CODE(MID(N391,10,1))),"",CODE(MID(N391,10,1)))&amp;
IF(ISERR(CODE(MID(N391,11,1))),"",CODE(MID(N391,11,1)))&amp;
IF(ISERR(CODE(MID(N391,12,1))),"",CODE(MID(N391,12,1)))&amp;
IF(ISERR(CODE(MID(N391,13,1))),"",CODE(MID(N391,13,1)))&amp;
IF(ISERR(CODE(MID(N391,14,1))),"",CODE(MID(N391,14,1)))&amp;
IF(ISERR(CODE(MID(N391,15,1))),"",CODE(MID(N391,15,1)))</f>
        <v>73847795706783</v>
      </c>
      <c r="B391" s="3">
        <v>355</v>
      </c>
      <c r="C391" s="165">
        <f>VLOOKUP(A391,[1]items.h.csv!$A:$C,3,0)</f>
        <v>387</v>
      </c>
      <c r="D391" s="1" t="s">
        <v>2268</v>
      </c>
      <c r="E391" s="38" t="s">
        <v>4166</v>
      </c>
      <c r="F391" s="17" t="s">
        <v>107</v>
      </c>
      <c r="G391" s="17" t="s">
        <v>107</v>
      </c>
      <c r="H391" s="155">
        <v>0</v>
      </c>
      <c r="I391" s="155">
        <v>99</v>
      </c>
      <c r="J391" s="17" t="s">
        <v>3</v>
      </c>
      <c r="K391" s="17" t="s">
        <v>2192</v>
      </c>
      <c r="L391" s="138" t="s">
        <v>4605</v>
      </c>
      <c r="N391" s="22" t="s">
        <v>2600</v>
      </c>
      <c r="O391" s="22" t="s">
        <v>3787</v>
      </c>
      <c r="P391"/>
      <c r="Q391" t="str">
        <f>IF(F391=G391,"","NOT EQUAL")</f>
        <v/>
      </c>
      <c r="R391"/>
      <c r="S391"/>
      <c r="T391">
        <f>IF(Y391&lt;&gt;"",T390+1,T390)</f>
        <v>79</v>
      </c>
      <c r="U391" s="3"/>
      <c r="V391" s="118"/>
      <c r="W391" s="118"/>
      <c r="X391" s="109" t="str">
        <f>IF( OR(V391="CNST", J391="CAT_REGS"),(F391),
IF(V391="YES",UPPER(F391),
IF(   AND(V391&lt;&gt;"NO",J391="CAT_FNCT",E391&lt;&gt;"multiply", E391&lt;&gt;"divide"),IF(K391="SLS_ENABLED",   UPPER(F391),""),"")))</f>
        <v/>
      </c>
      <c r="Y391" s="109" t="str">
        <f>IF(LEN(W391)&gt;0,W391,SUBSTITUTE(SUBSTITUTE(SUBSTITUTE(SUBSTITUTE(SUBSTITUTE(SUBSTITUTE(SUBSTITUTE(SUBSTITUTE(SUBSTITUTE(SUBSTITUTE(SUBSTITUTE( (SUBSTITUTE( SUBSTITUTE( SUBSTITUTE( SUBSTITUTE(X391,"STD_SIGMA","SUM"),"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91" s="2">
        <f>C391</f>
        <v>387</v>
      </c>
    </row>
    <row r="392" spans="1:26">
      <c r="A392" s="167" t="str">
        <f>CODE(MID(N392,1,1))&amp;CODE(MID(N392,2,1))&amp;CODE(MID(N392,3,1))&amp;CODE(MID(N392,4,1))&amp;CODE(MID(N392,5,1))&amp;
IF(ISERR(CODE(MID(N392,6,1))),"",CODE(MID(N392,6,1)))&amp;
IF(ISERR(CODE(MID(N392,7,1))),"",CODE(MID(N392,7,1)))&amp;
IF(ISERR(CODE(MID(N392,8,1))),"",CODE(MID(N392,8,1)))&amp;
IF(ISERR(CODE(MID(N392,9,1))),"",CODE(MID(N392,9,1)))&amp;
IF(ISERR(CODE(MID(N392,10,1))),"",CODE(MID(N392,10,1)))&amp;
IF(ISERR(CODE(MID(N392,11,1))),"",CODE(MID(N392,11,1)))&amp;
IF(ISERR(CODE(MID(N392,12,1))),"",CODE(MID(N392,12,1)))&amp;
IF(ISERR(CODE(MID(N392,13,1))),"",CODE(MID(N392,13,1)))&amp;
IF(ISERR(CODE(MID(N392,14,1))),"",CODE(MID(N392,14,1)))&amp;
IF(ISERR(CODE(MID(N392,15,1))),"",CODE(MID(N392,15,1)))</f>
        <v>73847795706770</v>
      </c>
      <c r="B392" s="3">
        <v>356</v>
      </c>
      <c r="C392" s="165">
        <f>VLOOKUP(A392,[1]items.h.csv!$A:$C,3,0)</f>
        <v>388</v>
      </c>
      <c r="D392" s="1" t="s">
        <v>2267</v>
      </c>
      <c r="E392" s="38" t="s">
        <v>4166</v>
      </c>
      <c r="F392" s="17" t="s">
        <v>106</v>
      </c>
      <c r="G392" s="17" t="s">
        <v>106</v>
      </c>
      <c r="H392" s="155">
        <v>0</v>
      </c>
      <c r="I392" s="155">
        <v>99</v>
      </c>
      <c r="J392" s="17" t="s">
        <v>3</v>
      </c>
      <c r="K392" s="17" t="s">
        <v>2192</v>
      </c>
      <c r="L392" s="138" t="s">
        <v>4605</v>
      </c>
      <c r="N392" s="22" t="s">
        <v>2599</v>
      </c>
      <c r="O392" s="22" t="s">
        <v>3787</v>
      </c>
      <c r="P392"/>
      <c r="Q392" t="str">
        <f>IF(F392=G392,"","NOT EQUAL")</f>
        <v/>
      </c>
      <c r="R392"/>
      <c r="S392"/>
      <c r="T392">
        <f>IF(Y392&lt;&gt;"",T391+1,T391)</f>
        <v>79</v>
      </c>
      <c r="U392" s="3"/>
      <c r="V392" s="118"/>
      <c r="W392" s="118"/>
      <c r="X392" s="109" t="str">
        <f>IF( OR(V392="CNST", J392="CAT_REGS"),(F392),
IF(V392="YES",UPPER(F392),
IF(   AND(V392&lt;&gt;"NO",J392="CAT_FNCT",E392&lt;&gt;"multiply", E392&lt;&gt;"divide"),IF(K392="SLS_ENABLED",   UPPER(F392),""),"")))</f>
        <v/>
      </c>
      <c r="Y392" s="109" t="str">
        <f>IF(LEN(W392)&gt;0,W392,SUBSTITUTE(SUBSTITUTE(SUBSTITUTE(SUBSTITUTE(SUBSTITUTE(SUBSTITUTE(SUBSTITUTE(SUBSTITUTE(SUBSTITUTE(SUBSTITUTE(SUBSTITUTE( (SUBSTITUTE( SUBSTITUTE( SUBSTITUTE( SUBSTITUTE(X392,"STD_SIGMA","SUM"),"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92" s="2">
        <f>C392</f>
        <v>388</v>
      </c>
    </row>
    <row r="393" spans="1:26">
      <c r="A393" s="167" t="str">
        <f>CODE(MID(N393,1,1))&amp;CODE(MID(N393,2,1))&amp;CODE(MID(N393,3,1))&amp;CODE(MID(N393,4,1))&amp;CODE(MID(N393,5,1))&amp;
IF(ISERR(CODE(MID(N393,6,1))),"",CODE(MID(N393,6,1)))&amp;
IF(ISERR(CODE(MID(N393,7,1))),"",CODE(MID(N393,7,1)))&amp;
IF(ISERR(CODE(MID(N393,8,1))),"",CODE(MID(N393,8,1)))&amp;
IF(ISERR(CODE(MID(N393,9,1))),"",CODE(MID(N393,9,1)))&amp;
IF(ISERR(CODE(MID(N393,10,1))),"",CODE(MID(N393,10,1)))&amp;
IF(ISERR(CODE(MID(N393,11,1))),"",CODE(MID(N393,11,1)))&amp;
IF(ISERR(CODE(MID(N393,12,1))),"",CODE(MID(N393,12,1)))&amp;
IF(ISERR(CODE(MID(N393,13,1))),"",CODE(MID(N393,13,1)))&amp;
IF(ISERR(CODE(MID(N393,14,1))),"",CODE(MID(N393,14,1)))&amp;
IF(ISERR(CODE(MID(N393,15,1))),"",CODE(MID(N393,15,1)))</f>
        <v>73847795708367</v>
      </c>
      <c r="B393" s="3">
        <v>357</v>
      </c>
      <c r="C393" s="165">
        <f>VLOOKUP(A393,[1]items.h.csv!$A:$C,3,0)</f>
        <v>389</v>
      </c>
      <c r="D393" s="1" t="s">
        <v>2278</v>
      </c>
      <c r="E393" s="38" t="s">
        <v>4166</v>
      </c>
      <c r="F393" s="17" t="s">
        <v>116</v>
      </c>
      <c r="G393" s="17" t="s">
        <v>116</v>
      </c>
      <c r="H393" s="155">
        <v>0</v>
      </c>
      <c r="I393" s="155">
        <v>99</v>
      </c>
      <c r="J393" s="17" t="s">
        <v>3</v>
      </c>
      <c r="K393" s="17" t="s">
        <v>2192</v>
      </c>
      <c r="L393" s="138" t="s">
        <v>4605</v>
      </c>
      <c r="N393" s="22" t="s">
        <v>2619</v>
      </c>
      <c r="O393" s="22" t="s">
        <v>3787</v>
      </c>
      <c r="P393"/>
      <c r="Q393" t="str">
        <f>IF(F393=G393,"","NOT EQUAL")</f>
        <v/>
      </c>
      <c r="R393"/>
      <c r="S393"/>
      <c r="T393">
        <f>IF(Y393&lt;&gt;"",T392+1,T392)</f>
        <v>79</v>
      </c>
      <c r="U393" s="3"/>
      <c r="V393" s="118"/>
      <c r="W393" s="118"/>
      <c r="X393" s="109" t="str">
        <f>IF( OR(V393="CNST", J393="CAT_REGS"),(F393),
IF(V393="YES",UPPER(F393),
IF(   AND(V393&lt;&gt;"NO",J393="CAT_FNCT",E393&lt;&gt;"multiply", E393&lt;&gt;"divide"),IF(K393="SLS_ENABLED",   UPPER(F393),""),"")))</f>
        <v/>
      </c>
      <c r="Y393" s="109" t="str">
        <f>IF(LEN(W393)&gt;0,W393,SUBSTITUTE(SUBSTITUTE(SUBSTITUTE(SUBSTITUTE(SUBSTITUTE(SUBSTITUTE(SUBSTITUTE(SUBSTITUTE(SUBSTITUTE(SUBSTITUTE(SUBSTITUTE( (SUBSTITUTE( SUBSTITUTE( SUBSTITUTE( SUBSTITUTE(X393,"STD_SIGMA","SUM"),"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93" s="2">
        <f>C393</f>
        <v>389</v>
      </c>
    </row>
    <row r="394" spans="1:26">
      <c r="A394" s="167" t="str">
        <f>CODE(MID(N394,1,1))&amp;CODE(MID(N394,2,1))&amp;CODE(MID(N394,3,1))&amp;CODE(MID(N394,4,1))&amp;CODE(MID(N394,5,1))&amp;
IF(ISERR(CODE(MID(N394,6,1))),"",CODE(MID(N394,6,1)))&amp;
IF(ISERR(CODE(MID(N394,7,1))),"",CODE(MID(N394,7,1)))&amp;
IF(ISERR(CODE(MID(N394,8,1))),"",CODE(MID(N394,8,1)))&amp;
IF(ISERR(CODE(MID(N394,9,1))),"",CODE(MID(N394,9,1)))&amp;
IF(ISERR(CODE(MID(N394,10,1))),"",CODE(MID(N394,10,1)))&amp;
IF(ISERR(CODE(MID(N394,11,1))),"",CODE(MID(N394,11,1)))&amp;
IF(ISERR(CODE(MID(N394,12,1))),"",CODE(MID(N394,12,1)))&amp;
IF(ISERR(CODE(MID(N394,13,1))),"",CODE(MID(N394,13,1)))&amp;
IF(ISERR(CODE(MID(N394,14,1))),"",CODE(MID(N394,14,1)))&amp;
IF(ISERR(CODE(MID(N394,15,1))),"",CODE(MID(N394,15,1)))</f>
        <v>73847795708383</v>
      </c>
      <c r="B394" s="3">
        <v>358</v>
      </c>
      <c r="C394" s="165">
        <f>VLOOKUP(A394,[1]items.h.csv!$A:$C,3,0)</f>
        <v>390</v>
      </c>
      <c r="D394" s="1" t="s">
        <v>2280</v>
      </c>
      <c r="E394" s="38" t="s">
        <v>4166</v>
      </c>
      <c r="F394" s="17" t="s">
        <v>118</v>
      </c>
      <c r="G394" s="17" t="s">
        <v>118</v>
      </c>
      <c r="H394" s="155">
        <v>0</v>
      </c>
      <c r="I394" s="155">
        <v>99</v>
      </c>
      <c r="J394" s="17" t="s">
        <v>3</v>
      </c>
      <c r="K394" s="17" t="s">
        <v>2192</v>
      </c>
      <c r="L394" s="138" t="s">
        <v>4605</v>
      </c>
      <c r="N394" s="22" t="s">
        <v>2621</v>
      </c>
      <c r="O394" s="22" t="s">
        <v>3787</v>
      </c>
      <c r="P394"/>
      <c r="Q394" t="str">
        <f>IF(F394=G394,"","NOT EQUAL")</f>
        <v/>
      </c>
      <c r="R394"/>
      <c r="S394"/>
      <c r="T394">
        <f>IF(Y394&lt;&gt;"",T393+1,T393)</f>
        <v>79</v>
      </c>
      <c r="U394" s="3"/>
      <c r="V394" s="118"/>
      <c r="W394" s="118"/>
      <c r="X394" s="109" t="str">
        <f>IF( OR(V394="CNST", J394="CAT_REGS"),(F394),
IF(V394="YES",UPPER(F394),
IF(   AND(V394&lt;&gt;"NO",J394="CAT_FNCT",E394&lt;&gt;"multiply", E394&lt;&gt;"divide"),IF(K394="SLS_ENABLED",   UPPER(F394),""),"")))</f>
        <v/>
      </c>
      <c r="Y394" s="109" t="str">
        <f>IF(LEN(W394)&gt;0,W394,SUBSTITUTE(SUBSTITUTE(SUBSTITUTE(SUBSTITUTE(SUBSTITUTE(SUBSTITUTE(SUBSTITUTE(SUBSTITUTE(SUBSTITUTE(SUBSTITUTE(SUBSTITUTE( (SUBSTITUTE( SUBSTITUTE( SUBSTITUTE( SUBSTITUTE(X394,"STD_SIGMA","SUM"),"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94" s="2">
        <f>C394</f>
        <v>390</v>
      </c>
    </row>
    <row r="395" spans="1:26">
      <c r="A395" s="167" t="str">
        <f>CODE(MID(N395,1,1))&amp;CODE(MID(N395,2,1))&amp;CODE(MID(N395,3,1))&amp;CODE(MID(N395,4,1))&amp;CODE(MID(N395,5,1))&amp;
IF(ISERR(CODE(MID(N395,6,1))),"",CODE(MID(N395,6,1)))&amp;
IF(ISERR(CODE(MID(N395,7,1))),"",CODE(MID(N395,7,1)))&amp;
IF(ISERR(CODE(MID(N395,8,1))),"",CODE(MID(N395,8,1)))&amp;
IF(ISERR(CODE(MID(N395,9,1))),"",CODE(MID(N395,9,1)))&amp;
IF(ISERR(CODE(MID(N395,10,1))),"",CODE(MID(N395,10,1)))&amp;
IF(ISERR(CODE(MID(N395,11,1))),"",CODE(MID(N395,11,1)))&amp;
IF(ISERR(CODE(MID(N395,12,1))),"",CODE(MID(N395,12,1)))&amp;
IF(ISERR(CODE(MID(N395,13,1))),"",CODE(MID(N395,13,1)))&amp;
IF(ISERR(CODE(MID(N395,14,1))),"",CODE(MID(N395,14,1)))&amp;
IF(ISERR(CODE(MID(N395,15,1))),"",CODE(MID(N395,15,1)))</f>
        <v>73847795708370</v>
      </c>
      <c r="B395" s="3">
        <v>359</v>
      </c>
      <c r="C395" s="165">
        <f>VLOOKUP(A395,[1]items.h.csv!$A:$C,3,0)</f>
        <v>391</v>
      </c>
      <c r="D395" s="1" t="s">
        <v>2279</v>
      </c>
      <c r="E395" s="38" t="s">
        <v>4166</v>
      </c>
      <c r="F395" s="17" t="s">
        <v>117</v>
      </c>
      <c r="G395" s="17" t="s">
        <v>117</v>
      </c>
      <c r="H395" s="155">
        <v>0</v>
      </c>
      <c r="I395" s="155">
        <v>99</v>
      </c>
      <c r="J395" s="17" t="s">
        <v>3</v>
      </c>
      <c r="K395" s="17" t="s">
        <v>2192</v>
      </c>
      <c r="L395" s="138" t="s">
        <v>4605</v>
      </c>
      <c r="N395" s="22" t="s">
        <v>2620</v>
      </c>
      <c r="O395" s="22" t="s">
        <v>3787</v>
      </c>
      <c r="P395"/>
      <c r="Q395" t="str">
        <f>IF(F395=G395,"","NOT EQUAL")</f>
        <v/>
      </c>
      <c r="R395"/>
      <c r="S395"/>
      <c r="T395">
        <f>IF(Y395&lt;&gt;"",T394+1,T394)</f>
        <v>79</v>
      </c>
      <c r="U395" s="3"/>
      <c r="V395" s="118"/>
      <c r="W395" s="118"/>
      <c r="X395" s="109" t="str">
        <f>IF( OR(V395="CNST", J395="CAT_REGS"),(F395),
IF(V395="YES",UPPER(F395),
IF(   AND(V395&lt;&gt;"NO",J395="CAT_FNCT",E395&lt;&gt;"multiply", E395&lt;&gt;"divide"),IF(K395="SLS_ENABLED",   UPPER(F395),""),"")))</f>
        <v/>
      </c>
      <c r="Y395" s="109" t="str">
        <f>IF(LEN(W395)&gt;0,W395,SUBSTITUTE(SUBSTITUTE(SUBSTITUTE(SUBSTITUTE(SUBSTITUTE(SUBSTITUTE(SUBSTITUTE(SUBSTITUTE(SUBSTITUTE(SUBSTITUTE(SUBSTITUTE( (SUBSTITUTE( SUBSTITUTE( SUBSTITUTE( SUBSTITUTE(X395,"STD_SIGMA","SUM"),"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395" s="2">
        <f>C395</f>
        <v>391</v>
      </c>
    </row>
    <row r="396" spans="1:26">
      <c r="A396" s="167" t="str">
        <f>CODE(MID(N396,1,1))&amp;CODE(MID(N396,2,1))&amp;CODE(MID(N396,3,1))&amp;CODE(MID(N396,4,1))&amp;CODE(MID(N396,5,1))&amp;
IF(ISERR(CODE(MID(N396,6,1))),"",CODE(MID(N396,6,1)))&amp;
IF(ISERR(CODE(MID(N396,7,1))),"",CODE(MID(N396,7,1)))&amp;
IF(ISERR(CODE(MID(N396,8,1))),"",CODE(MID(N396,8,1)))&amp;
IF(ISERR(CODE(MID(N396,9,1))),"",CODE(MID(N396,9,1)))&amp;
IF(ISERR(CODE(MID(N396,10,1))),"",CODE(MID(N396,10,1)))&amp;
IF(ISERR(CODE(MID(N396,11,1))),"",CODE(MID(N396,11,1)))&amp;
IF(ISERR(CODE(MID(N396,12,1))),"",CODE(MID(N396,12,1)))&amp;
IF(ISERR(CODE(MID(N396,13,1))),"",CODE(MID(N396,13,1)))&amp;
IF(ISERR(CODE(MID(N396,14,1))),"",CODE(MID(N396,14,1)))&amp;
IF(ISERR(CODE(MID(N396,15,1))),"",CODE(MID(N396,15,1)))</f>
        <v>73847795787984</v>
      </c>
      <c r="B396" s="3">
        <v>360</v>
      </c>
      <c r="C396" s="165">
        <f>VLOOKUP(A396,[1]items.h.csv!$A:$C,3,0)</f>
        <v>392</v>
      </c>
      <c r="D396" s="1" t="s">
        <v>2328</v>
      </c>
      <c r="E396" s="1" t="s">
        <v>7</v>
      </c>
      <c r="F396" s="17" t="s">
        <v>1984</v>
      </c>
      <c r="G396" s="17" t="s">
        <v>1984</v>
      </c>
      <c r="H396" s="155">
        <v>0</v>
      </c>
      <c r="I396" s="155">
        <v>0</v>
      </c>
      <c r="J396" s="17" t="s">
        <v>3</v>
      </c>
      <c r="K396" s="17" t="s">
        <v>2191</v>
      </c>
      <c r="L396" s="138" t="s">
        <v>4605</v>
      </c>
      <c r="N396" s="22" t="s">
        <v>2842</v>
      </c>
      <c r="O396" s="22" t="s">
        <v>3787</v>
      </c>
      <c r="P396"/>
      <c r="Q396" t="str">
        <f>IF(F396=G396,"","NOT EQUAL")</f>
        <v/>
      </c>
      <c r="R396"/>
      <c r="S396"/>
      <c r="T396">
        <f>IF(Y396&lt;&gt;"",T395+1,T395)</f>
        <v>80</v>
      </c>
      <c r="U396" s="3" t="s">
        <v>4566</v>
      </c>
      <c r="V396" s="118"/>
      <c r="W396" s="118"/>
      <c r="X396" s="109" t="str">
        <f>IF( OR(V396="CNST", J396="CAT_REGS"),(F396),
IF(V396="YES",UPPER(F396),
IF(   AND(V396&lt;&gt;"NO",J396="CAT_FNCT",E396&lt;&gt;"multiply", E396&lt;&gt;"divide"),IF(K396="SLS_ENABLED",   UPPER(F396),""),"")))</f>
        <v>"NOT"</v>
      </c>
      <c r="Y396" s="109" t="str">
        <f>IF(LEN(W396)&gt;0,W396,SUBSTITUTE(SUBSTITUTE(SUBSTITUTE(SUBSTITUTE(SUBSTITUTE(SUBSTITUTE(SUBSTITUTE(SUBSTITUTE(SUBSTITUTE(SUBSTITUTE(SUBSTITUTE( (SUBSTITUTE( SUBSTITUTE( SUBSTITUTE( SUBSTITUTE(X396,"STD_SIGMA","SUM"),"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NOT</v>
      </c>
      <c r="Z396" s="2">
        <f>C396</f>
        <v>392</v>
      </c>
    </row>
    <row r="397" spans="1:26">
      <c r="A397" s="167" t="str">
        <f>CODE(MID(N397,1,1))&amp;CODE(MID(N397,2,1))&amp;CODE(MID(N397,3,1))&amp;CODE(MID(N397,4,1))&amp;CODE(MID(N397,5,1))&amp;
IF(ISERR(CODE(MID(N397,6,1))),"",CODE(MID(N397,6,1)))&amp;
IF(ISERR(CODE(MID(N397,7,1))),"",CODE(MID(N397,7,1)))&amp;
IF(ISERR(CODE(MID(N397,8,1))),"",CODE(MID(N397,8,1)))&amp;
IF(ISERR(CODE(MID(N397,9,1))),"",CODE(MID(N397,9,1)))&amp;
IF(ISERR(CODE(MID(N397,10,1))),"",CODE(MID(N397,10,1)))&amp;
IF(ISERR(CODE(MID(N397,11,1))),"",CODE(MID(N397,11,1)))&amp;
IF(ISERR(CODE(MID(N397,12,1))),"",CODE(MID(N397,12,1)))&amp;
IF(ISERR(CODE(MID(N397,13,1))),"",CODE(MID(N397,13,1)))&amp;
IF(ISERR(CODE(MID(N397,14,1))),"",CODE(MID(N397,14,1)))&amp;
IF(ISERR(CODE(MID(N397,15,1))),"",CODE(MID(N397,15,1)))</f>
        <v>73847795657868</v>
      </c>
      <c r="B397" s="3">
        <v>362</v>
      </c>
      <c r="C397" s="165">
        <f>VLOOKUP(A397,[1]items.h.csv!$A:$C,3,0)</f>
        <v>393</v>
      </c>
      <c r="D397" s="32" t="s">
        <v>3959</v>
      </c>
      <c r="E397" s="1" t="s">
        <v>7</v>
      </c>
      <c r="F397" s="17" t="s">
        <v>1803</v>
      </c>
      <c r="G397" s="17" t="s">
        <v>1803</v>
      </c>
      <c r="H397" s="155">
        <v>0</v>
      </c>
      <c r="I397" s="155">
        <v>0</v>
      </c>
      <c r="J397" s="17" t="s">
        <v>3</v>
      </c>
      <c r="K397" s="17" t="s">
        <v>2191</v>
      </c>
      <c r="L397" s="138" t="s">
        <v>4605</v>
      </c>
      <c r="N397" s="22" t="s">
        <v>2459</v>
      </c>
      <c r="O397" s="22" t="s">
        <v>3787</v>
      </c>
      <c r="P397"/>
      <c r="Q397" t="str">
        <f>IF(F397=G397,"","NOT EQUAL")</f>
        <v/>
      </c>
      <c r="R397"/>
      <c r="S397"/>
      <c r="T397">
        <f>IF(Y397&lt;&gt;"",T396+1,T396)</f>
        <v>81</v>
      </c>
      <c r="U397" s="3" t="s">
        <v>4566</v>
      </c>
      <c r="V397" s="118"/>
      <c r="W397" s="118"/>
      <c r="X397" s="109" t="str">
        <f>IF( OR(V397="CNST", J397="CAT_REGS"),(F397),
IF(V397="YES",UPPER(F397),
IF(   AND(V397&lt;&gt;"NO",J397="CAT_FNCT",E397&lt;&gt;"multiply", E397&lt;&gt;"divide"),IF(K397="SLS_ENABLED",   UPPER(F397),""),"")))</f>
        <v>"AND"</v>
      </c>
      <c r="Y397" s="109" t="str">
        <f>IF(LEN(W397)&gt;0,W397,SUBSTITUTE(SUBSTITUTE(SUBSTITUTE(SUBSTITUTE(SUBSTITUTE(SUBSTITUTE(SUBSTITUTE(SUBSTITUTE(SUBSTITUTE(SUBSTITUTE(SUBSTITUTE( (SUBSTITUTE( SUBSTITUTE( SUBSTITUTE( SUBSTITUTE(X397,"STD_SIGMA","SUM"),"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AND</v>
      </c>
      <c r="Z397" s="2">
        <f>C397</f>
        <v>393</v>
      </c>
    </row>
    <row r="398" spans="1:26">
      <c r="A398" s="167" t="str">
        <f>CODE(MID(N398,1,1))&amp;CODE(MID(N398,2,1))&amp;CODE(MID(N398,3,1))&amp;CODE(MID(N398,4,1))&amp;CODE(MID(N398,5,1))&amp;
IF(ISERR(CODE(MID(N398,6,1))),"",CODE(MID(N398,6,1)))&amp;
IF(ISERR(CODE(MID(N398,7,1))),"",CODE(MID(N398,7,1)))&amp;
IF(ISERR(CODE(MID(N398,8,1))),"",CODE(MID(N398,8,1)))&amp;
IF(ISERR(CODE(MID(N398,9,1))),"",CODE(MID(N398,9,1)))&amp;
IF(ISERR(CODE(MID(N398,10,1))),"",CODE(MID(N398,10,1)))&amp;
IF(ISERR(CODE(MID(N398,11,1))),"",CODE(MID(N398,11,1)))&amp;
IF(ISERR(CODE(MID(N398,12,1))),"",CODE(MID(N398,12,1)))&amp;
IF(ISERR(CODE(MID(N398,13,1))),"",CODE(MID(N398,13,1)))&amp;
IF(ISERR(CODE(MID(N398,14,1))),"",CODE(MID(N398,14,1)))&amp;
IF(ISERR(CODE(MID(N398,15,1))),"",CODE(MID(N398,15,1)))</f>
        <v>738477957982</v>
      </c>
      <c r="B398" s="3">
        <v>363</v>
      </c>
      <c r="C398" s="165">
        <f>VLOOKUP(A398,[1]items.h.csv!$A:$C,3,0)</f>
        <v>394</v>
      </c>
      <c r="D398" s="36" t="s">
        <v>3970</v>
      </c>
      <c r="E398" s="1" t="s">
        <v>7</v>
      </c>
      <c r="F398" s="17" t="s">
        <v>275</v>
      </c>
      <c r="G398" s="17" t="s">
        <v>275</v>
      </c>
      <c r="H398" s="155">
        <v>0</v>
      </c>
      <c r="I398" s="155">
        <v>0</v>
      </c>
      <c r="J398" s="17" t="s">
        <v>3</v>
      </c>
      <c r="K398" s="17" t="s">
        <v>2191</v>
      </c>
      <c r="L398" s="138" t="s">
        <v>4605</v>
      </c>
      <c r="N398" s="22" t="s">
        <v>2848</v>
      </c>
      <c r="O398" s="22" t="s">
        <v>3787</v>
      </c>
      <c r="P398"/>
      <c r="Q398" t="str">
        <f>IF(F398=G398,"","NOT EQUAL")</f>
        <v/>
      </c>
      <c r="R398"/>
      <c r="S398"/>
      <c r="T398">
        <f>IF(Y398&lt;&gt;"",T397+1,T397)</f>
        <v>82</v>
      </c>
      <c r="U398" s="3" t="s">
        <v>4566</v>
      </c>
      <c r="V398" s="118"/>
      <c r="W398" s="118"/>
      <c r="X398" s="109" t="str">
        <f>IF( OR(V398="CNST", J398="CAT_REGS"),(F398),
IF(V398="YES",UPPER(F398),
IF(   AND(V398&lt;&gt;"NO",J398="CAT_FNCT",E398&lt;&gt;"multiply", E398&lt;&gt;"divide"),IF(K398="SLS_ENABLED",   UPPER(F398),""),"")))</f>
        <v>"OR"</v>
      </c>
      <c r="Y398" s="109" t="str">
        <f>IF(LEN(W398)&gt;0,W398,SUBSTITUTE(SUBSTITUTE(SUBSTITUTE(SUBSTITUTE(SUBSTITUTE(SUBSTITUTE(SUBSTITUTE(SUBSTITUTE(SUBSTITUTE(SUBSTITUTE(SUBSTITUTE( (SUBSTITUTE( SUBSTITUTE( SUBSTITUTE( SUBSTITUTE(X398,"STD_SIGMA","SUM"),"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OR</v>
      </c>
      <c r="Z398" s="2">
        <f>C398</f>
        <v>394</v>
      </c>
    </row>
    <row r="399" spans="1:26">
      <c r="A399" s="167" t="str">
        <f>CODE(MID(N399,1,1))&amp;CODE(MID(N399,2,1))&amp;CODE(MID(N399,3,1))&amp;CODE(MID(N399,4,1))&amp;CODE(MID(N399,5,1))&amp;
IF(ISERR(CODE(MID(N399,6,1))),"",CODE(MID(N399,6,1)))&amp;
IF(ISERR(CODE(MID(N399,7,1))),"",CODE(MID(N399,7,1)))&amp;
IF(ISERR(CODE(MID(N399,8,1))),"",CODE(MID(N399,8,1)))&amp;
IF(ISERR(CODE(MID(N399,9,1))),"",CODE(MID(N399,9,1)))&amp;
IF(ISERR(CODE(MID(N399,10,1))),"",CODE(MID(N399,10,1)))&amp;
IF(ISERR(CODE(MID(N399,11,1))),"",CODE(MID(N399,11,1)))&amp;
IF(ISERR(CODE(MID(N399,12,1))),"",CODE(MID(N399,12,1)))&amp;
IF(ISERR(CODE(MID(N399,13,1))),"",CODE(MID(N399,13,1)))&amp;
IF(ISERR(CODE(MID(N399,14,1))),"",CODE(MID(N399,14,1)))&amp;
IF(ISERR(CODE(MID(N399,15,1))),"",CODE(MID(N399,15,1)))</f>
        <v>73847795887982</v>
      </c>
      <c r="B399" s="3">
        <v>364</v>
      </c>
      <c r="C399" s="165">
        <f>VLOOKUP(A399,[1]items.h.csv!$A:$C,3,0)</f>
        <v>395</v>
      </c>
      <c r="D399" s="36" t="s">
        <v>3980</v>
      </c>
      <c r="E399" s="1" t="s">
        <v>7</v>
      </c>
      <c r="F399" s="17" t="s">
        <v>2086</v>
      </c>
      <c r="G399" s="17" t="s">
        <v>2086</v>
      </c>
      <c r="H399" s="118">
        <v>0</v>
      </c>
      <c r="I399" s="118">
        <v>0</v>
      </c>
      <c r="J399" s="17" t="s">
        <v>3</v>
      </c>
      <c r="K399" s="17" t="s">
        <v>2191</v>
      </c>
      <c r="L399" s="138" t="s">
        <v>4605</v>
      </c>
      <c r="N399" s="22" t="s">
        <v>3076</v>
      </c>
      <c r="O399" s="22" t="s">
        <v>3787</v>
      </c>
      <c r="P399"/>
      <c r="Q399" t="str">
        <f>IF(F399=G399,"","NOT EQUAL")</f>
        <v/>
      </c>
      <c r="R399"/>
      <c r="S399"/>
      <c r="T399">
        <f>IF(Y399&lt;&gt;"",T398+1,T398)</f>
        <v>83</v>
      </c>
      <c r="U399" s="3" t="s">
        <v>4566</v>
      </c>
      <c r="V399" s="118"/>
      <c r="W399" s="118"/>
      <c r="X399" s="109" t="str">
        <f>IF( OR(V399="CNST", J399="CAT_REGS"),(F399),
IF(V399="YES",UPPER(F399),
IF(   AND(V399&lt;&gt;"NO",J399="CAT_FNCT",E399&lt;&gt;"multiply", E399&lt;&gt;"divide"),IF(K399="SLS_ENABLED",   UPPER(F399),""),"")))</f>
        <v>"XOR"</v>
      </c>
      <c r="Y399" s="109" t="str">
        <f>IF(LEN(W399)&gt;0,W399,SUBSTITUTE(SUBSTITUTE(SUBSTITUTE(SUBSTITUTE(SUBSTITUTE(SUBSTITUTE(SUBSTITUTE(SUBSTITUTE(SUBSTITUTE(SUBSTITUTE(SUBSTITUTE( (SUBSTITUTE( SUBSTITUTE( SUBSTITUTE( SUBSTITUTE(X399,"STD_SIGMA","SUM"),"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XOR</v>
      </c>
      <c r="Z399" s="2">
        <f>C399</f>
        <v>395</v>
      </c>
    </row>
    <row r="400" spans="1:26">
      <c r="A400" s="167" t="str">
        <f>CODE(MID(N400,1,1))&amp;CODE(MID(N400,2,1))&amp;CODE(MID(N400,3,1))&amp;CODE(MID(N400,4,1))&amp;CODE(MID(N400,5,1))&amp;
IF(ISERR(CODE(MID(N400,6,1))),"",CODE(MID(N400,6,1)))&amp;
IF(ISERR(CODE(MID(N400,7,1))),"",CODE(MID(N400,7,1)))&amp;
IF(ISERR(CODE(MID(N400,8,1))),"",CODE(MID(N400,8,1)))&amp;
IF(ISERR(CODE(MID(N400,9,1))),"",CODE(MID(N400,9,1)))&amp;
IF(ISERR(CODE(MID(N400,10,1))),"",CODE(MID(N400,10,1)))&amp;
IF(ISERR(CODE(MID(N400,11,1))),"",CODE(MID(N400,11,1)))&amp;
IF(ISERR(CODE(MID(N400,12,1))),"",CODE(MID(N400,12,1)))&amp;
IF(ISERR(CODE(MID(N400,13,1))),"",CODE(MID(N400,13,1)))&amp;
IF(ISERR(CODE(MID(N400,14,1))),"",CODE(MID(N400,14,1)))&amp;
IF(ISERR(CODE(MID(N400,15,1))),"",CODE(MID(N400,15,1)))</f>
        <v>7384779578657868</v>
      </c>
      <c r="B400" s="3">
        <v>365</v>
      </c>
      <c r="C400" s="165">
        <f>VLOOKUP(A400,[1]items.h.csv!$A:$C,3,0)</f>
        <v>396</v>
      </c>
      <c r="D400" s="36" t="s">
        <v>3968</v>
      </c>
      <c r="E400" s="1" t="s">
        <v>7</v>
      </c>
      <c r="F400" s="17" t="s">
        <v>265</v>
      </c>
      <c r="G400" s="17" t="s">
        <v>265</v>
      </c>
      <c r="H400" s="155">
        <v>0</v>
      </c>
      <c r="I400" s="155">
        <v>0</v>
      </c>
      <c r="J400" s="17" t="s">
        <v>3</v>
      </c>
      <c r="K400" s="17" t="s">
        <v>2191</v>
      </c>
      <c r="L400" s="138" t="s">
        <v>4605</v>
      </c>
      <c r="N400" s="22" t="s">
        <v>2825</v>
      </c>
      <c r="O400" s="22" t="s">
        <v>3787</v>
      </c>
      <c r="P400"/>
      <c r="Q400" t="str">
        <f>IF(F400=G400,"","NOT EQUAL")</f>
        <v/>
      </c>
      <c r="R400"/>
      <c r="S400"/>
      <c r="T400">
        <f>IF(Y400&lt;&gt;"",T399+1,T399)</f>
        <v>84</v>
      </c>
      <c r="U400" s="3" t="s">
        <v>4566</v>
      </c>
      <c r="V400" s="118"/>
      <c r="W400" s="118"/>
      <c r="X400" s="109" t="str">
        <f>IF( OR(V400="CNST", J400="CAT_REGS"),(F400),
IF(V400="YES",UPPER(F400),
IF(   AND(V400&lt;&gt;"NO",J400="CAT_FNCT",E400&lt;&gt;"multiply", E400&lt;&gt;"divide"),IF(K400="SLS_ENABLED",   UPPER(F400),""),"")))</f>
        <v>"NAND"</v>
      </c>
      <c r="Y400" s="109" t="str">
        <f>IF(LEN(W400)&gt;0,W400,SUBSTITUTE(SUBSTITUTE(SUBSTITUTE(SUBSTITUTE(SUBSTITUTE(SUBSTITUTE(SUBSTITUTE(SUBSTITUTE(SUBSTITUTE(SUBSTITUTE(SUBSTITUTE( (SUBSTITUTE( SUBSTITUTE( SUBSTITUTE( SUBSTITUTE(X400,"STD_SIGMA","SUM"),"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Z400" s="2">
        <f>C400</f>
        <v>396</v>
      </c>
    </row>
    <row r="401" spans="1:26">
      <c r="A401" s="167" t="str">
        <f>CODE(MID(N401,1,1))&amp;CODE(MID(N401,2,1))&amp;CODE(MID(N401,3,1))&amp;CODE(MID(N401,4,1))&amp;CODE(MID(N401,5,1))&amp;
IF(ISERR(CODE(MID(N401,6,1))),"",CODE(MID(N401,6,1)))&amp;
IF(ISERR(CODE(MID(N401,7,1))),"",CODE(MID(N401,7,1)))&amp;
IF(ISERR(CODE(MID(N401,8,1))),"",CODE(MID(N401,8,1)))&amp;
IF(ISERR(CODE(MID(N401,9,1))),"",CODE(MID(N401,9,1)))&amp;
IF(ISERR(CODE(MID(N401,10,1))),"",CODE(MID(N401,10,1)))&amp;
IF(ISERR(CODE(MID(N401,11,1))),"",CODE(MID(N401,11,1)))&amp;
IF(ISERR(CODE(MID(N401,12,1))),"",CODE(MID(N401,12,1)))&amp;
IF(ISERR(CODE(MID(N401,13,1))),"",CODE(MID(N401,13,1)))&amp;
IF(ISERR(CODE(MID(N401,14,1))),"",CODE(MID(N401,14,1)))&amp;
IF(ISERR(CODE(MID(N401,15,1))),"",CODE(MID(N401,15,1)))</f>
        <v>73847795787982</v>
      </c>
      <c r="B401" s="3">
        <v>366</v>
      </c>
      <c r="C401" s="165">
        <f>VLOOKUP(A401,[1]items.h.csv!$A:$C,3,0)</f>
        <v>397</v>
      </c>
      <c r="D401" s="36" t="s">
        <v>3969</v>
      </c>
      <c r="E401" s="1" t="s">
        <v>7</v>
      </c>
      <c r="F401" s="17" t="s">
        <v>1981</v>
      </c>
      <c r="G401" s="17" t="s">
        <v>1981</v>
      </c>
      <c r="H401" s="155">
        <v>0</v>
      </c>
      <c r="I401" s="155">
        <v>0</v>
      </c>
      <c r="J401" s="17" t="s">
        <v>3</v>
      </c>
      <c r="K401" s="17" t="s">
        <v>2191</v>
      </c>
      <c r="L401" s="138" t="s">
        <v>4605</v>
      </c>
      <c r="N401" s="22" t="s">
        <v>2836</v>
      </c>
      <c r="O401" s="22" t="s">
        <v>3787</v>
      </c>
      <c r="P401"/>
      <c r="Q401" t="str">
        <f>IF(F401=G401,"","NOT EQUAL")</f>
        <v/>
      </c>
      <c r="R401"/>
      <c r="S401"/>
      <c r="T401">
        <f>IF(Y401&lt;&gt;"",T400+1,T400)</f>
        <v>85</v>
      </c>
      <c r="U401" s="3" t="s">
        <v>4566</v>
      </c>
      <c r="V401" s="118"/>
      <c r="W401" s="118"/>
      <c r="X401" s="109" t="str">
        <f>IF( OR(V401="CNST", J401="CAT_REGS"),(F401),
IF(V401="YES",UPPER(F401),
IF(   AND(V401&lt;&gt;"NO",J401="CAT_FNCT",E401&lt;&gt;"multiply", E401&lt;&gt;"divide"),IF(K401="SLS_ENABLED",   UPPER(F401),""),"")))</f>
        <v>"NOR"</v>
      </c>
      <c r="Y401" s="109" t="str">
        <f>IF(LEN(W401)&gt;0,W401,SUBSTITUTE(SUBSTITUTE(SUBSTITUTE(SUBSTITUTE(SUBSTITUTE(SUBSTITUTE(SUBSTITUTE(SUBSTITUTE(SUBSTITUTE(SUBSTITUTE(SUBSTITUTE( (SUBSTITUTE( SUBSTITUTE( SUBSTITUTE( SUBSTITUTE(X401,"STD_SIGMA","SUM"),"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NOR</v>
      </c>
      <c r="Z401" s="2">
        <f>C401</f>
        <v>397</v>
      </c>
    </row>
    <row r="402" spans="1:26">
      <c r="A402" s="167" t="str">
        <f>CODE(MID(N402,1,1))&amp;CODE(MID(N402,2,1))&amp;CODE(MID(N402,3,1))&amp;CODE(MID(N402,4,1))&amp;CODE(MID(N402,5,1))&amp;
IF(ISERR(CODE(MID(N402,6,1))),"",CODE(MID(N402,6,1)))&amp;
IF(ISERR(CODE(MID(N402,7,1))),"",CODE(MID(N402,7,1)))&amp;
IF(ISERR(CODE(MID(N402,8,1))),"",CODE(MID(N402,8,1)))&amp;
IF(ISERR(CODE(MID(N402,9,1))),"",CODE(MID(N402,9,1)))&amp;
IF(ISERR(CODE(MID(N402,10,1))),"",CODE(MID(N402,10,1)))&amp;
IF(ISERR(CODE(MID(N402,11,1))),"",CODE(MID(N402,11,1)))&amp;
IF(ISERR(CODE(MID(N402,12,1))),"",CODE(MID(N402,12,1)))&amp;
IF(ISERR(CODE(MID(N402,13,1))),"",CODE(MID(N402,13,1)))&amp;
IF(ISERR(CODE(MID(N402,14,1))),"",CODE(MID(N402,14,1)))&amp;
IF(ISERR(CODE(MID(N402,15,1))),"",CODE(MID(N402,15,1)))</f>
        <v>7384779588787982</v>
      </c>
      <c r="B402" s="3">
        <v>367</v>
      </c>
      <c r="C402" s="165">
        <f>VLOOKUP(A402,[1]items.h.csv!$A:$C,3,0)</f>
        <v>398</v>
      </c>
      <c r="D402" s="36" t="s">
        <v>3979</v>
      </c>
      <c r="E402" s="1" t="s">
        <v>7</v>
      </c>
      <c r="F402" s="17" t="s">
        <v>430</v>
      </c>
      <c r="G402" s="17" t="s">
        <v>430</v>
      </c>
      <c r="H402" s="155">
        <v>0</v>
      </c>
      <c r="I402" s="155">
        <v>0</v>
      </c>
      <c r="J402" s="17" t="s">
        <v>3</v>
      </c>
      <c r="K402" s="17" t="s">
        <v>2191</v>
      </c>
      <c r="L402" s="138" t="s">
        <v>4605</v>
      </c>
      <c r="N402" s="22" t="s">
        <v>3075</v>
      </c>
      <c r="O402" s="22" t="s">
        <v>3787</v>
      </c>
      <c r="P402"/>
      <c r="Q402" t="str">
        <f>IF(F402=G402,"","NOT EQUAL")</f>
        <v/>
      </c>
      <c r="R402"/>
      <c r="S402"/>
      <c r="T402">
        <f>IF(Y402&lt;&gt;"",T401+1,T401)</f>
        <v>86</v>
      </c>
      <c r="U402" s="3" t="s">
        <v>4566</v>
      </c>
      <c r="V402" s="118"/>
      <c r="W402" s="118"/>
      <c r="X402" s="109" t="str">
        <f>IF( OR(V402="CNST", J402="CAT_REGS"),(F402),
IF(V402="YES",UPPER(F402),
IF(   AND(V402&lt;&gt;"NO",J402="CAT_FNCT",E402&lt;&gt;"multiply", E402&lt;&gt;"divide"),IF(K402="SLS_ENABLED",   UPPER(F402),""),"")))</f>
        <v>"XNOR"</v>
      </c>
      <c r="Y402" s="109" t="str">
        <f>IF(LEN(W402)&gt;0,W402,SUBSTITUTE(SUBSTITUTE(SUBSTITUTE(SUBSTITUTE(SUBSTITUTE(SUBSTITUTE(SUBSTITUTE(SUBSTITUTE(SUBSTITUTE(SUBSTITUTE(SUBSTITUTE( (SUBSTITUTE( SUBSTITUTE( SUBSTITUTE( SUBSTITUTE(X402,"STD_SIGMA","SUM"),"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XNOR</v>
      </c>
      <c r="Z402" s="2">
        <f>C402</f>
        <v>398</v>
      </c>
    </row>
    <row r="403" spans="1:26">
      <c r="A403" s="167" t="str">
        <f>CODE(MID(N403,1,1))&amp;CODE(MID(N403,2,1))&amp;CODE(MID(N403,3,1))&amp;CODE(MID(N403,4,1))&amp;CODE(MID(N403,5,1))&amp;
IF(ISERR(CODE(MID(N403,6,1))),"",CODE(MID(N403,6,1)))&amp;
IF(ISERR(CODE(MID(N403,7,1))),"",CODE(MID(N403,7,1)))&amp;
IF(ISERR(CODE(MID(N403,8,1))),"",CODE(MID(N403,8,1)))&amp;
IF(ISERR(CODE(MID(N403,9,1))),"",CODE(MID(N403,9,1)))&amp;
IF(ISERR(CODE(MID(N403,10,1))),"",CODE(MID(N403,10,1)))&amp;
IF(ISERR(CODE(MID(N403,11,1))),"",CODE(MID(N403,11,1)))&amp;
IF(ISERR(CODE(MID(N403,12,1))),"",CODE(MID(N403,12,1)))&amp;
IF(ISERR(CODE(MID(N403,13,1))),"",CODE(MID(N403,13,1)))&amp;
IF(ISERR(CODE(MID(N403,14,1))),"",CODE(MID(N403,14,1)))&amp;
IF(ISERR(CODE(MID(N403,15,1))),"",CODE(MID(N403,15,1)))</f>
        <v>738477956683</v>
      </c>
      <c r="B403" s="3">
        <v>368</v>
      </c>
      <c r="C403" s="165">
        <f>VLOOKUP(A403,[1]items.h.csv!$A:$C,3,0)</f>
        <v>399</v>
      </c>
      <c r="D403" s="36" t="s">
        <v>3962</v>
      </c>
      <c r="E403" s="36" t="s">
        <v>14</v>
      </c>
      <c r="F403" s="17" t="s">
        <v>1816</v>
      </c>
      <c r="G403" s="17" t="s">
        <v>1816</v>
      </c>
      <c r="H403" s="155">
        <v>1</v>
      </c>
      <c r="I403" s="155">
        <v>64</v>
      </c>
      <c r="J403" s="17" t="s">
        <v>3</v>
      </c>
      <c r="K403" s="17" t="s">
        <v>2191</v>
      </c>
      <c r="L403" s="138" t="s">
        <v>4605</v>
      </c>
      <c r="N403" s="22" t="s">
        <v>2489</v>
      </c>
      <c r="O403" s="22" t="s">
        <v>3787</v>
      </c>
      <c r="P403"/>
      <c r="Q403" t="str">
        <f>IF(F403=G403,"","NOT EQUAL")</f>
        <v/>
      </c>
      <c r="R403"/>
      <c r="S403"/>
      <c r="T403">
        <f>IF(Y403&lt;&gt;"",T402+1,T402)</f>
        <v>87</v>
      </c>
      <c r="U403" s="3"/>
      <c r="V403" s="118"/>
      <c r="W403" s="118"/>
      <c r="X403" s="109" t="str">
        <f>IF( OR(V403="CNST", J403="CAT_REGS"),(F403),
IF(V403="YES",UPPER(F403),
IF(   AND(V403&lt;&gt;"NO",J403="CAT_FNCT",E403&lt;&gt;"multiply", E403&lt;&gt;"divide"),IF(K403="SLS_ENABLED",   UPPER(F403),""),"")))</f>
        <v>"BS?"</v>
      </c>
      <c r="Y403" s="109" t="str">
        <f>IF(LEN(W403)&gt;0,W403,SUBSTITUTE(SUBSTITUTE(SUBSTITUTE(SUBSTITUTE(SUBSTITUTE(SUBSTITUTE(SUBSTITUTE(SUBSTITUTE(SUBSTITUTE(SUBSTITUTE(SUBSTITUTE( (SUBSTITUTE( SUBSTITUTE( SUBSTITUTE( SUBSTITUTE(X403,"STD_SIGMA","SUM"),"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BS?</v>
      </c>
      <c r="Z403" s="2">
        <f>C403</f>
        <v>399</v>
      </c>
    </row>
    <row r="404" spans="1:26">
      <c r="A404" s="167" t="str">
        <f>CODE(MID(N404,1,1))&amp;CODE(MID(N404,2,1))&amp;CODE(MID(N404,3,1))&amp;CODE(MID(N404,4,1))&amp;CODE(MID(N404,5,1))&amp;
IF(ISERR(CODE(MID(N404,6,1))),"",CODE(MID(N404,6,1)))&amp;
IF(ISERR(CODE(MID(N404,7,1))),"",CODE(MID(N404,7,1)))&amp;
IF(ISERR(CODE(MID(N404,8,1))),"",CODE(MID(N404,8,1)))&amp;
IF(ISERR(CODE(MID(N404,9,1))),"",CODE(MID(N404,9,1)))&amp;
IF(ISERR(CODE(MID(N404,10,1))),"",CODE(MID(N404,10,1)))&amp;
IF(ISERR(CODE(MID(N404,11,1))),"",CODE(MID(N404,11,1)))&amp;
IF(ISERR(CODE(MID(N404,12,1))),"",CODE(MID(N404,12,1)))&amp;
IF(ISERR(CODE(MID(N404,13,1))),"",CODE(MID(N404,13,1)))&amp;
IF(ISERR(CODE(MID(N404,14,1))),"",CODE(MID(N404,14,1)))&amp;
IF(ISERR(CODE(MID(N404,15,1))),"",CODE(MID(N404,15,1)))</f>
        <v>738477956667</v>
      </c>
      <c r="B404" s="3">
        <v>369</v>
      </c>
      <c r="C404" s="165">
        <f>VLOOKUP(A404,[1]items.h.csv!$A:$C,3,0)</f>
        <v>400</v>
      </c>
      <c r="D404" s="36" t="s">
        <v>3961</v>
      </c>
      <c r="E404" s="36" t="s">
        <v>14</v>
      </c>
      <c r="F404" s="17" t="s">
        <v>1810</v>
      </c>
      <c r="G404" s="17" t="s">
        <v>1810</v>
      </c>
      <c r="H404" s="155">
        <v>1</v>
      </c>
      <c r="I404" s="155">
        <v>64</v>
      </c>
      <c r="J404" s="17" t="s">
        <v>3</v>
      </c>
      <c r="K404" s="17" t="s">
        <v>2191</v>
      </c>
      <c r="L404" s="138" t="s">
        <v>4605</v>
      </c>
      <c r="N404" s="22" t="s">
        <v>2477</v>
      </c>
      <c r="O404" s="22" t="s">
        <v>3787</v>
      </c>
      <c r="P404"/>
      <c r="Q404" t="str">
        <f>IF(F404=G404,"","NOT EQUAL")</f>
        <v/>
      </c>
      <c r="R404"/>
      <c r="S404"/>
      <c r="T404">
        <f>IF(Y404&lt;&gt;"",T403+1,T403)</f>
        <v>88</v>
      </c>
      <c r="U404" s="3"/>
      <c r="V404" s="118"/>
      <c r="W404" s="118"/>
      <c r="X404" s="109" t="str">
        <f>IF( OR(V404="CNST", J404="CAT_REGS"),(F404),
IF(V404="YES",UPPER(F404),
IF(   AND(V404&lt;&gt;"NO",J404="CAT_FNCT",E404&lt;&gt;"multiply", E404&lt;&gt;"divide"),IF(K404="SLS_ENABLED",   UPPER(F404),""),"")))</f>
        <v>"BC?"</v>
      </c>
      <c r="Y404" s="109" t="str">
        <f>IF(LEN(W404)&gt;0,W404,SUBSTITUTE(SUBSTITUTE(SUBSTITUTE(SUBSTITUTE(SUBSTITUTE(SUBSTITUTE(SUBSTITUTE(SUBSTITUTE(SUBSTITUTE(SUBSTITUTE(SUBSTITUTE( (SUBSTITUTE( SUBSTITUTE( SUBSTITUTE( SUBSTITUTE(X404,"STD_SIGMA","SUM"),"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BC?</v>
      </c>
      <c r="Z404" s="2">
        <f>C404</f>
        <v>400</v>
      </c>
    </row>
    <row r="405" spans="1:26">
      <c r="A405" s="167" t="str">
        <f>CODE(MID(N405,1,1))&amp;CODE(MID(N405,2,1))&amp;CODE(MID(N405,3,1))&amp;CODE(MID(N405,4,1))&amp;CODE(MID(N405,5,1))&amp;
IF(ISERR(CODE(MID(N405,6,1))),"",CODE(MID(N405,6,1)))&amp;
IF(ISERR(CODE(MID(N405,7,1))),"",CODE(MID(N405,7,1)))&amp;
IF(ISERR(CODE(MID(N405,8,1))),"",CODE(MID(N405,8,1)))&amp;
IF(ISERR(CODE(MID(N405,9,1))),"",CODE(MID(N405,9,1)))&amp;
IF(ISERR(CODE(MID(N405,10,1))),"",CODE(MID(N405,10,1)))&amp;
IF(ISERR(CODE(MID(N405,11,1))),"",CODE(MID(N405,11,1)))&amp;
IF(ISERR(CODE(MID(N405,12,1))),"",CODE(MID(N405,12,1)))&amp;
IF(ISERR(CODE(MID(N405,13,1))),"",CODE(MID(N405,13,1)))&amp;
IF(ISERR(CODE(MID(N405,14,1))),"",CODE(MID(N405,14,1)))&amp;
IF(ISERR(CODE(MID(N405,15,1))),"",CODE(MID(N405,15,1)))</f>
        <v>738477956766</v>
      </c>
      <c r="B405" s="3">
        <v>370</v>
      </c>
      <c r="C405" s="165">
        <f>VLOOKUP(A405,[1]items.h.csv!$A:$C,3,0)</f>
        <v>401</v>
      </c>
      <c r="D405" s="36" t="s">
        <v>3963</v>
      </c>
      <c r="E405" s="36" t="s">
        <v>14</v>
      </c>
      <c r="F405" s="17" t="s">
        <v>42</v>
      </c>
      <c r="G405" s="17" t="s">
        <v>42</v>
      </c>
      <c r="H405" s="155">
        <v>1</v>
      </c>
      <c r="I405" s="155">
        <v>64</v>
      </c>
      <c r="J405" s="17" t="s">
        <v>3</v>
      </c>
      <c r="K405" s="17" t="s">
        <v>2191</v>
      </c>
      <c r="L405" s="138" t="s">
        <v>4605</v>
      </c>
      <c r="N405" s="22" t="s">
        <v>2503</v>
      </c>
      <c r="O405" s="22" t="s">
        <v>3787</v>
      </c>
      <c r="P405"/>
      <c r="Q405" t="str">
        <f>IF(F405=G405,"","NOT EQUAL")</f>
        <v/>
      </c>
      <c r="R405"/>
      <c r="S405"/>
      <c r="T405">
        <f>IF(Y405&lt;&gt;"",T404+1,T404)</f>
        <v>89</v>
      </c>
      <c r="U405" s="3"/>
      <c r="V405" s="118"/>
      <c r="W405" s="118"/>
      <c r="X405" s="109" t="str">
        <f>IF( OR(V405="CNST", J405="CAT_REGS"),(F405),
IF(V405="YES",UPPER(F405),
IF(   AND(V405&lt;&gt;"NO",J405="CAT_FNCT",E405&lt;&gt;"multiply", E405&lt;&gt;"divide"),IF(K405="SLS_ENABLED",   UPPER(F405),""),"")))</f>
        <v>"CB"</v>
      </c>
      <c r="Y405" s="109" t="str">
        <f>IF(LEN(W405)&gt;0,W405,SUBSTITUTE(SUBSTITUTE(SUBSTITUTE(SUBSTITUTE(SUBSTITUTE(SUBSTITUTE(SUBSTITUTE(SUBSTITUTE(SUBSTITUTE(SUBSTITUTE(SUBSTITUTE( (SUBSTITUTE( SUBSTITUTE( SUBSTITUTE( SUBSTITUTE(X405,"STD_SIGMA","SUM"),"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CB</v>
      </c>
      <c r="Z405" s="2">
        <f>C405</f>
        <v>401</v>
      </c>
    </row>
    <row r="406" spans="1:26">
      <c r="A406" s="167" t="str">
        <f>CODE(MID(N406,1,1))&amp;CODE(MID(N406,2,1))&amp;CODE(MID(N406,3,1))&amp;CODE(MID(N406,4,1))&amp;CODE(MID(N406,5,1))&amp;
IF(ISERR(CODE(MID(N406,6,1))),"",CODE(MID(N406,6,1)))&amp;
IF(ISERR(CODE(MID(N406,7,1))),"",CODE(MID(N406,7,1)))&amp;
IF(ISERR(CODE(MID(N406,8,1))),"",CODE(MID(N406,8,1)))&amp;
IF(ISERR(CODE(MID(N406,9,1))),"",CODE(MID(N406,9,1)))&amp;
IF(ISERR(CODE(MID(N406,10,1))),"",CODE(MID(N406,10,1)))&amp;
IF(ISERR(CODE(MID(N406,11,1))),"",CODE(MID(N406,11,1)))&amp;
IF(ISERR(CODE(MID(N406,12,1))),"",CODE(MID(N406,12,1)))&amp;
IF(ISERR(CODE(MID(N406,13,1))),"",CODE(MID(N406,13,1)))&amp;
IF(ISERR(CODE(MID(N406,14,1))),"",CODE(MID(N406,14,1)))&amp;
IF(ISERR(CODE(MID(N406,15,1))),"",CODE(MID(N406,15,1)))</f>
        <v>738477958366</v>
      </c>
      <c r="B406" s="3">
        <v>371</v>
      </c>
      <c r="C406" s="165">
        <f>VLOOKUP(A406,[1]items.h.csv!$A:$C,3,0)</f>
        <v>402</v>
      </c>
      <c r="D406" s="36" t="s">
        <v>3976</v>
      </c>
      <c r="E406" s="36" t="s">
        <v>14</v>
      </c>
      <c r="F406" s="17" t="s">
        <v>341</v>
      </c>
      <c r="G406" s="17" t="s">
        <v>341</v>
      </c>
      <c r="H406" s="155">
        <v>1</v>
      </c>
      <c r="I406" s="155">
        <v>64</v>
      </c>
      <c r="J406" s="17" t="s">
        <v>3</v>
      </c>
      <c r="K406" s="17" t="s">
        <v>2191</v>
      </c>
      <c r="L406" s="138" t="s">
        <v>4605</v>
      </c>
      <c r="N406" s="22" t="s">
        <v>2951</v>
      </c>
      <c r="O406" s="22" t="s">
        <v>3787</v>
      </c>
      <c r="P406"/>
      <c r="Q406" t="str">
        <f>IF(F406=G406,"","NOT EQUAL")</f>
        <v/>
      </c>
      <c r="R406"/>
      <c r="S406"/>
      <c r="T406">
        <f>IF(Y406&lt;&gt;"",T405+1,T405)</f>
        <v>90</v>
      </c>
      <c r="U406" s="3"/>
      <c r="V406" s="118"/>
      <c r="W406" s="118"/>
      <c r="X406" s="109" t="str">
        <f>IF( OR(V406="CNST", J406="CAT_REGS"),(F406),
IF(V406="YES",UPPER(F406),
IF(   AND(V406&lt;&gt;"NO",J406="CAT_FNCT",E406&lt;&gt;"multiply", E406&lt;&gt;"divide"),IF(K406="SLS_ENABLED",   UPPER(F406),""),"")))</f>
        <v>"SB"</v>
      </c>
      <c r="Y406" s="109" t="str">
        <f>IF(LEN(W406)&gt;0,W406,SUBSTITUTE(SUBSTITUTE(SUBSTITUTE(SUBSTITUTE(SUBSTITUTE(SUBSTITUTE(SUBSTITUTE(SUBSTITUTE(SUBSTITUTE(SUBSTITUTE(SUBSTITUTE( (SUBSTITUTE( SUBSTITUTE( SUBSTITUTE( SUBSTITUTE(X406,"STD_SIGMA","SUM"),"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SB</v>
      </c>
      <c r="Z406" s="2">
        <f>C406</f>
        <v>402</v>
      </c>
    </row>
    <row r="407" spans="1:26">
      <c r="A407" s="167" t="str">
        <f>CODE(MID(N407,1,1))&amp;CODE(MID(N407,2,1))&amp;CODE(MID(N407,3,1))&amp;CODE(MID(N407,4,1))&amp;CODE(MID(N407,5,1))&amp;
IF(ISERR(CODE(MID(N407,6,1))),"",CODE(MID(N407,6,1)))&amp;
IF(ISERR(CODE(MID(N407,7,1))),"",CODE(MID(N407,7,1)))&amp;
IF(ISERR(CODE(MID(N407,8,1))),"",CODE(MID(N407,8,1)))&amp;
IF(ISERR(CODE(MID(N407,9,1))),"",CODE(MID(N407,9,1)))&amp;
IF(ISERR(CODE(MID(N407,10,1))),"",CODE(MID(N407,10,1)))&amp;
IF(ISERR(CODE(MID(N407,11,1))),"",CODE(MID(N407,11,1)))&amp;
IF(ISERR(CODE(MID(N407,12,1))),"",CODE(MID(N407,12,1)))&amp;
IF(ISERR(CODE(MID(N407,13,1))),"",CODE(MID(N407,13,1)))&amp;
IF(ISERR(CODE(MID(N407,14,1))),"",CODE(MID(N407,14,1)))&amp;
IF(ISERR(CODE(MID(N407,15,1))),"",CODE(MID(N407,15,1)))</f>
        <v>738477957066</v>
      </c>
      <c r="B407" s="3">
        <v>372</v>
      </c>
      <c r="C407" s="165">
        <f>VLOOKUP(A407,[1]items.h.csv!$A:$C,3,0)</f>
        <v>403</v>
      </c>
      <c r="D407" s="36" t="s">
        <v>3964</v>
      </c>
      <c r="E407" s="36" t="s">
        <v>14</v>
      </c>
      <c r="F407" s="17" t="s">
        <v>103</v>
      </c>
      <c r="G407" s="17" t="s">
        <v>103</v>
      </c>
      <c r="H407" s="155">
        <v>1</v>
      </c>
      <c r="I407" s="155">
        <v>64</v>
      </c>
      <c r="J407" s="17" t="s">
        <v>3</v>
      </c>
      <c r="K407" s="17" t="s">
        <v>2191</v>
      </c>
      <c r="L407" s="138" t="s">
        <v>4605</v>
      </c>
      <c r="N407" s="22" t="s">
        <v>2595</v>
      </c>
      <c r="O407" s="22" t="s">
        <v>3787</v>
      </c>
      <c r="P407"/>
      <c r="Q407" t="str">
        <f>IF(F407=G407,"","NOT EQUAL")</f>
        <v/>
      </c>
      <c r="R407"/>
      <c r="S407"/>
      <c r="T407">
        <f>IF(Y407&lt;&gt;"",T406+1,T406)</f>
        <v>91</v>
      </c>
      <c r="U407" s="3"/>
      <c r="V407" s="118"/>
      <c r="W407" s="118"/>
      <c r="X407" s="109" t="str">
        <f>IF( OR(V407="CNST", J407="CAT_REGS"),(F407),
IF(V407="YES",UPPER(F407),
IF(   AND(V407&lt;&gt;"NO",J407="CAT_FNCT",E407&lt;&gt;"multiply", E407&lt;&gt;"divide"),IF(K407="SLS_ENABLED",   UPPER(F407),""),"")))</f>
        <v>"FB"</v>
      </c>
      <c r="Y407" s="109" t="str">
        <f>IF(LEN(W407)&gt;0,W407,SUBSTITUTE(SUBSTITUTE(SUBSTITUTE(SUBSTITUTE(SUBSTITUTE(SUBSTITUTE(SUBSTITUTE(SUBSTITUTE(SUBSTITUTE(SUBSTITUTE(SUBSTITUTE( (SUBSTITUTE( SUBSTITUTE( SUBSTITUTE( SUBSTITUTE(X407,"STD_SIGMA","SUM"),"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FB</v>
      </c>
      <c r="Z407" s="2">
        <f>C407</f>
        <v>403</v>
      </c>
    </row>
    <row r="408" spans="1:26">
      <c r="A408" s="167" t="str">
        <f>CODE(MID(N408,1,1))&amp;CODE(MID(N408,2,1))&amp;CODE(MID(N408,3,1))&amp;CODE(MID(N408,4,1))&amp;CODE(MID(N408,5,1))&amp;
IF(ISERR(CODE(MID(N408,6,1))),"",CODE(MID(N408,6,1)))&amp;
IF(ISERR(CODE(MID(N408,7,1))),"",CODE(MID(N408,7,1)))&amp;
IF(ISERR(CODE(MID(N408,8,1))),"",CODE(MID(N408,8,1)))&amp;
IF(ISERR(CODE(MID(N408,9,1))),"",CODE(MID(N408,9,1)))&amp;
IF(ISERR(CODE(MID(N408,10,1))),"",CODE(MID(N408,10,1)))&amp;
IF(ISERR(CODE(MID(N408,11,1))),"",CODE(MID(N408,11,1)))&amp;
IF(ISERR(CODE(MID(N408,12,1))),"",CODE(MID(N408,12,1)))&amp;
IF(ISERR(CODE(MID(N408,13,1))),"",CODE(MID(N408,13,1)))&amp;
IF(ISERR(CODE(MID(N408,14,1))),"",CODE(MID(N408,14,1)))&amp;
IF(ISERR(CODE(MID(N408,15,1))),"",CODE(MID(N408,15,1)))</f>
        <v>738477958276</v>
      </c>
      <c r="B408" s="3">
        <v>373</v>
      </c>
      <c r="C408" s="165">
        <f>VLOOKUP(A408,[1]items.h.csv!$A:$C,3,0)</f>
        <v>404</v>
      </c>
      <c r="D408" s="36" t="s">
        <v>3972</v>
      </c>
      <c r="E408" s="36" t="s">
        <v>14</v>
      </c>
      <c r="F408" s="17" t="s">
        <v>326</v>
      </c>
      <c r="G408" s="17" t="s">
        <v>326</v>
      </c>
      <c r="H408" s="155">
        <v>0</v>
      </c>
      <c r="I408" s="155">
        <v>63</v>
      </c>
      <c r="J408" s="17" t="s">
        <v>3</v>
      </c>
      <c r="K408" s="17" t="s">
        <v>2191</v>
      </c>
      <c r="L408" s="138" t="s">
        <v>4605</v>
      </c>
      <c r="N408" s="22" t="s">
        <v>2923</v>
      </c>
      <c r="O408" s="22" t="s">
        <v>3787</v>
      </c>
      <c r="P408"/>
      <c r="Q408" t="str">
        <f>IF(F408=G408,"","NOT EQUAL")</f>
        <v/>
      </c>
      <c r="R408"/>
      <c r="S408"/>
      <c r="T408">
        <f>IF(Y408&lt;&gt;"",T407+1,T407)</f>
        <v>92</v>
      </c>
      <c r="U408" s="3" t="s">
        <v>4566</v>
      </c>
      <c r="V408" s="118"/>
      <c r="W408" s="118"/>
      <c r="X408" s="109" t="str">
        <f>IF( OR(V408="CNST", J408="CAT_REGS"),(F408),
IF(V408="YES",UPPER(F408),
IF(   AND(V408&lt;&gt;"NO",J408="CAT_FNCT",E408&lt;&gt;"multiply", E408&lt;&gt;"divide"),IF(K408="SLS_ENABLED",   UPPER(F408),""),"")))</f>
        <v>"RL"</v>
      </c>
      <c r="Y408" s="109" t="str">
        <f>IF(LEN(W408)&gt;0,W408,SUBSTITUTE(SUBSTITUTE(SUBSTITUTE(SUBSTITUTE(SUBSTITUTE(SUBSTITUTE(SUBSTITUTE(SUBSTITUTE(SUBSTITUTE(SUBSTITUTE(SUBSTITUTE( (SUBSTITUTE( SUBSTITUTE( SUBSTITUTE( SUBSTITUTE(X408,"STD_SIGMA","SUM"),"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RL</v>
      </c>
      <c r="Z408" s="2">
        <f>C408</f>
        <v>404</v>
      </c>
    </row>
    <row r="409" spans="1:26">
      <c r="A409" s="167" t="str">
        <f>CODE(MID(N409,1,1))&amp;CODE(MID(N409,2,1))&amp;CODE(MID(N409,3,1))&amp;CODE(MID(N409,4,1))&amp;CODE(MID(N409,5,1))&amp;
IF(ISERR(CODE(MID(N409,6,1))),"",CODE(MID(N409,6,1)))&amp;
IF(ISERR(CODE(MID(N409,7,1))),"",CODE(MID(N409,7,1)))&amp;
IF(ISERR(CODE(MID(N409,8,1))),"",CODE(MID(N409,8,1)))&amp;
IF(ISERR(CODE(MID(N409,9,1))),"",CODE(MID(N409,9,1)))&amp;
IF(ISERR(CODE(MID(N409,10,1))),"",CODE(MID(N409,10,1)))&amp;
IF(ISERR(CODE(MID(N409,11,1))),"",CODE(MID(N409,11,1)))&amp;
IF(ISERR(CODE(MID(N409,12,1))),"",CODE(MID(N409,12,1)))&amp;
IF(ISERR(CODE(MID(N409,13,1))),"",CODE(MID(N409,13,1)))&amp;
IF(ISERR(CODE(MID(N409,14,1))),"",CODE(MID(N409,14,1)))&amp;
IF(ISERR(CODE(MID(N409,15,1))),"",CODE(MID(N409,15,1)))</f>
        <v>73847795827667</v>
      </c>
      <c r="B409" s="3">
        <v>374</v>
      </c>
      <c r="C409" s="165">
        <f>VLOOKUP(A409,[1]items.h.csv!$A:$C,3,0)</f>
        <v>405</v>
      </c>
      <c r="D409" s="36" t="s">
        <v>3973</v>
      </c>
      <c r="E409" s="36" t="s">
        <v>14</v>
      </c>
      <c r="F409" s="17" t="s">
        <v>2022</v>
      </c>
      <c r="G409" s="17" t="s">
        <v>2022</v>
      </c>
      <c r="H409" s="155">
        <v>0</v>
      </c>
      <c r="I409" s="155">
        <v>63</v>
      </c>
      <c r="J409" s="17" t="s">
        <v>3</v>
      </c>
      <c r="K409" s="17" t="s">
        <v>2191</v>
      </c>
      <c r="L409" s="138" t="s">
        <v>4605</v>
      </c>
      <c r="N409" s="22" t="s">
        <v>2924</v>
      </c>
      <c r="O409" s="22" t="s">
        <v>3787</v>
      </c>
      <c r="P409"/>
      <c r="Q409" t="str">
        <f>IF(F409=G409,"","NOT EQUAL")</f>
        <v/>
      </c>
      <c r="R409"/>
      <c r="S409"/>
      <c r="T409">
        <f>IF(Y409&lt;&gt;"",T408+1,T408)</f>
        <v>93</v>
      </c>
      <c r="U409" s="3" t="s">
        <v>4566</v>
      </c>
      <c r="V409" s="118"/>
      <c r="W409" s="118"/>
      <c r="X409" s="109" t="str">
        <f>IF( OR(V409="CNST", J409="CAT_REGS"),(F409),
IF(V409="YES",UPPER(F409),
IF(   AND(V409&lt;&gt;"NO",J409="CAT_FNCT",E409&lt;&gt;"multiply", E409&lt;&gt;"divide"),IF(K409="SLS_ENABLED",   UPPER(F409),""),"")))</f>
        <v>"RLC"</v>
      </c>
      <c r="Y409" s="109" t="str">
        <f>IF(LEN(W409)&gt;0,W409,SUBSTITUTE(SUBSTITUTE(SUBSTITUTE(SUBSTITUTE(SUBSTITUTE(SUBSTITUTE(SUBSTITUTE(SUBSTITUTE(SUBSTITUTE(SUBSTITUTE(SUBSTITUTE( (SUBSTITUTE( SUBSTITUTE( SUBSTITUTE( SUBSTITUTE(X409,"STD_SIGMA","SUM"),"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RLC</v>
      </c>
      <c r="Z409" s="2">
        <f>C409</f>
        <v>405</v>
      </c>
    </row>
    <row r="410" spans="1:26">
      <c r="A410" s="167" t="str">
        <f>CODE(MID(N410,1,1))&amp;CODE(MID(N410,2,1))&amp;CODE(MID(N410,3,1))&amp;CODE(MID(N410,4,1))&amp;CODE(MID(N410,5,1))&amp;
IF(ISERR(CODE(MID(N410,6,1))),"",CODE(MID(N410,6,1)))&amp;
IF(ISERR(CODE(MID(N410,7,1))),"",CODE(MID(N410,7,1)))&amp;
IF(ISERR(CODE(MID(N410,8,1))),"",CODE(MID(N410,8,1)))&amp;
IF(ISERR(CODE(MID(N410,9,1))),"",CODE(MID(N410,9,1)))&amp;
IF(ISERR(CODE(MID(N410,10,1))),"",CODE(MID(N410,10,1)))&amp;
IF(ISERR(CODE(MID(N410,11,1))),"",CODE(MID(N410,11,1)))&amp;
IF(ISERR(CODE(MID(N410,12,1))),"",CODE(MID(N410,12,1)))&amp;
IF(ISERR(CODE(MID(N410,13,1))),"",CODE(MID(N410,13,1)))&amp;
IF(ISERR(CODE(MID(N410,14,1))),"",CODE(MID(N410,14,1)))&amp;
IF(ISERR(CODE(MID(N410,15,1))),"",CODE(MID(N410,15,1)))</f>
        <v>738477958282</v>
      </c>
      <c r="B410" s="3">
        <v>375</v>
      </c>
      <c r="C410" s="165">
        <f>VLOOKUP(A410,[1]items.h.csv!$A:$C,3,0)</f>
        <v>406</v>
      </c>
      <c r="D410" s="36" t="s">
        <v>3974</v>
      </c>
      <c r="E410" s="36" t="s">
        <v>14</v>
      </c>
      <c r="F410" s="17" t="s">
        <v>329</v>
      </c>
      <c r="G410" s="17" t="s">
        <v>329</v>
      </c>
      <c r="H410" s="155">
        <v>0</v>
      </c>
      <c r="I410" s="155">
        <v>63</v>
      </c>
      <c r="J410" s="17" t="s">
        <v>3</v>
      </c>
      <c r="K410" s="17" t="s">
        <v>2191</v>
      </c>
      <c r="L410" s="138" t="s">
        <v>4605</v>
      </c>
      <c r="N410" s="22" t="s">
        <v>2932</v>
      </c>
      <c r="O410" s="22" t="s">
        <v>3787</v>
      </c>
      <c r="P410"/>
      <c r="Q410" t="str">
        <f>IF(F410=G410,"","NOT EQUAL")</f>
        <v/>
      </c>
      <c r="R410"/>
      <c r="S410"/>
      <c r="T410">
        <f>IF(Y410&lt;&gt;"",T409+1,T409)</f>
        <v>94</v>
      </c>
      <c r="U410" s="3" t="s">
        <v>4566</v>
      </c>
      <c r="V410" s="118"/>
      <c r="W410" s="118"/>
      <c r="X410" s="109" t="str">
        <f>IF( OR(V410="CNST", J410="CAT_REGS"),(F410),
IF(V410="YES",UPPER(F410),
IF(   AND(V410&lt;&gt;"NO",J410="CAT_FNCT",E410&lt;&gt;"multiply", E410&lt;&gt;"divide"),IF(K410="SLS_ENABLED",   UPPER(F410),""),"")))</f>
        <v>"RR"</v>
      </c>
      <c r="Y410" s="109" t="str">
        <f>IF(LEN(W410)&gt;0,W410,SUBSTITUTE(SUBSTITUTE(SUBSTITUTE(SUBSTITUTE(SUBSTITUTE(SUBSTITUTE(SUBSTITUTE(SUBSTITUTE(SUBSTITUTE(SUBSTITUTE(SUBSTITUTE( (SUBSTITUTE( SUBSTITUTE( SUBSTITUTE( SUBSTITUTE(X410,"STD_SIGMA","SUM"),"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RR</v>
      </c>
      <c r="Z410" s="2">
        <f>C410</f>
        <v>406</v>
      </c>
    </row>
    <row r="411" spans="1:26">
      <c r="A411" s="167" t="str">
        <f>CODE(MID(N411,1,1))&amp;CODE(MID(N411,2,1))&amp;CODE(MID(N411,3,1))&amp;CODE(MID(N411,4,1))&amp;CODE(MID(N411,5,1))&amp;
IF(ISERR(CODE(MID(N411,6,1))),"",CODE(MID(N411,6,1)))&amp;
IF(ISERR(CODE(MID(N411,7,1))),"",CODE(MID(N411,7,1)))&amp;
IF(ISERR(CODE(MID(N411,8,1))),"",CODE(MID(N411,8,1)))&amp;
IF(ISERR(CODE(MID(N411,9,1))),"",CODE(MID(N411,9,1)))&amp;
IF(ISERR(CODE(MID(N411,10,1))),"",CODE(MID(N411,10,1)))&amp;
IF(ISERR(CODE(MID(N411,11,1))),"",CODE(MID(N411,11,1)))&amp;
IF(ISERR(CODE(MID(N411,12,1))),"",CODE(MID(N411,12,1)))&amp;
IF(ISERR(CODE(MID(N411,13,1))),"",CODE(MID(N411,13,1)))&amp;
IF(ISERR(CODE(MID(N411,14,1))),"",CODE(MID(N411,14,1)))&amp;
IF(ISERR(CODE(MID(N411,15,1))),"",CODE(MID(N411,15,1)))</f>
        <v>73847795828267</v>
      </c>
      <c r="B411" s="3">
        <v>376</v>
      </c>
      <c r="C411" s="165">
        <f>VLOOKUP(A411,[1]items.h.csv!$A:$C,3,0)</f>
        <v>407</v>
      </c>
      <c r="D411" s="36" t="s">
        <v>3975</v>
      </c>
      <c r="E411" s="36" t="s">
        <v>14</v>
      </c>
      <c r="F411" s="17" t="s">
        <v>2026</v>
      </c>
      <c r="G411" s="17" t="s">
        <v>2026</v>
      </c>
      <c r="H411" s="155">
        <v>0</v>
      </c>
      <c r="I411" s="155">
        <v>63</v>
      </c>
      <c r="J411" s="17" t="s">
        <v>3</v>
      </c>
      <c r="K411" s="17" t="s">
        <v>2191</v>
      </c>
      <c r="L411" s="138" t="s">
        <v>4605</v>
      </c>
      <c r="N411" s="22" t="s">
        <v>2933</v>
      </c>
      <c r="O411" s="22" t="s">
        <v>3787</v>
      </c>
      <c r="P411"/>
      <c r="Q411" t="str">
        <f>IF(F411=G411,"","NOT EQUAL")</f>
        <v/>
      </c>
      <c r="R411"/>
      <c r="S411"/>
      <c r="T411">
        <f>IF(Y411&lt;&gt;"",T410+1,T410)</f>
        <v>95</v>
      </c>
      <c r="U411" s="3" t="s">
        <v>4566</v>
      </c>
      <c r="V411" s="118"/>
      <c r="W411" s="118"/>
      <c r="X411" s="109" t="str">
        <f>IF( OR(V411="CNST", J411="CAT_REGS"),(F411),
IF(V411="YES",UPPER(F411),
IF(   AND(V411&lt;&gt;"NO",J411="CAT_FNCT",E411&lt;&gt;"multiply", E411&lt;&gt;"divide"),IF(K411="SLS_ENABLED",   UPPER(F411),""),"")))</f>
        <v>"RRC"</v>
      </c>
      <c r="Y411" s="109" t="str">
        <f>IF(LEN(W411)&gt;0,W411,SUBSTITUTE(SUBSTITUTE(SUBSTITUTE(SUBSTITUTE(SUBSTITUTE(SUBSTITUTE(SUBSTITUTE(SUBSTITUTE(SUBSTITUTE(SUBSTITUTE(SUBSTITUTE( (SUBSTITUTE( SUBSTITUTE( SUBSTITUTE( SUBSTITUTE(X411,"STD_SIGMA","SUM"),"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RRC</v>
      </c>
      <c r="Z411" s="2">
        <f>C411</f>
        <v>407</v>
      </c>
    </row>
    <row r="412" spans="1:26">
      <c r="A412" s="167" t="str">
        <f>CODE(MID(N412,1,1))&amp;CODE(MID(N412,2,1))&amp;CODE(MID(N412,3,1))&amp;CODE(MID(N412,4,1))&amp;CODE(MID(N412,5,1))&amp;
IF(ISERR(CODE(MID(N412,6,1))),"",CODE(MID(N412,6,1)))&amp;
IF(ISERR(CODE(MID(N412,7,1))),"",CODE(MID(N412,7,1)))&amp;
IF(ISERR(CODE(MID(N412,8,1))),"",CODE(MID(N412,8,1)))&amp;
IF(ISERR(CODE(MID(N412,9,1))),"",CODE(MID(N412,9,1)))&amp;
IF(ISERR(CODE(MID(N412,10,1))),"",CODE(MID(N412,10,1)))&amp;
IF(ISERR(CODE(MID(N412,11,1))),"",CODE(MID(N412,11,1)))&amp;
IF(ISERR(CODE(MID(N412,12,1))),"",CODE(MID(N412,12,1)))&amp;
IF(ISERR(CODE(MID(N412,13,1))),"",CODE(MID(N412,13,1)))&amp;
IF(ISERR(CODE(MID(N412,14,1))),"",CODE(MID(N412,14,1)))&amp;
IF(ISERR(CODE(MID(N412,15,1))),"",CODE(MID(N412,15,1)))</f>
        <v>738477958376</v>
      </c>
      <c r="B412" s="3">
        <v>377</v>
      </c>
      <c r="C412" s="165">
        <f>VLOOKUP(A412,[1]items.h.csv!$A:$C,3,0)</f>
        <v>408</v>
      </c>
      <c r="D412" s="36" t="s">
        <v>3977</v>
      </c>
      <c r="E412" s="36" t="s">
        <v>14</v>
      </c>
      <c r="F412" s="17" t="s">
        <v>368</v>
      </c>
      <c r="G412" s="17" t="s">
        <v>368</v>
      </c>
      <c r="H412" s="155">
        <v>0</v>
      </c>
      <c r="I412" s="155">
        <v>63</v>
      </c>
      <c r="J412" s="17" t="s">
        <v>3</v>
      </c>
      <c r="K412" s="17" t="s">
        <v>2191</v>
      </c>
      <c r="L412" s="138" t="s">
        <v>4605</v>
      </c>
      <c r="N412" s="22" t="s">
        <v>2979</v>
      </c>
      <c r="O412" s="22" t="s">
        <v>3787</v>
      </c>
      <c r="P412"/>
      <c r="Q412" t="str">
        <f>IF(F412=G412,"","NOT EQUAL")</f>
        <v/>
      </c>
      <c r="R412"/>
      <c r="S412"/>
      <c r="T412">
        <f>IF(Y412&lt;&gt;"",T411+1,T411)</f>
        <v>96</v>
      </c>
      <c r="U412" s="3" t="s">
        <v>4566</v>
      </c>
      <c r="V412" s="118"/>
      <c r="W412" s="118"/>
      <c r="X412" s="109" t="str">
        <f>IF( OR(V412="CNST", J412="CAT_REGS"),(F412),
IF(V412="YES",UPPER(F412),
IF(   AND(V412&lt;&gt;"NO",J412="CAT_FNCT",E412&lt;&gt;"multiply", E412&lt;&gt;"divide"),IF(K412="SLS_ENABLED",   UPPER(F412),""),"")))</f>
        <v>"SL"</v>
      </c>
      <c r="Y412" s="109" t="str">
        <f>IF(LEN(W412)&gt;0,W412,SUBSTITUTE(SUBSTITUTE(SUBSTITUTE(SUBSTITUTE(SUBSTITUTE(SUBSTITUTE(SUBSTITUTE(SUBSTITUTE(SUBSTITUTE(SUBSTITUTE(SUBSTITUTE( (SUBSTITUTE( SUBSTITUTE( SUBSTITUTE( SUBSTITUTE(X412,"STD_SIGMA","SUM"),"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SL</v>
      </c>
      <c r="Z412" s="2">
        <f>C412</f>
        <v>408</v>
      </c>
    </row>
    <row r="413" spans="1:26">
      <c r="A413" s="167" t="str">
        <f>CODE(MID(N413,1,1))&amp;CODE(MID(N413,2,1))&amp;CODE(MID(N413,3,1))&amp;CODE(MID(N413,4,1))&amp;CODE(MID(N413,5,1))&amp;
IF(ISERR(CODE(MID(N413,6,1))),"",CODE(MID(N413,6,1)))&amp;
IF(ISERR(CODE(MID(N413,7,1))),"",CODE(MID(N413,7,1)))&amp;
IF(ISERR(CODE(MID(N413,8,1))),"",CODE(MID(N413,8,1)))&amp;
IF(ISERR(CODE(MID(N413,9,1))),"",CODE(MID(N413,9,1)))&amp;
IF(ISERR(CODE(MID(N413,10,1))),"",CODE(MID(N413,10,1)))&amp;
IF(ISERR(CODE(MID(N413,11,1))),"",CODE(MID(N413,11,1)))&amp;
IF(ISERR(CODE(MID(N413,12,1))),"",CODE(MID(N413,12,1)))&amp;
IF(ISERR(CODE(MID(N413,13,1))),"",CODE(MID(N413,13,1)))&amp;
IF(ISERR(CODE(MID(N413,14,1))),"",CODE(MID(N413,14,1)))&amp;
IF(ISERR(CODE(MID(N413,15,1))),"",CODE(MID(N413,15,1)))</f>
        <v>738477958382</v>
      </c>
      <c r="B413" s="3">
        <v>378</v>
      </c>
      <c r="C413" s="165">
        <f>VLOOKUP(A413,[1]items.h.csv!$A:$C,3,0)</f>
        <v>409</v>
      </c>
      <c r="D413" s="36" t="s">
        <v>3978</v>
      </c>
      <c r="E413" s="36" t="s">
        <v>14</v>
      </c>
      <c r="F413" s="17" t="s">
        <v>373</v>
      </c>
      <c r="G413" s="17" t="s">
        <v>373</v>
      </c>
      <c r="H413" s="155">
        <v>0</v>
      </c>
      <c r="I413" s="155">
        <v>63</v>
      </c>
      <c r="J413" s="17" t="s">
        <v>3</v>
      </c>
      <c r="K413" s="17" t="s">
        <v>2191</v>
      </c>
      <c r="L413" s="138" t="s">
        <v>4605</v>
      </c>
      <c r="N413" s="22" t="s">
        <v>2987</v>
      </c>
      <c r="O413" s="22" t="s">
        <v>3787</v>
      </c>
      <c r="P413"/>
      <c r="Q413" t="str">
        <f>IF(F413=G413,"","NOT EQUAL")</f>
        <v/>
      </c>
      <c r="R413"/>
      <c r="S413"/>
      <c r="T413">
        <f>IF(Y413&lt;&gt;"",T412+1,T412)</f>
        <v>97</v>
      </c>
      <c r="U413" s="3" t="s">
        <v>4566</v>
      </c>
      <c r="V413" s="118"/>
      <c r="W413" s="118"/>
      <c r="X413" s="109" t="str">
        <f>IF( OR(V413="CNST", J413="CAT_REGS"),(F413),
IF(V413="YES",UPPER(F413),
IF(   AND(V413&lt;&gt;"NO",J413="CAT_FNCT",E413&lt;&gt;"multiply", E413&lt;&gt;"divide"),IF(K413="SLS_ENABLED",   UPPER(F413),""),"")))</f>
        <v>"SR"</v>
      </c>
      <c r="Y413" s="109" t="str">
        <f>IF(LEN(W413)&gt;0,W413,SUBSTITUTE(SUBSTITUTE(SUBSTITUTE(SUBSTITUTE(SUBSTITUTE(SUBSTITUTE(SUBSTITUTE(SUBSTITUTE(SUBSTITUTE(SUBSTITUTE(SUBSTITUTE( (SUBSTITUTE( SUBSTITUTE( SUBSTITUTE( SUBSTITUTE(X413,"STD_SIGMA","SUM"),"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SR</v>
      </c>
      <c r="Z413" s="2">
        <f>C413</f>
        <v>409</v>
      </c>
    </row>
    <row r="414" spans="1:26">
      <c r="A414" s="167" t="str">
        <f>CODE(MID(N414,1,1))&amp;CODE(MID(N414,2,1))&amp;CODE(MID(N414,3,1))&amp;CODE(MID(N414,4,1))&amp;CODE(MID(N414,5,1))&amp;
IF(ISERR(CODE(MID(N414,6,1))),"",CODE(MID(N414,6,1)))&amp;
IF(ISERR(CODE(MID(N414,7,1))),"",CODE(MID(N414,7,1)))&amp;
IF(ISERR(CODE(MID(N414,8,1))),"",CODE(MID(N414,8,1)))&amp;
IF(ISERR(CODE(MID(N414,9,1))),"",CODE(MID(N414,9,1)))&amp;
IF(ISERR(CODE(MID(N414,10,1))),"",CODE(MID(N414,10,1)))&amp;
IF(ISERR(CODE(MID(N414,11,1))),"",CODE(MID(N414,11,1)))&amp;
IF(ISERR(CODE(MID(N414,12,1))),"",CODE(MID(N414,12,1)))&amp;
IF(ISERR(CODE(MID(N414,13,1))),"",CODE(MID(N414,13,1)))&amp;
IF(ISERR(CODE(MID(N414,14,1))),"",CODE(MID(N414,14,1)))&amp;
IF(ISERR(CODE(MID(N414,15,1))),"",CODE(MID(N414,15,1)))</f>
        <v>73847795658382</v>
      </c>
      <c r="B414" s="3">
        <v>379</v>
      </c>
      <c r="C414" s="165">
        <f>VLOOKUP(A414,[1]items.h.csv!$A:$C,3,0)</f>
        <v>410</v>
      </c>
      <c r="D414" s="32" t="s">
        <v>3960</v>
      </c>
      <c r="E414" s="32" t="s">
        <v>14</v>
      </c>
      <c r="F414" s="17" t="s">
        <v>1807</v>
      </c>
      <c r="G414" s="17" t="s">
        <v>1807</v>
      </c>
      <c r="H414" s="155">
        <v>0</v>
      </c>
      <c r="I414" s="155">
        <v>63</v>
      </c>
      <c r="J414" s="17" t="s">
        <v>3</v>
      </c>
      <c r="K414" s="17" t="s">
        <v>2191</v>
      </c>
      <c r="L414" s="138" t="s">
        <v>4605</v>
      </c>
      <c r="N414" s="22" t="s">
        <v>2467</v>
      </c>
      <c r="O414" s="22" t="s">
        <v>3787</v>
      </c>
      <c r="P414"/>
      <c r="Q414" t="str">
        <f>IF(F414=G414,"","NOT EQUAL")</f>
        <v/>
      </c>
      <c r="R414"/>
      <c r="S414"/>
      <c r="T414">
        <f>IF(Y414&lt;&gt;"",T413+1,T413)</f>
        <v>98</v>
      </c>
      <c r="U414" s="3"/>
      <c r="V414" s="118"/>
      <c r="W414" s="118"/>
      <c r="X414" s="109" t="str">
        <f>IF( OR(V414="CNST", J414="CAT_REGS"),(F414),
IF(V414="YES",UPPER(F414),
IF(   AND(V414&lt;&gt;"NO",J414="CAT_FNCT",E414&lt;&gt;"multiply", E414&lt;&gt;"divide"),IF(K414="SLS_ENABLED",   UPPER(F414),""),"")))</f>
        <v>"ASR"</v>
      </c>
      <c r="Y414" s="109" t="str">
        <f>IF(LEN(W414)&gt;0,W414,SUBSTITUTE(SUBSTITUTE(SUBSTITUTE(SUBSTITUTE(SUBSTITUTE(SUBSTITUTE(SUBSTITUTE(SUBSTITUTE(SUBSTITUTE(SUBSTITUTE(SUBSTITUTE( (SUBSTITUTE( SUBSTITUTE( SUBSTITUTE( SUBSTITUTE(X414,"STD_SIGMA","SUM"),"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ASR</v>
      </c>
      <c r="Z414" s="2">
        <f>C414</f>
        <v>410</v>
      </c>
    </row>
    <row r="415" spans="1:26">
      <c r="A415" s="167" t="str">
        <f>CODE(MID(N415,1,1))&amp;CODE(MID(N415,2,1))&amp;CODE(MID(N415,3,1))&amp;CODE(MID(N415,4,1))&amp;CODE(MID(N415,5,1))&amp;
IF(ISERR(CODE(MID(N415,6,1))),"",CODE(MID(N415,6,1)))&amp;
IF(ISERR(CODE(MID(N415,7,1))),"",CODE(MID(N415,7,1)))&amp;
IF(ISERR(CODE(MID(N415,8,1))),"",CODE(MID(N415,8,1)))&amp;
IF(ISERR(CODE(MID(N415,9,1))),"",CODE(MID(N415,9,1)))&amp;
IF(ISERR(CODE(MID(N415,10,1))),"",CODE(MID(N415,10,1)))&amp;
IF(ISERR(CODE(MID(N415,11,1))),"",CODE(MID(N415,11,1)))&amp;
IF(ISERR(CODE(MID(N415,12,1))),"",CODE(MID(N415,12,1)))&amp;
IF(ISERR(CODE(MID(N415,13,1))),"",CODE(MID(N415,13,1)))&amp;
IF(ISERR(CODE(MID(N415,14,1))),"",CODE(MID(N415,14,1)))&amp;
IF(ISERR(CODE(MID(N415,15,1))),"",CODE(MID(N415,15,1)))</f>
        <v>738477957674</v>
      </c>
      <c r="B415" s="3">
        <v>380</v>
      </c>
      <c r="C415" s="165">
        <f>VLOOKUP(A415,[1]items.h.csv!$A:$C,3,0)</f>
        <v>411</v>
      </c>
      <c r="D415" s="36" t="s">
        <v>3965</v>
      </c>
      <c r="E415" s="1" t="s">
        <v>7</v>
      </c>
      <c r="F415" s="17" t="s">
        <v>193</v>
      </c>
      <c r="G415" s="17" t="s">
        <v>193</v>
      </c>
      <c r="H415" s="155">
        <v>0</v>
      </c>
      <c r="I415" s="155">
        <v>0</v>
      </c>
      <c r="J415" s="17" t="s">
        <v>3</v>
      </c>
      <c r="K415" s="17" t="s">
        <v>2191</v>
      </c>
      <c r="L415" s="138" t="s">
        <v>4605</v>
      </c>
      <c r="N415" s="22" t="s">
        <v>2728</v>
      </c>
      <c r="O415" s="22" t="s">
        <v>3787</v>
      </c>
      <c r="P415"/>
      <c r="Q415" t="str">
        <f>IF(F415=G415,"","NOT EQUAL")</f>
        <v/>
      </c>
      <c r="R415"/>
      <c r="S415"/>
      <c r="T415">
        <f>IF(Y415&lt;&gt;"",T414+1,T414)</f>
        <v>99</v>
      </c>
      <c r="U415" s="3"/>
      <c r="V415" s="118"/>
      <c r="W415" s="118"/>
      <c r="X415" s="109" t="str">
        <f>IF( OR(V415="CNST", J415="CAT_REGS"),(F415),
IF(V415="YES",UPPER(F415),
IF(   AND(V415&lt;&gt;"NO",J415="CAT_FNCT",E415&lt;&gt;"multiply", E415&lt;&gt;"divide"),IF(K415="SLS_ENABLED",   UPPER(F415),""),"")))</f>
        <v>"LJ"</v>
      </c>
      <c r="Y415" s="109" t="str">
        <f>IF(LEN(W415)&gt;0,W415,SUBSTITUTE(SUBSTITUTE(SUBSTITUTE(SUBSTITUTE(SUBSTITUTE(SUBSTITUTE(SUBSTITUTE(SUBSTITUTE(SUBSTITUTE(SUBSTITUTE(SUBSTITUTE( (SUBSTITUTE( SUBSTITUTE( SUBSTITUTE( SUBSTITUTE(X415,"STD_SIGMA","SUM"),"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LJ</v>
      </c>
      <c r="Z415" s="2">
        <f>C415</f>
        <v>411</v>
      </c>
    </row>
    <row r="416" spans="1:26">
      <c r="A416" s="167" t="str">
        <f>CODE(MID(N416,1,1))&amp;CODE(MID(N416,2,1))&amp;CODE(MID(N416,3,1))&amp;CODE(MID(N416,4,1))&amp;CODE(MID(N416,5,1))&amp;
IF(ISERR(CODE(MID(N416,6,1))),"",CODE(MID(N416,6,1)))&amp;
IF(ISERR(CODE(MID(N416,7,1))),"",CODE(MID(N416,7,1)))&amp;
IF(ISERR(CODE(MID(N416,8,1))),"",CODE(MID(N416,8,1)))&amp;
IF(ISERR(CODE(MID(N416,9,1))),"",CODE(MID(N416,9,1)))&amp;
IF(ISERR(CODE(MID(N416,10,1))),"",CODE(MID(N416,10,1)))&amp;
IF(ISERR(CODE(MID(N416,11,1))),"",CODE(MID(N416,11,1)))&amp;
IF(ISERR(CODE(MID(N416,12,1))),"",CODE(MID(N416,12,1)))&amp;
IF(ISERR(CODE(MID(N416,13,1))),"",CODE(MID(N416,13,1)))&amp;
IF(ISERR(CODE(MID(N416,14,1))),"",CODE(MID(N416,14,1)))&amp;
IF(ISERR(CODE(MID(N416,15,1))),"",CODE(MID(N416,15,1)))</f>
        <v>738477958274</v>
      </c>
      <c r="B416" s="3">
        <v>381</v>
      </c>
      <c r="C416" s="165">
        <f>VLOOKUP(A416,[1]items.h.csv!$A:$C,3,0)</f>
        <v>412</v>
      </c>
      <c r="D416" s="36" t="s">
        <v>3971</v>
      </c>
      <c r="E416" s="1" t="s">
        <v>7</v>
      </c>
      <c r="F416" s="17" t="s">
        <v>324</v>
      </c>
      <c r="G416" s="17" t="s">
        <v>324</v>
      </c>
      <c r="H416" s="155">
        <v>0</v>
      </c>
      <c r="I416" s="155">
        <v>0</v>
      </c>
      <c r="J416" s="17" t="s">
        <v>3</v>
      </c>
      <c r="K416" s="17" t="s">
        <v>2191</v>
      </c>
      <c r="L416" s="138" t="s">
        <v>4605</v>
      </c>
      <c r="N416" s="22" t="s">
        <v>2921</v>
      </c>
      <c r="O416" s="22" t="s">
        <v>3787</v>
      </c>
      <c r="P416"/>
      <c r="Q416" t="str">
        <f>IF(F416=G416,"","NOT EQUAL")</f>
        <v/>
      </c>
      <c r="R416"/>
      <c r="S416"/>
      <c r="T416">
        <f>IF(Y416&lt;&gt;"",T415+1,T415)</f>
        <v>100</v>
      </c>
      <c r="U416" s="3"/>
      <c r="V416" s="118"/>
      <c r="W416" s="118"/>
      <c r="X416" s="109" t="str">
        <f>IF( OR(V416="CNST", J416="CAT_REGS"),(F416),
IF(V416="YES",UPPER(F416),
IF(   AND(V416&lt;&gt;"NO",J416="CAT_FNCT",E416&lt;&gt;"multiply", E416&lt;&gt;"divide"),IF(K416="SLS_ENABLED",   UPPER(F416),""),"")))</f>
        <v>"RJ"</v>
      </c>
      <c r="Y416" s="109" t="str">
        <f>IF(LEN(W416)&gt;0,W416,SUBSTITUTE(SUBSTITUTE(SUBSTITUTE(SUBSTITUTE(SUBSTITUTE(SUBSTITUTE(SUBSTITUTE(SUBSTITUTE(SUBSTITUTE(SUBSTITUTE(SUBSTITUTE( (SUBSTITUTE( SUBSTITUTE( SUBSTITUTE( SUBSTITUTE(X416,"STD_SIGMA","SUM"),"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RJ</v>
      </c>
      <c r="Z416" s="2">
        <f>C416</f>
        <v>412</v>
      </c>
    </row>
    <row r="417" spans="1:26">
      <c r="A417" s="167" t="str">
        <f>CODE(MID(N417,1,1))&amp;CODE(MID(N417,2,1))&amp;CODE(MID(N417,3,1))&amp;CODE(MID(N417,4,1))&amp;CODE(MID(N417,5,1))&amp;
IF(ISERR(CODE(MID(N417,6,1))),"",CODE(MID(N417,6,1)))&amp;
IF(ISERR(CODE(MID(N417,7,1))),"",CODE(MID(N417,7,1)))&amp;
IF(ISERR(CODE(MID(N417,8,1))),"",CODE(MID(N417,8,1)))&amp;
IF(ISERR(CODE(MID(N417,9,1))),"",CODE(MID(N417,9,1)))&amp;
IF(ISERR(CODE(MID(N417,10,1))),"",CODE(MID(N417,10,1)))&amp;
IF(ISERR(CODE(MID(N417,11,1))),"",CODE(MID(N417,11,1)))&amp;
IF(ISERR(CODE(MID(N417,12,1))),"",CODE(MID(N417,12,1)))&amp;
IF(ISERR(CODE(MID(N417,13,1))),"",CODE(MID(N417,13,1)))&amp;
IF(ISERR(CODE(MID(N417,14,1))),"",CODE(MID(N417,14,1)))&amp;
IF(ISERR(CODE(MID(N417,15,1))),"",CODE(MID(N417,15,1)))</f>
        <v>738477957765837576</v>
      </c>
      <c r="B417" s="3">
        <v>382</v>
      </c>
      <c r="C417" s="165">
        <f>VLOOKUP(A417,[1]items.h.csv!$A:$C,3,0)</f>
        <v>413</v>
      </c>
      <c r="D417" s="36" t="s">
        <v>3966</v>
      </c>
      <c r="E417" s="36" t="s">
        <v>14</v>
      </c>
      <c r="F417" s="17" t="s">
        <v>1940</v>
      </c>
      <c r="G417" s="17" t="s">
        <v>1940</v>
      </c>
      <c r="H417" s="155">
        <v>0</v>
      </c>
      <c r="I417" s="155">
        <v>64</v>
      </c>
      <c r="J417" s="17" t="s">
        <v>3</v>
      </c>
      <c r="K417" s="17" t="s">
        <v>2191</v>
      </c>
      <c r="L417" s="138" t="s">
        <v>4605</v>
      </c>
      <c r="N417" s="22" t="s">
        <v>2762</v>
      </c>
      <c r="O417" s="22" t="s">
        <v>3787</v>
      </c>
      <c r="P417"/>
      <c r="Q417" t="str">
        <f>IF(F417=G417,"","NOT EQUAL")</f>
        <v/>
      </c>
      <c r="R417"/>
      <c r="S417"/>
      <c r="T417">
        <f>IF(Y417&lt;&gt;"",T416+1,T416)</f>
        <v>101</v>
      </c>
      <c r="U417" s="3"/>
      <c r="V417" s="118"/>
      <c r="W417" s="118"/>
      <c r="X417" s="109" t="str">
        <f>IF( OR(V417="CNST", J417="CAT_REGS"),(F417),
IF(V417="YES",UPPER(F417),
IF(   AND(V417&lt;&gt;"NO",J417="CAT_FNCT",E417&lt;&gt;"multiply", E417&lt;&gt;"divide"),IF(K417="SLS_ENABLED",   UPPER(F417),""),"")))</f>
        <v>"MASKL"</v>
      </c>
      <c r="Y417" s="109" t="str">
        <f>IF(LEN(W417)&gt;0,W417,SUBSTITUTE(SUBSTITUTE(SUBSTITUTE(SUBSTITUTE(SUBSTITUTE(SUBSTITUTE(SUBSTITUTE(SUBSTITUTE(SUBSTITUTE(SUBSTITUTE(SUBSTITUTE( (SUBSTITUTE( SUBSTITUTE( SUBSTITUTE( SUBSTITUTE(X417,"STD_SIGMA","SUM"),"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MASKL</v>
      </c>
      <c r="Z417" s="2">
        <f>C417</f>
        <v>413</v>
      </c>
    </row>
    <row r="418" spans="1:26">
      <c r="A418" s="167" t="str">
        <f>CODE(MID(N418,1,1))&amp;CODE(MID(N418,2,1))&amp;CODE(MID(N418,3,1))&amp;CODE(MID(N418,4,1))&amp;CODE(MID(N418,5,1))&amp;
IF(ISERR(CODE(MID(N418,6,1))),"",CODE(MID(N418,6,1)))&amp;
IF(ISERR(CODE(MID(N418,7,1))),"",CODE(MID(N418,7,1)))&amp;
IF(ISERR(CODE(MID(N418,8,1))),"",CODE(MID(N418,8,1)))&amp;
IF(ISERR(CODE(MID(N418,9,1))),"",CODE(MID(N418,9,1)))&amp;
IF(ISERR(CODE(MID(N418,10,1))),"",CODE(MID(N418,10,1)))&amp;
IF(ISERR(CODE(MID(N418,11,1))),"",CODE(MID(N418,11,1)))&amp;
IF(ISERR(CODE(MID(N418,12,1))),"",CODE(MID(N418,12,1)))&amp;
IF(ISERR(CODE(MID(N418,13,1))),"",CODE(MID(N418,13,1)))&amp;
IF(ISERR(CODE(MID(N418,14,1))),"",CODE(MID(N418,14,1)))&amp;
IF(ISERR(CODE(MID(N418,15,1))),"",CODE(MID(N418,15,1)))</f>
        <v>738477957765837582</v>
      </c>
      <c r="B418" s="3">
        <v>383</v>
      </c>
      <c r="C418" s="165">
        <f>VLOOKUP(A418,[1]items.h.csv!$A:$C,3,0)</f>
        <v>414</v>
      </c>
      <c r="D418" s="36" t="s">
        <v>3967</v>
      </c>
      <c r="E418" s="36" t="s">
        <v>14</v>
      </c>
      <c r="F418" s="17" t="s">
        <v>1941</v>
      </c>
      <c r="G418" s="17" t="s">
        <v>1941</v>
      </c>
      <c r="H418" s="155">
        <v>0</v>
      </c>
      <c r="I418" s="155">
        <v>64</v>
      </c>
      <c r="J418" s="17" t="s">
        <v>3</v>
      </c>
      <c r="K418" s="17" t="s">
        <v>2191</v>
      </c>
      <c r="L418" s="138" t="s">
        <v>4605</v>
      </c>
      <c r="N418" s="22" t="s">
        <v>2763</v>
      </c>
      <c r="O418" s="22" t="s">
        <v>3787</v>
      </c>
      <c r="P418"/>
      <c r="Q418" t="str">
        <f>IF(F418=G418,"","NOT EQUAL")</f>
        <v/>
      </c>
      <c r="R418"/>
      <c r="S418"/>
      <c r="T418">
        <f>IF(Y418&lt;&gt;"",T417+1,T417)</f>
        <v>102</v>
      </c>
      <c r="U418" s="3"/>
      <c r="V418" s="118"/>
      <c r="W418" s="118"/>
      <c r="X418" s="109" t="str">
        <f>IF( OR(V418="CNST", J418="CAT_REGS"),(F418),
IF(V418="YES",UPPER(F418),
IF(   AND(V418&lt;&gt;"NO",J418="CAT_FNCT",E418&lt;&gt;"multiply", E418&lt;&gt;"divide"),IF(K418="SLS_ENABLED",   UPPER(F418),""),"")))</f>
        <v>"MASKR"</v>
      </c>
      <c r="Y418" s="109" t="str">
        <f>IF(LEN(W418)&gt;0,W418,SUBSTITUTE(SUBSTITUTE(SUBSTITUTE(SUBSTITUTE(SUBSTITUTE(SUBSTITUTE(SUBSTITUTE(SUBSTITUTE(SUBSTITUTE(SUBSTITUTE(SUBSTITUTE( (SUBSTITUTE( SUBSTITUTE( SUBSTITUTE( SUBSTITUTE(X418,"STD_SIGMA","SUM"),"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MASKR</v>
      </c>
      <c r="Z418" s="2">
        <f>C418</f>
        <v>414</v>
      </c>
    </row>
    <row r="419" spans="1:26">
      <c r="A419" s="167" t="str">
        <f>CODE(MID(N419,1,1))&amp;CODE(MID(N419,2,1))&amp;CODE(MID(N419,3,1))&amp;CODE(MID(N419,4,1))&amp;CODE(MID(N419,5,1))&amp;
IF(ISERR(CODE(MID(N419,6,1))),"",CODE(MID(N419,6,1)))&amp;
IF(ISERR(CODE(MID(N419,7,1))),"",CODE(MID(N419,7,1)))&amp;
IF(ISERR(CODE(MID(N419,8,1))),"",CODE(MID(N419,8,1)))&amp;
IF(ISERR(CODE(MID(N419,9,1))),"",CODE(MID(N419,9,1)))&amp;
IF(ISERR(CODE(MID(N419,10,1))),"",CODE(MID(N419,10,1)))&amp;
IF(ISERR(CODE(MID(N419,11,1))),"",CODE(MID(N419,11,1)))&amp;
IF(ISERR(CODE(MID(N419,12,1))),"",CODE(MID(N419,12,1)))&amp;
IF(ISERR(CODE(MID(N419,13,1))),"",CODE(MID(N419,13,1)))&amp;
IF(ISERR(CODE(MID(N419,14,1))),"",CODE(MID(N419,14,1)))&amp;
IF(ISERR(CODE(MID(N419,15,1))),"",CODE(MID(N419,15,1)))</f>
        <v>73847795777382827982</v>
      </c>
      <c r="B419" s="3">
        <v>384</v>
      </c>
      <c r="C419" s="165">
        <f>VLOOKUP(A419,[1]items.h.csv!$A:$C,3,0)</f>
        <v>415</v>
      </c>
      <c r="D419" s="1" t="s">
        <v>2319</v>
      </c>
      <c r="E419" s="1" t="s">
        <v>7</v>
      </c>
      <c r="F419" s="17" t="s">
        <v>223</v>
      </c>
      <c r="G419" s="143" t="s">
        <v>223</v>
      </c>
      <c r="H419" s="155">
        <v>0</v>
      </c>
      <c r="I419" s="155">
        <v>0</v>
      </c>
      <c r="J419" s="17" t="s">
        <v>3</v>
      </c>
      <c r="K419" s="17" t="s">
        <v>2191</v>
      </c>
      <c r="L419" s="138" t="s">
        <v>4605</v>
      </c>
      <c r="N419" s="22" t="s">
        <v>2776</v>
      </c>
      <c r="O419" s="22" t="s">
        <v>3787</v>
      </c>
      <c r="P419"/>
      <c r="Q419" t="str">
        <f>IF(F419=G419,"","NOT EQUAL")</f>
        <v/>
      </c>
      <c r="R419"/>
      <c r="S419"/>
      <c r="T419">
        <f>IF(Y419&lt;&gt;"",T418+1,T418)</f>
        <v>103</v>
      </c>
      <c r="U419" s="3"/>
      <c r="V419" s="118"/>
      <c r="W419" s="118"/>
      <c r="X419" s="109" t="str">
        <f>IF( OR(V419="CNST", J419="CAT_REGS"),(F419),
IF(V419="YES",UPPER(F419),
IF(   AND(V419&lt;&gt;"NO",J419="CAT_FNCT",E419&lt;&gt;"multiply", E419&lt;&gt;"divide"),IF(K419="SLS_ENABLED",   UPPER(F419),""),"")))</f>
        <v>"MIRROR"</v>
      </c>
      <c r="Y419" s="109" t="str">
        <f>IF(LEN(W419)&gt;0,W419,SUBSTITUTE(SUBSTITUTE(SUBSTITUTE(SUBSTITUTE(SUBSTITUTE(SUBSTITUTE(SUBSTITUTE(SUBSTITUTE(SUBSTITUTE(SUBSTITUTE(SUBSTITUTE( (SUBSTITUTE( SUBSTITUTE( SUBSTITUTE( SUBSTITUTE(X419,"STD_SIGMA","SUM"),"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MIRROR</v>
      </c>
      <c r="Z419" s="2">
        <f>C419</f>
        <v>415</v>
      </c>
    </row>
    <row r="420" spans="1:26">
      <c r="A420" s="167" t="str">
        <f>CODE(MID(N420,1,1))&amp;CODE(MID(N420,2,1))&amp;CODE(MID(N420,3,1))&amp;CODE(MID(N420,4,1))&amp;CODE(MID(N420,5,1))&amp;
IF(ISERR(CODE(MID(N420,6,1))),"",CODE(MID(N420,6,1)))&amp;
IF(ISERR(CODE(MID(N420,7,1))),"",CODE(MID(N420,7,1)))&amp;
IF(ISERR(CODE(MID(N420,8,1))),"",CODE(MID(N420,8,1)))&amp;
IF(ISERR(CODE(MID(N420,9,1))),"",CODE(MID(N420,9,1)))&amp;
IF(ISERR(CODE(MID(N420,10,1))),"",CODE(MID(N420,10,1)))&amp;
IF(ISERR(CODE(MID(N420,11,1))),"",CODE(MID(N420,11,1)))&amp;
IF(ISERR(CODE(MID(N420,12,1))),"",CODE(MID(N420,12,1)))&amp;
IF(ISERR(CODE(MID(N420,13,1))),"",CODE(MID(N420,13,1)))&amp;
IF(ISERR(CODE(MID(N420,14,1))),"",CODE(MID(N420,14,1)))&amp;
IF(ISERR(CODE(MID(N420,15,1))),"",CODE(MID(N420,15,1)))</f>
        <v>7384779578857766</v>
      </c>
      <c r="B420" s="3">
        <v>385</v>
      </c>
      <c r="C420" s="165">
        <f>VLOOKUP(A420,[1]items.h.csv!$A:$C,3,0)</f>
        <v>416</v>
      </c>
      <c r="D420" s="36" t="s">
        <v>3981</v>
      </c>
      <c r="E420" s="1" t="s">
        <v>7</v>
      </c>
      <c r="F420" s="139" t="s">
        <v>522</v>
      </c>
      <c r="G420" s="142" t="s">
        <v>522</v>
      </c>
      <c r="H420" s="155">
        <v>0</v>
      </c>
      <c r="I420" s="155">
        <v>0</v>
      </c>
      <c r="J420" s="17" t="s">
        <v>3</v>
      </c>
      <c r="K420" s="17" t="s">
        <v>2191</v>
      </c>
      <c r="L420" s="138" t="s">
        <v>4605</v>
      </c>
      <c r="N420" s="22" t="s">
        <v>3227</v>
      </c>
      <c r="O420" s="22" t="s">
        <v>3787</v>
      </c>
      <c r="P420"/>
      <c r="Q420" t="str">
        <f>IF(F420=G420,"","NOT EQUAL")</f>
        <v/>
      </c>
      <c r="R420"/>
      <c r="S420"/>
      <c r="T420">
        <f>IF(Y420&lt;&gt;"",T419+1,T419)</f>
        <v>104</v>
      </c>
      <c r="U420" s="3" t="s">
        <v>4566</v>
      </c>
      <c r="V420" s="118"/>
      <c r="W420" s="118"/>
      <c r="X420" s="109" t="str">
        <f>IF( OR(V420="CNST", J420="CAT_REGS"),(F420),
IF(V420="YES",UPPER(F420),
IF(   AND(V420&lt;&gt;"NO",J420="CAT_FNCT",E420&lt;&gt;"multiply", E420&lt;&gt;"divide"),IF(K420="SLS_ENABLED",   UPPER(F420),""),"")))</f>
        <v>"#B"</v>
      </c>
      <c r="Y420" s="109" t="str">
        <f>IF(LEN(W420)&gt;0,W420,SUBSTITUTE(SUBSTITUTE(SUBSTITUTE(SUBSTITUTE(SUBSTITUTE(SUBSTITUTE(SUBSTITUTE(SUBSTITUTE(SUBSTITUTE(SUBSTITUTE(SUBSTITUTE( (SUBSTITUTE( SUBSTITUTE( SUBSTITUTE( SUBSTITUTE(X420,"STD_SIGMA","SUM"),"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#B</v>
      </c>
      <c r="Z420" s="2">
        <f>C420</f>
        <v>416</v>
      </c>
    </row>
    <row r="421" spans="1:26">
      <c r="A421" s="167" t="str">
        <f>CODE(MID(N421,1,1))&amp;CODE(MID(N421,2,1))&amp;CODE(MID(N421,3,1))&amp;CODE(MID(N421,4,1))&amp;CODE(MID(N421,5,1))&amp;
IF(ISERR(CODE(MID(N421,6,1))),"",CODE(MID(N421,6,1)))&amp;
IF(ISERR(CODE(MID(N421,7,1))),"",CODE(MID(N421,7,1)))&amp;
IF(ISERR(CODE(MID(N421,8,1))),"",CODE(MID(N421,8,1)))&amp;
IF(ISERR(CODE(MID(N421,9,1))),"",CODE(MID(N421,9,1)))&amp;
IF(ISERR(CODE(MID(N421,10,1))),"",CODE(MID(N421,10,1)))&amp;
IF(ISERR(CODE(MID(N421,11,1))),"",CODE(MID(N421,11,1)))&amp;
IF(ISERR(CODE(MID(N421,12,1))),"",CODE(MID(N421,12,1)))&amp;
IF(ISERR(CODE(MID(N421,13,1))),"",CODE(MID(N421,13,1)))&amp;
IF(ISERR(CODE(MID(N421,14,1))),"",CODE(MID(N421,14,1)))&amp;
IF(ISERR(CODE(MID(N421,15,1))),"",CODE(MID(N421,15,1)))</f>
        <v>73847795836876</v>
      </c>
      <c r="B421" s="3">
        <v>386</v>
      </c>
      <c r="C421" s="165">
        <f>VLOOKUP(A421,[1]items.h.csv!$A:$C,3,0)</f>
        <v>417</v>
      </c>
      <c r="D421" s="1" t="s">
        <v>4395</v>
      </c>
      <c r="E421" s="1" t="s">
        <v>14</v>
      </c>
      <c r="F421" s="139" t="s">
        <v>2032</v>
      </c>
      <c r="G421" s="142" t="s">
        <v>2032</v>
      </c>
      <c r="H421" s="155">
        <v>0</v>
      </c>
      <c r="I421" s="155">
        <v>99</v>
      </c>
      <c r="J421" s="17" t="s">
        <v>3</v>
      </c>
      <c r="K421" s="17" t="s">
        <v>2191</v>
      </c>
      <c r="L421" s="138" t="s">
        <v>4605</v>
      </c>
      <c r="N421" s="22" t="s">
        <v>2956</v>
      </c>
      <c r="O421" s="22" t="s">
        <v>3787</v>
      </c>
      <c r="P421"/>
      <c r="Q421" t="str">
        <f>IF(F421=G421,"","NOT EQUAL")</f>
        <v/>
      </c>
      <c r="R421"/>
      <c r="S421"/>
      <c r="T421">
        <f>IF(Y421&lt;&gt;"",T420+1,T420)</f>
        <v>105</v>
      </c>
      <c r="U421" s="3" t="s">
        <v>4565</v>
      </c>
      <c r="V421" s="118"/>
      <c r="W421" s="118"/>
      <c r="X421" s="109" t="str">
        <f>IF( OR(V421="CNST", J421="CAT_REGS"),(F421),
IF(V421="YES",UPPER(F421),
IF(   AND(V421&lt;&gt;"NO",J421="CAT_FNCT",E421&lt;&gt;"multiply", E421&lt;&gt;"divide"),IF(K421="SLS_ENABLED",   UPPER(F421),""),"")))</f>
        <v>"SDL"</v>
      </c>
      <c r="Y421" s="109" t="str">
        <f>IF(LEN(W421)&gt;0,W421,SUBSTITUTE(SUBSTITUTE(SUBSTITUTE(SUBSTITUTE(SUBSTITUTE(SUBSTITUTE(SUBSTITUTE(SUBSTITUTE(SUBSTITUTE(SUBSTITUTE(SUBSTITUTE( (SUBSTITUTE( SUBSTITUTE( SUBSTITUTE( SUBSTITUTE(X421,"STD_SIGMA","SUM"),"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SDL</v>
      </c>
      <c r="Z421" s="2">
        <f>C421</f>
        <v>417</v>
      </c>
    </row>
    <row r="422" spans="1:26">
      <c r="A422" s="167" t="str">
        <f>CODE(MID(N422,1,1))&amp;CODE(MID(N422,2,1))&amp;CODE(MID(N422,3,1))&amp;CODE(MID(N422,4,1))&amp;CODE(MID(N422,5,1))&amp;
IF(ISERR(CODE(MID(N422,6,1))),"",CODE(MID(N422,6,1)))&amp;
IF(ISERR(CODE(MID(N422,7,1))),"",CODE(MID(N422,7,1)))&amp;
IF(ISERR(CODE(MID(N422,8,1))),"",CODE(MID(N422,8,1)))&amp;
IF(ISERR(CODE(MID(N422,9,1))),"",CODE(MID(N422,9,1)))&amp;
IF(ISERR(CODE(MID(N422,10,1))),"",CODE(MID(N422,10,1)))&amp;
IF(ISERR(CODE(MID(N422,11,1))),"",CODE(MID(N422,11,1)))&amp;
IF(ISERR(CODE(MID(N422,12,1))),"",CODE(MID(N422,12,1)))&amp;
IF(ISERR(CODE(MID(N422,13,1))),"",CODE(MID(N422,13,1)))&amp;
IF(ISERR(CODE(MID(N422,14,1))),"",CODE(MID(N422,14,1)))&amp;
IF(ISERR(CODE(MID(N422,15,1))),"",CODE(MID(N422,15,1)))</f>
        <v>73847795836882</v>
      </c>
      <c r="B422" s="3">
        <v>387</v>
      </c>
      <c r="C422" s="165">
        <f>VLOOKUP(A422,[1]items.h.csv!$A:$C,3,0)</f>
        <v>418</v>
      </c>
      <c r="D422" s="1" t="s">
        <v>4396</v>
      </c>
      <c r="E422" s="1" t="s">
        <v>14</v>
      </c>
      <c r="F422" s="17" t="s">
        <v>2033</v>
      </c>
      <c r="G422" s="17" t="s">
        <v>2033</v>
      </c>
      <c r="H422" s="155">
        <v>0</v>
      </c>
      <c r="I422" s="155">
        <v>99</v>
      </c>
      <c r="J422" s="17" t="s">
        <v>3</v>
      </c>
      <c r="K422" s="17" t="s">
        <v>2191</v>
      </c>
      <c r="L422" s="138" t="s">
        <v>4605</v>
      </c>
      <c r="N422" s="22" t="s">
        <v>2957</v>
      </c>
      <c r="O422" s="22" t="s">
        <v>3787</v>
      </c>
      <c r="P422"/>
      <c r="Q422" t="str">
        <f>IF(F422=G422,"","NOT EQUAL")</f>
        <v/>
      </c>
      <c r="R422"/>
      <c r="S422"/>
      <c r="T422">
        <f>IF(Y422&lt;&gt;"",T421+1,T421)</f>
        <v>106</v>
      </c>
      <c r="U422" s="3" t="s">
        <v>4565</v>
      </c>
      <c r="V422" s="118"/>
      <c r="W422" s="118"/>
      <c r="X422" s="109" t="str">
        <f>IF( OR(V422="CNST", J422="CAT_REGS"),(F422),
IF(V422="YES",UPPER(F422),
IF(   AND(V422&lt;&gt;"NO",J422="CAT_FNCT",E422&lt;&gt;"multiply", E422&lt;&gt;"divide"),IF(K422="SLS_ENABLED",   UPPER(F422),""),"")))</f>
        <v>"SDR"</v>
      </c>
      <c r="Y422" s="109" t="str">
        <f>IF(LEN(W422)&gt;0,W422,SUBSTITUTE(SUBSTITUTE(SUBSTITUTE(SUBSTITUTE(SUBSTITUTE(SUBSTITUTE(SUBSTITUTE(SUBSTITUTE(SUBSTITUTE(SUBSTITUTE(SUBSTITUTE( (SUBSTITUTE( SUBSTITUTE( SUBSTITUTE( SUBSTITUTE(X422,"STD_SIGMA","SUM"),"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SDR</v>
      </c>
      <c r="Z422" s="2">
        <f>C422</f>
        <v>418</v>
      </c>
    </row>
    <row r="423" spans="1:26">
      <c r="A423" s="167" t="str">
        <f>CODE(MID(N423,1,1))&amp;CODE(MID(N423,2,1))&amp;CODE(MID(N423,3,1))&amp;CODE(MID(N423,4,1))&amp;CODE(MID(N423,5,1))&amp;
IF(ISERR(CODE(MID(N423,6,1))),"",CODE(MID(N423,6,1)))&amp;
IF(ISERR(CODE(MID(N423,7,1))),"",CODE(MID(N423,7,1)))&amp;
IF(ISERR(CODE(MID(N423,8,1))),"",CODE(MID(N423,8,1)))&amp;
IF(ISERR(CODE(MID(N423,9,1))),"",CODE(MID(N423,9,1)))&amp;
IF(ISERR(CODE(MID(N423,10,1))),"",CODE(MID(N423,10,1)))&amp;
IF(ISERR(CODE(MID(N423,11,1))),"",CODE(MID(N423,11,1)))&amp;
IF(ISERR(CODE(MID(N423,12,1))),"",CODE(MID(N423,12,1)))&amp;
IF(ISERR(CODE(MID(N423,13,1))),"",CODE(MID(N423,13,1)))&amp;
IF(ISERR(CODE(MID(N423,14,1))),"",CODE(MID(N423,14,1)))&amp;
IF(ISERR(CODE(MID(N423,15,1))),"",CODE(MID(N423,15,1)))</f>
        <v>73847795837371776580768583</v>
      </c>
      <c r="B423" s="3">
        <v>388</v>
      </c>
      <c r="C423" s="165">
        <f>VLOOKUP(A423,[1]items.h.csv!$A:$C,3,0)</f>
        <v>423</v>
      </c>
      <c r="D423" s="1" t="s">
        <v>2401</v>
      </c>
      <c r="E423" s="1">
        <v>1</v>
      </c>
      <c r="F423" s="17" t="s">
        <v>1302</v>
      </c>
      <c r="G423" s="17" t="s">
        <v>1302</v>
      </c>
      <c r="H423" s="155">
        <v>0</v>
      </c>
      <c r="I423" s="155">
        <v>0</v>
      </c>
      <c r="J423" s="17" t="s">
        <v>3</v>
      </c>
      <c r="K423" s="17" t="s">
        <v>2193</v>
      </c>
      <c r="L423" s="138" t="s">
        <v>4605</v>
      </c>
      <c r="N423" s="22" t="s">
        <v>1781</v>
      </c>
      <c r="O423" s="22" t="s">
        <v>3787</v>
      </c>
      <c r="P423"/>
      <c r="Q423" t="str">
        <f>IF(F423=G423,"","NOT EQUAL")</f>
        <v/>
      </c>
      <c r="R423"/>
      <c r="S423"/>
      <c r="T423">
        <f>IF(Y423&lt;&gt;"",T422+1,T422)</f>
        <v>107</v>
      </c>
      <c r="U423" s="3" t="s">
        <v>4571</v>
      </c>
      <c r="V423" s="118"/>
      <c r="W423" s="118" t="s">
        <v>4476</v>
      </c>
      <c r="X423" s="109" t="str">
        <f>IF( OR(V423="CNST", J423="CAT_REGS"),(F423),
IF(V423="YES",UPPER(F423),
IF(   AND(V423&lt;&gt;"NO",J423="CAT_FNCT",E423&lt;&gt;"multiply", E423&lt;&gt;"divide"),IF(K423="SLS_ENABLED",   UPPER(F423),""),"")))</f>
        <v/>
      </c>
      <c r="Y423" s="109" t="str">
        <f>IF(LEN(W423)&gt;0,W423,SUBSTITUTE(SUBSTITUTE(SUBSTITUTE(SUBSTITUTE(SUBSTITUTE(SUBSTITUTE(SUBSTITUTE(SUBSTITUTE(SUBSTITUTE(SUBSTITUTE(SUBSTITUTE( (SUBSTITUTE( SUBSTITUTE( SUBSTITUTE( SUBSTITUTE(X423,"STD_SIGMA","SUM"),"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SUM+</v>
      </c>
      <c r="Z423" s="2">
        <f>C423</f>
        <v>423</v>
      </c>
    </row>
    <row r="424" spans="1:26">
      <c r="A424" s="167" t="str">
        <f>CODE(MID(N424,1,1))&amp;CODE(MID(N424,2,1))&amp;CODE(MID(N424,3,1))&amp;CODE(MID(N424,4,1))&amp;CODE(MID(N424,5,1))&amp;
IF(ISERR(CODE(MID(N424,6,1))),"",CODE(MID(N424,6,1)))&amp;
IF(ISERR(CODE(MID(N424,7,1))),"",CODE(MID(N424,7,1)))&amp;
IF(ISERR(CODE(MID(N424,8,1))),"",CODE(MID(N424,8,1)))&amp;
IF(ISERR(CODE(MID(N424,9,1))),"",CODE(MID(N424,9,1)))&amp;
IF(ISERR(CODE(MID(N424,10,1))),"",CODE(MID(N424,10,1)))&amp;
IF(ISERR(CODE(MID(N424,11,1))),"",CODE(MID(N424,11,1)))&amp;
IF(ISERR(CODE(MID(N424,12,1))),"",CODE(MID(N424,12,1)))&amp;
IF(ISERR(CODE(MID(N424,13,1))),"",CODE(MID(N424,13,1)))&amp;
IF(ISERR(CODE(MID(N424,14,1))),"",CODE(MID(N424,14,1)))&amp;
IF(ISERR(CODE(MID(N424,15,1))),"",CODE(MID(N424,15,1)))</f>
        <v>7384779583737177657773788583</v>
      </c>
      <c r="B424" s="3">
        <v>389</v>
      </c>
      <c r="C424" s="165">
        <f>VLOOKUP(A424,[1]items.h.csv!$A:$C,3,0)</f>
        <v>424</v>
      </c>
      <c r="D424" s="1" t="s">
        <v>2401</v>
      </c>
      <c r="E424" s="1">
        <v>2</v>
      </c>
      <c r="F424" s="17" t="s">
        <v>2119</v>
      </c>
      <c r="G424" s="17" t="s">
        <v>2119</v>
      </c>
      <c r="H424" s="155">
        <v>0</v>
      </c>
      <c r="I424" s="155">
        <v>0</v>
      </c>
      <c r="J424" s="17" t="s">
        <v>3</v>
      </c>
      <c r="K424" s="17" t="s">
        <v>2193</v>
      </c>
      <c r="L424" s="138" t="s">
        <v>4605</v>
      </c>
      <c r="N424" s="22" t="s">
        <v>3163</v>
      </c>
      <c r="O424" s="22" t="s">
        <v>3787</v>
      </c>
      <c r="P424"/>
      <c r="Q424" t="str">
        <f>IF(F424=G424,"","NOT EQUAL")</f>
        <v/>
      </c>
      <c r="R424"/>
      <c r="S424"/>
      <c r="T424">
        <f>IF(Y424&lt;&gt;"",T423+1,T423)</f>
        <v>107</v>
      </c>
      <c r="U424" s="3"/>
      <c r="V424" s="118"/>
      <c r="W424" s="118"/>
      <c r="X424" s="109" t="str">
        <f>IF( OR(V424="CNST", J424="CAT_REGS"),(F424),
IF(V424="YES",UPPER(F424),
IF(   AND(V424&lt;&gt;"NO",J424="CAT_FNCT",E424&lt;&gt;"multiply", E424&lt;&gt;"divide"),IF(K424="SLS_ENABLED",   UPPER(F424),""),"")))</f>
        <v/>
      </c>
      <c r="Y424" s="109" t="str">
        <f>IF(LEN(W424)&gt;0,W424,SUBSTITUTE(SUBSTITUTE(SUBSTITUTE(SUBSTITUTE(SUBSTITUTE(SUBSTITUTE(SUBSTITUTE(SUBSTITUTE(SUBSTITUTE(SUBSTITUTE(SUBSTITUTE( (SUBSTITUTE( SUBSTITUTE( SUBSTITUTE( SUBSTITUTE(X424,"STD_SIGMA","SUM"),"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24" s="2">
        <f>C424</f>
        <v>424</v>
      </c>
    </row>
    <row r="425" spans="1:26">
      <c r="A425" s="167" t="str">
        <f>CODE(MID(N425,1,1))&amp;CODE(MID(N425,2,1))&amp;CODE(MID(N425,3,1))&amp;CODE(MID(N425,4,1))&amp;CODE(MID(N425,5,1))&amp;
IF(ISERR(CODE(MID(N425,6,1))),"",CODE(MID(N425,6,1)))&amp;
IF(ISERR(CODE(MID(N425,7,1))),"",CODE(MID(N425,7,1)))&amp;
IF(ISERR(CODE(MID(N425,8,1))),"",CODE(MID(N425,8,1)))&amp;
IF(ISERR(CODE(MID(N425,9,1))),"",CODE(MID(N425,9,1)))&amp;
IF(ISERR(CODE(MID(N425,10,1))),"",CODE(MID(N425,10,1)))&amp;
IF(ISERR(CODE(MID(N425,11,1))),"",CODE(MID(N425,11,1)))&amp;
IF(ISERR(CODE(MID(N425,12,1))),"",CODE(MID(N425,12,1)))&amp;
IF(ISERR(CODE(MID(N425,13,1))),"",CODE(MID(N425,13,1)))&amp;
IF(ISERR(CODE(MID(N425,14,1))),"",CODE(MID(N425,14,1)))&amp;
IF(ISERR(CODE(MID(N425,15,1))),"",CODE(MID(N425,15,1)))</f>
        <v>73847795788373717765</v>
      </c>
      <c r="B425" s="3">
        <v>390</v>
      </c>
      <c r="C425" s="165">
        <f>VLOOKUP(A425,[1]items.h.csv!$A:$C,3,0)</f>
        <v>425</v>
      </c>
      <c r="D425" s="1" t="s">
        <v>2329</v>
      </c>
      <c r="E425" s="1">
        <v>0</v>
      </c>
      <c r="F425" s="17" t="s">
        <v>1986</v>
      </c>
      <c r="G425" s="17" t="s">
        <v>582</v>
      </c>
      <c r="H425" s="155">
        <v>0</v>
      </c>
      <c r="I425" s="155">
        <v>0</v>
      </c>
      <c r="J425" s="17" t="s">
        <v>3</v>
      </c>
      <c r="K425" s="17" t="s">
        <v>2191</v>
      </c>
      <c r="L425" s="138" t="s">
        <v>4605</v>
      </c>
      <c r="N425" s="22" t="s">
        <v>2844</v>
      </c>
      <c r="O425" s="22" t="s">
        <v>3787</v>
      </c>
      <c r="P425"/>
      <c r="Q425" t="str">
        <f>IF(F425=G425,"","NOT EQUAL")</f>
        <v>NOT EQUAL</v>
      </c>
      <c r="R425"/>
      <c r="S425"/>
      <c r="T425">
        <f>IF(Y425&lt;&gt;"",T424+1,T424)</f>
        <v>108</v>
      </c>
      <c r="U425" s="3" t="s">
        <v>4571</v>
      </c>
      <c r="V425" s="118"/>
      <c r="W425" s="118"/>
      <c r="X425" s="109" t="str">
        <f>IF( OR(V425="CNST", J425="CAT_REGS"),(F425),
IF(V425="YES",UPPER(F425),
IF(   AND(V425&lt;&gt;"NO",J425="CAT_FNCT",E425&lt;&gt;"multiply", E425&lt;&gt;"divide"),IF(K425="SLS_ENABLED",   UPPER(F425),""),"")))</f>
        <v>"N" STD_SIGMA</v>
      </c>
      <c r="Y425" s="109" t="str">
        <f>IF(LEN(W425)&gt;0,W425,SUBSTITUTE(SUBSTITUTE(SUBSTITUTE(SUBSTITUTE(SUBSTITUTE(SUBSTITUTE(SUBSTITUTE(SUBSTITUTE(SUBSTITUTE(SUBSTITUTE(SUBSTITUTE( (SUBSTITUTE( SUBSTITUTE( SUBSTITUTE( SUBSTITUTE(X425,"STD_SIGMA","SUM"),"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NSUM</v>
      </c>
      <c r="Z425" s="2">
        <f>C425</f>
        <v>425</v>
      </c>
    </row>
    <row r="426" spans="1:26">
      <c r="A426" s="167" t="str">
        <f>CODE(MID(N426,1,1))&amp;CODE(MID(N426,2,1))&amp;CODE(MID(N426,3,1))&amp;CODE(MID(N426,4,1))&amp;CODE(MID(N426,5,1))&amp;
IF(ISERR(CODE(MID(N426,6,1))),"",CODE(MID(N426,6,1)))&amp;
IF(ISERR(CODE(MID(N426,7,1))),"",CODE(MID(N426,7,1)))&amp;
IF(ISERR(CODE(MID(N426,8,1))),"",CODE(MID(N426,8,1)))&amp;
IF(ISERR(CODE(MID(N426,9,1))),"",CODE(MID(N426,9,1)))&amp;
IF(ISERR(CODE(MID(N426,10,1))),"",CODE(MID(N426,10,1)))&amp;
IF(ISERR(CODE(MID(N426,11,1))),"",CODE(MID(N426,11,1)))&amp;
IF(ISERR(CODE(MID(N426,12,1))),"",CODE(MID(N426,12,1)))&amp;
IF(ISERR(CODE(MID(N426,13,1))),"",CODE(MID(N426,13,1)))&amp;
IF(ISERR(CODE(MID(N426,14,1))),"",CODE(MID(N426,14,1)))&amp;
IF(ISERR(CODE(MID(N426,15,1))),"",CODE(MID(N426,15,1)))</f>
        <v>738477958373717765120</v>
      </c>
      <c r="B426" s="3">
        <v>391</v>
      </c>
      <c r="C426" s="165">
        <f>VLOOKUP(A426,[1]items.h.csv!$A:$C,3,0)</f>
        <v>426</v>
      </c>
      <c r="D426" s="1" t="s">
        <v>2329</v>
      </c>
      <c r="E426" s="1">
        <v>1</v>
      </c>
      <c r="F426" s="17" t="s">
        <v>2114</v>
      </c>
      <c r="G426" s="17" t="s">
        <v>2114</v>
      </c>
      <c r="H426" s="155">
        <v>0</v>
      </c>
      <c r="I426" s="155">
        <v>0</v>
      </c>
      <c r="J426" s="17" t="s">
        <v>3</v>
      </c>
      <c r="K426" s="17" t="s">
        <v>2191</v>
      </c>
      <c r="L426" s="138" t="s">
        <v>4605</v>
      </c>
      <c r="N426" s="22" t="s">
        <v>3155</v>
      </c>
      <c r="O426" s="22" t="s">
        <v>3787</v>
      </c>
      <c r="P426"/>
      <c r="Q426" t="str">
        <f>IF(F426=G426,"","NOT EQUAL")</f>
        <v/>
      </c>
      <c r="R426"/>
      <c r="S426"/>
      <c r="T426">
        <f>IF(Y426&lt;&gt;"",T425+1,T425)</f>
        <v>109</v>
      </c>
      <c r="U426" s="3" t="s">
        <v>4571</v>
      </c>
      <c r="V426" s="118"/>
      <c r="W426" s="118"/>
      <c r="X426" s="109" t="str">
        <f>IF( OR(V426="CNST", J426="CAT_REGS"),(F426),
IF(V426="YES",UPPER(F426),
IF(   AND(V426&lt;&gt;"NO",J426="CAT_FNCT",E426&lt;&gt;"multiply", E426&lt;&gt;"divide"),IF(K426="SLS_ENABLED",   UPPER(F426),""),"")))</f>
        <v>STD_SIGMA "X"</v>
      </c>
      <c r="Y426" s="109" t="str">
        <f>IF(LEN(W426)&gt;0,W426,SUBSTITUTE(SUBSTITUTE(SUBSTITUTE(SUBSTITUTE(SUBSTITUTE(SUBSTITUTE(SUBSTITUTE(SUBSTITUTE(SUBSTITUTE(SUBSTITUTE(SUBSTITUTE( (SUBSTITUTE( SUBSTITUTE( SUBSTITUTE( SUBSTITUTE(X426,"STD_SIGMA","SUM"),"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SUMX</v>
      </c>
      <c r="Z426" s="2">
        <f>C426</f>
        <v>426</v>
      </c>
    </row>
    <row r="427" spans="1:26">
      <c r="A427" s="167" t="str">
        <f>CODE(MID(N427,1,1))&amp;CODE(MID(N427,2,1))&amp;CODE(MID(N427,3,1))&amp;CODE(MID(N427,4,1))&amp;CODE(MID(N427,5,1))&amp;
IF(ISERR(CODE(MID(N427,6,1))),"",CODE(MID(N427,6,1)))&amp;
IF(ISERR(CODE(MID(N427,7,1))),"",CODE(MID(N427,7,1)))&amp;
IF(ISERR(CODE(MID(N427,8,1))),"",CODE(MID(N427,8,1)))&amp;
IF(ISERR(CODE(MID(N427,9,1))),"",CODE(MID(N427,9,1)))&amp;
IF(ISERR(CODE(MID(N427,10,1))),"",CODE(MID(N427,10,1)))&amp;
IF(ISERR(CODE(MID(N427,11,1))),"",CODE(MID(N427,11,1)))&amp;
IF(ISERR(CODE(MID(N427,12,1))),"",CODE(MID(N427,12,1)))&amp;
IF(ISERR(CODE(MID(N427,13,1))),"",CODE(MID(N427,13,1)))&amp;
IF(ISERR(CODE(MID(N427,14,1))),"",CODE(MID(N427,14,1)))&amp;
IF(ISERR(CODE(MID(N427,15,1))),"",CODE(MID(N427,15,1)))</f>
        <v>738477958373717765121</v>
      </c>
      <c r="B427" s="3">
        <v>392</v>
      </c>
      <c r="C427" s="165">
        <f>VLOOKUP(A427,[1]items.h.csv!$A:$C,3,0)</f>
        <v>427</v>
      </c>
      <c r="D427" s="1" t="s">
        <v>2329</v>
      </c>
      <c r="E427" s="1">
        <v>2</v>
      </c>
      <c r="F427" s="17" t="s">
        <v>2117</v>
      </c>
      <c r="G427" s="17" t="s">
        <v>2117</v>
      </c>
      <c r="H427" s="155">
        <v>0</v>
      </c>
      <c r="I427" s="155">
        <v>0</v>
      </c>
      <c r="J427" s="17" t="s">
        <v>3</v>
      </c>
      <c r="K427" s="17" t="s">
        <v>2191</v>
      </c>
      <c r="L427" s="138" t="s">
        <v>4605</v>
      </c>
      <c r="N427" s="22" t="s">
        <v>3160</v>
      </c>
      <c r="O427" s="22" t="s">
        <v>3787</v>
      </c>
      <c r="P427"/>
      <c r="Q427" t="str">
        <f>IF(F427=G427,"","NOT EQUAL")</f>
        <v/>
      </c>
      <c r="R427"/>
      <c r="S427"/>
      <c r="T427">
        <f>IF(Y427&lt;&gt;"",T426+1,T426)</f>
        <v>110</v>
      </c>
      <c r="U427" s="3" t="s">
        <v>4571</v>
      </c>
      <c r="V427" s="118"/>
      <c r="W427" s="118"/>
      <c r="X427" s="109" t="str">
        <f>IF( OR(V427="CNST", J427="CAT_REGS"),(F427),
IF(V427="YES",UPPER(F427),
IF(   AND(V427&lt;&gt;"NO",J427="CAT_FNCT",E427&lt;&gt;"multiply", E427&lt;&gt;"divide"),IF(K427="SLS_ENABLED",   UPPER(F427),""),"")))</f>
        <v>STD_SIGMA "Y"</v>
      </c>
      <c r="Y427" s="109" t="str">
        <f>IF(LEN(W427)&gt;0,W427,SUBSTITUTE(SUBSTITUTE(SUBSTITUTE(SUBSTITUTE(SUBSTITUTE(SUBSTITUTE(SUBSTITUTE(SUBSTITUTE(SUBSTITUTE(SUBSTITUTE(SUBSTITUTE( (SUBSTITUTE( SUBSTITUTE( SUBSTITUTE( SUBSTITUTE(X427,"STD_SIGMA","SUM"),"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Z427" s="2">
        <f>C427</f>
        <v>427</v>
      </c>
    </row>
    <row r="428" spans="1:26">
      <c r="A428" s="167" t="str">
        <f>CODE(MID(N428,1,1))&amp;CODE(MID(N428,2,1))&amp;CODE(MID(N428,3,1))&amp;CODE(MID(N428,4,1))&amp;CODE(MID(N428,5,1))&amp;
IF(ISERR(CODE(MID(N428,6,1))),"",CODE(MID(N428,6,1)))&amp;
IF(ISERR(CODE(MID(N428,7,1))),"",CODE(MID(N428,7,1)))&amp;
IF(ISERR(CODE(MID(N428,8,1))),"",CODE(MID(N428,8,1)))&amp;
IF(ISERR(CODE(MID(N428,9,1))),"",CODE(MID(N428,9,1)))&amp;
IF(ISERR(CODE(MID(N428,10,1))),"",CODE(MID(N428,10,1)))&amp;
IF(ISERR(CODE(MID(N428,11,1))),"",CODE(MID(N428,11,1)))&amp;
IF(ISERR(CODE(MID(N428,12,1))),"",CODE(MID(N428,12,1)))&amp;
IF(ISERR(CODE(MID(N428,13,1))),"",CODE(MID(N428,13,1)))&amp;
IF(ISERR(CODE(MID(N428,14,1))),"",CODE(MID(N428,14,1)))&amp;
IF(ISERR(CODE(MID(N428,15,1))),"",CODE(MID(N428,15,1)))</f>
        <v>73847795837371776512050</v>
      </c>
      <c r="B428" s="3">
        <v>393</v>
      </c>
      <c r="C428" s="165">
        <f>VLOOKUP(A428,[1]items.h.csv!$A:$C,3,0)</f>
        <v>428</v>
      </c>
      <c r="D428" s="1" t="s">
        <v>2329</v>
      </c>
      <c r="E428" s="1">
        <v>3</v>
      </c>
      <c r="F428" s="17" t="s">
        <v>2115</v>
      </c>
      <c r="G428" s="17" t="s">
        <v>2115</v>
      </c>
      <c r="H428" s="155">
        <v>0</v>
      </c>
      <c r="I428" s="155">
        <v>0</v>
      </c>
      <c r="J428" s="17" t="s">
        <v>3</v>
      </c>
      <c r="K428" s="17" t="s">
        <v>2191</v>
      </c>
      <c r="L428" s="138" t="s">
        <v>4605</v>
      </c>
      <c r="N428" s="22" t="s">
        <v>3156</v>
      </c>
      <c r="O428" s="22" t="s">
        <v>3787</v>
      </c>
      <c r="P428"/>
      <c r="Q428" t="str">
        <f>IF(F428=G428,"","NOT EQUAL")</f>
        <v/>
      </c>
      <c r="R428"/>
      <c r="S428"/>
      <c r="T428">
        <f>IF(Y428&lt;&gt;"",T427+1,T427)</f>
        <v>111</v>
      </c>
      <c r="U428" s="3" t="s">
        <v>4571</v>
      </c>
      <c r="V428" s="118"/>
      <c r="W428" s="118"/>
      <c r="X428" s="109" t="str">
        <f>IF( OR(V428="CNST", J428="CAT_REGS"),(F428),
IF(V428="YES",UPPER(F428),
IF(   AND(V428&lt;&gt;"NO",J428="CAT_FNCT",E428&lt;&gt;"multiply", E428&lt;&gt;"divide"),IF(K428="SLS_ENABLED",   UPPER(F428),""),"")))</f>
        <v>STD_SIGMA "X" STD_SUP_2</v>
      </c>
      <c r="Y428" s="109" t="str">
        <f>IF(LEN(W428)&gt;0,W428,SUBSTITUTE(SUBSTITUTE(SUBSTITUTE(SUBSTITUTE(SUBSTITUTE(SUBSTITUTE(SUBSTITUTE(SUBSTITUTE(SUBSTITUTE(SUBSTITUTE(SUBSTITUTE( (SUBSTITUTE( SUBSTITUTE( SUBSTITUTE( SUBSTITUTE(X428,"STD_SIGMA","SUM"),"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SUMX^2</v>
      </c>
      <c r="Z428" s="2">
        <f>C428</f>
        <v>428</v>
      </c>
    </row>
    <row r="429" spans="1:26">
      <c r="A429" s="167" t="str">
        <f>CODE(MID(N429,1,1))&amp;CODE(MID(N429,2,1))&amp;CODE(MID(N429,3,1))&amp;CODE(MID(N429,4,1))&amp;CODE(MID(N429,5,1))&amp;
IF(ISERR(CODE(MID(N429,6,1))),"",CODE(MID(N429,6,1)))&amp;
IF(ISERR(CODE(MID(N429,7,1))),"",CODE(MID(N429,7,1)))&amp;
IF(ISERR(CODE(MID(N429,8,1))),"",CODE(MID(N429,8,1)))&amp;
IF(ISERR(CODE(MID(N429,9,1))),"",CODE(MID(N429,9,1)))&amp;
IF(ISERR(CODE(MID(N429,10,1))),"",CODE(MID(N429,10,1)))&amp;
IF(ISERR(CODE(MID(N429,11,1))),"",CODE(MID(N429,11,1)))&amp;
IF(ISERR(CODE(MID(N429,12,1))),"",CODE(MID(N429,12,1)))&amp;
IF(ISERR(CODE(MID(N429,13,1))),"",CODE(MID(N429,13,1)))&amp;
IF(ISERR(CODE(MID(N429,14,1))),"",CODE(MID(N429,14,1)))&amp;
IF(ISERR(CODE(MID(N429,15,1))),"",CODE(MID(N429,15,1)))</f>
        <v>73847795837371776512050121</v>
      </c>
      <c r="B429" s="3">
        <v>394</v>
      </c>
      <c r="C429" s="165">
        <f>VLOOKUP(A429,[1]items.h.csv!$A:$C,3,0)</f>
        <v>429</v>
      </c>
      <c r="D429" s="1" t="s">
        <v>2329</v>
      </c>
      <c r="E429" s="1">
        <v>4</v>
      </c>
      <c r="F429" s="17" t="s">
        <v>2116</v>
      </c>
      <c r="G429" s="143" t="s">
        <v>2116</v>
      </c>
      <c r="H429" s="155">
        <v>0</v>
      </c>
      <c r="I429" s="155">
        <v>0</v>
      </c>
      <c r="J429" s="17" t="s">
        <v>3</v>
      </c>
      <c r="K429" s="17" t="s">
        <v>2191</v>
      </c>
      <c r="L429" s="138" t="s">
        <v>4605</v>
      </c>
      <c r="N429" s="22" t="s">
        <v>3157</v>
      </c>
      <c r="O429" s="22" t="s">
        <v>3787</v>
      </c>
      <c r="P429"/>
      <c r="Q429" t="str">
        <f>IF(F429=G429,"","NOT EQUAL")</f>
        <v/>
      </c>
      <c r="R429"/>
      <c r="S429"/>
      <c r="T429">
        <f>IF(Y429&lt;&gt;"",T428+1,T428)</f>
        <v>112</v>
      </c>
      <c r="U429" s="3" t="s">
        <v>4571</v>
      </c>
      <c r="V429" s="118"/>
      <c r="W429" s="118"/>
      <c r="X429" s="109" t="str">
        <f>IF( OR(V429="CNST", J429="CAT_REGS"),(F429),
IF(V429="YES",UPPER(F429),
IF(   AND(V429&lt;&gt;"NO",J429="CAT_FNCT",E429&lt;&gt;"multiply", E429&lt;&gt;"divide"),IF(K429="SLS_ENABLED",   UPPER(F429),""),"")))</f>
        <v>STD_SIGMA "X" STD_SUP_2 "Y"</v>
      </c>
      <c r="Y429" s="109" t="str">
        <f>IF(LEN(W429)&gt;0,W429,SUBSTITUTE(SUBSTITUTE(SUBSTITUTE(SUBSTITUTE(SUBSTITUTE(SUBSTITUTE(SUBSTITUTE(SUBSTITUTE(SUBSTITUTE(SUBSTITUTE(SUBSTITUTE( (SUBSTITUTE( SUBSTITUTE( SUBSTITUTE( SUBSTITUTE(X429,"STD_SIGMA","SUM"),"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SUMX^2Y</v>
      </c>
      <c r="Z429" s="2">
        <f>C429</f>
        <v>429</v>
      </c>
    </row>
    <row r="430" spans="1:26">
      <c r="A430" s="167" t="str">
        <f>CODE(MID(N430,1,1))&amp;CODE(MID(N430,2,1))&amp;CODE(MID(N430,3,1))&amp;CODE(MID(N430,4,1))&amp;CODE(MID(N430,5,1))&amp;
IF(ISERR(CODE(MID(N430,6,1))),"",CODE(MID(N430,6,1)))&amp;
IF(ISERR(CODE(MID(N430,7,1))),"",CODE(MID(N430,7,1)))&amp;
IF(ISERR(CODE(MID(N430,8,1))),"",CODE(MID(N430,8,1)))&amp;
IF(ISERR(CODE(MID(N430,9,1))),"",CODE(MID(N430,9,1)))&amp;
IF(ISERR(CODE(MID(N430,10,1))),"",CODE(MID(N430,10,1)))&amp;
IF(ISERR(CODE(MID(N430,11,1))),"",CODE(MID(N430,11,1)))&amp;
IF(ISERR(CODE(MID(N430,12,1))),"",CODE(MID(N430,12,1)))&amp;
IF(ISERR(CODE(MID(N430,13,1))),"",CODE(MID(N430,13,1)))&amp;
IF(ISERR(CODE(MID(N430,14,1))),"",CODE(MID(N430,14,1)))&amp;
IF(ISERR(CODE(MID(N430,15,1))),"",CODE(MID(N430,15,1)))</f>
        <v>73847795837371776512150</v>
      </c>
      <c r="B430" s="3">
        <v>395</v>
      </c>
      <c r="C430" s="165">
        <f>VLOOKUP(A430,[1]items.h.csv!$A:$C,3,0)</f>
        <v>430</v>
      </c>
      <c r="D430" s="1" t="s">
        <v>2329</v>
      </c>
      <c r="E430" s="1">
        <v>5</v>
      </c>
      <c r="F430" s="139" t="s">
        <v>2118</v>
      </c>
      <c r="G430" s="142" t="s">
        <v>2118</v>
      </c>
      <c r="H430" s="155">
        <v>0</v>
      </c>
      <c r="I430" s="155">
        <v>0</v>
      </c>
      <c r="J430" s="17" t="s">
        <v>3</v>
      </c>
      <c r="K430" s="17" t="s">
        <v>2191</v>
      </c>
      <c r="L430" s="138" t="s">
        <v>4605</v>
      </c>
      <c r="N430" s="22" t="s">
        <v>3161</v>
      </c>
      <c r="O430" s="22" t="s">
        <v>3787</v>
      </c>
      <c r="P430"/>
      <c r="Q430" t="str">
        <f>IF(F430=G430,"","NOT EQUAL")</f>
        <v/>
      </c>
      <c r="R430"/>
      <c r="S430"/>
      <c r="T430">
        <f>IF(Y430&lt;&gt;"",T429+1,T429)</f>
        <v>113</v>
      </c>
      <c r="U430" s="3" t="s">
        <v>4571</v>
      </c>
      <c r="V430" s="118"/>
      <c r="W430" s="118"/>
      <c r="X430" s="109" t="str">
        <f>IF( OR(V430="CNST", J430="CAT_REGS"),(F430),
IF(V430="YES",UPPER(F430),
IF(   AND(V430&lt;&gt;"NO",J430="CAT_FNCT",E430&lt;&gt;"multiply", E430&lt;&gt;"divide"),IF(K430="SLS_ENABLED",   UPPER(F430),""),"")))</f>
        <v>STD_SIGMA "Y" STD_SUP_2</v>
      </c>
      <c r="Y430" s="109" t="str">
        <f>IF(LEN(W430)&gt;0,W430,SUBSTITUTE(SUBSTITUTE(SUBSTITUTE(SUBSTITUTE(SUBSTITUTE(SUBSTITUTE(SUBSTITUTE(SUBSTITUTE(SUBSTITUTE(SUBSTITUTE(SUBSTITUTE( (SUBSTITUTE( SUBSTITUTE( SUBSTITUTE( SUBSTITUTE(X430,"STD_SIGMA","SUM"),"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SUMY^2</v>
      </c>
      <c r="Z430" s="2">
        <f>C430</f>
        <v>430</v>
      </c>
    </row>
    <row r="431" spans="1:26">
      <c r="A431" s="167" t="str">
        <f>CODE(MID(N431,1,1))&amp;CODE(MID(N431,2,1))&amp;CODE(MID(N431,3,1))&amp;CODE(MID(N431,4,1))&amp;CODE(MID(N431,5,1))&amp;
IF(ISERR(CODE(MID(N431,6,1))),"",CODE(MID(N431,6,1)))&amp;
IF(ISERR(CODE(MID(N431,7,1))),"",CODE(MID(N431,7,1)))&amp;
IF(ISERR(CODE(MID(N431,8,1))),"",CODE(MID(N431,8,1)))&amp;
IF(ISERR(CODE(MID(N431,9,1))),"",CODE(MID(N431,9,1)))&amp;
IF(ISERR(CODE(MID(N431,10,1))),"",CODE(MID(N431,10,1)))&amp;
IF(ISERR(CODE(MID(N431,11,1))),"",CODE(MID(N431,11,1)))&amp;
IF(ISERR(CODE(MID(N431,12,1))),"",CODE(MID(N431,12,1)))&amp;
IF(ISERR(CODE(MID(N431,13,1))),"",CODE(MID(N431,13,1)))&amp;
IF(ISERR(CODE(MID(N431,14,1))),"",CODE(MID(N431,14,1)))&amp;
IF(ISERR(CODE(MID(N431,15,1))),"",CODE(MID(N431,15,1)))</f>
        <v>738477958373717765120121</v>
      </c>
      <c r="B431" s="3">
        <v>396</v>
      </c>
      <c r="C431" s="165">
        <f>VLOOKUP(A431,[1]items.h.csv!$A:$C,3,0)</f>
        <v>431</v>
      </c>
      <c r="D431" s="1" t="s">
        <v>2329</v>
      </c>
      <c r="E431" s="1">
        <v>6</v>
      </c>
      <c r="F431" s="139" t="s">
        <v>478</v>
      </c>
      <c r="G431" s="142" t="s">
        <v>478</v>
      </c>
      <c r="H431" s="155">
        <v>0</v>
      </c>
      <c r="I431" s="155">
        <v>0</v>
      </c>
      <c r="J431" s="17" t="s">
        <v>3</v>
      </c>
      <c r="K431" s="17" t="s">
        <v>2191</v>
      </c>
      <c r="L431" s="138" t="s">
        <v>4605</v>
      </c>
      <c r="N431" s="22" t="s">
        <v>3159</v>
      </c>
      <c r="O431" s="22" t="s">
        <v>3787</v>
      </c>
      <c r="P431"/>
      <c r="Q431" t="str">
        <f>IF(F431=G431,"","NOT EQUAL")</f>
        <v/>
      </c>
      <c r="R431"/>
      <c r="S431"/>
      <c r="T431">
        <f>IF(Y431&lt;&gt;"",T430+1,T430)</f>
        <v>114</v>
      </c>
      <c r="U431" s="3" t="s">
        <v>4571</v>
      </c>
      <c r="V431" s="118"/>
      <c r="W431" s="118"/>
      <c r="X431" s="109" t="str">
        <f>IF( OR(V431="CNST", J431="CAT_REGS"),(F431),
IF(V431="YES",UPPER(F431),
IF(   AND(V431&lt;&gt;"NO",J431="CAT_FNCT",E431&lt;&gt;"multiply", E431&lt;&gt;"divide"),IF(K431="SLS_ENABLED",   UPPER(F431),""),"")))</f>
        <v>STD_SIGMA "XY"</v>
      </c>
      <c r="Y431" s="109" t="str">
        <f>IF(LEN(W431)&gt;0,W431,SUBSTITUTE(SUBSTITUTE(SUBSTITUTE(SUBSTITUTE(SUBSTITUTE(SUBSTITUTE(SUBSTITUTE(SUBSTITUTE(SUBSTITUTE(SUBSTITUTE(SUBSTITUTE( (SUBSTITUTE( SUBSTITUTE( SUBSTITUTE( SUBSTITUTE(X431,"STD_SIGMA","SUM"),"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SUMXY</v>
      </c>
      <c r="Z431" s="2">
        <f>C431</f>
        <v>431</v>
      </c>
    </row>
    <row r="432" spans="1:26">
      <c r="A432" s="167" t="str">
        <f>CODE(MID(N432,1,1))&amp;CODE(MID(N432,2,1))&amp;CODE(MID(N432,3,1))&amp;CODE(MID(N432,4,1))&amp;CODE(MID(N432,5,1))&amp;
IF(ISERR(CODE(MID(N432,6,1))),"",CODE(MID(N432,6,1)))&amp;
IF(ISERR(CODE(MID(N432,7,1))),"",CODE(MID(N432,7,1)))&amp;
IF(ISERR(CODE(MID(N432,8,1))),"",CODE(MID(N432,8,1)))&amp;
IF(ISERR(CODE(MID(N432,9,1))),"",CODE(MID(N432,9,1)))&amp;
IF(ISERR(CODE(MID(N432,10,1))),"",CODE(MID(N432,10,1)))&amp;
IF(ISERR(CODE(MID(N432,11,1))),"",CODE(MID(N432,11,1)))&amp;
IF(ISERR(CODE(MID(N432,12,1))),"",CODE(MID(N432,12,1)))&amp;
IF(ISERR(CODE(MID(N432,13,1))),"",CODE(MID(N432,13,1)))&amp;
IF(ISERR(CODE(MID(N432,14,1))),"",CODE(MID(N432,14,1)))&amp;
IF(ISERR(CODE(MID(N432,15,1))),"",CODE(MID(N432,15,1)))</f>
        <v>738477958373717765108110120121</v>
      </c>
      <c r="B432" s="3">
        <v>397</v>
      </c>
      <c r="C432" s="165">
        <f>VLOOKUP(A432,[1]items.h.csv!$A:$C,3,0)</f>
        <v>432</v>
      </c>
      <c r="D432" s="1" t="s">
        <v>2329</v>
      </c>
      <c r="E432" s="1">
        <v>7</v>
      </c>
      <c r="F432" s="17" t="s">
        <v>475</v>
      </c>
      <c r="G432" s="17" t="s">
        <v>475</v>
      </c>
      <c r="H432" s="155">
        <v>0</v>
      </c>
      <c r="I432" s="155">
        <v>0</v>
      </c>
      <c r="J432" s="17" t="s">
        <v>3</v>
      </c>
      <c r="K432" s="17" t="s">
        <v>2191</v>
      </c>
      <c r="L432" s="138" t="s">
        <v>4605</v>
      </c>
      <c r="N432" s="22" t="s">
        <v>3152</v>
      </c>
      <c r="O432" s="22" t="s">
        <v>3787</v>
      </c>
      <c r="P432"/>
      <c r="Q432" t="str">
        <f>IF(F432=G432,"","NOT EQUAL")</f>
        <v/>
      </c>
      <c r="R432"/>
      <c r="S432"/>
      <c r="T432">
        <f>IF(Y432&lt;&gt;"",T431+1,T431)</f>
        <v>115</v>
      </c>
      <c r="U432" s="3" t="s">
        <v>4571</v>
      </c>
      <c r="V432" s="118"/>
      <c r="W432" s="118"/>
      <c r="X432" s="109" t="str">
        <f>IF( OR(V432="CNST", J432="CAT_REGS"),(F432),
IF(V432="YES",UPPER(F432),
IF(   AND(V432&lt;&gt;"NO",J432="CAT_FNCT",E432&lt;&gt;"multiply", E432&lt;&gt;"divide"),IF(K432="SLS_ENABLED",   UPPER(F432),""),"")))</f>
        <v>STD_SIGMA "LNXY"</v>
      </c>
      <c r="Y432" s="109" t="str">
        <f>IF(LEN(W432)&gt;0,W432,SUBSTITUTE(SUBSTITUTE(SUBSTITUTE(SUBSTITUTE(SUBSTITUTE(SUBSTITUTE(SUBSTITUTE(SUBSTITUTE(SUBSTITUTE(SUBSTITUTE(SUBSTITUTE( (SUBSTITUTE( SUBSTITUTE( SUBSTITUTE( SUBSTITUTE(X432,"STD_SIGMA","SUM"),"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SUMLNXY</v>
      </c>
      <c r="Z432" s="2">
        <f>C432</f>
        <v>432</v>
      </c>
    </row>
    <row r="433" spans="1:26">
      <c r="A433" s="167" t="str">
        <f>CODE(MID(N433,1,1))&amp;CODE(MID(N433,2,1))&amp;CODE(MID(N433,3,1))&amp;CODE(MID(N433,4,1))&amp;CODE(MID(N433,5,1))&amp;
IF(ISERR(CODE(MID(N433,6,1))),"",CODE(MID(N433,6,1)))&amp;
IF(ISERR(CODE(MID(N433,7,1))),"",CODE(MID(N433,7,1)))&amp;
IF(ISERR(CODE(MID(N433,8,1))),"",CODE(MID(N433,8,1)))&amp;
IF(ISERR(CODE(MID(N433,9,1))),"",CODE(MID(N433,9,1)))&amp;
IF(ISERR(CODE(MID(N433,10,1))),"",CODE(MID(N433,10,1)))&amp;
IF(ISERR(CODE(MID(N433,11,1))),"",CODE(MID(N433,11,1)))&amp;
IF(ISERR(CODE(MID(N433,12,1))),"",CODE(MID(N433,12,1)))&amp;
IF(ISERR(CODE(MID(N433,13,1))),"",CODE(MID(N433,13,1)))&amp;
IF(ISERR(CODE(MID(N433,14,1))),"",CODE(MID(N433,14,1)))&amp;
IF(ISERR(CODE(MID(N433,15,1))),"",CODE(MID(N433,15,1)))</f>
        <v>738477958373717765108110120</v>
      </c>
      <c r="B433" s="3">
        <v>398</v>
      </c>
      <c r="C433" s="165">
        <f>VLOOKUP(A433,[1]items.h.csv!$A:$C,3,0)</f>
        <v>433</v>
      </c>
      <c r="D433" s="1" t="s">
        <v>2329</v>
      </c>
      <c r="E433" s="1">
        <v>8</v>
      </c>
      <c r="F433" s="17" t="s">
        <v>2112</v>
      </c>
      <c r="G433" s="17" t="s">
        <v>2112</v>
      </c>
      <c r="H433" s="155">
        <v>0</v>
      </c>
      <c r="I433" s="155">
        <v>0</v>
      </c>
      <c r="J433" s="17" t="s">
        <v>3</v>
      </c>
      <c r="K433" s="17" t="s">
        <v>2191</v>
      </c>
      <c r="L433" s="138" t="s">
        <v>4605</v>
      </c>
      <c r="N433" s="22" t="s">
        <v>3151</v>
      </c>
      <c r="O433" s="22" t="s">
        <v>3787</v>
      </c>
      <c r="P433"/>
      <c r="Q433" t="str">
        <f>IF(F433=G433,"","NOT EQUAL")</f>
        <v/>
      </c>
      <c r="R433"/>
      <c r="S433"/>
      <c r="T433">
        <f>IF(Y433&lt;&gt;"",T432+1,T432)</f>
        <v>116</v>
      </c>
      <c r="U433" s="3" t="s">
        <v>4571</v>
      </c>
      <c r="V433" s="118"/>
      <c r="W433" s="118"/>
      <c r="X433" s="109" t="str">
        <f>IF( OR(V433="CNST", J433="CAT_REGS"),(F433),
IF(V433="YES",UPPER(F433),
IF(   AND(V433&lt;&gt;"NO",J433="CAT_FNCT",E433&lt;&gt;"multiply", E433&lt;&gt;"divide"),IF(K433="SLS_ENABLED",   UPPER(F433),""),"")))</f>
        <v>STD_SIGMA "LNX"</v>
      </c>
      <c r="Y433" s="109" t="str">
        <f>IF(LEN(W433)&gt;0,W433,SUBSTITUTE(SUBSTITUTE(SUBSTITUTE(SUBSTITUTE(SUBSTITUTE(SUBSTITUTE(SUBSTITUTE(SUBSTITUTE(SUBSTITUTE(SUBSTITUTE(SUBSTITUTE( (SUBSTITUTE( SUBSTITUTE( SUBSTITUTE( SUBSTITUTE(X433,"STD_SIGMA","SUM"),"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SUMLNX</v>
      </c>
      <c r="Z433" s="2">
        <f>C433</f>
        <v>433</v>
      </c>
    </row>
    <row r="434" spans="1:26">
      <c r="A434" s="167" t="str">
        <f>CODE(MID(N434,1,1))&amp;CODE(MID(N434,2,1))&amp;CODE(MID(N434,3,1))&amp;CODE(MID(N434,4,1))&amp;CODE(MID(N434,5,1))&amp;
IF(ISERR(CODE(MID(N434,6,1))),"",CODE(MID(N434,6,1)))&amp;
IF(ISERR(CODE(MID(N434,7,1))),"",CODE(MID(N434,7,1)))&amp;
IF(ISERR(CODE(MID(N434,8,1))),"",CODE(MID(N434,8,1)))&amp;
IF(ISERR(CODE(MID(N434,9,1))),"",CODE(MID(N434,9,1)))&amp;
IF(ISERR(CODE(MID(N434,10,1))),"",CODE(MID(N434,10,1)))&amp;
IF(ISERR(CODE(MID(N434,11,1))),"",CODE(MID(N434,11,1)))&amp;
IF(ISERR(CODE(MID(N434,12,1))),"",CODE(MID(N434,12,1)))&amp;
IF(ISERR(CODE(MID(N434,13,1))),"",CODE(MID(N434,13,1)))&amp;
IF(ISERR(CODE(MID(N434,14,1))),"",CODE(MID(N434,14,1)))&amp;
IF(ISERR(CODE(MID(N434,15,1))),"",CODE(MID(N434,15,1)))</f>
        <v>73847795837371776510811050120</v>
      </c>
      <c r="B434" s="3">
        <v>399</v>
      </c>
      <c r="C434" s="165">
        <f>VLOOKUP(A434,[1]items.h.csv!$A:$C,3,0)</f>
        <v>434</v>
      </c>
      <c r="D434" s="1" t="s">
        <v>2329</v>
      </c>
      <c r="E434" s="1">
        <v>9</v>
      </c>
      <c r="F434" s="17" t="s">
        <v>473</v>
      </c>
      <c r="G434" s="17" t="s">
        <v>473</v>
      </c>
      <c r="H434" s="155">
        <v>0</v>
      </c>
      <c r="I434" s="155">
        <v>0</v>
      </c>
      <c r="J434" s="17" t="s">
        <v>3</v>
      </c>
      <c r="K434" s="17" t="s">
        <v>2191</v>
      </c>
      <c r="L434" s="138" t="s">
        <v>4605</v>
      </c>
      <c r="N434" s="22" t="s">
        <v>3149</v>
      </c>
      <c r="O434" s="22" t="s">
        <v>3787</v>
      </c>
      <c r="P434"/>
      <c r="Q434" t="str">
        <f>IF(F434=G434,"","NOT EQUAL")</f>
        <v/>
      </c>
      <c r="R434"/>
      <c r="S434"/>
      <c r="T434">
        <f>IF(Y434&lt;&gt;"",T433+1,T433)</f>
        <v>117</v>
      </c>
      <c r="U434" s="3" t="s">
        <v>4571</v>
      </c>
      <c r="V434" s="118"/>
      <c r="W434" s="118"/>
      <c r="X434" s="109" t="str">
        <f>IF( OR(V434="CNST", J434="CAT_REGS"),(F434),
IF(V434="YES",UPPER(F434),
IF(   AND(V434&lt;&gt;"NO",J434="CAT_FNCT",E434&lt;&gt;"multiply", E434&lt;&gt;"divide"),IF(K434="SLS_ENABLED",   UPPER(F434),""),"")))</f>
        <v>STD_SIGMA "LN" STD_SUP_2 "X"</v>
      </c>
      <c r="Y434" s="109" t="str">
        <f>IF(LEN(W434)&gt;0,W434,SUBSTITUTE(SUBSTITUTE(SUBSTITUTE(SUBSTITUTE(SUBSTITUTE(SUBSTITUTE(SUBSTITUTE(SUBSTITUTE(SUBSTITUTE(SUBSTITUTE(SUBSTITUTE( (SUBSTITUTE( SUBSTITUTE( SUBSTITUTE( SUBSTITUTE(X434,"STD_SIGMA","SUM"),"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SUMLN^2X</v>
      </c>
      <c r="Z434" s="2">
        <f>C434</f>
        <v>434</v>
      </c>
    </row>
    <row r="435" spans="1:26">
      <c r="A435" s="167" t="str">
        <f>CODE(MID(N435,1,1))&amp;CODE(MID(N435,2,1))&amp;CODE(MID(N435,3,1))&amp;CODE(MID(N435,4,1))&amp;CODE(MID(N435,5,1))&amp;
IF(ISERR(CODE(MID(N435,6,1))),"",CODE(MID(N435,6,1)))&amp;
IF(ISERR(CODE(MID(N435,7,1))),"",CODE(MID(N435,7,1)))&amp;
IF(ISERR(CODE(MID(N435,8,1))),"",CODE(MID(N435,8,1)))&amp;
IF(ISERR(CODE(MID(N435,9,1))),"",CODE(MID(N435,9,1)))&amp;
IF(ISERR(CODE(MID(N435,10,1))),"",CODE(MID(N435,10,1)))&amp;
IF(ISERR(CODE(MID(N435,11,1))),"",CODE(MID(N435,11,1)))&amp;
IF(ISERR(CODE(MID(N435,12,1))),"",CODE(MID(N435,12,1)))&amp;
IF(ISERR(CODE(MID(N435,13,1))),"",CODE(MID(N435,13,1)))&amp;
IF(ISERR(CODE(MID(N435,14,1))),"",CODE(MID(N435,14,1)))&amp;
IF(ISERR(CODE(MID(N435,15,1))),"",CODE(MID(N435,15,1)))</f>
        <v>738477958373717765121108110120</v>
      </c>
      <c r="B435" s="3">
        <v>400</v>
      </c>
      <c r="C435" s="165">
        <f>VLOOKUP(A435,[1]items.h.csv!$A:$C,3,0)</f>
        <v>435</v>
      </c>
      <c r="D435" s="1" t="s">
        <v>2329</v>
      </c>
      <c r="E435" s="1">
        <v>10</v>
      </c>
      <c r="F435" s="17" t="s">
        <v>479</v>
      </c>
      <c r="G435" s="17" t="s">
        <v>479</v>
      </c>
      <c r="H435" s="155">
        <v>0</v>
      </c>
      <c r="I435" s="155">
        <v>0</v>
      </c>
      <c r="J435" s="17" t="s">
        <v>3</v>
      </c>
      <c r="K435" s="17" t="s">
        <v>2191</v>
      </c>
      <c r="L435" s="138" t="s">
        <v>4605</v>
      </c>
      <c r="N435" s="22" t="s">
        <v>3162</v>
      </c>
      <c r="O435" s="22" t="s">
        <v>3787</v>
      </c>
      <c r="P435"/>
      <c r="Q435" t="str">
        <f>IF(F435=G435,"","NOT EQUAL")</f>
        <v/>
      </c>
      <c r="R435"/>
      <c r="S435"/>
      <c r="T435">
        <f>IF(Y435&lt;&gt;"",T434+1,T434)</f>
        <v>118</v>
      </c>
      <c r="U435" s="3" t="s">
        <v>4571</v>
      </c>
      <c r="V435" s="118"/>
      <c r="W435" s="118"/>
      <c r="X435" s="109" t="str">
        <f>IF( OR(V435="CNST", J435="CAT_REGS"),(F435),
IF(V435="YES",UPPER(F435),
IF(   AND(V435&lt;&gt;"NO",J435="CAT_FNCT",E435&lt;&gt;"multiply", E435&lt;&gt;"divide"),IF(K435="SLS_ENABLED",   UPPER(F435),""),"")))</f>
        <v>STD_SIGMA "YLNX"</v>
      </c>
      <c r="Y435" s="109" t="str">
        <f>IF(LEN(W435)&gt;0,W435,SUBSTITUTE(SUBSTITUTE(SUBSTITUTE(SUBSTITUTE(SUBSTITUTE(SUBSTITUTE(SUBSTITUTE(SUBSTITUTE(SUBSTITUTE(SUBSTITUTE(SUBSTITUTE( (SUBSTITUTE( SUBSTITUTE( SUBSTITUTE( SUBSTITUTE(X435,"STD_SIGMA","SUM"),"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SUMYLNX</v>
      </c>
      <c r="Z435" s="2">
        <f>C435</f>
        <v>435</v>
      </c>
    </row>
    <row r="436" spans="1:26">
      <c r="A436" s="167" t="str">
        <f>CODE(MID(N436,1,1))&amp;CODE(MID(N436,2,1))&amp;CODE(MID(N436,3,1))&amp;CODE(MID(N436,4,1))&amp;CODE(MID(N436,5,1))&amp;
IF(ISERR(CODE(MID(N436,6,1))),"",CODE(MID(N436,6,1)))&amp;
IF(ISERR(CODE(MID(N436,7,1))),"",CODE(MID(N436,7,1)))&amp;
IF(ISERR(CODE(MID(N436,8,1))),"",CODE(MID(N436,8,1)))&amp;
IF(ISERR(CODE(MID(N436,9,1))),"",CODE(MID(N436,9,1)))&amp;
IF(ISERR(CODE(MID(N436,10,1))),"",CODE(MID(N436,10,1)))&amp;
IF(ISERR(CODE(MID(N436,11,1))),"",CODE(MID(N436,11,1)))&amp;
IF(ISERR(CODE(MID(N436,12,1))),"",CODE(MID(N436,12,1)))&amp;
IF(ISERR(CODE(MID(N436,13,1))),"",CODE(MID(N436,13,1)))&amp;
IF(ISERR(CODE(MID(N436,14,1))),"",CODE(MID(N436,14,1)))&amp;
IF(ISERR(CODE(MID(N436,15,1))),"",CODE(MID(N436,15,1)))</f>
        <v>738477958373717765108110121</v>
      </c>
      <c r="B436" s="3">
        <v>401</v>
      </c>
      <c r="C436" s="165">
        <f>VLOOKUP(A436,[1]items.h.csv!$A:$C,3,0)</f>
        <v>436</v>
      </c>
      <c r="D436" s="1" t="s">
        <v>2329</v>
      </c>
      <c r="E436" s="1">
        <v>11</v>
      </c>
      <c r="F436" s="17" t="s">
        <v>476</v>
      </c>
      <c r="G436" s="17" t="s">
        <v>476</v>
      </c>
      <c r="H436" s="155">
        <v>0</v>
      </c>
      <c r="I436" s="155">
        <v>0</v>
      </c>
      <c r="J436" s="17" t="s">
        <v>3</v>
      </c>
      <c r="K436" s="17" t="s">
        <v>2191</v>
      </c>
      <c r="L436" s="138" t="s">
        <v>4605</v>
      </c>
      <c r="N436" s="22" t="s">
        <v>3153</v>
      </c>
      <c r="O436" s="22" t="s">
        <v>3787</v>
      </c>
      <c r="P436"/>
      <c r="Q436" t="str">
        <f>IF(F436=G436,"","NOT EQUAL")</f>
        <v/>
      </c>
      <c r="R436"/>
      <c r="S436"/>
      <c r="T436">
        <f>IF(Y436&lt;&gt;"",T435+1,T435)</f>
        <v>119</v>
      </c>
      <c r="U436" s="3" t="s">
        <v>4571</v>
      </c>
      <c r="V436" s="118"/>
      <c r="W436" s="118"/>
      <c r="X436" s="109" t="str">
        <f>IF( OR(V436="CNST", J436="CAT_REGS"),(F436),
IF(V436="YES",UPPER(F436),
IF(   AND(V436&lt;&gt;"NO",J436="CAT_FNCT",E436&lt;&gt;"multiply", E436&lt;&gt;"divide"),IF(K436="SLS_ENABLED",   UPPER(F436),""),"")))</f>
        <v>STD_SIGMA "LNY"</v>
      </c>
      <c r="Y436" s="109" t="str">
        <f>IF(LEN(W436)&gt;0,W436,SUBSTITUTE(SUBSTITUTE(SUBSTITUTE(SUBSTITUTE(SUBSTITUTE(SUBSTITUTE(SUBSTITUTE(SUBSTITUTE(SUBSTITUTE(SUBSTITUTE(SUBSTITUTE( (SUBSTITUTE( SUBSTITUTE( SUBSTITUTE( SUBSTITUTE(X436,"STD_SIGMA","SUM"),"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SUMLNY</v>
      </c>
      <c r="Z436" s="2">
        <f>C436</f>
        <v>436</v>
      </c>
    </row>
    <row r="437" spans="1:26">
      <c r="A437" s="167" t="str">
        <f>CODE(MID(N437,1,1))&amp;CODE(MID(N437,2,1))&amp;CODE(MID(N437,3,1))&amp;CODE(MID(N437,4,1))&amp;CODE(MID(N437,5,1))&amp;
IF(ISERR(CODE(MID(N437,6,1))),"",CODE(MID(N437,6,1)))&amp;
IF(ISERR(CODE(MID(N437,7,1))),"",CODE(MID(N437,7,1)))&amp;
IF(ISERR(CODE(MID(N437,8,1))),"",CODE(MID(N437,8,1)))&amp;
IF(ISERR(CODE(MID(N437,9,1))),"",CODE(MID(N437,9,1)))&amp;
IF(ISERR(CODE(MID(N437,10,1))),"",CODE(MID(N437,10,1)))&amp;
IF(ISERR(CODE(MID(N437,11,1))),"",CODE(MID(N437,11,1)))&amp;
IF(ISERR(CODE(MID(N437,12,1))),"",CODE(MID(N437,12,1)))&amp;
IF(ISERR(CODE(MID(N437,13,1))),"",CODE(MID(N437,13,1)))&amp;
IF(ISERR(CODE(MID(N437,14,1))),"",CODE(MID(N437,14,1)))&amp;
IF(ISERR(CODE(MID(N437,15,1))),"",CODE(MID(N437,15,1)))</f>
        <v>73847795837371776510811050121</v>
      </c>
      <c r="B437" s="3">
        <v>402</v>
      </c>
      <c r="C437" s="165">
        <f>VLOOKUP(A437,[1]items.h.csv!$A:$C,3,0)</f>
        <v>437</v>
      </c>
      <c r="D437" s="1" t="s">
        <v>2329</v>
      </c>
      <c r="E437" s="1">
        <v>12</v>
      </c>
      <c r="F437" s="17" t="s">
        <v>474</v>
      </c>
      <c r="G437" s="17" t="s">
        <v>474</v>
      </c>
      <c r="H437" s="155">
        <v>0</v>
      </c>
      <c r="I437" s="155">
        <v>0</v>
      </c>
      <c r="J437" s="17" t="s">
        <v>3</v>
      </c>
      <c r="K437" s="17" t="s">
        <v>2191</v>
      </c>
      <c r="L437" s="138" t="s">
        <v>4605</v>
      </c>
      <c r="N437" s="22" t="s">
        <v>3150</v>
      </c>
      <c r="O437" s="22" t="s">
        <v>3787</v>
      </c>
      <c r="P437"/>
      <c r="Q437" t="str">
        <f>IF(F437=G437,"","NOT EQUAL")</f>
        <v/>
      </c>
      <c r="R437"/>
      <c r="S437"/>
      <c r="T437">
        <f>IF(Y437&lt;&gt;"",T436+1,T436)</f>
        <v>120</v>
      </c>
      <c r="U437" s="3" t="s">
        <v>4571</v>
      </c>
      <c r="V437" s="118"/>
      <c r="W437" s="118"/>
      <c r="X437" s="109" t="str">
        <f>IF( OR(V437="CNST", J437="CAT_REGS"),(F437),
IF(V437="YES",UPPER(F437),
IF(   AND(V437&lt;&gt;"NO",J437="CAT_FNCT",E437&lt;&gt;"multiply", E437&lt;&gt;"divide"),IF(K437="SLS_ENABLED",   UPPER(F437),""),"")))</f>
        <v>STD_SIGMA "LN" STD_SUP_2 "Y"</v>
      </c>
      <c r="Y437" s="109" t="str">
        <f>IF(LEN(W437)&gt;0,W437,SUBSTITUTE(SUBSTITUTE(SUBSTITUTE(SUBSTITUTE(SUBSTITUTE(SUBSTITUTE(SUBSTITUTE(SUBSTITUTE(SUBSTITUTE(SUBSTITUTE(SUBSTITUTE( (SUBSTITUTE( SUBSTITUTE( SUBSTITUTE( SUBSTITUTE(X437,"STD_SIGMA","SUM"),"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Z437" s="2">
        <f>C437</f>
        <v>437</v>
      </c>
    </row>
    <row r="438" spans="1:26">
      <c r="A438" s="167" t="str">
        <f>CODE(MID(N438,1,1))&amp;CODE(MID(N438,2,1))&amp;CODE(MID(N438,3,1))&amp;CODE(MID(N438,4,1))&amp;CODE(MID(N438,5,1))&amp;
IF(ISERR(CODE(MID(N438,6,1))),"",CODE(MID(N438,6,1)))&amp;
IF(ISERR(CODE(MID(N438,7,1))),"",CODE(MID(N438,7,1)))&amp;
IF(ISERR(CODE(MID(N438,8,1))),"",CODE(MID(N438,8,1)))&amp;
IF(ISERR(CODE(MID(N438,9,1))),"",CODE(MID(N438,9,1)))&amp;
IF(ISERR(CODE(MID(N438,10,1))),"",CODE(MID(N438,10,1)))&amp;
IF(ISERR(CODE(MID(N438,11,1))),"",CODE(MID(N438,11,1)))&amp;
IF(ISERR(CODE(MID(N438,12,1))),"",CODE(MID(N438,12,1)))&amp;
IF(ISERR(CODE(MID(N438,13,1))),"",CODE(MID(N438,13,1)))&amp;
IF(ISERR(CODE(MID(N438,14,1))),"",CODE(MID(N438,14,1)))&amp;
IF(ISERR(CODE(MID(N438,15,1))),"",CODE(MID(N438,15,1)))</f>
        <v>738477958373717765120108110121</v>
      </c>
      <c r="B438" s="3">
        <v>403</v>
      </c>
      <c r="C438" s="165">
        <f>VLOOKUP(A438,[1]items.h.csv!$A:$C,3,0)</f>
        <v>438</v>
      </c>
      <c r="D438" s="1" t="s">
        <v>2329</v>
      </c>
      <c r="E438" s="1">
        <v>13</v>
      </c>
      <c r="F438" s="17" t="s">
        <v>477</v>
      </c>
      <c r="G438" s="17" t="s">
        <v>477</v>
      </c>
      <c r="H438" s="155">
        <v>0</v>
      </c>
      <c r="I438" s="155">
        <v>0</v>
      </c>
      <c r="J438" s="17" t="s">
        <v>3</v>
      </c>
      <c r="K438" s="17" t="s">
        <v>2191</v>
      </c>
      <c r="L438" s="138" t="s">
        <v>4605</v>
      </c>
      <c r="N438" s="22" t="s">
        <v>3158</v>
      </c>
      <c r="O438" s="22" t="s">
        <v>3787</v>
      </c>
      <c r="P438"/>
      <c r="Q438" t="str">
        <f>IF(F438=G438,"","NOT EQUAL")</f>
        <v/>
      </c>
      <c r="R438"/>
      <c r="S438"/>
      <c r="T438">
        <f>IF(Y438&lt;&gt;"",T437+1,T437)</f>
        <v>121</v>
      </c>
      <c r="U438" s="3" t="s">
        <v>4571</v>
      </c>
      <c r="V438" s="118"/>
      <c r="W438" s="118"/>
      <c r="X438" s="109" t="str">
        <f>IF( OR(V438="CNST", J438="CAT_REGS"),(F438),
IF(V438="YES",UPPER(F438),
IF(   AND(V438&lt;&gt;"NO",J438="CAT_FNCT",E438&lt;&gt;"multiply", E438&lt;&gt;"divide"),IF(K438="SLS_ENABLED",   UPPER(F438),""),"")))</f>
        <v>STD_SIGMA "XLNY"</v>
      </c>
      <c r="Y438" s="109" t="str">
        <f>IF(LEN(W438)&gt;0,W438,SUBSTITUTE(SUBSTITUTE(SUBSTITUTE(SUBSTITUTE(SUBSTITUTE(SUBSTITUTE(SUBSTITUTE(SUBSTITUTE(SUBSTITUTE(SUBSTITUTE(SUBSTITUTE( (SUBSTITUTE( SUBSTITUTE( SUBSTITUTE( SUBSTITUTE(X438,"STD_SIGMA","SUM"),"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SUMXLNY</v>
      </c>
      <c r="Z438" s="2">
        <f>C438</f>
        <v>438</v>
      </c>
    </row>
    <row r="439" spans="1:26">
      <c r="A439" s="167" t="str">
        <f>CODE(MID(N439,1,1))&amp;CODE(MID(N439,2,1))&amp;CODE(MID(N439,3,1))&amp;CODE(MID(N439,4,1))&amp;CODE(MID(N439,5,1))&amp;
IF(ISERR(CODE(MID(N439,6,1))),"",CODE(MID(N439,6,1)))&amp;
IF(ISERR(CODE(MID(N439,7,1))),"",CODE(MID(N439,7,1)))&amp;
IF(ISERR(CODE(MID(N439,8,1))),"",CODE(MID(N439,8,1)))&amp;
IF(ISERR(CODE(MID(N439,9,1))),"",CODE(MID(N439,9,1)))&amp;
IF(ISERR(CODE(MID(N439,10,1))),"",CODE(MID(N439,10,1)))&amp;
IF(ISERR(CODE(MID(N439,11,1))),"",CODE(MID(N439,11,1)))&amp;
IF(ISERR(CODE(MID(N439,12,1))),"",CODE(MID(N439,12,1)))&amp;
IF(ISERR(CODE(MID(N439,13,1))),"",CODE(MID(N439,13,1)))&amp;
IF(ISERR(CODE(MID(N439,14,1))),"",CODE(MID(N439,14,1)))&amp;
IF(ISERR(CODE(MID(N439,15,1))),"",CODE(MID(N439,15,1)))</f>
        <v>738477958373717765108110121111110120</v>
      </c>
      <c r="B439" s="3">
        <v>404</v>
      </c>
      <c r="C439" s="165">
        <f>VLOOKUP(A439,[1]items.h.csv!$A:$C,3,0)</f>
        <v>439</v>
      </c>
      <c r="D439" s="1" t="s">
        <v>2329</v>
      </c>
      <c r="E439" s="1">
        <v>14</v>
      </c>
      <c r="F439" s="17" t="s">
        <v>1110</v>
      </c>
      <c r="G439" s="17" t="s">
        <v>1110</v>
      </c>
      <c r="H439" s="146">
        <v>0</v>
      </c>
      <c r="I439" s="146">
        <v>0</v>
      </c>
      <c r="J439" s="17" t="s">
        <v>3</v>
      </c>
      <c r="K439" s="17" t="s">
        <v>2191</v>
      </c>
      <c r="L439" s="138" t="s">
        <v>4605</v>
      </c>
      <c r="N439" s="22" t="s">
        <v>3522</v>
      </c>
      <c r="O439" s="22" t="s">
        <v>3787</v>
      </c>
      <c r="P439"/>
      <c r="Q439" t="str">
        <f>IF(F439=G439,"","NOT EQUAL")</f>
        <v/>
      </c>
      <c r="R439"/>
      <c r="S439"/>
      <c r="T439">
        <f>IF(Y439&lt;&gt;"",T438+1,T438)</f>
        <v>122</v>
      </c>
      <c r="U439" s="3" t="s">
        <v>4571</v>
      </c>
      <c r="V439" s="118"/>
      <c r="W439" s="118"/>
      <c r="X439" s="109" t="str">
        <f>IF( OR(V439="CNST", J439="CAT_REGS"),(F439),
IF(V439="YES",UPPER(F439),
IF(   AND(V439&lt;&gt;"NO",J439="CAT_FNCT",E439&lt;&gt;"multiply", E439&lt;&gt;"divide"),IF(K439="SLS_ENABLED",   UPPER(F439),""),"")))</f>
        <v>STD_SIGMA "LNY/X"</v>
      </c>
      <c r="Y439" s="109" t="str">
        <f>IF(LEN(W439)&gt;0,W439,SUBSTITUTE(SUBSTITUTE(SUBSTITUTE(SUBSTITUTE(SUBSTITUTE(SUBSTITUTE(SUBSTITUTE(SUBSTITUTE(SUBSTITUTE(SUBSTITUTE(SUBSTITUTE( (SUBSTITUTE( SUBSTITUTE( SUBSTITUTE( SUBSTITUTE(X439,"STD_SIGMA","SUM"),"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SUMLNY/X</v>
      </c>
      <c r="Z439" s="2">
        <f>C439</f>
        <v>439</v>
      </c>
    </row>
    <row r="440" spans="1:26">
      <c r="A440" s="167" t="str">
        <f>CODE(MID(N440,1,1))&amp;CODE(MID(N440,2,1))&amp;CODE(MID(N440,3,1))&amp;CODE(MID(N440,4,1))&amp;CODE(MID(N440,5,1))&amp;
IF(ISERR(CODE(MID(N440,6,1))),"",CODE(MID(N440,6,1)))&amp;
IF(ISERR(CODE(MID(N440,7,1))),"",CODE(MID(N440,7,1)))&amp;
IF(ISERR(CODE(MID(N440,8,1))),"",CODE(MID(N440,8,1)))&amp;
IF(ISERR(CODE(MID(N440,9,1))),"",CODE(MID(N440,9,1)))&amp;
IF(ISERR(CODE(MID(N440,10,1))),"",CODE(MID(N440,10,1)))&amp;
IF(ISERR(CODE(MID(N440,11,1))),"",CODE(MID(N440,11,1)))&amp;
IF(ISERR(CODE(MID(N440,12,1))),"",CODE(MID(N440,12,1)))&amp;
IF(ISERR(CODE(MID(N440,13,1))),"",CODE(MID(N440,13,1)))&amp;
IF(ISERR(CODE(MID(N440,14,1))),"",CODE(MID(N440,14,1)))&amp;
IF(ISERR(CODE(MID(N440,15,1))),"",CODE(MID(N440,15,1)))</f>
        <v>73847795837371776512050111110121</v>
      </c>
      <c r="B440" s="3">
        <v>405</v>
      </c>
      <c r="C440" s="165">
        <f>VLOOKUP(A440,[1]items.h.csv!$A:$C,3,0)</f>
        <v>440</v>
      </c>
      <c r="D440" s="1" t="s">
        <v>2329</v>
      </c>
      <c r="E440" s="1">
        <v>15</v>
      </c>
      <c r="F440" s="17" t="s">
        <v>1111</v>
      </c>
      <c r="G440" s="17" t="s">
        <v>1111</v>
      </c>
      <c r="H440" s="146">
        <v>0</v>
      </c>
      <c r="I440" s="146">
        <v>0</v>
      </c>
      <c r="J440" s="17" t="s">
        <v>3</v>
      </c>
      <c r="K440" s="17" t="s">
        <v>2191</v>
      </c>
      <c r="L440" s="138" t="s">
        <v>4605</v>
      </c>
      <c r="N440" s="22" t="s">
        <v>3523</v>
      </c>
      <c r="O440" s="22" t="s">
        <v>3787</v>
      </c>
      <c r="P440"/>
      <c r="Q440" t="str">
        <f>IF(F440=G440,"","NOT EQUAL")</f>
        <v/>
      </c>
      <c r="R440"/>
      <c r="S440"/>
      <c r="T440">
        <f>IF(Y440&lt;&gt;"",T439+1,T439)</f>
        <v>123</v>
      </c>
      <c r="U440" s="3" t="s">
        <v>4571</v>
      </c>
      <c r="V440" s="118"/>
      <c r="W440" s="118"/>
      <c r="X440" s="109" t="str">
        <f>IF( OR(V440="CNST", J440="CAT_REGS"),(F440),
IF(V440="YES",UPPER(F440),
IF(   AND(V440&lt;&gt;"NO",J440="CAT_FNCT",E440&lt;&gt;"multiply", E440&lt;&gt;"divide"),IF(K440="SLS_ENABLED",   UPPER(F440),""),"")))</f>
        <v>STD_SIGMA "X" STD_SUP_2 "/Y"</v>
      </c>
      <c r="Y440" s="109" t="str">
        <f>IF(LEN(W440)&gt;0,W440,SUBSTITUTE(SUBSTITUTE(SUBSTITUTE(SUBSTITUTE(SUBSTITUTE(SUBSTITUTE(SUBSTITUTE(SUBSTITUTE(SUBSTITUTE(SUBSTITUTE(SUBSTITUTE( (SUBSTITUTE( SUBSTITUTE( SUBSTITUTE( SUBSTITUTE(X440,"STD_SIGMA","SUM"),"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SUMX^2/Y</v>
      </c>
      <c r="Z440" s="2">
        <f>C440</f>
        <v>440</v>
      </c>
    </row>
    <row r="441" spans="1:26">
      <c r="A441" s="167" t="str">
        <f>CODE(MID(N441,1,1))&amp;CODE(MID(N441,2,1))&amp;CODE(MID(N441,3,1))&amp;CODE(MID(N441,4,1))&amp;CODE(MID(N441,5,1))&amp;
IF(ISERR(CODE(MID(N441,6,1))),"",CODE(MID(N441,6,1)))&amp;
IF(ISERR(CODE(MID(N441,7,1))),"",CODE(MID(N441,7,1)))&amp;
IF(ISERR(CODE(MID(N441,8,1))),"",CODE(MID(N441,8,1)))&amp;
IF(ISERR(CODE(MID(N441,9,1))),"",CODE(MID(N441,9,1)))&amp;
IF(ISERR(CODE(MID(N441,10,1))),"",CODE(MID(N441,10,1)))&amp;
IF(ISERR(CODE(MID(N441,11,1))),"",CODE(MID(N441,11,1)))&amp;
IF(ISERR(CODE(MID(N441,12,1))),"",CODE(MID(N441,12,1)))&amp;
IF(ISERR(CODE(MID(N441,13,1))),"",CODE(MID(N441,13,1)))&amp;
IF(ISERR(CODE(MID(N441,14,1))),"",CODE(MID(N441,14,1)))&amp;
IF(ISERR(CODE(MID(N441,15,1))),"",CODE(MID(N441,15,1)))</f>
        <v>73847795837371776549111110120</v>
      </c>
      <c r="B441" s="3">
        <v>406</v>
      </c>
      <c r="C441" s="165">
        <f>VLOOKUP(A441,[1]items.h.csv!$A:$C,3,0)</f>
        <v>441</v>
      </c>
      <c r="D441" s="1" t="s">
        <v>2329</v>
      </c>
      <c r="E441" s="1">
        <v>16</v>
      </c>
      <c r="F441" s="17" t="s">
        <v>1112</v>
      </c>
      <c r="G441" s="17" t="s">
        <v>1112</v>
      </c>
      <c r="H441" s="146">
        <v>0</v>
      </c>
      <c r="I441" s="146">
        <v>0</v>
      </c>
      <c r="J441" s="17" t="s">
        <v>3</v>
      </c>
      <c r="K441" s="17" t="s">
        <v>2191</v>
      </c>
      <c r="L441" s="138" t="s">
        <v>4605</v>
      </c>
      <c r="N441" s="22" t="s">
        <v>3524</v>
      </c>
      <c r="O441" s="22" t="s">
        <v>3787</v>
      </c>
      <c r="P441"/>
      <c r="Q441" t="str">
        <f>IF(F441=G441,"","NOT EQUAL")</f>
        <v/>
      </c>
      <c r="R441"/>
      <c r="S441"/>
      <c r="T441">
        <f>IF(Y441&lt;&gt;"",T440+1,T440)</f>
        <v>124</v>
      </c>
      <c r="U441" s="3" t="s">
        <v>4571</v>
      </c>
      <c r="V441" s="118"/>
      <c r="W441" s="118"/>
      <c r="X441" s="109" t="str">
        <f>IF( OR(V441="CNST", J441="CAT_REGS"),(F441),
IF(V441="YES",UPPER(F441),
IF(   AND(V441&lt;&gt;"NO",J441="CAT_FNCT",E441&lt;&gt;"multiply", E441&lt;&gt;"divide"),IF(K441="SLS_ENABLED",   UPPER(F441),""),"")))</f>
        <v>STD_SIGMA STD_SUP_1 "/X"</v>
      </c>
      <c r="Y441" s="109" t="str">
        <f>IF(LEN(W441)&gt;0,W441,SUBSTITUTE(SUBSTITUTE(SUBSTITUTE(SUBSTITUTE(SUBSTITUTE(SUBSTITUTE(SUBSTITUTE(SUBSTITUTE(SUBSTITUTE(SUBSTITUTE(SUBSTITUTE( (SUBSTITUTE( SUBSTITUTE( SUBSTITUTE( SUBSTITUTE(X441,"STD_SIGMA","SUM"),"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SUM^1/X</v>
      </c>
      <c r="Z441" s="2">
        <f>C441</f>
        <v>441</v>
      </c>
    </row>
    <row r="442" spans="1:26">
      <c r="A442" s="167" t="str">
        <f>CODE(MID(N442,1,1))&amp;CODE(MID(N442,2,1))&amp;CODE(MID(N442,3,1))&amp;CODE(MID(N442,4,1))&amp;CODE(MID(N442,5,1))&amp;
IF(ISERR(CODE(MID(N442,6,1))),"",CODE(MID(N442,6,1)))&amp;
IF(ISERR(CODE(MID(N442,7,1))),"",CODE(MID(N442,7,1)))&amp;
IF(ISERR(CODE(MID(N442,8,1))),"",CODE(MID(N442,8,1)))&amp;
IF(ISERR(CODE(MID(N442,9,1))),"",CODE(MID(N442,9,1)))&amp;
IF(ISERR(CODE(MID(N442,10,1))),"",CODE(MID(N442,10,1)))&amp;
IF(ISERR(CODE(MID(N442,11,1))),"",CODE(MID(N442,11,1)))&amp;
IF(ISERR(CODE(MID(N442,12,1))),"",CODE(MID(N442,12,1)))&amp;
IF(ISERR(CODE(MID(N442,13,1))),"",CODE(MID(N442,13,1)))&amp;
IF(ISERR(CODE(MID(N442,14,1))),"",CODE(MID(N442,14,1)))&amp;
IF(ISERR(CODE(MID(N442,15,1))),"",CODE(MID(N442,15,1)))</f>
        <v>7384779583737177654911111012050</v>
      </c>
      <c r="B442" s="3">
        <v>407</v>
      </c>
      <c r="C442" s="165">
        <f>VLOOKUP(A442,[1]items.h.csv!$A:$C,3,0)</f>
        <v>442</v>
      </c>
      <c r="D442" s="1" t="s">
        <v>2329</v>
      </c>
      <c r="E442" s="1">
        <v>17</v>
      </c>
      <c r="F442" s="17" t="s">
        <v>1113</v>
      </c>
      <c r="G442" s="17" t="s">
        <v>1113</v>
      </c>
      <c r="H442" s="146">
        <v>0</v>
      </c>
      <c r="I442" s="146">
        <v>0</v>
      </c>
      <c r="J442" s="17" t="s">
        <v>3</v>
      </c>
      <c r="K442" s="17" t="s">
        <v>2191</v>
      </c>
      <c r="L442" s="138" t="s">
        <v>4605</v>
      </c>
      <c r="N442" s="22" t="s">
        <v>3525</v>
      </c>
      <c r="O442" s="22" t="s">
        <v>3787</v>
      </c>
      <c r="P442"/>
      <c r="Q442" t="str">
        <f>IF(F442=G442,"","NOT EQUAL")</f>
        <v/>
      </c>
      <c r="R442"/>
      <c r="S442"/>
      <c r="T442">
        <f>IF(Y442&lt;&gt;"",T441+1,T441)</f>
        <v>125</v>
      </c>
      <c r="U442" s="3" t="s">
        <v>4571</v>
      </c>
      <c r="V442" s="118"/>
      <c r="W442" s="118"/>
      <c r="X442" s="109" t="str">
        <f>IF( OR(V442="CNST", J442="CAT_REGS"),(F442),
IF(V442="YES",UPPER(F442),
IF(   AND(V442&lt;&gt;"NO",J442="CAT_FNCT",E442&lt;&gt;"multiply", E442&lt;&gt;"divide"),IF(K442="SLS_ENABLED",   UPPER(F442),""),"")))</f>
        <v>STD_SIGMA STD_SUP_1 "/X" STD_SUP_2</v>
      </c>
      <c r="Y442" s="109" t="str">
        <f>IF(LEN(W442)&gt;0,W442,SUBSTITUTE(SUBSTITUTE(SUBSTITUTE(SUBSTITUTE(SUBSTITUTE(SUBSTITUTE(SUBSTITUTE(SUBSTITUTE(SUBSTITUTE(SUBSTITUTE(SUBSTITUTE( (SUBSTITUTE( SUBSTITUTE( SUBSTITUTE( SUBSTITUTE(X442,"STD_SIGMA","SUM"),"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SUM^1/X^2</v>
      </c>
      <c r="Z442" s="2">
        <f>C442</f>
        <v>442</v>
      </c>
    </row>
    <row r="443" spans="1:26">
      <c r="A443" s="167" t="str">
        <f>CODE(MID(N443,1,1))&amp;CODE(MID(N443,2,1))&amp;CODE(MID(N443,3,1))&amp;CODE(MID(N443,4,1))&amp;CODE(MID(N443,5,1))&amp;
IF(ISERR(CODE(MID(N443,6,1))),"",CODE(MID(N443,6,1)))&amp;
IF(ISERR(CODE(MID(N443,7,1))),"",CODE(MID(N443,7,1)))&amp;
IF(ISERR(CODE(MID(N443,8,1))),"",CODE(MID(N443,8,1)))&amp;
IF(ISERR(CODE(MID(N443,9,1))),"",CODE(MID(N443,9,1)))&amp;
IF(ISERR(CODE(MID(N443,10,1))),"",CODE(MID(N443,10,1)))&amp;
IF(ISERR(CODE(MID(N443,11,1))),"",CODE(MID(N443,11,1)))&amp;
IF(ISERR(CODE(MID(N443,12,1))),"",CODE(MID(N443,12,1)))&amp;
IF(ISERR(CODE(MID(N443,13,1))),"",CODE(MID(N443,13,1)))&amp;
IF(ISERR(CODE(MID(N443,14,1))),"",CODE(MID(N443,14,1)))&amp;
IF(ISERR(CODE(MID(N443,15,1))),"",CODE(MID(N443,15,1)))</f>
        <v>738477958373717765120111110121</v>
      </c>
      <c r="B443" s="3">
        <v>408</v>
      </c>
      <c r="C443" s="165">
        <f>VLOOKUP(A443,[1]items.h.csv!$A:$C,3,0)</f>
        <v>443</v>
      </c>
      <c r="D443" s="1" t="s">
        <v>2329</v>
      </c>
      <c r="E443" s="1">
        <v>18</v>
      </c>
      <c r="F443" s="17" t="s">
        <v>1114</v>
      </c>
      <c r="G443" s="17" t="s">
        <v>1114</v>
      </c>
      <c r="H443" s="146">
        <v>0</v>
      </c>
      <c r="I443" s="146">
        <v>0</v>
      </c>
      <c r="J443" s="17" t="s">
        <v>3</v>
      </c>
      <c r="K443" s="17" t="s">
        <v>2191</v>
      </c>
      <c r="L443" s="138" t="s">
        <v>4605</v>
      </c>
      <c r="N443" s="22" t="s">
        <v>3526</v>
      </c>
      <c r="O443" s="22" t="s">
        <v>3787</v>
      </c>
      <c r="P443"/>
      <c r="Q443" t="str">
        <f>IF(F443=G443,"","NOT EQUAL")</f>
        <v/>
      </c>
      <c r="R443"/>
      <c r="S443"/>
      <c r="T443">
        <f>IF(Y443&lt;&gt;"",T442+1,T442)</f>
        <v>126</v>
      </c>
      <c r="U443" s="3" t="s">
        <v>4571</v>
      </c>
      <c r="V443" s="118"/>
      <c r="W443" s="118"/>
      <c r="X443" s="109" t="str">
        <f>IF( OR(V443="CNST", J443="CAT_REGS"),(F443),
IF(V443="YES",UPPER(F443),
IF(   AND(V443&lt;&gt;"NO",J443="CAT_FNCT",E443&lt;&gt;"multiply", E443&lt;&gt;"divide"),IF(K443="SLS_ENABLED",   UPPER(F443),""),"")))</f>
        <v>STD_SIGMA "X/Y"</v>
      </c>
      <c r="Y443" s="109" t="str">
        <f>IF(LEN(W443)&gt;0,W443,SUBSTITUTE(SUBSTITUTE(SUBSTITUTE(SUBSTITUTE(SUBSTITUTE(SUBSTITUTE(SUBSTITUTE(SUBSTITUTE(SUBSTITUTE(SUBSTITUTE(SUBSTITUTE( (SUBSTITUTE( SUBSTITUTE( SUBSTITUTE( SUBSTITUTE(X443,"STD_SIGMA","SUM"),"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SUMX/Y</v>
      </c>
      <c r="Z443" s="2">
        <f>C443</f>
        <v>443</v>
      </c>
    </row>
    <row r="444" spans="1:26">
      <c r="A444" s="167" t="str">
        <f>CODE(MID(N444,1,1))&amp;CODE(MID(N444,2,1))&amp;CODE(MID(N444,3,1))&amp;CODE(MID(N444,4,1))&amp;CODE(MID(N444,5,1))&amp;
IF(ISERR(CODE(MID(N444,6,1))),"",CODE(MID(N444,6,1)))&amp;
IF(ISERR(CODE(MID(N444,7,1))),"",CODE(MID(N444,7,1)))&amp;
IF(ISERR(CODE(MID(N444,8,1))),"",CODE(MID(N444,8,1)))&amp;
IF(ISERR(CODE(MID(N444,9,1))),"",CODE(MID(N444,9,1)))&amp;
IF(ISERR(CODE(MID(N444,10,1))),"",CODE(MID(N444,10,1)))&amp;
IF(ISERR(CODE(MID(N444,11,1))),"",CODE(MID(N444,11,1)))&amp;
IF(ISERR(CODE(MID(N444,12,1))),"",CODE(MID(N444,12,1)))&amp;
IF(ISERR(CODE(MID(N444,13,1))),"",CODE(MID(N444,13,1)))&amp;
IF(ISERR(CODE(MID(N444,14,1))),"",CODE(MID(N444,14,1)))&amp;
IF(ISERR(CODE(MID(N444,15,1))),"",CODE(MID(N444,15,1)))</f>
        <v>73847795837371776549111110121</v>
      </c>
      <c r="B444" s="3">
        <v>409</v>
      </c>
      <c r="C444" s="165">
        <f>VLOOKUP(A444,[1]items.h.csv!$A:$C,3,0)</f>
        <v>444</v>
      </c>
      <c r="D444" s="1" t="s">
        <v>2329</v>
      </c>
      <c r="E444" s="1">
        <v>19</v>
      </c>
      <c r="F444" s="17" t="s">
        <v>1115</v>
      </c>
      <c r="G444" s="17" t="s">
        <v>1115</v>
      </c>
      <c r="H444" s="146">
        <v>0</v>
      </c>
      <c r="I444" s="146">
        <v>0</v>
      </c>
      <c r="J444" s="17" t="s">
        <v>3</v>
      </c>
      <c r="K444" s="17" t="s">
        <v>2191</v>
      </c>
      <c r="L444" s="138" t="s">
        <v>4605</v>
      </c>
      <c r="N444" s="22" t="s">
        <v>3527</v>
      </c>
      <c r="O444" s="22" t="s">
        <v>3787</v>
      </c>
      <c r="P444"/>
      <c r="Q444" t="str">
        <f>IF(F444=G444,"","NOT EQUAL")</f>
        <v/>
      </c>
      <c r="R444"/>
      <c r="S444"/>
      <c r="T444">
        <f>IF(Y444&lt;&gt;"",T443+1,T443)</f>
        <v>127</v>
      </c>
      <c r="U444" s="3" t="s">
        <v>4571</v>
      </c>
      <c r="V444" s="118"/>
      <c r="W444" s="118"/>
      <c r="X444" s="109" t="str">
        <f>IF( OR(V444="CNST", J444="CAT_REGS"),(F444),
IF(V444="YES",UPPER(F444),
IF(   AND(V444&lt;&gt;"NO",J444="CAT_FNCT",E444&lt;&gt;"multiply", E444&lt;&gt;"divide"),IF(K444="SLS_ENABLED",   UPPER(F444),""),"")))</f>
        <v>STD_SIGMA STD_SUP_1 "/Y"</v>
      </c>
      <c r="Y444" s="109" t="str">
        <f>IF(LEN(W444)&gt;0,W444,SUBSTITUTE(SUBSTITUTE(SUBSTITUTE(SUBSTITUTE(SUBSTITUTE(SUBSTITUTE(SUBSTITUTE(SUBSTITUTE(SUBSTITUTE(SUBSTITUTE(SUBSTITUTE( (SUBSTITUTE( SUBSTITUTE( SUBSTITUTE( SUBSTITUTE(X444,"STD_SIGMA","SUM"),"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SUM^1/Y</v>
      </c>
      <c r="Z444" s="2">
        <f>C444</f>
        <v>444</v>
      </c>
    </row>
    <row r="445" spans="1:26">
      <c r="A445" s="167" t="str">
        <f>CODE(MID(N445,1,1))&amp;CODE(MID(N445,2,1))&amp;CODE(MID(N445,3,1))&amp;CODE(MID(N445,4,1))&amp;CODE(MID(N445,5,1))&amp;
IF(ISERR(CODE(MID(N445,6,1))),"",CODE(MID(N445,6,1)))&amp;
IF(ISERR(CODE(MID(N445,7,1))),"",CODE(MID(N445,7,1)))&amp;
IF(ISERR(CODE(MID(N445,8,1))),"",CODE(MID(N445,8,1)))&amp;
IF(ISERR(CODE(MID(N445,9,1))),"",CODE(MID(N445,9,1)))&amp;
IF(ISERR(CODE(MID(N445,10,1))),"",CODE(MID(N445,10,1)))&amp;
IF(ISERR(CODE(MID(N445,11,1))),"",CODE(MID(N445,11,1)))&amp;
IF(ISERR(CODE(MID(N445,12,1))),"",CODE(MID(N445,12,1)))&amp;
IF(ISERR(CODE(MID(N445,13,1))),"",CODE(MID(N445,13,1)))&amp;
IF(ISERR(CODE(MID(N445,14,1))),"",CODE(MID(N445,14,1)))&amp;
IF(ISERR(CODE(MID(N445,15,1))),"",CODE(MID(N445,15,1)))</f>
        <v>7384779583737177654911111012150</v>
      </c>
      <c r="B445" s="3">
        <v>410</v>
      </c>
      <c r="C445" s="165">
        <f>VLOOKUP(A445,[1]items.h.csv!$A:$C,3,0)</f>
        <v>445</v>
      </c>
      <c r="D445" s="1" t="s">
        <v>2329</v>
      </c>
      <c r="E445" s="1">
        <v>20</v>
      </c>
      <c r="F445" s="17" t="s">
        <v>1116</v>
      </c>
      <c r="G445" s="17" t="s">
        <v>1116</v>
      </c>
      <c r="H445" s="146">
        <v>0</v>
      </c>
      <c r="I445" s="146">
        <v>0</v>
      </c>
      <c r="J445" s="17" t="s">
        <v>3</v>
      </c>
      <c r="K445" s="17" t="s">
        <v>2191</v>
      </c>
      <c r="L445" s="138" t="s">
        <v>4605</v>
      </c>
      <c r="N445" s="22" t="s">
        <v>3528</v>
      </c>
      <c r="O445" s="22" t="s">
        <v>3787</v>
      </c>
      <c r="P445"/>
      <c r="Q445" t="str">
        <f>IF(F445=G445,"","NOT EQUAL")</f>
        <v/>
      </c>
      <c r="R445"/>
      <c r="S445"/>
      <c r="T445">
        <f>IF(Y445&lt;&gt;"",T444+1,T444)</f>
        <v>128</v>
      </c>
      <c r="U445" s="3" t="s">
        <v>4571</v>
      </c>
      <c r="V445" s="118"/>
      <c r="W445" s="118"/>
      <c r="X445" s="109" t="str">
        <f>IF( OR(V445="CNST", J445="CAT_REGS"),(F445),
IF(V445="YES",UPPER(F445),
IF(   AND(V445&lt;&gt;"NO",J445="CAT_FNCT",E445&lt;&gt;"multiply", E445&lt;&gt;"divide"),IF(K445="SLS_ENABLED",   UPPER(F445),""),"")))</f>
        <v>STD_SIGMA STD_SUP_1 "/Y" STD_SUP_2</v>
      </c>
      <c r="Y445" s="109" t="str">
        <f>IF(LEN(W445)&gt;0,W445,SUBSTITUTE(SUBSTITUTE(SUBSTITUTE(SUBSTITUTE(SUBSTITUTE(SUBSTITUTE(SUBSTITUTE(SUBSTITUTE(SUBSTITUTE(SUBSTITUTE(SUBSTITUTE( (SUBSTITUTE( SUBSTITUTE( SUBSTITUTE( SUBSTITUTE(X445,"STD_SIGMA","SUM"),"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SUM^1/Y^2</v>
      </c>
      <c r="Z445" s="2">
        <f>C445</f>
        <v>445</v>
      </c>
    </row>
    <row r="446" spans="1:26">
      <c r="A446" s="167" t="str">
        <f>CODE(MID(N446,1,1))&amp;CODE(MID(N446,2,1))&amp;CODE(MID(N446,3,1))&amp;CODE(MID(N446,4,1))&amp;CODE(MID(N446,5,1))&amp;
IF(ISERR(CODE(MID(N446,6,1))),"",CODE(MID(N446,6,1)))&amp;
IF(ISERR(CODE(MID(N446,7,1))),"",CODE(MID(N446,7,1)))&amp;
IF(ISERR(CODE(MID(N446,8,1))),"",CODE(MID(N446,8,1)))&amp;
IF(ISERR(CODE(MID(N446,9,1))),"",CODE(MID(N446,9,1)))&amp;
IF(ISERR(CODE(MID(N446,10,1))),"",CODE(MID(N446,10,1)))&amp;
IF(ISERR(CODE(MID(N446,11,1))),"",CODE(MID(N446,11,1)))&amp;
IF(ISERR(CODE(MID(N446,12,1))),"",CODE(MID(N446,12,1)))&amp;
IF(ISERR(CODE(MID(N446,13,1))),"",CODE(MID(N446,13,1)))&amp;
IF(ISERR(CODE(MID(N446,14,1))),"",CODE(MID(N446,14,1)))&amp;
IF(ISERR(CODE(MID(N446,15,1))),"",CODE(MID(N446,15,1)))</f>
        <v>73847795837371776512051</v>
      </c>
      <c r="B446" s="3">
        <v>411</v>
      </c>
      <c r="C446" s="165">
        <f>VLOOKUP(A446,[1]items.h.csv!$A:$C,3,0)</f>
        <v>446</v>
      </c>
      <c r="D446" s="1" t="s">
        <v>2329</v>
      </c>
      <c r="E446" s="1">
        <v>21</v>
      </c>
      <c r="F446" s="17" t="s">
        <v>1117</v>
      </c>
      <c r="G446" s="17" t="s">
        <v>1117</v>
      </c>
      <c r="H446" s="146">
        <v>0</v>
      </c>
      <c r="I446" s="146">
        <v>0</v>
      </c>
      <c r="J446" s="17" t="s">
        <v>3</v>
      </c>
      <c r="K446" s="17" t="s">
        <v>2191</v>
      </c>
      <c r="L446" s="138" t="s">
        <v>4605</v>
      </c>
      <c r="N446" s="22" t="s">
        <v>3529</v>
      </c>
      <c r="O446" s="22" t="s">
        <v>3787</v>
      </c>
      <c r="P446"/>
      <c r="Q446" t="str">
        <f>IF(F446=G446,"","NOT EQUAL")</f>
        <v/>
      </c>
      <c r="R446"/>
      <c r="S446"/>
      <c r="T446">
        <f>IF(Y446&lt;&gt;"",T445+1,T445)</f>
        <v>129</v>
      </c>
      <c r="U446" s="3" t="s">
        <v>4571</v>
      </c>
      <c r="V446" s="118"/>
      <c r="W446" s="118"/>
      <c r="X446" s="109" t="str">
        <f>IF( OR(V446="CNST", J446="CAT_REGS"),(F446),
IF(V446="YES",UPPER(F446),
IF(   AND(V446&lt;&gt;"NO",J446="CAT_FNCT",E446&lt;&gt;"multiply", E446&lt;&gt;"divide"),IF(K446="SLS_ENABLED",   UPPER(F446),""),"")))</f>
        <v>STD_SIGMA "X" STD_SUP_3</v>
      </c>
      <c r="Y446" s="109" t="str">
        <f>IF(LEN(W446)&gt;0,W446,SUBSTITUTE(SUBSTITUTE(SUBSTITUTE(SUBSTITUTE(SUBSTITUTE(SUBSTITUTE(SUBSTITUTE(SUBSTITUTE(SUBSTITUTE(SUBSTITUTE(SUBSTITUTE( (SUBSTITUTE( SUBSTITUTE( SUBSTITUTE( SUBSTITUTE(X446,"STD_SIGMA","SUM"),"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SUMX^3</v>
      </c>
      <c r="Z446" s="2">
        <f>C446</f>
        <v>446</v>
      </c>
    </row>
    <row r="447" spans="1:26">
      <c r="A447" s="167" t="str">
        <f>CODE(MID(N447,1,1))&amp;CODE(MID(N447,2,1))&amp;CODE(MID(N447,3,1))&amp;CODE(MID(N447,4,1))&amp;CODE(MID(N447,5,1))&amp;
IF(ISERR(CODE(MID(N447,6,1))),"",CODE(MID(N447,6,1)))&amp;
IF(ISERR(CODE(MID(N447,7,1))),"",CODE(MID(N447,7,1)))&amp;
IF(ISERR(CODE(MID(N447,8,1))),"",CODE(MID(N447,8,1)))&amp;
IF(ISERR(CODE(MID(N447,9,1))),"",CODE(MID(N447,9,1)))&amp;
IF(ISERR(CODE(MID(N447,10,1))),"",CODE(MID(N447,10,1)))&amp;
IF(ISERR(CODE(MID(N447,11,1))),"",CODE(MID(N447,11,1)))&amp;
IF(ISERR(CODE(MID(N447,12,1))),"",CODE(MID(N447,12,1)))&amp;
IF(ISERR(CODE(MID(N447,13,1))),"",CODE(MID(N447,13,1)))&amp;
IF(ISERR(CODE(MID(N447,14,1))),"",CODE(MID(N447,14,1)))&amp;
IF(ISERR(CODE(MID(N447,15,1))),"",CODE(MID(N447,15,1)))</f>
        <v>73847795837371776512052</v>
      </c>
      <c r="B447" s="3">
        <v>412</v>
      </c>
      <c r="C447" s="165">
        <f>VLOOKUP(A447,[1]items.h.csv!$A:$C,3,0)</f>
        <v>447</v>
      </c>
      <c r="D447" s="1" t="s">
        <v>2329</v>
      </c>
      <c r="E447" s="1">
        <v>22</v>
      </c>
      <c r="F447" s="17" t="s">
        <v>1118</v>
      </c>
      <c r="G447" s="17" t="s">
        <v>1118</v>
      </c>
      <c r="H447" s="146">
        <v>0</v>
      </c>
      <c r="I447" s="146">
        <v>0</v>
      </c>
      <c r="J447" s="17" t="s">
        <v>3</v>
      </c>
      <c r="K447" s="17" t="s">
        <v>2191</v>
      </c>
      <c r="L447" s="138" t="s">
        <v>4605</v>
      </c>
      <c r="N447" s="22" t="s">
        <v>3530</v>
      </c>
      <c r="O447" s="22" t="s">
        <v>3787</v>
      </c>
      <c r="P447"/>
      <c r="Q447" t="str">
        <f>IF(F447=G447,"","NOT EQUAL")</f>
        <v/>
      </c>
      <c r="R447"/>
      <c r="S447"/>
      <c r="T447">
        <f>IF(Y447&lt;&gt;"",T446+1,T446)</f>
        <v>130</v>
      </c>
      <c r="U447" s="3" t="s">
        <v>4571</v>
      </c>
      <c r="V447" s="118"/>
      <c r="W447" s="118"/>
      <c r="X447" s="109" t="str">
        <f>IF( OR(V447="CNST", J447="CAT_REGS"),(F447),
IF(V447="YES",UPPER(F447),
IF(   AND(V447&lt;&gt;"NO",J447="CAT_FNCT",E447&lt;&gt;"multiply", E447&lt;&gt;"divide"),IF(K447="SLS_ENABLED",   UPPER(F447),""),"")))</f>
        <v>STD_SIGMA "X" STD_SUP_4</v>
      </c>
      <c r="Y447" s="109" t="str">
        <f>IF(LEN(W447)&gt;0,W447,SUBSTITUTE(SUBSTITUTE(SUBSTITUTE(SUBSTITUTE(SUBSTITUTE(SUBSTITUTE(SUBSTITUTE(SUBSTITUTE(SUBSTITUTE(SUBSTITUTE(SUBSTITUTE( (SUBSTITUTE( SUBSTITUTE( SUBSTITUTE( SUBSTITUTE(X447,"STD_SIGMA","SUM"),"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SUMX^4</v>
      </c>
      <c r="Z447" s="2">
        <f>C447</f>
        <v>447</v>
      </c>
    </row>
    <row r="448" spans="1:26">
      <c r="A448" s="167" t="str">
        <f>CODE(MID(N448,1,1))&amp;CODE(MID(N448,2,1))&amp;CODE(MID(N448,3,1))&amp;CODE(MID(N448,4,1))&amp;CODE(MID(N448,5,1))&amp;
IF(ISERR(CODE(MID(N448,6,1))),"",CODE(MID(N448,6,1)))&amp;
IF(ISERR(CODE(MID(N448,7,1))),"",CODE(MID(N448,7,1)))&amp;
IF(ISERR(CODE(MID(N448,8,1))),"",CODE(MID(N448,8,1)))&amp;
IF(ISERR(CODE(MID(N448,9,1))),"",CODE(MID(N448,9,1)))&amp;
IF(ISERR(CODE(MID(N448,10,1))),"",CODE(MID(N448,10,1)))&amp;
IF(ISERR(CODE(MID(N448,11,1))),"",CODE(MID(N448,11,1)))&amp;
IF(ISERR(CODE(MID(N448,12,1))),"",CODE(MID(N448,12,1)))&amp;
IF(ISERR(CODE(MID(N448,13,1))),"",CODE(MID(N448,13,1)))&amp;
IF(ISERR(CODE(MID(N448,14,1))),"",CODE(MID(N448,14,1)))&amp;
IF(ISERR(CODE(MID(N448,15,1))),"",CODE(MID(N448,15,1)))</f>
        <v>83707695858366</v>
      </c>
      <c r="B448" s="3">
        <v>413</v>
      </c>
      <c r="C448" s="165">
        <f>VLOOKUP(A448,[1]items.h.csv!$A:$C,3,0)</f>
        <v>453</v>
      </c>
      <c r="D448" s="38" t="s">
        <v>4172</v>
      </c>
      <c r="E448" s="1" t="s">
        <v>4545</v>
      </c>
      <c r="F448" s="19" t="s">
        <v>4546</v>
      </c>
      <c r="G448" s="19" t="s">
        <v>4546</v>
      </c>
      <c r="H448" s="148">
        <v>0</v>
      </c>
      <c r="I448" s="148">
        <v>0</v>
      </c>
      <c r="J448" s="39" t="s">
        <v>4210</v>
      </c>
      <c r="K448" s="39" t="s">
        <v>2192</v>
      </c>
      <c r="L448" s="138" t="s">
        <v>4604</v>
      </c>
      <c r="M448" s="10"/>
      <c r="N448" s="77" t="s">
        <v>4547</v>
      </c>
      <c r="O448" s="22" t="s">
        <v>3787</v>
      </c>
      <c r="P448"/>
      <c r="Q448" t="str">
        <f>IF(F448=G448,"","NOT EQUAL")</f>
        <v/>
      </c>
      <c r="R448"/>
      <c r="S448"/>
      <c r="T448">
        <f>IF(Y448&lt;&gt;"",T447+1,T447)</f>
        <v>130</v>
      </c>
      <c r="U448" s="3"/>
      <c r="V448" s="118"/>
      <c r="W448" s="118"/>
      <c r="X448" s="109" t="str">
        <f>IF( OR(V448="CNST", J448="CAT_REGS"),(F448),
IF(V448="YES",UPPER(F448),
IF(   AND(V448&lt;&gt;"NO",J448="CAT_FNCT",E448&lt;&gt;"multiply", E448&lt;&gt;"divide"),IF(K448="SLS_ENABLED",   UPPER(F448),""),"")))</f>
        <v/>
      </c>
      <c r="Y448" s="109" t="str">
        <f>IF(LEN(W448)&gt;0,W448,SUBSTITUTE(SUBSTITUTE(SUBSTITUTE(SUBSTITUTE(SUBSTITUTE(SUBSTITUTE(SUBSTITUTE(SUBSTITUTE(SUBSTITUTE(SUBSTITUTE(SUBSTITUTE( (SUBSTITUTE( SUBSTITUTE( SUBSTITUTE( SUBSTITUTE(X448,"STD_SIGMA","SUM"),"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48" s="2">
        <f>C448</f>
        <v>453</v>
      </c>
    </row>
    <row r="449" spans="1:26">
      <c r="A449" s="167" t="str">
        <f>CODE(MID(N449,1,1))&amp;CODE(MID(N449,2,1))&amp;CODE(MID(N449,3,1))&amp;CODE(MID(N449,4,1))&amp;CODE(MID(N449,5,1))&amp;
IF(ISERR(CODE(MID(N449,6,1))),"",CODE(MID(N449,6,1)))&amp;
IF(ISERR(CODE(MID(N449,7,1))),"",CODE(MID(N449,7,1)))&amp;
IF(ISERR(CODE(MID(N449,8,1))),"",CODE(MID(N449,8,1)))&amp;
IF(ISERR(CODE(MID(N449,9,1))),"",CODE(MID(N449,9,1)))&amp;
IF(ISERR(CODE(MID(N449,10,1))),"",CODE(MID(N449,10,1)))&amp;
IF(ISERR(CODE(MID(N449,11,1))),"",CODE(MID(N449,11,1)))&amp;
IF(ISERR(CODE(MID(N449,12,1))),"",CODE(MID(N449,12,1)))&amp;
IF(ISERR(CODE(MID(N449,13,1))),"",CODE(MID(N449,13,1)))&amp;
IF(ISERR(CODE(MID(N449,14,1))),"",CODE(MID(N449,14,1)))&amp;
IF(ISERR(CODE(MID(N449,15,1))),"",CODE(MID(N449,15,1)))</f>
        <v>837076958468775052</v>
      </c>
      <c r="B449" s="3">
        <v>414</v>
      </c>
      <c r="C449" s="165">
        <f>VLOOKUP(A449,[1]items.h.csv!$A:$C,3,0)</f>
        <v>454</v>
      </c>
      <c r="D449" s="38" t="s">
        <v>4172</v>
      </c>
      <c r="E449" s="38" t="s">
        <v>4175</v>
      </c>
      <c r="F449" s="78" t="s">
        <v>4211</v>
      </c>
      <c r="G449" s="78" t="s">
        <v>4211</v>
      </c>
      <c r="H449" s="148">
        <v>0</v>
      </c>
      <c r="I449" s="148">
        <v>0</v>
      </c>
      <c r="J449" s="39" t="s">
        <v>4210</v>
      </c>
      <c r="K449" s="39" t="s">
        <v>2192</v>
      </c>
      <c r="L449" s="138" t="s">
        <v>4604</v>
      </c>
      <c r="M449" s="10"/>
      <c r="N449" s="79" t="s">
        <v>4237</v>
      </c>
      <c r="O449" s="22" t="s">
        <v>3787</v>
      </c>
      <c r="P449"/>
      <c r="Q449" t="str">
        <f>IF(F449=G449,"","NOT EQUAL")</f>
        <v/>
      </c>
      <c r="R449"/>
      <c r="S449"/>
      <c r="T449">
        <f>IF(Y449&lt;&gt;"",T448+1,T448)</f>
        <v>130</v>
      </c>
      <c r="U449" s="3"/>
      <c r="V449" s="118"/>
      <c r="W449" s="118"/>
      <c r="X449" s="109" t="str">
        <f>IF( OR(V449="CNST", J449="CAT_REGS"),(F449),
IF(V449="YES",UPPER(F449),
IF(   AND(V449&lt;&gt;"NO",J449="CAT_FNCT",E449&lt;&gt;"multiply", E449&lt;&gt;"divide"),IF(K449="SLS_ENABLED",   UPPER(F449),""),"")))</f>
        <v/>
      </c>
      <c r="Y449" s="109" t="str">
        <f>IF(LEN(W449)&gt;0,W449,SUBSTITUTE(SUBSTITUTE(SUBSTITUTE(SUBSTITUTE(SUBSTITUTE(SUBSTITUTE(SUBSTITUTE(SUBSTITUTE(SUBSTITUTE(SUBSTITUTE(SUBSTITUTE( (SUBSTITUTE( SUBSTITUTE( SUBSTITUTE( SUBSTITUTE(X449,"STD_SIGMA","SUM"),"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49" s="2">
        <f>C449</f>
        <v>454</v>
      </c>
    </row>
    <row r="450" spans="1:26">
      <c r="A450" s="167" t="str">
        <f>CODE(MID(N450,1,1))&amp;CODE(MID(N450,2,1))&amp;CODE(MID(N450,3,1))&amp;CODE(MID(N450,4,1))&amp;CODE(MID(N450,5,1))&amp;
IF(ISERR(CODE(MID(N450,6,1))),"",CODE(MID(N450,6,1)))&amp;
IF(ISERR(CODE(MID(N450,7,1))),"",CODE(MID(N450,7,1)))&amp;
IF(ISERR(CODE(MID(N450,8,1))),"",CODE(MID(N450,8,1)))&amp;
IF(ISERR(CODE(MID(N450,9,1))),"",CODE(MID(N450,9,1)))&amp;
IF(ISERR(CODE(MID(N450,10,1))),"",CODE(MID(N450,10,1)))&amp;
IF(ISERR(CODE(MID(N450,11,1))),"",CODE(MID(N450,11,1)))&amp;
IF(ISERR(CODE(MID(N450,12,1))),"",CODE(MID(N450,12,1)))&amp;
IF(ISERR(CODE(MID(N450,13,1))),"",CODE(MID(N450,13,1)))&amp;
IF(ISERR(CODE(MID(N450,14,1))),"",CODE(MID(N450,14,1)))&amp;
IF(ISERR(CODE(MID(N450,15,1))),"",CODE(MID(N450,15,1)))</f>
        <v>83707695897768</v>
      </c>
      <c r="B450" s="3">
        <v>415</v>
      </c>
      <c r="C450" s="165">
        <f>VLOOKUP(A450,[1]items.h.csv!$A:$C,3,0)</f>
        <v>455</v>
      </c>
      <c r="D450" s="38" t="s">
        <v>4172</v>
      </c>
      <c r="E450" s="1" t="s">
        <v>4176</v>
      </c>
      <c r="F450" s="19" t="s">
        <v>4212</v>
      </c>
      <c r="G450" s="19" t="s">
        <v>4212</v>
      </c>
      <c r="H450" s="147">
        <v>0</v>
      </c>
      <c r="I450" s="147">
        <v>0</v>
      </c>
      <c r="J450" s="39" t="s">
        <v>4210</v>
      </c>
      <c r="K450" s="39" t="s">
        <v>2192</v>
      </c>
      <c r="L450" s="138" t="s">
        <v>4604</v>
      </c>
      <c r="M450" s="10"/>
      <c r="N450" s="22" t="s">
        <v>4238</v>
      </c>
      <c r="O450" s="22" t="s">
        <v>3787</v>
      </c>
      <c r="P450"/>
      <c r="Q450" t="str">
        <f>IF(F450=G450,"","NOT EQUAL")</f>
        <v/>
      </c>
      <c r="R450"/>
      <c r="S450"/>
      <c r="T450">
        <f>IF(Y450&lt;&gt;"",T449+1,T449)</f>
        <v>130</v>
      </c>
      <c r="U450" s="3"/>
      <c r="V450" s="118"/>
      <c r="W450" s="118"/>
      <c r="X450" s="109" t="str">
        <f>IF( OR(V450="CNST", J450="CAT_REGS"),(F450),
IF(V450="YES",UPPER(F450),
IF(   AND(V450&lt;&gt;"NO",J450="CAT_FNCT",E450&lt;&gt;"multiply", E450&lt;&gt;"divide"),IF(K450="SLS_ENABLED",   UPPER(F450),""),"")))</f>
        <v/>
      </c>
      <c r="Y450" s="109" t="str">
        <f>IF(LEN(W450)&gt;0,W450,SUBSTITUTE(SUBSTITUTE(SUBSTITUTE(SUBSTITUTE(SUBSTITUTE(SUBSTITUTE(SUBSTITUTE(SUBSTITUTE(SUBSTITUTE(SUBSTITUTE(SUBSTITUTE( (SUBSTITUTE( SUBSTITUTE( SUBSTITUTE( SUBSTITUTE(X450,"STD_SIGMA","SUM"),"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50" s="2">
        <f>C450</f>
        <v>455</v>
      </c>
    </row>
    <row r="451" spans="1:26">
      <c r="A451" s="167" t="str">
        <f>CODE(MID(N451,1,1))&amp;CODE(MID(N451,2,1))&amp;CODE(MID(N451,3,1))&amp;CODE(MID(N451,4,1))&amp;CODE(MID(N451,5,1))&amp;
IF(ISERR(CODE(MID(N451,6,1))),"",CODE(MID(N451,6,1)))&amp;
IF(ISERR(CODE(MID(N451,7,1))),"",CODE(MID(N451,7,1)))&amp;
IF(ISERR(CODE(MID(N451,8,1))),"",CODE(MID(N451,8,1)))&amp;
IF(ISERR(CODE(MID(N451,9,1))),"",CODE(MID(N451,9,1)))&amp;
IF(ISERR(CODE(MID(N451,10,1))),"",CODE(MID(N451,10,1)))&amp;
IF(ISERR(CODE(MID(N451,11,1))),"",CODE(MID(N451,11,1)))&amp;
IF(ISERR(CODE(MID(N451,12,1))),"",CODE(MID(N451,12,1)))&amp;
IF(ISERR(CODE(MID(N451,13,1))),"",CODE(MID(N451,13,1)))&amp;
IF(ISERR(CODE(MID(N451,14,1))),"",CODE(MID(N451,14,1)))&amp;
IF(ISERR(CODE(MID(N451,15,1))),"",CODE(MID(N451,15,1)))</f>
        <v>83707695687789</v>
      </c>
      <c r="B451" s="3">
        <v>416</v>
      </c>
      <c r="C451" s="165">
        <f>VLOOKUP(A451,[1]items.h.csv!$A:$C,3,0)</f>
        <v>456</v>
      </c>
      <c r="D451" s="38" t="s">
        <v>4172</v>
      </c>
      <c r="E451" s="1" t="s">
        <v>4177</v>
      </c>
      <c r="F451" s="19" t="s">
        <v>4213</v>
      </c>
      <c r="G451" s="19" t="s">
        <v>4213</v>
      </c>
      <c r="H451" s="147">
        <v>0</v>
      </c>
      <c r="I451" s="147">
        <v>0</v>
      </c>
      <c r="J451" s="39" t="s">
        <v>4210</v>
      </c>
      <c r="K451" s="39" t="s">
        <v>2192</v>
      </c>
      <c r="L451" s="138" t="s">
        <v>4604</v>
      </c>
      <c r="M451" s="10"/>
      <c r="N451" s="22" t="s">
        <v>4239</v>
      </c>
      <c r="O451" s="22" t="s">
        <v>3787</v>
      </c>
      <c r="P451"/>
      <c r="Q451" t="str">
        <f>IF(F451=G451,"","NOT EQUAL")</f>
        <v/>
      </c>
      <c r="R451"/>
      <c r="S451"/>
      <c r="T451">
        <f>IF(Y451&lt;&gt;"",T450+1,T450)</f>
        <v>130</v>
      </c>
      <c r="U451" s="3"/>
      <c r="V451" s="118"/>
      <c r="W451" s="118"/>
      <c r="X451" s="109" t="str">
        <f>IF( OR(V451="CNST", J451="CAT_REGS"),(F451),
IF(V451="YES",UPPER(F451),
IF(   AND(V451&lt;&gt;"NO",J451="CAT_FNCT",E451&lt;&gt;"multiply", E451&lt;&gt;"divide"),IF(K451="SLS_ENABLED",   UPPER(F451),""),"")))</f>
        <v/>
      </c>
      <c r="Y451" s="109" t="str">
        <f>IF(LEN(W451)&gt;0,W451,SUBSTITUTE(SUBSTITUTE(SUBSTITUTE(SUBSTITUTE(SUBSTITUTE(SUBSTITUTE(SUBSTITUTE(SUBSTITUTE(SUBSTITUTE(SUBSTITUTE(SUBSTITUTE( (SUBSTITUTE( SUBSTITUTE( SUBSTITUTE( SUBSTITUTE(X451,"STD_SIGMA","SUM"),"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51" s="2">
        <f>C451</f>
        <v>456</v>
      </c>
    </row>
    <row r="452" spans="1:26">
      <c r="A452" s="167" t="str">
        <f>CODE(MID(N452,1,1))&amp;CODE(MID(N452,2,1))&amp;CODE(MID(N452,3,1))&amp;CODE(MID(N452,4,1))&amp;CODE(MID(N452,5,1))&amp;
IF(ISERR(CODE(MID(N452,6,1))),"",CODE(MID(N452,6,1)))&amp;
IF(ISERR(CODE(MID(N452,7,1))),"",CODE(MID(N452,7,1)))&amp;
IF(ISERR(CODE(MID(N452,8,1))),"",CODE(MID(N452,8,1)))&amp;
IF(ISERR(CODE(MID(N452,9,1))),"",CODE(MID(N452,9,1)))&amp;
IF(ISERR(CODE(MID(N452,10,1))),"",CODE(MID(N452,10,1)))&amp;
IF(ISERR(CODE(MID(N452,11,1))),"",CODE(MID(N452,11,1)))&amp;
IF(ISERR(CODE(MID(N452,12,1))),"",CODE(MID(N452,12,1)))&amp;
IF(ISERR(CODE(MID(N452,13,1))),"",CODE(MID(N452,13,1)))&amp;
IF(ISERR(CODE(MID(N452,14,1))),"",CODE(MID(N452,14,1)))&amp;
IF(ISERR(CODE(MID(N452,15,1))),"",CODE(MID(N452,15,1)))</f>
        <v>83707695776889</v>
      </c>
      <c r="B452" s="3">
        <v>417</v>
      </c>
      <c r="C452" s="165">
        <f>VLOOKUP(A452,[1]items.h.csv!$A:$C,3,0)</f>
        <v>457</v>
      </c>
      <c r="D452" s="38" t="s">
        <v>4172</v>
      </c>
      <c r="E452" s="1" t="s">
        <v>4178</v>
      </c>
      <c r="F452" s="19" t="s">
        <v>4214</v>
      </c>
      <c r="G452" s="19" t="s">
        <v>4214</v>
      </c>
      <c r="H452" s="147">
        <v>0</v>
      </c>
      <c r="I452" s="147">
        <v>0</v>
      </c>
      <c r="J452" s="39" t="s">
        <v>4210</v>
      </c>
      <c r="K452" s="39" t="s">
        <v>2192</v>
      </c>
      <c r="L452" s="138" t="s">
        <v>4604</v>
      </c>
      <c r="M452" s="10"/>
      <c r="N452" s="22" t="s">
        <v>4240</v>
      </c>
      <c r="O452" s="22" t="s">
        <v>3787</v>
      </c>
      <c r="P452"/>
      <c r="Q452" t="str">
        <f>IF(F452=G452,"","NOT EQUAL")</f>
        <v/>
      </c>
      <c r="R452"/>
      <c r="S452"/>
      <c r="T452">
        <f>IF(Y452&lt;&gt;"",T451+1,T451)</f>
        <v>130</v>
      </c>
      <c r="U452" s="3"/>
      <c r="V452" s="118"/>
      <c r="W452" s="118"/>
      <c r="X452" s="109" t="str">
        <f>IF( OR(V452="CNST", J452="CAT_REGS"),(F452),
IF(V452="YES",UPPER(F452),
IF(   AND(V452&lt;&gt;"NO",J452="CAT_FNCT",E452&lt;&gt;"multiply", E452&lt;&gt;"divide"),IF(K452="SLS_ENABLED",   UPPER(F452),""),"")))</f>
        <v/>
      </c>
      <c r="Y452" s="109" t="str">
        <f>IF(LEN(W452)&gt;0,W452,SUBSTITUTE(SUBSTITUTE(SUBSTITUTE(SUBSTITUTE(SUBSTITUTE(SUBSTITUTE(SUBSTITUTE(SUBSTITUTE(SUBSTITUTE(SUBSTITUTE(SUBSTITUTE( (SUBSTITUTE( SUBSTITUTE( SUBSTITUTE( SUBSTITUTE(X452,"STD_SIGMA","SUM"),"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52" s="2">
        <f>C452</f>
        <v>457</v>
      </c>
    </row>
    <row r="453" spans="1:26">
      <c r="A453" s="167" t="str">
        <f>CODE(MID(N453,1,1))&amp;CODE(MID(N453,2,1))&amp;CODE(MID(N453,3,1))&amp;CODE(MID(N453,4,1))&amp;CODE(MID(N453,5,1))&amp;
IF(ISERR(CODE(MID(N453,6,1))),"",CODE(MID(N453,6,1)))&amp;
IF(ISERR(CODE(MID(N453,7,1))),"",CODE(MID(N453,7,1)))&amp;
IF(ISERR(CODE(MID(N453,8,1))),"",CODE(MID(N453,8,1)))&amp;
IF(ISERR(CODE(MID(N453,9,1))),"",CODE(MID(N453,9,1)))&amp;
IF(ISERR(CODE(MID(N453,10,1))),"",CODE(MID(N453,10,1)))&amp;
IF(ISERR(CODE(MID(N453,11,1))),"",CODE(MID(N453,11,1)))&amp;
IF(ISERR(CODE(MID(N453,12,1))),"",CODE(MID(N453,12,1)))&amp;
IF(ISERR(CODE(MID(N453,13,1))),"",CODE(MID(N453,13,1)))&amp;
IF(ISERR(CODE(MID(N453,14,1))),"",CODE(MID(N453,14,1)))&amp;
IF(ISERR(CODE(MID(N453,15,1))),"",CODE(MID(N453,15,1)))</f>
        <v>83707695678088826983</v>
      </c>
      <c r="B453" s="3">
        <v>418</v>
      </c>
      <c r="C453" s="165">
        <f>VLOOKUP(A453,[1]items.h.csv!$A:$C,3,0)</f>
        <v>458</v>
      </c>
      <c r="D453" s="38" t="s">
        <v>4172</v>
      </c>
      <c r="E453" s="1" t="s">
        <v>4179</v>
      </c>
      <c r="F453" s="19" t="s">
        <v>63</v>
      </c>
      <c r="G453" s="19" t="s">
        <v>63</v>
      </c>
      <c r="H453" s="147">
        <v>0</v>
      </c>
      <c r="I453" s="147">
        <v>0</v>
      </c>
      <c r="J453" s="39" t="s">
        <v>4210</v>
      </c>
      <c r="K453" s="39" t="s">
        <v>2192</v>
      </c>
      <c r="L453" s="138" t="s">
        <v>4604</v>
      </c>
      <c r="M453" s="10"/>
      <c r="N453" s="22" t="s">
        <v>4241</v>
      </c>
      <c r="O453" s="22" t="s">
        <v>3787</v>
      </c>
      <c r="P453"/>
      <c r="Q453" t="str">
        <f>IF(F453=G453,"","NOT EQUAL")</f>
        <v/>
      </c>
      <c r="R453"/>
      <c r="S453"/>
      <c r="T453">
        <f>IF(Y453&lt;&gt;"",T452+1,T452)</f>
        <v>130</v>
      </c>
      <c r="U453" s="3"/>
      <c r="V453" s="118"/>
      <c r="W453" s="118"/>
      <c r="X453" s="109" t="str">
        <f>IF( OR(V453="CNST", J453="CAT_REGS"),(F453),
IF(V453="YES",UPPER(F453),
IF(   AND(V453&lt;&gt;"NO",J453="CAT_FNCT",E453&lt;&gt;"multiply", E453&lt;&gt;"divide"),IF(K453="SLS_ENABLED",   UPPER(F453),""),"")))</f>
        <v/>
      </c>
      <c r="Y453" s="109" t="str">
        <f>IF(LEN(W453)&gt;0,W453,SUBSTITUTE(SUBSTITUTE(SUBSTITUTE(SUBSTITUTE(SUBSTITUTE(SUBSTITUTE(SUBSTITUTE(SUBSTITUTE(SUBSTITUTE(SUBSTITUTE(SUBSTITUTE( (SUBSTITUTE( SUBSTITUTE( SUBSTITUTE( SUBSTITUTE(X453,"STD_SIGMA","SUM"),"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53" s="2">
        <f>C453</f>
        <v>458</v>
      </c>
    </row>
    <row r="454" spans="1:26">
      <c r="A454" s="167" t="str">
        <f>CODE(MID(N454,1,1))&amp;CODE(MID(N454,2,1))&amp;CODE(MID(N454,3,1))&amp;CODE(MID(N454,4,1))&amp;CODE(MID(N454,5,1))&amp;
IF(ISERR(CODE(MID(N454,6,1))),"",CODE(MID(N454,6,1)))&amp;
IF(ISERR(CODE(MID(N454,7,1))),"",CODE(MID(N454,7,1)))&amp;
IF(ISERR(CODE(MID(N454,8,1))),"",CODE(MID(N454,8,1)))&amp;
IF(ISERR(CODE(MID(N454,9,1))),"",CODE(MID(N454,9,1)))&amp;
IF(ISERR(CODE(MID(N454,10,1))),"",CODE(MID(N454,10,1)))&amp;
IF(ISERR(CODE(MID(N454,11,1))),"",CODE(MID(N454,11,1)))&amp;
IF(ISERR(CODE(MID(N454,12,1))),"",CODE(MID(N454,12,1)))&amp;
IF(ISERR(CODE(MID(N454,13,1))),"",CODE(MID(N454,13,1)))&amp;
IF(ISERR(CODE(MID(N454,14,1))),"",CODE(MID(N454,14,1)))&amp;
IF(ISERR(CODE(MID(N454,15,1))),"",CODE(MID(N454,15,1)))</f>
        <v>83707695678088106</v>
      </c>
      <c r="B454" s="3">
        <v>419</v>
      </c>
      <c r="C454" s="165">
        <f>VLOOKUP(A454,[1]items.h.csv!$A:$C,3,0)</f>
        <v>459</v>
      </c>
      <c r="D454" s="38" t="s">
        <v>4172</v>
      </c>
      <c r="E454" s="1" t="s">
        <v>4180</v>
      </c>
      <c r="F454" s="19" t="s">
        <v>62</v>
      </c>
      <c r="G454" s="19" t="s">
        <v>62</v>
      </c>
      <c r="H454" s="147">
        <v>0</v>
      </c>
      <c r="I454" s="147">
        <v>0</v>
      </c>
      <c r="J454" s="39" t="s">
        <v>4210</v>
      </c>
      <c r="K454" s="39" t="s">
        <v>2192</v>
      </c>
      <c r="L454" s="138" t="s">
        <v>4604</v>
      </c>
      <c r="M454" s="10"/>
      <c r="N454" s="22" t="s">
        <v>4242</v>
      </c>
      <c r="O454" s="22" t="s">
        <v>3787</v>
      </c>
      <c r="P454"/>
      <c r="Q454" t="str">
        <f>IF(F454=G454,"","NOT EQUAL")</f>
        <v/>
      </c>
      <c r="R454"/>
      <c r="S454"/>
      <c r="T454">
        <f>IF(Y454&lt;&gt;"",T453+1,T453)</f>
        <v>130</v>
      </c>
      <c r="U454" s="3"/>
      <c r="V454" s="118"/>
      <c r="W454" s="118"/>
      <c r="X454" s="109" t="str">
        <f>IF( OR(V454="CNST", J454="CAT_REGS"),(F454),
IF(V454="YES",UPPER(F454),
IF(   AND(V454&lt;&gt;"NO",J454="CAT_FNCT",E454&lt;&gt;"multiply", E454&lt;&gt;"divide"),IF(K454="SLS_ENABLED",   UPPER(F454),""),"")))</f>
        <v/>
      </c>
      <c r="Y454" s="109" t="str">
        <f>IF(LEN(W454)&gt;0,W454,SUBSTITUTE(SUBSTITUTE(SUBSTITUTE(SUBSTITUTE(SUBSTITUTE(SUBSTITUTE(SUBSTITUTE(SUBSTITUTE(SUBSTITUTE(SUBSTITUTE(SUBSTITUTE( (SUBSTITUTE( SUBSTITUTE( SUBSTITUTE( SUBSTITUTE(X454,"STD_SIGMA","SUM"),"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54" s="2">
        <f>C454</f>
        <v>459</v>
      </c>
    </row>
    <row r="455" spans="1:26">
      <c r="A455" s="167" t="str">
        <f>CODE(MID(N455,1,1))&amp;CODE(MID(N455,2,1))&amp;CODE(MID(N455,3,1))&amp;CODE(MID(N455,4,1))&amp;CODE(MID(N455,5,1))&amp;
IF(ISERR(CODE(MID(N455,6,1))),"",CODE(MID(N455,6,1)))&amp;
IF(ISERR(CODE(MID(N455,7,1))),"",CODE(MID(N455,7,1)))&amp;
IF(ISERR(CODE(MID(N455,8,1))),"",CODE(MID(N455,8,1)))&amp;
IF(ISERR(CODE(MID(N455,9,1))),"",CODE(MID(N455,9,1)))&amp;
IF(ISERR(CODE(MID(N455,10,1))),"",CODE(MID(N455,10,1)))&amp;
IF(ISERR(CODE(MID(N455,11,1))),"",CODE(MID(N455,11,1)))&amp;
IF(ISERR(CODE(MID(N455,12,1))),"",CODE(MID(N455,12,1)))&amp;
IF(ISERR(CODE(MID(N455,13,1))),"",CODE(MID(N455,13,1)))&amp;
IF(ISERR(CODE(MID(N455,14,1))),"",CODE(MID(N455,14,1)))&amp;
IF(ISERR(CODE(MID(N455,15,1))),"",CODE(MID(N455,15,1)))</f>
        <v>837076958079766582</v>
      </c>
      <c r="B455" s="3">
        <v>420</v>
      </c>
      <c r="C455" s="165">
        <f>VLOOKUP(A455,[1]items.h.csv!$A:$C,3,0)</f>
        <v>460</v>
      </c>
      <c r="D455" s="38" t="s">
        <v>4172</v>
      </c>
      <c r="E455" s="32" t="s">
        <v>4311</v>
      </c>
      <c r="F455" s="90" t="s">
        <v>293</v>
      </c>
      <c r="G455" s="90" t="s">
        <v>293</v>
      </c>
      <c r="H455" s="147">
        <v>0</v>
      </c>
      <c r="I455" s="147">
        <v>0</v>
      </c>
      <c r="J455" s="39" t="s">
        <v>4210</v>
      </c>
      <c r="K455" s="39" t="s">
        <v>2192</v>
      </c>
      <c r="L455" s="138" t="s">
        <v>4604</v>
      </c>
      <c r="M455" s="10"/>
      <c r="N455" s="33" t="s">
        <v>4314</v>
      </c>
      <c r="O455" s="22" t="s">
        <v>3787</v>
      </c>
      <c r="P455"/>
      <c r="Q455" t="str">
        <f>IF(F455=G455,"","NOT EQUAL")</f>
        <v/>
      </c>
      <c r="R455"/>
      <c r="S455"/>
      <c r="T455">
        <f>IF(Y455&lt;&gt;"",T454+1,T454)</f>
        <v>130</v>
      </c>
      <c r="U455" s="3"/>
      <c r="V455" s="118"/>
      <c r="W455" s="118"/>
      <c r="X455" s="109" t="str">
        <f>IF( OR(V455="CNST", J455="CAT_REGS"),(F455),
IF(V455="YES",UPPER(F455),
IF(   AND(V455&lt;&gt;"NO",J455="CAT_FNCT",E455&lt;&gt;"multiply", E455&lt;&gt;"divide"),IF(K455="SLS_ENABLED",   UPPER(F455),""),"")))</f>
        <v/>
      </c>
      <c r="Y455" s="109" t="str">
        <f>IF(LEN(W455)&gt;0,W455,SUBSTITUTE(SUBSTITUTE(SUBSTITUTE(SUBSTITUTE(SUBSTITUTE(SUBSTITUTE(SUBSTITUTE(SUBSTITUTE(SUBSTITUTE(SUBSTITUTE(SUBSTITUTE( (SUBSTITUTE( SUBSTITUTE( SUBSTITUTE( SUBSTITUTE(X455,"STD_SIGMA","SUM"),"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55" s="2">
        <f>C455</f>
        <v>460</v>
      </c>
    </row>
    <row r="456" spans="1:26">
      <c r="A456" s="167" t="str">
        <f>CODE(MID(N456,1,1))&amp;CODE(MID(N456,2,1))&amp;CODE(MID(N456,3,1))&amp;CODE(MID(N456,4,1))&amp;CODE(MID(N456,5,1))&amp;
IF(ISERR(CODE(MID(N456,6,1))),"",CODE(MID(N456,6,1)))&amp;
IF(ISERR(CODE(MID(N456,7,1))),"",CODE(MID(N456,7,1)))&amp;
IF(ISERR(CODE(MID(N456,8,1))),"",CODE(MID(N456,8,1)))&amp;
IF(ISERR(CODE(MID(N456,9,1))),"",CODE(MID(N456,9,1)))&amp;
IF(ISERR(CODE(MID(N456,10,1))),"",CODE(MID(N456,10,1)))&amp;
IF(ISERR(CODE(MID(N456,11,1))),"",CODE(MID(N456,11,1)))&amp;
IF(ISERR(CODE(MID(N456,12,1))),"",CODE(MID(N456,12,1)))&amp;
IF(ISERR(CODE(MID(N456,13,1))),"",CODE(MID(N456,13,1)))&amp;
IF(ISERR(CODE(MID(N456,14,1))),"",CODE(MID(N456,14,1)))&amp;
IF(ISERR(CODE(MID(N456,15,1))),"",CODE(MID(N456,15,1)))</f>
        <v>837076957082656784</v>
      </c>
      <c r="B456" s="3">
        <v>421</v>
      </c>
      <c r="C456" s="165">
        <f>VLOOKUP(A456,[1]items.h.csv!$A:$C,3,0)</f>
        <v>461</v>
      </c>
      <c r="D456" s="38" t="s">
        <v>4172</v>
      </c>
      <c r="E456" s="1" t="s">
        <v>4181</v>
      </c>
      <c r="F456" s="19" t="s">
        <v>4215</v>
      </c>
      <c r="G456" s="19" t="s">
        <v>4215</v>
      </c>
      <c r="H456" s="147">
        <v>0</v>
      </c>
      <c r="I456" s="147">
        <v>0</v>
      </c>
      <c r="J456" s="39" t="s">
        <v>4210</v>
      </c>
      <c r="K456" s="39" t="s">
        <v>2192</v>
      </c>
      <c r="L456" s="138" t="s">
        <v>4604</v>
      </c>
      <c r="M456" s="10"/>
      <c r="N456" s="22" t="s">
        <v>4243</v>
      </c>
      <c r="O456" s="22" t="s">
        <v>3787</v>
      </c>
      <c r="P456"/>
      <c r="Q456" t="str">
        <f>IF(F456=G456,"","NOT EQUAL")</f>
        <v/>
      </c>
      <c r="R456"/>
      <c r="S456"/>
      <c r="T456">
        <f>IF(Y456&lt;&gt;"",T455+1,T455)</f>
        <v>130</v>
      </c>
      <c r="U456" s="3"/>
      <c r="V456" s="118"/>
      <c r="W456" s="118"/>
      <c r="X456" s="109" t="str">
        <f>IF( OR(V456="CNST", J456="CAT_REGS"),(F456),
IF(V456="YES",UPPER(F456),
IF(   AND(V456&lt;&gt;"NO",J456="CAT_FNCT",E456&lt;&gt;"multiply", E456&lt;&gt;"divide"),IF(K456="SLS_ENABLED",   UPPER(F456),""),"")))</f>
        <v/>
      </c>
      <c r="Y456" s="109" t="str">
        <f>IF(LEN(W456)&gt;0,W456,SUBSTITUTE(SUBSTITUTE(SUBSTITUTE(SUBSTITUTE(SUBSTITUTE(SUBSTITUTE(SUBSTITUTE(SUBSTITUTE(SUBSTITUTE(SUBSTITUTE(SUBSTITUTE( (SUBSTITUTE( SUBSTITUTE( SUBSTITUTE( SUBSTITUTE(X456,"STD_SIGMA","SUM"),"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56" s="2">
        <f>C456</f>
        <v>461</v>
      </c>
    </row>
    <row r="457" spans="1:26">
      <c r="A457" s="167" t="str">
        <f>CODE(MID(N457,1,1))&amp;CODE(MID(N457,2,1))&amp;CODE(MID(N457,3,1))&amp;CODE(MID(N457,4,1))&amp;CODE(MID(N457,5,1))&amp;
IF(ISERR(CODE(MID(N457,6,1))),"",CODE(MID(N457,6,1)))&amp;
IF(ISERR(CODE(MID(N457,7,1))),"",CODE(MID(N457,7,1)))&amp;
IF(ISERR(CODE(MID(N457,8,1))),"",CODE(MID(N457,8,1)))&amp;
IF(ISERR(CODE(MID(N457,9,1))),"",CODE(MID(N457,9,1)))&amp;
IF(ISERR(CODE(MID(N457,10,1))),"",CODE(MID(N457,10,1)))&amp;
IF(ISERR(CODE(MID(N457,11,1))),"",CODE(MID(N457,11,1)))&amp;
IF(ISERR(CODE(MID(N457,12,1))),"",CODE(MID(N457,12,1)))&amp;
IF(ISERR(CODE(MID(N457,13,1))),"",CODE(MID(N457,13,1)))&amp;
IF(ISERR(CODE(MID(N457,14,1))),"",CODE(MID(N457,14,1)))&amp;
IF(ISERR(CODE(MID(N457,15,1))),"",CODE(MID(N457,15,1)))</f>
        <v>83707695808279807082</v>
      </c>
      <c r="B457" s="3">
        <v>422</v>
      </c>
      <c r="C457" s="165">
        <f>VLOOKUP(A457,[1]items.h.csv!$A:$C,3,0)</f>
        <v>462</v>
      </c>
      <c r="D457" s="38" t="s">
        <v>4172</v>
      </c>
      <c r="E457" s="1" t="s">
        <v>4182</v>
      </c>
      <c r="F457" s="19" t="s">
        <v>4216</v>
      </c>
      <c r="G457" s="19" t="s">
        <v>4216</v>
      </c>
      <c r="H457" s="147">
        <v>0</v>
      </c>
      <c r="I457" s="147">
        <v>0</v>
      </c>
      <c r="J457" s="39" t="s">
        <v>4210</v>
      </c>
      <c r="K457" s="39" t="s">
        <v>2192</v>
      </c>
      <c r="L457" s="138" t="s">
        <v>4604</v>
      </c>
      <c r="M457" s="10"/>
      <c r="N457" s="22" t="s">
        <v>4244</v>
      </c>
      <c r="O457" s="22" t="s">
        <v>3787</v>
      </c>
      <c r="P457"/>
      <c r="Q457" t="str">
        <f>IF(F457=G457,"","NOT EQUAL")</f>
        <v/>
      </c>
      <c r="R457"/>
      <c r="S457"/>
      <c r="T457">
        <f>IF(Y457&lt;&gt;"",T456+1,T456)</f>
        <v>130</v>
      </c>
      <c r="U457" s="3"/>
      <c r="V457" s="118"/>
      <c r="W457" s="118"/>
      <c r="X457" s="109" t="str">
        <f>IF( OR(V457="CNST", J457="CAT_REGS"),(F457),
IF(V457="YES",UPPER(F457),
IF(   AND(V457&lt;&gt;"NO",J457="CAT_FNCT",E457&lt;&gt;"multiply", E457&lt;&gt;"divide"),IF(K457="SLS_ENABLED",   UPPER(F457),""),"")))</f>
        <v/>
      </c>
      <c r="Y457" s="109" t="str">
        <f>IF(LEN(W457)&gt;0,W457,SUBSTITUTE(SUBSTITUTE(SUBSTITUTE(SUBSTITUTE(SUBSTITUTE(SUBSTITUTE(SUBSTITUTE(SUBSTITUTE(SUBSTITUTE(SUBSTITUTE(SUBSTITUTE( (SUBSTITUTE( SUBSTITUTE( SUBSTITUTE( SUBSTITUTE(X457,"STD_SIGMA","SUM"),"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57" s="2">
        <f>C457</f>
        <v>462</v>
      </c>
    </row>
    <row r="458" spans="1:26">
      <c r="A458" s="167" t="str">
        <f>CODE(MID(N458,1,1))&amp;CODE(MID(N458,2,1))&amp;CODE(MID(N458,3,1))&amp;CODE(MID(N458,4,1))&amp;CODE(MID(N458,5,1))&amp;
IF(ISERR(CODE(MID(N458,6,1))),"",CODE(MID(N458,6,1)))&amp;
IF(ISERR(CODE(MID(N458,7,1))),"",CODE(MID(N458,7,1)))&amp;
IF(ISERR(CODE(MID(N458,8,1))),"",CODE(MID(N458,8,1)))&amp;
IF(ISERR(CODE(MID(N458,9,1))),"",CODE(MID(N458,9,1)))&amp;
IF(ISERR(CODE(MID(N458,10,1))),"",CODE(MID(N458,10,1)))&amp;
IF(ISERR(CODE(MID(N458,11,1))),"",CODE(MID(N458,11,1)))&amp;
IF(ISERR(CODE(MID(N458,12,1))),"",CODE(MID(N458,12,1)))&amp;
IF(ISERR(CODE(MID(N458,13,1))),"",CODE(MID(N458,13,1)))&amp;
IF(ISERR(CODE(MID(N458,14,1))),"",CODE(MID(N458,14,1)))&amp;
IF(ISERR(CODE(MID(N458,15,1))),"",CODE(MID(N458,15,1)))</f>
        <v>83707695686978657889</v>
      </c>
      <c r="B458" s="3">
        <v>423</v>
      </c>
      <c r="C458" s="165">
        <f>VLOOKUP(A458,[1]items.h.csv!$A:$C,3,0)</f>
        <v>463</v>
      </c>
      <c r="D458" s="38" t="s">
        <v>4172</v>
      </c>
      <c r="E458" s="1" t="s">
        <v>4183</v>
      </c>
      <c r="F458" s="19" t="s">
        <v>75</v>
      </c>
      <c r="G458" s="19" t="s">
        <v>75</v>
      </c>
      <c r="H458" s="147">
        <v>0</v>
      </c>
      <c r="I458" s="147">
        <v>0</v>
      </c>
      <c r="J458" s="39" t="s">
        <v>4210</v>
      </c>
      <c r="K458" s="39" t="s">
        <v>2192</v>
      </c>
      <c r="L458" s="138" t="s">
        <v>4604</v>
      </c>
      <c r="M458" s="10"/>
      <c r="N458" s="22" t="s">
        <v>4245</v>
      </c>
      <c r="O458" s="22" t="s">
        <v>3787</v>
      </c>
      <c r="P458"/>
      <c r="Q458" t="str">
        <f>IF(F458=G458,"","NOT EQUAL")</f>
        <v/>
      </c>
      <c r="R458"/>
      <c r="S458"/>
      <c r="T458">
        <f>IF(Y458&lt;&gt;"",T457+1,T457)</f>
        <v>130</v>
      </c>
      <c r="U458" s="3"/>
      <c r="V458" s="118"/>
      <c r="W458" s="118"/>
      <c r="X458" s="109" t="str">
        <f>IF( OR(V458="CNST", J458="CAT_REGS"),(F458),
IF(V458="YES",UPPER(F458),
IF(   AND(V458&lt;&gt;"NO",J458="CAT_FNCT",E458&lt;&gt;"multiply", E458&lt;&gt;"divide"),IF(K458="SLS_ENABLED",   UPPER(F458),""),"")))</f>
        <v/>
      </c>
      <c r="Y458" s="109" t="str">
        <f>IF(LEN(W458)&gt;0,W458,SUBSTITUTE(SUBSTITUTE(SUBSTITUTE(SUBSTITUTE(SUBSTITUTE(SUBSTITUTE(SUBSTITUTE(SUBSTITUTE(SUBSTITUTE(SUBSTITUTE(SUBSTITUTE( (SUBSTITUTE( SUBSTITUTE( SUBSTITUTE( SUBSTITUTE(X458,"STD_SIGMA","SUM"),"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58" s="2">
        <f>C458</f>
        <v>463</v>
      </c>
    </row>
    <row r="459" spans="1:26">
      <c r="A459" s="167" t="str">
        <f>CODE(MID(N459,1,1))&amp;CODE(MID(N459,2,1))&amp;CODE(MID(N459,3,1))&amp;CODE(MID(N459,4,1))&amp;CODE(MID(N459,5,1))&amp;
IF(ISERR(CODE(MID(N459,6,1))),"",CODE(MID(N459,6,1)))&amp;
IF(ISERR(CODE(MID(N459,7,1))),"",CODE(MID(N459,7,1)))&amp;
IF(ISERR(CODE(MID(N459,8,1))),"",CODE(MID(N459,8,1)))&amp;
IF(ISERR(CODE(MID(N459,9,1))),"",CODE(MID(N459,9,1)))&amp;
IF(ISERR(CODE(MID(N459,10,1))),"",CODE(MID(N459,10,1)))&amp;
IF(ISERR(CODE(MID(N459,11,1))),"",CODE(MID(N459,11,1)))&amp;
IF(ISERR(CODE(MID(N459,12,1))),"",CODE(MID(N459,12,1)))&amp;
IF(ISERR(CODE(MID(N459,13,1))),"",CODE(MID(N459,13,1)))&amp;
IF(ISERR(CODE(MID(N459,14,1))),"",CODE(MID(N459,14,1)))&amp;
IF(ISERR(CODE(MID(N459,15,1))),"",CODE(MID(N459,15,1)))</f>
        <v>83707695686978707388</v>
      </c>
      <c r="B459" s="3">
        <v>424</v>
      </c>
      <c r="C459" s="165">
        <f>VLOOKUP(A459,[1]items.h.csv!$A:$C,3,0)</f>
        <v>464</v>
      </c>
      <c r="D459" s="38" t="s">
        <v>4172</v>
      </c>
      <c r="E459" s="1" t="s">
        <v>4184</v>
      </c>
      <c r="F459" s="19" t="s">
        <v>76</v>
      </c>
      <c r="G459" s="19" t="s">
        <v>76</v>
      </c>
      <c r="H459" s="147">
        <v>0</v>
      </c>
      <c r="I459" s="147">
        <v>0</v>
      </c>
      <c r="J459" s="39" t="s">
        <v>4210</v>
      </c>
      <c r="K459" s="39" t="s">
        <v>2192</v>
      </c>
      <c r="L459" s="138" t="s">
        <v>4604</v>
      </c>
      <c r="M459" s="10"/>
      <c r="N459" s="22" t="s">
        <v>4246</v>
      </c>
      <c r="O459" s="22" t="s">
        <v>3787</v>
      </c>
      <c r="P459"/>
      <c r="Q459" t="str">
        <f>IF(F459=G459,"","NOT EQUAL")</f>
        <v/>
      </c>
      <c r="R459"/>
      <c r="S459"/>
      <c r="T459">
        <f>IF(Y459&lt;&gt;"",T458+1,T458)</f>
        <v>130</v>
      </c>
      <c r="U459" s="3"/>
      <c r="V459" s="118"/>
      <c r="W459" s="118"/>
      <c r="X459" s="109" t="str">
        <f>IF( OR(V459="CNST", J459="CAT_REGS"),(F459),
IF(V459="YES",UPPER(F459),
IF(   AND(V459&lt;&gt;"NO",J459="CAT_FNCT",E459&lt;&gt;"multiply", E459&lt;&gt;"divide"),IF(K459="SLS_ENABLED",   UPPER(F459),""),"")))</f>
        <v/>
      </c>
      <c r="Y459" s="109" t="str">
        <f>IF(LEN(W459)&gt;0,W459,SUBSTITUTE(SUBSTITUTE(SUBSTITUTE(SUBSTITUTE(SUBSTITUTE(SUBSTITUTE(SUBSTITUTE(SUBSTITUTE(SUBSTITUTE(SUBSTITUTE(SUBSTITUTE( (SUBSTITUTE( SUBSTITUTE( SUBSTITUTE( SUBSTITUTE(X459,"STD_SIGMA","SUM"),"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59" s="2">
        <f>C459</f>
        <v>464</v>
      </c>
    </row>
    <row r="460" spans="1:26">
      <c r="A460" s="167" t="str">
        <f>CODE(MID(N460,1,1))&amp;CODE(MID(N460,2,1))&amp;CODE(MID(N460,3,1))&amp;CODE(MID(N460,4,1))&amp;CODE(MID(N460,5,1))&amp;
IF(ISERR(CODE(MID(N460,6,1))),"",CODE(MID(N460,6,1)))&amp;
IF(ISERR(CODE(MID(N460,7,1))),"",CODE(MID(N460,7,1)))&amp;
IF(ISERR(CODE(MID(N460,8,1))),"",CODE(MID(N460,8,1)))&amp;
IF(ISERR(CODE(MID(N460,9,1))),"",CODE(MID(N460,9,1)))&amp;
IF(ISERR(CODE(MID(N460,10,1))),"",CODE(MID(N460,10,1)))&amp;
IF(ISERR(CODE(MID(N460,11,1))),"",CODE(MID(N460,11,1)))&amp;
IF(ISERR(CODE(MID(N460,12,1))),"",CODE(MID(N460,12,1)))&amp;
IF(ISERR(CODE(MID(N460,13,1))),"",CODE(MID(N460,13,1)))&amp;
IF(ISERR(CODE(MID(N460,14,1))),"",CODE(MID(N460,14,1)))&amp;
IF(ISERR(CODE(MID(N460,15,1))),"",CODE(MID(N460,15,1)))</f>
        <v>837076956765828289</v>
      </c>
      <c r="B460" s="3">
        <v>425</v>
      </c>
      <c r="C460" s="165">
        <f>VLOOKUP(A460,[1]items.h.csv!$A:$C,3,0)</f>
        <v>465</v>
      </c>
      <c r="D460" s="38" t="s">
        <v>4172</v>
      </c>
      <c r="E460" s="1" t="s">
        <v>4185</v>
      </c>
      <c r="F460" s="19" t="s">
        <v>4217</v>
      </c>
      <c r="G460" s="19" t="s">
        <v>4217</v>
      </c>
      <c r="H460" s="147">
        <v>0</v>
      </c>
      <c r="I460" s="147">
        <v>0</v>
      </c>
      <c r="J460" s="39" t="s">
        <v>4210</v>
      </c>
      <c r="K460" s="39" t="s">
        <v>2192</v>
      </c>
      <c r="L460" s="138" t="s">
        <v>4604</v>
      </c>
      <c r="M460" s="10"/>
      <c r="N460" s="22" t="s">
        <v>4247</v>
      </c>
      <c r="O460" s="22" t="s">
        <v>3787</v>
      </c>
      <c r="P460"/>
      <c r="Q460" t="str">
        <f>IF(F460=G460,"","NOT EQUAL")</f>
        <v/>
      </c>
      <c r="R460"/>
      <c r="S460"/>
      <c r="T460">
        <f>IF(Y460&lt;&gt;"",T459+1,T459)</f>
        <v>130</v>
      </c>
      <c r="U460" s="3"/>
      <c r="V460" s="118"/>
      <c r="W460" s="118"/>
      <c r="X460" s="109" t="str">
        <f>IF( OR(V460="CNST", J460="CAT_REGS"),(F460),
IF(V460="YES",UPPER(F460),
IF(   AND(V460&lt;&gt;"NO",J460="CAT_FNCT",E460&lt;&gt;"multiply", E460&lt;&gt;"divide"),IF(K460="SLS_ENABLED",   UPPER(F460),""),"")))</f>
        <v/>
      </c>
      <c r="Y460" s="109" t="str">
        <f>IF(LEN(W460)&gt;0,W460,SUBSTITUTE(SUBSTITUTE(SUBSTITUTE(SUBSTITUTE(SUBSTITUTE(SUBSTITUTE(SUBSTITUTE(SUBSTITUTE(SUBSTITUTE(SUBSTITUTE(SUBSTITUTE( (SUBSTITUTE( SUBSTITUTE( SUBSTITUTE( SUBSTITUTE(X460,"STD_SIGMA","SUM"),"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60" s="2">
        <f>C460</f>
        <v>465</v>
      </c>
    </row>
    <row r="461" spans="1:26">
      <c r="A461" s="167" t="str">
        <f>CODE(MID(N461,1,1))&amp;CODE(MID(N461,2,1))&amp;CODE(MID(N461,3,1))&amp;CODE(MID(N461,4,1))&amp;CODE(MID(N461,5,1))&amp;
IF(ISERR(CODE(MID(N461,6,1))),"",CODE(MID(N461,6,1)))&amp;
IF(ISERR(CODE(MID(N461,7,1))),"",CODE(MID(N461,7,1)))&amp;
IF(ISERR(CODE(MID(N461,8,1))),"",CODE(MID(N461,8,1)))&amp;
IF(ISERR(CODE(MID(N461,9,1))),"",CODE(MID(N461,9,1)))&amp;
IF(ISERR(CODE(MID(N461,10,1))),"",CODE(MID(N461,10,1)))&amp;
IF(ISERR(CODE(MID(N461,11,1))),"",CODE(MID(N461,11,1)))&amp;
IF(ISERR(CODE(MID(N461,12,1))),"",CODE(MID(N461,12,1)))&amp;
IF(ISERR(CODE(MID(N461,13,1))),"",CODE(MID(N461,13,1)))&amp;
IF(ISERR(CODE(MID(N461,14,1))),"",CODE(MID(N461,14,1)))&amp;
IF(ISERR(CODE(MID(N461,15,1))),"",CODE(MID(N461,15,1)))</f>
        <v>83707695798669827076</v>
      </c>
      <c r="B461" s="3">
        <v>426</v>
      </c>
      <c r="C461" s="165">
        <f>VLOOKUP(A461,[1]items.h.csv!$A:$C,3,0)</f>
        <v>466</v>
      </c>
      <c r="D461" s="38" t="s">
        <v>4172</v>
      </c>
      <c r="E461" s="1" t="s">
        <v>4173</v>
      </c>
      <c r="F461" s="19" t="s">
        <v>4218</v>
      </c>
      <c r="G461" s="19" t="s">
        <v>4218</v>
      </c>
      <c r="H461" s="147">
        <v>0</v>
      </c>
      <c r="I461" s="147">
        <v>0</v>
      </c>
      <c r="J461" s="39" t="s">
        <v>4210</v>
      </c>
      <c r="K461" s="39" t="s">
        <v>2192</v>
      </c>
      <c r="L461" s="138" t="s">
        <v>4604</v>
      </c>
      <c r="M461" s="10"/>
      <c r="N461" s="22" t="s">
        <v>4248</v>
      </c>
      <c r="O461" s="22" t="s">
        <v>3787</v>
      </c>
      <c r="P461"/>
      <c r="Q461" t="str">
        <f>IF(F461=G461,"","NOT EQUAL")</f>
        <v/>
      </c>
      <c r="R461"/>
      <c r="S461"/>
      <c r="T461">
        <f>IF(Y461&lt;&gt;"",T460+1,T460)</f>
        <v>130</v>
      </c>
      <c r="U461" s="3"/>
      <c r="V461" s="118"/>
      <c r="W461" s="118"/>
      <c r="X461" s="109" t="str">
        <f>IF( OR(V461="CNST", J461="CAT_REGS"),(F461),
IF(V461="YES",UPPER(F461),
IF(   AND(V461&lt;&gt;"NO",J461="CAT_FNCT",E461&lt;&gt;"multiply", E461&lt;&gt;"divide"),IF(K461="SLS_ENABLED",   UPPER(F461),""),"")))</f>
        <v/>
      </c>
      <c r="Y461" s="109" t="str">
        <f>IF(LEN(W461)&gt;0,W461,SUBSTITUTE(SUBSTITUTE(SUBSTITUTE(SUBSTITUTE(SUBSTITUTE(SUBSTITUTE(SUBSTITUTE(SUBSTITUTE(SUBSTITUTE(SUBSTITUTE(SUBSTITUTE( (SUBSTITUTE( SUBSTITUTE( SUBSTITUTE( SUBSTITUTE(X461,"STD_SIGMA","SUM"),"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61" s="2">
        <f>C461</f>
        <v>466</v>
      </c>
    </row>
    <row r="462" spans="1:26">
      <c r="A462" s="167" t="str">
        <f>CODE(MID(N462,1,1))&amp;CODE(MID(N462,2,1))&amp;CODE(MID(N462,3,1))&amp;CODE(MID(N462,4,1))&amp;CODE(MID(N462,5,1))&amp;
IF(ISERR(CODE(MID(N462,6,1))),"",CODE(MID(N462,6,1)))&amp;
IF(ISERR(CODE(MID(N462,7,1))),"",CODE(MID(N462,7,1)))&amp;
IF(ISERR(CODE(MID(N462,8,1))),"",CODE(MID(N462,8,1)))&amp;
IF(ISERR(CODE(MID(N462,9,1))),"",CODE(MID(N462,9,1)))&amp;
IF(ISERR(CODE(MID(N462,10,1))),"",CODE(MID(N462,10,1)))&amp;
IF(ISERR(CODE(MID(N462,11,1))),"",CODE(MID(N462,11,1)))&amp;
IF(ISERR(CODE(MID(N462,12,1))),"",CODE(MID(N462,12,1)))&amp;
IF(ISERR(CODE(MID(N462,13,1))),"",CODE(MID(N462,13,1)))&amp;
IF(ISERR(CODE(MID(N462,14,1))),"",CODE(MID(N462,14,1)))&amp;
IF(ISERR(CODE(MID(N462,15,1))),"",CODE(MID(N462,15,1)))</f>
        <v>837076957669656848</v>
      </c>
      <c r="B462" s="3">
        <v>427</v>
      </c>
      <c r="C462" s="165">
        <f>VLOOKUP(A462,[1]items.h.csv!$A:$C,3,0)</f>
        <v>467</v>
      </c>
      <c r="D462" s="38" t="s">
        <v>4172</v>
      </c>
      <c r="E462" s="1" t="s">
        <v>4186</v>
      </c>
      <c r="F462" s="19" t="s">
        <v>4219</v>
      </c>
      <c r="G462" s="145" t="s">
        <v>4219</v>
      </c>
      <c r="H462" s="147">
        <v>0</v>
      </c>
      <c r="I462" s="147">
        <v>0</v>
      </c>
      <c r="J462" s="39" t="s">
        <v>4210</v>
      </c>
      <c r="K462" s="39" t="s">
        <v>2192</v>
      </c>
      <c r="L462" s="138" t="s">
        <v>4604</v>
      </c>
      <c r="M462" s="10"/>
      <c r="N462" s="22" t="s">
        <v>4249</v>
      </c>
      <c r="O462" s="22" t="s">
        <v>3787</v>
      </c>
      <c r="P462"/>
      <c r="Q462" t="str">
        <f>IF(F462=G462,"","NOT EQUAL")</f>
        <v/>
      </c>
      <c r="R462"/>
      <c r="S462"/>
      <c r="T462">
        <f>IF(Y462&lt;&gt;"",T461+1,T461)</f>
        <v>130</v>
      </c>
      <c r="U462" s="3"/>
      <c r="V462" s="118"/>
      <c r="W462" s="118"/>
      <c r="X462" s="109" t="str">
        <f>IF( OR(V462="CNST", J462="CAT_REGS"),(F462),
IF(V462="YES",UPPER(F462),
IF(   AND(V462&lt;&gt;"NO",J462="CAT_FNCT",E462&lt;&gt;"multiply", E462&lt;&gt;"divide"),IF(K462="SLS_ENABLED",   UPPER(F462),""),"")))</f>
        <v/>
      </c>
      <c r="Y462" s="109" t="str">
        <f>IF(LEN(W462)&gt;0,W462,SUBSTITUTE(SUBSTITUTE(SUBSTITUTE(SUBSTITUTE(SUBSTITUTE(SUBSTITUTE(SUBSTITUTE(SUBSTITUTE(SUBSTITUTE(SUBSTITUTE(SUBSTITUTE( (SUBSTITUTE( SUBSTITUTE( SUBSTITUTE( SUBSTITUTE(X462,"STD_SIGMA","SUM"),"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62" s="2">
        <f>C462</f>
        <v>467</v>
      </c>
    </row>
    <row r="463" spans="1:26">
      <c r="A463" s="167" t="str">
        <f>CODE(MID(N463,1,1))&amp;CODE(MID(N463,2,1))&amp;CODE(MID(N463,3,1))&amp;CODE(MID(N463,4,1))&amp;CODE(MID(N463,5,1))&amp;
IF(ISERR(CODE(MID(N463,6,1))),"",CODE(MID(N463,6,1)))&amp;
IF(ISERR(CODE(MID(N463,7,1))),"",CODE(MID(N463,7,1)))&amp;
IF(ISERR(CODE(MID(N463,8,1))),"",CODE(MID(N463,8,1)))&amp;
IF(ISERR(CODE(MID(N463,9,1))),"",CODE(MID(N463,9,1)))&amp;
IF(ISERR(CODE(MID(N463,10,1))),"",CODE(MID(N463,10,1)))&amp;
IF(ISERR(CODE(MID(N463,11,1))),"",CODE(MID(N463,11,1)))&amp;
IF(ISERR(CODE(MID(N463,12,1))),"",CODE(MID(N463,12,1)))&amp;
IF(ISERR(CODE(MID(N463,13,1))),"",CODE(MID(N463,13,1)))&amp;
IF(ISERR(CODE(MID(N463,14,1))),"",CODE(MID(N463,14,1)))&amp;
IF(ISERR(CODE(MID(N463,15,1))),"",CODE(MID(N463,15,1)))</f>
        <v>837076956576807265</v>
      </c>
      <c r="B463" s="3">
        <v>428</v>
      </c>
      <c r="C463" s="165">
        <f>VLOOKUP(A463,[1]items.h.csv!$A:$C,3,0)</f>
        <v>468</v>
      </c>
      <c r="D463" s="38" t="s">
        <v>4172</v>
      </c>
      <c r="E463" s="1" t="s">
        <v>4187</v>
      </c>
      <c r="F463" s="141" t="s">
        <v>1094</v>
      </c>
      <c r="G463" s="144" t="s">
        <v>1094</v>
      </c>
      <c r="H463" s="147">
        <v>0</v>
      </c>
      <c r="I463" s="147">
        <v>0</v>
      </c>
      <c r="J463" s="39" t="s">
        <v>4210</v>
      </c>
      <c r="K463" s="39" t="s">
        <v>2192</v>
      </c>
      <c r="L463" s="138" t="s">
        <v>4604</v>
      </c>
      <c r="M463" s="10"/>
      <c r="N463" s="22" t="s">
        <v>4250</v>
      </c>
      <c r="O463" s="22" t="s">
        <v>3787</v>
      </c>
      <c r="P463"/>
      <c r="Q463" t="str">
        <f>IF(F463=G463,"","NOT EQUAL")</f>
        <v/>
      </c>
      <c r="R463"/>
      <c r="S463"/>
      <c r="T463">
        <f>IF(Y463&lt;&gt;"",T462+1,T462)</f>
        <v>130</v>
      </c>
      <c r="U463" s="3"/>
      <c r="V463" s="118"/>
      <c r="W463" s="118"/>
      <c r="X463" s="109" t="str">
        <f>IF( OR(V463="CNST", J463="CAT_REGS"),(F463),
IF(V463="YES",UPPER(F463),
IF(   AND(V463&lt;&gt;"NO",J463="CAT_FNCT",E463&lt;&gt;"multiply", E463&lt;&gt;"divide"),IF(K463="SLS_ENABLED",   UPPER(F463),""),"")))</f>
        <v/>
      </c>
      <c r="Y463" s="109" t="str">
        <f>IF(LEN(W463)&gt;0,W463,SUBSTITUTE(SUBSTITUTE(SUBSTITUTE(SUBSTITUTE(SUBSTITUTE(SUBSTITUTE(SUBSTITUTE(SUBSTITUTE(SUBSTITUTE(SUBSTITUTE(SUBSTITUTE( (SUBSTITUTE( SUBSTITUTE( SUBSTITUTE( SUBSTITUTE(X463,"STD_SIGMA","SUM"),"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63" s="2">
        <f>C463</f>
        <v>468</v>
      </c>
    </row>
    <row r="464" spans="1:26">
      <c r="A464" s="167" t="str">
        <f>CODE(MID(N464,1,1))&amp;CODE(MID(N464,2,1))&amp;CODE(MID(N464,3,1))&amp;CODE(MID(N464,4,1))&amp;CODE(MID(N464,5,1))&amp;
IF(ISERR(CODE(MID(N464,6,1))),"",CODE(MID(N464,6,1)))&amp;
IF(ISERR(CODE(MID(N464,7,1))),"",CODE(MID(N464,7,1)))&amp;
IF(ISERR(CODE(MID(N464,8,1))),"",CODE(MID(N464,8,1)))&amp;
IF(ISERR(CODE(MID(N464,9,1))),"",CODE(MID(N464,9,1)))&amp;
IF(ISERR(CODE(MID(N464,10,1))),"",CODE(MID(N464,10,1)))&amp;
IF(ISERR(CODE(MID(N464,11,1))),"",CODE(MID(N464,11,1)))&amp;
IF(ISERR(CODE(MID(N464,12,1))),"",CODE(MID(N464,12,1)))&amp;
IF(ISERR(CODE(MID(N464,13,1))),"",CODE(MID(N464,13,1)))&amp;
IF(ISERR(CODE(MID(N464,14,1))),"",CODE(MID(N464,14,1)))&amp;
IF(ISERR(CODE(MID(N464,15,1))),"",CODE(MID(N464,15,1)))</f>
        <v>837076959710811210497676580</v>
      </c>
      <c r="B464" s="3">
        <v>429</v>
      </c>
      <c r="C464" s="165">
        <f>VLOOKUP(A464,[1]items.h.csv!$A:$C,3,0)</f>
        <v>469</v>
      </c>
      <c r="D464" s="38" t="s">
        <v>4172</v>
      </c>
      <c r="E464" s="1" t="s">
        <v>4174</v>
      </c>
      <c r="F464" s="141" t="s">
        <v>4236</v>
      </c>
      <c r="G464" s="144" t="s">
        <v>4236</v>
      </c>
      <c r="H464" s="147">
        <v>0</v>
      </c>
      <c r="I464" s="147">
        <v>0</v>
      </c>
      <c r="J464" s="39" t="s">
        <v>4210</v>
      </c>
      <c r="K464" s="39" t="s">
        <v>2192</v>
      </c>
      <c r="L464" s="138" t="s">
        <v>4604</v>
      </c>
      <c r="M464" s="10"/>
      <c r="N464" s="22" t="s">
        <v>4251</v>
      </c>
      <c r="O464" s="22" t="s">
        <v>3787</v>
      </c>
      <c r="P464"/>
      <c r="Q464" t="str">
        <f>IF(F464=G464,"","NOT EQUAL")</f>
        <v/>
      </c>
      <c r="R464"/>
      <c r="S464"/>
      <c r="T464">
        <f>IF(Y464&lt;&gt;"",T463+1,T463)</f>
        <v>130</v>
      </c>
      <c r="U464" s="3"/>
      <c r="V464" s="118"/>
      <c r="W464" s="118"/>
      <c r="X464" s="109" t="str">
        <f>IF( OR(V464="CNST", J464="CAT_REGS"),(F464),
IF(V464="YES",UPPER(F464),
IF(   AND(V464&lt;&gt;"NO",J464="CAT_FNCT",E464&lt;&gt;"multiply", E464&lt;&gt;"divide"),IF(K464="SLS_ENABLED",   UPPER(F464),""),"")))</f>
        <v/>
      </c>
      <c r="Y464" s="109" t="str">
        <f>IF(LEN(W464)&gt;0,W464,SUBSTITUTE(SUBSTITUTE(SUBSTITUTE(SUBSTITUTE(SUBSTITUTE(SUBSTITUTE(SUBSTITUTE(SUBSTITUTE(SUBSTITUTE(SUBSTITUTE(SUBSTITUTE( (SUBSTITUTE( SUBSTITUTE( SUBSTITUTE( SUBSTITUTE(X464,"STD_SIGMA","SUM"),"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64" s="2">
        <f>C464</f>
        <v>469</v>
      </c>
    </row>
    <row r="465" spans="1:26">
      <c r="A465" s="167" t="str">
        <f>CODE(MID(N465,1,1))&amp;CODE(MID(N465,2,1))&amp;CODE(MID(N465,3,1))&amp;CODE(MID(N465,4,1))&amp;CODE(MID(N465,5,1))&amp;
IF(ISERR(CODE(MID(N465,6,1))),"",CODE(MID(N465,6,1)))&amp;
IF(ISERR(CODE(MID(N465,7,1))),"",CODE(MID(N465,7,1)))&amp;
IF(ISERR(CODE(MID(N465,8,1))),"",CODE(MID(N465,8,1)))&amp;
IF(ISERR(CODE(MID(N465,9,1))),"",CODE(MID(N465,9,1)))&amp;
IF(ISERR(CODE(MID(N465,10,1))),"",CODE(MID(N465,10,1)))&amp;
IF(ISERR(CODE(MID(N465,11,1))),"",CODE(MID(N465,11,1)))&amp;
IF(ISERR(CODE(MID(N465,12,1))),"",CODE(MID(N465,12,1)))&amp;
IF(ISERR(CODE(MID(N465,13,1))),"",CODE(MID(N465,13,1)))&amp;
IF(ISERR(CODE(MID(N465,14,1))),"",CODE(MID(N465,14,1)))&amp;
IF(ISERR(CODE(MID(N465,15,1))),"",CODE(MID(N465,15,1)))</f>
        <v>83707695828578847377</v>
      </c>
      <c r="B465" s="3">
        <v>430</v>
      </c>
      <c r="C465" s="165">
        <f>VLOOKUP(A465,[1]items.h.csv!$A:$C,3,0)</f>
        <v>470</v>
      </c>
      <c r="D465" s="38" t="s">
        <v>4172</v>
      </c>
      <c r="E465" s="1" t="s">
        <v>4188</v>
      </c>
      <c r="F465" s="19" t="s">
        <v>4220</v>
      </c>
      <c r="G465" s="19" t="s">
        <v>4220</v>
      </c>
      <c r="H465" s="147">
        <v>0</v>
      </c>
      <c r="I465" s="147">
        <v>0</v>
      </c>
      <c r="J465" s="39" t="s">
        <v>4210</v>
      </c>
      <c r="K465" s="39" t="s">
        <v>2192</v>
      </c>
      <c r="L465" s="138" t="s">
        <v>4604</v>
      </c>
      <c r="M465" s="10"/>
      <c r="N465" s="22" t="s">
        <v>4252</v>
      </c>
      <c r="O465" s="22" t="s">
        <v>3787</v>
      </c>
      <c r="P465"/>
      <c r="Q465" t="str">
        <f>IF(F465=G465,"","NOT EQUAL")</f>
        <v/>
      </c>
      <c r="R465"/>
      <c r="S465"/>
      <c r="T465">
        <f>IF(Y465&lt;&gt;"",T464+1,T464)</f>
        <v>130</v>
      </c>
      <c r="U465" s="3"/>
      <c r="V465" s="118"/>
      <c r="W465" s="118"/>
      <c r="X465" s="109" t="str">
        <f>IF( OR(V465="CNST", J465="CAT_REGS"),(F465),
IF(V465="YES",UPPER(F465),
IF(   AND(V465&lt;&gt;"NO",J465="CAT_FNCT",E465&lt;&gt;"multiply", E465&lt;&gt;"divide"),IF(K465="SLS_ENABLED",   UPPER(F465),""),"")))</f>
        <v/>
      </c>
      <c r="Y465" s="109" t="str">
        <f>IF(LEN(W465)&gt;0,W465,SUBSTITUTE(SUBSTITUTE(SUBSTITUTE(SUBSTITUTE(SUBSTITUTE(SUBSTITUTE(SUBSTITUTE(SUBSTITUTE(SUBSTITUTE(SUBSTITUTE(SUBSTITUTE( (SUBSTITUTE( SUBSTITUTE( SUBSTITUTE( SUBSTITUTE(X465,"STD_SIGMA","SUM"),"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65" s="2">
        <f>C465</f>
        <v>470</v>
      </c>
    </row>
    <row r="466" spans="1:26">
      <c r="A466" s="167" t="str">
        <f>CODE(MID(N466,1,1))&amp;CODE(MID(N466,2,1))&amp;CODE(MID(N466,3,1))&amp;CODE(MID(N466,4,1))&amp;CODE(MID(N466,5,1))&amp;
IF(ISERR(CODE(MID(N466,6,1))),"",CODE(MID(N466,6,1)))&amp;
IF(ISERR(CODE(MID(N466,7,1))),"",CODE(MID(N466,7,1)))&amp;
IF(ISERR(CODE(MID(N466,8,1))),"",CODE(MID(N466,8,1)))&amp;
IF(ISERR(CODE(MID(N466,9,1))),"",CODE(MID(N466,9,1)))&amp;
IF(ISERR(CODE(MID(N466,10,1))),"",CODE(MID(N466,10,1)))&amp;
IF(ISERR(CODE(MID(N466,11,1))),"",CODE(MID(N466,11,1)))&amp;
IF(ISERR(CODE(MID(N466,12,1))),"",CODE(MID(N466,12,1)))&amp;
IF(ISERR(CODE(MID(N466,13,1))),"",CODE(MID(N466,13,1)))&amp;
IF(ISERR(CODE(MID(N466,14,1))),"",CODE(MID(N466,14,1)))&amp;
IF(ISERR(CODE(MID(N466,15,1))),"",CODE(MID(N466,15,1)))</f>
        <v>837076958285787379</v>
      </c>
      <c r="B466" s="3">
        <v>431</v>
      </c>
      <c r="C466" s="165">
        <f>VLOOKUP(A466,[1]items.h.csv!$A:$C,3,0)</f>
        <v>471</v>
      </c>
      <c r="D466" s="38" t="s">
        <v>4172</v>
      </c>
      <c r="E466" s="1" t="s">
        <v>4189</v>
      </c>
      <c r="F466" s="19" t="s">
        <v>4221</v>
      </c>
      <c r="G466" s="19" t="s">
        <v>4221</v>
      </c>
      <c r="H466" s="147">
        <v>0</v>
      </c>
      <c r="I466" s="147">
        <v>0</v>
      </c>
      <c r="J466" s="39" t="s">
        <v>4210</v>
      </c>
      <c r="K466" s="39" t="s">
        <v>2192</v>
      </c>
      <c r="L466" s="138" t="s">
        <v>4604</v>
      </c>
      <c r="M466" s="10"/>
      <c r="N466" s="22" t="s">
        <v>4253</v>
      </c>
      <c r="O466" s="22" t="s">
        <v>3787</v>
      </c>
      <c r="P466"/>
      <c r="Q466" t="str">
        <f>IF(F466=G466,"","NOT EQUAL")</f>
        <v/>
      </c>
      <c r="R466"/>
      <c r="S466"/>
      <c r="T466">
        <f>IF(Y466&lt;&gt;"",T465+1,T465)</f>
        <v>130</v>
      </c>
      <c r="U466" s="3"/>
      <c r="V466" s="118"/>
      <c r="W466" s="118"/>
      <c r="X466" s="109" t="str">
        <f>IF( OR(V466="CNST", J466="CAT_REGS"),(F466),
IF(V466="YES",UPPER(F466),
IF(   AND(V466&lt;&gt;"NO",J466="CAT_FNCT",E466&lt;&gt;"multiply", E466&lt;&gt;"divide"),IF(K466="SLS_ENABLED",   UPPER(F466),""),"")))</f>
        <v/>
      </c>
      <c r="Y466" s="109" t="str">
        <f>IF(LEN(W466)&gt;0,W466,SUBSTITUTE(SUBSTITUTE(SUBSTITUTE(SUBSTITUTE(SUBSTITUTE(SUBSTITUTE(SUBSTITUTE(SUBSTITUTE(SUBSTITUTE(SUBSTITUTE(SUBSTITUTE( (SUBSTITUTE( SUBSTITUTE( SUBSTITUTE( SUBSTITUTE(X466,"STD_SIGMA","SUM"),"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66" s="2">
        <f>C466</f>
        <v>471</v>
      </c>
    </row>
    <row r="467" spans="1:26">
      <c r="A467" s="167" t="str">
        <f>CODE(MID(N467,1,1))&amp;CODE(MID(N467,2,1))&amp;CODE(MID(N467,3,1))&amp;CODE(MID(N467,4,1))&amp;CODE(MID(N467,5,1))&amp;
IF(ISERR(CODE(MID(N467,6,1))),"",CODE(MID(N467,6,1)))&amp;
IF(ISERR(CODE(MID(N467,7,1))),"",CODE(MID(N467,7,1)))&amp;
IF(ISERR(CODE(MID(N467,8,1))),"",CODE(MID(N467,8,1)))&amp;
IF(ISERR(CODE(MID(N467,9,1))),"",CODE(MID(N467,9,1)))&amp;
IF(ISERR(CODE(MID(N467,10,1))),"",CODE(MID(N467,10,1)))&amp;
IF(ISERR(CODE(MID(N467,11,1))),"",CODE(MID(N467,11,1)))&amp;
IF(ISERR(CODE(MID(N467,12,1))),"",CODE(MID(N467,12,1)))&amp;
IF(ISERR(CODE(MID(N467,13,1))),"",CODE(MID(N467,13,1)))&amp;
IF(ISERR(CODE(MID(N467,14,1))),"",CODE(MID(N467,14,1)))&amp;
IF(ISERR(CODE(MID(N467,15,1))),"",CODE(MID(N467,15,1)))</f>
        <v>837076958082737884</v>
      </c>
      <c r="B467" s="3">
        <v>432</v>
      </c>
      <c r="C467" s="165">
        <f>VLOOKUP(A467,[1]items.h.csv!$A:$C,3,0)</f>
        <v>472</v>
      </c>
      <c r="D467" s="38" t="s">
        <v>4172</v>
      </c>
      <c r="E467" s="1" t="s">
        <v>4190</v>
      </c>
      <c r="F467" s="19" t="s">
        <v>3877</v>
      </c>
      <c r="G467" s="19" t="s">
        <v>3877</v>
      </c>
      <c r="H467" s="64">
        <v>0</v>
      </c>
      <c r="I467" s="64">
        <v>0</v>
      </c>
      <c r="J467" s="39" t="s">
        <v>4210</v>
      </c>
      <c r="K467" s="39" t="s">
        <v>2192</v>
      </c>
      <c r="L467" s="138" t="s">
        <v>4604</v>
      </c>
      <c r="M467" s="10"/>
      <c r="N467" s="22" t="s">
        <v>4254</v>
      </c>
      <c r="O467" s="22" t="s">
        <v>3787</v>
      </c>
      <c r="P467"/>
      <c r="Q467" t="str">
        <f>IF(F467=G467,"","NOT EQUAL")</f>
        <v/>
      </c>
      <c r="R467"/>
      <c r="S467"/>
      <c r="T467">
        <f>IF(Y467&lt;&gt;"",T466+1,T466)</f>
        <v>130</v>
      </c>
      <c r="U467" s="3"/>
      <c r="V467" s="118"/>
      <c r="W467" s="118"/>
      <c r="X467" s="109" t="str">
        <f>IF( OR(V467="CNST", J467="CAT_REGS"),(F467),
IF(V467="YES",UPPER(F467),
IF(   AND(V467&lt;&gt;"NO",J467="CAT_FNCT",E467&lt;&gt;"multiply", E467&lt;&gt;"divide"),IF(K467="SLS_ENABLED",   UPPER(F467),""),"")))</f>
        <v/>
      </c>
      <c r="Y467" s="109" t="str">
        <f>IF(LEN(W467)&gt;0,W467,SUBSTITUTE(SUBSTITUTE(SUBSTITUTE(SUBSTITUTE(SUBSTITUTE(SUBSTITUTE(SUBSTITUTE(SUBSTITUTE(SUBSTITUTE(SUBSTITUTE(SUBSTITUTE( (SUBSTITUTE( SUBSTITUTE( SUBSTITUTE( SUBSTITUTE(X467,"STD_SIGMA","SUM"),"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67" s="2">
        <f>C467</f>
        <v>472</v>
      </c>
    </row>
    <row r="468" spans="1:26">
      <c r="A468" s="167" t="str">
        <f>CODE(MID(N468,1,1))&amp;CODE(MID(N468,2,1))&amp;CODE(MID(N468,3,1))&amp;CODE(MID(N468,4,1))&amp;CODE(MID(N468,5,1))&amp;
IF(ISERR(CODE(MID(N468,6,1))),"",CODE(MID(N468,6,1)))&amp;
IF(ISERR(CODE(MID(N468,7,1))),"",CODE(MID(N468,7,1)))&amp;
IF(ISERR(CODE(MID(N468,8,1))),"",CODE(MID(N468,8,1)))&amp;
IF(ISERR(CODE(MID(N468,9,1))),"",CODE(MID(N468,9,1)))&amp;
IF(ISERR(CODE(MID(N468,10,1))),"",CODE(MID(N468,10,1)))&amp;
IF(ISERR(CODE(MID(N468,11,1))),"",CODE(MID(N468,11,1)))&amp;
IF(ISERR(CODE(MID(N468,12,1))),"",CODE(MID(N468,12,1)))&amp;
IF(ISERR(CODE(MID(N468,13,1))),"",CODE(MID(N468,13,1)))&amp;
IF(ISERR(CODE(MID(N468,14,1))),"",CODE(MID(N468,14,1)))&amp;
IF(ISERR(CODE(MID(N468,15,1))),"",CODE(MID(N468,15,1)))</f>
        <v>837076958482656769</v>
      </c>
      <c r="B468" s="3">
        <v>433</v>
      </c>
      <c r="C468" s="165">
        <f>VLOOKUP(A468,[1]items.h.csv!$A:$C,3,0)</f>
        <v>473</v>
      </c>
      <c r="D468" s="38" t="s">
        <v>4172</v>
      </c>
      <c r="E468" s="1" t="s">
        <v>4191</v>
      </c>
      <c r="F468" s="19" t="s">
        <v>4222</v>
      </c>
      <c r="G468" s="19" t="s">
        <v>4222</v>
      </c>
      <c r="H468" s="147">
        <v>0</v>
      </c>
      <c r="I468" s="147">
        <v>0</v>
      </c>
      <c r="J468" s="39" t="s">
        <v>4210</v>
      </c>
      <c r="K468" s="39" t="s">
        <v>2192</v>
      </c>
      <c r="L468" s="138" t="s">
        <v>4604</v>
      </c>
      <c r="M468" s="10"/>
      <c r="N468" s="22" t="s">
        <v>4255</v>
      </c>
      <c r="O468" s="22" t="s">
        <v>3787</v>
      </c>
      <c r="P468"/>
      <c r="Q468" t="str">
        <f>IF(F468=G468,"","NOT EQUAL")</f>
        <v/>
      </c>
      <c r="R468"/>
      <c r="S468"/>
      <c r="T468">
        <f>IF(Y468&lt;&gt;"",T467+1,T467)</f>
        <v>130</v>
      </c>
      <c r="U468" s="3"/>
      <c r="V468" s="118"/>
      <c r="W468" s="118"/>
      <c r="X468" s="109" t="str">
        <f>IF( OR(V468="CNST", J468="CAT_REGS"),(F468),
IF(V468="YES",UPPER(F468),
IF(   AND(V468&lt;&gt;"NO",J468="CAT_FNCT",E468&lt;&gt;"multiply", E468&lt;&gt;"divide"),IF(K468="SLS_ENABLED",   UPPER(F468),""),"")))</f>
        <v/>
      </c>
      <c r="Y468" s="109" t="str">
        <f>IF(LEN(W468)&gt;0,W468,SUBSTITUTE(SUBSTITUTE(SUBSTITUTE(SUBSTITUTE(SUBSTITUTE(SUBSTITUTE(SUBSTITUTE(SUBSTITUTE(SUBSTITUTE(SUBSTITUTE(SUBSTITUTE( (SUBSTITUTE( SUBSTITUTE( SUBSTITUTE( SUBSTITUTE(X468,"STD_SIGMA","SUM"),"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68" s="2">
        <f>C468</f>
        <v>473</v>
      </c>
    </row>
    <row r="469" spans="1:26">
      <c r="A469" s="167" t="str">
        <f>CODE(MID(N469,1,1))&amp;CODE(MID(N469,2,1))&amp;CODE(MID(N469,3,1))&amp;CODE(MID(N469,4,1))&amp;CODE(MID(N469,5,1))&amp;
IF(ISERR(CODE(MID(N469,6,1))),"",CODE(MID(N469,6,1)))&amp;
IF(ISERR(CODE(MID(N469,7,1))),"",CODE(MID(N469,7,1)))&amp;
IF(ISERR(CODE(MID(N469,8,1))),"",CODE(MID(N469,8,1)))&amp;
IF(ISERR(CODE(MID(N469,9,1))),"",CODE(MID(N469,9,1)))&amp;
IF(ISERR(CODE(MID(N469,10,1))),"",CODE(MID(N469,10,1)))&amp;
IF(ISERR(CODE(MID(N469,11,1))),"",CODE(MID(N469,11,1)))&amp;
IF(ISERR(CODE(MID(N469,12,1))),"",CODE(MID(N469,12,1)))&amp;
IF(ISERR(CODE(MID(N469,13,1))),"",CODE(MID(N469,13,1)))&amp;
IF(ISERR(CODE(MID(N469,14,1))),"",CODE(MID(N469,14,1)))&amp;
IF(ISERR(CODE(MID(N469,15,1))),"",CODE(MID(N469,15,1)))</f>
        <v>8370769585836982</v>
      </c>
      <c r="B469" s="3">
        <v>434</v>
      </c>
      <c r="C469" s="165">
        <f>VLOOKUP(A469,[1]items.h.csv!$A:$C,3,0)</f>
        <v>474</v>
      </c>
      <c r="D469" s="38" t="s">
        <v>4172</v>
      </c>
      <c r="E469" s="1" t="s">
        <v>4171</v>
      </c>
      <c r="F469" s="19" t="s">
        <v>1087</v>
      </c>
      <c r="G469" s="19" t="s">
        <v>1087</v>
      </c>
      <c r="H469" s="147">
        <v>0</v>
      </c>
      <c r="I469" s="147">
        <v>0</v>
      </c>
      <c r="J469" s="39" t="s">
        <v>4210</v>
      </c>
      <c r="K469" s="39" t="s">
        <v>2192</v>
      </c>
      <c r="L469" s="138" t="s">
        <v>4604</v>
      </c>
      <c r="M469" s="10"/>
      <c r="N469" s="22" t="s">
        <v>4256</v>
      </c>
      <c r="O469" s="22" t="s">
        <v>3787</v>
      </c>
      <c r="P469"/>
      <c r="Q469" t="str">
        <f>IF(F469=G469,"","NOT EQUAL")</f>
        <v/>
      </c>
      <c r="R469"/>
      <c r="S469"/>
      <c r="T469">
        <f>IF(Y469&lt;&gt;"",T468+1,T468)</f>
        <v>130</v>
      </c>
      <c r="U469" s="3"/>
      <c r="V469" s="118"/>
      <c r="W469" s="118"/>
      <c r="X469" s="109" t="str">
        <f>IF( OR(V469="CNST", J469="CAT_REGS"),(F469),
IF(V469="YES",UPPER(F469),
IF(   AND(V469&lt;&gt;"NO",J469="CAT_FNCT",E469&lt;&gt;"multiply", E469&lt;&gt;"divide"),IF(K469="SLS_ENABLED",   UPPER(F469),""),"")))</f>
        <v/>
      </c>
      <c r="Y469" s="109" t="str">
        <f>IF(LEN(W469)&gt;0,W469,SUBSTITUTE(SUBSTITUTE(SUBSTITUTE(SUBSTITUTE(SUBSTITUTE(SUBSTITUTE(SUBSTITUTE(SUBSTITUTE(SUBSTITUTE(SUBSTITUTE(SUBSTITUTE( (SUBSTITUTE( SUBSTITUTE( SUBSTITUTE( SUBSTITUTE(X469,"STD_SIGMA","SUM"),"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69" s="2">
        <f>C469</f>
        <v>474</v>
      </c>
    </row>
    <row r="470" spans="1:26">
      <c r="A470" s="167" t="str">
        <f>CODE(MID(N470,1,1))&amp;CODE(MID(N470,2,1))&amp;CODE(MID(N470,3,1))&amp;CODE(MID(N470,4,1))&amp;CODE(MID(N470,5,1))&amp;
IF(ISERR(CODE(MID(N470,6,1))),"",CODE(MID(N470,6,1)))&amp;
IF(ISERR(CODE(MID(N470,7,1))),"",CODE(MID(N470,7,1)))&amp;
IF(ISERR(CODE(MID(N470,8,1))),"",CODE(MID(N470,8,1)))&amp;
IF(ISERR(CODE(MID(N470,9,1))),"",CODE(MID(N470,9,1)))&amp;
IF(ISERR(CODE(MID(N470,10,1))),"",CODE(MID(N470,10,1)))&amp;
IF(ISERR(CODE(MID(N470,11,1))),"",CODE(MID(N470,11,1)))&amp;
IF(ISERR(CODE(MID(N470,12,1))),"",CODE(MID(N470,12,1)))&amp;
IF(ISERR(CODE(MID(N470,13,1))),"",CODE(MID(N470,13,1)))&amp;
IF(ISERR(CODE(MID(N470,14,1))),"",CODE(MID(N470,14,1)))&amp;
IF(ISERR(CODE(MID(N470,15,1))),"",CODE(MID(N470,15,1)))</f>
        <v>83707695767987666584</v>
      </c>
      <c r="B470" s="3">
        <v>435</v>
      </c>
      <c r="C470" s="165">
        <f>VLOOKUP(A470,[1]items.h.csv!$A:$C,3,0)</f>
        <v>475</v>
      </c>
      <c r="D470" s="38" t="s">
        <v>4172</v>
      </c>
      <c r="E470" s="1" t="s">
        <v>4192</v>
      </c>
      <c r="F470" s="19" t="s">
        <v>4223</v>
      </c>
      <c r="G470" s="19" t="s">
        <v>4223</v>
      </c>
      <c r="H470" s="147">
        <v>0</v>
      </c>
      <c r="I470" s="147">
        <v>0</v>
      </c>
      <c r="J470" s="39" t="s">
        <v>4210</v>
      </c>
      <c r="K470" s="39" t="s">
        <v>2192</v>
      </c>
      <c r="L470" s="138" t="s">
        <v>4604</v>
      </c>
      <c r="M470" s="10"/>
      <c r="N470" s="22" t="s">
        <v>4257</v>
      </c>
      <c r="O470" s="22" t="s">
        <v>3787</v>
      </c>
      <c r="P470"/>
      <c r="Q470" t="str">
        <f>IF(F470=G470,"","NOT EQUAL")</f>
        <v/>
      </c>
      <c r="R470"/>
      <c r="S470"/>
      <c r="T470">
        <f>IF(Y470&lt;&gt;"",T469+1,T469)</f>
        <v>130</v>
      </c>
      <c r="U470" s="3"/>
      <c r="V470" s="118"/>
      <c r="W470" s="118"/>
      <c r="X470" s="109" t="str">
        <f>IF( OR(V470="CNST", J470="CAT_REGS"),(F470),
IF(V470="YES",UPPER(F470),
IF(   AND(V470&lt;&gt;"NO",J470="CAT_FNCT",E470&lt;&gt;"multiply", E470&lt;&gt;"divide"),IF(K470="SLS_ENABLED",   UPPER(F470),""),"")))</f>
        <v/>
      </c>
      <c r="Y470" s="109" t="str">
        <f>IF(LEN(W470)&gt;0,W470,SUBSTITUTE(SUBSTITUTE(SUBSTITUTE(SUBSTITUTE(SUBSTITUTE(SUBSTITUTE(SUBSTITUTE(SUBSTITUTE(SUBSTITUTE(SUBSTITUTE(SUBSTITUTE( (SUBSTITUTE( SUBSTITUTE( SUBSTITUTE( SUBSTITUTE(X470,"STD_SIGMA","SUM"),"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70" s="2">
        <f>C470</f>
        <v>475</v>
      </c>
    </row>
    <row r="471" spans="1:26">
      <c r="A471" s="167" t="str">
        <f>CODE(MID(N471,1,1))&amp;CODE(MID(N471,2,1))&amp;CODE(MID(N471,3,1))&amp;CODE(MID(N471,4,1))&amp;CODE(MID(N471,5,1))&amp;
IF(ISERR(CODE(MID(N471,6,1))),"",CODE(MID(N471,6,1)))&amp;
IF(ISERR(CODE(MID(N471,7,1))),"",CODE(MID(N471,7,1)))&amp;
IF(ISERR(CODE(MID(N471,8,1))),"",CODE(MID(N471,8,1)))&amp;
IF(ISERR(CODE(MID(N471,9,1))),"",CODE(MID(N471,9,1)))&amp;
IF(ISERR(CODE(MID(N471,10,1))),"",CODE(MID(N471,10,1)))&amp;
IF(ISERR(CODE(MID(N471,11,1))),"",CODE(MID(N471,11,1)))&amp;
IF(ISERR(CODE(MID(N471,12,1))),"",CODE(MID(N471,12,1)))&amp;
IF(ISERR(CODE(MID(N471,13,1))),"",CODE(MID(N471,13,1)))&amp;
IF(ISERR(CODE(MID(N471,14,1))),"",CODE(MID(N471,14,1)))&amp;
IF(ISERR(CODE(MID(N471,15,1))),"",CODE(MID(N471,15,1)))</f>
        <v>8370769583767987</v>
      </c>
      <c r="B471" s="3">
        <v>436</v>
      </c>
      <c r="C471" s="165">
        <f>VLOOKUP(A471,[1]items.h.csv!$A:$C,3,0)</f>
        <v>476</v>
      </c>
      <c r="D471" s="38" t="s">
        <v>4172</v>
      </c>
      <c r="E471" s="1" t="s">
        <v>4193</v>
      </c>
      <c r="F471" s="19" t="s">
        <v>369</v>
      </c>
      <c r="G471" s="19" t="s">
        <v>369</v>
      </c>
      <c r="H471" s="147">
        <v>0</v>
      </c>
      <c r="I471" s="147">
        <v>0</v>
      </c>
      <c r="J471" s="39" t="s">
        <v>4210</v>
      </c>
      <c r="K471" s="39" t="s">
        <v>2192</v>
      </c>
      <c r="L471" s="138" t="s">
        <v>4604</v>
      </c>
      <c r="M471" s="10"/>
      <c r="N471" s="22" t="s">
        <v>4258</v>
      </c>
      <c r="O471" s="22" t="s">
        <v>3787</v>
      </c>
      <c r="P471"/>
      <c r="Q471" t="str">
        <f>IF(F471=G471,"","NOT EQUAL")</f>
        <v/>
      </c>
      <c r="R471"/>
      <c r="S471"/>
      <c r="T471">
        <f>IF(Y471&lt;&gt;"",T470+1,T470)</f>
        <v>130</v>
      </c>
      <c r="U471" s="3"/>
      <c r="V471" s="118"/>
      <c r="W471" s="118"/>
      <c r="X471" s="109" t="str">
        <f>IF( OR(V471="CNST", J471="CAT_REGS"),(F471),
IF(V471="YES",UPPER(F471),
IF(   AND(V471&lt;&gt;"NO",J471="CAT_FNCT",E471&lt;&gt;"multiply", E471&lt;&gt;"divide"),IF(K471="SLS_ENABLED",   UPPER(F471),""),"")))</f>
        <v/>
      </c>
      <c r="Y471" s="109" t="str">
        <f>IF(LEN(W471)&gt;0,W471,SUBSTITUTE(SUBSTITUTE(SUBSTITUTE(SUBSTITUTE(SUBSTITUTE(SUBSTITUTE(SUBSTITUTE(SUBSTITUTE(SUBSTITUTE(SUBSTITUTE(SUBSTITUTE( (SUBSTITUTE( SUBSTITUTE( SUBSTITUTE( SUBSTITUTE(X471,"STD_SIGMA","SUM"),"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71" s="2">
        <f>C471</f>
        <v>476</v>
      </c>
    </row>
    <row r="472" spans="1:26">
      <c r="A472" s="167" t="str">
        <f>CODE(MID(N472,1,1))&amp;CODE(MID(N472,2,1))&amp;CODE(MID(N472,3,1))&amp;CODE(MID(N472,4,1))&amp;CODE(MID(N472,5,1))&amp;
IF(ISERR(CODE(MID(N472,6,1))),"",CODE(MID(N472,6,1)))&amp;
IF(ISERR(CODE(MID(N472,7,1))),"",CODE(MID(N472,7,1)))&amp;
IF(ISERR(CODE(MID(N472,8,1))),"",CODE(MID(N472,8,1)))&amp;
IF(ISERR(CODE(MID(N472,9,1))),"",CODE(MID(N472,9,1)))&amp;
IF(ISERR(CODE(MID(N472,10,1))),"",CODE(MID(N472,10,1)))&amp;
IF(ISERR(CODE(MID(N472,11,1))),"",CODE(MID(N472,11,1)))&amp;
IF(ISERR(CODE(MID(N472,12,1))),"",CODE(MID(N472,12,1)))&amp;
IF(ISERR(CODE(MID(N472,13,1))),"",CODE(MID(N472,13,1)))&amp;
IF(ISERR(CODE(MID(N472,14,1))),"",CODE(MID(N472,14,1)))&amp;
IF(ISERR(CODE(MID(N472,15,1))),"",CODE(MID(N472,15,1)))</f>
        <v>83707695838067826983</v>
      </c>
      <c r="B472" s="3">
        <v>437</v>
      </c>
      <c r="C472" s="165">
        <f>VLOOKUP(A472,[1]items.h.csv!$A:$C,3,0)</f>
        <v>477</v>
      </c>
      <c r="D472" s="38" t="s">
        <v>4172</v>
      </c>
      <c r="E472" s="1" t="s">
        <v>4194</v>
      </c>
      <c r="F472" s="19" t="s">
        <v>4224</v>
      </c>
      <c r="G472" s="19" t="s">
        <v>4224</v>
      </c>
      <c r="H472" s="147">
        <v>0</v>
      </c>
      <c r="I472" s="147">
        <v>0</v>
      </c>
      <c r="J472" s="39" t="s">
        <v>4210</v>
      </c>
      <c r="K472" s="39" t="s">
        <v>2192</v>
      </c>
      <c r="L472" s="138" t="s">
        <v>4604</v>
      </c>
      <c r="M472" s="10"/>
      <c r="N472" s="22" t="s">
        <v>4259</v>
      </c>
      <c r="O472" s="22" t="s">
        <v>3787</v>
      </c>
      <c r="P472"/>
      <c r="Q472" t="str">
        <f>IF(F472=G472,"","NOT EQUAL")</f>
        <v/>
      </c>
      <c r="R472"/>
      <c r="S472"/>
      <c r="T472">
        <f>IF(Y472&lt;&gt;"",T471+1,T471)</f>
        <v>130</v>
      </c>
      <c r="U472" s="3"/>
      <c r="V472" s="118"/>
      <c r="W472" s="118"/>
      <c r="X472" s="109" t="str">
        <f>IF( OR(V472="CNST", J472="CAT_REGS"),(F472),
IF(V472="YES",UPPER(F472),
IF(   AND(V472&lt;&gt;"NO",J472="CAT_FNCT",E472&lt;&gt;"multiply", E472&lt;&gt;"divide"),IF(K472="SLS_ENABLED",   UPPER(F472),""),"")))</f>
        <v/>
      </c>
      <c r="Y472" s="109" t="str">
        <f>IF(LEN(W472)&gt;0,W472,SUBSTITUTE(SUBSTITUTE(SUBSTITUTE(SUBSTITUTE(SUBSTITUTE(SUBSTITUTE(SUBSTITUTE(SUBSTITUTE(SUBSTITUTE(SUBSTITUTE(SUBSTITUTE( (SUBSTITUTE( SUBSTITUTE( SUBSTITUTE( SUBSTITUTE(X472,"STD_SIGMA","SUM"),"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72" s="2">
        <f>C472</f>
        <v>477</v>
      </c>
    </row>
    <row r="473" spans="1:26">
      <c r="A473" s="167" t="str">
        <f>CODE(MID(N473,1,1))&amp;CODE(MID(N473,2,1))&amp;CODE(MID(N473,3,1))&amp;CODE(MID(N473,4,1))&amp;CODE(MID(N473,5,1))&amp;
IF(ISERR(CODE(MID(N473,6,1))),"",CODE(MID(N473,6,1)))&amp;
IF(ISERR(CODE(MID(N473,7,1))),"",CODE(MID(N473,7,1)))&amp;
IF(ISERR(CODE(MID(N473,8,1))),"",CODE(MID(N473,8,1)))&amp;
IF(ISERR(CODE(MID(N473,9,1))),"",CODE(MID(N473,9,1)))&amp;
IF(ISERR(CODE(MID(N473,10,1))),"",CODE(MID(N473,10,1)))&amp;
IF(ISERR(CODE(MID(N473,11,1))),"",CODE(MID(N473,11,1)))&amp;
IF(ISERR(CODE(MID(N473,12,1))),"",CODE(MID(N473,12,1)))&amp;
IF(ISERR(CODE(MID(N473,13,1))),"",CODE(MID(N473,13,1)))&amp;
IF(ISERR(CODE(MID(N473,14,1))),"",CODE(MID(N473,14,1)))&amp;
IF(ISERR(CODE(MID(N473,15,1))),"",CODE(MID(N473,15,1)))</f>
        <v>83707695838373906956</v>
      </c>
      <c r="B473" s="3">
        <v>438</v>
      </c>
      <c r="C473" s="165">
        <f>VLOOKUP(A473,[1]items.h.csv!$A:$C,3,0)</f>
        <v>478</v>
      </c>
      <c r="D473" s="38" t="s">
        <v>4172</v>
      </c>
      <c r="E473" s="1" t="s">
        <v>4195</v>
      </c>
      <c r="F473" s="19" t="s">
        <v>374</v>
      </c>
      <c r="G473" s="19" t="s">
        <v>374</v>
      </c>
      <c r="H473" s="147">
        <v>0</v>
      </c>
      <c r="I473" s="147">
        <v>0</v>
      </c>
      <c r="J473" s="39" t="s">
        <v>4210</v>
      </c>
      <c r="K473" s="39" t="s">
        <v>2192</v>
      </c>
      <c r="L473" s="138" t="s">
        <v>4604</v>
      </c>
      <c r="M473" s="10"/>
      <c r="N473" s="22" t="s">
        <v>4260</v>
      </c>
      <c r="O473" s="22" t="s">
        <v>3787</v>
      </c>
      <c r="P473"/>
      <c r="Q473" t="str">
        <f>IF(F473=G473,"","NOT EQUAL")</f>
        <v/>
      </c>
      <c r="R473"/>
      <c r="S473"/>
      <c r="T473">
        <f>IF(Y473&lt;&gt;"",T472+1,T472)</f>
        <v>130</v>
      </c>
      <c r="U473" s="3"/>
      <c r="V473" s="118"/>
      <c r="W473" s="118"/>
      <c r="X473" s="109" t="str">
        <f>IF( OR(V473="CNST", J473="CAT_REGS"),(F473),
IF(V473="YES",UPPER(F473),
IF(   AND(V473&lt;&gt;"NO",J473="CAT_FNCT",E473&lt;&gt;"multiply", E473&lt;&gt;"divide"),IF(K473="SLS_ENABLED",   UPPER(F473),""),"")))</f>
        <v/>
      </c>
      <c r="Y473" s="109" t="str">
        <f>IF(LEN(W473)&gt;0,W473,SUBSTITUTE(SUBSTITUTE(SUBSTITUTE(SUBSTITUTE(SUBSTITUTE(SUBSTITUTE(SUBSTITUTE(SUBSTITUTE(SUBSTITUTE(SUBSTITUTE(SUBSTITUTE( (SUBSTITUTE( SUBSTITUTE( SUBSTITUTE( SUBSTITUTE(X473,"STD_SIGMA","SUM"),"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73" s="2">
        <f>C473</f>
        <v>478</v>
      </c>
    </row>
    <row r="474" spans="1:26">
      <c r="A474" s="167" t="str">
        <f>CODE(MID(N474,1,1))&amp;CODE(MID(N474,2,1))&amp;CODE(MID(N474,3,1))&amp;CODE(MID(N474,4,1))&amp;CODE(MID(N474,5,1))&amp;
IF(ISERR(CODE(MID(N474,6,1))),"",CODE(MID(N474,6,1)))&amp;
IF(ISERR(CODE(MID(N474,7,1))),"",CODE(MID(N474,7,1)))&amp;
IF(ISERR(CODE(MID(N474,8,1))),"",CODE(MID(N474,8,1)))&amp;
IF(ISERR(CODE(MID(N474,9,1))),"",CODE(MID(N474,9,1)))&amp;
IF(ISERR(CODE(MID(N474,10,1))),"",CODE(MID(N474,10,1)))&amp;
IF(ISERR(CODE(MID(N474,11,1))),"",CODE(MID(N474,11,1)))&amp;
IF(ISERR(CODE(MID(N474,12,1))),"",CODE(MID(N474,12,1)))&amp;
IF(ISERR(CODE(MID(N474,13,1))),"",CODE(MID(N474,13,1)))&amp;
IF(ISERR(CODE(MID(N474,14,1))),"",CODE(MID(N474,14,1)))&amp;
IF(ISERR(CODE(MID(N474,15,1))),"",CODE(MID(N474,15,1)))</f>
        <v>837076958185736984</v>
      </c>
      <c r="B474" s="3">
        <v>439</v>
      </c>
      <c r="C474" s="165">
        <f>VLOOKUP(A474,[1]items.h.csv!$A:$C,3,0)</f>
        <v>479</v>
      </c>
      <c r="D474" s="38" t="s">
        <v>4172</v>
      </c>
      <c r="E474" s="1" t="s">
        <v>4196</v>
      </c>
      <c r="F474" s="19" t="s">
        <v>2004</v>
      </c>
      <c r="G474" s="19" t="s">
        <v>2004</v>
      </c>
      <c r="H474" s="64">
        <v>0</v>
      </c>
      <c r="I474" s="64">
        <v>0</v>
      </c>
      <c r="J474" s="39" t="s">
        <v>4210</v>
      </c>
      <c r="K474" s="39" t="s">
        <v>2192</v>
      </c>
      <c r="L474" s="138" t="s">
        <v>4604</v>
      </c>
      <c r="M474" s="10"/>
      <c r="N474" s="22" t="s">
        <v>4261</v>
      </c>
      <c r="O474" s="22" t="s">
        <v>3787</v>
      </c>
      <c r="P474"/>
      <c r="Q474" t="str">
        <f>IF(F474=G474,"","NOT EQUAL")</f>
        <v/>
      </c>
      <c r="R474"/>
      <c r="S474"/>
      <c r="T474">
        <f>IF(Y474&lt;&gt;"",T473+1,T473)</f>
        <v>130</v>
      </c>
      <c r="U474" s="3"/>
      <c r="V474" s="118"/>
      <c r="W474" s="118"/>
      <c r="X474" s="109" t="str">
        <f>IF( OR(V474="CNST", J474="CAT_REGS"),(F474),
IF(V474="YES",UPPER(F474),
IF(   AND(V474&lt;&gt;"NO",J474="CAT_FNCT",E474&lt;&gt;"multiply", E474&lt;&gt;"divide"),IF(K474="SLS_ENABLED",   UPPER(F474),""),"")))</f>
        <v/>
      </c>
      <c r="Y474" s="109" t="str">
        <f>IF(LEN(W474)&gt;0,W474,SUBSTITUTE(SUBSTITUTE(SUBSTITUTE(SUBSTITUTE(SUBSTITUTE(SUBSTITUTE(SUBSTITUTE(SUBSTITUTE(SUBSTITUTE(SUBSTITUTE(SUBSTITUTE( (SUBSTITUTE( SUBSTITUTE( SUBSTITUTE( SUBSTITUTE(X474,"STD_SIGMA","SUM"),"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74" s="2">
        <f>C474</f>
        <v>479</v>
      </c>
    </row>
    <row r="475" spans="1:26">
      <c r="A475" s="167" t="str">
        <f>CODE(MID(N475,1,1))&amp;CODE(MID(N475,2,1))&amp;CODE(MID(N475,3,1))&amp;CODE(MID(N475,4,1))&amp;CODE(MID(N475,5,1))&amp;
IF(ISERR(CODE(MID(N475,6,1))),"",CODE(MID(N475,6,1)))&amp;
IF(ISERR(CODE(MID(N475,7,1))),"",CODE(MID(N475,7,1)))&amp;
IF(ISERR(CODE(MID(N475,8,1))),"",CODE(MID(N475,8,1)))&amp;
IF(ISERR(CODE(MID(N475,9,1))),"",CODE(MID(N475,9,1)))&amp;
IF(ISERR(CODE(MID(N475,10,1))),"",CODE(MID(N475,10,1)))&amp;
IF(ISERR(CODE(MID(N475,11,1))),"",CODE(MID(N475,11,1)))&amp;
IF(ISERR(CODE(MID(N475,12,1))),"",CODE(MID(N475,12,1)))&amp;
IF(ISERR(CODE(MID(N475,13,1))),"",CODE(MID(N475,13,1)))&amp;
IF(ISERR(CODE(MID(N475,14,1))),"",CODE(MID(N475,14,1)))&amp;
IF(ISERR(CODE(MID(N475,15,1))),"",CODE(MID(N475,15,1)))</f>
        <v>83707695686967737780</v>
      </c>
      <c r="B475" s="3">
        <v>440</v>
      </c>
      <c r="C475" s="165">
        <f>VLOOKUP(A475,[1]items.h.csv!$A:$C,3,0)</f>
        <v>480</v>
      </c>
      <c r="D475" s="38" t="s">
        <v>4172</v>
      </c>
      <c r="E475" s="1" t="s">
        <v>4197</v>
      </c>
      <c r="F475" s="19" t="s">
        <v>4225</v>
      </c>
      <c r="G475" s="19" t="s">
        <v>4225</v>
      </c>
      <c r="H475" s="147">
        <v>0</v>
      </c>
      <c r="I475" s="147">
        <v>0</v>
      </c>
      <c r="J475" s="39" t="s">
        <v>4210</v>
      </c>
      <c r="K475" s="39" t="s">
        <v>2192</v>
      </c>
      <c r="L475" s="138" t="s">
        <v>4604</v>
      </c>
      <c r="M475" s="10"/>
      <c r="N475" s="22" t="s">
        <v>4262</v>
      </c>
      <c r="O475" s="22" t="s">
        <v>3787</v>
      </c>
      <c r="P475"/>
      <c r="Q475" t="str">
        <f>IF(F475=G475,"","NOT EQUAL")</f>
        <v/>
      </c>
      <c r="R475"/>
      <c r="S475"/>
      <c r="T475">
        <f>IF(Y475&lt;&gt;"",T474+1,T474)</f>
        <v>130</v>
      </c>
      <c r="U475" s="3"/>
      <c r="V475" s="118"/>
      <c r="W475" s="118"/>
      <c r="X475" s="109" t="str">
        <f>IF( OR(V475="CNST", J475="CAT_REGS"),(F475),
IF(V475="YES",UPPER(F475),
IF(   AND(V475&lt;&gt;"NO",J475="CAT_FNCT",E475&lt;&gt;"multiply", E475&lt;&gt;"divide"),IF(K475="SLS_ENABLED",   UPPER(F475),""),"")))</f>
        <v/>
      </c>
      <c r="Y475" s="109" t="str">
        <f>IF(LEN(W475)&gt;0,W475,SUBSTITUTE(SUBSTITUTE(SUBSTITUTE(SUBSTITUTE(SUBSTITUTE(SUBSTITUTE(SUBSTITUTE(SUBSTITUTE(SUBSTITUTE(SUBSTITUTE(SUBSTITUTE( (SUBSTITUTE( SUBSTITUTE( SUBSTITUTE( SUBSTITUTE(X475,"STD_SIGMA","SUM"),"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75" s="2">
        <f>C475</f>
        <v>480</v>
      </c>
    </row>
    <row r="476" spans="1:26">
      <c r="A476" s="167" t="str">
        <f>CODE(MID(N476,1,1))&amp;CODE(MID(N476,2,1))&amp;CODE(MID(N476,3,1))&amp;CODE(MID(N476,4,1))&amp;CODE(MID(N476,5,1))&amp;
IF(ISERR(CODE(MID(N476,6,1))),"",CODE(MID(N476,6,1)))&amp;
IF(ISERR(CODE(MID(N476,7,1))),"",CODE(MID(N476,7,1)))&amp;
IF(ISERR(CODE(MID(N476,8,1))),"",CODE(MID(N476,8,1)))&amp;
IF(ISERR(CODE(MID(N476,9,1))),"",CODE(MID(N476,9,1)))&amp;
IF(ISERR(CODE(MID(N476,10,1))),"",CODE(MID(N476,10,1)))&amp;
IF(ISERR(CODE(MID(N476,11,1))),"",CODE(MID(N476,11,1)))&amp;
IF(ISERR(CODE(MID(N476,12,1))),"",CODE(MID(N476,12,1)))&amp;
IF(ISERR(CODE(MID(N476,13,1))),"",CODE(MID(N476,13,1)))&amp;
IF(ISERR(CODE(MID(N476,14,1))),"",CODE(MID(N476,14,1)))&amp;
IF(ISERR(CODE(MID(N476,15,1))),"",CODE(MID(N476,15,1)))</f>
        <v>8370769577857684120</v>
      </c>
      <c r="B476" s="3">
        <v>441</v>
      </c>
      <c r="C476" s="165">
        <f>VLOOKUP(A476,[1]items.h.csv!$A:$C,3,0)</f>
        <v>481</v>
      </c>
      <c r="D476" s="38" t="s">
        <v>4172</v>
      </c>
      <c r="E476" s="1" t="s">
        <v>4198</v>
      </c>
      <c r="F476" s="19" t="s">
        <v>234</v>
      </c>
      <c r="G476" s="19" t="s">
        <v>234</v>
      </c>
      <c r="H476" s="147">
        <v>0</v>
      </c>
      <c r="I476" s="147">
        <v>0</v>
      </c>
      <c r="J476" s="39" t="s">
        <v>4210</v>
      </c>
      <c r="K476" s="39" t="s">
        <v>2192</v>
      </c>
      <c r="L476" s="138" t="s">
        <v>4604</v>
      </c>
      <c r="M476" s="10"/>
      <c r="N476" s="22" t="s">
        <v>4263</v>
      </c>
      <c r="O476" s="22" t="s">
        <v>3787</v>
      </c>
      <c r="P476"/>
      <c r="Q476" t="str">
        <f>IF(F476=G476,"","NOT EQUAL")</f>
        <v/>
      </c>
      <c r="R476"/>
      <c r="S476"/>
      <c r="T476">
        <f>IF(Y476&lt;&gt;"",T475+1,T475)</f>
        <v>130</v>
      </c>
      <c r="U476" s="3"/>
      <c r="V476" s="118"/>
      <c r="W476" s="118"/>
      <c r="X476" s="109" t="str">
        <f>IF( OR(V476="CNST", J476="CAT_REGS"),(F476),
IF(V476="YES",UPPER(F476),
IF(   AND(V476&lt;&gt;"NO",J476="CAT_FNCT",E476&lt;&gt;"multiply", E476&lt;&gt;"divide"),IF(K476="SLS_ENABLED",   UPPER(F476),""),"")))</f>
        <v/>
      </c>
      <c r="Y476" s="109" t="str">
        <f>IF(LEN(W476)&gt;0,W476,SUBSTITUTE(SUBSTITUTE(SUBSTITUTE(SUBSTITUTE(SUBSTITUTE(SUBSTITUTE(SUBSTITUTE(SUBSTITUTE(SUBSTITUTE(SUBSTITUTE(SUBSTITUTE( (SUBSTITUTE( SUBSTITUTE( SUBSTITUTE( SUBSTITUTE(X476,"STD_SIGMA","SUM"),"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76" s="2">
        <f>C476</f>
        <v>481</v>
      </c>
    </row>
    <row r="477" spans="1:26">
      <c r="A477" s="167" t="str">
        <f>CODE(MID(N477,1,1))&amp;CODE(MID(N477,2,1))&amp;CODE(MID(N477,3,1))&amp;CODE(MID(N477,4,1))&amp;CODE(MID(N477,5,1))&amp;
IF(ISERR(CODE(MID(N477,6,1))),"",CODE(MID(N477,6,1)))&amp;
IF(ISERR(CODE(MID(N477,7,1))),"",CODE(MID(N477,7,1)))&amp;
IF(ISERR(CODE(MID(N477,8,1))),"",CODE(MID(N477,8,1)))&amp;
IF(ISERR(CODE(MID(N477,9,1))),"",CODE(MID(N477,9,1)))&amp;
IF(ISERR(CODE(MID(N477,10,1))),"",CODE(MID(N477,10,1)))&amp;
IF(ISERR(CODE(MID(N477,11,1))),"",CODE(MID(N477,11,1)))&amp;
IF(ISERR(CODE(MID(N477,12,1))),"",CODE(MID(N477,12,1)))&amp;
IF(ISERR(CODE(MID(N477,13,1))),"",CODE(MID(N477,13,1)))&amp;
IF(ISERR(CODE(MID(N477,14,1))),"",CODE(MID(N477,14,1)))&amp;
IF(ISERR(CODE(MID(N477,15,1))),"",CODE(MID(N477,15,1)))</f>
        <v>83707695657676697871</v>
      </c>
      <c r="B477" s="3">
        <v>442</v>
      </c>
      <c r="C477" s="165">
        <f>VLOOKUP(A477,[1]items.h.csv!$A:$C,3,0)</f>
        <v>482</v>
      </c>
      <c r="D477" s="38" t="s">
        <v>4172</v>
      </c>
      <c r="E477" s="32" t="s">
        <v>4312</v>
      </c>
      <c r="F477" s="90" t="s">
        <v>4313</v>
      </c>
      <c r="G477" s="90" t="s">
        <v>4313</v>
      </c>
      <c r="H477" s="147">
        <v>0</v>
      </c>
      <c r="I477" s="147">
        <v>0</v>
      </c>
      <c r="J477" s="39" t="s">
        <v>4210</v>
      </c>
      <c r="K477" s="39" t="s">
        <v>2192</v>
      </c>
      <c r="L477" s="138" t="s">
        <v>4604</v>
      </c>
      <c r="M477" s="10"/>
      <c r="N477" s="33" t="s">
        <v>4315</v>
      </c>
      <c r="O477" s="22" t="s">
        <v>3787</v>
      </c>
      <c r="P477"/>
      <c r="Q477" t="str">
        <f>IF(F477=G477,"","NOT EQUAL")</f>
        <v/>
      </c>
      <c r="R477"/>
      <c r="S477"/>
      <c r="T477">
        <f>IF(Y477&lt;&gt;"",T476+1,T476)</f>
        <v>130</v>
      </c>
      <c r="U477" s="3"/>
      <c r="V477" s="118"/>
      <c r="W477" s="118"/>
      <c r="X477" s="109" t="str">
        <f>IF( OR(V477="CNST", J477="CAT_REGS"),(F477),
IF(V477="YES",UPPER(F477),
IF(   AND(V477&lt;&gt;"NO",J477="CAT_FNCT",E477&lt;&gt;"multiply", E477&lt;&gt;"divide"),IF(K477="SLS_ENABLED",   UPPER(F477),""),"")))</f>
        <v/>
      </c>
      <c r="Y477" s="109" t="str">
        <f>IF(LEN(W477)&gt;0,W477,SUBSTITUTE(SUBSTITUTE(SUBSTITUTE(SUBSTITUTE(SUBSTITUTE(SUBSTITUTE(SUBSTITUTE(SUBSTITUTE(SUBSTITUTE(SUBSTITUTE(SUBSTITUTE( (SUBSTITUTE( SUBSTITUTE( SUBSTITUTE( SUBSTITUTE(X477,"STD_SIGMA","SUM"),"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77" s="2">
        <f>C477</f>
        <v>482</v>
      </c>
    </row>
    <row r="478" spans="1:26">
      <c r="A478" s="167" t="str">
        <f>CODE(MID(N478,1,1))&amp;CODE(MID(N478,2,1))&amp;CODE(MID(N478,3,1))&amp;CODE(MID(N478,4,1))&amp;CODE(MID(N478,5,1))&amp;
IF(ISERR(CODE(MID(N478,6,1))),"",CODE(MID(N478,6,1)))&amp;
IF(ISERR(CODE(MID(N478,7,1))),"",CODE(MID(N478,7,1)))&amp;
IF(ISERR(CODE(MID(N478,8,1))),"",CODE(MID(N478,8,1)))&amp;
IF(ISERR(CODE(MID(N478,9,1))),"",CODE(MID(N478,9,1)))&amp;
IF(ISERR(CODE(MID(N478,10,1))),"",CODE(MID(N478,10,1)))&amp;
IF(ISERR(CODE(MID(N478,11,1))),"",CODE(MID(N478,11,1)))&amp;
IF(ISERR(CODE(MID(N478,12,1))),"",CODE(MID(N478,12,1)))&amp;
IF(ISERR(CODE(MID(N478,13,1))),"",CODE(MID(N478,13,1)))&amp;
IF(ISERR(CODE(MID(N478,14,1))),"",CODE(MID(N478,14,1)))&amp;
IF(ISERR(CODE(MID(N478,15,1))),"",CODE(MID(N478,15,1)))</f>
        <v>8370769571827987</v>
      </c>
      <c r="B478" s="3">
        <v>443</v>
      </c>
      <c r="C478" s="165">
        <f>VLOOKUP(A478,[1]items.h.csv!$A:$C,3,0)</f>
        <v>483</v>
      </c>
      <c r="D478" s="38" t="s">
        <v>4172</v>
      </c>
      <c r="E478" s="1" t="s">
        <v>4199</v>
      </c>
      <c r="F478" s="19" t="s">
        <v>245</v>
      </c>
      <c r="G478" s="19" t="s">
        <v>245</v>
      </c>
      <c r="H478" s="147">
        <v>0</v>
      </c>
      <c r="I478" s="147">
        <v>0</v>
      </c>
      <c r="J478" s="39" t="s">
        <v>4210</v>
      </c>
      <c r="K478" s="39" t="s">
        <v>2192</v>
      </c>
      <c r="L478" s="138" t="s">
        <v>4604</v>
      </c>
      <c r="M478" s="10"/>
      <c r="N478" s="22" t="s">
        <v>4264</v>
      </c>
      <c r="O478" s="22" t="s">
        <v>3787</v>
      </c>
      <c r="P478"/>
      <c r="Q478" t="str">
        <f>IF(F478=G478,"","NOT EQUAL")</f>
        <v/>
      </c>
      <c r="R478"/>
      <c r="S478"/>
      <c r="T478">
        <f>IF(Y478&lt;&gt;"",T477+1,T477)</f>
        <v>130</v>
      </c>
      <c r="U478" s="3"/>
      <c r="V478" s="118"/>
      <c r="W478" s="118"/>
      <c r="X478" s="109" t="str">
        <f>IF( OR(V478="CNST", J478="CAT_REGS"),(F478),
IF(V478="YES",UPPER(F478),
IF(   AND(V478&lt;&gt;"NO",J478="CAT_FNCT",E478&lt;&gt;"multiply", E478&lt;&gt;"divide"),IF(K478="SLS_ENABLED",   UPPER(F478),""),"")))</f>
        <v/>
      </c>
      <c r="Y478" s="109" t="str">
        <f>IF(LEN(W478)&gt;0,W478,SUBSTITUTE(SUBSTITUTE(SUBSTITUTE(SUBSTITUTE(SUBSTITUTE(SUBSTITUTE(SUBSTITUTE(SUBSTITUTE(SUBSTITUTE(SUBSTITUTE(SUBSTITUTE( (SUBSTITUTE( SUBSTITUTE( SUBSTITUTE( SUBSTITUTE(X478,"STD_SIGMA","SUM"),"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78" s="2">
        <f>C478</f>
        <v>483</v>
      </c>
    </row>
    <row r="479" spans="1:26">
      <c r="A479" s="167" t="str">
        <f>CODE(MID(N479,1,1))&amp;CODE(MID(N479,2,1))&amp;CODE(MID(N479,3,1))&amp;CODE(MID(N479,4,1))&amp;CODE(MID(N479,5,1))&amp;
IF(ISERR(CODE(MID(N479,6,1))),"",CODE(MID(N479,6,1)))&amp;
IF(ISERR(CODE(MID(N479,7,1))),"",CODE(MID(N479,7,1)))&amp;
IF(ISERR(CODE(MID(N479,8,1))),"",CODE(MID(N479,8,1)))&amp;
IF(ISERR(CODE(MID(N479,9,1))),"",CODE(MID(N479,9,1)))&amp;
IF(ISERR(CODE(MID(N479,10,1))),"",CODE(MID(N479,10,1)))&amp;
IF(ISERR(CODE(MID(N479,11,1))),"",CODE(MID(N479,11,1)))&amp;
IF(ISERR(CODE(MID(N479,12,1))),"",CODE(MID(N479,12,1)))&amp;
IF(ISERR(CODE(MID(N479,13,1))),"",CODE(MID(N479,13,1)))&amp;
IF(ISERR(CODE(MID(N479,14,1))),"",CODE(MID(N479,14,1)))&amp;
IF(ISERR(CODE(MID(N479,15,1))),"",CODE(MID(N479,15,1)))</f>
        <v>83707695658584797070</v>
      </c>
      <c r="B479" s="3">
        <v>444</v>
      </c>
      <c r="C479" s="165">
        <f>VLOOKUP(A479,[1]items.h.csv!$A:$C,3,0)</f>
        <v>484</v>
      </c>
      <c r="D479" s="38" t="s">
        <v>4172</v>
      </c>
      <c r="E479" s="1" t="s">
        <v>4200</v>
      </c>
      <c r="F479" s="19" t="s">
        <v>4226</v>
      </c>
      <c r="G479" s="19" t="s">
        <v>4226</v>
      </c>
      <c r="H479" s="147">
        <v>0</v>
      </c>
      <c r="I479" s="147">
        <v>0</v>
      </c>
      <c r="J479" s="39" t="s">
        <v>4210</v>
      </c>
      <c r="K479" s="39" t="s">
        <v>2192</v>
      </c>
      <c r="L479" s="138" t="s">
        <v>4604</v>
      </c>
      <c r="M479" s="10"/>
      <c r="N479" s="22" t="s">
        <v>4265</v>
      </c>
      <c r="O479" s="22" t="s">
        <v>3787</v>
      </c>
      <c r="P479"/>
      <c r="Q479" t="str">
        <f>IF(F479=G479,"","NOT EQUAL")</f>
        <v/>
      </c>
      <c r="R479"/>
      <c r="S479"/>
      <c r="T479">
        <f>IF(Y479&lt;&gt;"",T478+1,T478)</f>
        <v>130</v>
      </c>
      <c r="U479" s="3"/>
      <c r="V479" s="118"/>
      <c r="W479" s="118"/>
      <c r="X479" s="109" t="str">
        <f>IF( OR(V479="CNST", J479="CAT_REGS"),(F479),
IF(V479="YES",UPPER(F479),
IF(   AND(V479&lt;&gt;"NO",J479="CAT_FNCT",E479&lt;&gt;"multiply", E479&lt;&gt;"divide"),IF(K479="SLS_ENABLED",   UPPER(F479),""),"")))</f>
        <v/>
      </c>
      <c r="Y479" s="109" t="str">
        <f>IF(LEN(W479)&gt;0,W479,SUBSTITUTE(SUBSTITUTE(SUBSTITUTE(SUBSTITUTE(SUBSTITUTE(SUBSTITUTE(SUBSTITUTE(SUBSTITUTE(SUBSTITUTE(SUBSTITUTE(SUBSTITUTE( (SUBSTITUTE( SUBSTITUTE( SUBSTITUTE( SUBSTITUTE(X479,"STD_SIGMA","SUM"),"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79" s="2">
        <f>C479</f>
        <v>484</v>
      </c>
    </row>
    <row r="480" spans="1:26">
      <c r="A480" s="167" t="str">
        <f>CODE(MID(N480,1,1))&amp;CODE(MID(N480,2,1))&amp;CODE(MID(N480,3,1))&amp;CODE(MID(N480,4,1))&amp;CODE(MID(N480,5,1))&amp;
IF(ISERR(CODE(MID(N480,6,1))),"",CODE(MID(N480,6,1)))&amp;
IF(ISERR(CODE(MID(N480,7,1))),"",CODE(MID(N480,7,1)))&amp;
IF(ISERR(CODE(MID(N480,8,1))),"",CODE(MID(N480,8,1)))&amp;
IF(ISERR(CODE(MID(N480,9,1))),"",CODE(MID(N480,9,1)))&amp;
IF(ISERR(CODE(MID(N480,10,1))),"",CODE(MID(N480,10,1)))&amp;
IF(ISERR(CODE(MID(N480,11,1))),"",CODE(MID(N480,11,1)))&amp;
IF(ISERR(CODE(MID(N480,12,1))),"",CODE(MID(N480,12,1)))&amp;
IF(ISERR(CODE(MID(N480,13,1))),"",CODE(MID(N480,13,1)))&amp;
IF(ISERR(CODE(MID(N480,14,1))),"",CODE(MID(N480,14,1)))&amp;
IF(ISERR(CODE(MID(N480,15,1))),"",CODE(MID(N480,15,1)))</f>
        <v>83707695658584886981</v>
      </c>
      <c r="B480" s="3">
        <v>445</v>
      </c>
      <c r="C480" s="165">
        <f>VLOOKUP(A480,[1]items.h.csv!$A:$C,3,0)</f>
        <v>485</v>
      </c>
      <c r="D480" s="38" t="s">
        <v>4172</v>
      </c>
      <c r="E480" s="1" t="s">
        <v>4201</v>
      </c>
      <c r="F480" s="19" t="s">
        <v>4227</v>
      </c>
      <c r="G480" s="19" t="s">
        <v>4227</v>
      </c>
      <c r="H480" s="147">
        <v>0</v>
      </c>
      <c r="I480" s="147">
        <v>0</v>
      </c>
      <c r="J480" s="39" t="s">
        <v>4210</v>
      </c>
      <c r="K480" s="39" t="s">
        <v>2192</v>
      </c>
      <c r="L480" s="138" t="s">
        <v>4604</v>
      </c>
      <c r="M480" s="10"/>
      <c r="N480" s="22" t="s">
        <v>4266</v>
      </c>
      <c r="O480" s="22" t="s">
        <v>3787</v>
      </c>
      <c r="P480"/>
      <c r="Q480" t="str">
        <f>IF(F480=G480,"","NOT EQUAL")</f>
        <v/>
      </c>
      <c r="R480"/>
      <c r="S480"/>
      <c r="T480">
        <f>IF(Y480&lt;&gt;"",T479+1,T479)</f>
        <v>130</v>
      </c>
      <c r="U480" s="3"/>
      <c r="V480" s="118"/>
      <c r="W480" s="118"/>
      <c r="X480" s="109" t="str">
        <f>IF( OR(V480="CNST", J480="CAT_REGS"),(F480),
IF(V480="YES",UPPER(F480),
IF(   AND(V480&lt;&gt;"NO",J480="CAT_FNCT",E480&lt;&gt;"multiply", E480&lt;&gt;"divide"),IF(K480="SLS_ENABLED",   UPPER(F480),""),"")))</f>
        <v/>
      </c>
      <c r="Y480" s="109" t="str">
        <f>IF(LEN(W480)&gt;0,W480,SUBSTITUTE(SUBSTITUTE(SUBSTITUTE(SUBSTITUTE(SUBSTITUTE(SUBSTITUTE(SUBSTITUTE(SUBSTITUTE(SUBSTITUTE(SUBSTITUTE(SUBSTITUTE( (SUBSTITUTE( SUBSTITUTE( SUBSTITUTE( SUBSTITUTE(X480,"STD_SIGMA","SUM"),"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80" s="2">
        <f>C480</f>
        <v>485</v>
      </c>
    </row>
    <row r="481" spans="1:26">
      <c r="A481" s="167" t="str">
        <f>CODE(MID(N481,1,1))&amp;CODE(MID(N481,2,1))&amp;CODE(MID(N481,3,1))&amp;CODE(MID(N481,4,1))&amp;CODE(MID(N481,5,1))&amp;
IF(ISERR(CODE(MID(N481,6,1))),"",CODE(MID(N481,6,1)))&amp;
IF(ISERR(CODE(MID(N481,7,1))),"",CODE(MID(N481,7,1)))&amp;
IF(ISERR(CODE(MID(N481,8,1))),"",CODE(MID(N481,8,1)))&amp;
IF(ISERR(CODE(MID(N481,9,1))),"",CODE(MID(N481,9,1)))&amp;
IF(ISERR(CODE(MID(N481,10,1))),"",CODE(MID(N481,10,1)))&amp;
IF(ISERR(CODE(MID(N481,11,1))),"",CODE(MID(N481,11,1)))&amp;
IF(ISERR(CODE(MID(N481,12,1))),"",CODE(MID(N481,12,1)))&amp;
IF(ISERR(CODE(MID(N481,13,1))),"",CODE(MID(N481,13,1)))&amp;
IF(ISERR(CODE(MID(N481,14,1))),"",CODE(MID(N481,14,1)))&amp;
IF(ISERR(CODE(MID(N481,15,1))),"",CODE(MID(N481,15,1)))</f>
        <v>83707695808284656784</v>
      </c>
      <c r="B481" s="3">
        <v>446</v>
      </c>
      <c r="C481" s="165">
        <f>VLOOKUP(A481,[1]items.h.csv!$A:$C,3,0)</f>
        <v>486</v>
      </c>
      <c r="D481" s="38" t="s">
        <v>4172</v>
      </c>
      <c r="E481" s="1" t="s">
        <v>4202</v>
      </c>
      <c r="F481" s="19" t="s">
        <v>4228</v>
      </c>
      <c r="G481" s="19" t="s">
        <v>4228</v>
      </c>
      <c r="H481" s="147">
        <v>0</v>
      </c>
      <c r="I481" s="147">
        <v>0</v>
      </c>
      <c r="J481" s="39" t="s">
        <v>4210</v>
      </c>
      <c r="K481" s="39" t="s">
        <v>2192</v>
      </c>
      <c r="L481" s="138" t="s">
        <v>4604</v>
      </c>
      <c r="M481" s="10"/>
      <c r="N481" s="22" t="s">
        <v>4267</v>
      </c>
      <c r="O481" s="22" t="s">
        <v>3787</v>
      </c>
      <c r="P481"/>
      <c r="Q481" t="str">
        <f>IF(F481=G481,"","NOT EQUAL")</f>
        <v/>
      </c>
      <c r="R481"/>
      <c r="S481"/>
      <c r="T481">
        <f>IF(Y481&lt;&gt;"",T480+1,T480)</f>
        <v>130</v>
      </c>
      <c r="U481" s="3"/>
      <c r="V481" s="118"/>
      <c r="W481" s="118"/>
      <c r="X481" s="109" t="str">
        <f>IF( OR(V481="CNST", J481="CAT_REGS"),(F481),
IF(V481="YES",UPPER(F481),
IF(   AND(V481&lt;&gt;"NO",J481="CAT_FNCT",E481&lt;&gt;"multiply", E481&lt;&gt;"divide"),IF(K481="SLS_ENABLED",   UPPER(F481),""),"")))</f>
        <v/>
      </c>
      <c r="Y481" s="109" t="str">
        <f>IF(LEN(W481)&gt;0,W481,SUBSTITUTE(SUBSTITUTE(SUBSTITUTE(SUBSTITUTE(SUBSTITUTE(SUBSTITUTE(SUBSTITUTE(SUBSTITUTE(SUBSTITUTE(SUBSTITUTE(SUBSTITUTE( (SUBSTITUTE( SUBSTITUTE( SUBSTITUTE( SUBSTITUTE(X481,"STD_SIGMA","SUM"),"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81" s="2">
        <f>C481</f>
        <v>486</v>
      </c>
    </row>
    <row r="482" spans="1:26">
      <c r="A482" s="167" t="str">
        <f>CODE(MID(N482,1,1))&amp;CODE(MID(N482,2,1))&amp;CODE(MID(N482,3,1))&amp;CODE(MID(N482,4,1))&amp;CODE(MID(N482,5,1))&amp;
IF(ISERR(CODE(MID(N482,6,1))),"",CODE(MID(N482,6,1)))&amp;
IF(ISERR(CODE(MID(N482,7,1))),"",CODE(MID(N482,7,1)))&amp;
IF(ISERR(CODE(MID(N482,8,1))),"",CODE(MID(N482,8,1)))&amp;
IF(ISERR(CODE(MID(N482,9,1))),"",CODE(MID(N482,9,1)))&amp;
IF(ISERR(CODE(MID(N482,10,1))),"",CODE(MID(N482,10,1)))&amp;
IF(ISERR(CODE(MID(N482,11,1))),"",CODE(MID(N482,11,1)))&amp;
IF(ISERR(CODE(MID(N482,12,1))),"",CODE(MID(N482,12,1)))&amp;
IF(ISERR(CODE(MID(N482,13,1))),"",CODE(MID(N482,13,1)))&amp;
IF(ISERR(CODE(MID(N482,14,1))),"",CODE(MID(N482,14,1)))&amp;
IF(ISERR(CODE(MID(N482,15,1))),"",CODE(MID(N482,15,1)))</f>
        <v>837076957885777378</v>
      </c>
      <c r="B482" s="3">
        <v>447</v>
      </c>
      <c r="C482" s="165">
        <f>VLOOKUP(A482,[1]items.h.csv!$A:$C,3,0)</f>
        <v>487</v>
      </c>
      <c r="D482" s="38" t="s">
        <v>4172</v>
      </c>
      <c r="E482" s="1" t="s">
        <v>4203</v>
      </c>
      <c r="F482" s="19" t="s">
        <v>4229</v>
      </c>
      <c r="G482" s="19" t="s">
        <v>4229</v>
      </c>
      <c r="H482" s="147">
        <v>0</v>
      </c>
      <c r="I482" s="147">
        <v>0</v>
      </c>
      <c r="J482" s="39" t="s">
        <v>4210</v>
      </c>
      <c r="K482" s="39" t="s">
        <v>2192</v>
      </c>
      <c r="L482" s="138" t="s">
        <v>4604</v>
      </c>
      <c r="M482" s="10"/>
      <c r="N482" s="22" t="s">
        <v>4268</v>
      </c>
      <c r="O482" s="22" t="s">
        <v>3787</v>
      </c>
      <c r="P482"/>
      <c r="Q482" t="str">
        <f>IF(F482=G482,"","NOT EQUAL")</f>
        <v/>
      </c>
      <c r="R482"/>
      <c r="S482"/>
      <c r="T482">
        <f>IF(Y482&lt;&gt;"",T481+1,T481)</f>
        <v>130</v>
      </c>
      <c r="U482" s="3"/>
      <c r="V482" s="118"/>
      <c r="W482" s="118"/>
      <c r="X482" s="109" t="str">
        <f>IF( OR(V482="CNST", J482="CAT_REGS"),(F482),
IF(V482="YES",UPPER(F482),
IF(   AND(V482&lt;&gt;"NO",J482="CAT_FNCT",E482&lt;&gt;"multiply", E482&lt;&gt;"divide"),IF(K482="SLS_ENABLED",   UPPER(F482),""),"")))</f>
        <v/>
      </c>
      <c r="Y482" s="109" t="str">
        <f>IF(LEN(W482)&gt;0,W482,SUBSTITUTE(SUBSTITUTE(SUBSTITUTE(SUBSTITUTE(SUBSTITUTE(SUBSTITUTE(SUBSTITUTE(SUBSTITUTE(SUBSTITUTE(SUBSTITUTE(SUBSTITUTE( (SUBSTITUTE( SUBSTITUTE( SUBSTITUTE( SUBSTITUTE(X482,"STD_SIGMA","SUM"),"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82" s="2">
        <f>C482</f>
        <v>487</v>
      </c>
    </row>
    <row r="483" spans="1:26">
      <c r="A483" s="167" t="str">
        <f>CODE(MID(N483,1,1))&amp;CODE(MID(N483,2,1))&amp;CODE(MID(N483,3,1))&amp;CODE(MID(N483,4,1))&amp;CODE(MID(N483,5,1))&amp;
IF(ISERR(CODE(MID(N483,6,1))),"",CODE(MID(N483,6,1)))&amp;
IF(ISERR(CODE(MID(N483,7,1))),"",CODE(MID(N483,7,1)))&amp;
IF(ISERR(CODE(MID(N483,8,1))),"",CODE(MID(N483,8,1)))&amp;
IF(ISERR(CODE(MID(N483,9,1))),"",CODE(MID(N483,9,1)))&amp;
IF(ISERR(CODE(MID(N483,10,1))),"",CODE(MID(N483,10,1)))&amp;
IF(ISERR(CODE(MID(N483,11,1))),"",CODE(MID(N483,11,1)))&amp;
IF(ISERR(CODE(MID(N483,12,1))),"",CODE(MID(N483,12,1)))&amp;
IF(ISERR(CODE(MID(N483,13,1))),"",CODE(MID(N483,13,1)))&amp;
IF(ISERR(CODE(MID(N483,14,1))),"",CODE(MID(N483,14,1)))&amp;
IF(ISERR(CODE(MID(N483,15,1))),"",CODE(MID(N483,15,1)))</f>
        <v>837076956576807378</v>
      </c>
      <c r="B483" s="3">
        <v>448</v>
      </c>
      <c r="C483" s="165">
        <f>VLOOKUP(A483,[1]items.h.csv!$A:$C,3,0)</f>
        <v>488</v>
      </c>
      <c r="D483" s="38" t="s">
        <v>4172</v>
      </c>
      <c r="E483" s="1" t="s">
        <v>4204</v>
      </c>
      <c r="F483" s="19" t="s">
        <v>4230</v>
      </c>
      <c r="G483" s="19" t="s">
        <v>4230</v>
      </c>
      <c r="H483" s="147">
        <v>0</v>
      </c>
      <c r="I483" s="147">
        <v>0</v>
      </c>
      <c r="J483" s="39" t="s">
        <v>4210</v>
      </c>
      <c r="K483" s="39" t="s">
        <v>2192</v>
      </c>
      <c r="L483" s="138" t="s">
        <v>4604</v>
      </c>
      <c r="M483" s="10"/>
      <c r="N483" s="22" t="s">
        <v>4269</v>
      </c>
      <c r="O483" s="22" t="s">
        <v>3787</v>
      </c>
      <c r="P483"/>
      <c r="Q483" t="str">
        <f>IF(F483=G483,"","NOT EQUAL")</f>
        <v/>
      </c>
      <c r="R483"/>
      <c r="S483"/>
      <c r="T483">
        <f>IF(Y483&lt;&gt;"",T482+1,T482)</f>
        <v>130</v>
      </c>
      <c r="U483" s="3"/>
      <c r="V483" s="118"/>
      <c r="W483" s="118"/>
      <c r="X483" s="109" t="str">
        <f>IF( OR(V483="CNST", J483="CAT_REGS"),(F483),
IF(V483="YES",UPPER(F483),
IF(   AND(V483&lt;&gt;"NO",J483="CAT_FNCT",E483&lt;&gt;"multiply", E483&lt;&gt;"divide"),IF(K483="SLS_ENABLED",   UPPER(F483),""),"")))</f>
        <v/>
      </c>
      <c r="Y483" s="109" t="str">
        <f>IF(LEN(W483)&gt;0,W483,SUBSTITUTE(SUBSTITUTE(SUBSTITUTE(SUBSTITUTE(SUBSTITUTE(SUBSTITUTE(SUBSTITUTE(SUBSTITUTE(SUBSTITUTE(SUBSTITUTE(SUBSTITUTE( (SUBSTITUTE( SUBSTITUTE( SUBSTITUTE( SUBSTITUTE(X483,"STD_SIGMA","SUM"),"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83" s="2">
        <f>C483</f>
        <v>488</v>
      </c>
    </row>
    <row r="484" spans="1:26">
      <c r="A484" s="167" t="str">
        <f>CODE(MID(N484,1,1))&amp;CODE(MID(N484,2,1))&amp;CODE(MID(N484,3,1))&amp;CODE(MID(N484,4,1))&amp;CODE(MID(N484,5,1))&amp;
IF(ISERR(CODE(MID(N484,6,1))),"",CODE(MID(N484,6,1)))&amp;
IF(ISERR(CODE(MID(N484,7,1))),"",CODE(MID(N484,7,1)))&amp;
IF(ISERR(CODE(MID(N484,8,1))),"",CODE(MID(N484,8,1)))&amp;
IF(ISERR(CODE(MID(N484,9,1))),"",CODE(MID(N484,9,1)))&amp;
IF(ISERR(CODE(MID(N484,10,1))),"",CODE(MID(N484,10,1)))&amp;
IF(ISERR(CODE(MID(N484,11,1))),"",CODE(MID(N484,11,1)))&amp;
IF(ISERR(CODE(MID(N484,12,1))),"",CODE(MID(N484,12,1)))&amp;
IF(ISERR(CODE(MID(N484,13,1))),"",CODE(MID(N484,13,1)))&amp;
IF(ISERR(CODE(MID(N484,14,1))),"",CODE(MID(N484,14,1)))&amp;
IF(ISERR(CODE(MID(N484,15,1))),"",CODE(MID(N484,15,1)))</f>
        <v>83707695658376737084</v>
      </c>
      <c r="B484" s="3">
        <v>449</v>
      </c>
      <c r="C484" s="165">
        <f>VLOOKUP(A484,[1]items.h.csv!$A:$C,3,0)</f>
        <v>489</v>
      </c>
      <c r="D484" s="38" t="s">
        <v>4172</v>
      </c>
      <c r="E484" s="1" t="s">
        <v>4205</v>
      </c>
      <c r="F484" s="19" t="s">
        <v>4231</v>
      </c>
      <c r="G484" s="19" t="s">
        <v>4231</v>
      </c>
      <c r="H484" s="64">
        <v>0</v>
      </c>
      <c r="I484" s="64">
        <v>0</v>
      </c>
      <c r="J484" s="39" t="s">
        <v>4210</v>
      </c>
      <c r="K484" s="39" t="s">
        <v>2192</v>
      </c>
      <c r="L484" s="138" t="s">
        <v>4604</v>
      </c>
      <c r="M484" s="10"/>
      <c r="N484" s="22" t="s">
        <v>4270</v>
      </c>
      <c r="O484" s="22" t="s">
        <v>3787</v>
      </c>
      <c r="P484"/>
      <c r="Q484" t="str">
        <f>IF(F484=G484,"","NOT EQUAL")</f>
        <v/>
      </c>
      <c r="R484"/>
      <c r="S484"/>
      <c r="T484">
        <f>IF(Y484&lt;&gt;"",T483+1,T483)</f>
        <v>130</v>
      </c>
      <c r="U484" s="3"/>
      <c r="V484" s="118"/>
      <c r="W484" s="118"/>
      <c r="X484" s="109" t="str">
        <f>IF( OR(V484="CNST", J484="CAT_REGS"),(F484),
IF(V484="YES",UPPER(F484),
IF(   AND(V484&lt;&gt;"NO",J484="CAT_FNCT",E484&lt;&gt;"multiply", E484&lt;&gt;"divide"),IF(K484="SLS_ENABLED",   UPPER(F484),""),"")))</f>
        <v/>
      </c>
      <c r="Y484" s="109" t="str">
        <f>IF(LEN(W484)&gt;0,W484,SUBSTITUTE(SUBSTITUTE(SUBSTITUTE(SUBSTITUTE(SUBSTITUTE(SUBSTITUTE(SUBSTITUTE(SUBSTITUTE(SUBSTITUTE(SUBSTITUTE(SUBSTITUTE( (SUBSTITUTE( SUBSTITUTE( SUBSTITUTE( SUBSTITUTE(X484,"STD_SIGMA","SUM"),"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84" s="2">
        <f>C484</f>
        <v>489</v>
      </c>
    </row>
    <row r="485" spans="1:26">
      <c r="A485" s="167" t="str">
        <f>CODE(MID(N485,1,1))&amp;CODE(MID(N485,2,1))&amp;CODE(MID(N485,3,1))&amp;CODE(MID(N485,4,1))&amp;CODE(MID(N485,5,1))&amp;
IF(ISERR(CODE(MID(N485,6,1))),"",CODE(MID(N485,6,1)))&amp;
IF(ISERR(CODE(MID(N485,7,1))),"",CODE(MID(N485,7,1)))&amp;
IF(ISERR(CODE(MID(N485,8,1))),"",CODE(MID(N485,8,1)))&amp;
IF(ISERR(CODE(MID(N485,9,1))),"",CODE(MID(N485,9,1)))&amp;
IF(ISERR(CODE(MID(N485,10,1))),"",CODE(MID(N485,10,1)))&amp;
IF(ISERR(CODE(MID(N485,11,1))),"",CODE(MID(N485,11,1)))&amp;
IF(ISERR(CODE(MID(N485,12,1))),"",CODE(MID(N485,12,1)))&amp;
IF(ISERR(CODE(MID(N485,13,1))),"",CODE(MID(N485,13,1)))&amp;
IF(ISERR(CODE(MID(N485,14,1))),"",CODE(MID(N485,14,1)))&amp;
IF(ISERR(CODE(MID(N485,15,1))),"",CODE(MID(N485,15,1)))</f>
        <v>83707695737178496982</v>
      </c>
      <c r="B485" s="3">
        <v>450</v>
      </c>
      <c r="C485" s="165">
        <f>VLOOKUP(A485,[1]items.h.csv!$A:$C,3,0)</f>
        <v>490</v>
      </c>
      <c r="D485" s="38" t="s">
        <v>4172</v>
      </c>
      <c r="E485" s="1" t="s">
        <v>4206</v>
      </c>
      <c r="F485" s="19" t="s">
        <v>4232</v>
      </c>
      <c r="G485" s="19" t="s">
        <v>4232</v>
      </c>
      <c r="H485" s="147">
        <v>0</v>
      </c>
      <c r="I485" s="147">
        <v>0</v>
      </c>
      <c r="J485" s="39" t="s">
        <v>4210</v>
      </c>
      <c r="K485" s="39" t="s">
        <v>2192</v>
      </c>
      <c r="L485" s="138" t="s">
        <v>4604</v>
      </c>
      <c r="M485" s="10"/>
      <c r="N485" s="22" t="s">
        <v>4271</v>
      </c>
      <c r="O485" s="22" t="s">
        <v>3787</v>
      </c>
      <c r="P485"/>
      <c r="Q485" t="str">
        <f>IF(F485=G485,"","NOT EQUAL")</f>
        <v/>
      </c>
      <c r="R485"/>
      <c r="S485"/>
      <c r="T485">
        <f>IF(Y485&lt;&gt;"",T484+1,T484)</f>
        <v>130</v>
      </c>
      <c r="U485" s="3"/>
      <c r="V485" s="118"/>
      <c r="W485" s="118"/>
      <c r="X485" s="109" t="str">
        <f>IF( OR(V485="CNST", J485="CAT_REGS"),(F485),
IF(V485="YES",UPPER(F485),
IF(   AND(V485&lt;&gt;"NO",J485="CAT_FNCT",E485&lt;&gt;"multiply", E485&lt;&gt;"divide"),IF(K485="SLS_ENABLED",   UPPER(F485),""),"")))</f>
        <v/>
      </c>
      <c r="Y485" s="109" t="str">
        <f>IF(LEN(W485)&gt;0,W485,SUBSTITUTE(SUBSTITUTE(SUBSTITUTE(SUBSTITUTE(SUBSTITUTE(SUBSTITUTE(SUBSTITUTE(SUBSTITUTE(SUBSTITUTE(SUBSTITUTE(SUBSTITUTE( (SUBSTITUTE( SUBSTITUTE( SUBSTITUTE( SUBSTITUTE(X485,"STD_SIGMA","SUM"),"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85" s="2">
        <f>C485</f>
        <v>490</v>
      </c>
    </row>
    <row r="486" spans="1:26">
      <c r="A486" s="167" t="str">
        <f>CODE(MID(N486,1,1))&amp;CODE(MID(N486,2,1))&amp;CODE(MID(N486,3,1))&amp;CODE(MID(N486,4,1))&amp;CODE(MID(N486,5,1))&amp;
IF(ISERR(CODE(MID(N486,6,1))),"",CODE(MID(N486,6,1)))&amp;
IF(ISERR(CODE(MID(N486,7,1))),"",CODE(MID(N486,7,1)))&amp;
IF(ISERR(CODE(MID(N486,8,1))),"",CODE(MID(N486,8,1)))&amp;
IF(ISERR(CODE(MID(N486,9,1))),"",CODE(MID(N486,9,1)))&amp;
IF(ISERR(CODE(MID(N486,10,1))),"",CODE(MID(N486,10,1)))&amp;
IF(ISERR(CODE(MID(N486,11,1))),"",CODE(MID(N486,11,1)))&amp;
IF(ISERR(CODE(MID(N486,12,1))),"",CODE(MID(N486,12,1)))&amp;
IF(ISERR(CODE(MID(N486,13,1))),"",CODE(MID(N486,13,1)))&amp;
IF(ISERR(CODE(MID(N486,14,1))),"",CODE(MID(N486,14,1)))&amp;
IF(ISERR(CODE(MID(N486,15,1))),"",CODE(MID(N486,15,1)))</f>
        <v>83707695737884737871</v>
      </c>
      <c r="B486" s="3">
        <v>451</v>
      </c>
      <c r="C486" s="165">
        <f>VLOOKUP(A486,[1]items.h.csv!$A:$C,3,0)</f>
        <v>491</v>
      </c>
      <c r="D486" s="38" t="s">
        <v>4172</v>
      </c>
      <c r="E486" s="1" t="s">
        <v>4207</v>
      </c>
      <c r="F486" s="19" t="s">
        <v>4233</v>
      </c>
      <c r="G486" s="19" t="s">
        <v>4233</v>
      </c>
      <c r="H486" s="147">
        <v>0</v>
      </c>
      <c r="I486" s="147">
        <v>0</v>
      </c>
      <c r="J486" s="39" t="s">
        <v>4210</v>
      </c>
      <c r="K486" s="39" t="s">
        <v>2192</v>
      </c>
      <c r="L486" s="138" t="s">
        <v>4604</v>
      </c>
      <c r="M486" s="10"/>
      <c r="N486" s="22" t="s">
        <v>4272</v>
      </c>
      <c r="O486" s="22" t="s">
        <v>3787</v>
      </c>
      <c r="P486"/>
      <c r="Q486" t="str">
        <f>IF(F486=G486,"","NOT EQUAL")</f>
        <v/>
      </c>
      <c r="R486"/>
      <c r="S486"/>
      <c r="T486">
        <f>IF(Y486&lt;&gt;"",T485+1,T485)</f>
        <v>130</v>
      </c>
      <c r="U486" s="3"/>
      <c r="V486" s="118"/>
      <c r="W486" s="118"/>
      <c r="X486" s="109" t="str">
        <f>IF( OR(V486="CNST", J486="CAT_REGS"),(F486),
IF(V486="YES",UPPER(F486),
IF(   AND(V486&lt;&gt;"NO",J486="CAT_FNCT",E486&lt;&gt;"multiply", E486&lt;&gt;"divide"),IF(K486="SLS_ENABLED",   UPPER(F486),""),"")))</f>
        <v/>
      </c>
      <c r="Y486" s="109" t="str">
        <f>IF(LEN(W486)&gt;0,W486,SUBSTITUTE(SUBSTITUTE(SUBSTITUTE(SUBSTITUTE(SUBSTITUTE(SUBSTITUTE(SUBSTITUTE(SUBSTITUTE(SUBSTITUTE(SUBSTITUTE(SUBSTITUTE( (SUBSTITUTE( SUBSTITUTE( SUBSTITUTE( SUBSTITUTE(X486,"STD_SIGMA","SUM"),"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86" s="2">
        <f>C486</f>
        <v>491</v>
      </c>
    </row>
    <row r="487" spans="1:26">
      <c r="A487" s="167" t="str">
        <f>CODE(MID(N487,1,1))&amp;CODE(MID(N487,2,1))&amp;CODE(MID(N487,3,1))&amp;CODE(MID(N487,4,1))&amp;CODE(MID(N487,5,1))&amp;
IF(ISERR(CODE(MID(N487,6,1))),"",CODE(MID(N487,6,1)))&amp;
IF(ISERR(CODE(MID(N487,7,1))),"",CODE(MID(N487,7,1)))&amp;
IF(ISERR(CODE(MID(N487,8,1))),"",CODE(MID(N487,8,1)))&amp;
IF(ISERR(CODE(MID(N487,9,1))),"",CODE(MID(N487,9,1)))&amp;
IF(ISERR(CODE(MID(N487,10,1))),"",CODE(MID(N487,10,1)))&amp;
IF(ISERR(CODE(MID(N487,11,1))),"",CODE(MID(N487,11,1)))&amp;
IF(ISERR(CODE(MID(N487,12,1))),"",CODE(MID(N487,12,1)))&amp;
IF(ISERR(CODE(MID(N487,13,1))),"",CODE(MID(N487,13,1)))&amp;
IF(ISERR(CODE(MID(N487,14,1))),"",CODE(MID(N487,14,1)))&amp;
IF(ISERR(CODE(MID(N487,15,1))),"",CODE(MID(N487,15,1)))</f>
        <v>8370769583797686737871</v>
      </c>
      <c r="B487" s="3">
        <v>452</v>
      </c>
      <c r="C487" s="165">
        <f>VLOOKUP(A487,[1]items.h.csv!$A:$C,3,0)</f>
        <v>492</v>
      </c>
      <c r="D487" s="38" t="s">
        <v>4172</v>
      </c>
      <c r="E487" s="1" t="s">
        <v>4208</v>
      </c>
      <c r="F487" s="19" t="s">
        <v>4234</v>
      </c>
      <c r="G487" s="19" t="s">
        <v>4234</v>
      </c>
      <c r="H487" s="147">
        <v>0</v>
      </c>
      <c r="I487" s="147">
        <v>0</v>
      </c>
      <c r="J487" s="39" t="s">
        <v>4210</v>
      </c>
      <c r="K487" s="39" t="s">
        <v>2192</v>
      </c>
      <c r="L487" s="138" t="s">
        <v>4604</v>
      </c>
      <c r="M487" s="10"/>
      <c r="N487" s="22" t="s">
        <v>4273</v>
      </c>
      <c r="O487" s="22" t="s">
        <v>3787</v>
      </c>
      <c r="P487"/>
      <c r="Q487" t="str">
        <f>IF(F487=G487,"","NOT EQUAL")</f>
        <v/>
      </c>
      <c r="R487"/>
      <c r="S487"/>
      <c r="T487">
        <f>IF(Y487&lt;&gt;"",T486+1,T486)</f>
        <v>130</v>
      </c>
      <c r="U487" s="3"/>
      <c r="V487" s="118"/>
      <c r="W487" s="118"/>
      <c r="X487" s="109" t="str">
        <f>IF( OR(V487="CNST", J487="CAT_REGS"),(F487),
IF(V487="YES",UPPER(F487),
IF(   AND(V487&lt;&gt;"NO",J487="CAT_FNCT",E487&lt;&gt;"multiply", E487&lt;&gt;"divide"),IF(K487="SLS_ENABLED",   UPPER(F487),""),"")))</f>
        <v/>
      </c>
      <c r="Y487" s="109" t="str">
        <f>IF(LEN(W487)&gt;0,W487,SUBSTITUTE(SUBSTITUTE(SUBSTITUTE(SUBSTITUTE(SUBSTITUTE(SUBSTITUTE(SUBSTITUTE(SUBSTITUTE(SUBSTITUTE(SUBSTITUTE(SUBSTITUTE( (SUBSTITUTE( SUBSTITUTE( SUBSTITUTE( SUBSTITUTE(X487,"STD_SIGMA","SUM"),"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87" s="2">
        <f>C487</f>
        <v>492</v>
      </c>
    </row>
    <row r="488" spans="1:26">
      <c r="A488" s="167" t="str">
        <f>CODE(MID(N488,1,1))&amp;CODE(MID(N488,2,1))&amp;CODE(MID(N488,3,1))&amp;CODE(MID(N488,4,1))&amp;CODE(MID(N488,5,1))&amp;
IF(ISERR(CODE(MID(N488,6,1))),"",CODE(MID(N488,6,1)))&amp;
IF(ISERR(CODE(MID(N488,7,1))),"",CODE(MID(N488,7,1)))&amp;
IF(ISERR(CODE(MID(N488,8,1))),"",CODE(MID(N488,8,1)))&amp;
IF(ISERR(CODE(MID(N488,9,1))),"",CODE(MID(N488,9,1)))&amp;
IF(ISERR(CODE(MID(N488,10,1))),"",CODE(MID(N488,10,1)))&amp;
IF(ISERR(CODE(MID(N488,11,1))),"",CODE(MID(N488,11,1)))&amp;
IF(ISERR(CODE(MID(N488,12,1))),"",CODE(MID(N488,12,1)))&amp;
IF(ISERR(CODE(MID(N488,13,1))),"",CODE(MID(N488,13,1)))&amp;
IF(ISERR(CODE(MID(N488,14,1))),"",CODE(MID(N488,14,1)))&amp;
IF(ISERR(CODE(MID(N488,15,1))),"",CODE(MID(N488,15,1)))</f>
        <v>83707695867768738380</v>
      </c>
      <c r="B488" s="3">
        <v>453</v>
      </c>
      <c r="C488" s="165">
        <f>VLOOKUP(A488,[1]items.h.csv!$A:$C,3,0)</f>
        <v>493</v>
      </c>
      <c r="D488" s="38" t="s">
        <v>4172</v>
      </c>
      <c r="E488" s="1" t="s">
        <v>4209</v>
      </c>
      <c r="F488" s="19" t="s">
        <v>4235</v>
      </c>
      <c r="G488" s="19" t="s">
        <v>4235</v>
      </c>
      <c r="H488" s="147">
        <v>0</v>
      </c>
      <c r="I488" s="147">
        <v>0</v>
      </c>
      <c r="J488" s="39" t="s">
        <v>4210</v>
      </c>
      <c r="K488" s="39" t="s">
        <v>2192</v>
      </c>
      <c r="L488" s="138" t="s">
        <v>4604</v>
      </c>
      <c r="M488" s="10"/>
      <c r="N488" s="22" t="s">
        <v>4274</v>
      </c>
      <c r="O488" s="22" t="s">
        <v>3787</v>
      </c>
      <c r="P488"/>
      <c r="Q488" t="str">
        <f>IF(F488=G488,"","NOT EQUAL")</f>
        <v/>
      </c>
      <c r="R488"/>
      <c r="S488"/>
      <c r="T488">
        <f>IF(Y488&lt;&gt;"",T487+1,T487)</f>
        <v>130</v>
      </c>
      <c r="U488" s="3"/>
      <c r="V488" s="118"/>
      <c r="W488" s="118"/>
      <c r="X488" s="109" t="str">
        <f>IF( OR(V488="CNST", J488="CAT_REGS"),(F488),
IF(V488="YES",UPPER(F488),
IF(   AND(V488&lt;&gt;"NO",J488="CAT_FNCT",E488&lt;&gt;"multiply", E488&lt;&gt;"divide"),IF(K488="SLS_ENABLED",   UPPER(F488),""),"")))</f>
        <v/>
      </c>
      <c r="Y488" s="109" t="str">
        <f>IF(LEN(W488)&gt;0,W488,SUBSTITUTE(SUBSTITUTE(SUBSTITUTE(SUBSTITUTE(SUBSTITUTE(SUBSTITUTE(SUBSTITUTE(SUBSTITUTE(SUBSTITUTE(SUBSTITUTE(SUBSTITUTE( (SUBSTITUTE( SUBSTITUTE( SUBSTITUTE( SUBSTITUTE(X488,"STD_SIGMA","SUM"),"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88" s="2">
        <f>C488</f>
        <v>493</v>
      </c>
    </row>
    <row r="489" spans="1:26">
      <c r="A489" s="167" t="str">
        <f>CODE(MID(N489,1,1))&amp;CODE(MID(N489,2,1))&amp;CODE(MID(N489,3,1))&amp;CODE(MID(N489,4,1))&amp;CODE(MID(N489,5,1))&amp;
IF(ISERR(CODE(MID(N489,6,1))),"",CODE(MID(N489,6,1)))&amp;
IF(ISERR(CODE(MID(N489,7,1))),"",CODE(MID(N489,7,1)))&amp;
IF(ISERR(CODE(MID(N489,8,1))),"",CODE(MID(N489,8,1)))&amp;
IF(ISERR(CODE(MID(N489,9,1))),"",CODE(MID(N489,9,1)))&amp;
IF(ISERR(CODE(MID(N489,10,1))),"",CODE(MID(N489,10,1)))&amp;
IF(ISERR(CODE(MID(N489,11,1))),"",CODE(MID(N489,11,1)))&amp;
IF(ISERR(CODE(MID(N489,12,1))),"",CODE(MID(N489,12,1)))&amp;
IF(ISERR(CODE(MID(N489,13,1))),"",CODE(MID(N489,13,1)))&amp;
IF(ISERR(CODE(MID(N489,14,1))),"",CODE(MID(N489,14,1)))&amp;
IF(ISERR(CODE(MID(N489,15,1))),"",CODE(MID(N489,15,1)))</f>
        <v>7384779583849565</v>
      </c>
      <c r="B489" s="3">
        <v>458</v>
      </c>
      <c r="C489" s="165">
        <f>VLOOKUP(A489,[1]items.h.csv!$A:$C,3,0)</f>
        <v>517</v>
      </c>
      <c r="D489" s="1" t="s">
        <v>2291</v>
      </c>
      <c r="E489" s="1" t="s">
        <v>1344</v>
      </c>
      <c r="F489" s="17" t="s">
        <v>385</v>
      </c>
      <c r="G489" s="28" t="s">
        <v>385</v>
      </c>
      <c r="H489" s="155">
        <v>0</v>
      </c>
      <c r="I489" s="155">
        <v>0</v>
      </c>
      <c r="J489" s="28" t="s">
        <v>4309</v>
      </c>
      <c r="K489" s="17" t="s">
        <v>2192</v>
      </c>
      <c r="L489" s="138" t="s">
        <v>4604</v>
      </c>
      <c r="N489" s="22" t="s">
        <v>3007</v>
      </c>
      <c r="O489" s="22" t="s">
        <v>3787</v>
      </c>
      <c r="P489"/>
      <c r="Q489" t="str">
        <f>IF(F489=G489,"","NOT EQUAL")</f>
        <v/>
      </c>
      <c r="R489"/>
      <c r="S489"/>
      <c r="T489">
        <f>IF(Y489&lt;&gt;"",T488+1,T488)</f>
        <v>131</v>
      </c>
      <c r="U489" s="3" t="s">
        <v>4591</v>
      </c>
      <c r="V489" s="118"/>
      <c r="W489" s="118"/>
      <c r="X489" s="109" t="str">
        <f>IF( OR(V489="CNST", J489="CAT_REGS"),(F489),
IF(V489="YES",UPPER(F489),
IF(   AND(V489&lt;&gt;"NO",J489="CAT_FNCT",E489&lt;&gt;"multiply", E489&lt;&gt;"divide"),IF(K489="SLS_ENABLED",   UPPER(F489),""),"")))</f>
        <v>"ST.A"</v>
      </c>
      <c r="Y489" s="109" t="str">
        <f>IF(LEN(W489)&gt;0,W489,SUBSTITUTE(SUBSTITUTE(SUBSTITUTE(SUBSTITUTE(SUBSTITUTE(SUBSTITUTE(SUBSTITUTE(SUBSTITUTE(SUBSTITUTE(SUBSTITUTE(SUBSTITUTE( (SUBSTITUTE( SUBSTITUTE( SUBSTITUTE( SUBSTITUTE(X489,"STD_SIGMA","SUM"),"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ST.A</v>
      </c>
      <c r="Z489" s="2">
        <f>C489</f>
        <v>517</v>
      </c>
    </row>
    <row r="490" spans="1:26">
      <c r="A490" s="167" t="str">
        <f>CODE(MID(N490,1,1))&amp;CODE(MID(N490,2,1))&amp;CODE(MID(N490,3,1))&amp;CODE(MID(N490,4,1))&amp;CODE(MID(N490,5,1))&amp;
IF(ISERR(CODE(MID(N490,6,1))),"",CODE(MID(N490,6,1)))&amp;
IF(ISERR(CODE(MID(N490,7,1))),"",CODE(MID(N490,7,1)))&amp;
IF(ISERR(CODE(MID(N490,8,1))),"",CODE(MID(N490,8,1)))&amp;
IF(ISERR(CODE(MID(N490,9,1))),"",CODE(MID(N490,9,1)))&amp;
IF(ISERR(CODE(MID(N490,10,1))),"",CODE(MID(N490,10,1)))&amp;
IF(ISERR(CODE(MID(N490,11,1))),"",CODE(MID(N490,11,1)))&amp;
IF(ISERR(CODE(MID(N490,12,1))),"",CODE(MID(N490,12,1)))&amp;
IF(ISERR(CODE(MID(N490,13,1))),"",CODE(MID(N490,13,1)))&amp;
IF(ISERR(CODE(MID(N490,14,1))),"",CODE(MID(N490,14,1)))&amp;
IF(ISERR(CODE(MID(N490,15,1))),"",CODE(MID(N490,15,1)))</f>
        <v>7384779583849566</v>
      </c>
      <c r="B490" s="3">
        <v>459</v>
      </c>
      <c r="C490" s="165">
        <f>VLOOKUP(A490,[1]items.h.csv!$A:$C,3,0)</f>
        <v>518</v>
      </c>
      <c r="D490" s="1" t="s">
        <v>2291</v>
      </c>
      <c r="E490" s="1" t="s">
        <v>1345</v>
      </c>
      <c r="F490" s="17" t="s">
        <v>387</v>
      </c>
      <c r="G490" s="28" t="s">
        <v>387</v>
      </c>
      <c r="H490" s="155">
        <v>0</v>
      </c>
      <c r="I490" s="155">
        <v>0</v>
      </c>
      <c r="J490" s="28" t="s">
        <v>4309</v>
      </c>
      <c r="K490" s="17" t="s">
        <v>2192</v>
      </c>
      <c r="L490" s="138" t="s">
        <v>4604</v>
      </c>
      <c r="N490" s="22" t="s">
        <v>3008</v>
      </c>
      <c r="O490" s="22" t="s">
        <v>3787</v>
      </c>
      <c r="P490"/>
      <c r="Q490" t="str">
        <f>IF(F490=G490,"","NOT EQUAL")</f>
        <v/>
      </c>
      <c r="R490"/>
      <c r="S490"/>
      <c r="T490">
        <f>IF(Y490&lt;&gt;"",T489+1,T489)</f>
        <v>132</v>
      </c>
      <c r="U490" s="3" t="s">
        <v>4591</v>
      </c>
      <c r="V490" s="118"/>
      <c r="W490" s="118"/>
      <c r="X490" s="109" t="str">
        <f>IF( OR(V490="CNST", J490="CAT_REGS"),(F490),
IF(V490="YES",UPPER(F490),
IF(   AND(V490&lt;&gt;"NO",J490="CAT_FNCT",E490&lt;&gt;"multiply", E490&lt;&gt;"divide"),IF(K490="SLS_ENABLED",   UPPER(F490),""),"")))</f>
        <v>"ST.B"</v>
      </c>
      <c r="Y490" s="109" t="str">
        <f>IF(LEN(W490)&gt;0,W490,SUBSTITUTE(SUBSTITUTE(SUBSTITUTE(SUBSTITUTE(SUBSTITUTE(SUBSTITUTE(SUBSTITUTE(SUBSTITUTE(SUBSTITUTE(SUBSTITUTE(SUBSTITUTE( (SUBSTITUTE( SUBSTITUTE( SUBSTITUTE( SUBSTITUTE(X490,"STD_SIGMA","SUM"),"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ST.B</v>
      </c>
      <c r="Z490" s="2">
        <f>C490</f>
        <v>518</v>
      </c>
    </row>
    <row r="491" spans="1:26">
      <c r="A491" s="167" t="str">
        <f>CODE(MID(N491,1,1))&amp;CODE(MID(N491,2,1))&amp;CODE(MID(N491,3,1))&amp;CODE(MID(N491,4,1))&amp;CODE(MID(N491,5,1))&amp;
IF(ISERR(CODE(MID(N491,6,1))),"",CODE(MID(N491,6,1)))&amp;
IF(ISERR(CODE(MID(N491,7,1))),"",CODE(MID(N491,7,1)))&amp;
IF(ISERR(CODE(MID(N491,8,1))),"",CODE(MID(N491,8,1)))&amp;
IF(ISERR(CODE(MID(N491,9,1))),"",CODE(MID(N491,9,1)))&amp;
IF(ISERR(CODE(MID(N491,10,1))),"",CODE(MID(N491,10,1)))&amp;
IF(ISERR(CODE(MID(N491,11,1))),"",CODE(MID(N491,11,1)))&amp;
IF(ISERR(CODE(MID(N491,12,1))),"",CODE(MID(N491,12,1)))&amp;
IF(ISERR(CODE(MID(N491,13,1))),"",CODE(MID(N491,13,1)))&amp;
IF(ISERR(CODE(MID(N491,14,1))),"",CODE(MID(N491,14,1)))&amp;
IF(ISERR(CODE(MID(N491,15,1))),"",CODE(MID(N491,15,1)))</f>
        <v>7384779583849567</v>
      </c>
      <c r="B491" s="3">
        <v>460</v>
      </c>
      <c r="C491" s="165">
        <f>VLOOKUP(A491,[1]items.h.csv!$A:$C,3,0)</f>
        <v>519</v>
      </c>
      <c r="D491" s="1" t="s">
        <v>2291</v>
      </c>
      <c r="E491" s="1" t="s">
        <v>1346</v>
      </c>
      <c r="F491" s="17" t="s">
        <v>389</v>
      </c>
      <c r="G491" s="28" t="s">
        <v>389</v>
      </c>
      <c r="H491" s="155">
        <v>0</v>
      </c>
      <c r="I491" s="155">
        <v>0</v>
      </c>
      <c r="J491" s="28" t="s">
        <v>4309</v>
      </c>
      <c r="K491" s="17" t="s">
        <v>2192</v>
      </c>
      <c r="L491" s="138" t="s">
        <v>4604</v>
      </c>
      <c r="N491" s="22" t="s">
        <v>3009</v>
      </c>
      <c r="O491" s="22" t="s">
        <v>3787</v>
      </c>
      <c r="P491"/>
      <c r="Q491" t="str">
        <f>IF(F491=G491,"","NOT EQUAL")</f>
        <v/>
      </c>
      <c r="R491"/>
      <c r="S491"/>
      <c r="T491">
        <f>IF(Y491&lt;&gt;"",T490+1,T490)</f>
        <v>133</v>
      </c>
      <c r="U491" s="3" t="s">
        <v>4591</v>
      </c>
      <c r="V491" s="118"/>
      <c r="W491" s="118"/>
      <c r="X491" s="109" t="str">
        <f>IF( OR(V491="CNST", J491="CAT_REGS"),(F491),
IF(V491="YES",UPPER(F491),
IF(   AND(V491&lt;&gt;"NO",J491="CAT_FNCT",E491&lt;&gt;"multiply", E491&lt;&gt;"divide"),IF(K491="SLS_ENABLED",   UPPER(F491),""),"")))</f>
        <v>"ST.C"</v>
      </c>
      <c r="Y491" s="109" t="str">
        <f>IF(LEN(W491)&gt;0,W491,SUBSTITUTE(SUBSTITUTE(SUBSTITUTE(SUBSTITUTE(SUBSTITUTE(SUBSTITUTE(SUBSTITUTE(SUBSTITUTE(SUBSTITUTE(SUBSTITUTE(SUBSTITUTE( (SUBSTITUTE( SUBSTITUTE( SUBSTITUTE( SUBSTITUTE(X491,"STD_SIGMA","SUM"),"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ST.C</v>
      </c>
      <c r="Z491" s="2">
        <f>C491</f>
        <v>519</v>
      </c>
    </row>
    <row r="492" spans="1:26">
      <c r="A492" s="167" t="str">
        <f>CODE(MID(N492,1,1))&amp;CODE(MID(N492,2,1))&amp;CODE(MID(N492,3,1))&amp;CODE(MID(N492,4,1))&amp;CODE(MID(N492,5,1))&amp;
IF(ISERR(CODE(MID(N492,6,1))),"",CODE(MID(N492,6,1)))&amp;
IF(ISERR(CODE(MID(N492,7,1))),"",CODE(MID(N492,7,1)))&amp;
IF(ISERR(CODE(MID(N492,8,1))),"",CODE(MID(N492,8,1)))&amp;
IF(ISERR(CODE(MID(N492,9,1))),"",CODE(MID(N492,9,1)))&amp;
IF(ISERR(CODE(MID(N492,10,1))),"",CODE(MID(N492,10,1)))&amp;
IF(ISERR(CODE(MID(N492,11,1))),"",CODE(MID(N492,11,1)))&amp;
IF(ISERR(CODE(MID(N492,12,1))),"",CODE(MID(N492,12,1)))&amp;
IF(ISERR(CODE(MID(N492,13,1))),"",CODE(MID(N492,13,1)))&amp;
IF(ISERR(CODE(MID(N492,14,1))),"",CODE(MID(N492,14,1)))&amp;
IF(ISERR(CODE(MID(N492,15,1))),"",CODE(MID(N492,15,1)))</f>
        <v>7384779583849568</v>
      </c>
      <c r="B492" s="3">
        <v>461</v>
      </c>
      <c r="C492" s="165">
        <f>VLOOKUP(A492,[1]items.h.csv!$A:$C,3,0)</f>
        <v>520</v>
      </c>
      <c r="D492" s="1" t="s">
        <v>2291</v>
      </c>
      <c r="E492" s="1" t="s">
        <v>1347</v>
      </c>
      <c r="F492" s="17" t="s">
        <v>391</v>
      </c>
      <c r="G492" s="28" t="s">
        <v>391</v>
      </c>
      <c r="H492" s="155">
        <v>0</v>
      </c>
      <c r="I492" s="155">
        <v>0</v>
      </c>
      <c r="J492" s="28" t="s">
        <v>4309</v>
      </c>
      <c r="K492" s="17" t="s">
        <v>2192</v>
      </c>
      <c r="L492" s="138" t="s">
        <v>4604</v>
      </c>
      <c r="N492" s="22" t="s">
        <v>3010</v>
      </c>
      <c r="O492" s="22" t="s">
        <v>3787</v>
      </c>
      <c r="P492"/>
      <c r="Q492" t="str">
        <f>IF(F492=G492,"","NOT EQUAL")</f>
        <v/>
      </c>
      <c r="R492"/>
      <c r="S492"/>
      <c r="T492">
        <f>IF(Y492&lt;&gt;"",T491+1,T491)</f>
        <v>134</v>
      </c>
      <c r="U492" s="3" t="s">
        <v>4591</v>
      </c>
      <c r="V492" s="118"/>
      <c r="W492" s="118"/>
      <c r="X492" s="109" t="str">
        <f>IF( OR(V492="CNST", J492="CAT_REGS"),(F492),
IF(V492="YES",UPPER(F492),
IF(   AND(V492&lt;&gt;"NO",J492="CAT_FNCT",E492&lt;&gt;"multiply", E492&lt;&gt;"divide"),IF(K492="SLS_ENABLED",   UPPER(F492),""),"")))</f>
        <v>"ST.D"</v>
      </c>
      <c r="Y492" s="109" t="str">
        <f>IF(LEN(W492)&gt;0,W492,SUBSTITUTE(SUBSTITUTE(SUBSTITUTE(SUBSTITUTE(SUBSTITUTE(SUBSTITUTE(SUBSTITUTE(SUBSTITUTE(SUBSTITUTE(SUBSTITUTE(SUBSTITUTE( (SUBSTITUTE( SUBSTITUTE( SUBSTITUTE( SUBSTITUTE(X492,"STD_SIGMA","SUM"),"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ST.D</v>
      </c>
      <c r="Z492" s="2">
        <f>C492</f>
        <v>520</v>
      </c>
    </row>
    <row r="493" spans="1:26">
      <c r="A493" s="167" t="str">
        <f>CODE(MID(N493,1,1))&amp;CODE(MID(N493,2,1))&amp;CODE(MID(N493,3,1))&amp;CODE(MID(N493,4,1))&amp;CODE(MID(N493,5,1))&amp;
IF(ISERR(CODE(MID(N493,6,1))),"",CODE(MID(N493,6,1)))&amp;
IF(ISERR(CODE(MID(N493,7,1))),"",CODE(MID(N493,7,1)))&amp;
IF(ISERR(CODE(MID(N493,8,1))),"",CODE(MID(N493,8,1)))&amp;
IF(ISERR(CODE(MID(N493,9,1))),"",CODE(MID(N493,9,1)))&amp;
IF(ISERR(CODE(MID(N493,10,1))),"",CODE(MID(N493,10,1)))&amp;
IF(ISERR(CODE(MID(N493,11,1))),"",CODE(MID(N493,11,1)))&amp;
IF(ISERR(CODE(MID(N493,12,1))),"",CODE(MID(N493,12,1)))&amp;
IF(ISERR(CODE(MID(N493,13,1))),"",CODE(MID(N493,13,1)))&amp;
IF(ISERR(CODE(MID(N493,14,1))),"",CODE(MID(N493,14,1)))&amp;
IF(ISERR(CODE(MID(N493,15,1))),"",CODE(MID(N493,15,1)))</f>
        <v>7384779583849584</v>
      </c>
      <c r="B493" s="3">
        <v>462</v>
      </c>
      <c r="C493" s="165">
        <f>VLOOKUP(A493,[1]items.h.csv!$A:$C,3,0)</f>
        <v>521</v>
      </c>
      <c r="D493" s="1" t="s">
        <v>2291</v>
      </c>
      <c r="E493" s="1" t="s">
        <v>1348</v>
      </c>
      <c r="F493" s="17" t="s">
        <v>393</v>
      </c>
      <c r="G493" s="17" t="s">
        <v>393</v>
      </c>
      <c r="H493" s="155">
        <v>0</v>
      </c>
      <c r="I493" s="155">
        <v>0</v>
      </c>
      <c r="J493" s="28" t="s">
        <v>4309</v>
      </c>
      <c r="K493" s="17" t="s">
        <v>2192</v>
      </c>
      <c r="L493" s="138" t="s">
        <v>4604</v>
      </c>
      <c r="N493" s="22" t="s">
        <v>3011</v>
      </c>
      <c r="O493" s="22" t="s">
        <v>3787</v>
      </c>
      <c r="P493"/>
      <c r="Q493" t="str">
        <f>IF(F493=G493,"","NOT EQUAL")</f>
        <v/>
      </c>
      <c r="R493"/>
      <c r="S493"/>
      <c r="T493">
        <f>IF(Y493&lt;&gt;"",T492+1,T492)</f>
        <v>135</v>
      </c>
      <c r="U493" s="3" t="s">
        <v>4591</v>
      </c>
      <c r="V493" s="118"/>
      <c r="W493" s="118"/>
      <c r="X493" s="109" t="str">
        <f>IF( OR(V493="CNST", J493="CAT_REGS"),(F493),
IF(V493="YES",UPPER(F493),
IF(   AND(V493&lt;&gt;"NO",J493="CAT_FNCT",E493&lt;&gt;"multiply", E493&lt;&gt;"divide"),IF(K493="SLS_ENABLED",   UPPER(F493),""),"")))</f>
        <v>"ST.T"</v>
      </c>
      <c r="Y493" s="109" t="str">
        <f>IF(LEN(W493)&gt;0,W493,SUBSTITUTE(SUBSTITUTE(SUBSTITUTE(SUBSTITUTE(SUBSTITUTE(SUBSTITUTE(SUBSTITUTE(SUBSTITUTE(SUBSTITUTE(SUBSTITUTE(SUBSTITUTE( (SUBSTITUTE( SUBSTITUTE( SUBSTITUTE( SUBSTITUTE(X493,"STD_SIGMA","SUM"),"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ST.T</v>
      </c>
      <c r="Z493" s="2">
        <f>C493</f>
        <v>521</v>
      </c>
    </row>
    <row r="494" spans="1:26">
      <c r="A494" s="167" t="str">
        <f>CODE(MID(N494,1,1))&amp;CODE(MID(N494,2,1))&amp;CODE(MID(N494,3,1))&amp;CODE(MID(N494,4,1))&amp;CODE(MID(N494,5,1))&amp;
IF(ISERR(CODE(MID(N494,6,1))),"",CODE(MID(N494,6,1)))&amp;
IF(ISERR(CODE(MID(N494,7,1))),"",CODE(MID(N494,7,1)))&amp;
IF(ISERR(CODE(MID(N494,8,1))),"",CODE(MID(N494,8,1)))&amp;
IF(ISERR(CODE(MID(N494,9,1))),"",CODE(MID(N494,9,1)))&amp;
IF(ISERR(CODE(MID(N494,10,1))),"",CODE(MID(N494,10,1)))&amp;
IF(ISERR(CODE(MID(N494,11,1))),"",CODE(MID(N494,11,1)))&amp;
IF(ISERR(CODE(MID(N494,12,1))),"",CODE(MID(N494,12,1)))&amp;
IF(ISERR(CODE(MID(N494,13,1))),"",CODE(MID(N494,13,1)))&amp;
IF(ISERR(CODE(MID(N494,14,1))),"",CODE(MID(N494,14,1)))&amp;
IF(ISERR(CODE(MID(N494,15,1))),"",CODE(MID(N494,15,1)))</f>
        <v>7384779583849588</v>
      </c>
      <c r="B494" s="3">
        <v>463</v>
      </c>
      <c r="C494" s="165">
        <f>VLOOKUP(A494,[1]items.h.csv!$A:$C,3,0)</f>
        <v>522</v>
      </c>
      <c r="D494" s="1" t="s">
        <v>2291</v>
      </c>
      <c r="E494" s="1" t="s">
        <v>1349</v>
      </c>
      <c r="F494" s="17" t="s">
        <v>394</v>
      </c>
      <c r="G494" s="17" t="s">
        <v>394</v>
      </c>
      <c r="H494" s="155">
        <v>0</v>
      </c>
      <c r="I494" s="155">
        <v>0</v>
      </c>
      <c r="J494" s="28" t="s">
        <v>4309</v>
      </c>
      <c r="K494" s="17" t="s">
        <v>2192</v>
      </c>
      <c r="L494" s="138" t="s">
        <v>4604</v>
      </c>
      <c r="N494" s="22" t="s">
        <v>3012</v>
      </c>
      <c r="O494" s="22" t="s">
        <v>3787</v>
      </c>
      <c r="P494"/>
      <c r="Q494" t="str">
        <f>IF(F494=G494,"","NOT EQUAL")</f>
        <v/>
      </c>
      <c r="R494"/>
      <c r="S494"/>
      <c r="T494">
        <f>IF(Y494&lt;&gt;"",T493+1,T493)</f>
        <v>136</v>
      </c>
      <c r="U494" s="3" t="s">
        <v>4591</v>
      </c>
      <c r="V494" s="118"/>
      <c r="W494" s="118"/>
      <c r="X494" s="109" t="str">
        <f>IF( OR(V494="CNST", J494="CAT_REGS"),(F494),
IF(V494="YES",UPPER(F494),
IF(   AND(V494&lt;&gt;"NO",J494="CAT_FNCT",E494&lt;&gt;"multiply", E494&lt;&gt;"divide"),IF(K494="SLS_ENABLED",   UPPER(F494),""),"")))</f>
        <v>"ST.X"</v>
      </c>
      <c r="Y494" s="109" t="str">
        <f>IF(LEN(W494)&gt;0,W494,SUBSTITUTE(SUBSTITUTE(SUBSTITUTE(SUBSTITUTE(SUBSTITUTE(SUBSTITUTE(SUBSTITUTE(SUBSTITUTE(SUBSTITUTE(SUBSTITUTE(SUBSTITUTE( (SUBSTITUTE( SUBSTITUTE( SUBSTITUTE( SUBSTITUTE(X494,"STD_SIGMA","SUM"),"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ST.X</v>
      </c>
      <c r="Z494" s="2">
        <f>C494</f>
        <v>522</v>
      </c>
    </row>
    <row r="495" spans="1:26">
      <c r="A495" s="167" t="str">
        <f>CODE(MID(N495,1,1))&amp;CODE(MID(N495,2,1))&amp;CODE(MID(N495,3,1))&amp;CODE(MID(N495,4,1))&amp;CODE(MID(N495,5,1))&amp;
IF(ISERR(CODE(MID(N495,6,1))),"",CODE(MID(N495,6,1)))&amp;
IF(ISERR(CODE(MID(N495,7,1))),"",CODE(MID(N495,7,1)))&amp;
IF(ISERR(CODE(MID(N495,8,1))),"",CODE(MID(N495,8,1)))&amp;
IF(ISERR(CODE(MID(N495,9,1))),"",CODE(MID(N495,9,1)))&amp;
IF(ISERR(CODE(MID(N495,10,1))),"",CODE(MID(N495,10,1)))&amp;
IF(ISERR(CODE(MID(N495,11,1))),"",CODE(MID(N495,11,1)))&amp;
IF(ISERR(CODE(MID(N495,12,1))),"",CODE(MID(N495,12,1)))&amp;
IF(ISERR(CODE(MID(N495,13,1))),"",CODE(MID(N495,13,1)))&amp;
IF(ISERR(CODE(MID(N495,14,1))),"",CODE(MID(N495,14,1)))&amp;
IF(ISERR(CODE(MID(N495,15,1))),"",CODE(MID(N495,15,1)))</f>
        <v>7384779583849589</v>
      </c>
      <c r="B495" s="3">
        <v>464</v>
      </c>
      <c r="C495" s="165">
        <f>VLOOKUP(A495,[1]items.h.csv!$A:$C,3,0)</f>
        <v>523</v>
      </c>
      <c r="D495" s="1" t="s">
        <v>2291</v>
      </c>
      <c r="E495" s="1" t="s">
        <v>1350</v>
      </c>
      <c r="F495" s="17" t="s">
        <v>395</v>
      </c>
      <c r="G495" s="17" t="s">
        <v>395</v>
      </c>
      <c r="H495" s="155">
        <v>0</v>
      </c>
      <c r="I495" s="155">
        <v>0</v>
      </c>
      <c r="J495" s="28" t="s">
        <v>4309</v>
      </c>
      <c r="K495" s="17" t="s">
        <v>2192</v>
      </c>
      <c r="L495" s="138" t="s">
        <v>4604</v>
      </c>
      <c r="N495" s="22" t="s">
        <v>3013</v>
      </c>
      <c r="O495" s="22" t="s">
        <v>3787</v>
      </c>
      <c r="P495"/>
      <c r="Q495" t="str">
        <f>IF(F495=G495,"","NOT EQUAL")</f>
        <v/>
      </c>
      <c r="R495"/>
      <c r="S495"/>
      <c r="T495">
        <f>IF(Y495&lt;&gt;"",T494+1,T494)</f>
        <v>137</v>
      </c>
      <c r="U495" s="3" t="s">
        <v>4591</v>
      </c>
      <c r="V495" s="118"/>
      <c r="W495" s="118"/>
      <c r="X495" s="109" t="str">
        <f>IF( OR(V495="CNST", J495="CAT_REGS"),(F495),
IF(V495="YES",UPPER(F495),
IF(   AND(V495&lt;&gt;"NO",J495="CAT_FNCT",E495&lt;&gt;"multiply", E495&lt;&gt;"divide"),IF(K495="SLS_ENABLED",   UPPER(F495),""),"")))</f>
        <v>"ST.Y"</v>
      </c>
      <c r="Y495" s="109" t="str">
        <f>IF(LEN(W495)&gt;0,W495,SUBSTITUTE(SUBSTITUTE(SUBSTITUTE(SUBSTITUTE(SUBSTITUTE(SUBSTITUTE(SUBSTITUTE(SUBSTITUTE(SUBSTITUTE(SUBSTITUTE(SUBSTITUTE( (SUBSTITUTE( SUBSTITUTE( SUBSTITUTE( SUBSTITUTE(X495,"STD_SIGMA","SUM"),"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ST.Y</v>
      </c>
      <c r="Z495" s="2">
        <f>C495</f>
        <v>523</v>
      </c>
    </row>
    <row r="496" spans="1:26">
      <c r="A496" s="167" t="str">
        <f>CODE(MID(N496,1,1))&amp;CODE(MID(N496,2,1))&amp;CODE(MID(N496,3,1))&amp;CODE(MID(N496,4,1))&amp;CODE(MID(N496,5,1))&amp;
IF(ISERR(CODE(MID(N496,6,1))),"",CODE(MID(N496,6,1)))&amp;
IF(ISERR(CODE(MID(N496,7,1))),"",CODE(MID(N496,7,1)))&amp;
IF(ISERR(CODE(MID(N496,8,1))),"",CODE(MID(N496,8,1)))&amp;
IF(ISERR(CODE(MID(N496,9,1))),"",CODE(MID(N496,9,1)))&amp;
IF(ISERR(CODE(MID(N496,10,1))),"",CODE(MID(N496,10,1)))&amp;
IF(ISERR(CODE(MID(N496,11,1))),"",CODE(MID(N496,11,1)))&amp;
IF(ISERR(CODE(MID(N496,12,1))),"",CODE(MID(N496,12,1)))&amp;
IF(ISERR(CODE(MID(N496,13,1))),"",CODE(MID(N496,13,1)))&amp;
IF(ISERR(CODE(MID(N496,14,1))),"",CODE(MID(N496,14,1)))&amp;
IF(ISERR(CODE(MID(N496,15,1))),"",CODE(MID(N496,15,1)))</f>
        <v>7384779583849590</v>
      </c>
      <c r="B496" s="3">
        <v>465</v>
      </c>
      <c r="C496" s="165">
        <f>VLOOKUP(A496,[1]items.h.csv!$A:$C,3,0)</f>
        <v>524</v>
      </c>
      <c r="D496" s="1" t="s">
        <v>2291</v>
      </c>
      <c r="E496" s="1" t="s">
        <v>1351</v>
      </c>
      <c r="F496" s="17" t="s">
        <v>396</v>
      </c>
      <c r="G496" s="17" t="s">
        <v>396</v>
      </c>
      <c r="H496" s="155">
        <v>0</v>
      </c>
      <c r="I496" s="155">
        <v>0</v>
      </c>
      <c r="J496" s="28" t="s">
        <v>4309</v>
      </c>
      <c r="K496" s="17" t="s">
        <v>2192</v>
      </c>
      <c r="L496" s="138" t="s">
        <v>4604</v>
      </c>
      <c r="N496" s="22" t="s">
        <v>3014</v>
      </c>
      <c r="O496" s="22" t="s">
        <v>3787</v>
      </c>
      <c r="P496"/>
      <c r="Q496" t="str">
        <f>IF(F496=G496,"","NOT EQUAL")</f>
        <v/>
      </c>
      <c r="R496"/>
      <c r="S496"/>
      <c r="T496">
        <f>IF(Y496&lt;&gt;"",T495+1,T495)</f>
        <v>138</v>
      </c>
      <c r="U496" s="3" t="s">
        <v>4591</v>
      </c>
      <c r="V496" s="118"/>
      <c r="W496" s="118"/>
      <c r="X496" s="109" t="str">
        <f>IF( OR(V496="CNST", J496="CAT_REGS"),(F496),
IF(V496="YES",UPPER(F496),
IF(   AND(V496&lt;&gt;"NO",J496="CAT_FNCT",E496&lt;&gt;"multiply", E496&lt;&gt;"divide"),IF(K496="SLS_ENABLED",   UPPER(F496),""),"")))</f>
        <v>"ST.Z"</v>
      </c>
      <c r="Y496" s="109" t="str">
        <f>IF(LEN(W496)&gt;0,W496,SUBSTITUTE(SUBSTITUTE(SUBSTITUTE(SUBSTITUTE(SUBSTITUTE(SUBSTITUTE(SUBSTITUTE(SUBSTITUTE(SUBSTITUTE(SUBSTITUTE(SUBSTITUTE( (SUBSTITUTE( SUBSTITUTE( SUBSTITUTE( SUBSTITUTE(X496,"STD_SIGMA","SUM"),"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ST.Z</v>
      </c>
      <c r="Z496" s="2">
        <f>C496</f>
        <v>524</v>
      </c>
    </row>
    <row r="497" spans="1:26">
      <c r="A497" s="167" t="str">
        <f>CODE(MID(N497,1,1))&amp;CODE(MID(N497,2,1))&amp;CODE(MID(N497,3,1))&amp;CODE(MID(N497,4,1))&amp;CODE(MID(N497,5,1))&amp;
IF(ISERR(CODE(MID(N497,6,1))),"",CODE(MID(N497,6,1)))&amp;
IF(ISERR(CODE(MID(N497,7,1))),"",CODE(MID(N497,7,1)))&amp;
IF(ISERR(CODE(MID(N497,8,1))),"",CODE(MID(N497,8,1)))&amp;
IF(ISERR(CODE(MID(N497,9,1))),"",CODE(MID(N497,9,1)))&amp;
IF(ISERR(CODE(MID(N497,10,1))),"",CODE(MID(N497,10,1)))&amp;
IF(ISERR(CODE(MID(N497,11,1))),"",CODE(MID(N497,11,1)))&amp;
IF(ISERR(CODE(MID(N497,12,1))),"",CODE(MID(N497,12,1)))&amp;
IF(ISERR(CODE(MID(N497,13,1))),"",CODE(MID(N497,13,1)))&amp;
IF(ISERR(CODE(MID(N497,14,1))),"",CODE(MID(N497,14,1)))&amp;
IF(ISERR(CODE(MID(N497,15,1))),"",CODE(MID(N497,15,1)))</f>
        <v>738477957378687382696784737978</v>
      </c>
      <c r="B497" s="3">
        <v>466</v>
      </c>
      <c r="C497" s="165">
        <f>VLOOKUP(A497,[1]items.h.csv!$A:$C,3,0)</f>
        <v>525</v>
      </c>
      <c r="D497" s="1" t="s">
        <v>2291</v>
      </c>
      <c r="E497" s="1" t="s">
        <v>1354</v>
      </c>
      <c r="F497" s="17" t="s">
        <v>983</v>
      </c>
      <c r="G497" s="17" t="s">
        <v>983</v>
      </c>
      <c r="H497" s="146">
        <v>0</v>
      </c>
      <c r="I497" s="146">
        <v>0</v>
      </c>
      <c r="J497" s="17" t="s">
        <v>1</v>
      </c>
      <c r="K497" s="17" t="s">
        <v>2192</v>
      </c>
      <c r="L497" s="138" t="s">
        <v>4604</v>
      </c>
      <c r="N497" s="22" t="s">
        <v>1354</v>
      </c>
      <c r="O497" s="22" t="s">
        <v>3787</v>
      </c>
      <c r="P497"/>
      <c r="Q497" t="str">
        <f>IF(F497=G497,"","NOT EQUAL")</f>
        <v/>
      </c>
      <c r="R497"/>
      <c r="S497"/>
      <c r="T497">
        <f>IF(Y497&lt;&gt;"",T496+1,T496)</f>
        <v>138</v>
      </c>
      <c r="U497" s="3"/>
      <c r="V497" s="118"/>
      <c r="W497" s="118"/>
      <c r="X497" s="109" t="str">
        <f>IF( OR(V497="CNST", J497="CAT_REGS"),(F497),
IF(V497="YES",UPPER(F497),
IF(   AND(V497&lt;&gt;"NO",J497="CAT_FNCT",E497&lt;&gt;"multiply", E497&lt;&gt;"divide"),IF(K497="SLS_ENABLED",   UPPER(F497),""),"")))</f>
        <v/>
      </c>
      <c r="Y497" s="109" t="str">
        <f>IF(LEN(W497)&gt;0,W497,SUBSTITUTE(SUBSTITUTE(SUBSTITUTE(SUBSTITUTE(SUBSTITUTE(SUBSTITUTE(SUBSTITUTE(SUBSTITUTE(SUBSTITUTE(SUBSTITUTE(SUBSTITUTE( (SUBSTITUTE( SUBSTITUTE( SUBSTITUTE( SUBSTITUTE(X497,"STD_SIGMA","SUM"),"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97" s="2">
        <f>C497</f>
        <v>525</v>
      </c>
    </row>
    <row r="498" spans="1:26">
      <c r="A498" s="167" t="str">
        <f>CODE(MID(N498,1,1))&amp;CODE(MID(N498,2,1))&amp;CODE(MID(N498,3,1))&amp;CODE(MID(N498,4,1))&amp;CODE(MID(N498,5,1))&amp;
IF(ISERR(CODE(MID(N498,6,1))),"",CODE(MID(N498,6,1)))&amp;
IF(ISERR(CODE(MID(N498,7,1))),"",CODE(MID(N498,7,1)))&amp;
IF(ISERR(CODE(MID(N498,8,1))),"",CODE(MID(N498,8,1)))&amp;
IF(ISERR(CODE(MID(N498,9,1))),"",CODE(MID(N498,9,1)))&amp;
IF(ISERR(CODE(MID(N498,10,1))),"",CODE(MID(N498,10,1)))&amp;
IF(ISERR(CODE(MID(N498,11,1))),"",CODE(MID(N498,11,1)))&amp;
IF(ISERR(CODE(MID(N498,12,1))),"",CODE(MID(N498,12,1)))&amp;
IF(ISERR(CODE(MID(N498,13,1))),"",CODE(MID(N498,13,1)))&amp;
IF(ISERR(CODE(MID(N498,14,1))),"",CODE(MID(N498,14,1)))&amp;
IF(ISERR(CODE(MID(N498,15,1))),"",CODE(MID(N498,15,1)))</f>
        <v>738477958269719588</v>
      </c>
      <c r="B498" s="3">
        <v>467</v>
      </c>
      <c r="C498" s="165">
        <f>VLOOKUP(A498,[1]items.h.csv!$A:$C,3,0)</f>
        <v>526</v>
      </c>
      <c r="D498" s="1" t="s">
        <v>2291</v>
      </c>
      <c r="E498" s="1" t="s">
        <v>1349</v>
      </c>
      <c r="F498" s="17" t="s">
        <v>533</v>
      </c>
      <c r="G498" s="17" t="s">
        <v>567</v>
      </c>
      <c r="H498" s="146">
        <v>0</v>
      </c>
      <c r="I498" s="146">
        <v>0</v>
      </c>
      <c r="J498" s="17" t="s">
        <v>1</v>
      </c>
      <c r="K498" s="17" t="s">
        <v>2192</v>
      </c>
      <c r="L498" s="138" t="s">
        <v>4604</v>
      </c>
      <c r="M498" s="1" t="s">
        <v>3800</v>
      </c>
      <c r="N498" s="22" t="s">
        <v>3267</v>
      </c>
      <c r="O498" s="22" t="s">
        <v>3787</v>
      </c>
      <c r="P498"/>
      <c r="Q498" t="str">
        <f>IF(F498=G498,"","NOT EQUAL")</f>
        <v>NOT EQUAL</v>
      </c>
      <c r="R498"/>
      <c r="S498"/>
      <c r="T498">
        <f>IF(Y498&lt;&gt;"",T497+1,T497)</f>
        <v>138</v>
      </c>
      <c r="U498" s="3"/>
      <c r="V498" s="118"/>
      <c r="W498" s="118"/>
      <c r="X498" s="109" t="str">
        <f>IF( OR(V498="CNST", J498="CAT_REGS"),(F498),
IF(V498="YES",UPPER(F498),
IF(   AND(V498&lt;&gt;"NO",J498="CAT_FNCT",E498&lt;&gt;"multiply", E498&lt;&gt;"divide"),IF(K498="SLS_ENABLED",   UPPER(F498),""),"")))</f>
        <v/>
      </c>
      <c r="Y498" s="109" t="str">
        <f>IF(LEN(W498)&gt;0,W498,SUBSTITUTE(SUBSTITUTE(SUBSTITUTE(SUBSTITUTE(SUBSTITUTE(SUBSTITUTE(SUBSTITUTE(SUBSTITUTE(SUBSTITUTE(SUBSTITUTE(SUBSTITUTE( (SUBSTITUTE( SUBSTITUTE( SUBSTITUTE( SUBSTITUTE(X498,"STD_SIGMA","SUM"),"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98" s="2">
        <f>C498</f>
        <v>526</v>
      </c>
    </row>
    <row r="499" spans="1:26">
      <c r="A499" s="167" t="str">
        <f>CODE(MID(N499,1,1))&amp;CODE(MID(N499,2,1))&amp;CODE(MID(N499,3,1))&amp;CODE(MID(N499,4,1))&amp;CODE(MID(N499,5,1))&amp;
IF(ISERR(CODE(MID(N499,6,1))),"",CODE(MID(N499,6,1)))&amp;
IF(ISERR(CODE(MID(N499,7,1))),"",CODE(MID(N499,7,1)))&amp;
IF(ISERR(CODE(MID(N499,8,1))),"",CODE(MID(N499,8,1)))&amp;
IF(ISERR(CODE(MID(N499,9,1))),"",CODE(MID(N499,9,1)))&amp;
IF(ISERR(CODE(MID(N499,10,1))),"",CODE(MID(N499,10,1)))&amp;
IF(ISERR(CODE(MID(N499,11,1))),"",CODE(MID(N499,11,1)))&amp;
IF(ISERR(CODE(MID(N499,12,1))),"",CODE(MID(N499,12,1)))&amp;
IF(ISERR(CODE(MID(N499,13,1))),"",CODE(MID(N499,13,1)))&amp;
IF(ISERR(CODE(MID(N499,14,1))),"",CODE(MID(N499,14,1)))&amp;
IF(ISERR(CODE(MID(N499,15,1))),"",CODE(MID(N499,15,1)))</f>
        <v>738477958269719589</v>
      </c>
      <c r="B499" s="3">
        <v>468</v>
      </c>
      <c r="C499" s="165">
        <f>VLOOKUP(A499,[1]items.h.csv!$A:$C,3,0)</f>
        <v>527</v>
      </c>
      <c r="D499" s="1" t="s">
        <v>2291</v>
      </c>
      <c r="E499" s="1" t="s">
        <v>1350</v>
      </c>
      <c r="F499" s="17" t="s">
        <v>534</v>
      </c>
      <c r="G499" s="17" t="s">
        <v>568</v>
      </c>
      <c r="H499" s="146">
        <v>0</v>
      </c>
      <c r="I499" s="146">
        <v>0</v>
      </c>
      <c r="J499" s="17" t="s">
        <v>1</v>
      </c>
      <c r="K499" s="17" t="s">
        <v>2192</v>
      </c>
      <c r="L499" s="138" t="s">
        <v>4604</v>
      </c>
      <c r="M499" s="1" t="s">
        <v>3801</v>
      </c>
      <c r="N499" s="22" t="s">
        <v>3268</v>
      </c>
      <c r="O499" s="22" t="s">
        <v>3787</v>
      </c>
      <c r="P499"/>
      <c r="Q499" t="str">
        <f>IF(F499=G499,"","NOT EQUAL")</f>
        <v>NOT EQUAL</v>
      </c>
      <c r="R499"/>
      <c r="S499"/>
      <c r="T499">
        <f>IF(Y499&lt;&gt;"",T498+1,T498)</f>
        <v>138</v>
      </c>
      <c r="U499" s="3"/>
      <c r="V499" s="118"/>
      <c r="W499" s="118"/>
      <c r="X499" s="109" t="str">
        <f>IF( OR(V499="CNST", J499="CAT_REGS"),(F499),
IF(V499="YES",UPPER(F499),
IF(   AND(V499&lt;&gt;"NO",J499="CAT_FNCT",E499&lt;&gt;"multiply", E499&lt;&gt;"divide"),IF(K499="SLS_ENABLED",   UPPER(F499),""),"")))</f>
        <v/>
      </c>
      <c r="Y499" s="109" t="str">
        <f>IF(LEN(W499)&gt;0,W499,SUBSTITUTE(SUBSTITUTE(SUBSTITUTE(SUBSTITUTE(SUBSTITUTE(SUBSTITUTE(SUBSTITUTE(SUBSTITUTE(SUBSTITUTE(SUBSTITUTE(SUBSTITUTE( (SUBSTITUTE( SUBSTITUTE( SUBSTITUTE( SUBSTITUTE(X499,"STD_SIGMA","SUM"),"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499" s="2">
        <f>C499</f>
        <v>527</v>
      </c>
    </row>
    <row r="500" spans="1:26">
      <c r="A500" s="167" t="str">
        <f>CODE(MID(N500,1,1))&amp;CODE(MID(N500,2,1))&amp;CODE(MID(N500,3,1))&amp;CODE(MID(N500,4,1))&amp;CODE(MID(N500,5,1))&amp;
IF(ISERR(CODE(MID(N500,6,1))),"",CODE(MID(N500,6,1)))&amp;
IF(ISERR(CODE(MID(N500,7,1))),"",CODE(MID(N500,7,1)))&amp;
IF(ISERR(CODE(MID(N500,8,1))),"",CODE(MID(N500,8,1)))&amp;
IF(ISERR(CODE(MID(N500,9,1))),"",CODE(MID(N500,9,1)))&amp;
IF(ISERR(CODE(MID(N500,10,1))),"",CODE(MID(N500,10,1)))&amp;
IF(ISERR(CODE(MID(N500,11,1))),"",CODE(MID(N500,11,1)))&amp;
IF(ISERR(CODE(MID(N500,12,1))),"",CODE(MID(N500,12,1)))&amp;
IF(ISERR(CODE(MID(N500,13,1))),"",CODE(MID(N500,13,1)))&amp;
IF(ISERR(CODE(MID(N500,14,1))),"",CODE(MID(N500,14,1)))&amp;
IF(ISERR(CODE(MID(N500,15,1))),"",CODE(MID(N500,15,1)))</f>
        <v>738477958269719590</v>
      </c>
      <c r="B500" s="3">
        <v>469</v>
      </c>
      <c r="C500" s="165">
        <f>VLOOKUP(A500,[1]items.h.csv!$A:$C,3,0)</f>
        <v>528</v>
      </c>
      <c r="D500" s="1" t="s">
        <v>2291</v>
      </c>
      <c r="E500" s="1" t="s">
        <v>1351</v>
      </c>
      <c r="F500" s="17" t="s">
        <v>535</v>
      </c>
      <c r="G500" s="17" t="s">
        <v>569</v>
      </c>
      <c r="H500" s="146">
        <v>0</v>
      </c>
      <c r="I500" s="146">
        <v>0</v>
      </c>
      <c r="J500" s="17" t="s">
        <v>1</v>
      </c>
      <c r="K500" s="17" t="s">
        <v>2192</v>
      </c>
      <c r="L500" s="138" t="s">
        <v>4604</v>
      </c>
      <c r="M500" s="1" t="s">
        <v>3802</v>
      </c>
      <c r="N500" s="22" t="s">
        <v>3269</v>
      </c>
      <c r="O500" s="22" t="s">
        <v>3787</v>
      </c>
      <c r="P500"/>
      <c r="Q500" t="str">
        <f>IF(F500=G500,"","NOT EQUAL")</f>
        <v>NOT EQUAL</v>
      </c>
      <c r="R500"/>
      <c r="S500"/>
      <c r="T500">
        <f>IF(Y500&lt;&gt;"",T499+1,T499)</f>
        <v>138</v>
      </c>
      <c r="U500" s="3"/>
      <c r="V500" s="118"/>
      <c r="W500" s="118"/>
      <c r="X500" s="109" t="str">
        <f>IF( OR(V500="CNST", J500="CAT_REGS"),(F500),
IF(V500="YES",UPPER(F500),
IF(   AND(V500&lt;&gt;"NO",J500="CAT_FNCT",E500&lt;&gt;"multiply", E500&lt;&gt;"divide"),IF(K500="SLS_ENABLED",   UPPER(F500),""),"")))</f>
        <v/>
      </c>
      <c r="Y500" s="109" t="str">
        <f>IF(LEN(W500)&gt;0,W500,SUBSTITUTE(SUBSTITUTE(SUBSTITUTE(SUBSTITUTE(SUBSTITUTE(SUBSTITUTE(SUBSTITUTE(SUBSTITUTE(SUBSTITUTE(SUBSTITUTE(SUBSTITUTE( (SUBSTITUTE( SUBSTITUTE( SUBSTITUTE( SUBSTITUTE(X500,"STD_SIGMA","SUM"),"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00" s="2">
        <f>C500</f>
        <v>528</v>
      </c>
    </row>
    <row r="501" spans="1:26">
      <c r="A501" s="167" t="str">
        <f>CODE(MID(N501,1,1))&amp;CODE(MID(N501,2,1))&amp;CODE(MID(N501,3,1))&amp;CODE(MID(N501,4,1))&amp;CODE(MID(N501,5,1))&amp;
IF(ISERR(CODE(MID(N501,6,1))),"",CODE(MID(N501,6,1)))&amp;
IF(ISERR(CODE(MID(N501,7,1))),"",CODE(MID(N501,7,1)))&amp;
IF(ISERR(CODE(MID(N501,8,1))),"",CODE(MID(N501,8,1)))&amp;
IF(ISERR(CODE(MID(N501,9,1))),"",CODE(MID(N501,9,1)))&amp;
IF(ISERR(CODE(MID(N501,10,1))),"",CODE(MID(N501,10,1)))&amp;
IF(ISERR(CODE(MID(N501,11,1))),"",CODE(MID(N501,11,1)))&amp;
IF(ISERR(CODE(MID(N501,12,1))),"",CODE(MID(N501,12,1)))&amp;
IF(ISERR(CODE(MID(N501,13,1))),"",CODE(MID(N501,13,1)))&amp;
IF(ISERR(CODE(MID(N501,14,1))),"",CODE(MID(N501,14,1)))&amp;
IF(ISERR(CODE(MID(N501,15,1))),"",CODE(MID(N501,15,1)))</f>
        <v>738477958269719584</v>
      </c>
      <c r="B501" s="3">
        <v>470</v>
      </c>
      <c r="C501" s="165">
        <f>VLOOKUP(A501,[1]items.h.csv!$A:$C,3,0)</f>
        <v>529</v>
      </c>
      <c r="D501" s="1" t="s">
        <v>2291</v>
      </c>
      <c r="E501" s="1" t="s">
        <v>1348</v>
      </c>
      <c r="F501" s="17" t="s">
        <v>536</v>
      </c>
      <c r="G501" s="17" t="s">
        <v>563</v>
      </c>
      <c r="H501" s="146">
        <v>0</v>
      </c>
      <c r="I501" s="146">
        <v>0</v>
      </c>
      <c r="J501" s="17" t="s">
        <v>1</v>
      </c>
      <c r="K501" s="17" t="s">
        <v>2192</v>
      </c>
      <c r="L501" s="138" t="s">
        <v>4604</v>
      </c>
      <c r="M501" s="1" t="s">
        <v>3803</v>
      </c>
      <c r="N501" s="22" t="s">
        <v>3270</v>
      </c>
      <c r="O501" s="22" t="s">
        <v>3787</v>
      </c>
      <c r="P501"/>
      <c r="Q501" t="str">
        <f>IF(F501=G501,"","NOT EQUAL")</f>
        <v>NOT EQUAL</v>
      </c>
      <c r="R501"/>
      <c r="S501"/>
      <c r="T501">
        <f>IF(Y501&lt;&gt;"",T500+1,T500)</f>
        <v>138</v>
      </c>
      <c r="U501" s="3"/>
      <c r="V501" s="118"/>
      <c r="W501" s="118"/>
      <c r="X501" s="109" t="str">
        <f>IF( OR(V501="CNST", J501="CAT_REGS"),(F501),
IF(V501="YES",UPPER(F501),
IF(   AND(V501&lt;&gt;"NO",J501="CAT_FNCT",E501&lt;&gt;"multiply", E501&lt;&gt;"divide"),IF(K501="SLS_ENABLED",   UPPER(F501),""),"")))</f>
        <v/>
      </c>
      <c r="Y501" s="109" t="str">
        <f>IF(LEN(W501)&gt;0,W501,SUBSTITUTE(SUBSTITUTE(SUBSTITUTE(SUBSTITUTE(SUBSTITUTE(SUBSTITUTE(SUBSTITUTE(SUBSTITUTE(SUBSTITUTE(SUBSTITUTE(SUBSTITUTE( (SUBSTITUTE( SUBSTITUTE( SUBSTITUTE( SUBSTITUTE(X501,"STD_SIGMA","SUM"),"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01" s="2">
        <f>C501</f>
        <v>529</v>
      </c>
    </row>
    <row r="502" spans="1:26">
      <c r="A502" s="167" t="str">
        <f>CODE(MID(N502,1,1))&amp;CODE(MID(N502,2,1))&amp;CODE(MID(N502,3,1))&amp;CODE(MID(N502,4,1))&amp;CODE(MID(N502,5,1))&amp;
IF(ISERR(CODE(MID(N502,6,1))),"",CODE(MID(N502,6,1)))&amp;
IF(ISERR(CODE(MID(N502,7,1))),"",CODE(MID(N502,7,1)))&amp;
IF(ISERR(CODE(MID(N502,8,1))),"",CODE(MID(N502,8,1)))&amp;
IF(ISERR(CODE(MID(N502,9,1))),"",CODE(MID(N502,9,1)))&amp;
IF(ISERR(CODE(MID(N502,10,1))),"",CODE(MID(N502,10,1)))&amp;
IF(ISERR(CODE(MID(N502,11,1))),"",CODE(MID(N502,11,1)))&amp;
IF(ISERR(CODE(MID(N502,12,1))),"",CODE(MID(N502,12,1)))&amp;
IF(ISERR(CODE(MID(N502,13,1))),"",CODE(MID(N502,13,1)))&amp;
IF(ISERR(CODE(MID(N502,14,1))),"",CODE(MID(N502,14,1)))&amp;
IF(ISERR(CODE(MID(N502,15,1))),"",CODE(MID(N502,15,1)))</f>
        <v>738477958269719565</v>
      </c>
      <c r="B502" s="3">
        <v>471</v>
      </c>
      <c r="C502" s="165">
        <f>VLOOKUP(A502,[1]items.h.csv!$A:$C,3,0)</f>
        <v>530</v>
      </c>
      <c r="D502" s="1" t="s">
        <v>2291</v>
      </c>
      <c r="E502" s="1" t="s">
        <v>1344</v>
      </c>
      <c r="F502" s="17" t="s">
        <v>537</v>
      </c>
      <c r="G502" s="17" t="s">
        <v>386</v>
      </c>
      <c r="H502" s="146">
        <v>0</v>
      </c>
      <c r="I502" s="146">
        <v>0</v>
      </c>
      <c r="J502" s="91" t="s">
        <v>4309</v>
      </c>
      <c r="K502" s="17" t="s">
        <v>2192</v>
      </c>
      <c r="L502" s="138" t="s">
        <v>4604</v>
      </c>
      <c r="M502" s="1" t="s">
        <v>3804</v>
      </c>
      <c r="N502" s="22" t="s">
        <v>3271</v>
      </c>
      <c r="O502" s="22" t="s">
        <v>3787</v>
      </c>
      <c r="P502"/>
      <c r="Q502" t="str">
        <f>IF(F502=G502,"","NOT EQUAL")</f>
        <v>NOT EQUAL</v>
      </c>
      <c r="R502"/>
      <c r="S502"/>
      <c r="T502">
        <f>IF(Y502&lt;&gt;"",T501+1,T501)</f>
        <v>139</v>
      </c>
      <c r="U502" s="3" t="s">
        <v>4591</v>
      </c>
      <c r="V502" s="118"/>
      <c r="W502" s="118"/>
      <c r="X502" s="109" t="str">
        <f>IF( OR(V502="CNST", J502="CAT_REGS"),(F502),
IF(V502="YES",UPPER(F502),
IF(   AND(V502&lt;&gt;"NO",J502="CAT_FNCT",E502&lt;&gt;"multiply", E502&lt;&gt;"divide"),IF(K502="SLS_ENABLED",   UPPER(F502),""),"")))</f>
        <v>"REG_A"</v>
      </c>
      <c r="Y502" s="109" t="str">
        <f>IF(LEN(W502)&gt;0,W502,SUBSTITUTE(SUBSTITUTE(SUBSTITUTE(SUBSTITUTE(SUBSTITUTE(SUBSTITUTE(SUBSTITUTE(SUBSTITUTE(SUBSTITUTE(SUBSTITUTE(SUBSTITUTE( (SUBSTITUTE( SUBSTITUTE( SUBSTITUTE( SUBSTITUTE(X502,"STD_SIGMA","SUM"),"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REG_A</v>
      </c>
      <c r="Z502" s="2">
        <f>C502</f>
        <v>530</v>
      </c>
    </row>
    <row r="503" spans="1:26">
      <c r="A503" s="167" t="str">
        <f>CODE(MID(N503,1,1))&amp;CODE(MID(N503,2,1))&amp;CODE(MID(N503,3,1))&amp;CODE(MID(N503,4,1))&amp;CODE(MID(N503,5,1))&amp;
IF(ISERR(CODE(MID(N503,6,1))),"",CODE(MID(N503,6,1)))&amp;
IF(ISERR(CODE(MID(N503,7,1))),"",CODE(MID(N503,7,1)))&amp;
IF(ISERR(CODE(MID(N503,8,1))),"",CODE(MID(N503,8,1)))&amp;
IF(ISERR(CODE(MID(N503,9,1))),"",CODE(MID(N503,9,1)))&amp;
IF(ISERR(CODE(MID(N503,10,1))),"",CODE(MID(N503,10,1)))&amp;
IF(ISERR(CODE(MID(N503,11,1))),"",CODE(MID(N503,11,1)))&amp;
IF(ISERR(CODE(MID(N503,12,1))),"",CODE(MID(N503,12,1)))&amp;
IF(ISERR(CODE(MID(N503,13,1))),"",CODE(MID(N503,13,1)))&amp;
IF(ISERR(CODE(MID(N503,14,1))),"",CODE(MID(N503,14,1)))&amp;
IF(ISERR(CODE(MID(N503,15,1))),"",CODE(MID(N503,15,1)))</f>
        <v>738477958269719566</v>
      </c>
      <c r="B503" s="3">
        <v>472</v>
      </c>
      <c r="C503" s="165">
        <f>VLOOKUP(A503,[1]items.h.csv!$A:$C,3,0)</f>
        <v>531</v>
      </c>
      <c r="D503" s="1" t="s">
        <v>2291</v>
      </c>
      <c r="E503" s="1" t="s">
        <v>1345</v>
      </c>
      <c r="F503" s="17" t="s">
        <v>538</v>
      </c>
      <c r="G503" s="17" t="s">
        <v>388</v>
      </c>
      <c r="H503" s="58">
        <v>0</v>
      </c>
      <c r="I503" s="58">
        <v>0</v>
      </c>
      <c r="J503" s="91" t="s">
        <v>4309</v>
      </c>
      <c r="K503" s="17" t="s">
        <v>2192</v>
      </c>
      <c r="L503" s="138" t="s">
        <v>4604</v>
      </c>
      <c r="M503" s="1" t="s">
        <v>3805</v>
      </c>
      <c r="N503" s="22" t="s">
        <v>3272</v>
      </c>
      <c r="O503" s="22" t="s">
        <v>3787</v>
      </c>
      <c r="P503"/>
      <c r="Q503" t="str">
        <f>IF(F503=G503,"","NOT EQUAL")</f>
        <v>NOT EQUAL</v>
      </c>
      <c r="R503"/>
      <c r="S503"/>
      <c r="T503">
        <f>IF(Y503&lt;&gt;"",T502+1,T502)</f>
        <v>140</v>
      </c>
      <c r="U503" s="3" t="s">
        <v>4591</v>
      </c>
      <c r="V503" s="118"/>
      <c r="W503" s="118"/>
      <c r="X503" s="109" t="str">
        <f>IF( OR(V503="CNST", J503="CAT_REGS"),(F503),
IF(V503="YES",UPPER(F503),
IF(   AND(V503&lt;&gt;"NO",J503="CAT_FNCT",E503&lt;&gt;"multiply", E503&lt;&gt;"divide"),IF(K503="SLS_ENABLED",   UPPER(F503),""),"")))</f>
        <v>"REG_B"</v>
      </c>
      <c r="Y503" s="109" t="str">
        <f>IF(LEN(W503)&gt;0,W503,SUBSTITUTE(SUBSTITUTE(SUBSTITUTE(SUBSTITUTE(SUBSTITUTE(SUBSTITUTE(SUBSTITUTE(SUBSTITUTE(SUBSTITUTE(SUBSTITUTE(SUBSTITUTE( (SUBSTITUTE( SUBSTITUTE( SUBSTITUTE( SUBSTITUTE(X503,"STD_SIGMA","SUM"),"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REG_B</v>
      </c>
      <c r="Z503" s="2">
        <f>C503</f>
        <v>531</v>
      </c>
    </row>
    <row r="504" spans="1:26">
      <c r="A504" s="167" t="str">
        <f>CODE(MID(N504,1,1))&amp;CODE(MID(N504,2,1))&amp;CODE(MID(N504,3,1))&amp;CODE(MID(N504,4,1))&amp;CODE(MID(N504,5,1))&amp;
IF(ISERR(CODE(MID(N504,6,1))),"",CODE(MID(N504,6,1)))&amp;
IF(ISERR(CODE(MID(N504,7,1))),"",CODE(MID(N504,7,1)))&amp;
IF(ISERR(CODE(MID(N504,8,1))),"",CODE(MID(N504,8,1)))&amp;
IF(ISERR(CODE(MID(N504,9,1))),"",CODE(MID(N504,9,1)))&amp;
IF(ISERR(CODE(MID(N504,10,1))),"",CODE(MID(N504,10,1)))&amp;
IF(ISERR(CODE(MID(N504,11,1))),"",CODE(MID(N504,11,1)))&amp;
IF(ISERR(CODE(MID(N504,12,1))),"",CODE(MID(N504,12,1)))&amp;
IF(ISERR(CODE(MID(N504,13,1))),"",CODE(MID(N504,13,1)))&amp;
IF(ISERR(CODE(MID(N504,14,1))),"",CODE(MID(N504,14,1)))&amp;
IF(ISERR(CODE(MID(N504,15,1))),"",CODE(MID(N504,15,1)))</f>
        <v>738477958269719567</v>
      </c>
      <c r="B504" s="3">
        <v>473</v>
      </c>
      <c r="C504" s="165">
        <f>VLOOKUP(A504,[1]items.h.csv!$A:$C,3,0)</f>
        <v>532</v>
      </c>
      <c r="D504" s="1" t="s">
        <v>2291</v>
      </c>
      <c r="E504" s="1" t="s">
        <v>1346</v>
      </c>
      <c r="F504" s="17" t="s">
        <v>539</v>
      </c>
      <c r="G504" s="17" t="s">
        <v>390</v>
      </c>
      <c r="H504" s="58">
        <v>0</v>
      </c>
      <c r="I504" s="58">
        <v>0</v>
      </c>
      <c r="J504" s="91" t="s">
        <v>4309</v>
      </c>
      <c r="K504" s="17" t="s">
        <v>2192</v>
      </c>
      <c r="L504" s="138" t="s">
        <v>4604</v>
      </c>
      <c r="M504" s="1" t="s">
        <v>3806</v>
      </c>
      <c r="N504" s="22" t="s">
        <v>3273</v>
      </c>
      <c r="O504" s="22" t="s">
        <v>3787</v>
      </c>
      <c r="P504"/>
      <c r="Q504" t="str">
        <f>IF(F504=G504,"","NOT EQUAL")</f>
        <v>NOT EQUAL</v>
      </c>
      <c r="R504"/>
      <c r="S504"/>
      <c r="T504">
        <f>IF(Y504&lt;&gt;"",T503+1,T503)</f>
        <v>141</v>
      </c>
      <c r="U504" s="3" t="s">
        <v>4591</v>
      </c>
      <c r="V504" s="118"/>
      <c r="W504" s="118"/>
      <c r="X504" s="109" t="str">
        <f>IF( OR(V504="CNST", J504="CAT_REGS"),(F504),
IF(V504="YES",UPPER(F504),
IF(   AND(V504&lt;&gt;"NO",J504="CAT_FNCT",E504&lt;&gt;"multiply", E504&lt;&gt;"divide"),IF(K504="SLS_ENABLED",   UPPER(F504),""),"")))</f>
        <v>"REG_C"</v>
      </c>
      <c r="Y504" s="109" t="str">
        <f>IF(LEN(W504)&gt;0,W504,SUBSTITUTE(SUBSTITUTE(SUBSTITUTE(SUBSTITUTE(SUBSTITUTE(SUBSTITUTE(SUBSTITUTE(SUBSTITUTE(SUBSTITUTE(SUBSTITUTE(SUBSTITUTE( (SUBSTITUTE( SUBSTITUTE( SUBSTITUTE( SUBSTITUTE(X504,"STD_SIGMA","SUM"),"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REG_C</v>
      </c>
      <c r="Z504" s="2">
        <f>C504</f>
        <v>532</v>
      </c>
    </row>
    <row r="505" spans="1:26">
      <c r="A505" s="167" t="str">
        <f>CODE(MID(N505,1,1))&amp;CODE(MID(N505,2,1))&amp;CODE(MID(N505,3,1))&amp;CODE(MID(N505,4,1))&amp;CODE(MID(N505,5,1))&amp;
IF(ISERR(CODE(MID(N505,6,1))),"",CODE(MID(N505,6,1)))&amp;
IF(ISERR(CODE(MID(N505,7,1))),"",CODE(MID(N505,7,1)))&amp;
IF(ISERR(CODE(MID(N505,8,1))),"",CODE(MID(N505,8,1)))&amp;
IF(ISERR(CODE(MID(N505,9,1))),"",CODE(MID(N505,9,1)))&amp;
IF(ISERR(CODE(MID(N505,10,1))),"",CODE(MID(N505,10,1)))&amp;
IF(ISERR(CODE(MID(N505,11,1))),"",CODE(MID(N505,11,1)))&amp;
IF(ISERR(CODE(MID(N505,12,1))),"",CODE(MID(N505,12,1)))&amp;
IF(ISERR(CODE(MID(N505,13,1))),"",CODE(MID(N505,13,1)))&amp;
IF(ISERR(CODE(MID(N505,14,1))),"",CODE(MID(N505,14,1)))&amp;
IF(ISERR(CODE(MID(N505,15,1))),"",CODE(MID(N505,15,1)))</f>
        <v>738477958269719568</v>
      </c>
      <c r="B505" s="3">
        <v>474</v>
      </c>
      <c r="C505" s="165">
        <f>VLOOKUP(A505,[1]items.h.csv!$A:$C,3,0)</f>
        <v>533</v>
      </c>
      <c r="D505" s="1" t="s">
        <v>2291</v>
      </c>
      <c r="E505" s="1" t="s">
        <v>1347</v>
      </c>
      <c r="F505" s="17" t="s">
        <v>540</v>
      </c>
      <c r="G505" s="17" t="s">
        <v>392</v>
      </c>
      <c r="H505" s="146">
        <v>0</v>
      </c>
      <c r="I505" s="146">
        <v>0</v>
      </c>
      <c r="J505" s="91" t="s">
        <v>4309</v>
      </c>
      <c r="K505" s="17" t="s">
        <v>2192</v>
      </c>
      <c r="L505" s="138" t="s">
        <v>4604</v>
      </c>
      <c r="M505" s="1" t="s">
        <v>3807</v>
      </c>
      <c r="N505" s="22" t="s">
        <v>3274</v>
      </c>
      <c r="O505" s="22" t="s">
        <v>3787</v>
      </c>
      <c r="P505"/>
      <c r="Q505" t="str">
        <f>IF(F505=G505,"","NOT EQUAL")</f>
        <v>NOT EQUAL</v>
      </c>
      <c r="R505"/>
      <c r="S505"/>
      <c r="T505">
        <f>IF(Y505&lt;&gt;"",T504+1,T504)</f>
        <v>142</v>
      </c>
      <c r="U505" s="3" t="s">
        <v>4591</v>
      </c>
      <c r="V505" s="118"/>
      <c r="W505" s="118"/>
      <c r="X505" s="109" t="str">
        <f>IF( OR(V505="CNST", J505="CAT_REGS"),(F505),
IF(V505="YES",UPPER(F505),
IF(   AND(V505&lt;&gt;"NO",J505="CAT_FNCT",E505&lt;&gt;"multiply", E505&lt;&gt;"divide"),IF(K505="SLS_ENABLED",   UPPER(F505),""),"")))</f>
        <v>"REG_D"</v>
      </c>
      <c r="Y505" s="109" t="str">
        <f>IF(LEN(W505)&gt;0,W505,SUBSTITUTE(SUBSTITUTE(SUBSTITUTE(SUBSTITUTE(SUBSTITUTE(SUBSTITUTE(SUBSTITUTE(SUBSTITUTE(SUBSTITUTE(SUBSTITUTE(SUBSTITUTE( (SUBSTITUTE( SUBSTITUTE( SUBSTITUTE( SUBSTITUTE(X505,"STD_SIGMA","SUM"),"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REG_D</v>
      </c>
      <c r="Z505" s="2">
        <f>C505</f>
        <v>533</v>
      </c>
    </row>
    <row r="506" spans="1:26">
      <c r="A506" s="167" t="str">
        <f>CODE(MID(N506,1,1))&amp;CODE(MID(N506,2,1))&amp;CODE(MID(N506,3,1))&amp;CODE(MID(N506,4,1))&amp;CODE(MID(N506,5,1))&amp;
IF(ISERR(CODE(MID(N506,6,1))),"",CODE(MID(N506,6,1)))&amp;
IF(ISERR(CODE(MID(N506,7,1))),"",CODE(MID(N506,7,1)))&amp;
IF(ISERR(CODE(MID(N506,8,1))),"",CODE(MID(N506,8,1)))&amp;
IF(ISERR(CODE(MID(N506,9,1))),"",CODE(MID(N506,9,1)))&amp;
IF(ISERR(CODE(MID(N506,10,1))),"",CODE(MID(N506,10,1)))&amp;
IF(ISERR(CODE(MID(N506,11,1))),"",CODE(MID(N506,11,1)))&amp;
IF(ISERR(CODE(MID(N506,12,1))),"",CODE(MID(N506,12,1)))&amp;
IF(ISERR(CODE(MID(N506,13,1))),"",CODE(MID(N506,13,1)))&amp;
IF(ISERR(CODE(MID(N506,14,1))),"",CODE(MID(N506,14,1)))&amp;
IF(ISERR(CODE(MID(N506,15,1))),"",CODE(MID(N506,15,1)))</f>
        <v>738477958269719576</v>
      </c>
      <c r="B506" s="3">
        <v>475</v>
      </c>
      <c r="C506" s="165">
        <f>VLOOKUP(A506,[1]items.h.csv!$A:$C,3,0)</f>
        <v>534</v>
      </c>
      <c r="D506" s="1" t="s">
        <v>2291</v>
      </c>
      <c r="E506" s="1" t="s">
        <v>1338</v>
      </c>
      <c r="F506" s="17" t="s">
        <v>541</v>
      </c>
      <c r="G506" s="17" t="s">
        <v>186</v>
      </c>
      <c r="H506" s="146">
        <v>0</v>
      </c>
      <c r="I506" s="146">
        <v>0</v>
      </c>
      <c r="J506" s="91" t="s">
        <v>4309</v>
      </c>
      <c r="K506" s="17" t="s">
        <v>2192</v>
      </c>
      <c r="L506" s="138" t="s">
        <v>4604</v>
      </c>
      <c r="N506" s="22" t="s">
        <v>3275</v>
      </c>
      <c r="O506" s="22" t="s">
        <v>3787</v>
      </c>
      <c r="P506"/>
      <c r="Q506" t="str">
        <f>IF(F506=G506,"","NOT EQUAL")</f>
        <v>NOT EQUAL</v>
      </c>
      <c r="R506"/>
      <c r="S506"/>
      <c r="T506">
        <f>IF(Y506&lt;&gt;"",T505+1,T505)</f>
        <v>143</v>
      </c>
      <c r="U506" s="3" t="s">
        <v>4591</v>
      </c>
      <c r="V506" s="118"/>
      <c r="W506" s="118"/>
      <c r="X506" s="109" t="str">
        <f>IF( OR(V506="CNST", J506="CAT_REGS"),(F506),
IF(V506="YES",UPPER(F506),
IF(   AND(V506&lt;&gt;"NO",J506="CAT_FNCT",E506&lt;&gt;"multiply", E506&lt;&gt;"divide"),IF(K506="SLS_ENABLED",   UPPER(F506),""),"")))</f>
        <v>"REG_L"</v>
      </c>
      <c r="Y506" s="109" t="str">
        <f>IF(LEN(W506)&gt;0,W506,SUBSTITUTE(SUBSTITUTE(SUBSTITUTE(SUBSTITUTE(SUBSTITUTE(SUBSTITUTE(SUBSTITUTE(SUBSTITUTE(SUBSTITUTE(SUBSTITUTE(SUBSTITUTE( (SUBSTITUTE( SUBSTITUTE( SUBSTITUTE( SUBSTITUTE(X506,"STD_SIGMA","SUM"),"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REG_L</v>
      </c>
      <c r="Z506" s="2">
        <f>C506</f>
        <v>534</v>
      </c>
    </row>
    <row r="507" spans="1:26">
      <c r="A507" s="167" t="str">
        <f>CODE(MID(N507,1,1))&amp;CODE(MID(N507,2,1))&amp;CODE(MID(N507,3,1))&amp;CODE(MID(N507,4,1))&amp;CODE(MID(N507,5,1))&amp;
IF(ISERR(CODE(MID(N507,6,1))),"",CODE(MID(N507,6,1)))&amp;
IF(ISERR(CODE(MID(N507,7,1))),"",CODE(MID(N507,7,1)))&amp;
IF(ISERR(CODE(MID(N507,8,1))),"",CODE(MID(N507,8,1)))&amp;
IF(ISERR(CODE(MID(N507,9,1))),"",CODE(MID(N507,9,1)))&amp;
IF(ISERR(CODE(MID(N507,10,1))),"",CODE(MID(N507,10,1)))&amp;
IF(ISERR(CODE(MID(N507,11,1))),"",CODE(MID(N507,11,1)))&amp;
IF(ISERR(CODE(MID(N507,12,1))),"",CODE(MID(N507,12,1)))&amp;
IF(ISERR(CODE(MID(N507,13,1))),"",CODE(MID(N507,13,1)))&amp;
IF(ISERR(CODE(MID(N507,14,1))),"",CODE(MID(N507,14,1)))&amp;
IF(ISERR(CODE(MID(N507,15,1))),"",CODE(MID(N507,15,1)))</f>
        <v>738477958269719573</v>
      </c>
      <c r="B507" s="3">
        <v>476</v>
      </c>
      <c r="C507" s="165">
        <f>VLOOKUP(A507,[1]items.h.csv!$A:$C,3,0)</f>
        <v>535</v>
      </c>
      <c r="D507" s="1" t="s">
        <v>2291</v>
      </c>
      <c r="E507" s="1" t="s">
        <v>1335</v>
      </c>
      <c r="F507" s="17" t="s">
        <v>542</v>
      </c>
      <c r="G507" s="17" t="s">
        <v>150</v>
      </c>
      <c r="H507" s="58">
        <v>0</v>
      </c>
      <c r="I507" s="58">
        <v>0</v>
      </c>
      <c r="J507" s="91" t="s">
        <v>4309</v>
      </c>
      <c r="K507" s="17" t="s">
        <v>2192</v>
      </c>
      <c r="L507" s="138" t="s">
        <v>4604</v>
      </c>
      <c r="N507" s="22" t="s">
        <v>3276</v>
      </c>
      <c r="O507" s="22" t="s">
        <v>3787</v>
      </c>
      <c r="P507"/>
      <c r="Q507" t="str">
        <f>IF(F507=G507,"","NOT EQUAL")</f>
        <v>NOT EQUAL</v>
      </c>
      <c r="R507"/>
      <c r="S507"/>
      <c r="T507">
        <f>IF(Y507&lt;&gt;"",T506+1,T506)</f>
        <v>144</v>
      </c>
      <c r="U507" s="3" t="s">
        <v>4591</v>
      </c>
      <c r="V507" s="118"/>
      <c r="W507" s="118"/>
      <c r="X507" s="109" t="str">
        <f>IF( OR(V507="CNST", J507="CAT_REGS"),(F507),
IF(V507="YES",UPPER(F507),
IF(   AND(V507&lt;&gt;"NO",J507="CAT_FNCT",E507&lt;&gt;"multiply", E507&lt;&gt;"divide"),IF(K507="SLS_ENABLED",   UPPER(F507),""),"")))</f>
        <v>"REG_I"</v>
      </c>
      <c r="Y507" s="109" t="str">
        <f>IF(LEN(W507)&gt;0,W507,SUBSTITUTE(SUBSTITUTE(SUBSTITUTE(SUBSTITUTE(SUBSTITUTE(SUBSTITUTE(SUBSTITUTE(SUBSTITUTE(SUBSTITUTE(SUBSTITUTE(SUBSTITUTE( (SUBSTITUTE( SUBSTITUTE( SUBSTITUTE( SUBSTITUTE(X507,"STD_SIGMA","SUM"),"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REG_I</v>
      </c>
      <c r="Z507" s="2">
        <f>C507</f>
        <v>535</v>
      </c>
    </row>
    <row r="508" spans="1:26">
      <c r="A508" s="167" t="str">
        <f>CODE(MID(N508,1,1))&amp;CODE(MID(N508,2,1))&amp;CODE(MID(N508,3,1))&amp;CODE(MID(N508,4,1))&amp;CODE(MID(N508,5,1))&amp;
IF(ISERR(CODE(MID(N508,6,1))),"",CODE(MID(N508,6,1)))&amp;
IF(ISERR(CODE(MID(N508,7,1))),"",CODE(MID(N508,7,1)))&amp;
IF(ISERR(CODE(MID(N508,8,1))),"",CODE(MID(N508,8,1)))&amp;
IF(ISERR(CODE(MID(N508,9,1))),"",CODE(MID(N508,9,1)))&amp;
IF(ISERR(CODE(MID(N508,10,1))),"",CODE(MID(N508,10,1)))&amp;
IF(ISERR(CODE(MID(N508,11,1))),"",CODE(MID(N508,11,1)))&amp;
IF(ISERR(CODE(MID(N508,12,1))),"",CODE(MID(N508,12,1)))&amp;
IF(ISERR(CODE(MID(N508,13,1))),"",CODE(MID(N508,13,1)))&amp;
IF(ISERR(CODE(MID(N508,14,1))),"",CODE(MID(N508,14,1)))&amp;
IF(ISERR(CODE(MID(N508,15,1))),"",CODE(MID(N508,15,1)))</f>
        <v>738477958269719574</v>
      </c>
      <c r="B508" s="3">
        <v>477</v>
      </c>
      <c r="C508" s="165">
        <f>VLOOKUP(A508,[1]items.h.csv!$A:$C,3,0)</f>
        <v>536</v>
      </c>
      <c r="D508" s="1" t="s">
        <v>2291</v>
      </c>
      <c r="E508" s="1" t="s">
        <v>1336</v>
      </c>
      <c r="F508" s="17" t="s">
        <v>543</v>
      </c>
      <c r="G508" s="17" t="s">
        <v>164</v>
      </c>
      <c r="H508" s="146">
        <v>0</v>
      </c>
      <c r="I508" s="146">
        <v>0</v>
      </c>
      <c r="J508" s="91" t="s">
        <v>4309</v>
      </c>
      <c r="K508" s="17" t="s">
        <v>2192</v>
      </c>
      <c r="L508" s="138" t="s">
        <v>4604</v>
      </c>
      <c r="N508" s="22" t="s">
        <v>3277</v>
      </c>
      <c r="O508" s="22" t="s">
        <v>3787</v>
      </c>
      <c r="P508"/>
      <c r="Q508" t="str">
        <f>IF(F508=G508,"","NOT EQUAL")</f>
        <v>NOT EQUAL</v>
      </c>
      <c r="R508"/>
      <c r="S508"/>
      <c r="T508">
        <f>IF(Y508&lt;&gt;"",T507+1,T507)</f>
        <v>145</v>
      </c>
      <c r="U508" s="3" t="s">
        <v>4591</v>
      </c>
      <c r="V508" s="118"/>
      <c r="W508" s="118"/>
      <c r="X508" s="109" t="str">
        <f>IF( OR(V508="CNST", J508="CAT_REGS"),(F508),
IF(V508="YES",UPPER(F508),
IF(   AND(V508&lt;&gt;"NO",J508="CAT_FNCT",E508&lt;&gt;"multiply", E508&lt;&gt;"divide"),IF(K508="SLS_ENABLED",   UPPER(F508),""),"")))</f>
        <v>"REG_J"</v>
      </c>
      <c r="Y508" s="109" t="str">
        <f>IF(LEN(W508)&gt;0,W508,SUBSTITUTE(SUBSTITUTE(SUBSTITUTE(SUBSTITUTE(SUBSTITUTE(SUBSTITUTE(SUBSTITUTE(SUBSTITUTE(SUBSTITUTE(SUBSTITUTE(SUBSTITUTE( (SUBSTITUTE( SUBSTITUTE( SUBSTITUTE( SUBSTITUTE(X508,"STD_SIGMA","SUM"),"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REG_J</v>
      </c>
      <c r="Z508" s="2">
        <f>C508</f>
        <v>536</v>
      </c>
    </row>
    <row r="509" spans="1:26">
      <c r="A509" s="167" t="str">
        <f>CODE(MID(N509,1,1))&amp;CODE(MID(N509,2,1))&amp;CODE(MID(N509,3,1))&amp;CODE(MID(N509,4,1))&amp;CODE(MID(N509,5,1))&amp;
IF(ISERR(CODE(MID(N509,6,1))),"",CODE(MID(N509,6,1)))&amp;
IF(ISERR(CODE(MID(N509,7,1))),"",CODE(MID(N509,7,1)))&amp;
IF(ISERR(CODE(MID(N509,8,1))),"",CODE(MID(N509,8,1)))&amp;
IF(ISERR(CODE(MID(N509,9,1))),"",CODE(MID(N509,9,1)))&amp;
IF(ISERR(CODE(MID(N509,10,1))),"",CODE(MID(N509,10,1)))&amp;
IF(ISERR(CODE(MID(N509,11,1))),"",CODE(MID(N509,11,1)))&amp;
IF(ISERR(CODE(MID(N509,12,1))),"",CODE(MID(N509,12,1)))&amp;
IF(ISERR(CODE(MID(N509,13,1))),"",CODE(MID(N509,13,1)))&amp;
IF(ISERR(CODE(MID(N509,14,1))),"",CODE(MID(N509,14,1)))&amp;
IF(ISERR(CODE(MID(N509,15,1))),"",CODE(MID(N509,15,1)))</f>
        <v>738477958269719575</v>
      </c>
      <c r="B509" s="3">
        <v>478</v>
      </c>
      <c r="C509" s="165">
        <f>VLOOKUP(A509,[1]items.h.csv!$A:$C,3,0)</f>
        <v>537</v>
      </c>
      <c r="D509" s="1" t="s">
        <v>2291</v>
      </c>
      <c r="E509" s="1" t="s">
        <v>1337</v>
      </c>
      <c r="F509" s="17" t="s">
        <v>544</v>
      </c>
      <c r="G509" s="17" t="s">
        <v>171</v>
      </c>
      <c r="H509" s="146">
        <v>0</v>
      </c>
      <c r="I509" s="146">
        <v>0</v>
      </c>
      <c r="J509" s="91" t="s">
        <v>4309</v>
      </c>
      <c r="K509" s="17" t="s">
        <v>2192</v>
      </c>
      <c r="L509" s="138" t="s">
        <v>4604</v>
      </c>
      <c r="N509" s="22" t="s">
        <v>3278</v>
      </c>
      <c r="O509" s="22" t="s">
        <v>3787</v>
      </c>
      <c r="P509"/>
      <c r="Q509" t="str">
        <f>IF(F509=G509,"","NOT EQUAL")</f>
        <v>NOT EQUAL</v>
      </c>
      <c r="R509"/>
      <c r="S509"/>
      <c r="T509">
        <f>IF(Y509&lt;&gt;"",T508+1,T508)</f>
        <v>146</v>
      </c>
      <c r="U509" s="3" t="s">
        <v>4591</v>
      </c>
      <c r="V509" s="118"/>
      <c r="W509" s="118"/>
      <c r="X509" s="109" t="str">
        <f>IF( OR(V509="CNST", J509="CAT_REGS"),(F509),
IF(V509="YES",UPPER(F509),
IF(   AND(V509&lt;&gt;"NO",J509="CAT_FNCT",E509&lt;&gt;"multiply", E509&lt;&gt;"divide"),IF(K509="SLS_ENABLED",   UPPER(F509),""),"")))</f>
        <v>"REG_K"</v>
      </c>
      <c r="Y509" s="109" t="str">
        <f>IF(LEN(W509)&gt;0,W509,SUBSTITUTE(SUBSTITUTE(SUBSTITUTE(SUBSTITUTE(SUBSTITUTE(SUBSTITUTE(SUBSTITUTE(SUBSTITUTE(SUBSTITUTE(SUBSTITUTE(SUBSTITUTE( (SUBSTITUTE( SUBSTITUTE( SUBSTITUTE( SUBSTITUTE(X509,"STD_SIGMA","SUM"),"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REG_K</v>
      </c>
      <c r="Z509" s="2">
        <f>C509</f>
        <v>537</v>
      </c>
    </row>
    <row r="510" spans="1:26">
      <c r="A510" s="167" t="str">
        <f>CODE(MID(N510,1,1))&amp;CODE(MID(N510,2,1))&amp;CODE(MID(N510,3,1))&amp;CODE(MID(N510,4,1))&amp;CODE(MID(N510,5,1))&amp;
IF(ISERR(CODE(MID(N510,6,1))),"",CODE(MID(N510,6,1)))&amp;
IF(ISERR(CODE(MID(N510,7,1))),"",CODE(MID(N510,7,1)))&amp;
IF(ISERR(CODE(MID(N510,8,1))),"",CODE(MID(N510,8,1)))&amp;
IF(ISERR(CODE(MID(N510,9,1))),"",CODE(MID(N510,9,1)))&amp;
IF(ISERR(CODE(MID(N510,10,1))),"",CODE(MID(N510,10,1)))&amp;
IF(ISERR(CODE(MID(N510,11,1))),"",CODE(MID(N510,11,1)))&amp;
IF(ISERR(CODE(MID(N510,12,1))),"",CODE(MID(N510,12,1)))&amp;
IF(ISERR(CODE(MID(N510,13,1))),"",CODE(MID(N510,13,1)))&amp;
IF(ISERR(CODE(MID(N510,14,1))),"",CODE(MID(N510,14,1)))&amp;
IF(ISERR(CODE(MID(N510,15,1))),"",CODE(MID(N510,15,1)))</f>
        <v>6772829548</v>
      </c>
      <c r="B510" s="3">
        <v>479</v>
      </c>
      <c r="C510" s="165">
        <f>VLOOKUP(A510,[1]items.h.csv!$A:$C,3,0)</f>
        <v>538</v>
      </c>
      <c r="D510" s="1" t="s">
        <v>2291</v>
      </c>
      <c r="E510" s="1" t="s">
        <v>1355</v>
      </c>
      <c r="F510" s="17" t="s">
        <v>595</v>
      </c>
      <c r="G510" s="17" t="s">
        <v>545</v>
      </c>
      <c r="H510" s="58">
        <v>0</v>
      </c>
      <c r="I510" s="58">
        <v>0</v>
      </c>
      <c r="J510" s="17" t="s">
        <v>1</v>
      </c>
      <c r="K510" s="17" t="s">
        <v>2192</v>
      </c>
      <c r="L510" s="138" t="s">
        <v>4604</v>
      </c>
      <c r="N510" s="22" t="s">
        <v>1355</v>
      </c>
      <c r="O510" s="22" t="s">
        <v>3787</v>
      </c>
      <c r="P510"/>
      <c r="Q510" t="str">
        <f>IF(F510=G510,"","NOT EQUAL")</f>
        <v>NOT EQUAL</v>
      </c>
      <c r="R510"/>
      <c r="S510"/>
      <c r="T510">
        <f>IF(Y510&lt;&gt;"",T509+1,T509)</f>
        <v>146</v>
      </c>
      <c r="U510" s="3"/>
      <c r="V510" s="118"/>
      <c r="W510" s="118"/>
      <c r="X510" s="109" t="str">
        <f>IF( OR(V510="CNST", J510="CAT_REGS"),(F510),
IF(V510="YES",UPPER(F510),
IF(   AND(V510&lt;&gt;"NO",J510="CAT_FNCT",E510&lt;&gt;"multiply", E510&lt;&gt;"divide"),IF(K510="SLS_ENABLED",   UPPER(F510),""),"")))</f>
        <v/>
      </c>
      <c r="Y510" s="109" t="str">
        <f>IF(LEN(W510)&gt;0,W510,SUBSTITUTE(SUBSTITUTE(SUBSTITUTE(SUBSTITUTE(SUBSTITUTE(SUBSTITUTE(SUBSTITUTE(SUBSTITUTE(SUBSTITUTE(SUBSTITUTE(SUBSTITUTE( (SUBSTITUTE( SUBSTITUTE( SUBSTITUTE( SUBSTITUTE(X510,"STD_SIGMA","SUM"),"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10" s="2">
        <f>C510</f>
        <v>538</v>
      </c>
    </row>
    <row r="511" spans="1:26">
      <c r="A511" s="167" t="str">
        <f>CODE(MID(N511,1,1))&amp;CODE(MID(N511,2,1))&amp;CODE(MID(N511,3,1))&amp;CODE(MID(N511,4,1))&amp;CODE(MID(N511,5,1))&amp;
IF(ISERR(CODE(MID(N511,6,1))),"",CODE(MID(N511,6,1)))&amp;
IF(ISERR(CODE(MID(N511,7,1))),"",CODE(MID(N511,7,1)))&amp;
IF(ISERR(CODE(MID(N511,8,1))),"",CODE(MID(N511,8,1)))&amp;
IF(ISERR(CODE(MID(N511,9,1))),"",CODE(MID(N511,9,1)))&amp;
IF(ISERR(CODE(MID(N511,10,1))),"",CODE(MID(N511,10,1)))&amp;
IF(ISERR(CODE(MID(N511,11,1))),"",CODE(MID(N511,11,1)))&amp;
IF(ISERR(CODE(MID(N511,12,1))),"",CODE(MID(N511,12,1)))&amp;
IF(ISERR(CODE(MID(N511,13,1))),"",CODE(MID(N511,13,1)))&amp;
IF(ISERR(CODE(MID(N511,14,1))),"",CODE(MID(N511,14,1)))&amp;
IF(ISERR(CODE(MID(N511,15,1))),"",CODE(MID(N511,15,1)))</f>
        <v>6772829549</v>
      </c>
      <c r="B511" s="3">
        <v>480</v>
      </c>
      <c r="C511" s="165">
        <f>VLOOKUP(A511,[1]items.h.csv!$A:$C,3,0)</f>
        <v>539</v>
      </c>
      <c r="D511" s="1" t="s">
        <v>2291</v>
      </c>
      <c r="E511" s="1" t="s">
        <v>1356</v>
      </c>
      <c r="F511" s="17" t="s">
        <v>595</v>
      </c>
      <c r="G511" s="17" t="s">
        <v>546</v>
      </c>
      <c r="H511" s="146">
        <v>0</v>
      </c>
      <c r="I511" s="146">
        <v>0</v>
      </c>
      <c r="J511" s="17" t="s">
        <v>1</v>
      </c>
      <c r="K511" s="17" t="s">
        <v>2192</v>
      </c>
      <c r="L511" s="138" t="s">
        <v>4604</v>
      </c>
      <c r="N511" s="22" t="s">
        <v>1356</v>
      </c>
      <c r="O511" s="22" t="s">
        <v>3787</v>
      </c>
      <c r="P511"/>
      <c r="Q511" t="str">
        <f>IF(F511=G511,"","NOT EQUAL")</f>
        <v>NOT EQUAL</v>
      </c>
      <c r="R511"/>
      <c r="S511"/>
      <c r="T511">
        <f>IF(Y511&lt;&gt;"",T510+1,T510)</f>
        <v>146</v>
      </c>
      <c r="U511" s="3"/>
      <c r="V511" s="118"/>
      <c r="W511" s="118"/>
      <c r="X511" s="109" t="str">
        <f>IF( OR(V511="CNST", J511="CAT_REGS"),(F511),
IF(V511="YES",UPPER(F511),
IF(   AND(V511&lt;&gt;"NO",J511="CAT_FNCT",E511&lt;&gt;"multiply", E511&lt;&gt;"divide"),IF(K511="SLS_ENABLED",   UPPER(F511),""),"")))</f>
        <v/>
      </c>
      <c r="Y511" s="109" t="str">
        <f>IF(LEN(W511)&gt;0,W511,SUBSTITUTE(SUBSTITUTE(SUBSTITUTE(SUBSTITUTE(SUBSTITUTE(SUBSTITUTE(SUBSTITUTE(SUBSTITUTE(SUBSTITUTE(SUBSTITUTE(SUBSTITUTE( (SUBSTITUTE( SUBSTITUTE( SUBSTITUTE( SUBSTITUTE(X511,"STD_SIGMA","SUM"),"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11" s="2">
        <f>C511</f>
        <v>539</v>
      </c>
    </row>
    <row r="512" spans="1:26">
      <c r="A512" s="167" t="str">
        <f>CODE(MID(N512,1,1))&amp;CODE(MID(N512,2,1))&amp;CODE(MID(N512,3,1))&amp;CODE(MID(N512,4,1))&amp;CODE(MID(N512,5,1))&amp;
IF(ISERR(CODE(MID(N512,6,1))),"",CODE(MID(N512,6,1)))&amp;
IF(ISERR(CODE(MID(N512,7,1))),"",CODE(MID(N512,7,1)))&amp;
IF(ISERR(CODE(MID(N512,8,1))),"",CODE(MID(N512,8,1)))&amp;
IF(ISERR(CODE(MID(N512,9,1))),"",CODE(MID(N512,9,1)))&amp;
IF(ISERR(CODE(MID(N512,10,1))),"",CODE(MID(N512,10,1)))&amp;
IF(ISERR(CODE(MID(N512,11,1))),"",CODE(MID(N512,11,1)))&amp;
IF(ISERR(CODE(MID(N512,12,1))),"",CODE(MID(N512,12,1)))&amp;
IF(ISERR(CODE(MID(N512,13,1))),"",CODE(MID(N512,13,1)))&amp;
IF(ISERR(CODE(MID(N512,14,1))),"",CODE(MID(N512,14,1)))&amp;
IF(ISERR(CODE(MID(N512,15,1))),"",CODE(MID(N512,15,1)))</f>
        <v>6772829550</v>
      </c>
      <c r="B512" s="3">
        <v>481</v>
      </c>
      <c r="C512" s="165">
        <f>VLOOKUP(A512,[1]items.h.csv!$A:$C,3,0)</f>
        <v>540</v>
      </c>
      <c r="D512" s="1" t="s">
        <v>2291</v>
      </c>
      <c r="E512" s="1" t="s">
        <v>1357</v>
      </c>
      <c r="F512" s="17" t="s">
        <v>595</v>
      </c>
      <c r="G512" s="17" t="s">
        <v>547</v>
      </c>
      <c r="H512" s="146">
        <v>0</v>
      </c>
      <c r="I512" s="146">
        <v>0</v>
      </c>
      <c r="J512" s="17" t="s">
        <v>1</v>
      </c>
      <c r="K512" s="17" t="s">
        <v>2192</v>
      </c>
      <c r="L512" s="138" t="s">
        <v>4604</v>
      </c>
      <c r="N512" s="22" t="s">
        <v>1357</v>
      </c>
      <c r="O512" s="22" t="s">
        <v>3787</v>
      </c>
      <c r="P512"/>
      <c r="Q512" t="str">
        <f>IF(F512=G512,"","NOT EQUAL")</f>
        <v>NOT EQUAL</v>
      </c>
      <c r="R512"/>
      <c r="S512"/>
      <c r="T512">
        <f>IF(Y512&lt;&gt;"",T511+1,T511)</f>
        <v>146</v>
      </c>
      <c r="U512" s="3"/>
      <c r="V512" s="118"/>
      <c r="W512" s="118"/>
      <c r="X512" s="109" t="str">
        <f>IF( OR(V512="CNST", J512="CAT_REGS"),(F512),
IF(V512="YES",UPPER(F512),
IF(   AND(V512&lt;&gt;"NO",J512="CAT_FNCT",E512&lt;&gt;"multiply", E512&lt;&gt;"divide"),IF(K512="SLS_ENABLED",   UPPER(F512),""),"")))</f>
        <v/>
      </c>
      <c r="Y512" s="109" t="str">
        <f>IF(LEN(W512)&gt;0,W512,SUBSTITUTE(SUBSTITUTE(SUBSTITUTE(SUBSTITUTE(SUBSTITUTE(SUBSTITUTE(SUBSTITUTE(SUBSTITUTE(SUBSTITUTE(SUBSTITUTE(SUBSTITUTE( (SUBSTITUTE( SUBSTITUTE( SUBSTITUTE( SUBSTITUTE(X512,"STD_SIGMA","SUM"),"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12" s="2">
        <f>C512</f>
        <v>540</v>
      </c>
    </row>
    <row r="513" spans="1:26">
      <c r="A513" s="167" t="str">
        <f>CODE(MID(N513,1,1))&amp;CODE(MID(N513,2,1))&amp;CODE(MID(N513,3,1))&amp;CODE(MID(N513,4,1))&amp;CODE(MID(N513,5,1))&amp;
IF(ISERR(CODE(MID(N513,6,1))),"",CODE(MID(N513,6,1)))&amp;
IF(ISERR(CODE(MID(N513,7,1))),"",CODE(MID(N513,7,1)))&amp;
IF(ISERR(CODE(MID(N513,8,1))),"",CODE(MID(N513,8,1)))&amp;
IF(ISERR(CODE(MID(N513,9,1))),"",CODE(MID(N513,9,1)))&amp;
IF(ISERR(CODE(MID(N513,10,1))),"",CODE(MID(N513,10,1)))&amp;
IF(ISERR(CODE(MID(N513,11,1))),"",CODE(MID(N513,11,1)))&amp;
IF(ISERR(CODE(MID(N513,12,1))),"",CODE(MID(N513,12,1)))&amp;
IF(ISERR(CODE(MID(N513,13,1))),"",CODE(MID(N513,13,1)))&amp;
IF(ISERR(CODE(MID(N513,14,1))),"",CODE(MID(N513,14,1)))&amp;
IF(ISERR(CODE(MID(N513,15,1))),"",CODE(MID(N513,15,1)))</f>
        <v>6772829551</v>
      </c>
      <c r="B513" s="3">
        <v>482</v>
      </c>
      <c r="C513" s="165">
        <f>VLOOKUP(A513,[1]items.h.csv!$A:$C,3,0)</f>
        <v>541</v>
      </c>
      <c r="D513" s="1" t="s">
        <v>2291</v>
      </c>
      <c r="E513" s="1" t="s">
        <v>1358</v>
      </c>
      <c r="F513" s="17" t="s">
        <v>595</v>
      </c>
      <c r="G513" s="17" t="s">
        <v>548</v>
      </c>
      <c r="H513" s="146">
        <v>0</v>
      </c>
      <c r="I513" s="146">
        <v>0</v>
      </c>
      <c r="J513" s="17" t="s">
        <v>1</v>
      </c>
      <c r="K513" s="17" t="s">
        <v>2192</v>
      </c>
      <c r="L513" s="138" t="s">
        <v>4604</v>
      </c>
      <c r="N513" s="22" t="s">
        <v>1358</v>
      </c>
      <c r="O513" s="22" t="s">
        <v>3787</v>
      </c>
      <c r="P513"/>
      <c r="Q513" t="str">
        <f>IF(F513=G513,"","NOT EQUAL")</f>
        <v>NOT EQUAL</v>
      </c>
      <c r="R513"/>
      <c r="S513"/>
      <c r="T513">
        <f>IF(Y513&lt;&gt;"",T512+1,T512)</f>
        <v>146</v>
      </c>
      <c r="U513" s="3"/>
      <c r="V513" s="118"/>
      <c r="W513" s="118"/>
      <c r="X513" s="109" t="str">
        <f>IF( OR(V513="CNST", J513="CAT_REGS"),(F513),
IF(V513="YES",UPPER(F513),
IF(   AND(V513&lt;&gt;"NO",J513="CAT_FNCT",E513&lt;&gt;"multiply", E513&lt;&gt;"divide"),IF(K513="SLS_ENABLED",   UPPER(F513),""),"")))</f>
        <v/>
      </c>
      <c r="Y513" s="109" t="str">
        <f>IF(LEN(W513)&gt;0,W513,SUBSTITUTE(SUBSTITUTE(SUBSTITUTE(SUBSTITUTE(SUBSTITUTE(SUBSTITUTE(SUBSTITUTE(SUBSTITUTE(SUBSTITUTE(SUBSTITUTE(SUBSTITUTE( (SUBSTITUTE( SUBSTITUTE( SUBSTITUTE( SUBSTITUTE(X513,"STD_SIGMA","SUM"),"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13" s="2">
        <f>C513</f>
        <v>541</v>
      </c>
    </row>
    <row r="514" spans="1:26">
      <c r="A514" s="167" t="str">
        <f>CODE(MID(N514,1,1))&amp;CODE(MID(N514,2,1))&amp;CODE(MID(N514,3,1))&amp;CODE(MID(N514,4,1))&amp;CODE(MID(N514,5,1))&amp;
IF(ISERR(CODE(MID(N514,6,1))),"",CODE(MID(N514,6,1)))&amp;
IF(ISERR(CODE(MID(N514,7,1))),"",CODE(MID(N514,7,1)))&amp;
IF(ISERR(CODE(MID(N514,8,1))),"",CODE(MID(N514,8,1)))&amp;
IF(ISERR(CODE(MID(N514,9,1))),"",CODE(MID(N514,9,1)))&amp;
IF(ISERR(CODE(MID(N514,10,1))),"",CODE(MID(N514,10,1)))&amp;
IF(ISERR(CODE(MID(N514,11,1))),"",CODE(MID(N514,11,1)))&amp;
IF(ISERR(CODE(MID(N514,12,1))),"",CODE(MID(N514,12,1)))&amp;
IF(ISERR(CODE(MID(N514,13,1))),"",CODE(MID(N514,13,1)))&amp;
IF(ISERR(CODE(MID(N514,14,1))),"",CODE(MID(N514,14,1)))&amp;
IF(ISERR(CODE(MID(N514,15,1))),"",CODE(MID(N514,15,1)))</f>
        <v>6772829552</v>
      </c>
      <c r="B514" s="3">
        <v>483</v>
      </c>
      <c r="C514" s="165">
        <f>VLOOKUP(A514,[1]items.h.csv!$A:$C,3,0)</f>
        <v>542</v>
      </c>
      <c r="D514" s="1" t="s">
        <v>2291</v>
      </c>
      <c r="E514" s="1" t="s">
        <v>1359</v>
      </c>
      <c r="F514" s="17" t="s">
        <v>595</v>
      </c>
      <c r="G514" s="17" t="s">
        <v>549</v>
      </c>
      <c r="H514" s="146">
        <v>0</v>
      </c>
      <c r="I514" s="146">
        <v>0</v>
      </c>
      <c r="J514" s="17" t="s">
        <v>1</v>
      </c>
      <c r="K514" s="17" t="s">
        <v>2192</v>
      </c>
      <c r="L514" s="138" t="s">
        <v>4604</v>
      </c>
      <c r="N514" s="22" t="s">
        <v>1359</v>
      </c>
      <c r="O514" s="22" t="s">
        <v>3787</v>
      </c>
      <c r="P514"/>
      <c r="Q514" t="str">
        <f>IF(F514=G514,"","NOT EQUAL")</f>
        <v>NOT EQUAL</v>
      </c>
      <c r="R514"/>
      <c r="S514"/>
      <c r="T514">
        <f>IF(Y514&lt;&gt;"",T513+1,T513)</f>
        <v>146</v>
      </c>
      <c r="U514" s="3"/>
      <c r="V514" s="118"/>
      <c r="W514" s="118"/>
      <c r="X514" s="109" t="str">
        <f>IF( OR(V514="CNST", J514="CAT_REGS"),(F514),
IF(V514="YES",UPPER(F514),
IF(   AND(V514&lt;&gt;"NO",J514="CAT_FNCT",E514&lt;&gt;"multiply", E514&lt;&gt;"divide"),IF(K514="SLS_ENABLED",   UPPER(F514),""),"")))</f>
        <v/>
      </c>
      <c r="Y514" s="109" t="str">
        <f>IF(LEN(W514)&gt;0,W514,SUBSTITUTE(SUBSTITUTE(SUBSTITUTE(SUBSTITUTE(SUBSTITUTE(SUBSTITUTE(SUBSTITUTE(SUBSTITUTE(SUBSTITUTE(SUBSTITUTE(SUBSTITUTE( (SUBSTITUTE( SUBSTITUTE( SUBSTITUTE( SUBSTITUTE(X514,"STD_SIGMA","SUM"),"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14" s="2">
        <f>C514</f>
        <v>542</v>
      </c>
    </row>
    <row r="515" spans="1:26">
      <c r="A515" s="167" t="str">
        <f>CODE(MID(N515,1,1))&amp;CODE(MID(N515,2,1))&amp;CODE(MID(N515,3,1))&amp;CODE(MID(N515,4,1))&amp;CODE(MID(N515,5,1))&amp;
IF(ISERR(CODE(MID(N515,6,1))),"",CODE(MID(N515,6,1)))&amp;
IF(ISERR(CODE(MID(N515,7,1))),"",CODE(MID(N515,7,1)))&amp;
IF(ISERR(CODE(MID(N515,8,1))),"",CODE(MID(N515,8,1)))&amp;
IF(ISERR(CODE(MID(N515,9,1))),"",CODE(MID(N515,9,1)))&amp;
IF(ISERR(CODE(MID(N515,10,1))),"",CODE(MID(N515,10,1)))&amp;
IF(ISERR(CODE(MID(N515,11,1))),"",CODE(MID(N515,11,1)))&amp;
IF(ISERR(CODE(MID(N515,12,1))),"",CODE(MID(N515,12,1)))&amp;
IF(ISERR(CODE(MID(N515,13,1))),"",CODE(MID(N515,13,1)))&amp;
IF(ISERR(CODE(MID(N515,14,1))),"",CODE(MID(N515,14,1)))&amp;
IF(ISERR(CODE(MID(N515,15,1))),"",CODE(MID(N515,15,1)))</f>
        <v>6772829553</v>
      </c>
      <c r="B515" s="3">
        <v>484</v>
      </c>
      <c r="C515" s="165">
        <f>VLOOKUP(A515,[1]items.h.csv!$A:$C,3,0)</f>
        <v>543</v>
      </c>
      <c r="D515" s="1" t="s">
        <v>2291</v>
      </c>
      <c r="E515" s="1" t="s">
        <v>1360</v>
      </c>
      <c r="F515" s="17" t="s">
        <v>595</v>
      </c>
      <c r="G515" s="17" t="s">
        <v>550</v>
      </c>
      <c r="H515" s="146">
        <v>0</v>
      </c>
      <c r="I515" s="146">
        <v>0</v>
      </c>
      <c r="J515" s="17" t="s">
        <v>1</v>
      </c>
      <c r="K515" s="17" t="s">
        <v>2192</v>
      </c>
      <c r="L515" s="138" t="s">
        <v>4604</v>
      </c>
      <c r="N515" s="22" t="s">
        <v>1360</v>
      </c>
      <c r="O515" s="22" t="s">
        <v>3787</v>
      </c>
      <c r="P515"/>
      <c r="Q515" t="str">
        <f>IF(F515=G515,"","NOT EQUAL")</f>
        <v>NOT EQUAL</v>
      </c>
      <c r="R515"/>
      <c r="S515"/>
      <c r="T515">
        <f>IF(Y515&lt;&gt;"",T514+1,T514)</f>
        <v>146</v>
      </c>
      <c r="U515" s="3"/>
      <c r="V515" s="118"/>
      <c r="W515" s="118"/>
      <c r="X515" s="109" t="str">
        <f>IF( OR(V515="CNST", J515="CAT_REGS"),(F515),
IF(V515="YES",UPPER(F515),
IF(   AND(V515&lt;&gt;"NO",J515="CAT_FNCT",E515&lt;&gt;"multiply", E515&lt;&gt;"divide"),IF(K515="SLS_ENABLED",   UPPER(F515),""),"")))</f>
        <v/>
      </c>
      <c r="Y515" s="109" t="str">
        <f>IF(LEN(W515)&gt;0,W515,SUBSTITUTE(SUBSTITUTE(SUBSTITUTE(SUBSTITUTE(SUBSTITUTE(SUBSTITUTE(SUBSTITUTE(SUBSTITUTE(SUBSTITUTE(SUBSTITUTE(SUBSTITUTE( (SUBSTITUTE( SUBSTITUTE( SUBSTITUTE( SUBSTITUTE(X515,"STD_SIGMA","SUM"),"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15" s="2">
        <f>C515</f>
        <v>543</v>
      </c>
    </row>
    <row r="516" spans="1:26">
      <c r="A516" s="167" t="str">
        <f>CODE(MID(N516,1,1))&amp;CODE(MID(N516,2,1))&amp;CODE(MID(N516,3,1))&amp;CODE(MID(N516,4,1))&amp;CODE(MID(N516,5,1))&amp;
IF(ISERR(CODE(MID(N516,6,1))),"",CODE(MID(N516,6,1)))&amp;
IF(ISERR(CODE(MID(N516,7,1))),"",CODE(MID(N516,7,1)))&amp;
IF(ISERR(CODE(MID(N516,8,1))),"",CODE(MID(N516,8,1)))&amp;
IF(ISERR(CODE(MID(N516,9,1))),"",CODE(MID(N516,9,1)))&amp;
IF(ISERR(CODE(MID(N516,10,1))),"",CODE(MID(N516,10,1)))&amp;
IF(ISERR(CODE(MID(N516,11,1))),"",CODE(MID(N516,11,1)))&amp;
IF(ISERR(CODE(MID(N516,12,1))),"",CODE(MID(N516,12,1)))&amp;
IF(ISERR(CODE(MID(N516,13,1))),"",CODE(MID(N516,13,1)))&amp;
IF(ISERR(CODE(MID(N516,14,1))),"",CODE(MID(N516,14,1)))&amp;
IF(ISERR(CODE(MID(N516,15,1))),"",CODE(MID(N516,15,1)))</f>
        <v>6772829554</v>
      </c>
      <c r="B516" s="3">
        <v>485</v>
      </c>
      <c r="C516" s="165">
        <f>VLOOKUP(A516,[1]items.h.csv!$A:$C,3,0)</f>
        <v>544</v>
      </c>
      <c r="D516" s="1" t="s">
        <v>2291</v>
      </c>
      <c r="E516" s="1" t="s">
        <v>1361</v>
      </c>
      <c r="F516" s="17" t="s">
        <v>595</v>
      </c>
      <c r="G516" s="17" t="s">
        <v>551</v>
      </c>
      <c r="H516" s="146">
        <v>0</v>
      </c>
      <c r="I516" s="146">
        <v>0</v>
      </c>
      <c r="J516" s="17" t="s">
        <v>1</v>
      </c>
      <c r="K516" s="17" t="s">
        <v>2192</v>
      </c>
      <c r="L516" s="138" t="s">
        <v>4604</v>
      </c>
      <c r="N516" s="22" t="s">
        <v>1361</v>
      </c>
      <c r="O516" s="22" t="s">
        <v>3787</v>
      </c>
      <c r="P516"/>
      <c r="Q516" t="str">
        <f>IF(F516=G516,"","NOT EQUAL")</f>
        <v>NOT EQUAL</v>
      </c>
      <c r="R516"/>
      <c r="S516"/>
      <c r="T516">
        <f>IF(Y516&lt;&gt;"",T515+1,T515)</f>
        <v>146</v>
      </c>
      <c r="U516" s="3"/>
      <c r="V516" s="118"/>
      <c r="W516" s="118"/>
      <c r="X516" s="109" t="str">
        <f>IF( OR(V516="CNST", J516="CAT_REGS"),(F516),
IF(V516="YES",UPPER(F516),
IF(   AND(V516&lt;&gt;"NO",J516="CAT_FNCT",E516&lt;&gt;"multiply", E516&lt;&gt;"divide"),IF(K516="SLS_ENABLED",   UPPER(F516),""),"")))</f>
        <v/>
      </c>
      <c r="Y516" s="109" t="str">
        <f>IF(LEN(W516)&gt;0,W516,SUBSTITUTE(SUBSTITUTE(SUBSTITUTE(SUBSTITUTE(SUBSTITUTE(SUBSTITUTE(SUBSTITUTE(SUBSTITUTE(SUBSTITUTE(SUBSTITUTE(SUBSTITUTE( (SUBSTITUTE( SUBSTITUTE( SUBSTITUTE( SUBSTITUTE(X516,"STD_SIGMA","SUM"),"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16" s="2">
        <f>C516</f>
        <v>544</v>
      </c>
    </row>
    <row r="517" spans="1:26">
      <c r="A517" s="167" t="str">
        <f>CODE(MID(N517,1,1))&amp;CODE(MID(N517,2,1))&amp;CODE(MID(N517,3,1))&amp;CODE(MID(N517,4,1))&amp;CODE(MID(N517,5,1))&amp;
IF(ISERR(CODE(MID(N517,6,1))),"",CODE(MID(N517,6,1)))&amp;
IF(ISERR(CODE(MID(N517,7,1))),"",CODE(MID(N517,7,1)))&amp;
IF(ISERR(CODE(MID(N517,8,1))),"",CODE(MID(N517,8,1)))&amp;
IF(ISERR(CODE(MID(N517,9,1))),"",CODE(MID(N517,9,1)))&amp;
IF(ISERR(CODE(MID(N517,10,1))),"",CODE(MID(N517,10,1)))&amp;
IF(ISERR(CODE(MID(N517,11,1))),"",CODE(MID(N517,11,1)))&amp;
IF(ISERR(CODE(MID(N517,12,1))),"",CODE(MID(N517,12,1)))&amp;
IF(ISERR(CODE(MID(N517,13,1))),"",CODE(MID(N517,13,1)))&amp;
IF(ISERR(CODE(MID(N517,14,1))),"",CODE(MID(N517,14,1)))&amp;
IF(ISERR(CODE(MID(N517,15,1))),"",CODE(MID(N517,15,1)))</f>
        <v>6772829555</v>
      </c>
      <c r="B517" s="3">
        <v>486</v>
      </c>
      <c r="C517" s="165">
        <f>VLOOKUP(A517,[1]items.h.csv!$A:$C,3,0)</f>
        <v>545</v>
      </c>
      <c r="D517" s="1" t="s">
        <v>2291</v>
      </c>
      <c r="E517" s="1" t="s">
        <v>1362</v>
      </c>
      <c r="F517" s="17" t="s">
        <v>595</v>
      </c>
      <c r="G517" s="17" t="s">
        <v>552</v>
      </c>
      <c r="H517" s="146">
        <v>0</v>
      </c>
      <c r="I517" s="146">
        <v>0</v>
      </c>
      <c r="J517" s="17" t="s">
        <v>1</v>
      </c>
      <c r="K517" s="17" t="s">
        <v>2192</v>
      </c>
      <c r="L517" s="138" t="s">
        <v>4604</v>
      </c>
      <c r="N517" s="22" t="s">
        <v>1362</v>
      </c>
      <c r="O517" s="22" t="s">
        <v>3787</v>
      </c>
      <c r="P517"/>
      <c r="Q517" t="str">
        <f>IF(F517=G517,"","NOT EQUAL")</f>
        <v>NOT EQUAL</v>
      </c>
      <c r="R517"/>
      <c r="S517"/>
      <c r="T517">
        <f>IF(Y517&lt;&gt;"",T516+1,T516)</f>
        <v>146</v>
      </c>
      <c r="U517" s="3"/>
      <c r="V517" s="118"/>
      <c r="W517" s="118"/>
      <c r="X517" s="109" t="str">
        <f>IF( OR(V517="CNST", J517="CAT_REGS"),(F517),
IF(V517="YES",UPPER(F517),
IF(   AND(V517&lt;&gt;"NO",J517="CAT_FNCT",E517&lt;&gt;"multiply", E517&lt;&gt;"divide"),IF(K517="SLS_ENABLED",   UPPER(F517),""),"")))</f>
        <v/>
      </c>
      <c r="Y517" s="109" t="str">
        <f>IF(LEN(W517)&gt;0,W517,SUBSTITUTE(SUBSTITUTE(SUBSTITUTE(SUBSTITUTE(SUBSTITUTE(SUBSTITUTE(SUBSTITUTE(SUBSTITUTE(SUBSTITUTE(SUBSTITUTE(SUBSTITUTE( (SUBSTITUTE( SUBSTITUTE( SUBSTITUTE( SUBSTITUTE(X517,"STD_SIGMA","SUM"),"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17" s="2">
        <f>C517</f>
        <v>545</v>
      </c>
    </row>
    <row r="518" spans="1:26">
      <c r="A518" s="167" t="str">
        <f>CODE(MID(N518,1,1))&amp;CODE(MID(N518,2,1))&amp;CODE(MID(N518,3,1))&amp;CODE(MID(N518,4,1))&amp;CODE(MID(N518,5,1))&amp;
IF(ISERR(CODE(MID(N518,6,1))),"",CODE(MID(N518,6,1)))&amp;
IF(ISERR(CODE(MID(N518,7,1))),"",CODE(MID(N518,7,1)))&amp;
IF(ISERR(CODE(MID(N518,8,1))),"",CODE(MID(N518,8,1)))&amp;
IF(ISERR(CODE(MID(N518,9,1))),"",CODE(MID(N518,9,1)))&amp;
IF(ISERR(CODE(MID(N518,10,1))),"",CODE(MID(N518,10,1)))&amp;
IF(ISERR(CODE(MID(N518,11,1))),"",CODE(MID(N518,11,1)))&amp;
IF(ISERR(CODE(MID(N518,12,1))),"",CODE(MID(N518,12,1)))&amp;
IF(ISERR(CODE(MID(N518,13,1))),"",CODE(MID(N518,13,1)))&amp;
IF(ISERR(CODE(MID(N518,14,1))),"",CODE(MID(N518,14,1)))&amp;
IF(ISERR(CODE(MID(N518,15,1))),"",CODE(MID(N518,15,1)))</f>
        <v>6772829556</v>
      </c>
      <c r="B518" s="3">
        <v>487</v>
      </c>
      <c r="C518" s="165">
        <f>VLOOKUP(A518,[1]items.h.csv!$A:$C,3,0)</f>
        <v>546</v>
      </c>
      <c r="D518" s="1" t="s">
        <v>2291</v>
      </c>
      <c r="E518" s="1" t="s">
        <v>1363</v>
      </c>
      <c r="F518" s="17" t="s">
        <v>595</v>
      </c>
      <c r="G518" s="17" t="s">
        <v>553</v>
      </c>
      <c r="H518" s="146">
        <v>0</v>
      </c>
      <c r="I518" s="146">
        <v>0</v>
      </c>
      <c r="J518" s="17" t="s">
        <v>1</v>
      </c>
      <c r="K518" s="17" t="s">
        <v>2192</v>
      </c>
      <c r="L518" s="138" t="s">
        <v>4604</v>
      </c>
      <c r="N518" s="22" t="s">
        <v>1363</v>
      </c>
      <c r="O518" s="22" t="s">
        <v>3787</v>
      </c>
      <c r="P518"/>
      <c r="Q518" t="str">
        <f>IF(F518=G518,"","NOT EQUAL")</f>
        <v>NOT EQUAL</v>
      </c>
      <c r="R518"/>
      <c r="S518"/>
      <c r="T518">
        <f>IF(Y518&lt;&gt;"",T517+1,T517)</f>
        <v>146</v>
      </c>
      <c r="U518" s="3"/>
      <c r="V518" s="118"/>
      <c r="W518" s="118"/>
      <c r="X518" s="109" t="str">
        <f>IF( OR(V518="CNST", J518="CAT_REGS"),(F518),
IF(V518="YES",UPPER(F518),
IF(   AND(V518&lt;&gt;"NO",J518="CAT_FNCT",E518&lt;&gt;"multiply", E518&lt;&gt;"divide"),IF(K518="SLS_ENABLED",   UPPER(F518),""),"")))</f>
        <v/>
      </c>
      <c r="Y518" s="109" t="str">
        <f>IF(LEN(W518)&gt;0,W518,SUBSTITUTE(SUBSTITUTE(SUBSTITUTE(SUBSTITUTE(SUBSTITUTE(SUBSTITUTE(SUBSTITUTE(SUBSTITUTE(SUBSTITUTE(SUBSTITUTE(SUBSTITUTE( (SUBSTITUTE( SUBSTITUTE( SUBSTITUTE( SUBSTITUTE(X518,"STD_SIGMA","SUM"),"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18" s="2">
        <f>C518</f>
        <v>546</v>
      </c>
    </row>
    <row r="519" spans="1:26">
      <c r="A519" s="167" t="str">
        <f>CODE(MID(N519,1,1))&amp;CODE(MID(N519,2,1))&amp;CODE(MID(N519,3,1))&amp;CODE(MID(N519,4,1))&amp;CODE(MID(N519,5,1))&amp;
IF(ISERR(CODE(MID(N519,6,1))),"",CODE(MID(N519,6,1)))&amp;
IF(ISERR(CODE(MID(N519,7,1))),"",CODE(MID(N519,7,1)))&amp;
IF(ISERR(CODE(MID(N519,8,1))),"",CODE(MID(N519,8,1)))&amp;
IF(ISERR(CODE(MID(N519,9,1))),"",CODE(MID(N519,9,1)))&amp;
IF(ISERR(CODE(MID(N519,10,1))),"",CODE(MID(N519,10,1)))&amp;
IF(ISERR(CODE(MID(N519,11,1))),"",CODE(MID(N519,11,1)))&amp;
IF(ISERR(CODE(MID(N519,12,1))),"",CODE(MID(N519,12,1)))&amp;
IF(ISERR(CODE(MID(N519,13,1))),"",CODE(MID(N519,13,1)))&amp;
IF(ISERR(CODE(MID(N519,14,1))),"",CODE(MID(N519,14,1)))&amp;
IF(ISERR(CODE(MID(N519,15,1))),"",CODE(MID(N519,15,1)))</f>
        <v>6772829557</v>
      </c>
      <c r="B519" s="3">
        <v>488</v>
      </c>
      <c r="C519" s="165">
        <f>VLOOKUP(A519,[1]items.h.csv!$A:$C,3,0)</f>
        <v>547</v>
      </c>
      <c r="D519" s="1" t="s">
        <v>2291</v>
      </c>
      <c r="E519" s="1" t="s">
        <v>1364</v>
      </c>
      <c r="F519" s="17" t="s">
        <v>595</v>
      </c>
      <c r="G519" s="17" t="s">
        <v>554</v>
      </c>
      <c r="H519" s="146">
        <v>0</v>
      </c>
      <c r="I519" s="146">
        <v>0</v>
      </c>
      <c r="J519" s="17" t="s">
        <v>1</v>
      </c>
      <c r="K519" s="17" t="s">
        <v>2192</v>
      </c>
      <c r="L519" s="138" t="s">
        <v>4604</v>
      </c>
      <c r="N519" s="22" t="s">
        <v>1364</v>
      </c>
      <c r="O519" s="22" t="s">
        <v>3787</v>
      </c>
      <c r="P519"/>
      <c r="Q519" t="str">
        <f>IF(F519=G519,"","NOT EQUAL")</f>
        <v>NOT EQUAL</v>
      </c>
      <c r="R519"/>
      <c r="S519"/>
      <c r="T519">
        <f>IF(Y519&lt;&gt;"",T518+1,T518)</f>
        <v>146</v>
      </c>
      <c r="U519" s="3"/>
      <c r="V519" s="118"/>
      <c r="W519" s="118"/>
      <c r="X519" s="109" t="str">
        <f>IF( OR(V519="CNST", J519="CAT_REGS"),(F519),
IF(V519="YES",UPPER(F519),
IF(   AND(V519&lt;&gt;"NO",J519="CAT_FNCT",E519&lt;&gt;"multiply", E519&lt;&gt;"divide"),IF(K519="SLS_ENABLED",   UPPER(F519),""),"")))</f>
        <v/>
      </c>
      <c r="Y519" s="109" t="str">
        <f>IF(LEN(W519)&gt;0,W519,SUBSTITUTE(SUBSTITUTE(SUBSTITUTE(SUBSTITUTE(SUBSTITUTE(SUBSTITUTE(SUBSTITUTE(SUBSTITUTE(SUBSTITUTE(SUBSTITUTE(SUBSTITUTE( (SUBSTITUTE( SUBSTITUTE( SUBSTITUTE( SUBSTITUTE(X519,"STD_SIGMA","SUM"),"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19" s="2">
        <f>C519</f>
        <v>547</v>
      </c>
    </row>
    <row r="520" spans="1:26">
      <c r="A520" s="167" t="str">
        <f>CODE(MID(N520,1,1))&amp;CODE(MID(N520,2,1))&amp;CODE(MID(N520,3,1))&amp;CODE(MID(N520,4,1))&amp;CODE(MID(N520,5,1))&amp;
IF(ISERR(CODE(MID(N520,6,1))),"",CODE(MID(N520,6,1)))&amp;
IF(ISERR(CODE(MID(N520,7,1))),"",CODE(MID(N520,7,1)))&amp;
IF(ISERR(CODE(MID(N520,8,1))),"",CODE(MID(N520,8,1)))&amp;
IF(ISERR(CODE(MID(N520,9,1))),"",CODE(MID(N520,9,1)))&amp;
IF(ISERR(CODE(MID(N520,10,1))),"",CODE(MID(N520,10,1)))&amp;
IF(ISERR(CODE(MID(N520,11,1))),"",CODE(MID(N520,11,1)))&amp;
IF(ISERR(CODE(MID(N520,12,1))),"",CODE(MID(N520,12,1)))&amp;
IF(ISERR(CODE(MID(N520,13,1))),"",CODE(MID(N520,13,1)))&amp;
IF(ISERR(CODE(MID(N520,14,1))),"",CODE(MID(N520,14,1)))&amp;
IF(ISERR(CODE(MID(N520,15,1))),"",CODE(MID(N520,15,1)))</f>
        <v>6772829565</v>
      </c>
      <c r="B520" s="3">
        <v>489</v>
      </c>
      <c r="C520" s="165">
        <f>VLOOKUP(A520,[1]items.h.csv!$A:$C,3,0)</f>
        <v>548</v>
      </c>
      <c r="D520" s="1" t="s">
        <v>2291</v>
      </c>
      <c r="E520" s="1" t="s">
        <v>1365</v>
      </c>
      <c r="F520" s="17" t="s">
        <v>386</v>
      </c>
      <c r="G520" s="17" t="s">
        <v>386</v>
      </c>
      <c r="H520" s="146">
        <v>0</v>
      </c>
      <c r="I520" s="146">
        <v>0</v>
      </c>
      <c r="J520" s="17" t="s">
        <v>4293</v>
      </c>
      <c r="K520" s="17" t="s">
        <v>2192</v>
      </c>
      <c r="L520" s="138" t="s">
        <v>4604</v>
      </c>
      <c r="N520" s="22" t="s">
        <v>1365</v>
      </c>
      <c r="O520" s="22" t="s">
        <v>3787</v>
      </c>
      <c r="P520"/>
      <c r="Q520" t="str">
        <f>IF(F520=G520,"","NOT EQUAL")</f>
        <v/>
      </c>
      <c r="R520"/>
      <c r="S520"/>
      <c r="T520">
        <f>IF(Y520&lt;&gt;"",T519+1,T519)</f>
        <v>146</v>
      </c>
      <c r="U520" s="3"/>
      <c r="V520" s="118"/>
      <c r="W520" s="118"/>
      <c r="X520" s="109" t="str">
        <f>IF( OR(V520="CNST", J520="CAT_REGS"),(F520),
IF(V520="YES",UPPER(F520),
IF(   AND(V520&lt;&gt;"NO",J520="CAT_FNCT",E520&lt;&gt;"multiply", E520&lt;&gt;"divide"),IF(K520="SLS_ENABLED",   UPPER(F520),""),"")))</f>
        <v/>
      </c>
      <c r="Y520" s="109" t="str">
        <f>IF(LEN(W520)&gt;0,W520,SUBSTITUTE(SUBSTITUTE(SUBSTITUTE(SUBSTITUTE(SUBSTITUTE(SUBSTITUTE(SUBSTITUTE(SUBSTITUTE(SUBSTITUTE(SUBSTITUTE(SUBSTITUTE( (SUBSTITUTE( SUBSTITUTE( SUBSTITUTE( SUBSTITUTE(X520,"STD_SIGMA","SUM"),"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20" s="2">
        <f>C520</f>
        <v>548</v>
      </c>
    </row>
    <row r="521" spans="1:26">
      <c r="A521" s="167" t="str">
        <f>CODE(MID(N521,1,1))&amp;CODE(MID(N521,2,1))&amp;CODE(MID(N521,3,1))&amp;CODE(MID(N521,4,1))&amp;CODE(MID(N521,5,1))&amp;
IF(ISERR(CODE(MID(N521,6,1))),"",CODE(MID(N521,6,1)))&amp;
IF(ISERR(CODE(MID(N521,7,1))),"",CODE(MID(N521,7,1)))&amp;
IF(ISERR(CODE(MID(N521,8,1))),"",CODE(MID(N521,8,1)))&amp;
IF(ISERR(CODE(MID(N521,9,1))),"",CODE(MID(N521,9,1)))&amp;
IF(ISERR(CODE(MID(N521,10,1))),"",CODE(MID(N521,10,1)))&amp;
IF(ISERR(CODE(MID(N521,11,1))),"",CODE(MID(N521,11,1)))&amp;
IF(ISERR(CODE(MID(N521,12,1))),"",CODE(MID(N521,12,1)))&amp;
IF(ISERR(CODE(MID(N521,13,1))),"",CODE(MID(N521,13,1)))&amp;
IF(ISERR(CODE(MID(N521,14,1))),"",CODE(MID(N521,14,1)))&amp;
IF(ISERR(CODE(MID(N521,15,1))),"",CODE(MID(N521,15,1)))</f>
        <v>6772829566</v>
      </c>
      <c r="B521" s="3">
        <v>491</v>
      </c>
      <c r="C521" s="165">
        <f>VLOOKUP(A521,[1]items.h.csv!$A:$C,3,0)</f>
        <v>549</v>
      </c>
      <c r="D521" s="1" t="s">
        <v>2291</v>
      </c>
      <c r="E521" s="1" t="s">
        <v>1366</v>
      </c>
      <c r="F521" s="17" t="s">
        <v>388</v>
      </c>
      <c r="G521" s="17" t="s">
        <v>388</v>
      </c>
      <c r="H521" s="146">
        <v>0</v>
      </c>
      <c r="I521" s="146">
        <v>0</v>
      </c>
      <c r="J521" s="17" t="s">
        <v>4293</v>
      </c>
      <c r="K521" s="17" t="s">
        <v>2192</v>
      </c>
      <c r="L521" s="138" t="s">
        <v>4604</v>
      </c>
      <c r="N521" s="22" t="s">
        <v>1366</v>
      </c>
      <c r="O521" s="22" t="s">
        <v>3787</v>
      </c>
      <c r="P521"/>
      <c r="Q521" t="str">
        <f>IF(F521=G521,"","NOT EQUAL")</f>
        <v/>
      </c>
      <c r="R521"/>
      <c r="S521"/>
      <c r="T521">
        <f>IF(Y521&lt;&gt;"",T520+1,T520)</f>
        <v>146</v>
      </c>
      <c r="U521" s="3"/>
      <c r="V521" s="118"/>
      <c r="W521" s="118"/>
      <c r="X521" s="109" t="str">
        <f>IF( OR(V521="CNST", J521="CAT_REGS"),(F521),
IF(V521="YES",UPPER(F521),
IF(   AND(V521&lt;&gt;"NO",J521="CAT_FNCT",E521&lt;&gt;"multiply", E521&lt;&gt;"divide"),IF(K521="SLS_ENABLED",   UPPER(F521),""),"")))</f>
        <v/>
      </c>
      <c r="Y521" s="109" t="str">
        <f>IF(LEN(W521)&gt;0,W521,SUBSTITUTE(SUBSTITUTE(SUBSTITUTE(SUBSTITUTE(SUBSTITUTE(SUBSTITUTE(SUBSTITUTE(SUBSTITUTE(SUBSTITUTE(SUBSTITUTE(SUBSTITUTE( (SUBSTITUTE( SUBSTITUTE( SUBSTITUTE( SUBSTITUTE(X521,"STD_SIGMA","SUM"),"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21" s="2">
        <f>C521</f>
        <v>549</v>
      </c>
    </row>
    <row r="522" spans="1:26">
      <c r="A522" s="167" t="str">
        <f>CODE(MID(N522,1,1))&amp;CODE(MID(N522,2,1))&amp;CODE(MID(N522,3,1))&amp;CODE(MID(N522,4,1))&amp;CODE(MID(N522,5,1))&amp;
IF(ISERR(CODE(MID(N522,6,1))),"",CODE(MID(N522,6,1)))&amp;
IF(ISERR(CODE(MID(N522,7,1))),"",CODE(MID(N522,7,1)))&amp;
IF(ISERR(CODE(MID(N522,8,1))),"",CODE(MID(N522,8,1)))&amp;
IF(ISERR(CODE(MID(N522,9,1))),"",CODE(MID(N522,9,1)))&amp;
IF(ISERR(CODE(MID(N522,10,1))),"",CODE(MID(N522,10,1)))&amp;
IF(ISERR(CODE(MID(N522,11,1))),"",CODE(MID(N522,11,1)))&amp;
IF(ISERR(CODE(MID(N522,12,1))),"",CODE(MID(N522,12,1)))&amp;
IF(ISERR(CODE(MID(N522,13,1))),"",CODE(MID(N522,13,1)))&amp;
IF(ISERR(CODE(MID(N522,14,1))),"",CODE(MID(N522,14,1)))&amp;
IF(ISERR(CODE(MID(N522,15,1))),"",CODE(MID(N522,15,1)))</f>
        <v>6772829567</v>
      </c>
      <c r="B522" s="3">
        <v>493</v>
      </c>
      <c r="C522" s="165">
        <f>VLOOKUP(A522,[1]items.h.csv!$A:$C,3,0)</f>
        <v>550</v>
      </c>
      <c r="D522" s="1" t="s">
        <v>2291</v>
      </c>
      <c r="E522" s="1" t="s">
        <v>1367</v>
      </c>
      <c r="F522" s="17" t="s">
        <v>390</v>
      </c>
      <c r="G522" s="17" t="s">
        <v>390</v>
      </c>
      <c r="H522" s="146">
        <v>0</v>
      </c>
      <c r="I522" s="146">
        <v>0</v>
      </c>
      <c r="J522" s="17" t="s">
        <v>4293</v>
      </c>
      <c r="K522" s="17" t="s">
        <v>2192</v>
      </c>
      <c r="L522" s="138" t="s">
        <v>4604</v>
      </c>
      <c r="N522" s="22" t="s">
        <v>1367</v>
      </c>
      <c r="O522" s="22" t="s">
        <v>3787</v>
      </c>
      <c r="P522"/>
      <c r="Q522" t="str">
        <f>IF(F522=G522,"","NOT EQUAL")</f>
        <v/>
      </c>
      <c r="R522"/>
      <c r="S522"/>
      <c r="T522">
        <f>IF(Y522&lt;&gt;"",T521+1,T521)</f>
        <v>146</v>
      </c>
      <c r="U522" s="3"/>
      <c r="V522" s="118"/>
      <c r="W522" s="118"/>
      <c r="X522" s="109" t="str">
        <f>IF( OR(V522="CNST", J522="CAT_REGS"),(F522),
IF(V522="YES",UPPER(F522),
IF(   AND(V522&lt;&gt;"NO",J522="CAT_FNCT",E522&lt;&gt;"multiply", E522&lt;&gt;"divide"),IF(K522="SLS_ENABLED",   UPPER(F522),""),"")))</f>
        <v/>
      </c>
      <c r="Y522" s="109" t="str">
        <f>IF(LEN(W522)&gt;0,W522,SUBSTITUTE(SUBSTITUTE(SUBSTITUTE(SUBSTITUTE(SUBSTITUTE(SUBSTITUTE(SUBSTITUTE(SUBSTITUTE(SUBSTITUTE(SUBSTITUTE(SUBSTITUTE( (SUBSTITUTE( SUBSTITUTE( SUBSTITUTE( SUBSTITUTE(X522,"STD_SIGMA","SUM"),"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22" s="2">
        <f>C522</f>
        <v>550</v>
      </c>
    </row>
    <row r="523" spans="1:26">
      <c r="A523" s="167" t="str">
        <f>CODE(MID(N523,1,1))&amp;CODE(MID(N523,2,1))&amp;CODE(MID(N523,3,1))&amp;CODE(MID(N523,4,1))&amp;CODE(MID(N523,5,1))&amp;
IF(ISERR(CODE(MID(N523,6,1))),"",CODE(MID(N523,6,1)))&amp;
IF(ISERR(CODE(MID(N523,7,1))),"",CODE(MID(N523,7,1)))&amp;
IF(ISERR(CODE(MID(N523,8,1))),"",CODE(MID(N523,8,1)))&amp;
IF(ISERR(CODE(MID(N523,9,1))),"",CODE(MID(N523,9,1)))&amp;
IF(ISERR(CODE(MID(N523,10,1))),"",CODE(MID(N523,10,1)))&amp;
IF(ISERR(CODE(MID(N523,11,1))),"",CODE(MID(N523,11,1)))&amp;
IF(ISERR(CODE(MID(N523,12,1))),"",CODE(MID(N523,12,1)))&amp;
IF(ISERR(CODE(MID(N523,13,1))),"",CODE(MID(N523,13,1)))&amp;
IF(ISERR(CODE(MID(N523,14,1))),"",CODE(MID(N523,14,1)))&amp;
IF(ISERR(CODE(MID(N523,15,1))),"",CODE(MID(N523,15,1)))</f>
        <v>6772829568</v>
      </c>
      <c r="B523" s="3">
        <v>495</v>
      </c>
      <c r="C523" s="165">
        <f>VLOOKUP(A523,[1]items.h.csv!$A:$C,3,0)</f>
        <v>551</v>
      </c>
      <c r="D523" s="1" t="s">
        <v>2291</v>
      </c>
      <c r="E523" s="1" t="s">
        <v>1368</v>
      </c>
      <c r="F523" s="17" t="s">
        <v>392</v>
      </c>
      <c r="G523" s="17" t="s">
        <v>392</v>
      </c>
      <c r="H523" s="146">
        <v>0</v>
      </c>
      <c r="I523" s="146">
        <v>0</v>
      </c>
      <c r="J523" s="17" t="s">
        <v>4293</v>
      </c>
      <c r="K523" s="17" t="s">
        <v>2192</v>
      </c>
      <c r="L523" s="138" t="s">
        <v>4604</v>
      </c>
      <c r="N523" s="22" t="s">
        <v>1368</v>
      </c>
      <c r="O523" s="22" t="s">
        <v>3787</v>
      </c>
      <c r="P523"/>
      <c r="Q523" t="str">
        <f>IF(F523=G523,"","NOT EQUAL")</f>
        <v/>
      </c>
      <c r="R523"/>
      <c r="S523"/>
      <c r="T523">
        <f>IF(Y523&lt;&gt;"",T522+1,T522)</f>
        <v>146</v>
      </c>
      <c r="U523" s="3"/>
      <c r="V523" s="118"/>
      <c r="W523" s="118"/>
      <c r="X523" s="109" t="str">
        <f>IF( OR(V523="CNST", J523="CAT_REGS"),(F523),
IF(V523="YES",UPPER(F523),
IF(   AND(V523&lt;&gt;"NO",J523="CAT_FNCT",E523&lt;&gt;"multiply", E523&lt;&gt;"divide"),IF(K523="SLS_ENABLED",   UPPER(F523),""),"")))</f>
        <v/>
      </c>
      <c r="Y523" s="109" t="str">
        <f>IF(LEN(W523)&gt;0,W523,SUBSTITUTE(SUBSTITUTE(SUBSTITUTE(SUBSTITUTE(SUBSTITUTE(SUBSTITUTE(SUBSTITUTE(SUBSTITUTE(SUBSTITUTE(SUBSTITUTE(SUBSTITUTE( (SUBSTITUTE( SUBSTITUTE( SUBSTITUTE( SUBSTITUTE(X523,"STD_SIGMA","SUM"),"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23" s="2">
        <f>C523</f>
        <v>551</v>
      </c>
    </row>
    <row r="524" spans="1:26">
      <c r="A524" s="167" t="str">
        <f>CODE(MID(N524,1,1))&amp;CODE(MID(N524,2,1))&amp;CODE(MID(N524,3,1))&amp;CODE(MID(N524,4,1))&amp;CODE(MID(N524,5,1))&amp;
IF(ISERR(CODE(MID(N524,6,1))),"",CODE(MID(N524,6,1)))&amp;
IF(ISERR(CODE(MID(N524,7,1))),"",CODE(MID(N524,7,1)))&amp;
IF(ISERR(CODE(MID(N524,8,1))),"",CODE(MID(N524,8,1)))&amp;
IF(ISERR(CODE(MID(N524,9,1))),"",CODE(MID(N524,9,1)))&amp;
IF(ISERR(CODE(MID(N524,10,1))),"",CODE(MID(N524,10,1)))&amp;
IF(ISERR(CODE(MID(N524,11,1))),"",CODE(MID(N524,11,1)))&amp;
IF(ISERR(CODE(MID(N524,12,1))),"",CODE(MID(N524,12,1)))&amp;
IF(ISERR(CODE(MID(N524,13,1))),"",CODE(MID(N524,13,1)))&amp;
IF(ISERR(CODE(MID(N524,14,1))),"",CODE(MID(N524,14,1)))&amp;
IF(ISERR(CODE(MID(N524,15,1))),"",CODE(MID(N524,15,1)))</f>
        <v>6772829569</v>
      </c>
      <c r="B524" s="3">
        <v>497</v>
      </c>
      <c r="C524" s="165">
        <f>VLOOKUP(A524,[1]items.h.csv!$A:$C,3,0)</f>
        <v>552</v>
      </c>
      <c r="D524" s="1" t="s">
        <v>2291</v>
      </c>
      <c r="E524" s="1" t="s">
        <v>1369</v>
      </c>
      <c r="F524" s="17" t="s">
        <v>555</v>
      </c>
      <c r="G524" s="17" t="s">
        <v>555</v>
      </c>
      <c r="H524" s="146">
        <v>0</v>
      </c>
      <c r="I524" s="146">
        <v>0</v>
      </c>
      <c r="J524" s="17" t="s">
        <v>4293</v>
      </c>
      <c r="K524" s="17" t="s">
        <v>2192</v>
      </c>
      <c r="L524" s="138" t="s">
        <v>4604</v>
      </c>
      <c r="N524" s="22" t="s">
        <v>1369</v>
      </c>
      <c r="O524" s="22" t="s">
        <v>3787</v>
      </c>
      <c r="P524"/>
      <c r="Q524" t="str">
        <f>IF(F524=G524,"","NOT EQUAL")</f>
        <v/>
      </c>
      <c r="R524"/>
      <c r="S524"/>
      <c r="T524">
        <f>IF(Y524&lt;&gt;"",T523+1,T523)</f>
        <v>146</v>
      </c>
      <c r="U524" s="3"/>
      <c r="V524" s="118"/>
      <c r="W524" s="118"/>
      <c r="X524" s="109" t="str">
        <f>IF( OR(V524="CNST", J524="CAT_REGS"),(F524),
IF(V524="YES",UPPER(F524),
IF(   AND(V524&lt;&gt;"NO",J524="CAT_FNCT",E524&lt;&gt;"multiply", E524&lt;&gt;"divide"),IF(K524="SLS_ENABLED",   UPPER(F524),""),"")))</f>
        <v/>
      </c>
      <c r="Y524" s="109" t="str">
        <f>IF(LEN(W524)&gt;0,W524,SUBSTITUTE(SUBSTITUTE(SUBSTITUTE(SUBSTITUTE(SUBSTITUTE(SUBSTITUTE(SUBSTITUTE(SUBSTITUTE(SUBSTITUTE(SUBSTITUTE(SUBSTITUTE( (SUBSTITUTE( SUBSTITUTE( SUBSTITUTE( SUBSTITUTE(X524,"STD_SIGMA","SUM"),"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24" s="2">
        <f>C524</f>
        <v>552</v>
      </c>
    </row>
    <row r="525" spans="1:26">
      <c r="A525" s="167" t="str">
        <f>CODE(MID(N525,1,1))&amp;CODE(MID(N525,2,1))&amp;CODE(MID(N525,3,1))&amp;CODE(MID(N525,4,1))&amp;CODE(MID(N525,5,1))&amp;
IF(ISERR(CODE(MID(N525,6,1))),"",CODE(MID(N525,6,1)))&amp;
IF(ISERR(CODE(MID(N525,7,1))),"",CODE(MID(N525,7,1)))&amp;
IF(ISERR(CODE(MID(N525,8,1))),"",CODE(MID(N525,8,1)))&amp;
IF(ISERR(CODE(MID(N525,9,1))),"",CODE(MID(N525,9,1)))&amp;
IF(ISERR(CODE(MID(N525,10,1))),"",CODE(MID(N525,10,1)))&amp;
IF(ISERR(CODE(MID(N525,11,1))),"",CODE(MID(N525,11,1)))&amp;
IF(ISERR(CODE(MID(N525,12,1))),"",CODE(MID(N525,12,1)))&amp;
IF(ISERR(CODE(MID(N525,13,1))),"",CODE(MID(N525,13,1)))&amp;
IF(ISERR(CODE(MID(N525,14,1))),"",CODE(MID(N525,14,1)))&amp;
IF(ISERR(CODE(MID(N525,15,1))),"",CODE(MID(N525,15,1)))</f>
        <v>6772829570</v>
      </c>
      <c r="B525" s="3">
        <v>499</v>
      </c>
      <c r="C525" s="165">
        <f>VLOOKUP(A525,[1]items.h.csv!$A:$C,3,0)</f>
        <v>553</v>
      </c>
      <c r="D525" s="1" t="s">
        <v>2291</v>
      </c>
      <c r="E525" s="1" t="s">
        <v>1370</v>
      </c>
      <c r="F525" s="17" t="s">
        <v>102</v>
      </c>
      <c r="G525" s="17" t="s">
        <v>102</v>
      </c>
      <c r="H525" s="146">
        <v>0</v>
      </c>
      <c r="I525" s="146">
        <v>0</v>
      </c>
      <c r="J525" s="17" t="s">
        <v>4293</v>
      </c>
      <c r="K525" s="17" t="s">
        <v>2192</v>
      </c>
      <c r="L525" s="138" t="s">
        <v>4604</v>
      </c>
      <c r="N525" s="22" t="s">
        <v>1370</v>
      </c>
      <c r="O525" s="22" t="s">
        <v>3787</v>
      </c>
      <c r="P525"/>
      <c r="Q525" t="str">
        <f>IF(F525=G525,"","NOT EQUAL")</f>
        <v/>
      </c>
      <c r="R525"/>
      <c r="S525"/>
      <c r="T525">
        <f>IF(Y525&lt;&gt;"",T524+1,T524)</f>
        <v>146</v>
      </c>
      <c r="U525" s="3"/>
      <c r="V525" s="118"/>
      <c r="W525" s="118"/>
      <c r="X525" s="109" t="str">
        <f>IF( OR(V525="CNST", J525="CAT_REGS"),(F525),
IF(V525="YES",UPPER(F525),
IF(   AND(V525&lt;&gt;"NO",J525="CAT_FNCT",E525&lt;&gt;"multiply", E525&lt;&gt;"divide"),IF(K525="SLS_ENABLED",   UPPER(F525),""),"")))</f>
        <v/>
      </c>
      <c r="Y525" s="109" t="str">
        <f>IF(LEN(W525)&gt;0,W525,SUBSTITUTE(SUBSTITUTE(SUBSTITUTE(SUBSTITUTE(SUBSTITUTE(SUBSTITUTE(SUBSTITUTE(SUBSTITUTE(SUBSTITUTE(SUBSTITUTE(SUBSTITUTE( (SUBSTITUTE( SUBSTITUTE( SUBSTITUTE( SUBSTITUTE(X525,"STD_SIGMA","SUM"),"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25" s="2">
        <f>C525</f>
        <v>553</v>
      </c>
    </row>
    <row r="526" spans="1:26">
      <c r="A526" s="167" t="str">
        <f>CODE(MID(N526,1,1))&amp;CODE(MID(N526,2,1))&amp;CODE(MID(N526,3,1))&amp;CODE(MID(N526,4,1))&amp;CODE(MID(N526,5,1))&amp;
IF(ISERR(CODE(MID(N526,6,1))),"",CODE(MID(N526,6,1)))&amp;
IF(ISERR(CODE(MID(N526,7,1))),"",CODE(MID(N526,7,1)))&amp;
IF(ISERR(CODE(MID(N526,8,1))),"",CODE(MID(N526,8,1)))&amp;
IF(ISERR(CODE(MID(N526,9,1))),"",CODE(MID(N526,9,1)))&amp;
IF(ISERR(CODE(MID(N526,10,1))),"",CODE(MID(N526,10,1)))&amp;
IF(ISERR(CODE(MID(N526,11,1))),"",CODE(MID(N526,11,1)))&amp;
IF(ISERR(CODE(MID(N526,12,1))),"",CODE(MID(N526,12,1)))&amp;
IF(ISERR(CODE(MID(N526,13,1))),"",CODE(MID(N526,13,1)))&amp;
IF(ISERR(CODE(MID(N526,14,1))),"",CODE(MID(N526,14,1)))&amp;
IF(ISERR(CODE(MID(N526,15,1))),"",CODE(MID(N526,15,1)))</f>
        <v>6772829571</v>
      </c>
      <c r="B526" s="3">
        <v>501</v>
      </c>
      <c r="C526" s="165">
        <f>VLOOKUP(A526,[1]items.h.csv!$A:$C,3,0)</f>
        <v>554</v>
      </c>
      <c r="D526" s="1" t="s">
        <v>2291</v>
      </c>
      <c r="E526" s="1" t="s">
        <v>1371</v>
      </c>
      <c r="F526" s="17" t="s">
        <v>130</v>
      </c>
      <c r="G526" s="17" t="s">
        <v>130</v>
      </c>
      <c r="H526" s="146">
        <v>0</v>
      </c>
      <c r="I526" s="146">
        <v>0</v>
      </c>
      <c r="J526" s="17" t="s">
        <v>4293</v>
      </c>
      <c r="K526" s="17" t="s">
        <v>2192</v>
      </c>
      <c r="L526" s="138" t="s">
        <v>4604</v>
      </c>
      <c r="N526" s="22" t="s">
        <v>1371</v>
      </c>
      <c r="O526" s="22" t="s">
        <v>3787</v>
      </c>
      <c r="P526"/>
      <c r="Q526" t="str">
        <f>IF(F526=G526,"","NOT EQUAL")</f>
        <v/>
      </c>
      <c r="R526"/>
      <c r="S526"/>
      <c r="T526">
        <f>IF(Y526&lt;&gt;"",T525+1,T525)</f>
        <v>146</v>
      </c>
      <c r="U526" s="3"/>
      <c r="V526" s="118"/>
      <c r="W526" s="118"/>
      <c r="X526" s="109" t="str">
        <f>IF( OR(V526="CNST", J526="CAT_REGS"),(F526),
IF(V526="YES",UPPER(F526),
IF(   AND(V526&lt;&gt;"NO",J526="CAT_FNCT",E526&lt;&gt;"multiply", E526&lt;&gt;"divide"),IF(K526="SLS_ENABLED",   UPPER(F526),""),"")))</f>
        <v/>
      </c>
      <c r="Y526" s="109" t="str">
        <f>IF(LEN(W526)&gt;0,W526,SUBSTITUTE(SUBSTITUTE(SUBSTITUTE(SUBSTITUTE(SUBSTITUTE(SUBSTITUTE(SUBSTITUTE(SUBSTITUTE(SUBSTITUTE(SUBSTITUTE(SUBSTITUTE( (SUBSTITUTE( SUBSTITUTE( SUBSTITUTE( SUBSTITUTE(X526,"STD_SIGMA","SUM"),"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26" s="2">
        <f>C526</f>
        <v>554</v>
      </c>
    </row>
    <row r="527" spans="1:26">
      <c r="A527" s="167" t="str">
        <f>CODE(MID(N527,1,1))&amp;CODE(MID(N527,2,1))&amp;CODE(MID(N527,3,1))&amp;CODE(MID(N527,4,1))&amp;CODE(MID(N527,5,1))&amp;
IF(ISERR(CODE(MID(N527,6,1))),"",CODE(MID(N527,6,1)))&amp;
IF(ISERR(CODE(MID(N527,7,1))),"",CODE(MID(N527,7,1)))&amp;
IF(ISERR(CODE(MID(N527,8,1))),"",CODE(MID(N527,8,1)))&amp;
IF(ISERR(CODE(MID(N527,9,1))),"",CODE(MID(N527,9,1)))&amp;
IF(ISERR(CODE(MID(N527,10,1))),"",CODE(MID(N527,10,1)))&amp;
IF(ISERR(CODE(MID(N527,11,1))),"",CODE(MID(N527,11,1)))&amp;
IF(ISERR(CODE(MID(N527,12,1))),"",CODE(MID(N527,12,1)))&amp;
IF(ISERR(CODE(MID(N527,13,1))),"",CODE(MID(N527,13,1)))&amp;
IF(ISERR(CODE(MID(N527,14,1))),"",CODE(MID(N527,14,1)))&amp;
IF(ISERR(CODE(MID(N527,15,1))),"",CODE(MID(N527,15,1)))</f>
        <v>6772829572</v>
      </c>
      <c r="B527" s="3">
        <v>503</v>
      </c>
      <c r="C527" s="165">
        <f>VLOOKUP(A527,[1]items.h.csv!$A:$C,3,0)</f>
        <v>555</v>
      </c>
      <c r="D527" s="1" t="s">
        <v>2291</v>
      </c>
      <c r="E527" s="1" t="s">
        <v>1372</v>
      </c>
      <c r="F527" s="17" t="s">
        <v>556</v>
      </c>
      <c r="G527" s="17" t="s">
        <v>556</v>
      </c>
      <c r="H527" s="146">
        <v>0</v>
      </c>
      <c r="I527" s="146">
        <v>0</v>
      </c>
      <c r="J527" s="17" t="s">
        <v>4293</v>
      </c>
      <c r="K527" s="17" t="s">
        <v>2192</v>
      </c>
      <c r="L527" s="138" t="s">
        <v>4604</v>
      </c>
      <c r="N527" s="22" t="s">
        <v>1372</v>
      </c>
      <c r="O527" s="22" t="s">
        <v>3787</v>
      </c>
      <c r="P527"/>
      <c r="Q527" t="str">
        <f>IF(F527=G527,"","NOT EQUAL")</f>
        <v/>
      </c>
      <c r="R527"/>
      <c r="S527"/>
      <c r="T527">
        <f>IF(Y527&lt;&gt;"",T526+1,T526)</f>
        <v>146</v>
      </c>
      <c r="U527" s="3"/>
      <c r="V527" s="118"/>
      <c r="W527" s="118"/>
      <c r="X527" s="109" t="str">
        <f>IF( OR(V527="CNST", J527="CAT_REGS"),(F527),
IF(V527="YES",UPPER(F527),
IF(   AND(V527&lt;&gt;"NO",J527="CAT_FNCT",E527&lt;&gt;"multiply", E527&lt;&gt;"divide"),IF(K527="SLS_ENABLED",   UPPER(F527),""),"")))</f>
        <v/>
      </c>
      <c r="Y527" s="109" t="str">
        <f>IF(LEN(W527)&gt;0,W527,SUBSTITUTE(SUBSTITUTE(SUBSTITUTE(SUBSTITUTE(SUBSTITUTE(SUBSTITUTE(SUBSTITUTE(SUBSTITUTE(SUBSTITUTE(SUBSTITUTE(SUBSTITUTE( (SUBSTITUTE( SUBSTITUTE( SUBSTITUTE( SUBSTITUTE(X527,"STD_SIGMA","SUM"),"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27" s="2">
        <f>C527</f>
        <v>555</v>
      </c>
    </row>
    <row r="528" spans="1:26">
      <c r="A528" s="167" t="str">
        <f>CODE(MID(N528,1,1))&amp;CODE(MID(N528,2,1))&amp;CODE(MID(N528,3,1))&amp;CODE(MID(N528,4,1))&amp;CODE(MID(N528,5,1))&amp;
IF(ISERR(CODE(MID(N528,6,1))),"",CODE(MID(N528,6,1)))&amp;
IF(ISERR(CODE(MID(N528,7,1))),"",CODE(MID(N528,7,1)))&amp;
IF(ISERR(CODE(MID(N528,8,1))),"",CODE(MID(N528,8,1)))&amp;
IF(ISERR(CODE(MID(N528,9,1))),"",CODE(MID(N528,9,1)))&amp;
IF(ISERR(CODE(MID(N528,10,1))),"",CODE(MID(N528,10,1)))&amp;
IF(ISERR(CODE(MID(N528,11,1))),"",CODE(MID(N528,11,1)))&amp;
IF(ISERR(CODE(MID(N528,12,1))),"",CODE(MID(N528,12,1)))&amp;
IF(ISERR(CODE(MID(N528,13,1))),"",CODE(MID(N528,13,1)))&amp;
IF(ISERR(CODE(MID(N528,14,1))),"",CODE(MID(N528,14,1)))&amp;
IF(ISERR(CODE(MID(N528,15,1))),"",CODE(MID(N528,15,1)))</f>
        <v>6772829573</v>
      </c>
      <c r="B528" s="3">
        <v>505</v>
      </c>
      <c r="C528" s="165">
        <f>VLOOKUP(A528,[1]items.h.csv!$A:$C,3,0)</f>
        <v>556</v>
      </c>
      <c r="D528" s="1" t="s">
        <v>2291</v>
      </c>
      <c r="E528" s="1" t="s">
        <v>1373</v>
      </c>
      <c r="F528" s="17" t="s">
        <v>150</v>
      </c>
      <c r="G528" s="17" t="s">
        <v>150</v>
      </c>
      <c r="H528" s="146">
        <v>0</v>
      </c>
      <c r="I528" s="146">
        <v>0</v>
      </c>
      <c r="J528" s="17" t="s">
        <v>4293</v>
      </c>
      <c r="K528" s="17" t="s">
        <v>2192</v>
      </c>
      <c r="L528" s="138" t="s">
        <v>4604</v>
      </c>
      <c r="N528" s="22" t="s">
        <v>1373</v>
      </c>
      <c r="O528" s="22" t="s">
        <v>3787</v>
      </c>
      <c r="P528"/>
      <c r="Q528" t="str">
        <f>IF(F528=G528,"","NOT EQUAL")</f>
        <v/>
      </c>
      <c r="R528"/>
      <c r="S528"/>
      <c r="T528">
        <f>IF(Y528&lt;&gt;"",T527+1,T527)</f>
        <v>146</v>
      </c>
      <c r="U528" s="3"/>
      <c r="V528" s="118"/>
      <c r="W528" s="118"/>
      <c r="X528" s="109" t="str">
        <f>IF( OR(V528="CNST", J528="CAT_REGS"),(F528),
IF(V528="YES",UPPER(F528),
IF(   AND(V528&lt;&gt;"NO",J528="CAT_FNCT",E528&lt;&gt;"multiply", E528&lt;&gt;"divide"),IF(K528="SLS_ENABLED",   UPPER(F528),""),"")))</f>
        <v/>
      </c>
      <c r="Y528" s="109" t="str">
        <f>IF(LEN(W528)&gt;0,W528,SUBSTITUTE(SUBSTITUTE(SUBSTITUTE(SUBSTITUTE(SUBSTITUTE(SUBSTITUTE(SUBSTITUTE(SUBSTITUTE(SUBSTITUTE(SUBSTITUTE(SUBSTITUTE( (SUBSTITUTE( SUBSTITUTE( SUBSTITUTE( SUBSTITUTE(X528,"STD_SIGMA","SUM"),"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28" s="2">
        <f>C528</f>
        <v>556</v>
      </c>
    </row>
    <row r="529" spans="1:26">
      <c r="A529" s="167" t="str">
        <f>CODE(MID(N529,1,1))&amp;CODE(MID(N529,2,1))&amp;CODE(MID(N529,3,1))&amp;CODE(MID(N529,4,1))&amp;CODE(MID(N529,5,1))&amp;
IF(ISERR(CODE(MID(N529,6,1))),"",CODE(MID(N529,6,1)))&amp;
IF(ISERR(CODE(MID(N529,7,1))),"",CODE(MID(N529,7,1)))&amp;
IF(ISERR(CODE(MID(N529,8,1))),"",CODE(MID(N529,8,1)))&amp;
IF(ISERR(CODE(MID(N529,9,1))),"",CODE(MID(N529,9,1)))&amp;
IF(ISERR(CODE(MID(N529,10,1))),"",CODE(MID(N529,10,1)))&amp;
IF(ISERR(CODE(MID(N529,11,1))),"",CODE(MID(N529,11,1)))&amp;
IF(ISERR(CODE(MID(N529,12,1))),"",CODE(MID(N529,12,1)))&amp;
IF(ISERR(CODE(MID(N529,13,1))),"",CODE(MID(N529,13,1)))&amp;
IF(ISERR(CODE(MID(N529,14,1))),"",CODE(MID(N529,14,1)))&amp;
IF(ISERR(CODE(MID(N529,15,1))),"",CODE(MID(N529,15,1)))</f>
        <v>6772829574</v>
      </c>
      <c r="B529" s="3">
        <v>507</v>
      </c>
      <c r="C529" s="165">
        <f>VLOOKUP(A529,[1]items.h.csv!$A:$C,3,0)</f>
        <v>557</v>
      </c>
      <c r="D529" s="1" t="s">
        <v>2291</v>
      </c>
      <c r="E529" s="1" t="s">
        <v>1374</v>
      </c>
      <c r="F529" s="17" t="s">
        <v>164</v>
      </c>
      <c r="G529" s="17" t="s">
        <v>164</v>
      </c>
      <c r="H529" s="146">
        <v>0</v>
      </c>
      <c r="I529" s="146">
        <v>0</v>
      </c>
      <c r="J529" s="17" t="s">
        <v>4293</v>
      </c>
      <c r="K529" s="17" t="s">
        <v>2192</v>
      </c>
      <c r="L529" s="138" t="s">
        <v>4604</v>
      </c>
      <c r="N529" s="22" t="s">
        <v>1374</v>
      </c>
      <c r="O529" s="22" t="s">
        <v>3787</v>
      </c>
      <c r="P529"/>
      <c r="Q529" t="str">
        <f>IF(F529=G529,"","NOT EQUAL")</f>
        <v/>
      </c>
      <c r="R529"/>
      <c r="S529"/>
      <c r="T529">
        <f>IF(Y529&lt;&gt;"",T528+1,T528)</f>
        <v>146</v>
      </c>
      <c r="U529" s="3"/>
      <c r="V529" s="118"/>
      <c r="W529" s="118"/>
      <c r="X529" s="109" t="str">
        <f>IF( OR(V529="CNST", J529="CAT_REGS"),(F529),
IF(V529="YES",UPPER(F529),
IF(   AND(V529&lt;&gt;"NO",J529="CAT_FNCT",E529&lt;&gt;"multiply", E529&lt;&gt;"divide"),IF(K529="SLS_ENABLED",   UPPER(F529),""),"")))</f>
        <v/>
      </c>
      <c r="Y529" s="109" t="str">
        <f>IF(LEN(W529)&gt;0,W529,SUBSTITUTE(SUBSTITUTE(SUBSTITUTE(SUBSTITUTE(SUBSTITUTE(SUBSTITUTE(SUBSTITUTE(SUBSTITUTE(SUBSTITUTE(SUBSTITUTE(SUBSTITUTE( (SUBSTITUTE( SUBSTITUTE( SUBSTITUTE( SUBSTITUTE(X529,"STD_SIGMA","SUM"),"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29" s="2">
        <f>C529</f>
        <v>557</v>
      </c>
    </row>
    <row r="530" spans="1:26">
      <c r="A530" s="167" t="str">
        <f>CODE(MID(N530,1,1))&amp;CODE(MID(N530,2,1))&amp;CODE(MID(N530,3,1))&amp;CODE(MID(N530,4,1))&amp;CODE(MID(N530,5,1))&amp;
IF(ISERR(CODE(MID(N530,6,1))),"",CODE(MID(N530,6,1)))&amp;
IF(ISERR(CODE(MID(N530,7,1))),"",CODE(MID(N530,7,1)))&amp;
IF(ISERR(CODE(MID(N530,8,1))),"",CODE(MID(N530,8,1)))&amp;
IF(ISERR(CODE(MID(N530,9,1))),"",CODE(MID(N530,9,1)))&amp;
IF(ISERR(CODE(MID(N530,10,1))),"",CODE(MID(N530,10,1)))&amp;
IF(ISERR(CODE(MID(N530,11,1))),"",CODE(MID(N530,11,1)))&amp;
IF(ISERR(CODE(MID(N530,12,1))),"",CODE(MID(N530,12,1)))&amp;
IF(ISERR(CODE(MID(N530,13,1))),"",CODE(MID(N530,13,1)))&amp;
IF(ISERR(CODE(MID(N530,14,1))),"",CODE(MID(N530,14,1)))&amp;
IF(ISERR(CODE(MID(N530,15,1))),"",CODE(MID(N530,15,1)))</f>
        <v>6772829575</v>
      </c>
      <c r="B530" s="3">
        <v>509</v>
      </c>
      <c r="C530" s="165">
        <f>VLOOKUP(A530,[1]items.h.csv!$A:$C,3,0)</f>
        <v>558</v>
      </c>
      <c r="D530" s="1" t="s">
        <v>2291</v>
      </c>
      <c r="E530" s="1" t="s">
        <v>1375</v>
      </c>
      <c r="F530" s="17" t="s">
        <v>171</v>
      </c>
      <c r="G530" s="17" t="s">
        <v>171</v>
      </c>
      <c r="H530" s="146">
        <v>0</v>
      </c>
      <c r="I530" s="146">
        <v>0</v>
      </c>
      <c r="J530" s="17" t="s">
        <v>4293</v>
      </c>
      <c r="K530" s="17" t="s">
        <v>2192</v>
      </c>
      <c r="L530" s="138" t="s">
        <v>4604</v>
      </c>
      <c r="N530" s="22" t="s">
        <v>1375</v>
      </c>
      <c r="O530" s="22" t="s">
        <v>3787</v>
      </c>
      <c r="P530"/>
      <c r="Q530" t="str">
        <f>IF(F530=G530,"","NOT EQUAL")</f>
        <v/>
      </c>
      <c r="R530"/>
      <c r="S530"/>
      <c r="T530">
        <f>IF(Y530&lt;&gt;"",T529+1,T529)</f>
        <v>146</v>
      </c>
      <c r="U530" s="3"/>
      <c r="V530" s="118"/>
      <c r="W530" s="118"/>
      <c r="X530" s="109" t="str">
        <f>IF( OR(V530="CNST", J530="CAT_REGS"),(F530),
IF(V530="YES",UPPER(F530),
IF(   AND(V530&lt;&gt;"NO",J530="CAT_FNCT",E530&lt;&gt;"multiply", E530&lt;&gt;"divide"),IF(K530="SLS_ENABLED",   UPPER(F530),""),"")))</f>
        <v/>
      </c>
      <c r="Y530" s="109" t="str">
        <f>IF(LEN(W530)&gt;0,W530,SUBSTITUTE(SUBSTITUTE(SUBSTITUTE(SUBSTITUTE(SUBSTITUTE(SUBSTITUTE(SUBSTITUTE(SUBSTITUTE(SUBSTITUTE(SUBSTITUTE(SUBSTITUTE( (SUBSTITUTE( SUBSTITUTE( SUBSTITUTE( SUBSTITUTE(X530,"STD_SIGMA","SUM"),"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30" s="2">
        <f>C530</f>
        <v>558</v>
      </c>
    </row>
    <row r="531" spans="1:26">
      <c r="A531" s="167" t="str">
        <f>CODE(MID(N531,1,1))&amp;CODE(MID(N531,2,1))&amp;CODE(MID(N531,3,1))&amp;CODE(MID(N531,4,1))&amp;CODE(MID(N531,5,1))&amp;
IF(ISERR(CODE(MID(N531,6,1))),"",CODE(MID(N531,6,1)))&amp;
IF(ISERR(CODE(MID(N531,7,1))),"",CODE(MID(N531,7,1)))&amp;
IF(ISERR(CODE(MID(N531,8,1))),"",CODE(MID(N531,8,1)))&amp;
IF(ISERR(CODE(MID(N531,9,1))),"",CODE(MID(N531,9,1)))&amp;
IF(ISERR(CODE(MID(N531,10,1))),"",CODE(MID(N531,10,1)))&amp;
IF(ISERR(CODE(MID(N531,11,1))),"",CODE(MID(N531,11,1)))&amp;
IF(ISERR(CODE(MID(N531,12,1))),"",CODE(MID(N531,12,1)))&amp;
IF(ISERR(CODE(MID(N531,13,1))),"",CODE(MID(N531,13,1)))&amp;
IF(ISERR(CODE(MID(N531,14,1))),"",CODE(MID(N531,14,1)))&amp;
IF(ISERR(CODE(MID(N531,15,1))),"",CODE(MID(N531,15,1)))</f>
        <v>6772829576</v>
      </c>
      <c r="B531" s="3">
        <v>511</v>
      </c>
      <c r="C531" s="165">
        <f>VLOOKUP(A531,[1]items.h.csv!$A:$C,3,0)</f>
        <v>559</v>
      </c>
      <c r="D531" s="1" t="s">
        <v>2291</v>
      </c>
      <c r="E531" s="1" t="s">
        <v>1376</v>
      </c>
      <c r="F531" s="17" t="s">
        <v>186</v>
      </c>
      <c r="G531" s="17" t="s">
        <v>186</v>
      </c>
      <c r="H531" s="146">
        <v>0</v>
      </c>
      <c r="I531" s="146">
        <v>0</v>
      </c>
      <c r="J531" s="17" t="s">
        <v>4293</v>
      </c>
      <c r="K531" s="17" t="s">
        <v>2192</v>
      </c>
      <c r="L531" s="138" t="s">
        <v>4604</v>
      </c>
      <c r="N531" s="22" t="s">
        <v>1376</v>
      </c>
      <c r="O531" s="22" t="s">
        <v>3787</v>
      </c>
      <c r="P531"/>
      <c r="Q531" t="str">
        <f>IF(F531=G531,"","NOT EQUAL")</f>
        <v/>
      </c>
      <c r="R531"/>
      <c r="S531"/>
      <c r="T531">
        <f>IF(Y531&lt;&gt;"",T530+1,T530)</f>
        <v>146</v>
      </c>
      <c r="U531" s="3"/>
      <c r="V531" s="118"/>
      <c r="W531" s="118"/>
      <c r="X531" s="109" t="str">
        <f>IF( OR(V531="CNST", J531="CAT_REGS"),(F531),
IF(V531="YES",UPPER(F531),
IF(   AND(V531&lt;&gt;"NO",J531="CAT_FNCT",E531&lt;&gt;"multiply", E531&lt;&gt;"divide"),IF(K531="SLS_ENABLED",   UPPER(F531),""),"")))</f>
        <v/>
      </c>
      <c r="Y531" s="109" t="str">
        <f>IF(LEN(W531)&gt;0,W531,SUBSTITUTE(SUBSTITUTE(SUBSTITUTE(SUBSTITUTE(SUBSTITUTE(SUBSTITUTE(SUBSTITUTE(SUBSTITUTE(SUBSTITUTE(SUBSTITUTE(SUBSTITUTE( (SUBSTITUTE( SUBSTITUTE( SUBSTITUTE( SUBSTITUTE(X531,"STD_SIGMA","SUM"),"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31" s="2">
        <f>C531</f>
        <v>559</v>
      </c>
    </row>
    <row r="532" spans="1:26">
      <c r="A532" s="167" t="str">
        <f>CODE(MID(N532,1,1))&amp;CODE(MID(N532,2,1))&amp;CODE(MID(N532,3,1))&amp;CODE(MID(N532,4,1))&amp;CODE(MID(N532,5,1))&amp;
IF(ISERR(CODE(MID(N532,6,1))),"",CODE(MID(N532,6,1)))&amp;
IF(ISERR(CODE(MID(N532,7,1))),"",CODE(MID(N532,7,1)))&amp;
IF(ISERR(CODE(MID(N532,8,1))),"",CODE(MID(N532,8,1)))&amp;
IF(ISERR(CODE(MID(N532,9,1))),"",CODE(MID(N532,9,1)))&amp;
IF(ISERR(CODE(MID(N532,10,1))),"",CODE(MID(N532,10,1)))&amp;
IF(ISERR(CODE(MID(N532,11,1))),"",CODE(MID(N532,11,1)))&amp;
IF(ISERR(CODE(MID(N532,12,1))),"",CODE(MID(N532,12,1)))&amp;
IF(ISERR(CODE(MID(N532,13,1))),"",CODE(MID(N532,13,1)))&amp;
IF(ISERR(CODE(MID(N532,14,1))),"",CODE(MID(N532,14,1)))&amp;
IF(ISERR(CODE(MID(N532,15,1))),"",CODE(MID(N532,15,1)))</f>
        <v>6772829577</v>
      </c>
      <c r="B532" s="3">
        <v>513</v>
      </c>
      <c r="C532" s="165">
        <f>VLOOKUP(A532,[1]items.h.csv!$A:$C,3,0)</f>
        <v>560</v>
      </c>
      <c r="D532" s="1" t="s">
        <v>2291</v>
      </c>
      <c r="E532" s="1" t="s">
        <v>1377</v>
      </c>
      <c r="F532" s="17" t="s">
        <v>557</v>
      </c>
      <c r="G532" s="17" t="s">
        <v>557</v>
      </c>
      <c r="H532" s="146">
        <v>0</v>
      </c>
      <c r="I532" s="146">
        <v>0</v>
      </c>
      <c r="J532" s="17" t="s">
        <v>4293</v>
      </c>
      <c r="K532" s="17" t="s">
        <v>2192</v>
      </c>
      <c r="L532" s="138" t="s">
        <v>4604</v>
      </c>
      <c r="N532" s="22" t="s">
        <v>1377</v>
      </c>
      <c r="O532" s="22" t="s">
        <v>3787</v>
      </c>
      <c r="P532"/>
      <c r="Q532" t="str">
        <f>IF(F532=G532,"","NOT EQUAL")</f>
        <v/>
      </c>
      <c r="R532"/>
      <c r="S532"/>
      <c r="T532">
        <f>IF(Y532&lt;&gt;"",T531+1,T531)</f>
        <v>146</v>
      </c>
      <c r="U532" s="3"/>
      <c r="V532" s="118"/>
      <c r="W532" s="118"/>
      <c r="X532" s="109" t="str">
        <f>IF( OR(V532="CNST", J532="CAT_REGS"),(F532),
IF(V532="YES",UPPER(F532),
IF(   AND(V532&lt;&gt;"NO",J532="CAT_FNCT",E532&lt;&gt;"multiply", E532&lt;&gt;"divide"),IF(K532="SLS_ENABLED",   UPPER(F532),""),"")))</f>
        <v/>
      </c>
      <c r="Y532" s="109" t="str">
        <f>IF(LEN(W532)&gt;0,W532,SUBSTITUTE(SUBSTITUTE(SUBSTITUTE(SUBSTITUTE(SUBSTITUTE(SUBSTITUTE(SUBSTITUTE(SUBSTITUTE(SUBSTITUTE(SUBSTITUTE(SUBSTITUTE( (SUBSTITUTE( SUBSTITUTE( SUBSTITUTE( SUBSTITUTE(X532,"STD_SIGMA","SUM"),"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32" s="2">
        <f>C532</f>
        <v>560</v>
      </c>
    </row>
    <row r="533" spans="1:26">
      <c r="A533" s="167" t="str">
        <f>CODE(MID(N533,1,1))&amp;CODE(MID(N533,2,1))&amp;CODE(MID(N533,3,1))&amp;CODE(MID(N533,4,1))&amp;CODE(MID(N533,5,1))&amp;
IF(ISERR(CODE(MID(N533,6,1))),"",CODE(MID(N533,6,1)))&amp;
IF(ISERR(CODE(MID(N533,7,1))),"",CODE(MID(N533,7,1)))&amp;
IF(ISERR(CODE(MID(N533,8,1))),"",CODE(MID(N533,8,1)))&amp;
IF(ISERR(CODE(MID(N533,9,1))),"",CODE(MID(N533,9,1)))&amp;
IF(ISERR(CODE(MID(N533,10,1))),"",CODE(MID(N533,10,1)))&amp;
IF(ISERR(CODE(MID(N533,11,1))),"",CODE(MID(N533,11,1)))&amp;
IF(ISERR(CODE(MID(N533,12,1))),"",CODE(MID(N533,12,1)))&amp;
IF(ISERR(CODE(MID(N533,13,1))),"",CODE(MID(N533,13,1)))&amp;
IF(ISERR(CODE(MID(N533,14,1))),"",CODE(MID(N533,14,1)))&amp;
IF(ISERR(CODE(MID(N533,15,1))),"",CODE(MID(N533,15,1)))</f>
        <v>6772829578</v>
      </c>
      <c r="B533" s="3">
        <v>515</v>
      </c>
      <c r="C533" s="165">
        <f>VLOOKUP(A533,[1]items.h.csv!$A:$C,3,0)</f>
        <v>561</v>
      </c>
      <c r="D533" s="1" t="s">
        <v>2291</v>
      </c>
      <c r="E533" s="1" t="s">
        <v>1378</v>
      </c>
      <c r="F533" s="17" t="s">
        <v>558</v>
      </c>
      <c r="G533" s="17" t="s">
        <v>558</v>
      </c>
      <c r="H533" s="146">
        <v>0</v>
      </c>
      <c r="I533" s="146">
        <v>0</v>
      </c>
      <c r="J533" s="17" t="s">
        <v>4293</v>
      </c>
      <c r="K533" s="17" t="s">
        <v>2192</v>
      </c>
      <c r="L533" s="138" t="s">
        <v>4604</v>
      </c>
      <c r="N533" s="22" t="s">
        <v>1378</v>
      </c>
      <c r="O533" s="22" t="s">
        <v>3787</v>
      </c>
      <c r="P533"/>
      <c r="Q533" t="str">
        <f>IF(F533=G533,"","NOT EQUAL")</f>
        <v/>
      </c>
      <c r="R533"/>
      <c r="S533"/>
      <c r="T533">
        <f>IF(Y533&lt;&gt;"",T532+1,T532)</f>
        <v>146</v>
      </c>
      <c r="U533" s="3"/>
      <c r="V533" s="118"/>
      <c r="W533" s="118"/>
      <c r="X533" s="109" t="str">
        <f>IF( OR(V533="CNST", J533="CAT_REGS"),(F533),
IF(V533="YES",UPPER(F533),
IF(   AND(V533&lt;&gt;"NO",J533="CAT_FNCT",E533&lt;&gt;"multiply", E533&lt;&gt;"divide"),IF(K533="SLS_ENABLED",   UPPER(F533),""),"")))</f>
        <v/>
      </c>
      <c r="Y533" s="109" t="str">
        <f>IF(LEN(W533)&gt;0,W533,SUBSTITUTE(SUBSTITUTE(SUBSTITUTE(SUBSTITUTE(SUBSTITUTE(SUBSTITUTE(SUBSTITUTE(SUBSTITUTE(SUBSTITUTE(SUBSTITUTE(SUBSTITUTE( (SUBSTITUTE( SUBSTITUTE( SUBSTITUTE( SUBSTITUTE(X533,"STD_SIGMA","SUM"),"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33" s="2">
        <f>C533</f>
        <v>561</v>
      </c>
    </row>
    <row r="534" spans="1:26">
      <c r="A534" s="167" t="str">
        <f>CODE(MID(N534,1,1))&amp;CODE(MID(N534,2,1))&amp;CODE(MID(N534,3,1))&amp;CODE(MID(N534,4,1))&amp;CODE(MID(N534,5,1))&amp;
IF(ISERR(CODE(MID(N534,6,1))),"",CODE(MID(N534,6,1)))&amp;
IF(ISERR(CODE(MID(N534,7,1))),"",CODE(MID(N534,7,1)))&amp;
IF(ISERR(CODE(MID(N534,8,1))),"",CODE(MID(N534,8,1)))&amp;
IF(ISERR(CODE(MID(N534,9,1))),"",CODE(MID(N534,9,1)))&amp;
IF(ISERR(CODE(MID(N534,10,1))),"",CODE(MID(N534,10,1)))&amp;
IF(ISERR(CODE(MID(N534,11,1))),"",CODE(MID(N534,11,1)))&amp;
IF(ISERR(CODE(MID(N534,12,1))),"",CODE(MID(N534,12,1)))&amp;
IF(ISERR(CODE(MID(N534,13,1))),"",CODE(MID(N534,13,1)))&amp;
IF(ISERR(CODE(MID(N534,14,1))),"",CODE(MID(N534,14,1)))&amp;
IF(ISERR(CODE(MID(N534,15,1))),"",CODE(MID(N534,15,1)))</f>
        <v>6772829579</v>
      </c>
      <c r="B534" s="3">
        <v>517</v>
      </c>
      <c r="C534" s="165">
        <f>VLOOKUP(A534,[1]items.h.csv!$A:$C,3,0)</f>
        <v>562</v>
      </c>
      <c r="D534" s="1" t="s">
        <v>2291</v>
      </c>
      <c r="E534" s="1" t="s">
        <v>1379</v>
      </c>
      <c r="F534" s="17" t="s">
        <v>559</v>
      </c>
      <c r="G534" s="17" t="s">
        <v>559</v>
      </c>
      <c r="H534" s="146">
        <v>0</v>
      </c>
      <c r="I534" s="146">
        <v>0</v>
      </c>
      <c r="J534" s="17" t="s">
        <v>4293</v>
      </c>
      <c r="K534" s="17" t="s">
        <v>2192</v>
      </c>
      <c r="L534" s="138" t="s">
        <v>4604</v>
      </c>
      <c r="N534" s="22" t="s">
        <v>1379</v>
      </c>
      <c r="O534" s="22" t="s">
        <v>3787</v>
      </c>
      <c r="P534"/>
      <c r="Q534" t="str">
        <f>IF(F534=G534,"","NOT EQUAL")</f>
        <v/>
      </c>
      <c r="R534"/>
      <c r="S534"/>
      <c r="T534">
        <f>IF(Y534&lt;&gt;"",T533+1,T533)</f>
        <v>146</v>
      </c>
      <c r="U534" s="3"/>
      <c r="V534" s="118"/>
      <c r="W534" s="118"/>
      <c r="X534" s="109" t="str">
        <f>IF( OR(V534="CNST", J534="CAT_REGS"),(F534),
IF(V534="YES",UPPER(F534),
IF(   AND(V534&lt;&gt;"NO",J534="CAT_FNCT",E534&lt;&gt;"multiply", E534&lt;&gt;"divide"),IF(K534="SLS_ENABLED",   UPPER(F534),""),"")))</f>
        <v/>
      </c>
      <c r="Y534" s="109" t="str">
        <f>IF(LEN(W534)&gt;0,W534,SUBSTITUTE(SUBSTITUTE(SUBSTITUTE(SUBSTITUTE(SUBSTITUTE(SUBSTITUTE(SUBSTITUTE(SUBSTITUTE(SUBSTITUTE(SUBSTITUTE(SUBSTITUTE( (SUBSTITUTE( SUBSTITUTE( SUBSTITUTE( SUBSTITUTE(X534,"STD_SIGMA","SUM"),"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34" s="2">
        <f>C534</f>
        <v>562</v>
      </c>
    </row>
    <row r="535" spans="1:26">
      <c r="A535" s="167" t="str">
        <f>CODE(MID(N535,1,1))&amp;CODE(MID(N535,2,1))&amp;CODE(MID(N535,3,1))&amp;CODE(MID(N535,4,1))&amp;CODE(MID(N535,5,1))&amp;
IF(ISERR(CODE(MID(N535,6,1))),"",CODE(MID(N535,6,1)))&amp;
IF(ISERR(CODE(MID(N535,7,1))),"",CODE(MID(N535,7,1)))&amp;
IF(ISERR(CODE(MID(N535,8,1))),"",CODE(MID(N535,8,1)))&amp;
IF(ISERR(CODE(MID(N535,9,1))),"",CODE(MID(N535,9,1)))&amp;
IF(ISERR(CODE(MID(N535,10,1))),"",CODE(MID(N535,10,1)))&amp;
IF(ISERR(CODE(MID(N535,11,1))),"",CODE(MID(N535,11,1)))&amp;
IF(ISERR(CODE(MID(N535,12,1))),"",CODE(MID(N535,12,1)))&amp;
IF(ISERR(CODE(MID(N535,13,1))),"",CODE(MID(N535,13,1)))&amp;
IF(ISERR(CODE(MID(N535,14,1))),"",CODE(MID(N535,14,1)))&amp;
IF(ISERR(CODE(MID(N535,15,1))),"",CODE(MID(N535,15,1)))</f>
        <v>6772829580</v>
      </c>
      <c r="B535" s="3">
        <v>519</v>
      </c>
      <c r="C535" s="165">
        <f>VLOOKUP(A535,[1]items.h.csv!$A:$C,3,0)</f>
        <v>563</v>
      </c>
      <c r="D535" s="1" t="s">
        <v>2291</v>
      </c>
      <c r="E535" s="1" t="s">
        <v>1380</v>
      </c>
      <c r="F535" s="17" t="s">
        <v>560</v>
      </c>
      <c r="G535" s="17" t="s">
        <v>560</v>
      </c>
      <c r="H535" s="146">
        <v>0</v>
      </c>
      <c r="I535" s="146">
        <v>0</v>
      </c>
      <c r="J535" s="17" t="s">
        <v>4293</v>
      </c>
      <c r="K535" s="17" t="s">
        <v>2192</v>
      </c>
      <c r="L535" s="138" t="s">
        <v>4604</v>
      </c>
      <c r="N535" s="22" t="s">
        <v>1380</v>
      </c>
      <c r="O535" s="22" t="s">
        <v>3787</v>
      </c>
      <c r="P535"/>
      <c r="Q535" t="str">
        <f>IF(F535=G535,"","NOT EQUAL")</f>
        <v/>
      </c>
      <c r="R535"/>
      <c r="S535"/>
      <c r="T535">
        <f>IF(Y535&lt;&gt;"",T534+1,T534)</f>
        <v>146</v>
      </c>
      <c r="U535" s="3"/>
      <c r="V535" s="118"/>
      <c r="W535" s="118"/>
      <c r="X535" s="109" t="str">
        <f>IF( OR(V535="CNST", J535="CAT_REGS"),(F535),
IF(V535="YES",UPPER(F535),
IF(   AND(V535&lt;&gt;"NO",J535="CAT_FNCT",E535&lt;&gt;"multiply", E535&lt;&gt;"divide"),IF(K535="SLS_ENABLED",   UPPER(F535),""),"")))</f>
        <v/>
      </c>
      <c r="Y535" s="109" t="str">
        <f>IF(LEN(W535)&gt;0,W535,SUBSTITUTE(SUBSTITUTE(SUBSTITUTE(SUBSTITUTE(SUBSTITUTE(SUBSTITUTE(SUBSTITUTE(SUBSTITUTE(SUBSTITUTE(SUBSTITUTE(SUBSTITUTE( (SUBSTITUTE( SUBSTITUTE( SUBSTITUTE( SUBSTITUTE(X535,"STD_SIGMA","SUM"),"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35" s="2">
        <f>C535</f>
        <v>563</v>
      </c>
    </row>
    <row r="536" spans="1:26">
      <c r="A536" s="167" t="str">
        <f>CODE(MID(N536,1,1))&amp;CODE(MID(N536,2,1))&amp;CODE(MID(N536,3,1))&amp;CODE(MID(N536,4,1))&amp;CODE(MID(N536,5,1))&amp;
IF(ISERR(CODE(MID(N536,6,1))),"",CODE(MID(N536,6,1)))&amp;
IF(ISERR(CODE(MID(N536,7,1))),"",CODE(MID(N536,7,1)))&amp;
IF(ISERR(CODE(MID(N536,8,1))),"",CODE(MID(N536,8,1)))&amp;
IF(ISERR(CODE(MID(N536,9,1))),"",CODE(MID(N536,9,1)))&amp;
IF(ISERR(CODE(MID(N536,10,1))),"",CODE(MID(N536,10,1)))&amp;
IF(ISERR(CODE(MID(N536,11,1))),"",CODE(MID(N536,11,1)))&amp;
IF(ISERR(CODE(MID(N536,12,1))),"",CODE(MID(N536,12,1)))&amp;
IF(ISERR(CODE(MID(N536,13,1))),"",CODE(MID(N536,13,1)))&amp;
IF(ISERR(CODE(MID(N536,14,1))),"",CODE(MID(N536,14,1)))&amp;
IF(ISERR(CODE(MID(N536,15,1))),"",CODE(MID(N536,15,1)))</f>
        <v>6772829581</v>
      </c>
      <c r="B536" s="3">
        <v>521</v>
      </c>
      <c r="C536" s="165">
        <f>VLOOKUP(A536,[1]items.h.csv!$A:$C,3,0)</f>
        <v>564</v>
      </c>
      <c r="D536" s="1" t="s">
        <v>2291</v>
      </c>
      <c r="E536" s="1" t="s">
        <v>1381</v>
      </c>
      <c r="F536" s="17" t="s">
        <v>561</v>
      </c>
      <c r="G536" s="17" t="s">
        <v>561</v>
      </c>
      <c r="H536" s="146">
        <v>0</v>
      </c>
      <c r="I536" s="146">
        <v>0</v>
      </c>
      <c r="J536" s="17" t="s">
        <v>4293</v>
      </c>
      <c r="K536" s="17" t="s">
        <v>2192</v>
      </c>
      <c r="L536" s="138" t="s">
        <v>4604</v>
      </c>
      <c r="N536" s="22" t="s">
        <v>1381</v>
      </c>
      <c r="O536" s="22" t="s">
        <v>3787</v>
      </c>
      <c r="P536"/>
      <c r="Q536" t="str">
        <f>IF(F536=G536,"","NOT EQUAL")</f>
        <v/>
      </c>
      <c r="R536"/>
      <c r="S536"/>
      <c r="T536">
        <f>IF(Y536&lt;&gt;"",T535+1,T535)</f>
        <v>146</v>
      </c>
      <c r="U536" s="3"/>
      <c r="V536" s="118"/>
      <c r="W536" s="118"/>
      <c r="X536" s="109" t="str">
        <f>IF( OR(V536="CNST", J536="CAT_REGS"),(F536),
IF(V536="YES",UPPER(F536),
IF(   AND(V536&lt;&gt;"NO",J536="CAT_FNCT",E536&lt;&gt;"multiply", E536&lt;&gt;"divide"),IF(K536="SLS_ENABLED",   UPPER(F536),""),"")))</f>
        <v/>
      </c>
      <c r="Y536" s="109" t="str">
        <f>IF(LEN(W536)&gt;0,W536,SUBSTITUTE(SUBSTITUTE(SUBSTITUTE(SUBSTITUTE(SUBSTITUTE(SUBSTITUTE(SUBSTITUTE(SUBSTITUTE(SUBSTITUTE(SUBSTITUTE(SUBSTITUTE( (SUBSTITUTE( SUBSTITUTE( SUBSTITUTE( SUBSTITUTE(X536,"STD_SIGMA","SUM"),"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36" s="2">
        <f>C536</f>
        <v>564</v>
      </c>
    </row>
    <row r="537" spans="1:26">
      <c r="A537" s="167" t="str">
        <f>CODE(MID(N537,1,1))&amp;CODE(MID(N537,2,1))&amp;CODE(MID(N537,3,1))&amp;CODE(MID(N537,4,1))&amp;CODE(MID(N537,5,1))&amp;
IF(ISERR(CODE(MID(N537,6,1))),"",CODE(MID(N537,6,1)))&amp;
IF(ISERR(CODE(MID(N537,7,1))),"",CODE(MID(N537,7,1)))&amp;
IF(ISERR(CODE(MID(N537,8,1))),"",CODE(MID(N537,8,1)))&amp;
IF(ISERR(CODE(MID(N537,9,1))),"",CODE(MID(N537,9,1)))&amp;
IF(ISERR(CODE(MID(N537,10,1))),"",CODE(MID(N537,10,1)))&amp;
IF(ISERR(CODE(MID(N537,11,1))),"",CODE(MID(N537,11,1)))&amp;
IF(ISERR(CODE(MID(N537,12,1))),"",CODE(MID(N537,12,1)))&amp;
IF(ISERR(CODE(MID(N537,13,1))),"",CODE(MID(N537,13,1)))&amp;
IF(ISERR(CODE(MID(N537,14,1))),"",CODE(MID(N537,14,1)))&amp;
IF(ISERR(CODE(MID(N537,15,1))),"",CODE(MID(N537,15,1)))</f>
        <v>6772829582</v>
      </c>
      <c r="B537" s="3">
        <v>523</v>
      </c>
      <c r="C537" s="165">
        <f>VLOOKUP(A537,[1]items.h.csv!$A:$C,3,0)</f>
        <v>565</v>
      </c>
      <c r="D537" s="1" t="s">
        <v>2291</v>
      </c>
      <c r="E537" s="1" t="s">
        <v>1382</v>
      </c>
      <c r="F537" s="17" t="s">
        <v>306</v>
      </c>
      <c r="G537" s="17" t="s">
        <v>306</v>
      </c>
      <c r="H537" s="146">
        <v>0</v>
      </c>
      <c r="I537" s="146">
        <v>0</v>
      </c>
      <c r="J537" s="17" t="s">
        <v>4293</v>
      </c>
      <c r="K537" s="17" t="s">
        <v>2192</v>
      </c>
      <c r="L537" s="138" t="s">
        <v>4604</v>
      </c>
      <c r="N537" s="22" t="s">
        <v>1382</v>
      </c>
      <c r="O537" s="22" t="s">
        <v>3787</v>
      </c>
      <c r="P537"/>
      <c r="Q537" t="str">
        <f>IF(F537=G537,"","NOT EQUAL")</f>
        <v/>
      </c>
      <c r="R537"/>
      <c r="S537"/>
      <c r="T537">
        <f>IF(Y537&lt;&gt;"",T536+1,T536)</f>
        <v>146</v>
      </c>
      <c r="U537" s="3"/>
      <c r="V537" s="118"/>
      <c r="W537" s="118"/>
      <c r="X537" s="109" t="str">
        <f>IF( OR(V537="CNST", J537="CAT_REGS"),(F537),
IF(V537="YES",UPPER(F537),
IF(   AND(V537&lt;&gt;"NO",J537="CAT_FNCT",E537&lt;&gt;"multiply", E537&lt;&gt;"divide"),IF(K537="SLS_ENABLED",   UPPER(F537),""),"")))</f>
        <v/>
      </c>
      <c r="Y537" s="109" t="str">
        <f>IF(LEN(W537)&gt;0,W537,SUBSTITUTE(SUBSTITUTE(SUBSTITUTE(SUBSTITUTE(SUBSTITUTE(SUBSTITUTE(SUBSTITUTE(SUBSTITUTE(SUBSTITUTE(SUBSTITUTE(SUBSTITUTE( (SUBSTITUTE( SUBSTITUTE( SUBSTITUTE( SUBSTITUTE(X537,"STD_SIGMA","SUM"),"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37" s="2">
        <f>C537</f>
        <v>565</v>
      </c>
    </row>
    <row r="538" spans="1:26">
      <c r="A538" s="167" t="str">
        <f>CODE(MID(N538,1,1))&amp;CODE(MID(N538,2,1))&amp;CODE(MID(N538,3,1))&amp;CODE(MID(N538,4,1))&amp;CODE(MID(N538,5,1))&amp;
IF(ISERR(CODE(MID(N538,6,1))),"",CODE(MID(N538,6,1)))&amp;
IF(ISERR(CODE(MID(N538,7,1))),"",CODE(MID(N538,7,1)))&amp;
IF(ISERR(CODE(MID(N538,8,1))),"",CODE(MID(N538,8,1)))&amp;
IF(ISERR(CODE(MID(N538,9,1))),"",CODE(MID(N538,9,1)))&amp;
IF(ISERR(CODE(MID(N538,10,1))),"",CODE(MID(N538,10,1)))&amp;
IF(ISERR(CODE(MID(N538,11,1))),"",CODE(MID(N538,11,1)))&amp;
IF(ISERR(CODE(MID(N538,12,1))),"",CODE(MID(N538,12,1)))&amp;
IF(ISERR(CODE(MID(N538,13,1))),"",CODE(MID(N538,13,1)))&amp;
IF(ISERR(CODE(MID(N538,14,1))),"",CODE(MID(N538,14,1)))&amp;
IF(ISERR(CODE(MID(N538,15,1))),"",CODE(MID(N538,15,1)))</f>
        <v>6772829583</v>
      </c>
      <c r="B538" s="3">
        <v>525</v>
      </c>
      <c r="C538" s="165">
        <f>VLOOKUP(A538,[1]items.h.csv!$A:$C,3,0)</f>
        <v>566</v>
      </c>
      <c r="D538" s="1" t="s">
        <v>2291</v>
      </c>
      <c r="E538" s="1" t="s">
        <v>1383</v>
      </c>
      <c r="F538" s="17" t="s">
        <v>562</v>
      </c>
      <c r="G538" s="17" t="s">
        <v>562</v>
      </c>
      <c r="H538" s="146">
        <v>0</v>
      </c>
      <c r="I538" s="146">
        <v>0</v>
      </c>
      <c r="J538" s="17" t="s">
        <v>4293</v>
      </c>
      <c r="K538" s="17" t="s">
        <v>2192</v>
      </c>
      <c r="L538" s="138" t="s">
        <v>4604</v>
      </c>
      <c r="N538" s="22" t="s">
        <v>1383</v>
      </c>
      <c r="O538" s="22" t="s">
        <v>3787</v>
      </c>
      <c r="P538"/>
      <c r="Q538" t="str">
        <f>IF(F538=G538,"","NOT EQUAL")</f>
        <v/>
      </c>
      <c r="R538"/>
      <c r="S538"/>
      <c r="T538">
        <f>IF(Y538&lt;&gt;"",T537+1,T537)</f>
        <v>146</v>
      </c>
      <c r="U538" s="3"/>
      <c r="V538" s="118"/>
      <c r="W538" s="118"/>
      <c r="X538" s="109" t="str">
        <f>IF( OR(V538="CNST", J538="CAT_REGS"),(F538),
IF(V538="YES",UPPER(F538),
IF(   AND(V538&lt;&gt;"NO",J538="CAT_FNCT",E538&lt;&gt;"multiply", E538&lt;&gt;"divide"),IF(K538="SLS_ENABLED",   UPPER(F538),""),"")))</f>
        <v/>
      </c>
      <c r="Y538" s="109" t="str">
        <f>IF(LEN(W538)&gt;0,W538,SUBSTITUTE(SUBSTITUTE(SUBSTITUTE(SUBSTITUTE(SUBSTITUTE(SUBSTITUTE(SUBSTITUTE(SUBSTITUTE(SUBSTITUTE(SUBSTITUTE(SUBSTITUTE( (SUBSTITUTE( SUBSTITUTE( SUBSTITUTE( SUBSTITUTE(X538,"STD_SIGMA","SUM"),"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38" s="2">
        <f>C538</f>
        <v>566</v>
      </c>
    </row>
    <row r="539" spans="1:26">
      <c r="A539" s="167" t="str">
        <f>CODE(MID(N539,1,1))&amp;CODE(MID(N539,2,1))&amp;CODE(MID(N539,3,1))&amp;CODE(MID(N539,4,1))&amp;CODE(MID(N539,5,1))&amp;
IF(ISERR(CODE(MID(N539,6,1))),"",CODE(MID(N539,6,1)))&amp;
IF(ISERR(CODE(MID(N539,7,1))),"",CODE(MID(N539,7,1)))&amp;
IF(ISERR(CODE(MID(N539,8,1))),"",CODE(MID(N539,8,1)))&amp;
IF(ISERR(CODE(MID(N539,9,1))),"",CODE(MID(N539,9,1)))&amp;
IF(ISERR(CODE(MID(N539,10,1))),"",CODE(MID(N539,10,1)))&amp;
IF(ISERR(CODE(MID(N539,11,1))),"",CODE(MID(N539,11,1)))&amp;
IF(ISERR(CODE(MID(N539,12,1))),"",CODE(MID(N539,12,1)))&amp;
IF(ISERR(CODE(MID(N539,13,1))),"",CODE(MID(N539,13,1)))&amp;
IF(ISERR(CODE(MID(N539,14,1))),"",CODE(MID(N539,14,1)))&amp;
IF(ISERR(CODE(MID(N539,15,1))),"",CODE(MID(N539,15,1)))</f>
        <v>6772829584</v>
      </c>
      <c r="B539" s="3">
        <v>527</v>
      </c>
      <c r="C539" s="165">
        <f>VLOOKUP(A539,[1]items.h.csv!$A:$C,3,0)</f>
        <v>567</v>
      </c>
      <c r="D539" s="1" t="s">
        <v>2291</v>
      </c>
      <c r="E539" s="1" t="s">
        <v>1384</v>
      </c>
      <c r="F539" s="17" t="s">
        <v>563</v>
      </c>
      <c r="G539" s="17" t="s">
        <v>563</v>
      </c>
      <c r="H539" s="146">
        <v>0</v>
      </c>
      <c r="I539" s="146">
        <v>0</v>
      </c>
      <c r="J539" s="17" t="s">
        <v>4293</v>
      </c>
      <c r="K539" s="17" t="s">
        <v>2192</v>
      </c>
      <c r="L539" s="138" t="s">
        <v>4604</v>
      </c>
      <c r="N539" s="22" t="s">
        <v>1384</v>
      </c>
      <c r="O539" s="22" t="s">
        <v>3787</v>
      </c>
      <c r="P539"/>
      <c r="Q539" t="str">
        <f>IF(F539=G539,"","NOT EQUAL")</f>
        <v/>
      </c>
      <c r="R539"/>
      <c r="S539"/>
      <c r="T539">
        <f>IF(Y539&lt;&gt;"",T538+1,T538)</f>
        <v>146</v>
      </c>
      <c r="U539" s="3"/>
      <c r="V539" s="118"/>
      <c r="W539" s="118"/>
      <c r="X539" s="109" t="str">
        <f>IF( OR(V539="CNST", J539="CAT_REGS"),(F539),
IF(V539="YES",UPPER(F539),
IF(   AND(V539&lt;&gt;"NO",J539="CAT_FNCT",E539&lt;&gt;"multiply", E539&lt;&gt;"divide"),IF(K539="SLS_ENABLED",   UPPER(F539),""),"")))</f>
        <v/>
      </c>
      <c r="Y539" s="109" t="str">
        <f>IF(LEN(W539)&gt;0,W539,SUBSTITUTE(SUBSTITUTE(SUBSTITUTE(SUBSTITUTE(SUBSTITUTE(SUBSTITUTE(SUBSTITUTE(SUBSTITUTE(SUBSTITUTE(SUBSTITUTE(SUBSTITUTE( (SUBSTITUTE( SUBSTITUTE( SUBSTITUTE( SUBSTITUTE(X539,"STD_SIGMA","SUM"),"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39" s="2">
        <f>C539</f>
        <v>567</v>
      </c>
    </row>
    <row r="540" spans="1:26">
      <c r="A540" s="167" t="str">
        <f>CODE(MID(N540,1,1))&amp;CODE(MID(N540,2,1))&amp;CODE(MID(N540,3,1))&amp;CODE(MID(N540,4,1))&amp;CODE(MID(N540,5,1))&amp;
IF(ISERR(CODE(MID(N540,6,1))),"",CODE(MID(N540,6,1)))&amp;
IF(ISERR(CODE(MID(N540,7,1))),"",CODE(MID(N540,7,1)))&amp;
IF(ISERR(CODE(MID(N540,8,1))),"",CODE(MID(N540,8,1)))&amp;
IF(ISERR(CODE(MID(N540,9,1))),"",CODE(MID(N540,9,1)))&amp;
IF(ISERR(CODE(MID(N540,10,1))),"",CODE(MID(N540,10,1)))&amp;
IF(ISERR(CODE(MID(N540,11,1))),"",CODE(MID(N540,11,1)))&amp;
IF(ISERR(CODE(MID(N540,12,1))),"",CODE(MID(N540,12,1)))&amp;
IF(ISERR(CODE(MID(N540,13,1))),"",CODE(MID(N540,13,1)))&amp;
IF(ISERR(CODE(MID(N540,14,1))),"",CODE(MID(N540,14,1)))&amp;
IF(ISERR(CODE(MID(N540,15,1))),"",CODE(MID(N540,15,1)))</f>
        <v>6772829585</v>
      </c>
      <c r="B540" s="3">
        <v>529</v>
      </c>
      <c r="C540" s="165">
        <f>VLOOKUP(A540,[1]items.h.csv!$A:$C,3,0)</f>
        <v>568</v>
      </c>
      <c r="D540" s="1" t="s">
        <v>2291</v>
      </c>
      <c r="E540" s="1" t="s">
        <v>1385</v>
      </c>
      <c r="F540" s="17" t="s">
        <v>564</v>
      </c>
      <c r="G540" s="17" t="s">
        <v>564</v>
      </c>
      <c r="H540" s="146">
        <v>0</v>
      </c>
      <c r="I540" s="146">
        <v>0</v>
      </c>
      <c r="J540" s="17" t="s">
        <v>4293</v>
      </c>
      <c r="K540" s="17" t="s">
        <v>2192</v>
      </c>
      <c r="L540" s="138" t="s">
        <v>4604</v>
      </c>
      <c r="N540" s="22" t="s">
        <v>1385</v>
      </c>
      <c r="O540" s="22" t="s">
        <v>3787</v>
      </c>
      <c r="P540"/>
      <c r="Q540" t="str">
        <f>IF(F540=G540,"","NOT EQUAL")</f>
        <v/>
      </c>
      <c r="R540"/>
      <c r="S540"/>
      <c r="T540">
        <f>IF(Y540&lt;&gt;"",T539+1,T539)</f>
        <v>146</v>
      </c>
      <c r="U540" s="3"/>
      <c r="V540" s="118"/>
      <c r="W540" s="118"/>
      <c r="X540" s="109" t="str">
        <f>IF( OR(V540="CNST", J540="CAT_REGS"),(F540),
IF(V540="YES",UPPER(F540),
IF(   AND(V540&lt;&gt;"NO",J540="CAT_FNCT",E540&lt;&gt;"multiply", E540&lt;&gt;"divide"),IF(K540="SLS_ENABLED",   UPPER(F540),""),"")))</f>
        <v/>
      </c>
      <c r="Y540" s="109" t="str">
        <f>IF(LEN(W540)&gt;0,W540,SUBSTITUTE(SUBSTITUTE(SUBSTITUTE(SUBSTITUTE(SUBSTITUTE(SUBSTITUTE(SUBSTITUTE(SUBSTITUTE(SUBSTITUTE(SUBSTITUTE(SUBSTITUTE( (SUBSTITUTE( SUBSTITUTE( SUBSTITUTE( SUBSTITUTE(X540,"STD_SIGMA","SUM"),"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40" s="2">
        <f>C540</f>
        <v>568</v>
      </c>
    </row>
    <row r="541" spans="1:26">
      <c r="A541" s="167" t="str">
        <f>CODE(MID(N541,1,1))&amp;CODE(MID(N541,2,1))&amp;CODE(MID(N541,3,1))&amp;CODE(MID(N541,4,1))&amp;CODE(MID(N541,5,1))&amp;
IF(ISERR(CODE(MID(N541,6,1))),"",CODE(MID(N541,6,1)))&amp;
IF(ISERR(CODE(MID(N541,7,1))),"",CODE(MID(N541,7,1)))&amp;
IF(ISERR(CODE(MID(N541,8,1))),"",CODE(MID(N541,8,1)))&amp;
IF(ISERR(CODE(MID(N541,9,1))),"",CODE(MID(N541,9,1)))&amp;
IF(ISERR(CODE(MID(N541,10,1))),"",CODE(MID(N541,10,1)))&amp;
IF(ISERR(CODE(MID(N541,11,1))),"",CODE(MID(N541,11,1)))&amp;
IF(ISERR(CODE(MID(N541,12,1))),"",CODE(MID(N541,12,1)))&amp;
IF(ISERR(CODE(MID(N541,13,1))),"",CODE(MID(N541,13,1)))&amp;
IF(ISERR(CODE(MID(N541,14,1))),"",CODE(MID(N541,14,1)))&amp;
IF(ISERR(CODE(MID(N541,15,1))),"",CODE(MID(N541,15,1)))</f>
        <v>6772829586</v>
      </c>
      <c r="B541" s="3">
        <v>531</v>
      </c>
      <c r="C541" s="165">
        <f>VLOOKUP(A541,[1]items.h.csv!$A:$C,3,0)</f>
        <v>569</v>
      </c>
      <c r="D541" s="1" t="s">
        <v>2291</v>
      </c>
      <c r="E541" s="1" t="s">
        <v>1386</v>
      </c>
      <c r="F541" s="17" t="s">
        <v>565</v>
      </c>
      <c r="G541" s="17" t="s">
        <v>565</v>
      </c>
      <c r="H541" s="146">
        <v>0</v>
      </c>
      <c r="I541" s="146">
        <v>0</v>
      </c>
      <c r="J541" s="17" t="s">
        <v>4293</v>
      </c>
      <c r="K541" s="17" t="s">
        <v>2192</v>
      </c>
      <c r="L541" s="138" t="s">
        <v>4604</v>
      </c>
      <c r="N541" s="22" t="s">
        <v>1386</v>
      </c>
      <c r="O541" s="22" t="s">
        <v>3787</v>
      </c>
      <c r="P541"/>
      <c r="Q541" t="str">
        <f>IF(F541=G541,"","NOT EQUAL")</f>
        <v/>
      </c>
      <c r="R541"/>
      <c r="S541"/>
      <c r="T541">
        <f>IF(Y541&lt;&gt;"",T540+1,T540)</f>
        <v>146</v>
      </c>
      <c r="U541" s="3"/>
      <c r="V541" s="118"/>
      <c r="W541" s="118"/>
      <c r="X541" s="109" t="str">
        <f>IF( OR(V541="CNST", J541="CAT_REGS"),(F541),
IF(V541="YES",UPPER(F541),
IF(   AND(V541&lt;&gt;"NO",J541="CAT_FNCT",E541&lt;&gt;"multiply", E541&lt;&gt;"divide"),IF(K541="SLS_ENABLED",   UPPER(F541),""),"")))</f>
        <v/>
      </c>
      <c r="Y541" s="109" t="str">
        <f>IF(LEN(W541)&gt;0,W541,SUBSTITUTE(SUBSTITUTE(SUBSTITUTE(SUBSTITUTE(SUBSTITUTE(SUBSTITUTE(SUBSTITUTE(SUBSTITUTE(SUBSTITUTE(SUBSTITUTE(SUBSTITUTE( (SUBSTITUTE( SUBSTITUTE( SUBSTITUTE( SUBSTITUTE(X541,"STD_SIGMA","SUM"),"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41" s="2">
        <f>C541</f>
        <v>569</v>
      </c>
    </row>
    <row r="542" spans="1:26">
      <c r="A542" s="167" t="str">
        <f>CODE(MID(N542,1,1))&amp;CODE(MID(N542,2,1))&amp;CODE(MID(N542,3,1))&amp;CODE(MID(N542,4,1))&amp;CODE(MID(N542,5,1))&amp;
IF(ISERR(CODE(MID(N542,6,1))),"",CODE(MID(N542,6,1)))&amp;
IF(ISERR(CODE(MID(N542,7,1))),"",CODE(MID(N542,7,1)))&amp;
IF(ISERR(CODE(MID(N542,8,1))),"",CODE(MID(N542,8,1)))&amp;
IF(ISERR(CODE(MID(N542,9,1))),"",CODE(MID(N542,9,1)))&amp;
IF(ISERR(CODE(MID(N542,10,1))),"",CODE(MID(N542,10,1)))&amp;
IF(ISERR(CODE(MID(N542,11,1))),"",CODE(MID(N542,11,1)))&amp;
IF(ISERR(CODE(MID(N542,12,1))),"",CODE(MID(N542,12,1)))&amp;
IF(ISERR(CODE(MID(N542,13,1))),"",CODE(MID(N542,13,1)))&amp;
IF(ISERR(CODE(MID(N542,14,1))),"",CODE(MID(N542,14,1)))&amp;
IF(ISERR(CODE(MID(N542,15,1))),"",CODE(MID(N542,15,1)))</f>
        <v>6772829587</v>
      </c>
      <c r="B542" s="3">
        <v>533</v>
      </c>
      <c r="C542" s="165">
        <f>VLOOKUP(A542,[1]items.h.csv!$A:$C,3,0)</f>
        <v>570</v>
      </c>
      <c r="D542" s="1" t="s">
        <v>2291</v>
      </c>
      <c r="E542" s="1" t="s">
        <v>1387</v>
      </c>
      <c r="F542" s="17" t="s">
        <v>566</v>
      </c>
      <c r="G542" s="17" t="s">
        <v>566</v>
      </c>
      <c r="H542" s="146">
        <v>0</v>
      </c>
      <c r="I542" s="146">
        <v>0</v>
      </c>
      <c r="J542" s="17" t="s">
        <v>4293</v>
      </c>
      <c r="K542" s="17" t="s">
        <v>2192</v>
      </c>
      <c r="L542" s="138" t="s">
        <v>4604</v>
      </c>
      <c r="N542" s="22" t="s">
        <v>1387</v>
      </c>
      <c r="O542" s="22" t="s">
        <v>3787</v>
      </c>
      <c r="P542"/>
      <c r="Q542" t="str">
        <f>IF(F542=G542,"","NOT EQUAL")</f>
        <v/>
      </c>
      <c r="R542"/>
      <c r="S542"/>
      <c r="T542">
        <f>IF(Y542&lt;&gt;"",T541+1,T541)</f>
        <v>146</v>
      </c>
      <c r="U542" s="3"/>
      <c r="V542" s="118"/>
      <c r="W542" s="118"/>
      <c r="X542" s="109" t="str">
        <f>IF( OR(V542="CNST", J542="CAT_REGS"),(F542),
IF(V542="YES",UPPER(F542),
IF(   AND(V542&lt;&gt;"NO",J542="CAT_FNCT",E542&lt;&gt;"multiply", E542&lt;&gt;"divide"),IF(K542="SLS_ENABLED",   UPPER(F542),""),"")))</f>
        <v/>
      </c>
      <c r="Y542" s="109" t="str">
        <f>IF(LEN(W542)&gt;0,W542,SUBSTITUTE(SUBSTITUTE(SUBSTITUTE(SUBSTITUTE(SUBSTITUTE(SUBSTITUTE(SUBSTITUTE(SUBSTITUTE(SUBSTITUTE(SUBSTITUTE(SUBSTITUTE( (SUBSTITUTE( SUBSTITUTE( SUBSTITUTE( SUBSTITUTE(X542,"STD_SIGMA","SUM"),"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42" s="2">
        <f>C542</f>
        <v>570</v>
      </c>
    </row>
    <row r="543" spans="1:26">
      <c r="A543" s="167" t="str">
        <f>CODE(MID(N543,1,1))&amp;CODE(MID(N543,2,1))&amp;CODE(MID(N543,3,1))&amp;CODE(MID(N543,4,1))&amp;CODE(MID(N543,5,1))&amp;
IF(ISERR(CODE(MID(N543,6,1))),"",CODE(MID(N543,6,1)))&amp;
IF(ISERR(CODE(MID(N543,7,1))),"",CODE(MID(N543,7,1)))&amp;
IF(ISERR(CODE(MID(N543,8,1))),"",CODE(MID(N543,8,1)))&amp;
IF(ISERR(CODE(MID(N543,9,1))),"",CODE(MID(N543,9,1)))&amp;
IF(ISERR(CODE(MID(N543,10,1))),"",CODE(MID(N543,10,1)))&amp;
IF(ISERR(CODE(MID(N543,11,1))),"",CODE(MID(N543,11,1)))&amp;
IF(ISERR(CODE(MID(N543,12,1))),"",CODE(MID(N543,12,1)))&amp;
IF(ISERR(CODE(MID(N543,13,1))),"",CODE(MID(N543,13,1)))&amp;
IF(ISERR(CODE(MID(N543,14,1))),"",CODE(MID(N543,14,1)))&amp;
IF(ISERR(CODE(MID(N543,15,1))),"",CODE(MID(N543,15,1)))</f>
        <v>6772829588</v>
      </c>
      <c r="B543" s="3">
        <v>535</v>
      </c>
      <c r="C543" s="165">
        <f>VLOOKUP(A543,[1]items.h.csv!$A:$C,3,0)</f>
        <v>571</v>
      </c>
      <c r="D543" s="1" t="s">
        <v>2291</v>
      </c>
      <c r="E543" s="1" t="s">
        <v>1388</v>
      </c>
      <c r="F543" s="17" t="s">
        <v>567</v>
      </c>
      <c r="G543" s="17" t="s">
        <v>567</v>
      </c>
      <c r="H543" s="146">
        <v>0</v>
      </c>
      <c r="I543" s="146">
        <v>0</v>
      </c>
      <c r="J543" s="17" t="s">
        <v>4293</v>
      </c>
      <c r="K543" s="17" t="s">
        <v>2192</v>
      </c>
      <c r="L543" s="138" t="s">
        <v>4604</v>
      </c>
      <c r="N543" s="22" t="s">
        <v>1388</v>
      </c>
      <c r="O543" s="22" t="s">
        <v>3787</v>
      </c>
      <c r="P543"/>
      <c r="Q543" t="str">
        <f>IF(F543=G543,"","NOT EQUAL")</f>
        <v/>
      </c>
      <c r="R543"/>
      <c r="S543"/>
      <c r="T543">
        <f>IF(Y543&lt;&gt;"",T542+1,T542)</f>
        <v>146</v>
      </c>
      <c r="U543" s="3"/>
      <c r="V543" s="118"/>
      <c r="W543" s="118"/>
      <c r="X543" s="109" t="str">
        <f>IF( OR(V543="CNST", J543="CAT_REGS"),(F543),
IF(V543="YES",UPPER(F543),
IF(   AND(V543&lt;&gt;"NO",J543="CAT_FNCT",E543&lt;&gt;"multiply", E543&lt;&gt;"divide"),IF(K543="SLS_ENABLED",   UPPER(F543),""),"")))</f>
        <v/>
      </c>
      <c r="Y543" s="109" t="str">
        <f>IF(LEN(W543)&gt;0,W543,SUBSTITUTE(SUBSTITUTE(SUBSTITUTE(SUBSTITUTE(SUBSTITUTE(SUBSTITUTE(SUBSTITUTE(SUBSTITUTE(SUBSTITUTE(SUBSTITUTE(SUBSTITUTE( (SUBSTITUTE( SUBSTITUTE( SUBSTITUTE( SUBSTITUTE(X543,"STD_SIGMA","SUM"),"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43" s="2">
        <f>C543</f>
        <v>571</v>
      </c>
    </row>
    <row r="544" spans="1:26">
      <c r="A544" s="167" t="str">
        <f>CODE(MID(N544,1,1))&amp;CODE(MID(N544,2,1))&amp;CODE(MID(N544,3,1))&amp;CODE(MID(N544,4,1))&amp;CODE(MID(N544,5,1))&amp;
IF(ISERR(CODE(MID(N544,6,1))),"",CODE(MID(N544,6,1)))&amp;
IF(ISERR(CODE(MID(N544,7,1))),"",CODE(MID(N544,7,1)))&amp;
IF(ISERR(CODE(MID(N544,8,1))),"",CODE(MID(N544,8,1)))&amp;
IF(ISERR(CODE(MID(N544,9,1))),"",CODE(MID(N544,9,1)))&amp;
IF(ISERR(CODE(MID(N544,10,1))),"",CODE(MID(N544,10,1)))&amp;
IF(ISERR(CODE(MID(N544,11,1))),"",CODE(MID(N544,11,1)))&amp;
IF(ISERR(CODE(MID(N544,12,1))),"",CODE(MID(N544,12,1)))&amp;
IF(ISERR(CODE(MID(N544,13,1))),"",CODE(MID(N544,13,1)))&amp;
IF(ISERR(CODE(MID(N544,14,1))),"",CODE(MID(N544,14,1)))&amp;
IF(ISERR(CODE(MID(N544,15,1))),"",CODE(MID(N544,15,1)))</f>
        <v>6772829589</v>
      </c>
      <c r="B544" s="3">
        <v>537</v>
      </c>
      <c r="C544" s="165">
        <f>VLOOKUP(A544,[1]items.h.csv!$A:$C,3,0)</f>
        <v>572</v>
      </c>
      <c r="D544" s="1" t="s">
        <v>2291</v>
      </c>
      <c r="E544" s="1" t="s">
        <v>1389</v>
      </c>
      <c r="F544" s="17" t="s">
        <v>568</v>
      </c>
      <c r="G544" s="17" t="s">
        <v>568</v>
      </c>
      <c r="H544" s="146">
        <v>0</v>
      </c>
      <c r="I544" s="146">
        <v>0</v>
      </c>
      <c r="J544" s="17" t="s">
        <v>4293</v>
      </c>
      <c r="K544" s="17" t="s">
        <v>2192</v>
      </c>
      <c r="L544" s="138" t="s">
        <v>4604</v>
      </c>
      <c r="N544" s="22" t="s">
        <v>1389</v>
      </c>
      <c r="O544" s="22" t="s">
        <v>3787</v>
      </c>
      <c r="P544"/>
      <c r="Q544" t="str">
        <f>IF(F544=G544,"","NOT EQUAL")</f>
        <v/>
      </c>
      <c r="R544"/>
      <c r="S544"/>
      <c r="T544">
        <f>IF(Y544&lt;&gt;"",T543+1,T543)</f>
        <v>146</v>
      </c>
      <c r="U544" s="3"/>
      <c r="V544" s="118"/>
      <c r="W544" s="118"/>
      <c r="X544" s="109" t="str">
        <f>IF( OR(V544="CNST", J544="CAT_REGS"),(F544),
IF(V544="YES",UPPER(F544),
IF(   AND(V544&lt;&gt;"NO",J544="CAT_FNCT",E544&lt;&gt;"multiply", E544&lt;&gt;"divide"),IF(K544="SLS_ENABLED",   UPPER(F544),""),"")))</f>
        <v/>
      </c>
      <c r="Y544" s="109" t="str">
        <f>IF(LEN(W544)&gt;0,W544,SUBSTITUTE(SUBSTITUTE(SUBSTITUTE(SUBSTITUTE(SUBSTITUTE(SUBSTITUTE(SUBSTITUTE(SUBSTITUTE(SUBSTITUTE(SUBSTITUTE(SUBSTITUTE( (SUBSTITUTE( SUBSTITUTE( SUBSTITUTE( SUBSTITUTE(X544,"STD_SIGMA","SUM"),"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44" s="2">
        <f>C544</f>
        <v>572</v>
      </c>
    </row>
    <row r="545" spans="1:26">
      <c r="A545" s="167" t="str">
        <f>CODE(MID(N545,1,1))&amp;CODE(MID(N545,2,1))&amp;CODE(MID(N545,3,1))&amp;CODE(MID(N545,4,1))&amp;CODE(MID(N545,5,1))&amp;
IF(ISERR(CODE(MID(N545,6,1))),"",CODE(MID(N545,6,1)))&amp;
IF(ISERR(CODE(MID(N545,7,1))),"",CODE(MID(N545,7,1)))&amp;
IF(ISERR(CODE(MID(N545,8,1))),"",CODE(MID(N545,8,1)))&amp;
IF(ISERR(CODE(MID(N545,9,1))),"",CODE(MID(N545,9,1)))&amp;
IF(ISERR(CODE(MID(N545,10,1))),"",CODE(MID(N545,10,1)))&amp;
IF(ISERR(CODE(MID(N545,11,1))),"",CODE(MID(N545,11,1)))&amp;
IF(ISERR(CODE(MID(N545,12,1))),"",CODE(MID(N545,12,1)))&amp;
IF(ISERR(CODE(MID(N545,13,1))),"",CODE(MID(N545,13,1)))&amp;
IF(ISERR(CODE(MID(N545,14,1))),"",CODE(MID(N545,14,1)))&amp;
IF(ISERR(CODE(MID(N545,15,1))),"",CODE(MID(N545,15,1)))</f>
        <v>6772829590</v>
      </c>
      <c r="B545" s="3">
        <v>539</v>
      </c>
      <c r="C545" s="165">
        <f>VLOOKUP(A545,[1]items.h.csv!$A:$C,3,0)</f>
        <v>573</v>
      </c>
      <c r="D545" s="1" t="s">
        <v>2291</v>
      </c>
      <c r="E545" s="1" t="s">
        <v>1390</v>
      </c>
      <c r="F545" s="17" t="s">
        <v>569</v>
      </c>
      <c r="G545" s="17" t="s">
        <v>569</v>
      </c>
      <c r="H545" s="146">
        <v>0</v>
      </c>
      <c r="I545" s="146">
        <v>0</v>
      </c>
      <c r="J545" s="17" t="s">
        <v>4293</v>
      </c>
      <c r="K545" s="17" t="s">
        <v>2192</v>
      </c>
      <c r="L545" s="138" t="s">
        <v>4604</v>
      </c>
      <c r="N545" s="22" t="s">
        <v>1390</v>
      </c>
      <c r="O545" s="22" t="s">
        <v>3787</v>
      </c>
      <c r="P545"/>
      <c r="Q545" t="str">
        <f>IF(F545=G545,"","NOT EQUAL")</f>
        <v/>
      </c>
      <c r="R545"/>
      <c r="S545"/>
      <c r="T545">
        <f>IF(Y545&lt;&gt;"",T544+1,T544)</f>
        <v>146</v>
      </c>
      <c r="U545" s="3"/>
      <c r="V545" s="118"/>
      <c r="W545" s="118"/>
      <c r="X545" s="109" t="str">
        <f>IF( OR(V545="CNST", J545="CAT_REGS"),(F545),
IF(V545="YES",UPPER(F545),
IF(   AND(V545&lt;&gt;"NO",J545="CAT_FNCT",E545&lt;&gt;"multiply", E545&lt;&gt;"divide"),IF(K545="SLS_ENABLED",   UPPER(F545),""),"")))</f>
        <v/>
      </c>
      <c r="Y545" s="109" t="str">
        <f>IF(LEN(W545)&gt;0,W545,SUBSTITUTE(SUBSTITUTE(SUBSTITUTE(SUBSTITUTE(SUBSTITUTE(SUBSTITUTE(SUBSTITUTE(SUBSTITUTE(SUBSTITUTE(SUBSTITUTE(SUBSTITUTE( (SUBSTITUTE( SUBSTITUTE( SUBSTITUTE( SUBSTITUTE(X545,"STD_SIGMA","SUM"),"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45" s="2">
        <f>C545</f>
        <v>573</v>
      </c>
    </row>
    <row r="546" spans="1:26">
      <c r="A546" s="167" t="str">
        <f>CODE(MID(N546,1,1))&amp;CODE(MID(N546,2,1))&amp;CODE(MID(N546,3,1))&amp;CODE(MID(N546,4,1))&amp;CODE(MID(N546,5,1))&amp;
IF(ISERR(CODE(MID(N546,6,1))),"",CODE(MID(N546,6,1)))&amp;
IF(ISERR(CODE(MID(N546,7,1))),"",CODE(MID(N546,7,1)))&amp;
IF(ISERR(CODE(MID(N546,8,1))),"",CODE(MID(N546,8,1)))&amp;
IF(ISERR(CODE(MID(N546,9,1))),"",CODE(MID(N546,9,1)))&amp;
IF(ISERR(CODE(MID(N546,10,1))),"",CODE(MID(N546,10,1)))&amp;
IF(ISERR(CODE(MID(N546,11,1))),"",CODE(MID(N546,11,1)))&amp;
IF(ISERR(CODE(MID(N546,12,1))),"",CODE(MID(N546,12,1)))&amp;
IF(ISERR(CODE(MID(N546,13,1))),"",CODE(MID(N546,13,1)))&amp;
IF(ISERR(CODE(MID(N546,14,1))),"",CODE(MID(N546,14,1)))&amp;
IF(ISERR(CODE(MID(N546,15,1))),"",CODE(MID(N546,15,1)))</f>
        <v>6772829597</v>
      </c>
      <c r="B546" s="3">
        <v>490</v>
      </c>
      <c r="C546" s="165">
        <f>VLOOKUP(A546,[1]items.h.csv!$A:$C,3,0)</f>
        <v>574</v>
      </c>
      <c r="D546" s="1" t="s">
        <v>2291</v>
      </c>
      <c r="E546" s="1" t="s">
        <v>1391</v>
      </c>
      <c r="F546" s="17" t="s">
        <v>570</v>
      </c>
      <c r="G546" s="17" t="s">
        <v>570</v>
      </c>
      <c r="H546" s="146">
        <v>0</v>
      </c>
      <c r="I546" s="146">
        <v>0</v>
      </c>
      <c r="J546" s="17" t="s">
        <v>4294</v>
      </c>
      <c r="K546" s="17" t="s">
        <v>2192</v>
      </c>
      <c r="L546" s="138" t="s">
        <v>4604</v>
      </c>
      <c r="N546" s="22" t="s">
        <v>1391</v>
      </c>
      <c r="O546" s="22" t="s">
        <v>3787</v>
      </c>
      <c r="P546"/>
      <c r="Q546" t="str">
        <f>IF(F546=G546,"","NOT EQUAL")</f>
        <v/>
      </c>
      <c r="R546"/>
      <c r="S546"/>
      <c r="T546">
        <f>IF(Y546&lt;&gt;"",T545+1,T545)</f>
        <v>146</v>
      </c>
      <c r="U546" s="3"/>
      <c r="V546" s="118"/>
      <c r="W546" s="118"/>
      <c r="X546" s="109" t="str">
        <f>IF( OR(V546="CNST", J546="CAT_REGS"),(F546),
IF(V546="YES",UPPER(F546),
IF(   AND(V546&lt;&gt;"NO",J546="CAT_FNCT",E546&lt;&gt;"multiply", E546&lt;&gt;"divide"),IF(K546="SLS_ENABLED",   UPPER(F546),""),"")))</f>
        <v/>
      </c>
      <c r="Y546" s="109" t="str">
        <f>IF(LEN(W546)&gt;0,W546,SUBSTITUTE(SUBSTITUTE(SUBSTITUTE(SUBSTITUTE(SUBSTITUTE(SUBSTITUTE(SUBSTITUTE(SUBSTITUTE(SUBSTITUTE(SUBSTITUTE(SUBSTITUTE( (SUBSTITUTE( SUBSTITUTE( SUBSTITUTE( SUBSTITUTE(X546,"STD_SIGMA","SUM"),"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46" s="2">
        <f>C546</f>
        <v>574</v>
      </c>
    </row>
    <row r="547" spans="1:26">
      <c r="A547" s="167" t="str">
        <f>CODE(MID(N547,1,1))&amp;CODE(MID(N547,2,1))&amp;CODE(MID(N547,3,1))&amp;CODE(MID(N547,4,1))&amp;CODE(MID(N547,5,1))&amp;
IF(ISERR(CODE(MID(N547,6,1))),"",CODE(MID(N547,6,1)))&amp;
IF(ISERR(CODE(MID(N547,7,1))),"",CODE(MID(N547,7,1)))&amp;
IF(ISERR(CODE(MID(N547,8,1))),"",CODE(MID(N547,8,1)))&amp;
IF(ISERR(CODE(MID(N547,9,1))),"",CODE(MID(N547,9,1)))&amp;
IF(ISERR(CODE(MID(N547,10,1))),"",CODE(MID(N547,10,1)))&amp;
IF(ISERR(CODE(MID(N547,11,1))),"",CODE(MID(N547,11,1)))&amp;
IF(ISERR(CODE(MID(N547,12,1))),"",CODE(MID(N547,12,1)))&amp;
IF(ISERR(CODE(MID(N547,13,1))),"",CODE(MID(N547,13,1)))&amp;
IF(ISERR(CODE(MID(N547,14,1))),"",CODE(MID(N547,14,1)))&amp;
IF(ISERR(CODE(MID(N547,15,1))),"",CODE(MID(N547,15,1)))</f>
        <v>6772829598</v>
      </c>
      <c r="B547" s="3">
        <v>492</v>
      </c>
      <c r="C547" s="165">
        <f>VLOOKUP(A547,[1]items.h.csv!$A:$C,3,0)</f>
        <v>575</v>
      </c>
      <c r="D547" s="1" t="s">
        <v>2291</v>
      </c>
      <c r="E547" s="1" t="s">
        <v>1392</v>
      </c>
      <c r="F547" s="17" t="s">
        <v>571</v>
      </c>
      <c r="G547" s="17" t="s">
        <v>571</v>
      </c>
      <c r="H547" s="146">
        <v>0</v>
      </c>
      <c r="I547" s="146">
        <v>0</v>
      </c>
      <c r="J547" s="17" t="s">
        <v>4294</v>
      </c>
      <c r="K547" s="17" t="s">
        <v>2192</v>
      </c>
      <c r="L547" s="138" t="s">
        <v>4604</v>
      </c>
      <c r="N547" s="22" t="s">
        <v>1392</v>
      </c>
      <c r="O547" s="22" t="s">
        <v>3787</v>
      </c>
      <c r="P547"/>
      <c r="Q547" t="str">
        <f>IF(F547=G547,"","NOT EQUAL")</f>
        <v/>
      </c>
      <c r="R547"/>
      <c r="S547"/>
      <c r="T547">
        <f>IF(Y547&lt;&gt;"",T546+1,T546)</f>
        <v>146</v>
      </c>
      <c r="U547" s="3"/>
      <c r="V547" s="118"/>
      <c r="W547" s="118"/>
      <c r="X547" s="109" t="str">
        <f>IF( OR(V547="CNST", J547="CAT_REGS"),(F547),
IF(V547="YES",UPPER(F547),
IF(   AND(V547&lt;&gt;"NO",J547="CAT_FNCT",E547&lt;&gt;"multiply", E547&lt;&gt;"divide"),IF(K547="SLS_ENABLED",   UPPER(F547),""),"")))</f>
        <v/>
      </c>
      <c r="Y547" s="109" t="str">
        <f>IF(LEN(W547)&gt;0,W547,SUBSTITUTE(SUBSTITUTE(SUBSTITUTE(SUBSTITUTE(SUBSTITUTE(SUBSTITUTE(SUBSTITUTE(SUBSTITUTE(SUBSTITUTE(SUBSTITUTE(SUBSTITUTE( (SUBSTITUTE( SUBSTITUTE( SUBSTITUTE( SUBSTITUTE(X547,"STD_SIGMA","SUM"),"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47" s="2">
        <f>C547</f>
        <v>575</v>
      </c>
    </row>
    <row r="548" spans="1:26">
      <c r="A548" s="167" t="str">
        <f>CODE(MID(N548,1,1))&amp;CODE(MID(N548,2,1))&amp;CODE(MID(N548,3,1))&amp;CODE(MID(N548,4,1))&amp;CODE(MID(N548,5,1))&amp;
IF(ISERR(CODE(MID(N548,6,1))),"",CODE(MID(N548,6,1)))&amp;
IF(ISERR(CODE(MID(N548,7,1))),"",CODE(MID(N548,7,1)))&amp;
IF(ISERR(CODE(MID(N548,8,1))),"",CODE(MID(N548,8,1)))&amp;
IF(ISERR(CODE(MID(N548,9,1))),"",CODE(MID(N548,9,1)))&amp;
IF(ISERR(CODE(MID(N548,10,1))),"",CODE(MID(N548,10,1)))&amp;
IF(ISERR(CODE(MID(N548,11,1))),"",CODE(MID(N548,11,1)))&amp;
IF(ISERR(CODE(MID(N548,12,1))),"",CODE(MID(N548,12,1)))&amp;
IF(ISERR(CODE(MID(N548,13,1))),"",CODE(MID(N548,13,1)))&amp;
IF(ISERR(CODE(MID(N548,14,1))),"",CODE(MID(N548,14,1)))&amp;
IF(ISERR(CODE(MID(N548,15,1))),"",CODE(MID(N548,15,1)))</f>
        <v>6772829599</v>
      </c>
      <c r="B548" s="3">
        <v>494</v>
      </c>
      <c r="C548" s="165">
        <f>VLOOKUP(A548,[1]items.h.csv!$A:$C,3,0)</f>
        <v>576</v>
      </c>
      <c r="D548" s="1" t="s">
        <v>2291</v>
      </c>
      <c r="E548" s="1" t="s">
        <v>1393</v>
      </c>
      <c r="F548" s="17" t="s">
        <v>572</v>
      </c>
      <c r="G548" s="17" t="s">
        <v>572</v>
      </c>
      <c r="H548" s="146">
        <v>0</v>
      </c>
      <c r="I548" s="146">
        <v>0</v>
      </c>
      <c r="J548" s="17" t="s">
        <v>4294</v>
      </c>
      <c r="K548" s="17" t="s">
        <v>2192</v>
      </c>
      <c r="L548" s="138" t="s">
        <v>4604</v>
      </c>
      <c r="N548" s="22" t="s">
        <v>1393</v>
      </c>
      <c r="O548" s="22" t="s">
        <v>3787</v>
      </c>
      <c r="P548"/>
      <c r="Q548" t="str">
        <f>IF(F548=G548,"","NOT EQUAL")</f>
        <v/>
      </c>
      <c r="R548"/>
      <c r="S548"/>
      <c r="T548">
        <f>IF(Y548&lt;&gt;"",T547+1,T547)</f>
        <v>146</v>
      </c>
      <c r="U548" s="3"/>
      <c r="V548" s="118"/>
      <c r="W548" s="118"/>
      <c r="X548" s="109" t="str">
        <f>IF( OR(V548="CNST", J548="CAT_REGS"),(F548),
IF(V548="YES",UPPER(F548),
IF(   AND(V548&lt;&gt;"NO",J548="CAT_FNCT",E548&lt;&gt;"multiply", E548&lt;&gt;"divide"),IF(K548="SLS_ENABLED",   UPPER(F548),""),"")))</f>
        <v/>
      </c>
      <c r="Y548" s="109" t="str">
        <f>IF(LEN(W548)&gt;0,W548,SUBSTITUTE(SUBSTITUTE(SUBSTITUTE(SUBSTITUTE(SUBSTITUTE(SUBSTITUTE(SUBSTITUTE(SUBSTITUTE(SUBSTITUTE(SUBSTITUTE(SUBSTITUTE( (SUBSTITUTE( SUBSTITUTE( SUBSTITUTE( SUBSTITUTE(X548,"STD_SIGMA","SUM"),"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48" s="2">
        <f>C548</f>
        <v>576</v>
      </c>
    </row>
    <row r="549" spans="1:26">
      <c r="A549" s="167" t="str">
        <f>CODE(MID(N549,1,1))&amp;CODE(MID(N549,2,1))&amp;CODE(MID(N549,3,1))&amp;CODE(MID(N549,4,1))&amp;CODE(MID(N549,5,1))&amp;
IF(ISERR(CODE(MID(N549,6,1))),"",CODE(MID(N549,6,1)))&amp;
IF(ISERR(CODE(MID(N549,7,1))),"",CODE(MID(N549,7,1)))&amp;
IF(ISERR(CODE(MID(N549,8,1))),"",CODE(MID(N549,8,1)))&amp;
IF(ISERR(CODE(MID(N549,9,1))),"",CODE(MID(N549,9,1)))&amp;
IF(ISERR(CODE(MID(N549,10,1))),"",CODE(MID(N549,10,1)))&amp;
IF(ISERR(CODE(MID(N549,11,1))),"",CODE(MID(N549,11,1)))&amp;
IF(ISERR(CODE(MID(N549,12,1))),"",CODE(MID(N549,12,1)))&amp;
IF(ISERR(CODE(MID(N549,13,1))),"",CODE(MID(N549,13,1)))&amp;
IF(ISERR(CODE(MID(N549,14,1))),"",CODE(MID(N549,14,1)))&amp;
IF(ISERR(CODE(MID(N549,15,1))),"",CODE(MID(N549,15,1)))</f>
        <v>67728295100</v>
      </c>
      <c r="B549" s="3">
        <v>496</v>
      </c>
      <c r="C549" s="165">
        <f>VLOOKUP(A549,[1]items.h.csv!$A:$C,3,0)</f>
        <v>577</v>
      </c>
      <c r="D549" s="1" t="s">
        <v>2291</v>
      </c>
      <c r="E549" s="1" t="s">
        <v>1394</v>
      </c>
      <c r="F549" s="17" t="s">
        <v>573</v>
      </c>
      <c r="G549" s="17" t="s">
        <v>573</v>
      </c>
      <c r="H549" s="146">
        <v>0</v>
      </c>
      <c r="I549" s="146">
        <v>0</v>
      </c>
      <c r="J549" s="17" t="s">
        <v>4294</v>
      </c>
      <c r="K549" s="17" t="s">
        <v>2192</v>
      </c>
      <c r="L549" s="138" t="s">
        <v>4604</v>
      </c>
      <c r="N549" s="22" t="s">
        <v>1394</v>
      </c>
      <c r="O549" s="22" t="s">
        <v>3787</v>
      </c>
      <c r="P549"/>
      <c r="Q549" t="str">
        <f>IF(F549=G549,"","NOT EQUAL")</f>
        <v/>
      </c>
      <c r="R549"/>
      <c r="S549"/>
      <c r="T549">
        <f>IF(Y549&lt;&gt;"",T548+1,T548)</f>
        <v>146</v>
      </c>
      <c r="U549" s="3"/>
      <c r="V549" s="118"/>
      <c r="W549" s="118"/>
      <c r="X549" s="109" t="str">
        <f>IF( OR(V549="CNST", J549="CAT_REGS"),(F549),
IF(V549="YES",UPPER(F549),
IF(   AND(V549&lt;&gt;"NO",J549="CAT_FNCT",E549&lt;&gt;"multiply", E549&lt;&gt;"divide"),IF(K549="SLS_ENABLED",   UPPER(F549),""),"")))</f>
        <v/>
      </c>
      <c r="Y549" s="109" t="str">
        <f>IF(LEN(W549)&gt;0,W549,SUBSTITUTE(SUBSTITUTE(SUBSTITUTE(SUBSTITUTE(SUBSTITUTE(SUBSTITUTE(SUBSTITUTE(SUBSTITUTE(SUBSTITUTE(SUBSTITUTE(SUBSTITUTE( (SUBSTITUTE( SUBSTITUTE( SUBSTITUTE( SUBSTITUTE(X549,"STD_SIGMA","SUM"),"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49" s="2">
        <f>C549</f>
        <v>577</v>
      </c>
    </row>
    <row r="550" spans="1:26">
      <c r="A550" s="167" t="str">
        <f>CODE(MID(N550,1,1))&amp;CODE(MID(N550,2,1))&amp;CODE(MID(N550,3,1))&amp;CODE(MID(N550,4,1))&amp;CODE(MID(N550,5,1))&amp;
IF(ISERR(CODE(MID(N550,6,1))),"",CODE(MID(N550,6,1)))&amp;
IF(ISERR(CODE(MID(N550,7,1))),"",CODE(MID(N550,7,1)))&amp;
IF(ISERR(CODE(MID(N550,8,1))),"",CODE(MID(N550,8,1)))&amp;
IF(ISERR(CODE(MID(N550,9,1))),"",CODE(MID(N550,9,1)))&amp;
IF(ISERR(CODE(MID(N550,10,1))),"",CODE(MID(N550,10,1)))&amp;
IF(ISERR(CODE(MID(N550,11,1))),"",CODE(MID(N550,11,1)))&amp;
IF(ISERR(CODE(MID(N550,12,1))),"",CODE(MID(N550,12,1)))&amp;
IF(ISERR(CODE(MID(N550,13,1))),"",CODE(MID(N550,13,1)))&amp;
IF(ISERR(CODE(MID(N550,14,1))),"",CODE(MID(N550,14,1)))&amp;
IF(ISERR(CODE(MID(N550,15,1))),"",CODE(MID(N550,15,1)))</f>
        <v>67728295101</v>
      </c>
      <c r="B550" s="3">
        <v>498</v>
      </c>
      <c r="C550" s="165">
        <f>VLOOKUP(A550,[1]items.h.csv!$A:$C,3,0)</f>
        <v>578</v>
      </c>
      <c r="D550" s="1" t="s">
        <v>2291</v>
      </c>
      <c r="E550" s="1" t="s">
        <v>1395</v>
      </c>
      <c r="F550" s="17" t="s">
        <v>574</v>
      </c>
      <c r="G550" s="17" t="s">
        <v>574</v>
      </c>
      <c r="H550" s="58">
        <v>0</v>
      </c>
      <c r="I550" s="58">
        <v>0</v>
      </c>
      <c r="J550" s="17" t="s">
        <v>4294</v>
      </c>
      <c r="K550" s="17" t="s">
        <v>2192</v>
      </c>
      <c r="L550" s="138" t="s">
        <v>4604</v>
      </c>
      <c r="N550" s="22" t="s">
        <v>1395</v>
      </c>
      <c r="O550" s="22" t="s">
        <v>3787</v>
      </c>
      <c r="P550"/>
      <c r="Q550" t="str">
        <f>IF(F550=G550,"","NOT EQUAL")</f>
        <v/>
      </c>
      <c r="R550"/>
      <c r="S550"/>
      <c r="T550">
        <f>IF(Y550&lt;&gt;"",T549+1,T549)</f>
        <v>146</v>
      </c>
      <c r="U550" s="3"/>
      <c r="V550" s="118"/>
      <c r="W550" s="118"/>
      <c r="X550" s="109" t="str">
        <f>IF( OR(V550="CNST", J550="CAT_REGS"),(F550),
IF(V550="YES",UPPER(F550),
IF(   AND(V550&lt;&gt;"NO",J550="CAT_FNCT",E550&lt;&gt;"multiply", E550&lt;&gt;"divide"),IF(K550="SLS_ENABLED",   UPPER(F550),""),"")))</f>
        <v/>
      </c>
      <c r="Y550" s="109" t="str">
        <f>IF(LEN(W550)&gt;0,W550,SUBSTITUTE(SUBSTITUTE(SUBSTITUTE(SUBSTITUTE(SUBSTITUTE(SUBSTITUTE(SUBSTITUTE(SUBSTITUTE(SUBSTITUTE(SUBSTITUTE(SUBSTITUTE( (SUBSTITUTE( SUBSTITUTE( SUBSTITUTE( SUBSTITUTE(X550,"STD_SIGMA","SUM"),"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50" s="2">
        <f>C550</f>
        <v>578</v>
      </c>
    </row>
    <row r="551" spans="1:26">
      <c r="A551" s="167" t="str">
        <f>CODE(MID(N551,1,1))&amp;CODE(MID(N551,2,1))&amp;CODE(MID(N551,3,1))&amp;CODE(MID(N551,4,1))&amp;CODE(MID(N551,5,1))&amp;
IF(ISERR(CODE(MID(N551,6,1))),"",CODE(MID(N551,6,1)))&amp;
IF(ISERR(CODE(MID(N551,7,1))),"",CODE(MID(N551,7,1)))&amp;
IF(ISERR(CODE(MID(N551,8,1))),"",CODE(MID(N551,8,1)))&amp;
IF(ISERR(CODE(MID(N551,9,1))),"",CODE(MID(N551,9,1)))&amp;
IF(ISERR(CODE(MID(N551,10,1))),"",CODE(MID(N551,10,1)))&amp;
IF(ISERR(CODE(MID(N551,11,1))),"",CODE(MID(N551,11,1)))&amp;
IF(ISERR(CODE(MID(N551,12,1))),"",CODE(MID(N551,12,1)))&amp;
IF(ISERR(CODE(MID(N551,13,1))),"",CODE(MID(N551,13,1)))&amp;
IF(ISERR(CODE(MID(N551,14,1))),"",CODE(MID(N551,14,1)))&amp;
IF(ISERR(CODE(MID(N551,15,1))),"",CODE(MID(N551,15,1)))</f>
        <v>67728295102</v>
      </c>
      <c r="B551" s="3">
        <v>500</v>
      </c>
      <c r="C551" s="165">
        <f>VLOOKUP(A551,[1]items.h.csv!$A:$C,3,0)</f>
        <v>579</v>
      </c>
      <c r="D551" s="1" t="s">
        <v>2291</v>
      </c>
      <c r="E551" s="1" t="s">
        <v>1396</v>
      </c>
      <c r="F551" s="17" t="s">
        <v>575</v>
      </c>
      <c r="G551" s="17" t="s">
        <v>575</v>
      </c>
      <c r="H551" s="146">
        <v>0</v>
      </c>
      <c r="I551" s="146">
        <v>0</v>
      </c>
      <c r="J551" s="17" t="s">
        <v>4294</v>
      </c>
      <c r="K551" s="17" t="s">
        <v>2192</v>
      </c>
      <c r="L551" s="138" t="s">
        <v>4604</v>
      </c>
      <c r="N551" s="22" t="s">
        <v>1396</v>
      </c>
      <c r="O551" s="22" t="s">
        <v>3787</v>
      </c>
      <c r="P551"/>
      <c r="Q551" t="str">
        <f>IF(F551=G551,"","NOT EQUAL")</f>
        <v/>
      </c>
      <c r="R551"/>
      <c r="S551"/>
      <c r="T551">
        <f>IF(Y551&lt;&gt;"",T550+1,T550)</f>
        <v>146</v>
      </c>
      <c r="U551" s="3"/>
      <c r="V551" s="118"/>
      <c r="W551" s="118"/>
      <c r="X551" s="109" t="str">
        <f>IF( OR(V551="CNST", J551="CAT_REGS"),(F551),
IF(V551="YES",UPPER(F551),
IF(   AND(V551&lt;&gt;"NO",J551="CAT_FNCT",E551&lt;&gt;"multiply", E551&lt;&gt;"divide"),IF(K551="SLS_ENABLED",   UPPER(F551),""),"")))</f>
        <v/>
      </c>
      <c r="Y551" s="109" t="str">
        <f>IF(LEN(W551)&gt;0,W551,SUBSTITUTE(SUBSTITUTE(SUBSTITUTE(SUBSTITUTE(SUBSTITUTE(SUBSTITUTE(SUBSTITUTE(SUBSTITUTE(SUBSTITUTE(SUBSTITUTE(SUBSTITUTE( (SUBSTITUTE( SUBSTITUTE( SUBSTITUTE( SUBSTITUTE(X551,"STD_SIGMA","SUM"),"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51" s="2">
        <f>C551</f>
        <v>579</v>
      </c>
    </row>
    <row r="552" spans="1:26">
      <c r="A552" s="167" t="str">
        <f>CODE(MID(N552,1,1))&amp;CODE(MID(N552,2,1))&amp;CODE(MID(N552,3,1))&amp;CODE(MID(N552,4,1))&amp;CODE(MID(N552,5,1))&amp;
IF(ISERR(CODE(MID(N552,6,1))),"",CODE(MID(N552,6,1)))&amp;
IF(ISERR(CODE(MID(N552,7,1))),"",CODE(MID(N552,7,1)))&amp;
IF(ISERR(CODE(MID(N552,8,1))),"",CODE(MID(N552,8,1)))&amp;
IF(ISERR(CODE(MID(N552,9,1))),"",CODE(MID(N552,9,1)))&amp;
IF(ISERR(CODE(MID(N552,10,1))),"",CODE(MID(N552,10,1)))&amp;
IF(ISERR(CODE(MID(N552,11,1))),"",CODE(MID(N552,11,1)))&amp;
IF(ISERR(CODE(MID(N552,12,1))),"",CODE(MID(N552,12,1)))&amp;
IF(ISERR(CODE(MID(N552,13,1))),"",CODE(MID(N552,13,1)))&amp;
IF(ISERR(CODE(MID(N552,14,1))),"",CODE(MID(N552,14,1)))&amp;
IF(ISERR(CODE(MID(N552,15,1))),"",CODE(MID(N552,15,1)))</f>
        <v>67728295103</v>
      </c>
      <c r="B552" s="3">
        <v>502</v>
      </c>
      <c r="C552" s="165">
        <f>VLOOKUP(A552,[1]items.h.csv!$A:$C,3,0)</f>
        <v>580</v>
      </c>
      <c r="D552" s="1" t="s">
        <v>2291</v>
      </c>
      <c r="E552" s="1" t="s">
        <v>1397</v>
      </c>
      <c r="F552" s="17" t="s">
        <v>576</v>
      </c>
      <c r="G552" s="17" t="s">
        <v>576</v>
      </c>
      <c r="H552" s="146">
        <v>0</v>
      </c>
      <c r="I552" s="146">
        <v>0</v>
      </c>
      <c r="J552" s="17" t="s">
        <v>4294</v>
      </c>
      <c r="K552" s="17" t="s">
        <v>2192</v>
      </c>
      <c r="L552" s="138" t="s">
        <v>4604</v>
      </c>
      <c r="N552" s="22" t="s">
        <v>1397</v>
      </c>
      <c r="O552" s="22" t="s">
        <v>3787</v>
      </c>
      <c r="P552"/>
      <c r="Q552" t="str">
        <f>IF(F552=G552,"","NOT EQUAL")</f>
        <v/>
      </c>
      <c r="R552"/>
      <c r="S552"/>
      <c r="T552">
        <f>IF(Y552&lt;&gt;"",T551+1,T551)</f>
        <v>146</v>
      </c>
      <c r="U552" s="3"/>
      <c r="V552" s="118"/>
      <c r="W552" s="118"/>
      <c r="X552" s="109" t="str">
        <f>IF( OR(V552="CNST", J552="CAT_REGS"),(F552),
IF(V552="YES",UPPER(F552),
IF(   AND(V552&lt;&gt;"NO",J552="CAT_FNCT",E552&lt;&gt;"multiply", E552&lt;&gt;"divide"),IF(K552="SLS_ENABLED",   UPPER(F552),""),"")))</f>
        <v/>
      </c>
      <c r="Y552" s="109" t="str">
        <f>IF(LEN(W552)&gt;0,W552,SUBSTITUTE(SUBSTITUTE(SUBSTITUTE(SUBSTITUTE(SUBSTITUTE(SUBSTITUTE(SUBSTITUTE(SUBSTITUTE(SUBSTITUTE(SUBSTITUTE(SUBSTITUTE( (SUBSTITUTE( SUBSTITUTE( SUBSTITUTE( SUBSTITUTE(X552,"STD_SIGMA","SUM"),"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52" s="2">
        <f>C552</f>
        <v>580</v>
      </c>
    </row>
    <row r="553" spans="1:26">
      <c r="A553" s="167" t="str">
        <f>CODE(MID(N553,1,1))&amp;CODE(MID(N553,2,1))&amp;CODE(MID(N553,3,1))&amp;CODE(MID(N553,4,1))&amp;CODE(MID(N553,5,1))&amp;
IF(ISERR(CODE(MID(N553,6,1))),"",CODE(MID(N553,6,1)))&amp;
IF(ISERR(CODE(MID(N553,7,1))),"",CODE(MID(N553,7,1)))&amp;
IF(ISERR(CODE(MID(N553,8,1))),"",CODE(MID(N553,8,1)))&amp;
IF(ISERR(CODE(MID(N553,9,1))),"",CODE(MID(N553,9,1)))&amp;
IF(ISERR(CODE(MID(N553,10,1))),"",CODE(MID(N553,10,1)))&amp;
IF(ISERR(CODE(MID(N553,11,1))),"",CODE(MID(N553,11,1)))&amp;
IF(ISERR(CODE(MID(N553,12,1))),"",CODE(MID(N553,12,1)))&amp;
IF(ISERR(CODE(MID(N553,13,1))),"",CODE(MID(N553,13,1)))&amp;
IF(ISERR(CODE(MID(N553,14,1))),"",CODE(MID(N553,14,1)))&amp;
IF(ISERR(CODE(MID(N553,15,1))),"",CODE(MID(N553,15,1)))</f>
        <v>67728295104</v>
      </c>
      <c r="B553" s="3">
        <v>504</v>
      </c>
      <c r="C553" s="165">
        <f>VLOOKUP(A553,[1]items.h.csv!$A:$C,3,0)</f>
        <v>581</v>
      </c>
      <c r="D553" s="1" t="s">
        <v>2291</v>
      </c>
      <c r="E553" s="1" t="s">
        <v>1398</v>
      </c>
      <c r="F553" s="17" t="s">
        <v>577</v>
      </c>
      <c r="G553" s="17" t="s">
        <v>577</v>
      </c>
      <c r="H553" s="146">
        <v>0</v>
      </c>
      <c r="I553" s="146">
        <v>0</v>
      </c>
      <c r="J553" s="17" t="s">
        <v>4294</v>
      </c>
      <c r="K553" s="17" t="s">
        <v>2192</v>
      </c>
      <c r="L553" s="138" t="s">
        <v>4604</v>
      </c>
      <c r="N553" s="22" t="s">
        <v>1398</v>
      </c>
      <c r="O553" s="22" t="s">
        <v>3787</v>
      </c>
      <c r="P553"/>
      <c r="Q553" t="str">
        <f>IF(F553=G553,"","NOT EQUAL")</f>
        <v/>
      </c>
      <c r="R553"/>
      <c r="S553"/>
      <c r="T553">
        <f>IF(Y553&lt;&gt;"",T552+1,T552)</f>
        <v>146</v>
      </c>
      <c r="U553" s="3"/>
      <c r="V553" s="118"/>
      <c r="W553" s="118"/>
      <c r="X553" s="109" t="str">
        <f>IF( OR(V553="CNST", J553="CAT_REGS"),(F553),
IF(V553="YES",UPPER(F553),
IF(   AND(V553&lt;&gt;"NO",J553="CAT_FNCT",E553&lt;&gt;"multiply", E553&lt;&gt;"divide"),IF(K553="SLS_ENABLED",   UPPER(F553),""),"")))</f>
        <v/>
      </c>
      <c r="Y553" s="109" t="str">
        <f>IF(LEN(W553)&gt;0,W553,SUBSTITUTE(SUBSTITUTE(SUBSTITUTE(SUBSTITUTE(SUBSTITUTE(SUBSTITUTE(SUBSTITUTE(SUBSTITUTE(SUBSTITUTE(SUBSTITUTE(SUBSTITUTE( (SUBSTITUTE( SUBSTITUTE( SUBSTITUTE( SUBSTITUTE(X553,"STD_SIGMA","SUM"),"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53" s="2">
        <f>C553</f>
        <v>581</v>
      </c>
    </row>
    <row r="554" spans="1:26">
      <c r="A554" s="167" t="str">
        <f>CODE(MID(N554,1,1))&amp;CODE(MID(N554,2,1))&amp;CODE(MID(N554,3,1))&amp;CODE(MID(N554,4,1))&amp;CODE(MID(N554,5,1))&amp;
IF(ISERR(CODE(MID(N554,6,1))),"",CODE(MID(N554,6,1)))&amp;
IF(ISERR(CODE(MID(N554,7,1))),"",CODE(MID(N554,7,1)))&amp;
IF(ISERR(CODE(MID(N554,8,1))),"",CODE(MID(N554,8,1)))&amp;
IF(ISERR(CODE(MID(N554,9,1))),"",CODE(MID(N554,9,1)))&amp;
IF(ISERR(CODE(MID(N554,10,1))),"",CODE(MID(N554,10,1)))&amp;
IF(ISERR(CODE(MID(N554,11,1))),"",CODE(MID(N554,11,1)))&amp;
IF(ISERR(CODE(MID(N554,12,1))),"",CODE(MID(N554,12,1)))&amp;
IF(ISERR(CODE(MID(N554,13,1))),"",CODE(MID(N554,13,1)))&amp;
IF(ISERR(CODE(MID(N554,14,1))),"",CODE(MID(N554,14,1)))&amp;
IF(ISERR(CODE(MID(N554,15,1))),"",CODE(MID(N554,15,1)))</f>
        <v>67728295105</v>
      </c>
      <c r="B554" s="3">
        <v>506</v>
      </c>
      <c r="C554" s="165">
        <f>VLOOKUP(A554,[1]items.h.csv!$A:$C,3,0)</f>
        <v>582</v>
      </c>
      <c r="D554" s="1" t="s">
        <v>2291</v>
      </c>
      <c r="E554" s="1" t="s">
        <v>1399</v>
      </c>
      <c r="F554" s="17" t="s">
        <v>578</v>
      </c>
      <c r="G554" s="17" t="s">
        <v>578</v>
      </c>
      <c r="H554" s="146">
        <v>0</v>
      </c>
      <c r="I554" s="146">
        <v>0</v>
      </c>
      <c r="J554" s="17" t="s">
        <v>4294</v>
      </c>
      <c r="K554" s="17" t="s">
        <v>2192</v>
      </c>
      <c r="L554" s="138" t="s">
        <v>4604</v>
      </c>
      <c r="N554" s="22" t="s">
        <v>1399</v>
      </c>
      <c r="O554" s="22" t="s">
        <v>3787</v>
      </c>
      <c r="P554"/>
      <c r="Q554" t="str">
        <f>IF(F554=G554,"","NOT EQUAL")</f>
        <v/>
      </c>
      <c r="R554"/>
      <c r="S554"/>
      <c r="T554">
        <f>IF(Y554&lt;&gt;"",T553+1,T553)</f>
        <v>146</v>
      </c>
      <c r="U554" s="3"/>
      <c r="V554" s="118"/>
      <c r="W554" s="118"/>
      <c r="X554" s="109" t="str">
        <f>IF( OR(V554="CNST", J554="CAT_REGS"),(F554),
IF(V554="YES",UPPER(F554),
IF(   AND(V554&lt;&gt;"NO",J554="CAT_FNCT",E554&lt;&gt;"multiply", E554&lt;&gt;"divide"),IF(K554="SLS_ENABLED",   UPPER(F554),""),"")))</f>
        <v/>
      </c>
      <c r="Y554" s="109" t="str">
        <f>IF(LEN(W554)&gt;0,W554,SUBSTITUTE(SUBSTITUTE(SUBSTITUTE(SUBSTITUTE(SUBSTITUTE(SUBSTITUTE(SUBSTITUTE(SUBSTITUTE(SUBSTITUTE(SUBSTITUTE(SUBSTITUTE( (SUBSTITUTE( SUBSTITUTE( SUBSTITUTE( SUBSTITUTE(X554,"STD_SIGMA","SUM"),"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54" s="2">
        <f>C554</f>
        <v>582</v>
      </c>
    </row>
    <row r="555" spans="1:26">
      <c r="A555" s="167" t="str">
        <f>CODE(MID(N555,1,1))&amp;CODE(MID(N555,2,1))&amp;CODE(MID(N555,3,1))&amp;CODE(MID(N555,4,1))&amp;CODE(MID(N555,5,1))&amp;
IF(ISERR(CODE(MID(N555,6,1))),"",CODE(MID(N555,6,1)))&amp;
IF(ISERR(CODE(MID(N555,7,1))),"",CODE(MID(N555,7,1)))&amp;
IF(ISERR(CODE(MID(N555,8,1))),"",CODE(MID(N555,8,1)))&amp;
IF(ISERR(CODE(MID(N555,9,1))),"",CODE(MID(N555,9,1)))&amp;
IF(ISERR(CODE(MID(N555,10,1))),"",CODE(MID(N555,10,1)))&amp;
IF(ISERR(CODE(MID(N555,11,1))),"",CODE(MID(N555,11,1)))&amp;
IF(ISERR(CODE(MID(N555,12,1))),"",CODE(MID(N555,12,1)))&amp;
IF(ISERR(CODE(MID(N555,13,1))),"",CODE(MID(N555,13,1)))&amp;
IF(ISERR(CODE(MID(N555,14,1))),"",CODE(MID(N555,14,1)))&amp;
IF(ISERR(CODE(MID(N555,15,1))),"",CODE(MID(N555,15,1)))</f>
        <v>67728295106</v>
      </c>
      <c r="B555" s="3">
        <v>508</v>
      </c>
      <c r="C555" s="165">
        <f>VLOOKUP(A555,[1]items.h.csv!$A:$C,3,0)</f>
        <v>583</v>
      </c>
      <c r="D555" s="1" t="s">
        <v>2291</v>
      </c>
      <c r="E555" s="1" t="s">
        <v>1400</v>
      </c>
      <c r="F555" s="17" t="s">
        <v>579</v>
      </c>
      <c r="G555" s="17" t="s">
        <v>579</v>
      </c>
      <c r="H555" s="146">
        <v>0</v>
      </c>
      <c r="I555" s="146">
        <v>0</v>
      </c>
      <c r="J555" s="17" t="s">
        <v>4294</v>
      </c>
      <c r="K555" s="17" t="s">
        <v>2192</v>
      </c>
      <c r="L555" s="138" t="s">
        <v>4604</v>
      </c>
      <c r="N555" s="22" t="s">
        <v>1400</v>
      </c>
      <c r="O555" s="22" t="s">
        <v>3787</v>
      </c>
      <c r="P555"/>
      <c r="Q555" t="str">
        <f>IF(F555=G555,"","NOT EQUAL")</f>
        <v/>
      </c>
      <c r="R555"/>
      <c r="S555"/>
      <c r="T555">
        <f>IF(Y555&lt;&gt;"",T554+1,T554)</f>
        <v>146</v>
      </c>
      <c r="U555" s="3"/>
      <c r="V555" s="118"/>
      <c r="W555" s="118"/>
      <c r="X555" s="109" t="str">
        <f>IF( OR(V555="CNST", J555="CAT_REGS"),(F555),
IF(V555="YES",UPPER(F555),
IF(   AND(V555&lt;&gt;"NO",J555="CAT_FNCT",E555&lt;&gt;"multiply", E555&lt;&gt;"divide"),IF(K555="SLS_ENABLED",   UPPER(F555),""),"")))</f>
        <v/>
      </c>
      <c r="Y555" s="109" t="str">
        <f>IF(LEN(W555)&gt;0,W555,SUBSTITUTE(SUBSTITUTE(SUBSTITUTE(SUBSTITUTE(SUBSTITUTE(SUBSTITUTE(SUBSTITUTE(SUBSTITUTE(SUBSTITUTE(SUBSTITUTE(SUBSTITUTE( (SUBSTITUTE( SUBSTITUTE( SUBSTITUTE( SUBSTITUTE(X555,"STD_SIGMA","SUM"),"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55" s="2">
        <f>C555</f>
        <v>583</v>
      </c>
    </row>
    <row r="556" spans="1:26">
      <c r="A556" s="167" t="str">
        <f>CODE(MID(N556,1,1))&amp;CODE(MID(N556,2,1))&amp;CODE(MID(N556,3,1))&amp;CODE(MID(N556,4,1))&amp;CODE(MID(N556,5,1))&amp;
IF(ISERR(CODE(MID(N556,6,1))),"",CODE(MID(N556,6,1)))&amp;
IF(ISERR(CODE(MID(N556,7,1))),"",CODE(MID(N556,7,1)))&amp;
IF(ISERR(CODE(MID(N556,8,1))),"",CODE(MID(N556,8,1)))&amp;
IF(ISERR(CODE(MID(N556,9,1))),"",CODE(MID(N556,9,1)))&amp;
IF(ISERR(CODE(MID(N556,10,1))),"",CODE(MID(N556,10,1)))&amp;
IF(ISERR(CODE(MID(N556,11,1))),"",CODE(MID(N556,11,1)))&amp;
IF(ISERR(CODE(MID(N556,12,1))),"",CODE(MID(N556,12,1)))&amp;
IF(ISERR(CODE(MID(N556,13,1))),"",CODE(MID(N556,13,1)))&amp;
IF(ISERR(CODE(MID(N556,14,1))),"",CODE(MID(N556,14,1)))&amp;
IF(ISERR(CODE(MID(N556,15,1))),"",CODE(MID(N556,15,1)))</f>
        <v>67728295107</v>
      </c>
      <c r="B556" s="3">
        <v>510</v>
      </c>
      <c r="C556" s="165">
        <f>VLOOKUP(A556,[1]items.h.csv!$A:$C,3,0)</f>
        <v>584</v>
      </c>
      <c r="D556" s="1" t="s">
        <v>2291</v>
      </c>
      <c r="E556" s="1" t="s">
        <v>1401</v>
      </c>
      <c r="F556" s="17" t="s">
        <v>172</v>
      </c>
      <c r="G556" s="17" t="s">
        <v>172</v>
      </c>
      <c r="H556" s="146">
        <v>0</v>
      </c>
      <c r="I556" s="146">
        <v>0</v>
      </c>
      <c r="J556" s="17" t="s">
        <v>4294</v>
      </c>
      <c r="K556" s="17" t="s">
        <v>2192</v>
      </c>
      <c r="L556" s="138" t="s">
        <v>4604</v>
      </c>
      <c r="N556" s="22" t="s">
        <v>1401</v>
      </c>
      <c r="O556" s="22" t="s">
        <v>3787</v>
      </c>
      <c r="P556"/>
      <c r="Q556" t="str">
        <f>IF(F556=G556,"","NOT EQUAL")</f>
        <v/>
      </c>
      <c r="R556"/>
      <c r="S556"/>
      <c r="T556">
        <f>IF(Y556&lt;&gt;"",T555+1,T555)</f>
        <v>146</v>
      </c>
      <c r="U556" s="3"/>
      <c r="V556" s="118"/>
      <c r="W556" s="118"/>
      <c r="X556" s="109" t="str">
        <f>IF( OR(V556="CNST", J556="CAT_REGS"),(F556),
IF(V556="YES",UPPER(F556),
IF(   AND(V556&lt;&gt;"NO",J556="CAT_FNCT",E556&lt;&gt;"multiply", E556&lt;&gt;"divide"),IF(K556="SLS_ENABLED",   UPPER(F556),""),"")))</f>
        <v/>
      </c>
      <c r="Y556" s="109" t="str">
        <f>IF(LEN(W556)&gt;0,W556,SUBSTITUTE(SUBSTITUTE(SUBSTITUTE(SUBSTITUTE(SUBSTITUTE(SUBSTITUTE(SUBSTITUTE(SUBSTITUTE(SUBSTITUTE(SUBSTITUTE(SUBSTITUTE( (SUBSTITUTE( SUBSTITUTE( SUBSTITUTE( SUBSTITUTE(X556,"STD_SIGMA","SUM"),"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56" s="2">
        <f>C556</f>
        <v>584</v>
      </c>
    </row>
    <row r="557" spans="1:26">
      <c r="A557" s="167" t="str">
        <f>CODE(MID(N557,1,1))&amp;CODE(MID(N557,2,1))&amp;CODE(MID(N557,3,1))&amp;CODE(MID(N557,4,1))&amp;CODE(MID(N557,5,1))&amp;
IF(ISERR(CODE(MID(N557,6,1))),"",CODE(MID(N557,6,1)))&amp;
IF(ISERR(CODE(MID(N557,7,1))),"",CODE(MID(N557,7,1)))&amp;
IF(ISERR(CODE(MID(N557,8,1))),"",CODE(MID(N557,8,1)))&amp;
IF(ISERR(CODE(MID(N557,9,1))),"",CODE(MID(N557,9,1)))&amp;
IF(ISERR(CODE(MID(N557,10,1))),"",CODE(MID(N557,10,1)))&amp;
IF(ISERR(CODE(MID(N557,11,1))),"",CODE(MID(N557,11,1)))&amp;
IF(ISERR(CODE(MID(N557,12,1))),"",CODE(MID(N557,12,1)))&amp;
IF(ISERR(CODE(MID(N557,13,1))),"",CODE(MID(N557,13,1)))&amp;
IF(ISERR(CODE(MID(N557,14,1))),"",CODE(MID(N557,14,1)))&amp;
IF(ISERR(CODE(MID(N557,15,1))),"",CODE(MID(N557,15,1)))</f>
        <v>67728295108</v>
      </c>
      <c r="B557" s="3">
        <v>512</v>
      </c>
      <c r="C557" s="165">
        <f>VLOOKUP(A557,[1]items.h.csv!$A:$C,3,0)</f>
        <v>585</v>
      </c>
      <c r="D557" s="1" t="s">
        <v>2291</v>
      </c>
      <c r="E557" s="1" t="s">
        <v>1402</v>
      </c>
      <c r="F557" s="17" t="s">
        <v>580</v>
      </c>
      <c r="G557" s="17" t="s">
        <v>580</v>
      </c>
      <c r="H557" s="146">
        <v>0</v>
      </c>
      <c r="I557" s="146">
        <v>0</v>
      </c>
      <c r="J557" s="17" t="s">
        <v>4294</v>
      </c>
      <c r="K557" s="17" t="s">
        <v>2192</v>
      </c>
      <c r="L557" s="138" t="s">
        <v>4604</v>
      </c>
      <c r="N557" s="22" t="s">
        <v>1402</v>
      </c>
      <c r="O557" s="22" t="s">
        <v>3787</v>
      </c>
      <c r="P557"/>
      <c r="Q557" t="str">
        <f>IF(F557=G557,"","NOT EQUAL")</f>
        <v/>
      </c>
      <c r="R557"/>
      <c r="S557"/>
      <c r="T557">
        <f>IF(Y557&lt;&gt;"",T556+1,T556)</f>
        <v>146</v>
      </c>
      <c r="U557" s="3"/>
      <c r="V557" s="118"/>
      <c r="W557" s="118"/>
      <c r="X557" s="109" t="str">
        <f>IF( OR(V557="CNST", J557="CAT_REGS"),(F557),
IF(V557="YES",UPPER(F557),
IF(   AND(V557&lt;&gt;"NO",J557="CAT_FNCT",E557&lt;&gt;"multiply", E557&lt;&gt;"divide"),IF(K557="SLS_ENABLED",   UPPER(F557),""),"")))</f>
        <v/>
      </c>
      <c r="Y557" s="109" t="str">
        <f>IF(LEN(W557)&gt;0,W557,SUBSTITUTE(SUBSTITUTE(SUBSTITUTE(SUBSTITUTE(SUBSTITUTE(SUBSTITUTE(SUBSTITUTE(SUBSTITUTE(SUBSTITUTE(SUBSTITUTE(SUBSTITUTE( (SUBSTITUTE( SUBSTITUTE( SUBSTITUTE( SUBSTITUTE(X557,"STD_SIGMA","SUM"),"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57" s="2">
        <f>C557</f>
        <v>585</v>
      </c>
    </row>
    <row r="558" spans="1:26">
      <c r="A558" s="167" t="str">
        <f>CODE(MID(N558,1,1))&amp;CODE(MID(N558,2,1))&amp;CODE(MID(N558,3,1))&amp;CODE(MID(N558,4,1))&amp;CODE(MID(N558,5,1))&amp;
IF(ISERR(CODE(MID(N558,6,1))),"",CODE(MID(N558,6,1)))&amp;
IF(ISERR(CODE(MID(N558,7,1))),"",CODE(MID(N558,7,1)))&amp;
IF(ISERR(CODE(MID(N558,8,1))),"",CODE(MID(N558,8,1)))&amp;
IF(ISERR(CODE(MID(N558,9,1))),"",CODE(MID(N558,9,1)))&amp;
IF(ISERR(CODE(MID(N558,10,1))),"",CODE(MID(N558,10,1)))&amp;
IF(ISERR(CODE(MID(N558,11,1))),"",CODE(MID(N558,11,1)))&amp;
IF(ISERR(CODE(MID(N558,12,1))),"",CODE(MID(N558,12,1)))&amp;
IF(ISERR(CODE(MID(N558,13,1))),"",CODE(MID(N558,13,1)))&amp;
IF(ISERR(CODE(MID(N558,14,1))),"",CODE(MID(N558,14,1)))&amp;
IF(ISERR(CODE(MID(N558,15,1))),"",CODE(MID(N558,15,1)))</f>
        <v>67728295109</v>
      </c>
      <c r="B558" s="3">
        <v>514</v>
      </c>
      <c r="C558" s="165">
        <f>VLOOKUP(A558,[1]items.h.csv!$A:$C,3,0)</f>
        <v>586</v>
      </c>
      <c r="D558" s="1" t="s">
        <v>2291</v>
      </c>
      <c r="E558" s="1" t="s">
        <v>1403</v>
      </c>
      <c r="F558" s="17" t="s">
        <v>581</v>
      </c>
      <c r="G558" s="17" t="s">
        <v>581</v>
      </c>
      <c r="H558" s="146">
        <v>0</v>
      </c>
      <c r="I558" s="146">
        <v>0</v>
      </c>
      <c r="J558" s="17" t="s">
        <v>4294</v>
      </c>
      <c r="K558" s="17" t="s">
        <v>2192</v>
      </c>
      <c r="L558" s="138" t="s">
        <v>4604</v>
      </c>
      <c r="N558" s="22" t="s">
        <v>1403</v>
      </c>
      <c r="O558" s="22" t="s">
        <v>3787</v>
      </c>
      <c r="P558"/>
      <c r="Q558" t="str">
        <f>IF(F558=G558,"","NOT EQUAL")</f>
        <v/>
      </c>
      <c r="R558"/>
      <c r="S558"/>
      <c r="T558">
        <f>IF(Y558&lt;&gt;"",T557+1,T557)</f>
        <v>146</v>
      </c>
      <c r="U558" s="3"/>
      <c r="V558" s="118"/>
      <c r="W558" s="118"/>
      <c r="X558" s="109" t="str">
        <f>IF( OR(V558="CNST", J558="CAT_REGS"),(F558),
IF(V558="YES",UPPER(F558),
IF(   AND(V558&lt;&gt;"NO",J558="CAT_FNCT",E558&lt;&gt;"multiply", E558&lt;&gt;"divide"),IF(K558="SLS_ENABLED",   UPPER(F558),""),"")))</f>
        <v/>
      </c>
      <c r="Y558" s="109" t="str">
        <f>IF(LEN(W558)&gt;0,W558,SUBSTITUTE(SUBSTITUTE(SUBSTITUTE(SUBSTITUTE(SUBSTITUTE(SUBSTITUTE(SUBSTITUTE(SUBSTITUTE(SUBSTITUTE(SUBSTITUTE(SUBSTITUTE( (SUBSTITUTE( SUBSTITUTE( SUBSTITUTE( SUBSTITUTE(X558,"STD_SIGMA","SUM"),"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58" s="2">
        <f>C558</f>
        <v>586</v>
      </c>
    </row>
    <row r="559" spans="1:26">
      <c r="A559" s="167" t="str">
        <f>CODE(MID(N559,1,1))&amp;CODE(MID(N559,2,1))&amp;CODE(MID(N559,3,1))&amp;CODE(MID(N559,4,1))&amp;CODE(MID(N559,5,1))&amp;
IF(ISERR(CODE(MID(N559,6,1))),"",CODE(MID(N559,6,1)))&amp;
IF(ISERR(CODE(MID(N559,7,1))),"",CODE(MID(N559,7,1)))&amp;
IF(ISERR(CODE(MID(N559,8,1))),"",CODE(MID(N559,8,1)))&amp;
IF(ISERR(CODE(MID(N559,9,1))),"",CODE(MID(N559,9,1)))&amp;
IF(ISERR(CODE(MID(N559,10,1))),"",CODE(MID(N559,10,1)))&amp;
IF(ISERR(CODE(MID(N559,11,1))),"",CODE(MID(N559,11,1)))&amp;
IF(ISERR(CODE(MID(N559,12,1))),"",CODE(MID(N559,12,1)))&amp;
IF(ISERR(CODE(MID(N559,13,1))),"",CODE(MID(N559,13,1)))&amp;
IF(ISERR(CODE(MID(N559,14,1))),"",CODE(MID(N559,14,1)))&amp;
IF(ISERR(CODE(MID(N559,15,1))),"",CODE(MID(N559,15,1)))</f>
        <v>67728295110</v>
      </c>
      <c r="B559" s="3">
        <v>516</v>
      </c>
      <c r="C559" s="165">
        <f>VLOOKUP(A559,[1]items.h.csv!$A:$C,3,0)</f>
        <v>587</v>
      </c>
      <c r="D559" s="1" t="s">
        <v>2291</v>
      </c>
      <c r="E559" s="1" t="s">
        <v>1404</v>
      </c>
      <c r="F559" s="17" t="s">
        <v>582</v>
      </c>
      <c r="G559" s="17" t="s">
        <v>582</v>
      </c>
      <c r="H559" s="146">
        <v>0</v>
      </c>
      <c r="I559" s="146">
        <v>0</v>
      </c>
      <c r="J559" s="17" t="s">
        <v>4294</v>
      </c>
      <c r="K559" s="17" t="s">
        <v>2192</v>
      </c>
      <c r="L559" s="138" t="s">
        <v>4604</v>
      </c>
      <c r="N559" s="22" t="s">
        <v>1404</v>
      </c>
      <c r="O559" s="22" t="s">
        <v>3787</v>
      </c>
      <c r="P559"/>
      <c r="Q559" t="str">
        <f>IF(F559=G559,"","NOT EQUAL")</f>
        <v/>
      </c>
      <c r="R559"/>
      <c r="S559"/>
      <c r="T559">
        <f>IF(Y559&lt;&gt;"",T558+1,T558)</f>
        <v>146</v>
      </c>
      <c r="U559" s="3"/>
      <c r="V559" s="118"/>
      <c r="W559" s="118"/>
      <c r="X559" s="109" t="str">
        <f>IF( OR(V559="CNST", J559="CAT_REGS"),(F559),
IF(V559="YES",UPPER(F559),
IF(   AND(V559&lt;&gt;"NO",J559="CAT_FNCT",E559&lt;&gt;"multiply", E559&lt;&gt;"divide"),IF(K559="SLS_ENABLED",   UPPER(F559),""),"")))</f>
        <v/>
      </c>
      <c r="Y559" s="109" t="str">
        <f>IF(LEN(W559)&gt;0,W559,SUBSTITUTE(SUBSTITUTE(SUBSTITUTE(SUBSTITUTE(SUBSTITUTE(SUBSTITUTE(SUBSTITUTE(SUBSTITUTE(SUBSTITUTE(SUBSTITUTE(SUBSTITUTE( (SUBSTITUTE( SUBSTITUTE( SUBSTITUTE( SUBSTITUTE(X559,"STD_SIGMA","SUM"),"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59" s="2">
        <f>C559</f>
        <v>587</v>
      </c>
    </row>
    <row r="560" spans="1:26">
      <c r="A560" s="167" t="str">
        <f>CODE(MID(N560,1,1))&amp;CODE(MID(N560,2,1))&amp;CODE(MID(N560,3,1))&amp;CODE(MID(N560,4,1))&amp;CODE(MID(N560,5,1))&amp;
IF(ISERR(CODE(MID(N560,6,1))),"",CODE(MID(N560,6,1)))&amp;
IF(ISERR(CODE(MID(N560,7,1))),"",CODE(MID(N560,7,1)))&amp;
IF(ISERR(CODE(MID(N560,8,1))),"",CODE(MID(N560,8,1)))&amp;
IF(ISERR(CODE(MID(N560,9,1))),"",CODE(MID(N560,9,1)))&amp;
IF(ISERR(CODE(MID(N560,10,1))),"",CODE(MID(N560,10,1)))&amp;
IF(ISERR(CODE(MID(N560,11,1))),"",CODE(MID(N560,11,1)))&amp;
IF(ISERR(CODE(MID(N560,12,1))),"",CODE(MID(N560,12,1)))&amp;
IF(ISERR(CODE(MID(N560,13,1))),"",CODE(MID(N560,13,1)))&amp;
IF(ISERR(CODE(MID(N560,14,1))),"",CODE(MID(N560,14,1)))&amp;
IF(ISERR(CODE(MID(N560,15,1))),"",CODE(MID(N560,15,1)))</f>
        <v>67728295111</v>
      </c>
      <c r="B560" s="3">
        <v>518</v>
      </c>
      <c r="C560" s="165">
        <f>VLOOKUP(A560,[1]items.h.csv!$A:$C,3,0)</f>
        <v>588</v>
      </c>
      <c r="D560" s="1" t="s">
        <v>2291</v>
      </c>
      <c r="E560" s="1" t="s">
        <v>1405</v>
      </c>
      <c r="F560" s="17" t="s">
        <v>583</v>
      </c>
      <c r="G560" s="17" t="s">
        <v>583</v>
      </c>
      <c r="H560" s="146">
        <v>0</v>
      </c>
      <c r="I560" s="146">
        <v>0</v>
      </c>
      <c r="J560" s="17" t="s">
        <v>4294</v>
      </c>
      <c r="K560" s="17" t="s">
        <v>2192</v>
      </c>
      <c r="L560" s="138" t="s">
        <v>4604</v>
      </c>
      <c r="N560" s="22" t="s">
        <v>1405</v>
      </c>
      <c r="O560" s="22" t="s">
        <v>3787</v>
      </c>
      <c r="P560"/>
      <c r="Q560" t="str">
        <f>IF(F560=G560,"","NOT EQUAL")</f>
        <v/>
      </c>
      <c r="R560"/>
      <c r="S560"/>
      <c r="T560">
        <f>IF(Y560&lt;&gt;"",T559+1,T559)</f>
        <v>146</v>
      </c>
      <c r="U560" s="3"/>
      <c r="V560" s="118"/>
      <c r="W560" s="118"/>
      <c r="X560" s="109" t="str">
        <f>IF( OR(V560="CNST", J560="CAT_REGS"),(F560),
IF(V560="YES",UPPER(F560),
IF(   AND(V560&lt;&gt;"NO",J560="CAT_FNCT",E560&lt;&gt;"multiply", E560&lt;&gt;"divide"),IF(K560="SLS_ENABLED",   UPPER(F560),""),"")))</f>
        <v/>
      </c>
      <c r="Y560" s="109" t="str">
        <f>IF(LEN(W560)&gt;0,W560,SUBSTITUTE(SUBSTITUTE(SUBSTITUTE(SUBSTITUTE(SUBSTITUTE(SUBSTITUTE(SUBSTITUTE(SUBSTITUTE(SUBSTITUTE(SUBSTITUTE(SUBSTITUTE( (SUBSTITUTE( SUBSTITUTE( SUBSTITUTE( SUBSTITUTE(X560,"STD_SIGMA","SUM"),"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60" s="2">
        <f>C560</f>
        <v>588</v>
      </c>
    </row>
    <row r="561" spans="1:26">
      <c r="A561" s="167" t="str">
        <f>CODE(MID(N561,1,1))&amp;CODE(MID(N561,2,1))&amp;CODE(MID(N561,3,1))&amp;CODE(MID(N561,4,1))&amp;CODE(MID(N561,5,1))&amp;
IF(ISERR(CODE(MID(N561,6,1))),"",CODE(MID(N561,6,1)))&amp;
IF(ISERR(CODE(MID(N561,7,1))),"",CODE(MID(N561,7,1)))&amp;
IF(ISERR(CODE(MID(N561,8,1))),"",CODE(MID(N561,8,1)))&amp;
IF(ISERR(CODE(MID(N561,9,1))),"",CODE(MID(N561,9,1)))&amp;
IF(ISERR(CODE(MID(N561,10,1))),"",CODE(MID(N561,10,1)))&amp;
IF(ISERR(CODE(MID(N561,11,1))),"",CODE(MID(N561,11,1)))&amp;
IF(ISERR(CODE(MID(N561,12,1))),"",CODE(MID(N561,12,1)))&amp;
IF(ISERR(CODE(MID(N561,13,1))),"",CODE(MID(N561,13,1)))&amp;
IF(ISERR(CODE(MID(N561,14,1))),"",CODE(MID(N561,14,1)))&amp;
IF(ISERR(CODE(MID(N561,15,1))),"",CODE(MID(N561,15,1)))</f>
        <v>67728295112</v>
      </c>
      <c r="B561" s="3">
        <v>520</v>
      </c>
      <c r="C561" s="165">
        <f>VLOOKUP(A561,[1]items.h.csv!$A:$C,3,0)</f>
        <v>589</v>
      </c>
      <c r="D561" s="1" t="s">
        <v>2291</v>
      </c>
      <c r="E561" s="1" t="s">
        <v>1406</v>
      </c>
      <c r="F561" s="17" t="s">
        <v>584</v>
      </c>
      <c r="G561" s="17" t="s">
        <v>584</v>
      </c>
      <c r="H561" s="146">
        <v>0</v>
      </c>
      <c r="I561" s="146">
        <v>0</v>
      </c>
      <c r="J561" s="17" t="s">
        <v>4294</v>
      </c>
      <c r="K561" s="17" t="s">
        <v>2192</v>
      </c>
      <c r="L561" s="138" t="s">
        <v>4604</v>
      </c>
      <c r="N561" s="22" t="s">
        <v>1406</v>
      </c>
      <c r="O561" s="22" t="s">
        <v>3787</v>
      </c>
      <c r="P561"/>
      <c r="Q561" t="str">
        <f>IF(F561=G561,"","NOT EQUAL")</f>
        <v/>
      </c>
      <c r="R561"/>
      <c r="S561"/>
      <c r="T561">
        <f>IF(Y561&lt;&gt;"",T560+1,T560)</f>
        <v>146</v>
      </c>
      <c r="U561" s="3"/>
      <c r="V561" s="118"/>
      <c r="W561" s="118"/>
      <c r="X561" s="109" t="str">
        <f>IF( OR(V561="CNST", J561="CAT_REGS"),(F561),
IF(V561="YES",UPPER(F561),
IF(   AND(V561&lt;&gt;"NO",J561="CAT_FNCT",E561&lt;&gt;"multiply", E561&lt;&gt;"divide"),IF(K561="SLS_ENABLED",   UPPER(F561),""),"")))</f>
        <v/>
      </c>
      <c r="Y561" s="109" t="str">
        <f>IF(LEN(W561)&gt;0,W561,SUBSTITUTE(SUBSTITUTE(SUBSTITUTE(SUBSTITUTE(SUBSTITUTE(SUBSTITUTE(SUBSTITUTE(SUBSTITUTE(SUBSTITUTE(SUBSTITUTE(SUBSTITUTE( (SUBSTITUTE( SUBSTITUTE( SUBSTITUTE( SUBSTITUTE(X561,"STD_SIGMA","SUM"),"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61" s="2">
        <f>C561</f>
        <v>589</v>
      </c>
    </row>
    <row r="562" spans="1:26">
      <c r="A562" s="167" t="str">
        <f>CODE(MID(N562,1,1))&amp;CODE(MID(N562,2,1))&amp;CODE(MID(N562,3,1))&amp;CODE(MID(N562,4,1))&amp;CODE(MID(N562,5,1))&amp;
IF(ISERR(CODE(MID(N562,6,1))),"",CODE(MID(N562,6,1)))&amp;
IF(ISERR(CODE(MID(N562,7,1))),"",CODE(MID(N562,7,1)))&amp;
IF(ISERR(CODE(MID(N562,8,1))),"",CODE(MID(N562,8,1)))&amp;
IF(ISERR(CODE(MID(N562,9,1))),"",CODE(MID(N562,9,1)))&amp;
IF(ISERR(CODE(MID(N562,10,1))),"",CODE(MID(N562,10,1)))&amp;
IF(ISERR(CODE(MID(N562,11,1))),"",CODE(MID(N562,11,1)))&amp;
IF(ISERR(CODE(MID(N562,12,1))),"",CODE(MID(N562,12,1)))&amp;
IF(ISERR(CODE(MID(N562,13,1))),"",CODE(MID(N562,13,1)))&amp;
IF(ISERR(CODE(MID(N562,14,1))),"",CODE(MID(N562,14,1)))&amp;
IF(ISERR(CODE(MID(N562,15,1))),"",CODE(MID(N562,15,1)))</f>
        <v>67728295113</v>
      </c>
      <c r="B562" s="3">
        <v>522</v>
      </c>
      <c r="C562" s="165">
        <f>VLOOKUP(A562,[1]items.h.csv!$A:$C,3,0)</f>
        <v>590</v>
      </c>
      <c r="D562" s="1" t="s">
        <v>2291</v>
      </c>
      <c r="E562" s="1" t="s">
        <v>1407</v>
      </c>
      <c r="F562" s="17" t="s">
        <v>585</v>
      </c>
      <c r="G562" s="17" t="s">
        <v>585</v>
      </c>
      <c r="H562" s="146">
        <v>0</v>
      </c>
      <c r="I562" s="146">
        <v>0</v>
      </c>
      <c r="J562" s="17" t="s">
        <v>4294</v>
      </c>
      <c r="K562" s="17" t="s">
        <v>2192</v>
      </c>
      <c r="L562" s="138" t="s">
        <v>4604</v>
      </c>
      <c r="N562" s="22" t="s">
        <v>1407</v>
      </c>
      <c r="O562" s="22" t="s">
        <v>3787</v>
      </c>
      <c r="P562"/>
      <c r="Q562" t="str">
        <f>IF(F562=G562,"","NOT EQUAL")</f>
        <v/>
      </c>
      <c r="R562"/>
      <c r="S562"/>
      <c r="T562">
        <f>IF(Y562&lt;&gt;"",T561+1,T561)</f>
        <v>146</v>
      </c>
      <c r="U562" s="3"/>
      <c r="V562" s="118"/>
      <c r="W562" s="118"/>
      <c r="X562" s="109" t="str">
        <f>IF( OR(V562="CNST", J562="CAT_REGS"),(F562),
IF(V562="YES",UPPER(F562),
IF(   AND(V562&lt;&gt;"NO",J562="CAT_FNCT",E562&lt;&gt;"multiply", E562&lt;&gt;"divide"),IF(K562="SLS_ENABLED",   UPPER(F562),""),"")))</f>
        <v/>
      </c>
      <c r="Y562" s="109" t="str">
        <f>IF(LEN(W562)&gt;0,W562,SUBSTITUTE(SUBSTITUTE(SUBSTITUTE(SUBSTITUTE(SUBSTITUTE(SUBSTITUTE(SUBSTITUTE(SUBSTITUTE(SUBSTITUTE(SUBSTITUTE(SUBSTITUTE( (SUBSTITUTE( SUBSTITUTE( SUBSTITUTE( SUBSTITUTE(X562,"STD_SIGMA","SUM"),"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62" s="2">
        <f>C562</f>
        <v>590</v>
      </c>
    </row>
    <row r="563" spans="1:26">
      <c r="A563" s="167" t="str">
        <f>CODE(MID(N563,1,1))&amp;CODE(MID(N563,2,1))&amp;CODE(MID(N563,3,1))&amp;CODE(MID(N563,4,1))&amp;CODE(MID(N563,5,1))&amp;
IF(ISERR(CODE(MID(N563,6,1))),"",CODE(MID(N563,6,1)))&amp;
IF(ISERR(CODE(MID(N563,7,1))),"",CODE(MID(N563,7,1)))&amp;
IF(ISERR(CODE(MID(N563,8,1))),"",CODE(MID(N563,8,1)))&amp;
IF(ISERR(CODE(MID(N563,9,1))),"",CODE(MID(N563,9,1)))&amp;
IF(ISERR(CODE(MID(N563,10,1))),"",CODE(MID(N563,10,1)))&amp;
IF(ISERR(CODE(MID(N563,11,1))),"",CODE(MID(N563,11,1)))&amp;
IF(ISERR(CODE(MID(N563,12,1))),"",CODE(MID(N563,12,1)))&amp;
IF(ISERR(CODE(MID(N563,13,1))),"",CODE(MID(N563,13,1)))&amp;
IF(ISERR(CODE(MID(N563,14,1))),"",CODE(MID(N563,14,1)))&amp;
IF(ISERR(CODE(MID(N563,15,1))),"",CODE(MID(N563,15,1)))</f>
        <v>67728295114</v>
      </c>
      <c r="B563" s="3">
        <v>524</v>
      </c>
      <c r="C563" s="165">
        <f>VLOOKUP(A563,[1]items.h.csv!$A:$C,3,0)</f>
        <v>591</v>
      </c>
      <c r="D563" s="1" t="s">
        <v>2291</v>
      </c>
      <c r="E563" s="1" t="s">
        <v>1408</v>
      </c>
      <c r="F563" s="17" t="s">
        <v>60</v>
      </c>
      <c r="G563" s="17" t="s">
        <v>60</v>
      </c>
      <c r="H563" s="146">
        <v>0</v>
      </c>
      <c r="I563" s="146">
        <v>0</v>
      </c>
      <c r="J563" s="17" t="s">
        <v>4294</v>
      </c>
      <c r="K563" s="17" t="s">
        <v>2192</v>
      </c>
      <c r="L563" s="138" t="s">
        <v>4604</v>
      </c>
      <c r="N563" s="22" t="s">
        <v>1408</v>
      </c>
      <c r="O563" s="22" t="s">
        <v>3787</v>
      </c>
      <c r="P563"/>
      <c r="Q563" t="str">
        <f>IF(F563=G563,"","NOT EQUAL")</f>
        <v/>
      </c>
      <c r="R563"/>
      <c r="S563"/>
      <c r="T563">
        <f>IF(Y563&lt;&gt;"",T562+1,T562)</f>
        <v>146</v>
      </c>
      <c r="U563" s="3"/>
      <c r="V563" s="118"/>
      <c r="W563" s="118"/>
      <c r="X563" s="109" t="str">
        <f>IF( OR(V563="CNST", J563="CAT_REGS"),(F563),
IF(V563="YES",UPPER(F563),
IF(   AND(V563&lt;&gt;"NO",J563="CAT_FNCT",E563&lt;&gt;"multiply", E563&lt;&gt;"divide"),IF(K563="SLS_ENABLED",   UPPER(F563),""),"")))</f>
        <v/>
      </c>
      <c r="Y563" s="109" t="str">
        <f>IF(LEN(W563)&gt;0,W563,SUBSTITUTE(SUBSTITUTE(SUBSTITUTE(SUBSTITUTE(SUBSTITUTE(SUBSTITUTE(SUBSTITUTE(SUBSTITUTE(SUBSTITUTE(SUBSTITUTE(SUBSTITUTE( (SUBSTITUTE( SUBSTITUTE( SUBSTITUTE( SUBSTITUTE(X563,"STD_SIGMA","SUM"),"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63" s="2">
        <f>C563</f>
        <v>591</v>
      </c>
    </row>
    <row r="564" spans="1:26">
      <c r="A564" s="167" t="str">
        <f>CODE(MID(N564,1,1))&amp;CODE(MID(N564,2,1))&amp;CODE(MID(N564,3,1))&amp;CODE(MID(N564,4,1))&amp;CODE(MID(N564,5,1))&amp;
IF(ISERR(CODE(MID(N564,6,1))),"",CODE(MID(N564,6,1)))&amp;
IF(ISERR(CODE(MID(N564,7,1))),"",CODE(MID(N564,7,1)))&amp;
IF(ISERR(CODE(MID(N564,8,1))),"",CODE(MID(N564,8,1)))&amp;
IF(ISERR(CODE(MID(N564,9,1))),"",CODE(MID(N564,9,1)))&amp;
IF(ISERR(CODE(MID(N564,10,1))),"",CODE(MID(N564,10,1)))&amp;
IF(ISERR(CODE(MID(N564,11,1))),"",CODE(MID(N564,11,1)))&amp;
IF(ISERR(CODE(MID(N564,12,1))),"",CODE(MID(N564,12,1)))&amp;
IF(ISERR(CODE(MID(N564,13,1))),"",CODE(MID(N564,13,1)))&amp;
IF(ISERR(CODE(MID(N564,14,1))),"",CODE(MID(N564,14,1)))&amp;
IF(ISERR(CODE(MID(N564,15,1))),"",CODE(MID(N564,15,1)))</f>
        <v>67728295115</v>
      </c>
      <c r="B564" s="3">
        <v>526</v>
      </c>
      <c r="C564" s="165">
        <f>VLOOKUP(A564,[1]items.h.csv!$A:$C,3,0)</f>
        <v>592</v>
      </c>
      <c r="D564" s="1" t="s">
        <v>2291</v>
      </c>
      <c r="E564" s="1" t="s">
        <v>1409</v>
      </c>
      <c r="F564" s="17" t="s">
        <v>586</v>
      </c>
      <c r="G564" s="17" t="s">
        <v>586</v>
      </c>
      <c r="H564" s="146">
        <v>0</v>
      </c>
      <c r="I564" s="146">
        <v>0</v>
      </c>
      <c r="J564" s="17" t="s">
        <v>4294</v>
      </c>
      <c r="K564" s="17" t="s">
        <v>2192</v>
      </c>
      <c r="L564" s="138" t="s">
        <v>4604</v>
      </c>
      <c r="N564" s="22" t="s">
        <v>1409</v>
      </c>
      <c r="O564" s="22" t="s">
        <v>3787</v>
      </c>
      <c r="P564"/>
      <c r="Q564" t="str">
        <f>IF(F564=G564,"","NOT EQUAL")</f>
        <v/>
      </c>
      <c r="R564"/>
      <c r="S564"/>
      <c r="T564">
        <f>IF(Y564&lt;&gt;"",T563+1,T563)</f>
        <v>146</v>
      </c>
      <c r="U564" s="3"/>
      <c r="V564" s="118"/>
      <c r="W564" s="118"/>
      <c r="X564" s="109" t="str">
        <f>IF( OR(V564="CNST", J564="CAT_REGS"),(F564),
IF(V564="YES",UPPER(F564),
IF(   AND(V564&lt;&gt;"NO",J564="CAT_FNCT",E564&lt;&gt;"multiply", E564&lt;&gt;"divide"),IF(K564="SLS_ENABLED",   UPPER(F564),""),"")))</f>
        <v/>
      </c>
      <c r="Y564" s="109" t="str">
        <f>IF(LEN(W564)&gt;0,W564,SUBSTITUTE(SUBSTITUTE(SUBSTITUTE(SUBSTITUTE(SUBSTITUTE(SUBSTITUTE(SUBSTITUTE(SUBSTITUTE(SUBSTITUTE(SUBSTITUTE(SUBSTITUTE( (SUBSTITUTE( SUBSTITUTE( SUBSTITUTE( SUBSTITUTE(X564,"STD_SIGMA","SUM"),"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64" s="2">
        <f>C564</f>
        <v>592</v>
      </c>
    </row>
    <row r="565" spans="1:26">
      <c r="A565" s="167" t="str">
        <f>CODE(MID(N565,1,1))&amp;CODE(MID(N565,2,1))&amp;CODE(MID(N565,3,1))&amp;CODE(MID(N565,4,1))&amp;CODE(MID(N565,5,1))&amp;
IF(ISERR(CODE(MID(N565,6,1))),"",CODE(MID(N565,6,1)))&amp;
IF(ISERR(CODE(MID(N565,7,1))),"",CODE(MID(N565,7,1)))&amp;
IF(ISERR(CODE(MID(N565,8,1))),"",CODE(MID(N565,8,1)))&amp;
IF(ISERR(CODE(MID(N565,9,1))),"",CODE(MID(N565,9,1)))&amp;
IF(ISERR(CODE(MID(N565,10,1))),"",CODE(MID(N565,10,1)))&amp;
IF(ISERR(CODE(MID(N565,11,1))),"",CODE(MID(N565,11,1)))&amp;
IF(ISERR(CODE(MID(N565,12,1))),"",CODE(MID(N565,12,1)))&amp;
IF(ISERR(CODE(MID(N565,13,1))),"",CODE(MID(N565,13,1)))&amp;
IF(ISERR(CODE(MID(N565,14,1))),"",CODE(MID(N565,14,1)))&amp;
IF(ISERR(CODE(MID(N565,15,1))),"",CODE(MID(N565,15,1)))</f>
        <v>67728295116</v>
      </c>
      <c r="B565" s="3">
        <v>528</v>
      </c>
      <c r="C565" s="165">
        <f>VLOOKUP(A565,[1]items.h.csv!$A:$C,3,0)</f>
        <v>593</v>
      </c>
      <c r="D565" s="1" t="s">
        <v>2291</v>
      </c>
      <c r="E565" s="1" t="s">
        <v>1410</v>
      </c>
      <c r="F565" s="17" t="s">
        <v>587</v>
      </c>
      <c r="G565" s="17" t="s">
        <v>587</v>
      </c>
      <c r="H565" s="146">
        <v>0</v>
      </c>
      <c r="I565" s="146">
        <v>0</v>
      </c>
      <c r="J565" s="17" t="s">
        <v>4294</v>
      </c>
      <c r="K565" s="17" t="s">
        <v>2192</v>
      </c>
      <c r="L565" s="138" t="s">
        <v>4604</v>
      </c>
      <c r="N565" s="22" t="s">
        <v>1410</v>
      </c>
      <c r="O565" s="22" t="s">
        <v>3787</v>
      </c>
      <c r="P565"/>
      <c r="Q565" t="str">
        <f>IF(F565=G565,"","NOT EQUAL")</f>
        <v/>
      </c>
      <c r="R565"/>
      <c r="S565"/>
      <c r="T565">
        <f>IF(Y565&lt;&gt;"",T564+1,T564)</f>
        <v>146</v>
      </c>
      <c r="U565" s="3"/>
      <c r="V565" s="118"/>
      <c r="W565" s="118"/>
      <c r="X565" s="109" t="str">
        <f>IF( OR(V565="CNST", J565="CAT_REGS"),(F565),
IF(V565="YES",UPPER(F565),
IF(   AND(V565&lt;&gt;"NO",J565="CAT_FNCT",E565&lt;&gt;"multiply", E565&lt;&gt;"divide"),IF(K565="SLS_ENABLED",   UPPER(F565),""),"")))</f>
        <v/>
      </c>
      <c r="Y565" s="109" t="str">
        <f>IF(LEN(W565)&gt;0,W565,SUBSTITUTE(SUBSTITUTE(SUBSTITUTE(SUBSTITUTE(SUBSTITUTE(SUBSTITUTE(SUBSTITUTE(SUBSTITUTE(SUBSTITUTE(SUBSTITUTE(SUBSTITUTE( (SUBSTITUTE( SUBSTITUTE( SUBSTITUTE( SUBSTITUTE(X565,"STD_SIGMA","SUM"),"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65" s="2">
        <f>C565</f>
        <v>593</v>
      </c>
    </row>
    <row r="566" spans="1:26">
      <c r="A566" s="167" t="str">
        <f>CODE(MID(N566,1,1))&amp;CODE(MID(N566,2,1))&amp;CODE(MID(N566,3,1))&amp;CODE(MID(N566,4,1))&amp;CODE(MID(N566,5,1))&amp;
IF(ISERR(CODE(MID(N566,6,1))),"",CODE(MID(N566,6,1)))&amp;
IF(ISERR(CODE(MID(N566,7,1))),"",CODE(MID(N566,7,1)))&amp;
IF(ISERR(CODE(MID(N566,8,1))),"",CODE(MID(N566,8,1)))&amp;
IF(ISERR(CODE(MID(N566,9,1))),"",CODE(MID(N566,9,1)))&amp;
IF(ISERR(CODE(MID(N566,10,1))),"",CODE(MID(N566,10,1)))&amp;
IF(ISERR(CODE(MID(N566,11,1))),"",CODE(MID(N566,11,1)))&amp;
IF(ISERR(CODE(MID(N566,12,1))),"",CODE(MID(N566,12,1)))&amp;
IF(ISERR(CODE(MID(N566,13,1))),"",CODE(MID(N566,13,1)))&amp;
IF(ISERR(CODE(MID(N566,14,1))),"",CODE(MID(N566,14,1)))&amp;
IF(ISERR(CODE(MID(N566,15,1))),"",CODE(MID(N566,15,1)))</f>
        <v>67728295117</v>
      </c>
      <c r="B566" s="3">
        <v>530</v>
      </c>
      <c r="C566" s="165">
        <f>VLOOKUP(A566,[1]items.h.csv!$A:$C,3,0)</f>
        <v>594</v>
      </c>
      <c r="D566" s="1" t="s">
        <v>2291</v>
      </c>
      <c r="E566" s="1" t="s">
        <v>1411</v>
      </c>
      <c r="F566" s="17" t="s">
        <v>588</v>
      </c>
      <c r="G566" s="17" t="s">
        <v>588</v>
      </c>
      <c r="H566" s="146">
        <v>0</v>
      </c>
      <c r="I566" s="146">
        <v>0</v>
      </c>
      <c r="J566" s="17" t="s">
        <v>4294</v>
      </c>
      <c r="K566" s="17" t="s">
        <v>2192</v>
      </c>
      <c r="L566" s="138" t="s">
        <v>4604</v>
      </c>
      <c r="N566" s="22" t="s">
        <v>1411</v>
      </c>
      <c r="O566" s="22" t="s">
        <v>3787</v>
      </c>
      <c r="P566"/>
      <c r="Q566" t="str">
        <f>IF(F566=G566,"","NOT EQUAL")</f>
        <v/>
      </c>
      <c r="R566"/>
      <c r="S566"/>
      <c r="T566">
        <f>IF(Y566&lt;&gt;"",T565+1,T565)</f>
        <v>146</v>
      </c>
      <c r="U566" s="3"/>
      <c r="V566" s="118"/>
      <c r="W566" s="118"/>
      <c r="X566" s="109" t="str">
        <f>IF( OR(V566="CNST", J566="CAT_REGS"),(F566),
IF(V566="YES",UPPER(F566),
IF(   AND(V566&lt;&gt;"NO",J566="CAT_FNCT",E566&lt;&gt;"multiply", E566&lt;&gt;"divide"),IF(K566="SLS_ENABLED",   UPPER(F566),""),"")))</f>
        <v/>
      </c>
      <c r="Y566" s="109" t="str">
        <f>IF(LEN(W566)&gt;0,W566,SUBSTITUTE(SUBSTITUTE(SUBSTITUTE(SUBSTITUTE(SUBSTITUTE(SUBSTITUTE(SUBSTITUTE(SUBSTITUTE(SUBSTITUTE(SUBSTITUTE(SUBSTITUTE( (SUBSTITUTE( SUBSTITUTE( SUBSTITUTE( SUBSTITUTE(X566,"STD_SIGMA","SUM"),"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66" s="2">
        <f>C566</f>
        <v>594</v>
      </c>
    </row>
    <row r="567" spans="1:26">
      <c r="A567" s="167" t="str">
        <f>CODE(MID(N567,1,1))&amp;CODE(MID(N567,2,1))&amp;CODE(MID(N567,3,1))&amp;CODE(MID(N567,4,1))&amp;CODE(MID(N567,5,1))&amp;
IF(ISERR(CODE(MID(N567,6,1))),"",CODE(MID(N567,6,1)))&amp;
IF(ISERR(CODE(MID(N567,7,1))),"",CODE(MID(N567,7,1)))&amp;
IF(ISERR(CODE(MID(N567,8,1))),"",CODE(MID(N567,8,1)))&amp;
IF(ISERR(CODE(MID(N567,9,1))),"",CODE(MID(N567,9,1)))&amp;
IF(ISERR(CODE(MID(N567,10,1))),"",CODE(MID(N567,10,1)))&amp;
IF(ISERR(CODE(MID(N567,11,1))),"",CODE(MID(N567,11,1)))&amp;
IF(ISERR(CODE(MID(N567,12,1))),"",CODE(MID(N567,12,1)))&amp;
IF(ISERR(CODE(MID(N567,13,1))),"",CODE(MID(N567,13,1)))&amp;
IF(ISERR(CODE(MID(N567,14,1))),"",CODE(MID(N567,14,1)))&amp;
IF(ISERR(CODE(MID(N567,15,1))),"",CODE(MID(N567,15,1)))</f>
        <v>67728295118</v>
      </c>
      <c r="B567" s="3">
        <v>532</v>
      </c>
      <c r="C567" s="165">
        <f>VLOOKUP(A567,[1]items.h.csv!$A:$C,3,0)</f>
        <v>595</v>
      </c>
      <c r="D567" s="1" t="s">
        <v>2291</v>
      </c>
      <c r="E567" s="1" t="s">
        <v>1412</v>
      </c>
      <c r="F567" s="17" t="s">
        <v>589</v>
      </c>
      <c r="G567" s="17" t="s">
        <v>589</v>
      </c>
      <c r="H567" s="146">
        <v>0</v>
      </c>
      <c r="I567" s="146">
        <v>0</v>
      </c>
      <c r="J567" s="17" t="s">
        <v>4294</v>
      </c>
      <c r="K567" s="17" t="s">
        <v>2192</v>
      </c>
      <c r="L567" s="138" t="s">
        <v>4604</v>
      </c>
      <c r="N567" s="22" t="s">
        <v>1412</v>
      </c>
      <c r="O567" s="22" t="s">
        <v>3787</v>
      </c>
      <c r="P567"/>
      <c r="Q567" t="str">
        <f>IF(F567=G567,"","NOT EQUAL")</f>
        <v/>
      </c>
      <c r="R567"/>
      <c r="S567"/>
      <c r="T567">
        <f>IF(Y567&lt;&gt;"",T566+1,T566)</f>
        <v>146</v>
      </c>
      <c r="U567" s="3"/>
      <c r="V567" s="118"/>
      <c r="W567" s="118"/>
      <c r="X567" s="109" t="str">
        <f>IF( OR(V567="CNST", J567="CAT_REGS"),(F567),
IF(V567="YES",UPPER(F567),
IF(   AND(V567&lt;&gt;"NO",J567="CAT_FNCT",E567&lt;&gt;"multiply", E567&lt;&gt;"divide"),IF(K567="SLS_ENABLED",   UPPER(F567),""),"")))</f>
        <v/>
      </c>
      <c r="Y567" s="109" t="str">
        <f>IF(LEN(W567)&gt;0,W567,SUBSTITUTE(SUBSTITUTE(SUBSTITUTE(SUBSTITUTE(SUBSTITUTE(SUBSTITUTE(SUBSTITUTE(SUBSTITUTE(SUBSTITUTE(SUBSTITUTE(SUBSTITUTE( (SUBSTITUTE( SUBSTITUTE( SUBSTITUTE( SUBSTITUTE(X567,"STD_SIGMA","SUM"),"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67" s="2">
        <f>C567</f>
        <v>595</v>
      </c>
    </row>
    <row r="568" spans="1:26">
      <c r="A568" s="167" t="str">
        <f>CODE(MID(N568,1,1))&amp;CODE(MID(N568,2,1))&amp;CODE(MID(N568,3,1))&amp;CODE(MID(N568,4,1))&amp;CODE(MID(N568,5,1))&amp;
IF(ISERR(CODE(MID(N568,6,1))),"",CODE(MID(N568,6,1)))&amp;
IF(ISERR(CODE(MID(N568,7,1))),"",CODE(MID(N568,7,1)))&amp;
IF(ISERR(CODE(MID(N568,8,1))),"",CODE(MID(N568,8,1)))&amp;
IF(ISERR(CODE(MID(N568,9,1))),"",CODE(MID(N568,9,1)))&amp;
IF(ISERR(CODE(MID(N568,10,1))),"",CODE(MID(N568,10,1)))&amp;
IF(ISERR(CODE(MID(N568,11,1))),"",CODE(MID(N568,11,1)))&amp;
IF(ISERR(CODE(MID(N568,12,1))),"",CODE(MID(N568,12,1)))&amp;
IF(ISERR(CODE(MID(N568,13,1))),"",CODE(MID(N568,13,1)))&amp;
IF(ISERR(CODE(MID(N568,14,1))),"",CODE(MID(N568,14,1)))&amp;
IF(ISERR(CODE(MID(N568,15,1))),"",CODE(MID(N568,15,1)))</f>
        <v>67728295119</v>
      </c>
      <c r="B568" s="3">
        <v>534</v>
      </c>
      <c r="C568" s="165">
        <f>VLOOKUP(A568,[1]items.h.csv!$A:$C,3,0)</f>
        <v>596</v>
      </c>
      <c r="D568" s="1" t="s">
        <v>2291</v>
      </c>
      <c r="E568" s="1" t="s">
        <v>1413</v>
      </c>
      <c r="F568" s="17" t="s">
        <v>590</v>
      </c>
      <c r="G568" s="17" t="s">
        <v>590</v>
      </c>
      <c r="H568" s="146">
        <v>0</v>
      </c>
      <c r="I568" s="146">
        <v>0</v>
      </c>
      <c r="J568" s="17" t="s">
        <v>4294</v>
      </c>
      <c r="K568" s="17" t="s">
        <v>2192</v>
      </c>
      <c r="L568" s="138" t="s">
        <v>4604</v>
      </c>
      <c r="N568" s="22" t="s">
        <v>1413</v>
      </c>
      <c r="O568" s="22" t="s">
        <v>3787</v>
      </c>
      <c r="P568"/>
      <c r="Q568" t="str">
        <f>IF(F568=G568,"","NOT EQUAL")</f>
        <v/>
      </c>
      <c r="R568"/>
      <c r="S568"/>
      <c r="T568">
        <f>IF(Y568&lt;&gt;"",T567+1,T567)</f>
        <v>146</v>
      </c>
      <c r="U568" s="3"/>
      <c r="V568" s="118"/>
      <c r="W568" s="118"/>
      <c r="X568" s="109" t="str">
        <f>IF( OR(V568="CNST", J568="CAT_REGS"),(F568),
IF(V568="YES",UPPER(F568),
IF(   AND(V568&lt;&gt;"NO",J568="CAT_FNCT",E568&lt;&gt;"multiply", E568&lt;&gt;"divide"),IF(K568="SLS_ENABLED",   UPPER(F568),""),"")))</f>
        <v/>
      </c>
      <c r="Y568" s="109" t="str">
        <f>IF(LEN(W568)&gt;0,W568,SUBSTITUTE(SUBSTITUTE(SUBSTITUTE(SUBSTITUTE(SUBSTITUTE(SUBSTITUTE(SUBSTITUTE(SUBSTITUTE(SUBSTITUTE(SUBSTITUTE(SUBSTITUTE( (SUBSTITUTE( SUBSTITUTE( SUBSTITUTE( SUBSTITUTE(X568,"STD_SIGMA","SUM"),"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68" s="2">
        <f>C568</f>
        <v>596</v>
      </c>
    </row>
    <row r="569" spans="1:26">
      <c r="A569" s="167" t="str">
        <f>CODE(MID(N569,1,1))&amp;CODE(MID(N569,2,1))&amp;CODE(MID(N569,3,1))&amp;CODE(MID(N569,4,1))&amp;CODE(MID(N569,5,1))&amp;
IF(ISERR(CODE(MID(N569,6,1))),"",CODE(MID(N569,6,1)))&amp;
IF(ISERR(CODE(MID(N569,7,1))),"",CODE(MID(N569,7,1)))&amp;
IF(ISERR(CODE(MID(N569,8,1))),"",CODE(MID(N569,8,1)))&amp;
IF(ISERR(CODE(MID(N569,9,1))),"",CODE(MID(N569,9,1)))&amp;
IF(ISERR(CODE(MID(N569,10,1))),"",CODE(MID(N569,10,1)))&amp;
IF(ISERR(CODE(MID(N569,11,1))),"",CODE(MID(N569,11,1)))&amp;
IF(ISERR(CODE(MID(N569,12,1))),"",CODE(MID(N569,12,1)))&amp;
IF(ISERR(CODE(MID(N569,13,1))),"",CODE(MID(N569,13,1)))&amp;
IF(ISERR(CODE(MID(N569,14,1))),"",CODE(MID(N569,14,1)))&amp;
IF(ISERR(CODE(MID(N569,15,1))),"",CODE(MID(N569,15,1)))</f>
        <v>67728295120</v>
      </c>
      <c r="B569" s="3">
        <v>536</v>
      </c>
      <c r="C569" s="165">
        <f>VLOOKUP(A569,[1]items.h.csv!$A:$C,3,0)</f>
        <v>597</v>
      </c>
      <c r="D569" s="1" t="s">
        <v>2291</v>
      </c>
      <c r="E569" s="1" t="s">
        <v>1414</v>
      </c>
      <c r="F569" s="17" t="s">
        <v>591</v>
      </c>
      <c r="G569" s="17" t="s">
        <v>591</v>
      </c>
      <c r="H569" s="146">
        <v>0</v>
      </c>
      <c r="I569" s="146">
        <v>0</v>
      </c>
      <c r="J569" s="17" t="s">
        <v>4294</v>
      </c>
      <c r="K569" s="17" t="s">
        <v>2192</v>
      </c>
      <c r="L569" s="138" t="s">
        <v>4604</v>
      </c>
      <c r="N569" s="22" t="s">
        <v>1414</v>
      </c>
      <c r="O569" s="22" t="s">
        <v>3787</v>
      </c>
      <c r="P569"/>
      <c r="Q569" t="str">
        <f>IF(F569=G569,"","NOT EQUAL")</f>
        <v/>
      </c>
      <c r="R569"/>
      <c r="S569"/>
      <c r="T569">
        <f>IF(Y569&lt;&gt;"",T568+1,T568)</f>
        <v>146</v>
      </c>
      <c r="U569" s="3"/>
      <c r="V569" s="118"/>
      <c r="W569" s="118"/>
      <c r="X569" s="109" t="str">
        <f>IF( OR(V569="CNST", J569="CAT_REGS"),(F569),
IF(V569="YES",UPPER(F569),
IF(   AND(V569&lt;&gt;"NO",J569="CAT_FNCT",E569&lt;&gt;"multiply", E569&lt;&gt;"divide"),IF(K569="SLS_ENABLED",   UPPER(F569),""),"")))</f>
        <v/>
      </c>
      <c r="Y569" s="109" t="str">
        <f>IF(LEN(W569)&gt;0,W569,SUBSTITUTE(SUBSTITUTE(SUBSTITUTE(SUBSTITUTE(SUBSTITUTE(SUBSTITUTE(SUBSTITUTE(SUBSTITUTE(SUBSTITUTE(SUBSTITUTE(SUBSTITUTE( (SUBSTITUTE( SUBSTITUTE( SUBSTITUTE( SUBSTITUTE(X569,"STD_SIGMA","SUM"),"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69" s="2">
        <f>C569</f>
        <v>597</v>
      </c>
    </row>
    <row r="570" spans="1:26">
      <c r="A570" s="167" t="str">
        <f>CODE(MID(N570,1,1))&amp;CODE(MID(N570,2,1))&amp;CODE(MID(N570,3,1))&amp;CODE(MID(N570,4,1))&amp;CODE(MID(N570,5,1))&amp;
IF(ISERR(CODE(MID(N570,6,1))),"",CODE(MID(N570,6,1)))&amp;
IF(ISERR(CODE(MID(N570,7,1))),"",CODE(MID(N570,7,1)))&amp;
IF(ISERR(CODE(MID(N570,8,1))),"",CODE(MID(N570,8,1)))&amp;
IF(ISERR(CODE(MID(N570,9,1))),"",CODE(MID(N570,9,1)))&amp;
IF(ISERR(CODE(MID(N570,10,1))),"",CODE(MID(N570,10,1)))&amp;
IF(ISERR(CODE(MID(N570,11,1))),"",CODE(MID(N570,11,1)))&amp;
IF(ISERR(CODE(MID(N570,12,1))),"",CODE(MID(N570,12,1)))&amp;
IF(ISERR(CODE(MID(N570,13,1))),"",CODE(MID(N570,13,1)))&amp;
IF(ISERR(CODE(MID(N570,14,1))),"",CODE(MID(N570,14,1)))&amp;
IF(ISERR(CODE(MID(N570,15,1))),"",CODE(MID(N570,15,1)))</f>
        <v>67728295121</v>
      </c>
      <c r="B570" s="3">
        <v>538</v>
      </c>
      <c r="C570" s="165">
        <f>VLOOKUP(A570,[1]items.h.csv!$A:$C,3,0)</f>
        <v>598</v>
      </c>
      <c r="D570" s="1" t="s">
        <v>2291</v>
      </c>
      <c r="E570" s="1" t="s">
        <v>1415</v>
      </c>
      <c r="F570" s="17" t="s">
        <v>592</v>
      </c>
      <c r="G570" s="17" t="s">
        <v>592</v>
      </c>
      <c r="H570" s="146">
        <v>0</v>
      </c>
      <c r="I570" s="146">
        <v>0</v>
      </c>
      <c r="J570" s="17" t="s">
        <v>4294</v>
      </c>
      <c r="K570" s="17" t="s">
        <v>2192</v>
      </c>
      <c r="L570" s="138" t="s">
        <v>4604</v>
      </c>
      <c r="N570" s="22" t="s">
        <v>1415</v>
      </c>
      <c r="O570" s="22" t="s">
        <v>3787</v>
      </c>
      <c r="P570"/>
      <c r="Q570" t="str">
        <f>IF(F570=G570,"","NOT EQUAL")</f>
        <v/>
      </c>
      <c r="R570"/>
      <c r="S570"/>
      <c r="T570">
        <f>IF(Y570&lt;&gt;"",T569+1,T569)</f>
        <v>146</v>
      </c>
      <c r="U570" s="3"/>
      <c r="V570" s="118"/>
      <c r="W570" s="118"/>
      <c r="X570" s="109" t="str">
        <f>IF( OR(V570="CNST", J570="CAT_REGS"),(F570),
IF(V570="YES",UPPER(F570),
IF(   AND(V570&lt;&gt;"NO",J570="CAT_FNCT",E570&lt;&gt;"multiply", E570&lt;&gt;"divide"),IF(K570="SLS_ENABLED",   UPPER(F570),""),"")))</f>
        <v/>
      </c>
      <c r="Y570" s="109" t="str">
        <f>IF(LEN(W570)&gt;0,W570,SUBSTITUTE(SUBSTITUTE(SUBSTITUTE(SUBSTITUTE(SUBSTITUTE(SUBSTITUTE(SUBSTITUTE(SUBSTITUTE(SUBSTITUTE(SUBSTITUTE(SUBSTITUTE( (SUBSTITUTE( SUBSTITUTE( SUBSTITUTE( SUBSTITUTE(X570,"STD_SIGMA","SUM"),"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70" s="2">
        <f>C570</f>
        <v>598</v>
      </c>
    </row>
    <row r="571" spans="1:26">
      <c r="A571" s="167" t="str">
        <f>CODE(MID(N571,1,1))&amp;CODE(MID(N571,2,1))&amp;CODE(MID(N571,3,1))&amp;CODE(MID(N571,4,1))&amp;CODE(MID(N571,5,1))&amp;
IF(ISERR(CODE(MID(N571,6,1))),"",CODE(MID(N571,6,1)))&amp;
IF(ISERR(CODE(MID(N571,7,1))),"",CODE(MID(N571,7,1)))&amp;
IF(ISERR(CODE(MID(N571,8,1))),"",CODE(MID(N571,8,1)))&amp;
IF(ISERR(CODE(MID(N571,9,1))),"",CODE(MID(N571,9,1)))&amp;
IF(ISERR(CODE(MID(N571,10,1))),"",CODE(MID(N571,10,1)))&amp;
IF(ISERR(CODE(MID(N571,11,1))),"",CODE(MID(N571,11,1)))&amp;
IF(ISERR(CODE(MID(N571,12,1))),"",CODE(MID(N571,12,1)))&amp;
IF(ISERR(CODE(MID(N571,13,1))),"",CODE(MID(N571,13,1)))&amp;
IF(ISERR(CODE(MID(N571,14,1))),"",CODE(MID(N571,14,1)))&amp;
IF(ISERR(CODE(MID(N571,15,1))),"",CODE(MID(N571,15,1)))</f>
        <v>67728295122</v>
      </c>
      <c r="B571" s="3">
        <v>540</v>
      </c>
      <c r="C571" s="165">
        <f>VLOOKUP(A571,[1]items.h.csv!$A:$C,3,0)</f>
        <v>599</v>
      </c>
      <c r="D571" s="1" t="s">
        <v>2291</v>
      </c>
      <c r="E571" s="1" t="s">
        <v>1416</v>
      </c>
      <c r="F571" s="17" t="s">
        <v>593</v>
      </c>
      <c r="G571" s="17" t="s">
        <v>593</v>
      </c>
      <c r="H571" s="146">
        <v>0</v>
      </c>
      <c r="I571" s="146">
        <v>0</v>
      </c>
      <c r="J571" s="17" t="s">
        <v>4294</v>
      </c>
      <c r="K571" s="17" t="s">
        <v>2192</v>
      </c>
      <c r="L571" s="138" t="s">
        <v>4604</v>
      </c>
      <c r="N571" s="22" t="s">
        <v>1416</v>
      </c>
      <c r="O571" s="22" t="s">
        <v>3787</v>
      </c>
      <c r="P571"/>
      <c r="Q571" t="str">
        <f>IF(F571=G571,"","NOT EQUAL")</f>
        <v/>
      </c>
      <c r="R571"/>
      <c r="S571"/>
      <c r="T571">
        <f>IF(Y571&lt;&gt;"",T570+1,T570)</f>
        <v>146</v>
      </c>
      <c r="U571" s="3"/>
      <c r="V571" s="118"/>
      <c r="W571" s="118"/>
      <c r="X571" s="109" t="str">
        <f>IF( OR(V571="CNST", J571="CAT_REGS"),(F571),
IF(V571="YES",UPPER(F571),
IF(   AND(V571&lt;&gt;"NO",J571="CAT_FNCT",E571&lt;&gt;"multiply", E571&lt;&gt;"divide"),IF(K571="SLS_ENABLED",   UPPER(F571),""),"")))</f>
        <v/>
      </c>
      <c r="Y571" s="109" t="str">
        <f>IF(LEN(W571)&gt;0,W571,SUBSTITUTE(SUBSTITUTE(SUBSTITUTE(SUBSTITUTE(SUBSTITUTE(SUBSTITUTE(SUBSTITUTE(SUBSTITUTE(SUBSTITUTE(SUBSTITUTE(SUBSTITUTE( (SUBSTITUTE( SUBSTITUTE( SUBSTITUTE( SUBSTITUTE(X571,"STD_SIGMA","SUM"),"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71" s="2">
        <f>C571</f>
        <v>599</v>
      </c>
    </row>
    <row r="572" spans="1:26">
      <c r="A572" s="167" t="str">
        <f>CODE(MID(N572,1,1))&amp;CODE(MID(N572,2,1))&amp;CODE(MID(N572,3,1))&amp;CODE(MID(N572,4,1))&amp;CODE(MID(N572,5,1))&amp;
IF(ISERR(CODE(MID(N572,6,1))),"",CODE(MID(N572,6,1)))&amp;
IF(ISERR(CODE(MID(N572,7,1))),"",CODE(MID(N572,7,1)))&amp;
IF(ISERR(CODE(MID(N572,8,1))),"",CODE(MID(N572,8,1)))&amp;
IF(ISERR(CODE(MID(N572,9,1))),"",CODE(MID(N572,9,1)))&amp;
IF(ISERR(CODE(MID(N572,10,1))),"",CODE(MID(N572,10,1)))&amp;
IF(ISERR(CODE(MID(N572,11,1))),"",CODE(MID(N572,11,1)))&amp;
IF(ISERR(CODE(MID(N572,12,1))),"",CODE(MID(N572,12,1)))&amp;
IF(ISERR(CODE(MID(N572,13,1))),"",CODE(MID(N572,13,1)))&amp;
IF(ISERR(CODE(MID(N572,14,1))),"",CODE(MID(N572,14,1)))&amp;
IF(ISERR(CODE(MID(N572,15,1))),"",CODE(MID(N572,15,1)))</f>
        <v>677282956576807265</v>
      </c>
      <c r="B572" s="3">
        <v>541</v>
      </c>
      <c r="C572" s="165">
        <f>VLOOKUP(A572,[1]items.h.csv!$A:$C,3,0)</f>
        <v>600</v>
      </c>
      <c r="D572" s="1" t="s">
        <v>2291</v>
      </c>
      <c r="E572" s="1" t="s">
        <v>1417</v>
      </c>
      <c r="F572" s="17" t="s">
        <v>595</v>
      </c>
      <c r="G572" s="17" t="s">
        <v>594</v>
      </c>
      <c r="H572" s="146">
        <v>0</v>
      </c>
      <c r="I572" s="146">
        <v>0</v>
      </c>
      <c r="J572" s="17" t="s">
        <v>1</v>
      </c>
      <c r="K572" s="17" t="s">
        <v>2192</v>
      </c>
      <c r="L572" s="138" t="s">
        <v>4604</v>
      </c>
      <c r="N572" s="22" t="s">
        <v>1417</v>
      </c>
      <c r="O572" s="22" t="s">
        <v>3770</v>
      </c>
      <c r="P572"/>
      <c r="Q572" t="str">
        <f>IF(F572=G572,"","NOT EQUAL")</f>
        <v>NOT EQUAL</v>
      </c>
      <c r="R572"/>
      <c r="S572"/>
      <c r="T572">
        <f>IF(Y572&lt;&gt;"",T571+1,T571)</f>
        <v>146</v>
      </c>
      <c r="U572" s="3"/>
      <c r="V572" s="118"/>
      <c r="W572" s="118"/>
      <c r="X572" s="109" t="str">
        <f>IF( OR(V572="CNST", J572="CAT_REGS"),(F572),
IF(V572="YES",UPPER(F572),
IF(   AND(V572&lt;&gt;"NO",J572="CAT_FNCT",E572&lt;&gt;"multiply", E572&lt;&gt;"divide"),IF(K572="SLS_ENABLED",   UPPER(F572),""),"")))</f>
        <v/>
      </c>
      <c r="Y572" s="109" t="str">
        <f>IF(LEN(W572)&gt;0,W572,SUBSTITUTE(SUBSTITUTE(SUBSTITUTE(SUBSTITUTE(SUBSTITUTE(SUBSTITUTE(SUBSTITUTE(SUBSTITUTE(SUBSTITUTE(SUBSTITUTE(SUBSTITUTE( (SUBSTITUTE( SUBSTITUTE( SUBSTITUTE( SUBSTITUTE(X572,"STD_SIGMA","SUM"),"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72" s="2">
        <f>C572</f>
        <v>600</v>
      </c>
    </row>
    <row r="573" spans="1:26">
      <c r="A573" s="167" t="str">
        <f>CODE(MID(N573,1,1))&amp;CODE(MID(N573,2,1))&amp;CODE(MID(N573,3,1))&amp;CODE(MID(N573,4,1))&amp;CODE(MID(N573,5,1))&amp;
IF(ISERR(CODE(MID(N573,6,1))),"",CODE(MID(N573,6,1)))&amp;
IF(ISERR(CODE(MID(N573,7,1))),"",CODE(MID(N573,7,1)))&amp;
IF(ISERR(CODE(MID(N573,8,1))),"",CODE(MID(N573,8,1)))&amp;
IF(ISERR(CODE(MID(N573,9,1))),"",CODE(MID(N573,9,1)))&amp;
IF(ISERR(CODE(MID(N573,10,1))),"",CODE(MID(N573,10,1)))&amp;
IF(ISERR(CODE(MID(N573,11,1))),"",CODE(MID(N573,11,1)))&amp;
IF(ISERR(CODE(MID(N573,12,1))),"",CODE(MID(N573,12,1)))&amp;
IF(ISERR(CODE(MID(N573,13,1))),"",CODE(MID(N573,13,1)))&amp;
IF(ISERR(CODE(MID(N573,14,1))),"",CODE(MID(N573,14,1)))&amp;
IF(ISERR(CODE(MID(N573,15,1))),"",CODE(MID(N573,15,1)))</f>
        <v>6772829566698465</v>
      </c>
      <c r="B573" s="3">
        <v>543</v>
      </c>
      <c r="C573" s="165">
        <f>VLOOKUP(A573,[1]items.h.csv!$A:$C,3,0)</f>
        <v>602</v>
      </c>
      <c r="D573" s="1" t="s">
        <v>2291</v>
      </c>
      <c r="E573" s="1" t="s">
        <v>1418</v>
      </c>
      <c r="F573" s="17" t="s">
        <v>595</v>
      </c>
      <c r="G573" s="17" t="s">
        <v>596</v>
      </c>
      <c r="H573" s="146">
        <v>0</v>
      </c>
      <c r="I573" s="146">
        <v>0</v>
      </c>
      <c r="J573" s="17" t="s">
        <v>1</v>
      </c>
      <c r="K573" s="17" t="s">
        <v>2192</v>
      </c>
      <c r="L573" s="138" t="s">
        <v>4604</v>
      </c>
      <c r="N573" s="22" t="s">
        <v>1418</v>
      </c>
      <c r="O573" s="22" t="s">
        <v>3787</v>
      </c>
      <c r="P573"/>
      <c r="Q573" t="str">
        <f>IF(F573=G573,"","NOT EQUAL")</f>
        <v>NOT EQUAL</v>
      </c>
      <c r="R573"/>
      <c r="S573"/>
      <c r="T573">
        <f>IF(Y573&lt;&gt;"",T572+1,T572)</f>
        <v>146</v>
      </c>
      <c r="U573" s="3"/>
      <c r="V573" s="118"/>
      <c r="W573" s="118"/>
      <c r="X573" s="109" t="str">
        <f>IF( OR(V573="CNST", J573="CAT_REGS"),(F573),
IF(V573="YES",UPPER(F573),
IF(   AND(V573&lt;&gt;"NO",J573="CAT_FNCT",E573&lt;&gt;"multiply", E573&lt;&gt;"divide"),IF(K573="SLS_ENABLED",   UPPER(F573),""),"")))</f>
        <v/>
      </c>
      <c r="Y573" s="109" t="str">
        <f>IF(LEN(W573)&gt;0,W573,SUBSTITUTE(SUBSTITUTE(SUBSTITUTE(SUBSTITUTE(SUBSTITUTE(SUBSTITUTE(SUBSTITUTE(SUBSTITUTE(SUBSTITUTE(SUBSTITUTE(SUBSTITUTE( (SUBSTITUTE( SUBSTITUTE( SUBSTITUTE( SUBSTITUTE(X573,"STD_SIGMA","SUM"),"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73" s="2">
        <f>C573</f>
        <v>602</v>
      </c>
    </row>
    <row r="574" spans="1:26">
      <c r="A574" s="167" t="str">
        <f>CODE(MID(N574,1,1))&amp;CODE(MID(N574,2,1))&amp;CODE(MID(N574,3,1))&amp;CODE(MID(N574,4,1))&amp;CODE(MID(N574,5,1))&amp;
IF(ISERR(CODE(MID(N574,6,1))),"",CODE(MID(N574,6,1)))&amp;
IF(ISERR(CODE(MID(N574,7,1))),"",CODE(MID(N574,7,1)))&amp;
IF(ISERR(CODE(MID(N574,8,1))),"",CODE(MID(N574,8,1)))&amp;
IF(ISERR(CODE(MID(N574,9,1))),"",CODE(MID(N574,9,1)))&amp;
IF(ISERR(CODE(MID(N574,10,1))),"",CODE(MID(N574,10,1)))&amp;
IF(ISERR(CODE(MID(N574,11,1))),"",CODE(MID(N574,11,1)))&amp;
IF(ISERR(CODE(MID(N574,12,1))),"",CODE(MID(N574,12,1)))&amp;
IF(ISERR(CODE(MID(N574,13,1))),"",CODE(MID(N574,13,1)))&amp;
IF(ISERR(CODE(MID(N574,14,1))),"",CODE(MID(N574,14,1)))&amp;
IF(ISERR(CODE(MID(N574,15,1))),"",CODE(MID(N574,15,1)))</f>
        <v>677282957165777765</v>
      </c>
      <c r="B574" s="3">
        <v>545</v>
      </c>
      <c r="C574" s="165">
        <f>VLOOKUP(A574,[1]items.h.csv!$A:$C,3,0)</f>
        <v>603</v>
      </c>
      <c r="D574" s="1" t="s">
        <v>2291</v>
      </c>
      <c r="E574" s="1" t="s">
        <v>1419</v>
      </c>
      <c r="F574" s="17" t="s">
        <v>595</v>
      </c>
      <c r="G574" s="17" t="s">
        <v>597</v>
      </c>
      <c r="H574" s="146">
        <v>0</v>
      </c>
      <c r="I574" s="146">
        <v>0</v>
      </c>
      <c r="J574" s="17" t="s">
        <v>1</v>
      </c>
      <c r="K574" s="17" t="s">
        <v>2192</v>
      </c>
      <c r="L574" s="138" t="s">
        <v>4604</v>
      </c>
      <c r="N574" s="22" t="s">
        <v>1419</v>
      </c>
      <c r="O574" s="22" t="s">
        <v>3787</v>
      </c>
      <c r="P574"/>
      <c r="Q574" t="str">
        <f>IF(F574=G574,"","NOT EQUAL")</f>
        <v>NOT EQUAL</v>
      </c>
      <c r="R574"/>
      <c r="S574"/>
      <c r="T574">
        <f>IF(Y574&lt;&gt;"",T573+1,T573)</f>
        <v>146</v>
      </c>
      <c r="U574" s="3"/>
      <c r="V574" s="118"/>
      <c r="W574" s="118"/>
      <c r="X574" s="109" t="str">
        <f>IF( OR(V574="CNST", J574="CAT_REGS"),(F574),
IF(V574="YES",UPPER(F574),
IF(   AND(V574&lt;&gt;"NO",J574="CAT_FNCT",E574&lt;&gt;"multiply", E574&lt;&gt;"divide"),IF(K574="SLS_ENABLED",   UPPER(F574),""),"")))</f>
        <v/>
      </c>
      <c r="Y574" s="109" t="str">
        <f>IF(LEN(W574)&gt;0,W574,SUBSTITUTE(SUBSTITUTE(SUBSTITUTE(SUBSTITUTE(SUBSTITUTE(SUBSTITUTE(SUBSTITUTE(SUBSTITUTE(SUBSTITUTE(SUBSTITUTE(SUBSTITUTE( (SUBSTITUTE( SUBSTITUTE( SUBSTITUTE( SUBSTITUTE(X574,"STD_SIGMA","SUM"),"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74" s="2">
        <f>C574</f>
        <v>603</v>
      </c>
    </row>
    <row r="575" spans="1:26">
      <c r="A575" s="167" t="str">
        <f>CODE(MID(N575,1,1))&amp;CODE(MID(N575,2,1))&amp;CODE(MID(N575,3,1))&amp;CODE(MID(N575,4,1))&amp;CODE(MID(N575,5,1))&amp;
IF(ISERR(CODE(MID(N575,6,1))),"",CODE(MID(N575,6,1)))&amp;
IF(ISERR(CODE(MID(N575,7,1))),"",CODE(MID(N575,7,1)))&amp;
IF(ISERR(CODE(MID(N575,8,1))),"",CODE(MID(N575,8,1)))&amp;
IF(ISERR(CODE(MID(N575,9,1))),"",CODE(MID(N575,9,1)))&amp;
IF(ISERR(CODE(MID(N575,10,1))),"",CODE(MID(N575,10,1)))&amp;
IF(ISERR(CODE(MID(N575,11,1))),"",CODE(MID(N575,11,1)))&amp;
IF(ISERR(CODE(MID(N575,12,1))),"",CODE(MID(N575,12,1)))&amp;
IF(ISERR(CODE(MID(N575,13,1))),"",CODE(MID(N575,13,1)))&amp;
IF(ISERR(CODE(MID(N575,14,1))),"",CODE(MID(N575,14,1)))&amp;
IF(ISERR(CODE(MID(N575,15,1))),"",CODE(MID(N575,15,1)))</f>
        <v>677282956869768465</v>
      </c>
      <c r="B575" s="3">
        <v>547</v>
      </c>
      <c r="C575" s="165">
        <f>VLOOKUP(A575,[1]items.h.csv!$A:$C,3,0)</f>
        <v>604</v>
      </c>
      <c r="D575" s="1" t="s">
        <v>2291</v>
      </c>
      <c r="E575" s="1" t="s">
        <v>1420</v>
      </c>
      <c r="F575" s="17" t="s">
        <v>595</v>
      </c>
      <c r="G575" s="17" t="s">
        <v>598</v>
      </c>
      <c r="H575" s="146">
        <v>0</v>
      </c>
      <c r="I575" s="146">
        <v>0</v>
      </c>
      <c r="J575" s="17" t="s">
        <v>1</v>
      </c>
      <c r="K575" s="17" t="s">
        <v>2192</v>
      </c>
      <c r="L575" s="138" t="s">
        <v>4604</v>
      </c>
      <c r="N575" s="22" t="s">
        <v>1420</v>
      </c>
      <c r="O575" s="22" t="s">
        <v>3787</v>
      </c>
      <c r="P575"/>
      <c r="Q575" t="str">
        <f>IF(F575=G575,"","NOT EQUAL")</f>
        <v>NOT EQUAL</v>
      </c>
      <c r="R575"/>
      <c r="S575"/>
      <c r="T575">
        <f>IF(Y575&lt;&gt;"",T574+1,T574)</f>
        <v>146</v>
      </c>
      <c r="U575" s="3"/>
      <c r="V575" s="118"/>
      <c r="W575" s="118"/>
      <c r="X575" s="109" t="str">
        <f>IF( OR(V575="CNST", J575="CAT_REGS"),(F575),
IF(V575="YES",UPPER(F575),
IF(   AND(V575&lt;&gt;"NO",J575="CAT_FNCT",E575&lt;&gt;"multiply", E575&lt;&gt;"divide"),IF(K575="SLS_ENABLED",   UPPER(F575),""),"")))</f>
        <v/>
      </c>
      <c r="Y575" s="109" t="str">
        <f>IF(LEN(W575)&gt;0,W575,SUBSTITUTE(SUBSTITUTE(SUBSTITUTE(SUBSTITUTE(SUBSTITUTE(SUBSTITUTE(SUBSTITUTE(SUBSTITUTE(SUBSTITUTE(SUBSTITUTE(SUBSTITUTE( (SUBSTITUTE( SUBSTITUTE( SUBSTITUTE( SUBSTITUTE(X575,"STD_SIGMA","SUM"),"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75" s="2">
        <f>C575</f>
        <v>604</v>
      </c>
    </row>
    <row r="576" spans="1:26">
      <c r="A576" s="167" t="str">
        <f>CODE(MID(N576,1,1))&amp;CODE(MID(N576,2,1))&amp;CODE(MID(N576,3,1))&amp;CODE(MID(N576,4,1))&amp;CODE(MID(N576,5,1))&amp;
IF(ISERR(CODE(MID(N576,6,1))),"",CODE(MID(N576,6,1)))&amp;
IF(ISERR(CODE(MID(N576,7,1))),"",CODE(MID(N576,7,1)))&amp;
IF(ISERR(CODE(MID(N576,8,1))),"",CODE(MID(N576,8,1)))&amp;
IF(ISERR(CODE(MID(N576,9,1))),"",CODE(MID(N576,9,1)))&amp;
IF(ISERR(CODE(MID(N576,10,1))),"",CODE(MID(N576,10,1)))&amp;
IF(ISERR(CODE(MID(N576,11,1))),"",CODE(MID(N576,11,1)))&amp;
IF(ISERR(CODE(MID(N576,12,1))),"",CODE(MID(N576,12,1)))&amp;
IF(ISERR(CODE(MID(N576,13,1))),"",CODE(MID(N576,13,1)))&amp;
IF(ISERR(CODE(MID(N576,14,1))),"",CODE(MID(N576,14,1)))&amp;
IF(ISERR(CODE(MID(N576,15,1))),"",CODE(MID(N576,15,1)))</f>
        <v>6772829569808373767978</v>
      </c>
      <c r="B576" s="3">
        <v>549</v>
      </c>
      <c r="C576" s="165">
        <f>VLOOKUP(A576,[1]items.h.csv!$A:$C,3,0)</f>
        <v>605</v>
      </c>
      <c r="D576" s="1" t="s">
        <v>2291</v>
      </c>
      <c r="E576" s="1" t="s">
        <v>1421</v>
      </c>
      <c r="F576" s="17" t="s">
        <v>595</v>
      </c>
      <c r="G576" s="17" t="s">
        <v>599</v>
      </c>
      <c r="H576" s="146">
        <v>0</v>
      </c>
      <c r="I576" s="146">
        <v>0</v>
      </c>
      <c r="J576" s="17" t="s">
        <v>1</v>
      </c>
      <c r="K576" s="17" t="s">
        <v>2192</v>
      </c>
      <c r="L576" s="138" t="s">
        <v>4604</v>
      </c>
      <c r="N576" s="22" t="s">
        <v>1421</v>
      </c>
      <c r="O576" s="22" t="s">
        <v>3787</v>
      </c>
      <c r="P576"/>
      <c r="Q576" t="str">
        <f>IF(F576=G576,"","NOT EQUAL")</f>
        <v>NOT EQUAL</v>
      </c>
      <c r="R576"/>
      <c r="S576"/>
      <c r="T576">
        <f>IF(Y576&lt;&gt;"",T575+1,T575)</f>
        <v>146</v>
      </c>
      <c r="U576" s="3"/>
      <c r="V576" s="118"/>
      <c r="W576" s="118"/>
      <c r="X576" s="109" t="str">
        <f>IF( OR(V576="CNST", J576="CAT_REGS"),(F576),
IF(V576="YES",UPPER(F576),
IF(   AND(V576&lt;&gt;"NO",J576="CAT_FNCT",E576&lt;&gt;"multiply", E576&lt;&gt;"divide"),IF(K576="SLS_ENABLED",   UPPER(F576),""),"")))</f>
        <v/>
      </c>
      <c r="Y576" s="109" t="str">
        <f>IF(LEN(W576)&gt;0,W576,SUBSTITUTE(SUBSTITUTE(SUBSTITUTE(SUBSTITUTE(SUBSTITUTE(SUBSTITUTE(SUBSTITUTE(SUBSTITUTE(SUBSTITUTE(SUBSTITUTE(SUBSTITUTE( (SUBSTITUTE( SUBSTITUTE( SUBSTITUTE( SUBSTITUTE(X576,"STD_SIGMA","SUM"),"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76" s="2">
        <f>C576</f>
        <v>605</v>
      </c>
    </row>
    <row r="577" spans="1:26">
      <c r="A577" s="167" t="str">
        <f>CODE(MID(N577,1,1))&amp;CODE(MID(N577,2,1))&amp;CODE(MID(N577,3,1))&amp;CODE(MID(N577,4,1))&amp;CODE(MID(N577,5,1))&amp;
IF(ISERR(CODE(MID(N577,6,1))),"",CODE(MID(N577,6,1)))&amp;
IF(ISERR(CODE(MID(N577,7,1))),"",CODE(MID(N577,7,1)))&amp;
IF(ISERR(CODE(MID(N577,8,1))),"",CODE(MID(N577,8,1)))&amp;
IF(ISERR(CODE(MID(N577,9,1))),"",CODE(MID(N577,9,1)))&amp;
IF(ISERR(CODE(MID(N577,10,1))),"",CODE(MID(N577,10,1)))&amp;
IF(ISERR(CODE(MID(N577,11,1))),"",CODE(MID(N577,11,1)))&amp;
IF(ISERR(CODE(MID(N577,12,1))),"",CODE(MID(N577,12,1)))&amp;
IF(ISERR(CODE(MID(N577,13,1))),"",CODE(MID(N577,13,1)))&amp;
IF(ISERR(CODE(MID(N577,14,1))),"",CODE(MID(N577,14,1)))&amp;
IF(ISERR(CODE(MID(N577,15,1))),"",CODE(MID(N577,15,1)))</f>
        <v>6772829590698465</v>
      </c>
      <c r="B577" s="3">
        <v>551</v>
      </c>
      <c r="C577" s="165">
        <f>VLOOKUP(A577,[1]items.h.csv!$A:$C,3,0)</f>
        <v>607</v>
      </c>
      <c r="D577" s="1" t="s">
        <v>2291</v>
      </c>
      <c r="E577" s="1" t="s">
        <v>1422</v>
      </c>
      <c r="F577" s="17" t="s">
        <v>595</v>
      </c>
      <c r="G577" s="17" t="s">
        <v>600</v>
      </c>
      <c r="H577" s="58">
        <v>0</v>
      </c>
      <c r="I577" s="58">
        <v>0</v>
      </c>
      <c r="J577" s="17" t="s">
        <v>1</v>
      </c>
      <c r="K577" s="17" t="s">
        <v>2192</v>
      </c>
      <c r="L577" s="138" t="s">
        <v>4604</v>
      </c>
      <c r="N577" s="22" t="s">
        <v>1422</v>
      </c>
      <c r="O577" s="22" t="s">
        <v>3787</v>
      </c>
      <c r="P577"/>
      <c r="Q577" t="str">
        <f>IF(F577=G577,"","NOT EQUAL")</f>
        <v>NOT EQUAL</v>
      </c>
      <c r="R577"/>
      <c r="S577"/>
      <c r="T577">
        <f>IF(Y577&lt;&gt;"",T576+1,T576)</f>
        <v>146</v>
      </c>
      <c r="U577" s="3"/>
      <c r="V577" s="118"/>
      <c r="W577" s="118"/>
      <c r="X577" s="109" t="str">
        <f>IF( OR(V577="CNST", J577="CAT_REGS"),(F577),
IF(V577="YES",UPPER(F577),
IF(   AND(V577&lt;&gt;"NO",J577="CAT_FNCT",E577&lt;&gt;"multiply", E577&lt;&gt;"divide"),IF(K577="SLS_ENABLED",   UPPER(F577),""),"")))</f>
        <v/>
      </c>
      <c r="Y577" s="109" t="str">
        <f>IF(LEN(W577)&gt;0,W577,SUBSTITUTE(SUBSTITUTE(SUBSTITUTE(SUBSTITUTE(SUBSTITUTE(SUBSTITUTE(SUBSTITUTE(SUBSTITUTE(SUBSTITUTE(SUBSTITUTE(SUBSTITUTE( (SUBSTITUTE( SUBSTITUTE( SUBSTITUTE( SUBSTITUTE(X577,"STD_SIGMA","SUM"),"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77" s="2">
        <f>C577</f>
        <v>607</v>
      </c>
    </row>
    <row r="578" spans="1:26">
      <c r="A578" s="167" t="str">
        <f>CODE(MID(N578,1,1))&amp;CODE(MID(N578,2,1))&amp;CODE(MID(N578,3,1))&amp;CODE(MID(N578,4,1))&amp;CODE(MID(N578,5,1))&amp;
IF(ISERR(CODE(MID(N578,6,1))),"",CODE(MID(N578,6,1)))&amp;
IF(ISERR(CODE(MID(N578,7,1))),"",CODE(MID(N578,7,1)))&amp;
IF(ISERR(CODE(MID(N578,8,1))),"",CODE(MID(N578,8,1)))&amp;
IF(ISERR(CODE(MID(N578,9,1))),"",CODE(MID(N578,9,1)))&amp;
IF(ISERR(CODE(MID(N578,10,1))),"",CODE(MID(N578,10,1)))&amp;
IF(ISERR(CODE(MID(N578,11,1))),"",CODE(MID(N578,11,1)))&amp;
IF(ISERR(CODE(MID(N578,12,1))),"",CODE(MID(N578,12,1)))&amp;
IF(ISERR(CODE(MID(N578,13,1))),"",CODE(MID(N578,13,1)))&amp;
IF(ISERR(CODE(MID(N578,14,1))),"",CODE(MID(N578,14,1)))&amp;
IF(ISERR(CODE(MID(N578,15,1))),"",CODE(MID(N578,15,1)))</f>
        <v>67728295698465</v>
      </c>
      <c r="B578" s="3">
        <v>553</v>
      </c>
      <c r="C578" s="165">
        <f>VLOOKUP(A578,[1]items.h.csv!$A:$C,3,0)</f>
        <v>608</v>
      </c>
      <c r="D578" s="1" t="s">
        <v>2291</v>
      </c>
      <c r="E578" s="1" t="s">
        <v>1423</v>
      </c>
      <c r="F578" s="17" t="s">
        <v>595</v>
      </c>
      <c r="G578" s="17" t="s">
        <v>601</v>
      </c>
      <c r="H578" s="146">
        <v>0</v>
      </c>
      <c r="I578" s="146">
        <v>0</v>
      </c>
      <c r="J578" s="17" t="s">
        <v>1</v>
      </c>
      <c r="K578" s="17" t="s">
        <v>2192</v>
      </c>
      <c r="L578" s="138" t="s">
        <v>4604</v>
      </c>
      <c r="N578" s="22" t="s">
        <v>1423</v>
      </c>
      <c r="O578" s="22" t="s">
        <v>3787</v>
      </c>
      <c r="P578"/>
      <c r="Q578" t="str">
        <f>IF(F578=G578,"","NOT EQUAL")</f>
        <v>NOT EQUAL</v>
      </c>
      <c r="R578" t="e">
        <f>MATCH(N578,[1]items.h.csv!$B:$C,FALSE)</f>
        <v>#N/A</v>
      </c>
      <c r="S578"/>
      <c r="T578">
        <f>IF(Y578&lt;&gt;"",T577+1,T577)</f>
        <v>146</v>
      </c>
      <c r="U578" s="3"/>
      <c r="V578" s="118"/>
      <c r="W578" s="118"/>
      <c r="X578" s="109" t="str">
        <f>IF( OR(V578="CNST", J578="CAT_REGS"),(F578),
IF(V578="YES",UPPER(F578),
IF(   AND(V578&lt;&gt;"NO",J578="CAT_FNCT",E578&lt;&gt;"multiply", E578&lt;&gt;"divide"),IF(K578="SLS_ENABLED",   UPPER(F578),""),"")))</f>
        <v/>
      </c>
      <c r="Y578" s="109" t="str">
        <f>IF(LEN(W578)&gt;0,W578,SUBSTITUTE(SUBSTITUTE(SUBSTITUTE(SUBSTITUTE(SUBSTITUTE(SUBSTITUTE(SUBSTITUTE(SUBSTITUTE(SUBSTITUTE(SUBSTITUTE(SUBSTITUTE( (SUBSTITUTE( SUBSTITUTE( SUBSTITUTE( SUBSTITUTE(X578,"STD_SIGMA","SUM"),"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78" s="2">
        <f>C578</f>
        <v>608</v>
      </c>
    </row>
    <row r="579" spans="1:26">
      <c r="A579" s="167" t="str">
        <f>CODE(MID(N579,1,1))&amp;CODE(MID(N579,2,1))&amp;CODE(MID(N579,3,1))&amp;CODE(MID(N579,4,1))&amp;CODE(MID(N579,5,1))&amp;
IF(ISERR(CODE(MID(N579,6,1))),"",CODE(MID(N579,6,1)))&amp;
IF(ISERR(CODE(MID(N579,7,1))),"",CODE(MID(N579,7,1)))&amp;
IF(ISERR(CODE(MID(N579,8,1))),"",CODE(MID(N579,8,1)))&amp;
IF(ISERR(CODE(MID(N579,9,1))),"",CODE(MID(N579,9,1)))&amp;
IF(ISERR(CODE(MID(N579,10,1))),"",CODE(MID(N579,10,1)))&amp;
IF(ISERR(CODE(MID(N579,11,1))),"",CODE(MID(N579,11,1)))&amp;
IF(ISERR(CODE(MID(N579,12,1))),"",CODE(MID(N579,12,1)))&amp;
IF(ISERR(CODE(MID(N579,13,1))),"",CODE(MID(N579,13,1)))&amp;
IF(ISERR(CODE(MID(N579,14,1))),"",CODE(MID(N579,14,1)))&amp;
IF(ISERR(CODE(MID(N579,15,1))),"",CODE(MID(N579,15,1)))</f>
        <v>677282958472698465</v>
      </c>
      <c r="B579" s="3">
        <v>555</v>
      </c>
      <c r="C579" s="165">
        <f>VLOOKUP(A579,[1]items.h.csv!$A:$C,3,0)</f>
        <v>610</v>
      </c>
      <c r="D579" s="1" t="s">
        <v>2291</v>
      </c>
      <c r="E579" s="1" t="s">
        <v>1424</v>
      </c>
      <c r="F579" s="17" t="s">
        <v>595</v>
      </c>
      <c r="G579" s="17" t="s">
        <v>602</v>
      </c>
      <c r="H579" s="146">
        <v>0</v>
      </c>
      <c r="I579" s="146">
        <v>0</v>
      </c>
      <c r="J579" s="17" t="s">
        <v>1</v>
      </c>
      <c r="K579" s="17" t="s">
        <v>2192</v>
      </c>
      <c r="L579" s="138" t="s">
        <v>4604</v>
      </c>
      <c r="N579" s="22" t="s">
        <v>1424</v>
      </c>
      <c r="O579" s="22" t="s">
        <v>3787</v>
      </c>
      <c r="P579"/>
      <c r="Q579" t="str">
        <f>IF(F579=G579,"","NOT EQUAL")</f>
        <v>NOT EQUAL</v>
      </c>
      <c r="R579"/>
      <c r="S579"/>
      <c r="T579">
        <f>IF(Y579&lt;&gt;"",T578+1,T578)</f>
        <v>146</v>
      </c>
      <c r="U579" s="3"/>
      <c r="V579" s="118"/>
      <c r="W579" s="118"/>
      <c r="X579" s="109" t="str">
        <f>IF( OR(V579="CNST", J579="CAT_REGS"),(F579),
IF(V579="YES",UPPER(F579),
IF(   AND(V579&lt;&gt;"NO",J579="CAT_FNCT",E579&lt;&gt;"multiply", E579&lt;&gt;"divide"),IF(K579="SLS_ENABLED",   UPPER(F579),""),"")))</f>
        <v/>
      </c>
      <c r="Y579" s="109" t="str">
        <f>IF(LEN(W579)&gt;0,W579,SUBSTITUTE(SUBSTITUTE(SUBSTITUTE(SUBSTITUTE(SUBSTITUTE(SUBSTITUTE(SUBSTITUTE(SUBSTITUTE(SUBSTITUTE(SUBSTITUTE(SUBSTITUTE( (SUBSTITUTE( SUBSTITUTE( SUBSTITUTE( SUBSTITUTE(X579,"STD_SIGMA","SUM"),"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79" s="2">
        <f>C579</f>
        <v>610</v>
      </c>
    </row>
    <row r="580" spans="1:26">
      <c r="A580" s="167" t="str">
        <f>CODE(MID(N580,1,1))&amp;CODE(MID(N580,2,1))&amp;CODE(MID(N580,3,1))&amp;CODE(MID(N580,4,1))&amp;CODE(MID(N580,5,1))&amp;
IF(ISERR(CODE(MID(N580,6,1))),"",CODE(MID(N580,6,1)))&amp;
IF(ISERR(CODE(MID(N580,7,1))),"",CODE(MID(N580,7,1)))&amp;
IF(ISERR(CODE(MID(N580,8,1))),"",CODE(MID(N580,8,1)))&amp;
IF(ISERR(CODE(MID(N580,9,1))),"",CODE(MID(N580,9,1)))&amp;
IF(ISERR(CODE(MID(N580,10,1))),"",CODE(MID(N580,10,1)))&amp;
IF(ISERR(CODE(MID(N580,11,1))),"",CODE(MID(N580,11,1)))&amp;
IF(ISERR(CODE(MID(N580,12,1))),"",CODE(MID(N580,12,1)))&amp;
IF(ISERR(CODE(MID(N580,13,1))),"",CODE(MID(N580,13,1)))&amp;
IF(ISERR(CODE(MID(N580,14,1))),"",CODE(MID(N580,14,1)))&amp;
IF(ISERR(CODE(MID(N580,15,1))),"",CODE(MID(N580,15,1)))</f>
        <v>6772829573798465</v>
      </c>
      <c r="B580" s="3">
        <v>557</v>
      </c>
      <c r="C580" s="165">
        <f>VLOOKUP(A580,[1]items.h.csv!$A:$C,3,0)</f>
        <v>611</v>
      </c>
      <c r="D580" s="1" t="s">
        <v>2291</v>
      </c>
      <c r="E580" s="1" t="s">
        <v>1425</v>
      </c>
      <c r="F580" s="17" t="s">
        <v>595</v>
      </c>
      <c r="G580" s="17" t="s">
        <v>603</v>
      </c>
      <c r="H580" s="146">
        <v>0</v>
      </c>
      <c r="I580" s="146">
        <v>0</v>
      </c>
      <c r="J580" s="17" t="s">
        <v>1</v>
      </c>
      <c r="K580" s="17" t="s">
        <v>2192</v>
      </c>
      <c r="L580" s="138" t="s">
        <v>4604</v>
      </c>
      <c r="N580" s="22" t="s">
        <v>1425</v>
      </c>
      <c r="O580" s="22" t="s">
        <v>3787</v>
      </c>
      <c r="P580"/>
      <c r="Q580" t="str">
        <f>IF(F580=G580,"","NOT EQUAL")</f>
        <v>NOT EQUAL</v>
      </c>
      <c r="R580"/>
      <c r="S580"/>
      <c r="T580">
        <f>IF(Y580&lt;&gt;"",T579+1,T579)</f>
        <v>146</v>
      </c>
      <c r="U580" s="3"/>
      <c r="V580" s="118"/>
      <c r="W580" s="118"/>
      <c r="X580" s="109" t="str">
        <f>IF( OR(V580="CNST", J580="CAT_REGS"),(F580),
IF(V580="YES",UPPER(F580),
IF(   AND(V580&lt;&gt;"NO",J580="CAT_FNCT",E580&lt;&gt;"multiply", E580&lt;&gt;"divide"),IF(K580="SLS_ENABLED",   UPPER(F580),""),"")))</f>
        <v/>
      </c>
      <c r="Y580" s="109" t="str">
        <f>IF(LEN(W580)&gt;0,W580,SUBSTITUTE(SUBSTITUTE(SUBSTITUTE(SUBSTITUTE(SUBSTITUTE(SUBSTITUTE(SUBSTITUTE(SUBSTITUTE(SUBSTITUTE(SUBSTITUTE(SUBSTITUTE( (SUBSTITUTE( SUBSTITUTE( SUBSTITUTE( SUBSTITUTE(X580,"STD_SIGMA","SUM"),"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80" s="2">
        <f>C580</f>
        <v>611</v>
      </c>
    </row>
    <row r="581" spans="1:26">
      <c r="A581" s="167" t="str">
        <f>CODE(MID(N581,1,1))&amp;CODE(MID(N581,2,1))&amp;CODE(MID(N581,3,1))&amp;CODE(MID(N581,4,1))&amp;CODE(MID(N581,5,1))&amp;
IF(ISERR(CODE(MID(N581,6,1))),"",CODE(MID(N581,6,1)))&amp;
IF(ISERR(CODE(MID(N581,7,1))),"",CODE(MID(N581,7,1)))&amp;
IF(ISERR(CODE(MID(N581,8,1))),"",CODE(MID(N581,8,1)))&amp;
IF(ISERR(CODE(MID(N581,9,1))),"",CODE(MID(N581,9,1)))&amp;
IF(ISERR(CODE(MID(N581,10,1))),"",CODE(MID(N581,10,1)))&amp;
IF(ISERR(CODE(MID(N581,11,1))),"",CODE(MID(N581,11,1)))&amp;
IF(ISERR(CODE(MID(N581,12,1))),"",CODE(MID(N581,12,1)))&amp;
IF(ISERR(CODE(MID(N581,13,1))),"",CODE(MID(N581,13,1)))&amp;
IF(ISERR(CODE(MID(N581,14,1))),"",CODE(MID(N581,14,1)))&amp;
IF(ISERR(CODE(MID(N581,15,1))),"",CODE(MID(N581,15,1)))</f>
        <v>677282957379846595687365768984</v>
      </c>
      <c r="B581" s="3">
        <v>559</v>
      </c>
      <c r="C581" s="165">
        <f>VLOOKUP(A581,[1]items.h.csv!$A:$C,3,0)</f>
        <v>614</v>
      </c>
      <c r="D581" s="1" t="s">
        <v>2291</v>
      </c>
      <c r="E581" s="1" t="s">
        <v>1426</v>
      </c>
      <c r="F581" s="17" t="s">
        <v>595</v>
      </c>
      <c r="G581" s="17" t="s">
        <v>604</v>
      </c>
      <c r="H581" s="146">
        <v>0</v>
      </c>
      <c r="I581" s="146">
        <v>0</v>
      </c>
      <c r="J581" s="17" t="s">
        <v>1</v>
      </c>
      <c r="K581" s="17" t="s">
        <v>2192</v>
      </c>
      <c r="L581" s="138" t="s">
        <v>4604</v>
      </c>
      <c r="N581" s="22" t="s">
        <v>1426</v>
      </c>
      <c r="O581" s="22" t="s">
        <v>3787</v>
      </c>
      <c r="P581"/>
      <c r="Q581" t="str">
        <f>IF(F581=G581,"","NOT EQUAL")</f>
        <v>NOT EQUAL</v>
      </c>
      <c r="R581"/>
      <c r="S581"/>
      <c r="T581">
        <f>IF(Y581&lt;&gt;"",T580+1,T580)</f>
        <v>146</v>
      </c>
      <c r="U581" s="3"/>
      <c r="V581" s="118"/>
      <c r="W581" s="118"/>
      <c r="X581" s="109" t="str">
        <f>IF( OR(V581="CNST", J581="CAT_REGS"),(F581),
IF(V581="YES",UPPER(F581),
IF(   AND(V581&lt;&gt;"NO",J581="CAT_FNCT",E581&lt;&gt;"multiply", E581&lt;&gt;"divide"),IF(K581="SLS_ENABLED",   UPPER(F581),""),"")))</f>
        <v/>
      </c>
      <c r="Y581" s="109" t="str">
        <f>IF(LEN(W581)&gt;0,W581,SUBSTITUTE(SUBSTITUTE(SUBSTITUTE(SUBSTITUTE(SUBSTITUTE(SUBSTITUTE(SUBSTITUTE(SUBSTITUTE(SUBSTITUTE(SUBSTITUTE(SUBSTITUTE( (SUBSTITUTE( SUBSTITUTE( SUBSTITUTE( SUBSTITUTE(X581,"STD_SIGMA","SUM"),"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81" s="2">
        <f>C581</f>
        <v>614</v>
      </c>
    </row>
    <row r="582" spans="1:26">
      <c r="A582" s="167" t="str">
        <f>CODE(MID(N582,1,1))&amp;CODE(MID(N582,2,1))&amp;CODE(MID(N582,3,1))&amp;CODE(MID(N582,4,1))&amp;CODE(MID(N582,5,1))&amp;
IF(ISERR(CODE(MID(N582,6,1))),"",CODE(MID(N582,6,1)))&amp;
IF(ISERR(CODE(MID(N582,7,1))),"",CODE(MID(N582,7,1)))&amp;
IF(ISERR(CODE(MID(N582,8,1))),"",CODE(MID(N582,8,1)))&amp;
IF(ISERR(CODE(MID(N582,9,1))),"",CODE(MID(N582,9,1)))&amp;
IF(ISERR(CODE(MID(N582,10,1))),"",CODE(MID(N582,10,1)))&amp;
IF(ISERR(CODE(MID(N582,11,1))),"",CODE(MID(N582,11,1)))&amp;
IF(ISERR(CODE(MID(N582,12,1))),"",CODE(MID(N582,12,1)))&amp;
IF(ISERR(CODE(MID(N582,13,1))),"",CODE(MID(N582,13,1)))&amp;
IF(ISERR(CODE(MID(N582,14,1))),"",CODE(MID(N582,14,1)))&amp;
IF(ISERR(CODE(MID(N582,15,1))),"",CODE(MID(N582,15,1)))</f>
        <v>677282957565808065</v>
      </c>
      <c r="B582" s="3">
        <v>561</v>
      </c>
      <c r="C582" s="165">
        <f>VLOOKUP(A582,[1]items.h.csv!$A:$C,3,0)</f>
        <v>615</v>
      </c>
      <c r="D582" s="1" t="s">
        <v>2291</v>
      </c>
      <c r="E582" s="1" t="s">
        <v>1427</v>
      </c>
      <c r="F582" s="17" t="s">
        <v>595</v>
      </c>
      <c r="G582" s="17" t="s">
        <v>605</v>
      </c>
      <c r="H582" s="146">
        <v>0</v>
      </c>
      <c r="I582" s="146">
        <v>0</v>
      </c>
      <c r="J582" s="17" t="s">
        <v>1</v>
      </c>
      <c r="K582" s="17" t="s">
        <v>2192</v>
      </c>
      <c r="L582" s="138" t="s">
        <v>4604</v>
      </c>
      <c r="N582" s="22" t="s">
        <v>1427</v>
      </c>
      <c r="O582" s="22" t="s">
        <v>3787</v>
      </c>
      <c r="P582"/>
      <c r="Q582" t="str">
        <f>IF(F582=G582,"","NOT EQUAL")</f>
        <v>NOT EQUAL</v>
      </c>
      <c r="R582"/>
      <c r="S582"/>
      <c r="T582">
        <f>IF(Y582&lt;&gt;"",T581+1,T581)</f>
        <v>146</v>
      </c>
      <c r="U582" s="3"/>
      <c r="V582" s="118"/>
      <c r="W582" s="118"/>
      <c r="X582" s="109" t="str">
        <f>IF( OR(V582="CNST", J582="CAT_REGS"),(F582),
IF(V582="YES",UPPER(F582),
IF(   AND(V582&lt;&gt;"NO",J582="CAT_FNCT",E582&lt;&gt;"multiply", E582&lt;&gt;"divide"),IF(K582="SLS_ENABLED",   UPPER(F582),""),"")))</f>
        <v/>
      </c>
      <c r="Y582" s="109" t="str">
        <f>IF(LEN(W582)&gt;0,W582,SUBSTITUTE(SUBSTITUTE(SUBSTITUTE(SUBSTITUTE(SUBSTITUTE(SUBSTITUTE(SUBSTITUTE(SUBSTITUTE(SUBSTITUTE(SUBSTITUTE(SUBSTITUTE( (SUBSTITUTE( SUBSTITUTE( SUBSTITUTE( SUBSTITUTE(X582,"STD_SIGMA","SUM"),"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82" s="2">
        <f>C582</f>
        <v>615</v>
      </c>
    </row>
    <row r="583" spans="1:26">
      <c r="A583" s="167" t="str">
        <f>CODE(MID(N583,1,1))&amp;CODE(MID(N583,2,1))&amp;CODE(MID(N583,3,1))&amp;CODE(MID(N583,4,1))&amp;CODE(MID(N583,5,1))&amp;
IF(ISERR(CODE(MID(N583,6,1))),"",CODE(MID(N583,6,1)))&amp;
IF(ISERR(CODE(MID(N583,7,1))),"",CODE(MID(N583,7,1)))&amp;
IF(ISERR(CODE(MID(N583,8,1))),"",CODE(MID(N583,8,1)))&amp;
IF(ISERR(CODE(MID(N583,9,1))),"",CODE(MID(N583,9,1)))&amp;
IF(ISERR(CODE(MID(N583,10,1))),"",CODE(MID(N583,10,1)))&amp;
IF(ISERR(CODE(MID(N583,11,1))),"",CODE(MID(N583,11,1)))&amp;
IF(ISERR(CODE(MID(N583,12,1))),"",CODE(MID(N583,12,1)))&amp;
IF(ISERR(CODE(MID(N583,13,1))),"",CODE(MID(N583,13,1)))&amp;
IF(ISERR(CODE(MID(N583,14,1))),"",CODE(MID(N583,14,1)))&amp;
IF(ISERR(CODE(MID(N583,15,1))),"",CODE(MID(N583,15,1)))</f>
        <v>67728295766577666865</v>
      </c>
      <c r="B583" s="3">
        <v>563</v>
      </c>
      <c r="C583" s="165">
        <f>VLOOKUP(A583,[1]items.h.csv!$A:$C,3,0)</f>
        <v>616</v>
      </c>
      <c r="D583" s="1" t="s">
        <v>2291</v>
      </c>
      <c r="E583" s="1" t="s">
        <v>1428</v>
      </c>
      <c r="F583" s="17" t="s">
        <v>595</v>
      </c>
      <c r="G583" s="17" t="s">
        <v>606</v>
      </c>
      <c r="H583" s="146">
        <v>0</v>
      </c>
      <c r="I583" s="146">
        <v>0</v>
      </c>
      <c r="J583" s="17" t="s">
        <v>1</v>
      </c>
      <c r="K583" s="17" t="s">
        <v>2192</v>
      </c>
      <c r="L583" s="138" t="s">
        <v>4604</v>
      </c>
      <c r="N583" s="22" t="s">
        <v>1428</v>
      </c>
      <c r="O583" s="22" t="s">
        <v>3787</v>
      </c>
      <c r="P583"/>
      <c r="Q583" t="str">
        <f>IF(F583=G583,"","NOT EQUAL")</f>
        <v>NOT EQUAL</v>
      </c>
      <c r="R583"/>
      <c r="S583"/>
      <c r="T583">
        <f>IF(Y583&lt;&gt;"",T582+1,T582)</f>
        <v>146</v>
      </c>
      <c r="U583" s="3"/>
      <c r="V583" s="118"/>
      <c r="W583" s="118"/>
      <c r="X583" s="109" t="str">
        <f>IF( OR(V583="CNST", J583="CAT_REGS"),(F583),
IF(V583="YES",UPPER(F583),
IF(   AND(V583&lt;&gt;"NO",J583="CAT_FNCT",E583&lt;&gt;"multiply", E583&lt;&gt;"divide"),IF(K583="SLS_ENABLED",   UPPER(F583),""),"")))</f>
        <v/>
      </c>
      <c r="Y583" s="109" t="str">
        <f>IF(LEN(W583)&gt;0,W583,SUBSTITUTE(SUBSTITUTE(SUBSTITUTE(SUBSTITUTE(SUBSTITUTE(SUBSTITUTE(SUBSTITUTE(SUBSTITUTE(SUBSTITUTE(SUBSTITUTE(SUBSTITUTE( (SUBSTITUTE( SUBSTITUTE( SUBSTITUTE( SUBSTITUTE(X583,"STD_SIGMA","SUM"),"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83" s="2">
        <f>C583</f>
        <v>616</v>
      </c>
    </row>
    <row r="584" spans="1:26">
      <c r="A584" s="167" t="str">
        <f>CODE(MID(N584,1,1))&amp;CODE(MID(N584,2,1))&amp;CODE(MID(N584,3,1))&amp;CODE(MID(N584,4,1))&amp;CODE(MID(N584,5,1))&amp;
IF(ISERR(CODE(MID(N584,6,1))),"",CODE(MID(N584,6,1)))&amp;
IF(ISERR(CODE(MID(N584,7,1))),"",CODE(MID(N584,7,1)))&amp;
IF(ISERR(CODE(MID(N584,8,1))),"",CODE(MID(N584,8,1)))&amp;
IF(ISERR(CODE(MID(N584,9,1))),"",CODE(MID(N584,9,1)))&amp;
IF(ISERR(CODE(MID(N584,10,1))),"",CODE(MID(N584,10,1)))&amp;
IF(ISERR(CODE(MID(N584,11,1))),"",CODE(MID(N584,11,1)))&amp;
IF(ISERR(CODE(MID(N584,12,1))),"",CODE(MID(N584,12,1)))&amp;
IF(ISERR(CODE(MID(N584,13,1))),"",CODE(MID(N584,13,1)))&amp;
IF(ISERR(CODE(MID(N584,14,1))),"",CODE(MID(N584,14,1)))&amp;
IF(ISERR(CODE(MID(N584,15,1))),"",CODE(MID(N584,15,1)))</f>
        <v>677282957785</v>
      </c>
      <c r="B584" s="3">
        <v>565</v>
      </c>
      <c r="C584" s="165">
        <f>VLOOKUP(A584,[1]items.h.csv!$A:$C,3,0)</f>
        <v>617</v>
      </c>
      <c r="D584" s="1" t="s">
        <v>2291</v>
      </c>
      <c r="E584" s="1" t="s">
        <v>1429</v>
      </c>
      <c r="F584" s="17" t="s">
        <v>595</v>
      </c>
      <c r="G584" s="17" t="s">
        <v>607</v>
      </c>
      <c r="H584" s="146">
        <v>0</v>
      </c>
      <c r="I584" s="146">
        <v>0</v>
      </c>
      <c r="J584" s="17" t="s">
        <v>1</v>
      </c>
      <c r="K584" s="17" t="s">
        <v>2192</v>
      </c>
      <c r="L584" s="138" t="s">
        <v>4604</v>
      </c>
      <c r="N584" s="22" t="s">
        <v>1429</v>
      </c>
      <c r="O584" s="22" t="s">
        <v>3787</v>
      </c>
      <c r="P584"/>
      <c r="Q584" t="str">
        <f>IF(F584=G584,"","NOT EQUAL")</f>
        <v>NOT EQUAL</v>
      </c>
      <c r="R584"/>
      <c r="S584"/>
      <c r="T584">
        <f>IF(Y584&lt;&gt;"",T583+1,T583)</f>
        <v>146</v>
      </c>
      <c r="U584" s="3"/>
      <c r="V584" s="118"/>
      <c r="W584" s="118"/>
      <c r="X584" s="109" t="str">
        <f>IF( OR(V584="CNST", J584="CAT_REGS"),(F584),
IF(V584="YES",UPPER(F584),
IF(   AND(V584&lt;&gt;"NO",J584="CAT_FNCT",E584&lt;&gt;"multiply", E584&lt;&gt;"divide"),IF(K584="SLS_ENABLED",   UPPER(F584),""),"")))</f>
        <v/>
      </c>
      <c r="Y584" s="109" t="str">
        <f>IF(LEN(W584)&gt;0,W584,SUBSTITUTE(SUBSTITUTE(SUBSTITUTE(SUBSTITUTE(SUBSTITUTE(SUBSTITUTE(SUBSTITUTE(SUBSTITUTE(SUBSTITUTE(SUBSTITUTE(SUBSTITUTE( (SUBSTITUTE( SUBSTITUTE( SUBSTITUTE( SUBSTITUTE(X584,"STD_SIGMA","SUM"),"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84" s="2">
        <f>C584</f>
        <v>617</v>
      </c>
    </row>
    <row r="585" spans="1:26">
      <c r="A585" s="167" t="str">
        <f>CODE(MID(N585,1,1))&amp;CODE(MID(N585,2,1))&amp;CODE(MID(N585,3,1))&amp;CODE(MID(N585,4,1))&amp;CODE(MID(N585,5,1))&amp;
IF(ISERR(CODE(MID(N585,6,1))),"",CODE(MID(N585,6,1)))&amp;
IF(ISERR(CODE(MID(N585,7,1))),"",CODE(MID(N585,7,1)))&amp;
IF(ISERR(CODE(MID(N585,8,1))),"",CODE(MID(N585,8,1)))&amp;
IF(ISERR(CODE(MID(N585,9,1))),"",CODE(MID(N585,9,1)))&amp;
IF(ISERR(CODE(MID(N585,10,1))),"",CODE(MID(N585,10,1)))&amp;
IF(ISERR(CODE(MID(N585,11,1))),"",CODE(MID(N585,11,1)))&amp;
IF(ISERR(CODE(MID(N585,12,1))),"",CODE(MID(N585,12,1)))&amp;
IF(ISERR(CODE(MID(N585,13,1))),"",CODE(MID(N585,13,1)))&amp;
IF(ISERR(CODE(MID(N585,14,1))),"",CODE(MID(N585,14,1)))&amp;
IF(ISERR(CODE(MID(N585,15,1))),"",CODE(MID(N585,15,1)))</f>
        <v>677282957885</v>
      </c>
      <c r="B585" s="3">
        <v>567</v>
      </c>
      <c r="C585" s="165">
        <f>VLOOKUP(A585,[1]items.h.csv!$A:$C,3,0)</f>
        <v>618</v>
      </c>
      <c r="D585" s="1" t="s">
        <v>2291</v>
      </c>
      <c r="E585" s="1" t="s">
        <v>1430</v>
      </c>
      <c r="F585" s="17" t="s">
        <v>595</v>
      </c>
      <c r="G585" s="17" t="s">
        <v>608</v>
      </c>
      <c r="H585" s="146">
        <v>0</v>
      </c>
      <c r="I585" s="146">
        <v>0</v>
      </c>
      <c r="J585" s="17" t="s">
        <v>1</v>
      </c>
      <c r="K585" s="17" t="s">
        <v>2192</v>
      </c>
      <c r="L585" s="138" t="s">
        <v>4604</v>
      </c>
      <c r="N585" s="22" t="s">
        <v>1430</v>
      </c>
      <c r="O585" s="22" t="s">
        <v>3787</v>
      </c>
      <c r="P585"/>
      <c r="Q585" t="str">
        <f>IF(F585=G585,"","NOT EQUAL")</f>
        <v>NOT EQUAL</v>
      </c>
      <c r="R585"/>
      <c r="S585"/>
      <c r="T585">
        <f>IF(Y585&lt;&gt;"",T584+1,T584)</f>
        <v>146</v>
      </c>
      <c r="U585" s="3"/>
      <c r="V585" s="118"/>
      <c r="W585" s="118"/>
      <c r="X585" s="109" t="str">
        <f>IF( OR(V585="CNST", J585="CAT_REGS"),(F585),
IF(V585="YES",UPPER(F585),
IF(   AND(V585&lt;&gt;"NO",J585="CAT_FNCT",E585&lt;&gt;"multiply", E585&lt;&gt;"divide"),IF(K585="SLS_ENABLED",   UPPER(F585),""),"")))</f>
        <v/>
      </c>
      <c r="Y585" s="109" t="str">
        <f>IF(LEN(W585)&gt;0,W585,SUBSTITUTE(SUBSTITUTE(SUBSTITUTE(SUBSTITUTE(SUBSTITUTE(SUBSTITUTE(SUBSTITUTE(SUBSTITUTE(SUBSTITUTE(SUBSTITUTE(SUBSTITUTE( (SUBSTITUTE( SUBSTITUTE( SUBSTITUTE( SUBSTITUTE(X585,"STD_SIGMA","SUM"),"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85" s="2">
        <f>C585</f>
        <v>618</v>
      </c>
    </row>
    <row r="586" spans="1:26">
      <c r="A586" s="167" t="str">
        <f>CODE(MID(N586,1,1))&amp;CODE(MID(N586,2,1))&amp;CODE(MID(N586,3,1))&amp;CODE(MID(N586,4,1))&amp;CODE(MID(N586,5,1))&amp;
IF(ISERR(CODE(MID(N586,6,1))),"",CODE(MID(N586,6,1)))&amp;
IF(ISERR(CODE(MID(N586,7,1))),"",CODE(MID(N586,7,1)))&amp;
IF(ISERR(CODE(MID(N586,8,1))),"",CODE(MID(N586,8,1)))&amp;
IF(ISERR(CODE(MID(N586,9,1))),"",CODE(MID(N586,9,1)))&amp;
IF(ISERR(CODE(MID(N586,10,1))),"",CODE(MID(N586,10,1)))&amp;
IF(ISERR(CODE(MID(N586,11,1))),"",CODE(MID(N586,11,1)))&amp;
IF(ISERR(CODE(MID(N586,12,1))),"",CODE(MID(N586,12,1)))&amp;
IF(ISERR(CODE(MID(N586,13,1))),"",CODE(MID(N586,13,1)))&amp;
IF(ISERR(CODE(MID(N586,14,1))),"",CODE(MID(N586,14,1)))&amp;
IF(ISERR(CODE(MID(N586,15,1))),"",CODE(MID(N586,15,1)))</f>
        <v>677282958873</v>
      </c>
      <c r="B586" s="3">
        <v>569</v>
      </c>
      <c r="C586" s="165">
        <f>VLOOKUP(A586,[1]items.h.csv!$A:$C,3,0)</f>
        <v>619</v>
      </c>
      <c r="D586" s="1" t="s">
        <v>2291</v>
      </c>
      <c r="E586" s="1" t="s">
        <v>1431</v>
      </c>
      <c r="F586" s="17" t="s">
        <v>595</v>
      </c>
      <c r="G586" s="17" t="s">
        <v>609</v>
      </c>
      <c r="H586" s="58">
        <v>0</v>
      </c>
      <c r="I586" s="58">
        <v>0</v>
      </c>
      <c r="J586" s="17" t="s">
        <v>1</v>
      </c>
      <c r="K586" s="17" t="s">
        <v>2192</v>
      </c>
      <c r="L586" s="138" t="s">
        <v>4604</v>
      </c>
      <c r="N586" s="22" t="s">
        <v>1431</v>
      </c>
      <c r="O586" s="22" t="s">
        <v>3787</v>
      </c>
      <c r="P586"/>
      <c r="Q586" t="str">
        <f>IF(F586=G586,"","NOT EQUAL")</f>
        <v>NOT EQUAL</v>
      </c>
      <c r="R586"/>
      <c r="S586"/>
      <c r="T586">
        <f>IF(Y586&lt;&gt;"",T585+1,T585)</f>
        <v>146</v>
      </c>
      <c r="U586" s="3"/>
      <c r="V586" s="118"/>
      <c r="W586" s="118"/>
      <c r="X586" s="109" t="str">
        <f>IF( OR(V586="CNST", J586="CAT_REGS"),(F586),
IF(V586="YES",UPPER(F586),
IF(   AND(V586&lt;&gt;"NO",J586="CAT_FNCT",E586&lt;&gt;"multiply", E586&lt;&gt;"divide"),IF(K586="SLS_ENABLED",   UPPER(F586),""),"")))</f>
        <v/>
      </c>
      <c r="Y586" s="109" t="str">
        <f>IF(LEN(W586)&gt;0,W586,SUBSTITUTE(SUBSTITUTE(SUBSTITUTE(SUBSTITUTE(SUBSTITUTE(SUBSTITUTE(SUBSTITUTE(SUBSTITUTE(SUBSTITUTE(SUBSTITUTE(SUBSTITUTE( (SUBSTITUTE( SUBSTITUTE( SUBSTITUTE( SUBSTITUTE(X586,"STD_SIGMA","SUM"),"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86" s="2">
        <f>C586</f>
        <v>619</v>
      </c>
    </row>
    <row r="587" spans="1:26">
      <c r="A587" s="167" t="str">
        <f>CODE(MID(N587,1,1))&amp;CODE(MID(N587,2,1))&amp;CODE(MID(N587,3,1))&amp;CODE(MID(N587,4,1))&amp;CODE(MID(N587,5,1))&amp;
IF(ISERR(CODE(MID(N587,6,1))),"",CODE(MID(N587,6,1)))&amp;
IF(ISERR(CODE(MID(N587,7,1))),"",CODE(MID(N587,7,1)))&amp;
IF(ISERR(CODE(MID(N587,8,1))),"",CODE(MID(N587,8,1)))&amp;
IF(ISERR(CODE(MID(N587,9,1))),"",CODE(MID(N587,9,1)))&amp;
IF(ISERR(CODE(MID(N587,10,1))),"",CODE(MID(N587,10,1)))&amp;
IF(ISERR(CODE(MID(N587,11,1))),"",CODE(MID(N587,11,1)))&amp;
IF(ISERR(CODE(MID(N587,12,1))),"",CODE(MID(N587,12,1)))&amp;
IF(ISERR(CODE(MID(N587,13,1))),"",CODE(MID(N587,13,1)))&amp;
IF(ISERR(CODE(MID(N587,14,1))),"",CODE(MID(N587,14,1)))&amp;
IF(ISERR(CODE(MID(N587,15,1))),"",CODE(MID(N587,15,1)))</f>
        <v>6772829579777367827978</v>
      </c>
      <c r="B587" s="3">
        <v>571</v>
      </c>
      <c r="C587" s="165">
        <f>VLOOKUP(A587,[1]items.h.csv!$A:$C,3,0)</f>
        <v>620</v>
      </c>
      <c r="D587" s="1" t="s">
        <v>2291</v>
      </c>
      <c r="E587" s="1" t="s">
        <v>1432</v>
      </c>
      <c r="F587" s="17" t="s">
        <v>595</v>
      </c>
      <c r="G587" s="17" t="s">
        <v>610</v>
      </c>
      <c r="H587" s="58">
        <v>0</v>
      </c>
      <c r="I587" s="58">
        <v>0</v>
      </c>
      <c r="J587" s="17" t="s">
        <v>1</v>
      </c>
      <c r="K587" s="17" t="s">
        <v>2192</v>
      </c>
      <c r="L587" s="138" t="s">
        <v>4604</v>
      </c>
      <c r="N587" s="22" t="s">
        <v>1432</v>
      </c>
      <c r="O587" s="22" t="s">
        <v>3787</v>
      </c>
      <c r="P587"/>
      <c r="Q587" t="str">
        <f>IF(F587=G587,"","NOT EQUAL")</f>
        <v>NOT EQUAL</v>
      </c>
      <c r="R587"/>
      <c r="S587"/>
      <c r="T587">
        <f>IF(Y587&lt;&gt;"",T586+1,T586)</f>
        <v>146</v>
      </c>
      <c r="U587" s="3"/>
      <c r="V587" s="118"/>
      <c r="W587" s="118"/>
      <c r="X587" s="109" t="str">
        <f>IF( OR(V587="CNST", J587="CAT_REGS"),(F587),
IF(V587="YES",UPPER(F587),
IF(   AND(V587&lt;&gt;"NO",J587="CAT_FNCT",E587&lt;&gt;"multiply", E587&lt;&gt;"divide"),IF(K587="SLS_ENABLED",   UPPER(F587),""),"")))</f>
        <v/>
      </c>
      <c r="Y587" s="109" t="str">
        <f>IF(LEN(W587)&gt;0,W587,SUBSTITUTE(SUBSTITUTE(SUBSTITUTE(SUBSTITUTE(SUBSTITUTE(SUBSTITUTE(SUBSTITUTE(SUBSTITUTE(SUBSTITUTE(SUBSTITUTE(SUBSTITUTE( (SUBSTITUTE( SUBSTITUTE( SUBSTITUTE( SUBSTITUTE(X587,"STD_SIGMA","SUM"),"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87" s="2">
        <f>C587</f>
        <v>620</v>
      </c>
    </row>
    <row r="588" spans="1:26">
      <c r="A588" s="167" t="str">
        <f>CODE(MID(N588,1,1))&amp;CODE(MID(N588,2,1))&amp;CODE(MID(N588,3,1))&amp;CODE(MID(N588,4,1))&amp;CODE(MID(N588,5,1))&amp;
IF(ISERR(CODE(MID(N588,6,1))),"",CODE(MID(N588,6,1)))&amp;
IF(ISERR(CODE(MID(N588,7,1))),"",CODE(MID(N588,7,1)))&amp;
IF(ISERR(CODE(MID(N588,8,1))),"",CODE(MID(N588,8,1)))&amp;
IF(ISERR(CODE(MID(N588,9,1))),"",CODE(MID(N588,9,1)))&amp;
IF(ISERR(CODE(MID(N588,10,1))),"",CODE(MID(N588,10,1)))&amp;
IF(ISERR(CODE(MID(N588,11,1))),"",CODE(MID(N588,11,1)))&amp;
IF(ISERR(CODE(MID(N588,12,1))),"",CODE(MID(N588,12,1)))&amp;
IF(ISERR(CODE(MID(N588,13,1))),"",CODE(MID(N588,13,1)))&amp;
IF(ISERR(CODE(MID(N588,14,1))),"",CODE(MID(N588,14,1)))&amp;
IF(ISERR(CODE(MID(N588,15,1))),"",CODE(MID(N588,15,1)))</f>
        <v>677282958073</v>
      </c>
      <c r="B588" s="3">
        <v>573</v>
      </c>
      <c r="C588" s="165">
        <f>VLOOKUP(A588,[1]items.h.csv!$A:$C,3,0)</f>
        <v>622</v>
      </c>
      <c r="D588" s="1" t="s">
        <v>2291</v>
      </c>
      <c r="E588" s="1" t="s">
        <v>1433</v>
      </c>
      <c r="F588" s="17" t="s">
        <v>595</v>
      </c>
      <c r="G588" s="17" t="s">
        <v>611</v>
      </c>
      <c r="H588" s="146">
        <v>0</v>
      </c>
      <c r="I588" s="146">
        <v>0</v>
      </c>
      <c r="J588" s="17" t="s">
        <v>1</v>
      </c>
      <c r="K588" s="17" t="s">
        <v>2192</v>
      </c>
      <c r="L588" s="138" t="s">
        <v>4604</v>
      </c>
      <c r="N588" s="22" t="s">
        <v>1433</v>
      </c>
      <c r="O588" s="22" t="s">
        <v>3787</v>
      </c>
      <c r="P588"/>
      <c r="Q588" t="str">
        <f>IF(F588=G588,"","NOT EQUAL")</f>
        <v>NOT EQUAL</v>
      </c>
      <c r="R588"/>
      <c r="S588"/>
      <c r="T588">
        <f>IF(Y588&lt;&gt;"",T587+1,T587)</f>
        <v>146</v>
      </c>
      <c r="U588" s="3"/>
      <c r="V588" s="118"/>
      <c r="W588" s="118"/>
      <c r="X588" s="109" t="str">
        <f>IF( OR(V588="CNST", J588="CAT_REGS"),(F588),
IF(V588="YES",UPPER(F588),
IF(   AND(V588&lt;&gt;"NO",J588="CAT_FNCT",E588&lt;&gt;"multiply", E588&lt;&gt;"divide"),IF(K588="SLS_ENABLED",   UPPER(F588),""),"")))</f>
        <v/>
      </c>
      <c r="Y588" s="109" t="str">
        <f>IF(LEN(W588)&gt;0,W588,SUBSTITUTE(SUBSTITUTE(SUBSTITUTE(SUBSTITUTE(SUBSTITUTE(SUBSTITUTE(SUBSTITUTE(SUBSTITUTE(SUBSTITUTE(SUBSTITUTE(SUBSTITUTE( (SUBSTITUTE( SUBSTITUTE( SUBSTITUTE( SUBSTITUTE(X588,"STD_SIGMA","SUM"),"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88" s="2">
        <f>C588</f>
        <v>622</v>
      </c>
    </row>
    <row r="589" spans="1:26">
      <c r="A589" s="167" t="str">
        <f>CODE(MID(N589,1,1))&amp;CODE(MID(N589,2,1))&amp;CODE(MID(N589,3,1))&amp;CODE(MID(N589,4,1))&amp;CODE(MID(N589,5,1))&amp;
IF(ISERR(CODE(MID(N589,6,1))),"",CODE(MID(N589,6,1)))&amp;
IF(ISERR(CODE(MID(N589,7,1))),"",CODE(MID(N589,7,1)))&amp;
IF(ISERR(CODE(MID(N589,8,1))),"",CODE(MID(N589,8,1)))&amp;
IF(ISERR(CODE(MID(N589,9,1))),"",CODE(MID(N589,9,1)))&amp;
IF(ISERR(CODE(MID(N589,10,1))),"",CODE(MID(N589,10,1)))&amp;
IF(ISERR(CODE(MID(N589,11,1))),"",CODE(MID(N589,11,1)))&amp;
IF(ISERR(CODE(MID(N589,12,1))),"",CODE(MID(N589,12,1)))&amp;
IF(ISERR(CODE(MID(N589,13,1))),"",CODE(MID(N589,13,1)))&amp;
IF(ISERR(CODE(MID(N589,14,1))),"",CODE(MID(N589,14,1)))&amp;
IF(ISERR(CODE(MID(N589,15,1))),"",CODE(MID(N589,15,1)))</f>
        <v>67728295827279</v>
      </c>
      <c r="B589" s="3">
        <v>575</v>
      </c>
      <c r="C589" s="165">
        <f>VLOOKUP(A589,[1]items.h.csv!$A:$C,3,0)</f>
        <v>623</v>
      </c>
      <c r="D589" s="1" t="s">
        <v>2291</v>
      </c>
      <c r="E589" s="1" t="s">
        <v>1434</v>
      </c>
      <c r="F589" s="17" t="s">
        <v>595</v>
      </c>
      <c r="G589" s="17" t="s">
        <v>612</v>
      </c>
      <c r="H589" s="146">
        <v>0</v>
      </c>
      <c r="I589" s="146">
        <v>0</v>
      </c>
      <c r="J589" s="17" t="s">
        <v>1</v>
      </c>
      <c r="K589" s="17" t="s">
        <v>2192</v>
      </c>
      <c r="L589" s="138" t="s">
        <v>4604</v>
      </c>
      <c r="N589" s="22" t="s">
        <v>1434</v>
      </c>
      <c r="O589" s="22" t="s">
        <v>3787</v>
      </c>
      <c r="P589"/>
      <c r="Q589" t="str">
        <f>IF(F589=G589,"","NOT EQUAL")</f>
        <v>NOT EQUAL</v>
      </c>
      <c r="R589"/>
      <c r="S589"/>
      <c r="T589">
        <f>IF(Y589&lt;&gt;"",T588+1,T588)</f>
        <v>146</v>
      </c>
      <c r="U589" s="3"/>
      <c r="V589" s="118"/>
      <c r="W589" s="118"/>
      <c r="X589" s="109" t="str">
        <f>IF( OR(V589="CNST", J589="CAT_REGS"),(F589),
IF(V589="YES",UPPER(F589),
IF(   AND(V589&lt;&gt;"NO",J589="CAT_FNCT",E589&lt;&gt;"multiply", E589&lt;&gt;"divide"),IF(K589="SLS_ENABLED",   UPPER(F589),""),"")))</f>
        <v/>
      </c>
      <c r="Y589" s="109" t="str">
        <f>IF(LEN(W589)&gt;0,W589,SUBSTITUTE(SUBSTITUTE(SUBSTITUTE(SUBSTITUTE(SUBSTITUTE(SUBSTITUTE(SUBSTITUTE(SUBSTITUTE(SUBSTITUTE(SUBSTITUTE(SUBSTITUTE( (SUBSTITUTE( SUBSTITUTE( SUBSTITUTE( SUBSTITUTE(X589,"STD_SIGMA","SUM"),"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89" s="2">
        <f>C589</f>
        <v>623</v>
      </c>
    </row>
    <row r="590" spans="1:26">
      <c r="A590" s="167" t="str">
        <f>CODE(MID(N590,1,1))&amp;CODE(MID(N590,2,1))&amp;CODE(MID(N590,3,1))&amp;CODE(MID(N590,4,1))&amp;CODE(MID(N590,5,1))&amp;
IF(ISERR(CODE(MID(N590,6,1))),"",CODE(MID(N590,6,1)))&amp;
IF(ISERR(CODE(MID(N590,7,1))),"",CODE(MID(N590,7,1)))&amp;
IF(ISERR(CODE(MID(N590,8,1))),"",CODE(MID(N590,8,1)))&amp;
IF(ISERR(CODE(MID(N590,9,1))),"",CODE(MID(N590,9,1)))&amp;
IF(ISERR(CODE(MID(N590,10,1))),"",CODE(MID(N590,10,1)))&amp;
IF(ISERR(CODE(MID(N590,11,1))),"",CODE(MID(N590,11,1)))&amp;
IF(ISERR(CODE(MID(N590,12,1))),"",CODE(MID(N590,12,1)))&amp;
IF(ISERR(CODE(MID(N590,13,1))),"",CODE(MID(N590,13,1)))&amp;
IF(ISERR(CODE(MID(N590,14,1))),"",CODE(MID(N590,14,1)))&amp;
IF(ISERR(CODE(MID(N590,15,1))),"",CODE(MID(N590,15,1)))</f>
        <v>677282958373717765</v>
      </c>
      <c r="B590" s="3">
        <v>577</v>
      </c>
      <c r="C590" s="165">
        <f>VLOOKUP(A590,[1]items.h.csv!$A:$C,3,0)</f>
        <v>624</v>
      </c>
      <c r="D590" s="1" t="s">
        <v>2291</v>
      </c>
      <c r="E590" s="1" t="s">
        <v>1435</v>
      </c>
      <c r="F590" s="17" t="s">
        <v>595</v>
      </c>
      <c r="G590" s="17" t="s">
        <v>613</v>
      </c>
      <c r="H590" s="146">
        <v>0</v>
      </c>
      <c r="I590" s="146">
        <v>0</v>
      </c>
      <c r="J590" s="17" t="s">
        <v>1</v>
      </c>
      <c r="K590" s="17" t="s">
        <v>2192</v>
      </c>
      <c r="L590" s="138" t="s">
        <v>4604</v>
      </c>
      <c r="N590" s="22" t="s">
        <v>1435</v>
      </c>
      <c r="O590" s="22" t="s">
        <v>3787</v>
      </c>
      <c r="P590"/>
      <c r="Q590" t="str">
        <f>IF(F590=G590,"","NOT EQUAL")</f>
        <v>NOT EQUAL</v>
      </c>
      <c r="R590"/>
      <c r="S590"/>
      <c r="T590">
        <f>IF(Y590&lt;&gt;"",T589+1,T589)</f>
        <v>146</v>
      </c>
      <c r="U590" s="3"/>
      <c r="V590" s="118"/>
      <c r="W590" s="118"/>
      <c r="X590" s="109" t="str">
        <f>IF( OR(V590="CNST", J590="CAT_REGS"),(F590),
IF(V590="YES",UPPER(F590),
IF(   AND(V590&lt;&gt;"NO",J590="CAT_FNCT",E590&lt;&gt;"multiply", E590&lt;&gt;"divide"),IF(K590="SLS_ENABLED",   UPPER(F590),""),"")))</f>
        <v/>
      </c>
      <c r="Y590" s="109" t="str">
        <f>IF(LEN(W590)&gt;0,W590,SUBSTITUTE(SUBSTITUTE(SUBSTITUTE(SUBSTITUTE(SUBSTITUTE(SUBSTITUTE(SUBSTITUTE(SUBSTITUTE(SUBSTITUTE(SUBSTITUTE(SUBSTITUTE( (SUBSTITUTE( SUBSTITUTE( SUBSTITUTE( SUBSTITUTE(X590,"STD_SIGMA","SUM"),"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90" s="2">
        <f>C590</f>
        <v>624</v>
      </c>
    </row>
    <row r="591" spans="1:26">
      <c r="A591" s="167" t="str">
        <f>CODE(MID(N591,1,1))&amp;CODE(MID(N591,2,1))&amp;CODE(MID(N591,3,1))&amp;CODE(MID(N591,4,1))&amp;CODE(MID(N591,5,1))&amp;
IF(ISERR(CODE(MID(N591,6,1))),"",CODE(MID(N591,6,1)))&amp;
IF(ISERR(CODE(MID(N591,7,1))),"",CODE(MID(N591,7,1)))&amp;
IF(ISERR(CODE(MID(N591,8,1))),"",CODE(MID(N591,8,1)))&amp;
IF(ISERR(CODE(MID(N591,9,1))),"",CODE(MID(N591,9,1)))&amp;
IF(ISERR(CODE(MID(N591,10,1))),"",CODE(MID(N591,10,1)))&amp;
IF(ISERR(CODE(MID(N591,11,1))),"",CODE(MID(N591,11,1)))&amp;
IF(ISERR(CODE(MID(N591,12,1))),"",CODE(MID(N591,12,1)))&amp;
IF(ISERR(CODE(MID(N591,13,1))),"",CODE(MID(N591,13,1)))&amp;
IF(ISERR(CODE(MID(N591,14,1))),"",CODE(MID(N591,14,1)))&amp;
IF(ISERR(CODE(MID(N591,15,1))),"",CODE(MID(N591,15,1)))</f>
        <v>67728295846585</v>
      </c>
      <c r="B591" s="3">
        <v>579</v>
      </c>
      <c r="C591" s="165">
        <f>VLOOKUP(A591,[1]items.h.csv!$A:$C,3,0)</f>
        <v>626</v>
      </c>
      <c r="D591" s="1" t="s">
        <v>2291</v>
      </c>
      <c r="E591" s="1" t="s">
        <v>1436</v>
      </c>
      <c r="F591" s="17" t="s">
        <v>595</v>
      </c>
      <c r="G591" s="17" t="s">
        <v>614</v>
      </c>
      <c r="H591" s="146">
        <v>0</v>
      </c>
      <c r="I591" s="146">
        <v>0</v>
      </c>
      <c r="J591" s="17" t="s">
        <v>1</v>
      </c>
      <c r="K591" s="17" t="s">
        <v>2192</v>
      </c>
      <c r="L591" s="138" t="s">
        <v>4604</v>
      </c>
      <c r="N591" s="22" t="s">
        <v>1436</v>
      </c>
      <c r="O591" s="22" t="s">
        <v>3787</v>
      </c>
      <c r="P591"/>
      <c r="Q591" t="str">
        <f>IF(F591=G591,"","NOT EQUAL")</f>
        <v>NOT EQUAL</v>
      </c>
      <c r="R591"/>
      <c r="S591"/>
      <c r="T591">
        <f>IF(Y591&lt;&gt;"",T590+1,T590)</f>
        <v>146</v>
      </c>
      <c r="U591" s="3"/>
      <c r="V591" s="118"/>
      <c r="W591" s="118"/>
      <c r="X591" s="109" t="str">
        <f>IF( OR(V591="CNST", J591="CAT_REGS"),(F591),
IF(V591="YES",UPPER(F591),
IF(   AND(V591&lt;&gt;"NO",J591="CAT_FNCT",E591&lt;&gt;"multiply", E591&lt;&gt;"divide"),IF(K591="SLS_ENABLED",   UPPER(F591),""),"")))</f>
        <v/>
      </c>
      <c r="Y591" s="109" t="str">
        <f>IF(LEN(W591)&gt;0,W591,SUBSTITUTE(SUBSTITUTE(SUBSTITUTE(SUBSTITUTE(SUBSTITUTE(SUBSTITUTE(SUBSTITUTE(SUBSTITUTE(SUBSTITUTE(SUBSTITUTE(SUBSTITUTE( (SUBSTITUTE( SUBSTITUTE( SUBSTITUTE( SUBSTITUTE(X591,"STD_SIGMA","SUM"),"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91" s="2">
        <f>C591</f>
        <v>626</v>
      </c>
    </row>
    <row r="592" spans="1:26">
      <c r="A592" s="167" t="str">
        <f>CODE(MID(N592,1,1))&amp;CODE(MID(N592,2,1))&amp;CODE(MID(N592,3,1))&amp;CODE(MID(N592,4,1))&amp;CODE(MID(N592,5,1))&amp;
IF(ISERR(CODE(MID(N592,6,1))),"",CODE(MID(N592,6,1)))&amp;
IF(ISERR(CODE(MID(N592,7,1))),"",CODE(MID(N592,7,1)))&amp;
IF(ISERR(CODE(MID(N592,8,1))),"",CODE(MID(N592,8,1)))&amp;
IF(ISERR(CODE(MID(N592,9,1))),"",CODE(MID(N592,9,1)))&amp;
IF(ISERR(CODE(MID(N592,10,1))),"",CODE(MID(N592,10,1)))&amp;
IF(ISERR(CODE(MID(N592,11,1))),"",CODE(MID(N592,11,1)))&amp;
IF(ISERR(CODE(MID(N592,12,1))),"",CODE(MID(N592,12,1)))&amp;
IF(ISERR(CODE(MID(N592,13,1))),"",CODE(MID(N592,13,1)))&amp;
IF(ISERR(CODE(MID(N592,14,1))),"",CODE(MID(N592,14,1)))&amp;
IF(ISERR(CODE(MID(N592,15,1))),"",CODE(MID(N592,15,1)))</f>
        <v>6772829585808373767978</v>
      </c>
      <c r="B592" s="3">
        <v>581</v>
      </c>
      <c r="C592" s="165">
        <f>VLOOKUP(A592,[1]items.h.csv!$A:$C,3,0)</f>
        <v>627</v>
      </c>
      <c r="D592" s="1" t="s">
        <v>2291</v>
      </c>
      <c r="E592" s="1" t="s">
        <v>1437</v>
      </c>
      <c r="F592" s="17" t="s">
        <v>595</v>
      </c>
      <c r="G592" s="17" t="s">
        <v>615</v>
      </c>
      <c r="H592" s="146">
        <v>0</v>
      </c>
      <c r="I592" s="146">
        <v>0</v>
      </c>
      <c r="J592" s="17" t="s">
        <v>1</v>
      </c>
      <c r="K592" s="17" t="s">
        <v>2192</v>
      </c>
      <c r="L592" s="138" t="s">
        <v>4604</v>
      </c>
      <c r="N592" s="22" t="s">
        <v>1437</v>
      </c>
      <c r="O592" s="22" t="s">
        <v>3787</v>
      </c>
      <c r="P592"/>
      <c r="Q592" t="str">
        <f>IF(F592=G592,"","NOT EQUAL")</f>
        <v>NOT EQUAL</v>
      </c>
      <c r="R592"/>
      <c r="S592"/>
      <c r="T592">
        <f>IF(Y592&lt;&gt;"",T591+1,T591)</f>
        <v>146</v>
      </c>
      <c r="U592" s="3"/>
      <c r="V592" s="118"/>
      <c r="W592" s="118"/>
      <c r="X592" s="109" t="str">
        <f>IF( OR(V592="CNST", J592="CAT_REGS"),(F592),
IF(V592="YES",UPPER(F592),
IF(   AND(V592&lt;&gt;"NO",J592="CAT_FNCT",E592&lt;&gt;"multiply", E592&lt;&gt;"divide"),IF(K592="SLS_ENABLED",   UPPER(F592),""),"")))</f>
        <v/>
      </c>
      <c r="Y592" s="109" t="str">
        <f>IF(LEN(W592)&gt;0,W592,SUBSTITUTE(SUBSTITUTE(SUBSTITUTE(SUBSTITUTE(SUBSTITUTE(SUBSTITUTE(SUBSTITUTE(SUBSTITUTE(SUBSTITUTE(SUBSTITUTE(SUBSTITUTE( (SUBSTITUTE( SUBSTITUTE( SUBSTITUTE( SUBSTITUTE(X592,"STD_SIGMA","SUM"),"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92" s="2">
        <f>C592</f>
        <v>627</v>
      </c>
    </row>
    <row r="593" spans="1:26">
      <c r="A593" s="167" t="str">
        <f>CODE(MID(N593,1,1))&amp;CODE(MID(N593,2,1))&amp;CODE(MID(N593,3,1))&amp;CODE(MID(N593,4,1))&amp;CODE(MID(N593,5,1))&amp;
IF(ISERR(CODE(MID(N593,6,1))),"",CODE(MID(N593,6,1)))&amp;
IF(ISERR(CODE(MID(N593,7,1))),"",CODE(MID(N593,7,1)))&amp;
IF(ISERR(CODE(MID(N593,8,1))),"",CODE(MID(N593,8,1)))&amp;
IF(ISERR(CODE(MID(N593,9,1))),"",CODE(MID(N593,9,1)))&amp;
IF(ISERR(CODE(MID(N593,10,1))),"",CODE(MID(N593,10,1)))&amp;
IF(ISERR(CODE(MID(N593,11,1))),"",CODE(MID(N593,11,1)))&amp;
IF(ISERR(CODE(MID(N593,12,1))),"",CODE(MID(N593,12,1)))&amp;
IF(ISERR(CODE(MID(N593,13,1))),"",CODE(MID(N593,13,1)))&amp;
IF(ISERR(CODE(MID(N593,14,1))),"",CODE(MID(N593,14,1)))&amp;
IF(ISERR(CODE(MID(N593,15,1))),"",CODE(MID(N593,15,1)))</f>
        <v>677282958580837376797895687365</v>
      </c>
      <c r="B593" s="3">
        <v>583</v>
      </c>
      <c r="C593" s="165">
        <f>VLOOKUP(A593,[1]items.h.csv!$A:$C,3,0)</f>
        <v>629</v>
      </c>
      <c r="D593" s="1" t="s">
        <v>2291</v>
      </c>
      <c r="E593" s="1" t="s">
        <v>1438</v>
      </c>
      <c r="F593" s="17" t="s">
        <v>595</v>
      </c>
      <c r="G593" s="17" t="s">
        <v>616</v>
      </c>
      <c r="H593" s="146">
        <v>0</v>
      </c>
      <c r="I593" s="146">
        <v>0</v>
      </c>
      <c r="J593" s="17" t="s">
        <v>1</v>
      </c>
      <c r="K593" s="17" t="s">
        <v>2192</v>
      </c>
      <c r="L593" s="138" t="s">
        <v>4604</v>
      </c>
      <c r="N593" s="22" t="s">
        <v>1438</v>
      </c>
      <c r="O593" s="22" t="s">
        <v>3787</v>
      </c>
      <c r="P593"/>
      <c r="Q593" t="str">
        <f>IF(F593=G593,"","NOT EQUAL")</f>
        <v>NOT EQUAL</v>
      </c>
      <c r="R593"/>
      <c r="S593"/>
      <c r="T593">
        <f>IF(Y593&lt;&gt;"",T592+1,T592)</f>
        <v>146</v>
      </c>
      <c r="U593" s="3"/>
      <c r="V593" s="118"/>
      <c r="W593" s="118"/>
      <c r="X593" s="109" t="str">
        <f>IF( OR(V593="CNST", J593="CAT_REGS"),(F593),
IF(V593="YES",UPPER(F593),
IF(   AND(V593&lt;&gt;"NO",J593="CAT_FNCT",E593&lt;&gt;"multiply", E593&lt;&gt;"divide"),IF(K593="SLS_ENABLED",   UPPER(F593),""),"")))</f>
        <v/>
      </c>
      <c r="Y593" s="109" t="str">
        <f>IF(LEN(W593)&gt;0,W593,SUBSTITUTE(SUBSTITUTE(SUBSTITUTE(SUBSTITUTE(SUBSTITUTE(SUBSTITUTE(SUBSTITUTE(SUBSTITUTE(SUBSTITUTE(SUBSTITUTE(SUBSTITUTE( (SUBSTITUTE( SUBSTITUTE( SUBSTITUTE( SUBSTITUTE(X593,"STD_SIGMA","SUM"),"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93" s="2">
        <f>C593</f>
        <v>629</v>
      </c>
    </row>
    <row r="594" spans="1:26">
      <c r="A594" s="167" t="str">
        <f>CODE(MID(N594,1,1))&amp;CODE(MID(N594,2,1))&amp;CODE(MID(N594,3,1))&amp;CODE(MID(N594,4,1))&amp;CODE(MID(N594,5,1))&amp;
IF(ISERR(CODE(MID(N594,6,1))),"",CODE(MID(N594,6,1)))&amp;
IF(ISERR(CODE(MID(N594,7,1))),"",CODE(MID(N594,7,1)))&amp;
IF(ISERR(CODE(MID(N594,8,1))),"",CODE(MID(N594,8,1)))&amp;
IF(ISERR(CODE(MID(N594,9,1))),"",CODE(MID(N594,9,1)))&amp;
IF(ISERR(CODE(MID(N594,10,1))),"",CODE(MID(N594,10,1)))&amp;
IF(ISERR(CODE(MID(N594,11,1))),"",CODE(MID(N594,11,1)))&amp;
IF(ISERR(CODE(MID(N594,12,1))),"",CODE(MID(N594,12,1)))&amp;
IF(ISERR(CODE(MID(N594,13,1))),"",CODE(MID(N594,13,1)))&amp;
IF(ISERR(CODE(MID(N594,14,1))),"",CODE(MID(N594,14,1)))&amp;
IF(ISERR(CODE(MID(N594,15,1))),"",CODE(MID(N594,15,1)))</f>
        <v>67728295807273</v>
      </c>
      <c r="B594" s="3">
        <v>585</v>
      </c>
      <c r="C594" s="165">
        <f>VLOOKUP(A594,[1]items.h.csv!$A:$C,3,0)</f>
        <v>631</v>
      </c>
      <c r="D594" s="1" t="s">
        <v>2291</v>
      </c>
      <c r="E594" s="1" t="s">
        <v>1439</v>
      </c>
      <c r="F594" s="17" t="s">
        <v>595</v>
      </c>
      <c r="G594" s="17" t="s">
        <v>480</v>
      </c>
      <c r="H594" s="146">
        <v>0</v>
      </c>
      <c r="I594" s="146">
        <v>0</v>
      </c>
      <c r="J594" s="17" t="s">
        <v>1</v>
      </c>
      <c r="K594" s="17" t="s">
        <v>2192</v>
      </c>
      <c r="L594" s="138" t="s">
        <v>4604</v>
      </c>
      <c r="N594" s="22" t="s">
        <v>1439</v>
      </c>
      <c r="O594" s="22" t="s">
        <v>3787</v>
      </c>
      <c r="P594"/>
      <c r="Q594" t="str">
        <f>IF(F594=G594,"","NOT EQUAL")</f>
        <v>NOT EQUAL</v>
      </c>
      <c r="R594"/>
      <c r="S594"/>
      <c r="T594">
        <f>IF(Y594&lt;&gt;"",T593+1,T593)</f>
        <v>146</v>
      </c>
      <c r="U594" s="3"/>
      <c r="V594" s="118"/>
      <c r="W594" s="118"/>
      <c r="X594" s="109" t="str">
        <f>IF( OR(V594="CNST", J594="CAT_REGS"),(F594),
IF(V594="YES",UPPER(F594),
IF(   AND(V594&lt;&gt;"NO",J594="CAT_FNCT",E594&lt;&gt;"multiply", E594&lt;&gt;"divide"),IF(K594="SLS_ENABLED",   UPPER(F594),""),"")))</f>
        <v/>
      </c>
      <c r="Y594" s="109" t="str">
        <f>IF(LEN(W594)&gt;0,W594,SUBSTITUTE(SUBSTITUTE(SUBSTITUTE(SUBSTITUTE(SUBSTITUTE(SUBSTITUTE(SUBSTITUTE(SUBSTITUTE(SUBSTITUTE(SUBSTITUTE(SUBSTITUTE( (SUBSTITUTE( SUBSTITUTE( SUBSTITUTE( SUBSTITUTE(X594,"STD_SIGMA","SUM"),"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94" s="2">
        <f>C594</f>
        <v>631</v>
      </c>
    </row>
    <row r="595" spans="1:26">
      <c r="A595" s="167" t="str">
        <f>CODE(MID(N595,1,1))&amp;CODE(MID(N595,2,1))&amp;CODE(MID(N595,3,1))&amp;CODE(MID(N595,4,1))&amp;CODE(MID(N595,5,1))&amp;
IF(ISERR(CODE(MID(N595,6,1))),"",CODE(MID(N595,6,1)))&amp;
IF(ISERR(CODE(MID(N595,7,1))),"",CODE(MID(N595,7,1)))&amp;
IF(ISERR(CODE(MID(N595,8,1))),"",CODE(MID(N595,8,1)))&amp;
IF(ISERR(CODE(MID(N595,9,1))),"",CODE(MID(N595,9,1)))&amp;
IF(ISERR(CODE(MID(N595,10,1))),"",CODE(MID(N595,10,1)))&amp;
IF(ISERR(CODE(MID(N595,11,1))),"",CODE(MID(N595,11,1)))&amp;
IF(ISERR(CODE(MID(N595,12,1))),"",CODE(MID(N595,12,1)))&amp;
IF(ISERR(CODE(MID(N595,13,1))),"",CODE(MID(N595,13,1)))&amp;
IF(ISERR(CODE(MID(N595,14,1))),"",CODE(MID(N595,14,1)))&amp;
IF(ISERR(CODE(MID(N595,15,1))),"",CODE(MID(N595,15,1)))</f>
        <v>67728295677273</v>
      </c>
      <c r="B595" s="3">
        <v>587</v>
      </c>
      <c r="C595" s="165">
        <f>VLOOKUP(A595,[1]items.h.csv!$A:$C,3,0)</f>
        <v>632</v>
      </c>
      <c r="D595" s="1" t="s">
        <v>2291</v>
      </c>
      <c r="E595" s="1" t="s">
        <v>1440</v>
      </c>
      <c r="F595" s="17" t="s">
        <v>595</v>
      </c>
      <c r="G595" s="17" t="s">
        <v>617</v>
      </c>
      <c r="H595" s="146">
        <v>0</v>
      </c>
      <c r="I595" s="146">
        <v>0</v>
      </c>
      <c r="J595" s="17" t="s">
        <v>1</v>
      </c>
      <c r="K595" s="17" t="s">
        <v>2192</v>
      </c>
      <c r="L595" s="138" t="s">
        <v>4604</v>
      </c>
      <c r="N595" s="22" t="s">
        <v>1440</v>
      </c>
      <c r="O595" s="22" t="s">
        <v>3787</v>
      </c>
      <c r="P595"/>
      <c r="Q595" t="str">
        <f>IF(F595=G595,"","NOT EQUAL")</f>
        <v>NOT EQUAL</v>
      </c>
      <c r="R595"/>
      <c r="S595"/>
      <c r="T595">
        <f>IF(Y595&lt;&gt;"",T594+1,T594)</f>
        <v>146</v>
      </c>
      <c r="U595" s="3"/>
      <c r="V595" s="118"/>
      <c r="W595" s="118"/>
      <c r="X595" s="109" t="str">
        <f>IF( OR(V595="CNST", J595="CAT_REGS"),(F595),
IF(V595="YES",UPPER(F595),
IF(   AND(V595&lt;&gt;"NO",J595="CAT_FNCT",E595&lt;&gt;"multiply", E595&lt;&gt;"divide"),IF(K595="SLS_ENABLED",   UPPER(F595),""),"")))</f>
        <v/>
      </c>
      <c r="Y595" s="109" t="str">
        <f>IF(LEN(W595)&gt;0,W595,SUBSTITUTE(SUBSTITUTE(SUBSTITUTE(SUBSTITUTE(SUBSTITUTE(SUBSTITUTE(SUBSTITUTE(SUBSTITUTE(SUBSTITUTE(SUBSTITUTE(SUBSTITUTE( (SUBSTITUTE( SUBSTITUTE( SUBSTITUTE( SUBSTITUTE(X595,"STD_SIGMA","SUM"),"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95" s="2">
        <f>C595</f>
        <v>632</v>
      </c>
    </row>
    <row r="596" spans="1:26">
      <c r="A596" s="167" t="str">
        <f>CODE(MID(N596,1,1))&amp;CODE(MID(N596,2,1))&amp;CODE(MID(N596,3,1))&amp;CODE(MID(N596,4,1))&amp;CODE(MID(N596,5,1))&amp;
IF(ISERR(CODE(MID(N596,6,1))),"",CODE(MID(N596,6,1)))&amp;
IF(ISERR(CODE(MID(N596,7,1))),"",CODE(MID(N596,7,1)))&amp;
IF(ISERR(CODE(MID(N596,8,1))),"",CODE(MID(N596,8,1)))&amp;
IF(ISERR(CODE(MID(N596,9,1))),"",CODE(MID(N596,9,1)))&amp;
IF(ISERR(CODE(MID(N596,10,1))),"",CODE(MID(N596,10,1)))&amp;
IF(ISERR(CODE(MID(N596,11,1))),"",CODE(MID(N596,11,1)))&amp;
IF(ISERR(CODE(MID(N596,12,1))),"",CODE(MID(N596,12,1)))&amp;
IF(ISERR(CODE(MID(N596,13,1))),"",CODE(MID(N596,13,1)))&amp;
IF(ISERR(CODE(MID(N596,14,1))),"",CODE(MID(N596,14,1)))&amp;
IF(ISERR(CODE(MID(N596,15,1))),"",CODE(MID(N596,15,1)))</f>
        <v>67728295808373</v>
      </c>
      <c r="B596" s="3">
        <v>589</v>
      </c>
      <c r="C596" s="165">
        <f>VLOOKUP(A596,[1]items.h.csv!$A:$C,3,0)</f>
        <v>633</v>
      </c>
      <c r="D596" s="1" t="s">
        <v>2291</v>
      </c>
      <c r="E596" s="1" t="s">
        <v>1441</v>
      </c>
      <c r="F596" s="17" t="s">
        <v>595</v>
      </c>
      <c r="G596" s="17" t="s">
        <v>618</v>
      </c>
      <c r="H596" s="146">
        <v>0</v>
      </c>
      <c r="I596" s="146">
        <v>0</v>
      </c>
      <c r="J596" s="17" t="s">
        <v>1</v>
      </c>
      <c r="K596" s="17" t="s">
        <v>2192</v>
      </c>
      <c r="L596" s="138" t="s">
        <v>4604</v>
      </c>
      <c r="N596" s="22" t="s">
        <v>1441</v>
      </c>
      <c r="O596" s="22" t="s">
        <v>3787</v>
      </c>
      <c r="P596"/>
      <c r="Q596" t="str">
        <f>IF(F596=G596,"","NOT EQUAL")</f>
        <v>NOT EQUAL</v>
      </c>
      <c r="R596"/>
      <c r="S596"/>
      <c r="T596">
        <f>IF(Y596&lt;&gt;"",T595+1,T595)</f>
        <v>146</v>
      </c>
      <c r="U596" s="3"/>
      <c r="V596" s="118"/>
      <c r="W596" s="118"/>
      <c r="X596" s="109" t="str">
        <f>IF( OR(V596="CNST", J596="CAT_REGS"),(F596),
IF(V596="YES",UPPER(F596),
IF(   AND(V596&lt;&gt;"NO",J596="CAT_FNCT",E596&lt;&gt;"multiply", E596&lt;&gt;"divide"),IF(K596="SLS_ENABLED",   UPPER(F596),""),"")))</f>
        <v/>
      </c>
      <c r="Y596" s="109" t="str">
        <f>IF(LEN(W596)&gt;0,W596,SUBSTITUTE(SUBSTITUTE(SUBSTITUTE(SUBSTITUTE(SUBSTITUTE(SUBSTITUTE(SUBSTITUTE(SUBSTITUTE(SUBSTITUTE(SUBSTITUTE(SUBSTITUTE( (SUBSTITUTE( SUBSTITUTE( SUBSTITUTE( SUBSTITUTE(X596,"STD_SIGMA","SUM"),"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96" s="2">
        <f>C596</f>
        <v>633</v>
      </c>
    </row>
    <row r="597" spans="1:26">
      <c r="A597" s="167" t="str">
        <f>CODE(MID(N597,1,1))&amp;CODE(MID(N597,2,1))&amp;CODE(MID(N597,3,1))&amp;CODE(MID(N597,4,1))&amp;CODE(MID(N597,5,1))&amp;
IF(ISERR(CODE(MID(N597,6,1))),"",CODE(MID(N597,6,1)))&amp;
IF(ISERR(CODE(MID(N597,7,1))),"",CODE(MID(N597,7,1)))&amp;
IF(ISERR(CODE(MID(N597,8,1))),"",CODE(MID(N597,8,1)))&amp;
IF(ISERR(CODE(MID(N597,9,1))),"",CODE(MID(N597,9,1)))&amp;
IF(ISERR(CODE(MID(N597,10,1))),"",CODE(MID(N597,10,1)))&amp;
IF(ISERR(CODE(MID(N597,11,1))),"",CODE(MID(N597,11,1)))&amp;
IF(ISERR(CODE(MID(N597,12,1))),"",CODE(MID(N597,12,1)))&amp;
IF(ISERR(CODE(MID(N597,13,1))),"",CODE(MID(N597,13,1)))&amp;
IF(ISERR(CODE(MID(N597,14,1))),"",CODE(MID(N597,14,1)))&amp;
IF(ISERR(CODE(MID(N597,15,1))),"",CODE(MID(N597,15,1)))</f>
        <v>677282957977697165</v>
      </c>
      <c r="B597" s="3">
        <v>591</v>
      </c>
      <c r="C597" s="165">
        <f>VLOOKUP(A597,[1]items.h.csv!$A:$C,3,0)</f>
        <v>634</v>
      </c>
      <c r="D597" s="1" t="s">
        <v>2291</v>
      </c>
      <c r="E597" s="1" t="s">
        <v>1442</v>
      </c>
      <c r="F597" s="17" t="s">
        <v>595</v>
      </c>
      <c r="G597" s="17" t="s">
        <v>619</v>
      </c>
      <c r="H597" s="146">
        <v>0</v>
      </c>
      <c r="I597" s="146">
        <v>0</v>
      </c>
      <c r="J597" s="17" t="s">
        <v>1</v>
      </c>
      <c r="K597" s="17" t="s">
        <v>2192</v>
      </c>
      <c r="L597" s="138" t="s">
        <v>4604</v>
      </c>
      <c r="N597" s="22" t="s">
        <v>1442</v>
      </c>
      <c r="O597" s="22" t="s">
        <v>3771</v>
      </c>
      <c r="P597"/>
      <c r="Q597" t="str">
        <f>IF(F597=G597,"","NOT EQUAL")</f>
        <v>NOT EQUAL</v>
      </c>
      <c r="R597"/>
      <c r="S597"/>
      <c r="T597">
        <f>IF(Y597&lt;&gt;"",T596+1,T596)</f>
        <v>146</v>
      </c>
      <c r="U597" s="3"/>
      <c r="V597" s="118"/>
      <c r="W597" s="118"/>
      <c r="X597" s="109" t="str">
        <f>IF( OR(V597="CNST", J597="CAT_REGS"),(F597),
IF(V597="YES",UPPER(F597),
IF(   AND(V597&lt;&gt;"NO",J597="CAT_FNCT",E597&lt;&gt;"multiply", E597&lt;&gt;"divide"),IF(K597="SLS_ENABLED",   UPPER(F597),""),"")))</f>
        <v/>
      </c>
      <c r="Y597" s="109" t="str">
        <f>IF(LEN(W597)&gt;0,W597,SUBSTITUTE(SUBSTITUTE(SUBSTITUTE(SUBSTITUTE(SUBSTITUTE(SUBSTITUTE(SUBSTITUTE(SUBSTITUTE(SUBSTITUTE(SUBSTITUTE(SUBSTITUTE( (SUBSTITUTE( SUBSTITUTE( SUBSTITUTE( SUBSTITUTE(X597,"STD_SIGMA","SUM"),"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97" s="2">
        <f>C597</f>
        <v>634</v>
      </c>
    </row>
    <row r="598" spans="1:26">
      <c r="A598" s="167" t="str">
        <f>CODE(MID(N598,1,1))&amp;CODE(MID(N598,2,1))&amp;CODE(MID(N598,3,1))&amp;CODE(MID(N598,4,1))&amp;CODE(MID(N598,5,1))&amp;
IF(ISERR(CODE(MID(N598,6,1))),"",CODE(MID(N598,6,1)))&amp;
IF(ISERR(CODE(MID(N598,7,1))),"",CODE(MID(N598,7,1)))&amp;
IF(ISERR(CODE(MID(N598,8,1))),"",CODE(MID(N598,8,1)))&amp;
IF(ISERR(CODE(MID(N598,9,1))),"",CODE(MID(N598,9,1)))&amp;
IF(ISERR(CODE(MID(N598,10,1))),"",CODE(MID(N598,10,1)))&amp;
IF(ISERR(CODE(MID(N598,11,1))),"",CODE(MID(N598,11,1)))&amp;
IF(ISERR(CODE(MID(N598,12,1))),"",CODE(MID(N598,12,1)))&amp;
IF(ISERR(CODE(MID(N598,13,1))),"",CODE(MID(N598,13,1)))&amp;
IF(ISERR(CODE(MID(N598,14,1))),"",CODE(MID(N598,14,1)))&amp;
IF(ISERR(CODE(MID(N598,15,1))),"",CODE(MID(N598,15,1)))</f>
        <v>677282959710811210497</v>
      </c>
      <c r="B598" s="3">
        <v>542</v>
      </c>
      <c r="C598" s="165">
        <f>VLOOKUP(A598,[1]items.h.csv!$A:$C,3,0)</f>
        <v>636</v>
      </c>
      <c r="D598" s="1" t="s">
        <v>2291</v>
      </c>
      <c r="E598" s="1" t="s">
        <v>1443</v>
      </c>
      <c r="F598" s="17" t="s">
        <v>595</v>
      </c>
      <c r="G598" s="17" t="s">
        <v>0</v>
      </c>
      <c r="H598" s="146">
        <v>0</v>
      </c>
      <c r="I598" s="146">
        <v>0</v>
      </c>
      <c r="J598" s="17" t="s">
        <v>1</v>
      </c>
      <c r="K598" s="17" t="s">
        <v>2192</v>
      </c>
      <c r="L598" s="138" t="s">
        <v>4604</v>
      </c>
      <c r="N598" s="22" t="s">
        <v>1443</v>
      </c>
      <c r="O598" s="22" t="s">
        <v>3787</v>
      </c>
      <c r="P598"/>
      <c r="Q598" t="str">
        <f>IF(F598=G598,"","NOT EQUAL")</f>
        <v>NOT EQUAL</v>
      </c>
      <c r="R598"/>
      <c r="S598"/>
      <c r="T598">
        <f>IF(Y598&lt;&gt;"",T597+1,T597)</f>
        <v>146</v>
      </c>
      <c r="U598" s="3"/>
      <c r="V598" s="118"/>
      <c r="W598" s="118"/>
      <c r="X598" s="109" t="str">
        <f>IF( OR(V598="CNST", J598="CAT_REGS"),(F598),
IF(V598="YES",UPPER(F598),
IF(   AND(V598&lt;&gt;"NO",J598="CAT_FNCT",E598&lt;&gt;"multiply", E598&lt;&gt;"divide"),IF(K598="SLS_ENABLED",   UPPER(F598),""),"")))</f>
        <v/>
      </c>
      <c r="Y598" s="109" t="str">
        <f>IF(LEN(W598)&gt;0,W598,SUBSTITUTE(SUBSTITUTE(SUBSTITUTE(SUBSTITUTE(SUBSTITUTE(SUBSTITUTE(SUBSTITUTE(SUBSTITUTE(SUBSTITUTE(SUBSTITUTE(SUBSTITUTE( (SUBSTITUTE( SUBSTITUTE( SUBSTITUTE( SUBSTITUTE(X598,"STD_SIGMA","SUM"),"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98" s="2">
        <f>C598</f>
        <v>636</v>
      </c>
    </row>
    <row r="599" spans="1:26">
      <c r="A599" s="167" t="str">
        <f>CODE(MID(N599,1,1))&amp;CODE(MID(N599,2,1))&amp;CODE(MID(N599,3,1))&amp;CODE(MID(N599,4,1))&amp;CODE(MID(N599,5,1))&amp;
IF(ISERR(CODE(MID(N599,6,1))),"",CODE(MID(N599,6,1)))&amp;
IF(ISERR(CODE(MID(N599,7,1))),"",CODE(MID(N599,7,1)))&amp;
IF(ISERR(CODE(MID(N599,8,1))),"",CODE(MID(N599,8,1)))&amp;
IF(ISERR(CODE(MID(N599,9,1))),"",CODE(MID(N599,9,1)))&amp;
IF(ISERR(CODE(MID(N599,10,1))),"",CODE(MID(N599,10,1)))&amp;
IF(ISERR(CODE(MID(N599,11,1))),"",CODE(MID(N599,11,1)))&amp;
IF(ISERR(CODE(MID(N599,12,1))),"",CODE(MID(N599,12,1)))&amp;
IF(ISERR(CODE(MID(N599,13,1))),"",CODE(MID(N599,13,1)))&amp;
IF(ISERR(CODE(MID(N599,14,1))),"",CODE(MID(N599,14,1)))&amp;
IF(ISERR(CODE(MID(N599,15,1))),"",CODE(MID(N599,15,1)))</f>
        <v>677282959710811210497958479787983</v>
      </c>
      <c r="B599" s="3">
        <v>593</v>
      </c>
      <c r="C599" s="165">
        <f>VLOOKUP(A599,[1]items.h.csv!$A:$C,3,0)</f>
        <v>637</v>
      </c>
      <c r="D599" s="1" t="s">
        <v>2291</v>
      </c>
      <c r="E599" s="1" t="s">
        <v>1444</v>
      </c>
      <c r="F599" s="17" t="s">
        <v>595</v>
      </c>
      <c r="G599" s="17" t="s">
        <v>620</v>
      </c>
      <c r="H599" s="146">
        <v>0</v>
      </c>
      <c r="I599" s="146">
        <v>0</v>
      </c>
      <c r="J599" s="17" t="s">
        <v>1</v>
      </c>
      <c r="K599" s="17" t="s">
        <v>2192</v>
      </c>
      <c r="L599" s="138" t="s">
        <v>4604</v>
      </c>
      <c r="N599" s="22" t="s">
        <v>1444</v>
      </c>
      <c r="O599" s="22" t="s">
        <v>3787</v>
      </c>
      <c r="P599"/>
      <c r="Q599" t="str">
        <f>IF(F599=G599,"","NOT EQUAL")</f>
        <v>NOT EQUAL</v>
      </c>
      <c r="R599"/>
      <c r="S599"/>
      <c r="T599">
        <f>IF(Y599&lt;&gt;"",T598+1,T598)</f>
        <v>146</v>
      </c>
      <c r="U599" s="3"/>
      <c r="V599" s="118"/>
      <c r="W599" s="118"/>
      <c r="X599" s="109" t="str">
        <f>IF( OR(V599="CNST", J599="CAT_REGS"),(F599),
IF(V599="YES",UPPER(F599),
IF(   AND(V599&lt;&gt;"NO",J599="CAT_FNCT",E599&lt;&gt;"multiply", E599&lt;&gt;"divide"),IF(K599="SLS_ENABLED",   UPPER(F599),""),"")))</f>
        <v/>
      </c>
      <c r="Y599" s="109" t="str">
        <f>IF(LEN(W599)&gt;0,W599,SUBSTITUTE(SUBSTITUTE(SUBSTITUTE(SUBSTITUTE(SUBSTITUTE(SUBSTITUTE(SUBSTITUTE(SUBSTITUTE(SUBSTITUTE(SUBSTITUTE(SUBSTITUTE( (SUBSTITUTE( SUBSTITUTE( SUBSTITUTE( SUBSTITUTE(X599,"STD_SIGMA","SUM"),"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599" s="2">
        <f>C599</f>
        <v>637</v>
      </c>
    </row>
    <row r="600" spans="1:26">
      <c r="A600" s="167" t="str">
        <f>CODE(MID(N600,1,1))&amp;CODE(MID(N600,2,1))&amp;CODE(MID(N600,3,1))&amp;CODE(MID(N600,4,1))&amp;CODE(MID(N600,5,1))&amp;
IF(ISERR(CODE(MID(N600,6,1))),"",CODE(MID(N600,6,1)))&amp;
IF(ISERR(CODE(MID(N600,7,1))),"",CODE(MID(N600,7,1)))&amp;
IF(ISERR(CODE(MID(N600,8,1))),"",CODE(MID(N600,8,1)))&amp;
IF(ISERR(CODE(MID(N600,9,1))),"",CODE(MID(N600,9,1)))&amp;
IF(ISERR(CODE(MID(N600,10,1))),"",CODE(MID(N600,10,1)))&amp;
IF(ISERR(CODE(MID(N600,11,1))),"",CODE(MID(N600,11,1)))&amp;
IF(ISERR(CODE(MID(N600,12,1))),"",CODE(MID(N600,12,1)))&amp;
IF(ISERR(CODE(MID(N600,13,1))),"",CODE(MID(N600,13,1)))&amp;
IF(ISERR(CODE(MID(N600,14,1))),"",CODE(MID(N600,14,1)))&amp;
IF(ISERR(CODE(MID(N600,15,1))),"",CODE(MID(N600,15,1)))</f>
        <v>677282959810111697</v>
      </c>
      <c r="B600" s="3">
        <v>544</v>
      </c>
      <c r="C600" s="165">
        <f>VLOOKUP(A600,[1]items.h.csv!$A:$C,3,0)</f>
        <v>638</v>
      </c>
      <c r="D600" s="1" t="s">
        <v>2291</v>
      </c>
      <c r="E600" s="1" t="s">
        <v>1445</v>
      </c>
      <c r="F600" s="17" t="s">
        <v>595</v>
      </c>
      <c r="G600" s="17" t="s">
        <v>621</v>
      </c>
      <c r="H600" s="146">
        <v>0</v>
      </c>
      <c r="I600" s="146">
        <v>0</v>
      </c>
      <c r="J600" s="17" t="s">
        <v>1</v>
      </c>
      <c r="K600" s="17" t="s">
        <v>2192</v>
      </c>
      <c r="L600" s="138" t="s">
        <v>4604</v>
      </c>
      <c r="N600" s="22" t="s">
        <v>1445</v>
      </c>
      <c r="O600" s="22" t="s">
        <v>3787</v>
      </c>
      <c r="P600"/>
      <c r="Q600" t="str">
        <f>IF(F600=G600,"","NOT EQUAL")</f>
        <v>NOT EQUAL</v>
      </c>
      <c r="R600"/>
      <c r="S600"/>
      <c r="T600">
        <f>IF(Y600&lt;&gt;"",T599+1,T599)</f>
        <v>146</v>
      </c>
      <c r="U600" s="3"/>
      <c r="V600" s="118"/>
      <c r="W600" s="118"/>
      <c r="X600" s="109" t="str">
        <f>IF( OR(V600="CNST", J600="CAT_REGS"),(F600),
IF(V600="YES",UPPER(F600),
IF(   AND(V600&lt;&gt;"NO",J600="CAT_FNCT",E600&lt;&gt;"multiply", E600&lt;&gt;"divide"),IF(K600="SLS_ENABLED",   UPPER(F600),""),"")))</f>
        <v/>
      </c>
      <c r="Y600" s="109" t="str">
        <f>IF(LEN(W600)&gt;0,W600,SUBSTITUTE(SUBSTITUTE(SUBSTITUTE(SUBSTITUTE(SUBSTITUTE(SUBSTITUTE(SUBSTITUTE(SUBSTITUTE(SUBSTITUTE(SUBSTITUTE(SUBSTITUTE( (SUBSTITUTE( SUBSTITUTE( SUBSTITUTE( SUBSTITUTE(X600,"STD_SIGMA","SUM"),"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00" s="2">
        <f>C600</f>
        <v>638</v>
      </c>
    </row>
    <row r="601" spans="1:26">
      <c r="A601" s="167" t="str">
        <f>CODE(MID(N601,1,1))&amp;CODE(MID(N601,2,1))&amp;CODE(MID(N601,3,1))&amp;CODE(MID(N601,4,1))&amp;CODE(MID(N601,5,1))&amp;
IF(ISERR(CODE(MID(N601,6,1))),"",CODE(MID(N601,6,1)))&amp;
IF(ISERR(CODE(MID(N601,7,1))),"",CODE(MID(N601,7,1)))&amp;
IF(ISERR(CODE(MID(N601,8,1))),"",CODE(MID(N601,8,1)))&amp;
IF(ISERR(CODE(MID(N601,9,1))),"",CODE(MID(N601,9,1)))&amp;
IF(ISERR(CODE(MID(N601,10,1))),"",CODE(MID(N601,10,1)))&amp;
IF(ISERR(CODE(MID(N601,11,1))),"",CODE(MID(N601,11,1)))&amp;
IF(ISERR(CODE(MID(N601,12,1))),"",CODE(MID(N601,12,1)))&amp;
IF(ISERR(CODE(MID(N601,13,1))),"",CODE(MID(N601,13,1)))&amp;
IF(ISERR(CODE(MID(N601,14,1))),"",CODE(MID(N601,14,1)))&amp;
IF(ISERR(CODE(MID(N601,15,1))),"",CODE(MID(N601,15,1)))</f>
        <v>677282951039710910997</v>
      </c>
      <c r="B601" s="3">
        <v>546</v>
      </c>
      <c r="C601" s="165">
        <f>VLOOKUP(A601,[1]items.h.csv!$A:$C,3,0)</f>
        <v>639</v>
      </c>
      <c r="D601" s="1" t="s">
        <v>2291</v>
      </c>
      <c r="E601" s="1" t="s">
        <v>1446</v>
      </c>
      <c r="F601" s="17" t="s">
        <v>595</v>
      </c>
      <c r="G601" s="17" t="s">
        <v>454</v>
      </c>
      <c r="H601" s="146">
        <v>0</v>
      </c>
      <c r="I601" s="146">
        <v>0</v>
      </c>
      <c r="J601" s="17" t="s">
        <v>1</v>
      </c>
      <c r="K601" s="17" t="s">
        <v>2192</v>
      </c>
      <c r="L601" s="138" t="s">
        <v>4604</v>
      </c>
      <c r="N601" s="22" t="s">
        <v>1446</v>
      </c>
      <c r="O601" s="22" t="s">
        <v>3787</v>
      </c>
      <c r="P601"/>
      <c r="Q601" t="str">
        <f>IF(F601=G601,"","NOT EQUAL")</f>
        <v>NOT EQUAL</v>
      </c>
      <c r="R601"/>
      <c r="S601"/>
      <c r="T601">
        <f>IF(Y601&lt;&gt;"",T600+1,T600)</f>
        <v>146</v>
      </c>
      <c r="U601" s="3"/>
      <c r="V601" s="118"/>
      <c r="W601" s="118"/>
      <c r="X601" s="109" t="str">
        <f>IF( OR(V601="CNST", J601="CAT_REGS"),(F601),
IF(V601="YES",UPPER(F601),
IF(   AND(V601&lt;&gt;"NO",J601="CAT_FNCT",E601&lt;&gt;"multiply", E601&lt;&gt;"divide"),IF(K601="SLS_ENABLED",   UPPER(F601),""),"")))</f>
        <v/>
      </c>
      <c r="Y601" s="109" t="str">
        <f>IF(LEN(W601)&gt;0,W601,SUBSTITUTE(SUBSTITUTE(SUBSTITUTE(SUBSTITUTE(SUBSTITUTE(SUBSTITUTE(SUBSTITUTE(SUBSTITUTE(SUBSTITUTE(SUBSTITUTE(SUBSTITUTE( (SUBSTITUTE( SUBSTITUTE( SUBSTITUTE( SUBSTITUTE(X601,"STD_SIGMA","SUM"),"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01" s="2">
        <f>C601</f>
        <v>639</v>
      </c>
    </row>
    <row r="602" spans="1:26">
      <c r="A602" s="167" t="str">
        <f>CODE(MID(N602,1,1))&amp;CODE(MID(N602,2,1))&amp;CODE(MID(N602,3,1))&amp;CODE(MID(N602,4,1))&amp;CODE(MID(N602,5,1))&amp;
IF(ISERR(CODE(MID(N602,6,1))),"",CODE(MID(N602,6,1)))&amp;
IF(ISERR(CODE(MID(N602,7,1))),"",CODE(MID(N602,7,1)))&amp;
IF(ISERR(CODE(MID(N602,8,1))),"",CODE(MID(N602,8,1)))&amp;
IF(ISERR(CODE(MID(N602,9,1))),"",CODE(MID(N602,9,1)))&amp;
IF(ISERR(CODE(MID(N602,10,1))),"",CODE(MID(N602,10,1)))&amp;
IF(ISERR(CODE(MID(N602,11,1))),"",CODE(MID(N602,11,1)))&amp;
IF(ISERR(CODE(MID(N602,12,1))),"",CODE(MID(N602,12,1)))&amp;
IF(ISERR(CODE(MID(N602,13,1))),"",CODE(MID(N602,13,1)))&amp;
IF(ISERR(CODE(MID(N602,14,1))),"",CODE(MID(N602,14,1)))&amp;
IF(ISERR(CODE(MID(N602,15,1))),"",CODE(MID(N602,15,1)))</f>
        <v>6772829510010110811697</v>
      </c>
      <c r="B602" s="3">
        <v>548</v>
      </c>
      <c r="C602" s="165">
        <f>VLOOKUP(A602,[1]items.h.csv!$A:$C,3,0)</f>
        <v>640</v>
      </c>
      <c r="D602" s="1" t="s">
        <v>2291</v>
      </c>
      <c r="E602" s="1" t="s">
        <v>1447</v>
      </c>
      <c r="F602" s="17" t="s">
        <v>595</v>
      </c>
      <c r="G602" s="17" t="s">
        <v>622</v>
      </c>
      <c r="H602" s="146">
        <v>0</v>
      </c>
      <c r="I602" s="146">
        <v>0</v>
      </c>
      <c r="J602" s="17" t="s">
        <v>1</v>
      </c>
      <c r="K602" s="17" t="s">
        <v>2192</v>
      </c>
      <c r="L602" s="138" t="s">
        <v>4604</v>
      </c>
      <c r="N602" s="22" t="s">
        <v>1447</v>
      </c>
      <c r="O602" s="22" t="s">
        <v>3787</v>
      </c>
      <c r="P602"/>
      <c r="Q602" t="str">
        <f>IF(F602=G602,"","NOT EQUAL")</f>
        <v>NOT EQUAL</v>
      </c>
      <c r="R602"/>
      <c r="S602"/>
      <c r="T602">
        <f>IF(Y602&lt;&gt;"",T601+1,T601)</f>
        <v>146</v>
      </c>
      <c r="U602" s="3"/>
      <c r="V602" s="118"/>
      <c r="W602" s="118"/>
      <c r="X602" s="109" t="str">
        <f>IF( OR(V602="CNST", J602="CAT_REGS"),(F602),
IF(V602="YES",UPPER(F602),
IF(   AND(V602&lt;&gt;"NO",J602="CAT_FNCT",E602&lt;&gt;"multiply", E602&lt;&gt;"divide"),IF(K602="SLS_ENABLED",   UPPER(F602),""),"")))</f>
        <v/>
      </c>
      <c r="Y602" s="109" t="str">
        <f>IF(LEN(W602)&gt;0,W602,SUBSTITUTE(SUBSTITUTE(SUBSTITUTE(SUBSTITUTE(SUBSTITUTE(SUBSTITUTE(SUBSTITUTE(SUBSTITUTE(SUBSTITUTE(SUBSTITUTE(SUBSTITUTE( (SUBSTITUTE( SUBSTITUTE( SUBSTITUTE( SUBSTITUTE(X602,"STD_SIGMA","SUM"),"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02" s="2">
        <f>C602</f>
        <v>640</v>
      </c>
    </row>
    <row r="603" spans="1:26">
      <c r="A603" s="167" t="str">
        <f>CODE(MID(N603,1,1))&amp;CODE(MID(N603,2,1))&amp;CODE(MID(N603,3,1))&amp;CODE(MID(N603,4,1))&amp;CODE(MID(N603,5,1))&amp;
IF(ISERR(CODE(MID(N603,6,1))),"",CODE(MID(N603,6,1)))&amp;
IF(ISERR(CODE(MID(N603,7,1))),"",CODE(MID(N603,7,1)))&amp;
IF(ISERR(CODE(MID(N603,8,1))),"",CODE(MID(N603,8,1)))&amp;
IF(ISERR(CODE(MID(N603,9,1))),"",CODE(MID(N603,9,1)))&amp;
IF(ISERR(CODE(MID(N603,10,1))),"",CODE(MID(N603,10,1)))&amp;
IF(ISERR(CODE(MID(N603,11,1))),"",CODE(MID(N603,11,1)))&amp;
IF(ISERR(CODE(MID(N603,12,1))),"",CODE(MID(N603,12,1)))&amp;
IF(ISERR(CODE(MID(N603,13,1))),"",CODE(MID(N603,13,1)))&amp;
IF(ISERR(CODE(MID(N603,14,1))),"",CODE(MID(N603,14,1)))&amp;
IF(ISERR(CODE(MID(N603,15,1))),"",CODE(MID(N603,15,1)))</f>
        <v>67728295101112115105108111110</v>
      </c>
      <c r="B603" s="3">
        <v>550</v>
      </c>
      <c r="C603" s="165">
        <f>VLOOKUP(A603,[1]items.h.csv!$A:$C,3,0)</f>
        <v>641</v>
      </c>
      <c r="D603" s="1" t="s">
        <v>2291</v>
      </c>
      <c r="E603" s="1" t="s">
        <v>1448</v>
      </c>
      <c r="F603" s="17" t="s">
        <v>595</v>
      </c>
      <c r="G603" s="17" t="s">
        <v>623</v>
      </c>
      <c r="H603" s="146">
        <v>0</v>
      </c>
      <c r="I603" s="146">
        <v>0</v>
      </c>
      <c r="J603" s="17" t="s">
        <v>1</v>
      </c>
      <c r="K603" s="17" t="s">
        <v>2192</v>
      </c>
      <c r="L603" s="138" t="s">
        <v>4604</v>
      </c>
      <c r="N603" s="22" t="s">
        <v>1448</v>
      </c>
      <c r="O603" s="22" t="s">
        <v>3787</v>
      </c>
      <c r="P603"/>
      <c r="Q603" t="str">
        <f>IF(F603=G603,"","NOT EQUAL")</f>
        <v>NOT EQUAL</v>
      </c>
      <c r="R603"/>
      <c r="S603"/>
      <c r="T603">
        <f>IF(Y603&lt;&gt;"",T602+1,T602)</f>
        <v>146</v>
      </c>
      <c r="U603" s="3"/>
      <c r="V603" s="118"/>
      <c r="W603" s="118"/>
      <c r="X603" s="109" t="str">
        <f>IF( OR(V603="CNST", J603="CAT_REGS"),(F603),
IF(V603="YES",UPPER(F603),
IF(   AND(V603&lt;&gt;"NO",J603="CAT_FNCT",E603&lt;&gt;"multiply", E603&lt;&gt;"divide"),IF(K603="SLS_ENABLED",   UPPER(F603),""),"")))</f>
        <v/>
      </c>
      <c r="Y603" s="109" t="str">
        <f>IF(LEN(W603)&gt;0,W603,SUBSTITUTE(SUBSTITUTE(SUBSTITUTE(SUBSTITUTE(SUBSTITUTE(SUBSTITUTE(SUBSTITUTE(SUBSTITUTE(SUBSTITUTE(SUBSTITUTE(SUBSTITUTE( (SUBSTITUTE( SUBSTITUTE( SUBSTITUTE( SUBSTITUTE(X603,"STD_SIGMA","SUM"),"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03" s="2">
        <f>C603</f>
        <v>641</v>
      </c>
    </row>
    <row r="604" spans="1:26">
      <c r="A604" s="167" t="str">
        <f>CODE(MID(N604,1,1))&amp;CODE(MID(N604,2,1))&amp;CODE(MID(N604,3,1))&amp;CODE(MID(N604,4,1))&amp;CODE(MID(N604,5,1))&amp;
IF(ISERR(CODE(MID(N604,6,1))),"",CODE(MID(N604,6,1)))&amp;
IF(ISERR(CODE(MID(N604,7,1))),"",CODE(MID(N604,7,1)))&amp;
IF(ISERR(CODE(MID(N604,8,1))),"",CODE(MID(N604,8,1)))&amp;
IF(ISERR(CODE(MID(N604,9,1))),"",CODE(MID(N604,9,1)))&amp;
IF(ISERR(CODE(MID(N604,10,1))),"",CODE(MID(N604,10,1)))&amp;
IF(ISERR(CODE(MID(N604,11,1))),"",CODE(MID(N604,11,1)))&amp;
IF(ISERR(CODE(MID(N604,12,1))),"",CODE(MID(N604,12,1)))&amp;
IF(ISERR(CODE(MID(N604,13,1))),"",CODE(MID(N604,13,1)))&amp;
IF(ISERR(CODE(MID(N604,14,1))),"",CODE(MID(N604,14,1)))&amp;
IF(ISERR(CODE(MID(N604,15,1))),"",CODE(MID(N604,15,1)))</f>
        <v>6772829510111211510510811111095847978</v>
      </c>
      <c r="B604" s="3">
        <v>594</v>
      </c>
      <c r="C604" s="165">
        <f>VLOOKUP(A604,[1]items.h.csv!$A:$C,3,0)</f>
        <v>642</v>
      </c>
      <c r="D604" s="1" t="s">
        <v>2291</v>
      </c>
      <c r="E604" s="1" t="s">
        <v>1449</v>
      </c>
      <c r="F604" s="17" t="s">
        <v>595</v>
      </c>
      <c r="G604" s="17" t="s">
        <v>624</v>
      </c>
      <c r="H604" s="146">
        <v>0</v>
      </c>
      <c r="I604" s="146">
        <v>0</v>
      </c>
      <c r="J604" s="17" t="s">
        <v>1</v>
      </c>
      <c r="K604" s="17" t="s">
        <v>2192</v>
      </c>
      <c r="L604" s="138" t="s">
        <v>4604</v>
      </c>
      <c r="N604" s="22" t="s">
        <v>1449</v>
      </c>
      <c r="O604" s="22" t="s">
        <v>3787</v>
      </c>
      <c r="P604"/>
      <c r="Q604" t="str">
        <f>IF(F604=G604,"","NOT EQUAL")</f>
        <v>NOT EQUAL</v>
      </c>
      <c r="R604"/>
      <c r="S604"/>
      <c r="T604">
        <f>IF(Y604&lt;&gt;"",T603+1,T603)</f>
        <v>146</v>
      </c>
      <c r="U604" s="3"/>
      <c r="V604" s="118"/>
      <c r="W604" s="118"/>
      <c r="X604" s="109" t="str">
        <f>IF( OR(V604="CNST", J604="CAT_REGS"),(F604),
IF(V604="YES",UPPER(F604),
IF(   AND(V604&lt;&gt;"NO",J604="CAT_FNCT",E604&lt;&gt;"multiply", E604&lt;&gt;"divide"),IF(K604="SLS_ENABLED",   UPPER(F604),""),"")))</f>
        <v/>
      </c>
      <c r="Y604" s="109" t="str">
        <f>IF(LEN(W604)&gt;0,W604,SUBSTITUTE(SUBSTITUTE(SUBSTITUTE(SUBSTITUTE(SUBSTITUTE(SUBSTITUTE(SUBSTITUTE(SUBSTITUTE(SUBSTITUTE(SUBSTITUTE(SUBSTITUTE( (SUBSTITUTE( SUBSTITUTE( SUBSTITUTE( SUBSTITUTE(X604,"STD_SIGMA","SUM"),"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04" s="2">
        <f>C604</f>
        <v>642</v>
      </c>
    </row>
    <row r="605" spans="1:26">
      <c r="A605" s="167" t="str">
        <f>CODE(MID(N605,1,1))&amp;CODE(MID(N605,2,1))&amp;CODE(MID(N605,3,1))&amp;CODE(MID(N605,4,1))&amp;CODE(MID(N605,5,1))&amp;
IF(ISERR(CODE(MID(N605,6,1))),"",CODE(MID(N605,6,1)))&amp;
IF(ISERR(CODE(MID(N605,7,1))),"",CODE(MID(N605,7,1)))&amp;
IF(ISERR(CODE(MID(N605,8,1))),"",CODE(MID(N605,8,1)))&amp;
IF(ISERR(CODE(MID(N605,9,1))),"",CODE(MID(N605,9,1)))&amp;
IF(ISERR(CODE(MID(N605,10,1))),"",CODE(MID(N605,10,1)))&amp;
IF(ISERR(CODE(MID(N605,11,1))),"",CODE(MID(N605,11,1)))&amp;
IF(ISERR(CODE(MID(N605,12,1))),"",CODE(MID(N605,12,1)))&amp;
IF(ISERR(CODE(MID(N605,13,1))),"",CODE(MID(N605,13,1)))&amp;
IF(ISERR(CODE(MID(N605,14,1))),"",CODE(MID(N605,14,1)))&amp;
IF(ISERR(CODE(MID(N605,15,1))),"",CODE(MID(N605,15,1)))</f>
        <v>6772829512210111697</v>
      </c>
      <c r="B605" s="3">
        <v>552</v>
      </c>
      <c r="C605" s="165">
        <f>VLOOKUP(A605,[1]items.h.csv!$A:$C,3,0)</f>
        <v>643</v>
      </c>
      <c r="D605" s="1" t="s">
        <v>2291</v>
      </c>
      <c r="E605" s="1" t="s">
        <v>1450</v>
      </c>
      <c r="F605" s="17" t="s">
        <v>595</v>
      </c>
      <c r="G605" s="17" t="s">
        <v>625</v>
      </c>
      <c r="H605" s="146">
        <v>0</v>
      </c>
      <c r="I605" s="146">
        <v>0</v>
      </c>
      <c r="J605" s="17" t="s">
        <v>1</v>
      </c>
      <c r="K605" s="17" t="s">
        <v>2192</v>
      </c>
      <c r="L605" s="138" t="s">
        <v>4604</v>
      </c>
      <c r="N605" s="22" t="s">
        <v>1450</v>
      </c>
      <c r="O605" s="22" t="s">
        <v>3787</v>
      </c>
      <c r="P605"/>
      <c r="Q605" t="str">
        <f>IF(F605=G605,"","NOT EQUAL")</f>
        <v>NOT EQUAL</v>
      </c>
      <c r="R605"/>
      <c r="S605"/>
      <c r="T605">
        <f>IF(Y605&lt;&gt;"",T604+1,T604)</f>
        <v>146</v>
      </c>
      <c r="U605" s="3"/>
      <c r="V605" s="118"/>
      <c r="W605" s="118"/>
      <c r="X605" s="109" t="str">
        <f>IF( OR(V605="CNST", J605="CAT_REGS"),(F605),
IF(V605="YES",UPPER(F605),
IF(   AND(V605&lt;&gt;"NO",J605="CAT_FNCT",E605&lt;&gt;"multiply", E605&lt;&gt;"divide"),IF(K605="SLS_ENABLED",   UPPER(F605),""),"")))</f>
        <v/>
      </c>
      <c r="Y605" s="109" t="str">
        <f>IF(LEN(W605)&gt;0,W605,SUBSTITUTE(SUBSTITUTE(SUBSTITUTE(SUBSTITUTE(SUBSTITUTE(SUBSTITUTE(SUBSTITUTE(SUBSTITUTE(SUBSTITUTE(SUBSTITUTE(SUBSTITUTE( (SUBSTITUTE( SUBSTITUTE( SUBSTITUTE( SUBSTITUTE(X605,"STD_SIGMA","SUM"),"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05" s="2">
        <f>C605</f>
        <v>643</v>
      </c>
    </row>
    <row r="606" spans="1:26">
      <c r="A606" s="167" t="str">
        <f>CODE(MID(N606,1,1))&amp;CODE(MID(N606,2,1))&amp;CODE(MID(N606,3,1))&amp;CODE(MID(N606,4,1))&amp;CODE(MID(N606,5,1))&amp;
IF(ISERR(CODE(MID(N606,6,1))),"",CODE(MID(N606,6,1)))&amp;
IF(ISERR(CODE(MID(N606,7,1))),"",CODE(MID(N606,7,1)))&amp;
IF(ISERR(CODE(MID(N606,8,1))),"",CODE(MID(N606,8,1)))&amp;
IF(ISERR(CODE(MID(N606,9,1))),"",CODE(MID(N606,9,1)))&amp;
IF(ISERR(CODE(MID(N606,10,1))),"",CODE(MID(N606,10,1)))&amp;
IF(ISERR(CODE(MID(N606,11,1))),"",CODE(MID(N606,11,1)))&amp;
IF(ISERR(CODE(MID(N606,12,1))),"",CODE(MID(N606,12,1)))&amp;
IF(ISERR(CODE(MID(N606,13,1))),"",CODE(MID(N606,13,1)))&amp;
IF(ISERR(CODE(MID(N606,14,1))),"",CODE(MID(N606,14,1)))&amp;
IF(ISERR(CODE(MID(N606,15,1))),"",CODE(MID(N606,15,1)))</f>
        <v>6772829510111697</v>
      </c>
      <c r="B606" s="3">
        <v>554</v>
      </c>
      <c r="C606" s="165">
        <f>VLOOKUP(A606,[1]items.h.csv!$A:$C,3,0)</f>
        <v>644</v>
      </c>
      <c r="D606" s="1" t="s">
        <v>2291</v>
      </c>
      <c r="E606" s="1" t="s">
        <v>1451</v>
      </c>
      <c r="F606" s="17" t="s">
        <v>595</v>
      </c>
      <c r="G606" s="17" t="s">
        <v>626</v>
      </c>
      <c r="H606" s="146">
        <v>0</v>
      </c>
      <c r="I606" s="146">
        <v>0</v>
      </c>
      <c r="J606" s="17" t="s">
        <v>1</v>
      </c>
      <c r="K606" s="17" t="s">
        <v>2192</v>
      </c>
      <c r="L606" s="138" t="s">
        <v>4604</v>
      </c>
      <c r="N606" s="22" t="s">
        <v>1451</v>
      </c>
      <c r="O606" s="22" t="s">
        <v>3787</v>
      </c>
      <c r="P606"/>
      <c r="Q606" t="str">
        <f>IF(F606=G606,"","NOT EQUAL")</f>
        <v>NOT EQUAL</v>
      </c>
      <c r="R606" t="e">
        <f>MATCH(N606,[1]items.h.csv!$B:$C,FALSE)</f>
        <v>#N/A</v>
      </c>
      <c r="S606"/>
      <c r="T606">
        <f>IF(Y606&lt;&gt;"",T605+1,T605)</f>
        <v>146</v>
      </c>
      <c r="U606" s="3"/>
      <c r="V606" s="118"/>
      <c r="W606" s="118"/>
      <c r="X606" s="109" t="str">
        <f>IF( OR(V606="CNST", J606="CAT_REGS"),(F606),
IF(V606="YES",UPPER(F606),
IF(   AND(V606&lt;&gt;"NO",J606="CAT_FNCT",E606&lt;&gt;"multiply", E606&lt;&gt;"divide"),IF(K606="SLS_ENABLED",   UPPER(F606),""),"")))</f>
        <v/>
      </c>
      <c r="Y606" s="109" t="str">
        <f>IF(LEN(W606)&gt;0,W606,SUBSTITUTE(SUBSTITUTE(SUBSTITUTE(SUBSTITUTE(SUBSTITUTE(SUBSTITUTE(SUBSTITUTE(SUBSTITUTE(SUBSTITUTE(SUBSTITUTE(SUBSTITUTE( (SUBSTITUTE( SUBSTITUTE( SUBSTITUTE( SUBSTITUTE(X606,"STD_SIGMA","SUM"),"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06" s="2">
        <f>C606</f>
        <v>644</v>
      </c>
    </row>
    <row r="607" spans="1:26">
      <c r="A607" s="167" t="str">
        <f>CODE(MID(N607,1,1))&amp;CODE(MID(N607,2,1))&amp;CODE(MID(N607,3,1))&amp;CODE(MID(N607,4,1))&amp;CODE(MID(N607,5,1))&amp;
IF(ISERR(CODE(MID(N607,6,1))),"",CODE(MID(N607,6,1)))&amp;
IF(ISERR(CODE(MID(N607,7,1))),"",CODE(MID(N607,7,1)))&amp;
IF(ISERR(CODE(MID(N607,8,1))),"",CODE(MID(N607,8,1)))&amp;
IF(ISERR(CODE(MID(N607,9,1))),"",CODE(MID(N607,9,1)))&amp;
IF(ISERR(CODE(MID(N607,10,1))),"",CODE(MID(N607,10,1)))&amp;
IF(ISERR(CODE(MID(N607,11,1))),"",CODE(MID(N607,11,1)))&amp;
IF(ISERR(CODE(MID(N607,12,1))),"",CODE(MID(N607,12,1)))&amp;
IF(ISERR(CODE(MID(N607,13,1))),"",CODE(MID(N607,13,1)))&amp;
IF(ISERR(CODE(MID(N607,14,1))),"",CODE(MID(N607,14,1)))&amp;
IF(ISERR(CODE(MID(N607,15,1))),"",CODE(MID(N607,15,1)))</f>
        <v>6772829510111697958479787983</v>
      </c>
      <c r="B607" s="3">
        <v>595</v>
      </c>
      <c r="C607" s="165">
        <f>VLOOKUP(A607,[1]items.h.csv!$A:$C,3,0)</f>
        <v>645</v>
      </c>
      <c r="D607" s="1" t="s">
        <v>2291</v>
      </c>
      <c r="E607" s="1" t="s">
        <v>1452</v>
      </c>
      <c r="F607" s="17" t="s">
        <v>595</v>
      </c>
      <c r="G607" s="17" t="s">
        <v>627</v>
      </c>
      <c r="H607" s="146">
        <v>0</v>
      </c>
      <c r="I607" s="146">
        <v>0</v>
      </c>
      <c r="J607" s="17" t="s">
        <v>1</v>
      </c>
      <c r="K607" s="17" t="s">
        <v>2192</v>
      </c>
      <c r="L607" s="138" t="s">
        <v>4604</v>
      </c>
      <c r="N607" s="22" t="s">
        <v>1452</v>
      </c>
      <c r="O607" s="22" t="s">
        <v>3787</v>
      </c>
      <c r="P607"/>
      <c r="Q607" t="str">
        <f>IF(F607=G607,"","NOT EQUAL")</f>
        <v>NOT EQUAL</v>
      </c>
      <c r="R607"/>
      <c r="S607"/>
      <c r="T607">
        <f>IF(Y607&lt;&gt;"",T606+1,T606)</f>
        <v>146</v>
      </c>
      <c r="U607" s="3"/>
      <c r="V607" s="118"/>
      <c r="W607" s="118"/>
      <c r="X607" s="109" t="str">
        <f>IF( OR(V607="CNST", J607="CAT_REGS"),(F607),
IF(V607="YES",UPPER(F607),
IF(   AND(V607&lt;&gt;"NO",J607="CAT_FNCT",E607&lt;&gt;"multiply", E607&lt;&gt;"divide"),IF(K607="SLS_ENABLED",   UPPER(F607),""),"")))</f>
        <v/>
      </c>
      <c r="Y607" s="109" t="str">
        <f>IF(LEN(W607)&gt;0,W607,SUBSTITUTE(SUBSTITUTE(SUBSTITUTE(SUBSTITUTE(SUBSTITUTE(SUBSTITUTE(SUBSTITUTE(SUBSTITUTE(SUBSTITUTE(SUBSTITUTE(SUBSTITUTE( (SUBSTITUTE( SUBSTITUTE( SUBSTITUTE( SUBSTITUTE(X607,"STD_SIGMA","SUM"),"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07" s="2">
        <f>C607</f>
        <v>645</v>
      </c>
    </row>
    <row r="608" spans="1:26">
      <c r="A608" s="167" t="str">
        <f>CODE(MID(N608,1,1))&amp;CODE(MID(N608,2,1))&amp;CODE(MID(N608,3,1))&amp;CODE(MID(N608,4,1))&amp;CODE(MID(N608,5,1))&amp;
IF(ISERR(CODE(MID(N608,6,1))),"",CODE(MID(N608,6,1)))&amp;
IF(ISERR(CODE(MID(N608,7,1))),"",CODE(MID(N608,7,1)))&amp;
IF(ISERR(CODE(MID(N608,8,1))),"",CODE(MID(N608,8,1)))&amp;
IF(ISERR(CODE(MID(N608,9,1))),"",CODE(MID(N608,9,1)))&amp;
IF(ISERR(CODE(MID(N608,10,1))),"",CODE(MID(N608,10,1)))&amp;
IF(ISERR(CODE(MID(N608,11,1))),"",CODE(MID(N608,11,1)))&amp;
IF(ISERR(CODE(MID(N608,12,1))),"",CODE(MID(N608,12,1)))&amp;
IF(ISERR(CODE(MID(N608,13,1))),"",CODE(MID(N608,13,1)))&amp;
IF(ISERR(CODE(MID(N608,14,1))),"",CODE(MID(N608,14,1)))&amp;
IF(ISERR(CODE(MID(N608,15,1))),"",CODE(MID(N608,15,1)))</f>
        <v>6772829511610410111697</v>
      </c>
      <c r="B608" s="3">
        <v>556</v>
      </c>
      <c r="C608" s="165">
        <f>VLOOKUP(A608,[1]items.h.csv!$A:$C,3,0)</f>
        <v>646</v>
      </c>
      <c r="D608" s="1" t="s">
        <v>2291</v>
      </c>
      <c r="E608" s="1" t="s">
        <v>1453</v>
      </c>
      <c r="F608" s="17" t="s">
        <v>595</v>
      </c>
      <c r="G608" s="17" t="s">
        <v>628</v>
      </c>
      <c r="H608" s="146">
        <v>0</v>
      </c>
      <c r="I608" s="146">
        <v>0</v>
      </c>
      <c r="J608" s="17" t="s">
        <v>1</v>
      </c>
      <c r="K608" s="17" t="s">
        <v>2192</v>
      </c>
      <c r="L608" s="138" t="s">
        <v>4604</v>
      </c>
      <c r="N608" s="22" t="s">
        <v>1453</v>
      </c>
      <c r="O608" s="22" t="s">
        <v>3787</v>
      </c>
      <c r="P608"/>
      <c r="Q608" t="str">
        <f>IF(F608=G608,"","NOT EQUAL")</f>
        <v>NOT EQUAL</v>
      </c>
      <c r="R608"/>
      <c r="S608"/>
      <c r="T608">
        <f>IF(Y608&lt;&gt;"",T607+1,T607)</f>
        <v>146</v>
      </c>
      <c r="U608" s="3"/>
      <c r="V608" s="118"/>
      <c r="W608" s="118"/>
      <c r="X608" s="109" t="str">
        <f>IF( OR(V608="CNST", J608="CAT_REGS"),(F608),
IF(V608="YES",UPPER(F608),
IF(   AND(V608&lt;&gt;"NO",J608="CAT_FNCT",E608&lt;&gt;"multiply", E608&lt;&gt;"divide"),IF(K608="SLS_ENABLED",   UPPER(F608),""),"")))</f>
        <v/>
      </c>
      <c r="Y608" s="109" t="str">
        <f>IF(LEN(W608)&gt;0,W608,SUBSTITUTE(SUBSTITUTE(SUBSTITUTE(SUBSTITUTE(SUBSTITUTE(SUBSTITUTE(SUBSTITUTE(SUBSTITUTE(SUBSTITUTE(SUBSTITUTE(SUBSTITUTE( (SUBSTITUTE( SUBSTITUTE( SUBSTITUTE( SUBSTITUTE(X608,"STD_SIGMA","SUM"),"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08" s="2">
        <f>C608</f>
        <v>646</v>
      </c>
    </row>
    <row r="609" spans="1:26">
      <c r="A609" s="167" t="str">
        <f>CODE(MID(N609,1,1))&amp;CODE(MID(N609,2,1))&amp;CODE(MID(N609,3,1))&amp;CODE(MID(N609,4,1))&amp;CODE(MID(N609,5,1))&amp;
IF(ISERR(CODE(MID(N609,6,1))),"",CODE(MID(N609,6,1)))&amp;
IF(ISERR(CODE(MID(N609,7,1))),"",CODE(MID(N609,7,1)))&amp;
IF(ISERR(CODE(MID(N609,8,1))),"",CODE(MID(N609,8,1)))&amp;
IF(ISERR(CODE(MID(N609,9,1))),"",CODE(MID(N609,9,1)))&amp;
IF(ISERR(CODE(MID(N609,10,1))),"",CODE(MID(N609,10,1)))&amp;
IF(ISERR(CODE(MID(N609,11,1))),"",CODE(MID(N609,11,1)))&amp;
IF(ISERR(CODE(MID(N609,12,1))),"",CODE(MID(N609,12,1)))&amp;
IF(ISERR(CODE(MID(N609,13,1))),"",CODE(MID(N609,13,1)))&amp;
IF(ISERR(CODE(MID(N609,14,1))),"",CODE(MID(N609,14,1)))&amp;
IF(ISERR(CODE(MID(N609,15,1))),"",CODE(MID(N609,15,1)))</f>
        <v>6772829510511111697</v>
      </c>
      <c r="B609" s="3">
        <v>558</v>
      </c>
      <c r="C609" s="165">
        <f>VLOOKUP(A609,[1]items.h.csv!$A:$C,3,0)</f>
        <v>647</v>
      </c>
      <c r="D609" s="1" t="s">
        <v>2291</v>
      </c>
      <c r="E609" s="1" t="s">
        <v>1454</v>
      </c>
      <c r="F609" s="17" t="s">
        <v>595</v>
      </c>
      <c r="G609" s="17" t="s">
        <v>629</v>
      </c>
      <c r="H609" s="146">
        <v>0</v>
      </c>
      <c r="I609" s="146">
        <v>0</v>
      </c>
      <c r="J609" s="17" t="s">
        <v>1</v>
      </c>
      <c r="K609" s="17" t="s">
        <v>2192</v>
      </c>
      <c r="L609" s="138" t="s">
        <v>4604</v>
      </c>
      <c r="N609" s="22" t="s">
        <v>1454</v>
      </c>
      <c r="O609" s="22" t="s">
        <v>3787</v>
      </c>
      <c r="P609"/>
      <c r="Q609" t="str">
        <f>IF(F609=G609,"","NOT EQUAL")</f>
        <v>NOT EQUAL</v>
      </c>
      <c r="R609"/>
      <c r="S609"/>
      <c r="T609">
        <f>IF(Y609&lt;&gt;"",T608+1,T608)</f>
        <v>146</v>
      </c>
      <c r="U609" s="3"/>
      <c r="V609" s="118"/>
      <c r="W609" s="118"/>
      <c r="X609" s="109" t="str">
        <f>IF( OR(V609="CNST", J609="CAT_REGS"),(F609),
IF(V609="YES",UPPER(F609),
IF(   AND(V609&lt;&gt;"NO",J609="CAT_FNCT",E609&lt;&gt;"multiply", E609&lt;&gt;"divide"),IF(K609="SLS_ENABLED",   UPPER(F609),""),"")))</f>
        <v/>
      </c>
      <c r="Y609" s="109" t="str">
        <f>IF(LEN(W609)&gt;0,W609,SUBSTITUTE(SUBSTITUTE(SUBSTITUTE(SUBSTITUTE(SUBSTITUTE(SUBSTITUTE(SUBSTITUTE(SUBSTITUTE(SUBSTITUTE(SUBSTITUTE(SUBSTITUTE( (SUBSTITUTE( SUBSTITUTE( SUBSTITUTE( SUBSTITUTE(X609,"STD_SIGMA","SUM"),"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09" s="2">
        <f>C609</f>
        <v>647</v>
      </c>
    </row>
    <row r="610" spans="1:26">
      <c r="A610" s="167" t="str">
        <f>CODE(MID(N610,1,1))&amp;CODE(MID(N610,2,1))&amp;CODE(MID(N610,3,1))&amp;CODE(MID(N610,4,1))&amp;CODE(MID(N610,5,1))&amp;
IF(ISERR(CODE(MID(N610,6,1))),"",CODE(MID(N610,6,1)))&amp;
IF(ISERR(CODE(MID(N610,7,1))),"",CODE(MID(N610,7,1)))&amp;
IF(ISERR(CODE(MID(N610,8,1))),"",CODE(MID(N610,8,1)))&amp;
IF(ISERR(CODE(MID(N610,9,1))),"",CODE(MID(N610,9,1)))&amp;
IF(ISERR(CODE(MID(N610,10,1))),"",CODE(MID(N610,10,1)))&amp;
IF(ISERR(CODE(MID(N610,11,1))),"",CODE(MID(N610,11,1)))&amp;
IF(ISERR(CODE(MID(N610,12,1))),"",CODE(MID(N610,12,1)))&amp;
IF(ISERR(CODE(MID(N610,13,1))),"",CODE(MID(N610,13,1)))&amp;
IF(ISERR(CODE(MID(N610,14,1))),"",CODE(MID(N610,14,1)))&amp;
IF(ISERR(CODE(MID(N610,15,1))),"",CODE(MID(N610,15,1)))</f>
        <v>6772829510511111697847978</v>
      </c>
      <c r="B610" s="3">
        <v>596</v>
      </c>
      <c r="C610" s="165">
        <f>VLOOKUP(A610,[1]items.h.csv!$A:$C,3,0)</f>
        <v>648</v>
      </c>
      <c r="D610" s="1" t="s">
        <v>2291</v>
      </c>
      <c r="E610" s="1" t="s">
        <v>1455</v>
      </c>
      <c r="F610" s="17" t="s">
        <v>595</v>
      </c>
      <c r="G610" s="17" t="s">
        <v>630</v>
      </c>
      <c r="H610" s="146">
        <v>0</v>
      </c>
      <c r="I610" s="146">
        <v>0</v>
      </c>
      <c r="J610" s="17" t="s">
        <v>1</v>
      </c>
      <c r="K610" s="17" t="s">
        <v>2192</v>
      </c>
      <c r="L610" s="138" t="s">
        <v>4604</v>
      </c>
      <c r="N610" s="22" t="s">
        <v>1455</v>
      </c>
      <c r="O610" s="22" t="s">
        <v>3787</v>
      </c>
      <c r="P610"/>
      <c r="Q610" t="str">
        <f>IF(F610=G610,"","NOT EQUAL")</f>
        <v>NOT EQUAL</v>
      </c>
      <c r="R610"/>
      <c r="S610"/>
      <c r="T610">
        <f>IF(Y610&lt;&gt;"",T609+1,T609)</f>
        <v>146</v>
      </c>
      <c r="U610" s="3"/>
      <c r="V610" s="118"/>
      <c r="W610" s="118"/>
      <c r="X610" s="109" t="str">
        <f>IF( OR(V610="CNST", J610="CAT_REGS"),(F610),
IF(V610="YES",UPPER(F610),
IF(   AND(V610&lt;&gt;"NO",J610="CAT_FNCT",E610&lt;&gt;"multiply", E610&lt;&gt;"divide"),IF(K610="SLS_ENABLED",   UPPER(F610),""),"")))</f>
        <v/>
      </c>
      <c r="Y610" s="109" t="str">
        <f>IF(LEN(W610)&gt;0,W610,SUBSTITUTE(SUBSTITUTE(SUBSTITUTE(SUBSTITUTE(SUBSTITUTE(SUBSTITUTE(SUBSTITUTE(SUBSTITUTE(SUBSTITUTE(SUBSTITUTE(SUBSTITUTE( (SUBSTITUTE( SUBSTITUTE( SUBSTITUTE( SUBSTITUTE(X610,"STD_SIGMA","SUM"),"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10" s="2">
        <f>C610</f>
        <v>648</v>
      </c>
    </row>
    <row r="611" spans="1:26">
      <c r="A611" s="167" t="str">
        <f>CODE(MID(N611,1,1))&amp;CODE(MID(N611,2,1))&amp;CODE(MID(N611,3,1))&amp;CODE(MID(N611,4,1))&amp;CODE(MID(N611,5,1))&amp;
IF(ISERR(CODE(MID(N611,6,1))),"",CODE(MID(N611,6,1)))&amp;
IF(ISERR(CODE(MID(N611,7,1))),"",CODE(MID(N611,7,1)))&amp;
IF(ISERR(CODE(MID(N611,8,1))),"",CODE(MID(N611,8,1)))&amp;
IF(ISERR(CODE(MID(N611,9,1))),"",CODE(MID(N611,9,1)))&amp;
IF(ISERR(CODE(MID(N611,10,1))),"",CODE(MID(N611,10,1)))&amp;
IF(ISERR(CODE(MID(N611,11,1))),"",CODE(MID(N611,11,1)))&amp;
IF(ISERR(CODE(MID(N611,12,1))),"",CODE(MID(N611,12,1)))&amp;
IF(ISERR(CODE(MID(N611,13,1))),"",CODE(MID(N611,13,1)))&amp;
IF(ISERR(CODE(MID(N611,14,1))),"",CODE(MID(N611,14,1)))&amp;
IF(ISERR(CODE(MID(N611,15,1))),"",CODE(MID(N611,15,1)))</f>
        <v>677282951051111169795687365768984</v>
      </c>
      <c r="B611" s="3">
        <v>560</v>
      </c>
      <c r="C611" s="165">
        <f>VLOOKUP(A611,[1]items.h.csv!$A:$C,3,0)</f>
        <v>649</v>
      </c>
      <c r="D611" s="1" t="s">
        <v>2291</v>
      </c>
      <c r="E611" s="1" t="s">
        <v>1457</v>
      </c>
      <c r="F611" s="17" t="s">
        <v>595</v>
      </c>
      <c r="G611" s="17" t="s">
        <v>632</v>
      </c>
      <c r="H611" s="146">
        <v>0</v>
      </c>
      <c r="I611" s="146">
        <v>0</v>
      </c>
      <c r="J611" s="17" t="s">
        <v>1</v>
      </c>
      <c r="K611" s="17" t="s">
        <v>2192</v>
      </c>
      <c r="L611" s="138" t="s">
        <v>4604</v>
      </c>
      <c r="N611" s="22" t="s">
        <v>1457</v>
      </c>
      <c r="O611" s="22" t="s">
        <v>3787</v>
      </c>
      <c r="P611"/>
      <c r="Q611" t="str">
        <f>IF(F611=G611,"","NOT EQUAL")</f>
        <v>NOT EQUAL</v>
      </c>
      <c r="R611"/>
      <c r="S611"/>
      <c r="T611">
        <f>IF(Y611&lt;&gt;"",T610+1,T610)</f>
        <v>146</v>
      </c>
      <c r="U611" s="3"/>
      <c r="V611" s="118"/>
      <c r="W611" s="118"/>
      <c r="X611" s="109" t="str">
        <f>IF( OR(V611="CNST", J611="CAT_REGS"),(F611),
IF(V611="YES",UPPER(F611),
IF(   AND(V611&lt;&gt;"NO",J611="CAT_FNCT",E611&lt;&gt;"multiply", E611&lt;&gt;"divide"),IF(K611="SLS_ENABLED",   UPPER(F611),""),"")))</f>
        <v/>
      </c>
      <c r="Y611" s="109" t="str">
        <f>IF(LEN(W611)&gt;0,W611,SUBSTITUTE(SUBSTITUTE(SUBSTITUTE(SUBSTITUTE(SUBSTITUTE(SUBSTITUTE(SUBSTITUTE(SUBSTITUTE(SUBSTITUTE(SUBSTITUTE(SUBSTITUTE( (SUBSTITUTE( SUBSTITUTE( SUBSTITUTE( SUBSTITUTE(X611,"STD_SIGMA","SUM"),"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11" s="2">
        <f>C611</f>
        <v>649</v>
      </c>
    </row>
    <row r="612" spans="1:26">
      <c r="A612" s="167" t="str">
        <f>CODE(MID(N612,1,1))&amp;CODE(MID(N612,2,1))&amp;CODE(MID(N612,3,1))&amp;CODE(MID(N612,4,1))&amp;CODE(MID(N612,5,1))&amp;
IF(ISERR(CODE(MID(N612,6,1))),"",CODE(MID(N612,6,1)))&amp;
IF(ISERR(CODE(MID(N612,7,1))),"",CODE(MID(N612,7,1)))&amp;
IF(ISERR(CODE(MID(N612,8,1))),"",CODE(MID(N612,8,1)))&amp;
IF(ISERR(CODE(MID(N612,9,1))),"",CODE(MID(N612,9,1)))&amp;
IF(ISERR(CODE(MID(N612,10,1))),"",CODE(MID(N612,10,1)))&amp;
IF(ISERR(CODE(MID(N612,11,1))),"",CODE(MID(N612,11,1)))&amp;
IF(ISERR(CODE(MID(N612,12,1))),"",CODE(MID(N612,12,1)))&amp;
IF(ISERR(CODE(MID(N612,13,1))),"",CODE(MID(N612,13,1)))&amp;
IF(ISERR(CODE(MID(N612,14,1))),"",CODE(MID(N612,14,1)))&amp;
IF(ISERR(CODE(MID(N612,15,1))),"",CODE(MID(N612,15,1)))</f>
        <v>677282951051111169795687365768984</v>
      </c>
      <c r="B612" s="3">
        <v>597</v>
      </c>
      <c r="C612" s="165">
        <f>VLOOKUP(A612,[1]items.h.csv!$A:$C,3,0)</f>
        <v>649</v>
      </c>
      <c r="D612" s="1" t="s">
        <v>2291</v>
      </c>
      <c r="E612" s="1" t="s">
        <v>1456</v>
      </c>
      <c r="F612" s="17" t="s">
        <v>595</v>
      </c>
      <c r="G612" s="17" t="s">
        <v>631</v>
      </c>
      <c r="H612" s="146">
        <v>0</v>
      </c>
      <c r="I612" s="146">
        <v>0</v>
      </c>
      <c r="J612" s="17" t="s">
        <v>1</v>
      </c>
      <c r="K612" s="17" t="s">
        <v>2192</v>
      </c>
      <c r="L612" s="138" t="s">
        <v>4604</v>
      </c>
      <c r="N612" s="22" t="s">
        <v>1456</v>
      </c>
      <c r="O612" s="22" t="s">
        <v>3787</v>
      </c>
      <c r="P612"/>
      <c r="Q612" t="str">
        <f>IF(F612=G612,"","NOT EQUAL")</f>
        <v>NOT EQUAL</v>
      </c>
      <c r="R612"/>
      <c r="S612"/>
      <c r="T612">
        <f>IF(Y612&lt;&gt;"",T611+1,T611)</f>
        <v>146</v>
      </c>
      <c r="U612" s="3"/>
      <c r="V612" s="118"/>
      <c r="W612" s="118"/>
      <c r="X612" s="109" t="str">
        <f>IF( OR(V612="CNST", J612="CAT_REGS"),(F612),
IF(V612="YES",UPPER(F612),
IF(   AND(V612&lt;&gt;"NO",J612="CAT_FNCT",E612&lt;&gt;"multiply", E612&lt;&gt;"divide"),IF(K612="SLS_ENABLED",   UPPER(F612),""),"")))</f>
        <v/>
      </c>
      <c r="Y612" s="109" t="str">
        <f>IF(LEN(W612)&gt;0,W612,SUBSTITUTE(SUBSTITUTE(SUBSTITUTE(SUBSTITUTE(SUBSTITUTE(SUBSTITUTE(SUBSTITUTE(SUBSTITUTE(SUBSTITUTE(SUBSTITUTE(SUBSTITUTE( (SUBSTITUTE( SUBSTITUTE( SUBSTITUTE( SUBSTITUTE(X612,"STD_SIGMA","SUM"),"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12" s="2">
        <f>C612</f>
        <v>649</v>
      </c>
    </row>
    <row r="613" spans="1:26">
      <c r="A613" s="167" t="str">
        <f>CODE(MID(N613,1,1))&amp;CODE(MID(N613,2,1))&amp;CODE(MID(N613,3,1))&amp;CODE(MID(N613,4,1))&amp;CODE(MID(N613,5,1))&amp;
IF(ISERR(CODE(MID(N613,6,1))),"",CODE(MID(N613,6,1)))&amp;
IF(ISERR(CODE(MID(N613,7,1))),"",CODE(MID(N613,7,1)))&amp;
IF(ISERR(CODE(MID(N613,8,1))),"",CODE(MID(N613,8,1)))&amp;
IF(ISERR(CODE(MID(N613,9,1))),"",CODE(MID(N613,9,1)))&amp;
IF(ISERR(CODE(MID(N613,10,1))),"",CODE(MID(N613,10,1)))&amp;
IF(ISERR(CODE(MID(N613,11,1))),"",CODE(MID(N613,11,1)))&amp;
IF(ISERR(CODE(MID(N613,12,1))),"",CODE(MID(N613,12,1)))&amp;
IF(ISERR(CODE(MID(N613,13,1))),"",CODE(MID(N613,13,1)))&amp;
IF(ISERR(CODE(MID(N613,14,1))),"",CODE(MID(N613,14,1)))&amp;
IF(ISERR(CODE(MID(N613,15,1))),"",CODE(MID(N613,15,1)))</f>
        <v>677282951079711211297</v>
      </c>
      <c r="B613" s="3">
        <v>562</v>
      </c>
      <c r="C613" s="165">
        <f>VLOOKUP(A613,[1]items.h.csv!$A:$C,3,0)</f>
        <v>651</v>
      </c>
      <c r="D613" s="1" t="s">
        <v>2291</v>
      </c>
      <c r="E613" s="1" t="s">
        <v>1458</v>
      </c>
      <c r="F613" s="17" t="s">
        <v>595</v>
      </c>
      <c r="G613" s="17" t="s">
        <v>633</v>
      </c>
      <c r="H613" s="146">
        <v>0</v>
      </c>
      <c r="I613" s="146">
        <v>0</v>
      </c>
      <c r="J613" s="17" t="s">
        <v>1</v>
      </c>
      <c r="K613" s="17" t="s">
        <v>2192</v>
      </c>
      <c r="L613" s="138" t="s">
        <v>4604</v>
      </c>
      <c r="N613" s="22" t="s">
        <v>1458</v>
      </c>
      <c r="O613" s="22" t="s">
        <v>3787</v>
      </c>
      <c r="P613"/>
      <c r="Q613" t="str">
        <f>IF(F613=G613,"","NOT EQUAL")</f>
        <v>NOT EQUAL</v>
      </c>
      <c r="R613"/>
      <c r="S613"/>
      <c r="T613">
        <f>IF(Y613&lt;&gt;"",T612+1,T612)</f>
        <v>146</v>
      </c>
      <c r="U613" s="3"/>
      <c r="V613" s="118"/>
      <c r="W613" s="118"/>
      <c r="X613" s="109" t="str">
        <f>IF( OR(V613="CNST", J613="CAT_REGS"),(F613),
IF(V613="YES",UPPER(F613),
IF(   AND(V613&lt;&gt;"NO",J613="CAT_FNCT",E613&lt;&gt;"multiply", E613&lt;&gt;"divide"),IF(K613="SLS_ENABLED",   UPPER(F613),""),"")))</f>
        <v/>
      </c>
      <c r="Y613" s="109" t="str">
        <f>IF(LEN(W613)&gt;0,W613,SUBSTITUTE(SUBSTITUTE(SUBSTITUTE(SUBSTITUTE(SUBSTITUTE(SUBSTITUTE(SUBSTITUTE(SUBSTITUTE(SUBSTITUTE(SUBSTITUTE(SUBSTITUTE( (SUBSTITUTE( SUBSTITUTE( SUBSTITUTE( SUBSTITUTE(X613,"STD_SIGMA","SUM"),"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13" s="2">
        <f>C613</f>
        <v>651</v>
      </c>
    </row>
    <row r="614" spans="1:26">
      <c r="A614" s="167" t="str">
        <f>CODE(MID(N614,1,1))&amp;CODE(MID(N614,2,1))&amp;CODE(MID(N614,3,1))&amp;CODE(MID(N614,4,1))&amp;CODE(MID(N614,5,1))&amp;
IF(ISERR(CODE(MID(N614,6,1))),"",CODE(MID(N614,6,1)))&amp;
IF(ISERR(CODE(MID(N614,7,1))),"",CODE(MID(N614,7,1)))&amp;
IF(ISERR(CODE(MID(N614,8,1))),"",CODE(MID(N614,8,1)))&amp;
IF(ISERR(CODE(MID(N614,9,1))),"",CODE(MID(N614,9,1)))&amp;
IF(ISERR(CODE(MID(N614,10,1))),"",CODE(MID(N614,10,1)))&amp;
IF(ISERR(CODE(MID(N614,11,1))),"",CODE(MID(N614,11,1)))&amp;
IF(ISERR(CODE(MID(N614,12,1))),"",CODE(MID(N614,12,1)))&amp;
IF(ISERR(CODE(MID(N614,13,1))),"",CODE(MID(N614,13,1)))&amp;
IF(ISERR(CODE(MID(N614,14,1))),"",CODE(MID(N614,14,1)))&amp;
IF(ISERR(CODE(MID(N614,15,1))),"",CODE(MID(N614,15,1)))</f>
        <v>67728295108971099810097</v>
      </c>
      <c r="B614" s="3">
        <v>564</v>
      </c>
      <c r="C614" s="165">
        <f>VLOOKUP(A614,[1]items.h.csv!$A:$C,3,0)</f>
        <v>652</v>
      </c>
      <c r="D614" s="1" t="s">
        <v>2291</v>
      </c>
      <c r="E614" s="1" t="s">
        <v>1459</v>
      </c>
      <c r="F614" s="17" t="s">
        <v>595</v>
      </c>
      <c r="G614" s="17" t="s">
        <v>634</v>
      </c>
      <c r="H614" s="146">
        <v>0</v>
      </c>
      <c r="I614" s="146">
        <v>0</v>
      </c>
      <c r="J614" s="17" t="s">
        <v>1</v>
      </c>
      <c r="K614" s="17" t="s">
        <v>2192</v>
      </c>
      <c r="L614" s="138" t="s">
        <v>4604</v>
      </c>
      <c r="N614" s="22" t="s">
        <v>1459</v>
      </c>
      <c r="O614" s="22" t="s">
        <v>3787</v>
      </c>
      <c r="P614"/>
      <c r="Q614" t="str">
        <f>IF(F614=G614,"","NOT EQUAL")</f>
        <v>NOT EQUAL</v>
      </c>
      <c r="R614"/>
      <c r="S614"/>
      <c r="T614">
        <f>IF(Y614&lt;&gt;"",T613+1,T613)</f>
        <v>146</v>
      </c>
      <c r="U614" s="3"/>
      <c r="V614" s="118"/>
      <c r="W614" s="118"/>
      <c r="X614" s="109" t="str">
        <f>IF( OR(V614="CNST", J614="CAT_REGS"),(F614),
IF(V614="YES",UPPER(F614),
IF(   AND(V614&lt;&gt;"NO",J614="CAT_FNCT",E614&lt;&gt;"multiply", E614&lt;&gt;"divide"),IF(K614="SLS_ENABLED",   UPPER(F614),""),"")))</f>
        <v/>
      </c>
      <c r="Y614" s="109" t="str">
        <f>IF(LEN(W614)&gt;0,W614,SUBSTITUTE(SUBSTITUTE(SUBSTITUTE(SUBSTITUTE(SUBSTITUTE(SUBSTITUTE(SUBSTITUTE(SUBSTITUTE(SUBSTITUTE(SUBSTITUTE(SUBSTITUTE( (SUBSTITUTE( SUBSTITUTE( SUBSTITUTE( SUBSTITUTE(X614,"STD_SIGMA","SUM"),"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14" s="2">
        <f>C614</f>
        <v>652</v>
      </c>
    </row>
    <row r="615" spans="1:26">
      <c r="A615" s="167" t="str">
        <f>CODE(MID(N615,1,1))&amp;CODE(MID(N615,2,1))&amp;CODE(MID(N615,3,1))&amp;CODE(MID(N615,4,1))&amp;CODE(MID(N615,5,1))&amp;
IF(ISERR(CODE(MID(N615,6,1))),"",CODE(MID(N615,6,1)))&amp;
IF(ISERR(CODE(MID(N615,7,1))),"",CODE(MID(N615,7,1)))&amp;
IF(ISERR(CODE(MID(N615,8,1))),"",CODE(MID(N615,8,1)))&amp;
IF(ISERR(CODE(MID(N615,9,1))),"",CODE(MID(N615,9,1)))&amp;
IF(ISERR(CODE(MID(N615,10,1))),"",CODE(MID(N615,10,1)))&amp;
IF(ISERR(CODE(MID(N615,11,1))),"",CODE(MID(N615,11,1)))&amp;
IF(ISERR(CODE(MID(N615,12,1))),"",CODE(MID(N615,12,1)))&amp;
IF(ISERR(CODE(MID(N615,13,1))),"",CODE(MID(N615,13,1)))&amp;
IF(ISERR(CODE(MID(N615,14,1))),"",CODE(MID(N615,14,1)))&amp;
IF(ISERR(CODE(MID(N615,15,1))),"",CODE(MID(N615,15,1)))</f>
        <v>67728295109117</v>
      </c>
      <c r="B615" s="3">
        <v>566</v>
      </c>
      <c r="C615" s="165">
        <f>VLOOKUP(A615,[1]items.h.csv!$A:$C,3,0)</f>
        <v>653</v>
      </c>
      <c r="D615" s="1" t="s">
        <v>2291</v>
      </c>
      <c r="E615" s="1" t="s">
        <v>1460</v>
      </c>
      <c r="F615" s="17" t="s">
        <v>595</v>
      </c>
      <c r="G615" s="17" t="s">
        <v>635</v>
      </c>
      <c r="H615" s="146">
        <v>0</v>
      </c>
      <c r="I615" s="146">
        <v>0</v>
      </c>
      <c r="J615" s="17" t="s">
        <v>1</v>
      </c>
      <c r="K615" s="17" t="s">
        <v>2192</v>
      </c>
      <c r="L615" s="138" t="s">
        <v>4604</v>
      </c>
      <c r="N615" s="22" t="s">
        <v>1460</v>
      </c>
      <c r="O615" s="22" t="s">
        <v>3787</v>
      </c>
      <c r="P615"/>
      <c r="Q615" t="str">
        <f>IF(F615=G615,"","NOT EQUAL")</f>
        <v>NOT EQUAL</v>
      </c>
      <c r="R615"/>
      <c r="S615"/>
      <c r="T615">
        <f>IF(Y615&lt;&gt;"",T614+1,T614)</f>
        <v>146</v>
      </c>
      <c r="U615" s="3"/>
      <c r="V615" s="118"/>
      <c r="W615" s="118"/>
      <c r="X615" s="109" t="str">
        <f>IF( OR(V615="CNST", J615="CAT_REGS"),(F615),
IF(V615="YES",UPPER(F615),
IF(   AND(V615&lt;&gt;"NO",J615="CAT_FNCT",E615&lt;&gt;"multiply", E615&lt;&gt;"divide"),IF(K615="SLS_ENABLED",   UPPER(F615),""),"")))</f>
        <v/>
      </c>
      <c r="Y615" s="109" t="str">
        <f>IF(LEN(W615)&gt;0,W615,SUBSTITUTE(SUBSTITUTE(SUBSTITUTE(SUBSTITUTE(SUBSTITUTE(SUBSTITUTE(SUBSTITUTE(SUBSTITUTE(SUBSTITUTE(SUBSTITUTE(SUBSTITUTE( (SUBSTITUTE( SUBSTITUTE( SUBSTITUTE( SUBSTITUTE(X615,"STD_SIGMA","SUM"),"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15" s="2">
        <f>C615</f>
        <v>653</v>
      </c>
    </row>
    <row r="616" spans="1:26">
      <c r="A616" s="167" t="str">
        <f>CODE(MID(N616,1,1))&amp;CODE(MID(N616,2,1))&amp;CODE(MID(N616,3,1))&amp;CODE(MID(N616,4,1))&amp;CODE(MID(N616,5,1))&amp;
IF(ISERR(CODE(MID(N616,6,1))),"",CODE(MID(N616,6,1)))&amp;
IF(ISERR(CODE(MID(N616,7,1))),"",CODE(MID(N616,7,1)))&amp;
IF(ISERR(CODE(MID(N616,8,1))),"",CODE(MID(N616,8,1)))&amp;
IF(ISERR(CODE(MID(N616,9,1))),"",CODE(MID(N616,9,1)))&amp;
IF(ISERR(CODE(MID(N616,10,1))),"",CODE(MID(N616,10,1)))&amp;
IF(ISERR(CODE(MID(N616,11,1))),"",CODE(MID(N616,11,1)))&amp;
IF(ISERR(CODE(MID(N616,12,1))),"",CODE(MID(N616,12,1)))&amp;
IF(ISERR(CODE(MID(N616,13,1))),"",CODE(MID(N616,13,1)))&amp;
IF(ISERR(CODE(MID(N616,14,1))),"",CODE(MID(N616,14,1)))&amp;
IF(ISERR(CODE(MID(N616,15,1))),"",CODE(MID(N616,15,1)))</f>
        <v>67728295110117</v>
      </c>
      <c r="B616" s="3">
        <v>568</v>
      </c>
      <c r="C616" s="165">
        <f>VLOOKUP(A616,[1]items.h.csv!$A:$C,3,0)</f>
        <v>654</v>
      </c>
      <c r="D616" s="1" t="s">
        <v>2291</v>
      </c>
      <c r="E616" s="1" t="s">
        <v>1461</v>
      </c>
      <c r="F616" s="17" t="s">
        <v>595</v>
      </c>
      <c r="G616" s="17" t="s">
        <v>636</v>
      </c>
      <c r="H616" s="146">
        <v>0</v>
      </c>
      <c r="I616" s="146">
        <v>0</v>
      </c>
      <c r="J616" s="17" t="s">
        <v>1</v>
      </c>
      <c r="K616" s="17" t="s">
        <v>2192</v>
      </c>
      <c r="L616" s="138" t="s">
        <v>4604</v>
      </c>
      <c r="N616" s="22" t="s">
        <v>1461</v>
      </c>
      <c r="O616" s="22" t="s">
        <v>3787</v>
      </c>
      <c r="P616"/>
      <c r="Q616" t="str">
        <f>IF(F616=G616,"","NOT EQUAL")</f>
        <v>NOT EQUAL</v>
      </c>
      <c r="R616"/>
      <c r="S616"/>
      <c r="T616">
        <f>IF(Y616&lt;&gt;"",T615+1,T615)</f>
        <v>146</v>
      </c>
      <c r="U616" s="3"/>
      <c r="V616" s="118"/>
      <c r="W616" s="118"/>
      <c r="X616" s="109" t="str">
        <f>IF( OR(V616="CNST", J616="CAT_REGS"),(F616),
IF(V616="YES",UPPER(F616),
IF(   AND(V616&lt;&gt;"NO",J616="CAT_FNCT",E616&lt;&gt;"multiply", E616&lt;&gt;"divide"),IF(K616="SLS_ENABLED",   UPPER(F616),""),"")))</f>
        <v/>
      </c>
      <c r="Y616" s="109" t="str">
        <f>IF(LEN(W616)&gt;0,W616,SUBSTITUTE(SUBSTITUTE(SUBSTITUTE(SUBSTITUTE(SUBSTITUTE(SUBSTITUTE(SUBSTITUTE(SUBSTITUTE(SUBSTITUTE(SUBSTITUTE(SUBSTITUTE( (SUBSTITUTE( SUBSTITUTE( SUBSTITUTE( SUBSTITUTE(X616,"STD_SIGMA","SUM"),"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16" s="2">
        <f>C616</f>
        <v>654</v>
      </c>
    </row>
    <row r="617" spans="1:26">
      <c r="A617" s="167" t="str">
        <f>CODE(MID(N617,1,1))&amp;CODE(MID(N617,2,1))&amp;CODE(MID(N617,3,1))&amp;CODE(MID(N617,4,1))&amp;CODE(MID(N617,5,1))&amp;
IF(ISERR(CODE(MID(N617,6,1))),"",CODE(MID(N617,6,1)))&amp;
IF(ISERR(CODE(MID(N617,7,1))),"",CODE(MID(N617,7,1)))&amp;
IF(ISERR(CODE(MID(N617,8,1))),"",CODE(MID(N617,8,1)))&amp;
IF(ISERR(CODE(MID(N617,9,1))),"",CODE(MID(N617,9,1)))&amp;
IF(ISERR(CODE(MID(N617,10,1))),"",CODE(MID(N617,10,1)))&amp;
IF(ISERR(CODE(MID(N617,11,1))),"",CODE(MID(N617,11,1)))&amp;
IF(ISERR(CODE(MID(N617,12,1))),"",CODE(MID(N617,12,1)))&amp;
IF(ISERR(CODE(MID(N617,13,1))),"",CODE(MID(N617,13,1)))&amp;
IF(ISERR(CODE(MID(N617,14,1))),"",CODE(MID(N617,14,1)))&amp;
IF(ISERR(CODE(MID(N617,15,1))),"",CODE(MID(N617,15,1)))</f>
        <v>67728295120105</v>
      </c>
      <c r="B617" s="3">
        <v>570</v>
      </c>
      <c r="C617" s="165">
        <f>VLOOKUP(A617,[1]items.h.csv!$A:$C,3,0)</f>
        <v>655</v>
      </c>
      <c r="D617" s="1" t="s">
        <v>2291</v>
      </c>
      <c r="E617" s="1" t="s">
        <v>1462</v>
      </c>
      <c r="F617" s="17" t="s">
        <v>595</v>
      </c>
      <c r="G617" s="17" t="s">
        <v>637</v>
      </c>
      <c r="H617" s="146">
        <v>0</v>
      </c>
      <c r="I617" s="146">
        <v>0</v>
      </c>
      <c r="J617" s="17" t="s">
        <v>1</v>
      </c>
      <c r="K617" s="17" t="s">
        <v>2192</v>
      </c>
      <c r="L617" s="138" t="s">
        <v>4604</v>
      </c>
      <c r="N617" s="22" t="s">
        <v>1462</v>
      </c>
      <c r="O617" s="22" t="s">
        <v>3787</v>
      </c>
      <c r="P617"/>
      <c r="Q617" t="str">
        <f>IF(F617=G617,"","NOT EQUAL")</f>
        <v>NOT EQUAL</v>
      </c>
      <c r="R617"/>
      <c r="S617"/>
      <c r="T617">
        <f>IF(Y617&lt;&gt;"",T616+1,T616)</f>
        <v>146</v>
      </c>
      <c r="U617" s="3"/>
      <c r="V617" s="118"/>
      <c r="W617" s="118"/>
      <c r="X617" s="109" t="str">
        <f>IF( OR(V617="CNST", J617="CAT_REGS"),(F617),
IF(V617="YES",UPPER(F617),
IF(   AND(V617&lt;&gt;"NO",J617="CAT_FNCT",E617&lt;&gt;"multiply", E617&lt;&gt;"divide"),IF(K617="SLS_ENABLED",   UPPER(F617),""),"")))</f>
        <v/>
      </c>
      <c r="Y617" s="109" t="str">
        <f>IF(LEN(W617)&gt;0,W617,SUBSTITUTE(SUBSTITUTE(SUBSTITUTE(SUBSTITUTE(SUBSTITUTE(SUBSTITUTE(SUBSTITUTE(SUBSTITUTE(SUBSTITUTE(SUBSTITUTE(SUBSTITUTE( (SUBSTITUTE( SUBSTITUTE( SUBSTITUTE( SUBSTITUTE(X617,"STD_SIGMA","SUM"),"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17" s="2">
        <f>C617</f>
        <v>655</v>
      </c>
    </row>
    <row r="618" spans="1:26">
      <c r="A618" s="167" t="str">
        <f>CODE(MID(N618,1,1))&amp;CODE(MID(N618,2,1))&amp;CODE(MID(N618,3,1))&amp;CODE(MID(N618,4,1))&amp;CODE(MID(N618,5,1))&amp;
IF(ISERR(CODE(MID(N618,6,1))),"",CODE(MID(N618,6,1)))&amp;
IF(ISERR(CODE(MID(N618,7,1))),"",CODE(MID(N618,7,1)))&amp;
IF(ISERR(CODE(MID(N618,8,1))),"",CODE(MID(N618,8,1)))&amp;
IF(ISERR(CODE(MID(N618,9,1))),"",CODE(MID(N618,9,1)))&amp;
IF(ISERR(CODE(MID(N618,10,1))),"",CODE(MID(N618,10,1)))&amp;
IF(ISERR(CODE(MID(N618,11,1))),"",CODE(MID(N618,11,1)))&amp;
IF(ISERR(CODE(MID(N618,12,1))),"",CODE(MID(N618,12,1)))&amp;
IF(ISERR(CODE(MID(N618,13,1))),"",CODE(MID(N618,13,1)))&amp;
IF(ISERR(CODE(MID(N618,14,1))),"",CODE(MID(N618,14,1)))&amp;
IF(ISERR(CODE(MID(N618,15,1))),"",CODE(MID(N618,15,1)))</f>
        <v>6772829511110910599114111110</v>
      </c>
      <c r="B618" s="3">
        <v>572</v>
      </c>
      <c r="C618" s="165">
        <f>VLOOKUP(A618,[1]items.h.csv!$A:$C,3,0)</f>
        <v>656</v>
      </c>
      <c r="D618" s="1" t="s">
        <v>2291</v>
      </c>
      <c r="E618" s="1" t="s">
        <v>1463</v>
      </c>
      <c r="F618" s="17" t="s">
        <v>595</v>
      </c>
      <c r="G618" s="17" t="s">
        <v>638</v>
      </c>
      <c r="H618" s="146">
        <v>0</v>
      </c>
      <c r="I618" s="146">
        <v>0</v>
      </c>
      <c r="J618" s="17" t="s">
        <v>1</v>
      </c>
      <c r="K618" s="17" t="s">
        <v>2192</v>
      </c>
      <c r="L618" s="138" t="s">
        <v>4604</v>
      </c>
      <c r="N618" s="22" t="s">
        <v>1463</v>
      </c>
      <c r="O618" s="22" t="s">
        <v>3787</v>
      </c>
      <c r="P618"/>
      <c r="Q618" t="str">
        <f>IF(F618=G618,"","NOT EQUAL")</f>
        <v>NOT EQUAL</v>
      </c>
      <c r="R618"/>
      <c r="S618"/>
      <c r="T618">
        <f>IF(Y618&lt;&gt;"",T617+1,T617)</f>
        <v>146</v>
      </c>
      <c r="U618" s="3"/>
      <c r="V618" s="118"/>
      <c r="W618" s="118"/>
      <c r="X618" s="109" t="str">
        <f>IF( OR(V618="CNST", J618="CAT_REGS"),(F618),
IF(V618="YES",UPPER(F618),
IF(   AND(V618&lt;&gt;"NO",J618="CAT_FNCT",E618&lt;&gt;"multiply", E618&lt;&gt;"divide"),IF(K618="SLS_ENABLED",   UPPER(F618),""),"")))</f>
        <v/>
      </c>
      <c r="Y618" s="109" t="str">
        <f>IF(LEN(W618)&gt;0,W618,SUBSTITUTE(SUBSTITUTE(SUBSTITUTE(SUBSTITUTE(SUBSTITUTE(SUBSTITUTE(SUBSTITUTE(SUBSTITUTE(SUBSTITUTE(SUBSTITUTE(SUBSTITUTE( (SUBSTITUTE( SUBSTITUTE( SUBSTITUTE( SUBSTITUTE(X618,"STD_SIGMA","SUM"),"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18" s="2">
        <f>C618</f>
        <v>656</v>
      </c>
    </row>
    <row r="619" spans="1:26">
      <c r="A619" s="167" t="str">
        <f>CODE(MID(N619,1,1))&amp;CODE(MID(N619,2,1))&amp;CODE(MID(N619,3,1))&amp;CODE(MID(N619,4,1))&amp;CODE(MID(N619,5,1))&amp;
IF(ISERR(CODE(MID(N619,6,1))),"",CODE(MID(N619,6,1)))&amp;
IF(ISERR(CODE(MID(N619,7,1))),"",CODE(MID(N619,7,1)))&amp;
IF(ISERR(CODE(MID(N619,8,1))),"",CODE(MID(N619,8,1)))&amp;
IF(ISERR(CODE(MID(N619,9,1))),"",CODE(MID(N619,9,1)))&amp;
IF(ISERR(CODE(MID(N619,10,1))),"",CODE(MID(N619,10,1)))&amp;
IF(ISERR(CODE(MID(N619,11,1))),"",CODE(MID(N619,11,1)))&amp;
IF(ISERR(CODE(MID(N619,12,1))),"",CODE(MID(N619,12,1)))&amp;
IF(ISERR(CODE(MID(N619,13,1))),"",CODE(MID(N619,13,1)))&amp;
IF(ISERR(CODE(MID(N619,14,1))),"",CODE(MID(N619,14,1)))&amp;
IF(ISERR(CODE(MID(N619,15,1))),"",CODE(MID(N619,15,1)))</f>
        <v>677282951111091059911411111095847978</v>
      </c>
      <c r="B619" s="3">
        <v>598</v>
      </c>
      <c r="C619" s="165">
        <f>VLOOKUP(A619,[1]items.h.csv!$A:$C,3,0)</f>
        <v>657</v>
      </c>
      <c r="D619" s="1" t="s">
        <v>2291</v>
      </c>
      <c r="E619" s="1" t="s">
        <v>1464</v>
      </c>
      <c r="F619" s="17" t="s">
        <v>595</v>
      </c>
      <c r="G619" s="17" t="s">
        <v>639</v>
      </c>
      <c r="H619" s="146">
        <v>0</v>
      </c>
      <c r="I619" s="146">
        <v>0</v>
      </c>
      <c r="J619" s="17" t="s">
        <v>1</v>
      </c>
      <c r="K619" s="17" t="s">
        <v>2192</v>
      </c>
      <c r="L619" s="138" t="s">
        <v>4604</v>
      </c>
      <c r="N619" s="22" t="s">
        <v>1464</v>
      </c>
      <c r="O619" s="22" t="s">
        <v>3787</v>
      </c>
      <c r="P619"/>
      <c r="Q619" t="str">
        <f>IF(F619=G619,"","NOT EQUAL")</f>
        <v>NOT EQUAL</v>
      </c>
      <c r="R619"/>
      <c r="S619"/>
      <c r="T619">
        <f>IF(Y619&lt;&gt;"",T618+1,T618)</f>
        <v>146</v>
      </c>
      <c r="U619" s="3"/>
      <c r="V619" s="118"/>
      <c r="W619" s="118"/>
      <c r="X619" s="109" t="str">
        <f>IF( OR(V619="CNST", J619="CAT_REGS"),(F619),
IF(V619="YES",UPPER(F619),
IF(   AND(V619&lt;&gt;"NO",J619="CAT_FNCT",E619&lt;&gt;"multiply", E619&lt;&gt;"divide"),IF(K619="SLS_ENABLED",   UPPER(F619),""),"")))</f>
        <v/>
      </c>
      <c r="Y619" s="109" t="str">
        <f>IF(LEN(W619)&gt;0,W619,SUBSTITUTE(SUBSTITUTE(SUBSTITUTE(SUBSTITUTE(SUBSTITUTE(SUBSTITUTE(SUBSTITUTE(SUBSTITUTE(SUBSTITUTE(SUBSTITUTE(SUBSTITUTE( (SUBSTITUTE( SUBSTITUTE( SUBSTITUTE( SUBSTITUTE(X619,"STD_SIGMA","SUM"),"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19" s="2">
        <f>C619</f>
        <v>657</v>
      </c>
    </row>
    <row r="620" spans="1:26">
      <c r="A620" s="167" t="str">
        <f>CODE(MID(N620,1,1))&amp;CODE(MID(N620,2,1))&amp;CODE(MID(N620,3,1))&amp;CODE(MID(N620,4,1))&amp;CODE(MID(N620,5,1))&amp;
IF(ISERR(CODE(MID(N620,6,1))),"",CODE(MID(N620,6,1)))&amp;
IF(ISERR(CODE(MID(N620,7,1))),"",CODE(MID(N620,7,1)))&amp;
IF(ISERR(CODE(MID(N620,8,1))),"",CODE(MID(N620,8,1)))&amp;
IF(ISERR(CODE(MID(N620,9,1))),"",CODE(MID(N620,9,1)))&amp;
IF(ISERR(CODE(MID(N620,10,1))),"",CODE(MID(N620,10,1)))&amp;
IF(ISERR(CODE(MID(N620,11,1))),"",CODE(MID(N620,11,1)))&amp;
IF(ISERR(CODE(MID(N620,12,1))),"",CODE(MID(N620,12,1)))&amp;
IF(ISERR(CODE(MID(N620,13,1))),"",CODE(MID(N620,13,1)))&amp;
IF(ISERR(CODE(MID(N620,14,1))),"",CODE(MID(N620,14,1)))&amp;
IF(ISERR(CODE(MID(N620,15,1))),"",CODE(MID(N620,15,1)))</f>
        <v>67728295112105</v>
      </c>
      <c r="B620" s="3">
        <v>574</v>
      </c>
      <c r="C620" s="165">
        <f>VLOOKUP(A620,[1]items.h.csv!$A:$C,3,0)</f>
        <v>658</v>
      </c>
      <c r="D620" s="1" t="s">
        <v>2291</v>
      </c>
      <c r="E620" s="1" t="s">
        <v>1465</v>
      </c>
      <c r="F620" s="17" t="s">
        <v>595</v>
      </c>
      <c r="G620" s="17" t="s">
        <v>471</v>
      </c>
      <c r="H620" s="146">
        <v>0</v>
      </c>
      <c r="I620" s="146">
        <v>0</v>
      </c>
      <c r="J620" s="17" t="s">
        <v>1</v>
      </c>
      <c r="K620" s="17" t="s">
        <v>2192</v>
      </c>
      <c r="L620" s="138" t="s">
        <v>4604</v>
      </c>
      <c r="N620" s="22" t="s">
        <v>1465</v>
      </c>
      <c r="O620" s="22" t="s">
        <v>3787</v>
      </c>
      <c r="P620"/>
      <c r="Q620" t="str">
        <f>IF(F620=G620,"","NOT EQUAL")</f>
        <v>NOT EQUAL</v>
      </c>
      <c r="R620"/>
      <c r="S620"/>
      <c r="T620">
        <f>IF(Y620&lt;&gt;"",T619+1,T619)</f>
        <v>146</v>
      </c>
      <c r="U620" s="3"/>
      <c r="V620" s="118"/>
      <c r="W620" s="118"/>
      <c r="X620" s="109" t="str">
        <f>IF( OR(V620="CNST", J620="CAT_REGS"),(F620),
IF(V620="YES",UPPER(F620),
IF(   AND(V620&lt;&gt;"NO",J620="CAT_FNCT",E620&lt;&gt;"multiply", E620&lt;&gt;"divide"),IF(K620="SLS_ENABLED",   UPPER(F620),""),"")))</f>
        <v/>
      </c>
      <c r="Y620" s="109" t="str">
        <f>IF(LEN(W620)&gt;0,W620,SUBSTITUTE(SUBSTITUTE(SUBSTITUTE(SUBSTITUTE(SUBSTITUTE(SUBSTITUTE(SUBSTITUTE(SUBSTITUTE(SUBSTITUTE(SUBSTITUTE(SUBSTITUTE( (SUBSTITUTE( SUBSTITUTE( SUBSTITUTE( SUBSTITUTE(X620,"STD_SIGMA","SUM"),"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20" s="2">
        <f>C620</f>
        <v>658</v>
      </c>
    </row>
    <row r="621" spans="1:26">
      <c r="A621" s="167" t="str">
        <f>CODE(MID(N621,1,1))&amp;CODE(MID(N621,2,1))&amp;CODE(MID(N621,3,1))&amp;CODE(MID(N621,4,1))&amp;CODE(MID(N621,5,1))&amp;
IF(ISERR(CODE(MID(N621,6,1))),"",CODE(MID(N621,6,1)))&amp;
IF(ISERR(CODE(MID(N621,7,1))),"",CODE(MID(N621,7,1)))&amp;
IF(ISERR(CODE(MID(N621,8,1))),"",CODE(MID(N621,8,1)))&amp;
IF(ISERR(CODE(MID(N621,9,1))),"",CODE(MID(N621,9,1)))&amp;
IF(ISERR(CODE(MID(N621,10,1))),"",CODE(MID(N621,10,1)))&amp;
IF(ISERR(CODE(MID(N621,11,1))),"",CODE(MID(N621,11,1)))&amp;
IF(ISERR(CODE(MID(N621,12,1))),"",CODE(MID(N621,12,1)))&amp;
IF(ISERR(CODE(MID(N621,13,1))),"",CODE(MID(N621,13,1)))&amp;
IF(ISERR(CODE(MID(N621,14,1))),"",CODE(MID(N621,14,1)))&amp;
IF(ISERR(CODE(MID(N621,15,1))),"",CODE(MID(N621,15,1)))</f>
        <v>67728295114104111</v>
      </c>
      <c r="B621" s="3">
        <v>576</v>
      </c>
      <c r="C621" s="165">
        <f>VLOOKUP(A621,[1]items.h.csv!$A:$C,3,0)</f>
        <v>659</v>
      </c>
      <c r="D621" s="1" t="s">
        <v>2291</v>
      </c>
      <c r="E621" s="1" t="s">
        <v>1466</v>
      </c>
      <c r="F621" s="17" t="s">
        <v>595</v>
      </c>
      <c r="G621" s="17" t="s">
        <v>640</v>
      </c>
      <c r="H621" s="146">
        <v>0</v>
      </c>
      <c r="I621" s="146">
        <v>0</v>
      </c>
      <c r="J621" s="17" t="s">
        <v>1</v>
      </c>
      <c r="K621" s="17" t="s">
        <v>2192</v>
      </c>
      <c r="L621" s="138" t="s">
        <v>4604</v>
      </c>
      <c r="N621" s="22" t="s">
        <v>1466</v>
      </c>
      <c r="O621" s="22" t="s">
        <v>3787</v>
      </c>
      <c r="P621"/>
      <c r="Q621" t="str">
        <f>IF(F621=G621,"","NOT EQUAL")</f>
        <v>NOT EQUAL</v>
      </c>
      <c r="R621"/>
      <c r="S621"/>
      <c r="T621">
        <f>IF(Y621&lt;&gt;"",T620+1,T620)</f>
        <v>146</v>
      </c>
      <c r="U621" s="3"/>
      <c r="V621" s="118"/>
      <c r="W621" s="118"/>
      <c r="X621" s="109" t="str">
        <f>IF( OR(V621="CNST", J621="CAT_REGS"),(F621),
IF(V621="YES",UPPER(F621),
IF(   AND(V621&lt;&gt;"NO",J621="CAT_FNCT",E621&lt;&gt;"multiply", E621&lt;&gt;"divide"),IF(K621="SLS_ENABLED",   UPPER(F621),""),"")))</f>
        <v/>
      </c>
      <c r="Y621" s="109" t="str">
        <f>IF(LEN(W621)&gt;0,W621,SUBSTITUTE(SUBSTITUTE(SUBSTITUTE(SUBSTITUTE(SUBSTITUTE(SUBSTITUTE(SUBSTITUTE(SUBSTITUTE(SUBSTITUTE(SUBSTITUTE(SUBSTITUTE( (SUBSTITUTE( SUBSTITUTE( SUBSTITUTE( SUBSTITUTE(X621,"STD_SIGMA","SUM"),"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21" s="2">
        <f>C621</f>
        <v>659</v>
      </c>
    </row>
    <row r="622" spans="1:26">
      <c r="A622" s="167" t="str">
        <f>CODE(MID(N622,1,1))&amp;CODE(MID(N622,2,1))&amp;CODE(MID(N622,3,1))&amp;CODE(MID(N622,4,1))&amp;CODE(MID(N622,5,1))&amp;
IF(ISERR(CODE(MID(N622,6,1))),"",CODE(MID(N622,6,1)))&amp;
IF(ISERR(CODE(MID(N622,7,1))),"",CODE(MID(N622,7,1)))&amp;
IF(ISERR(CODE(MID(N622,8,1))),"",CODE(MID(N622,8,1)))&amp;
IF(ISERR(CODE(MID(N622,9,1))),"",CODE(MID(N622,9,1)))&amp;
IF(ISERR(CODE(MID(N622,10,1))),"",CODE(MID(N622,10,1)))&amp;
IF(ISERR(CODE(MID(N622,11,1))),"",CODE(MID(N622,11,1)))&amp;
IF(ISERR(CODE(MID(N622,12,1))),"",CODE(MID(N622,12,1)))&amp;
IF(ISERR(CODE(MID(N622,13,1))),"",CODE(MID(N622,13,1)))&amp;
IF(ISERR(CODE(MID(N622,14,1))),"",CODE(MID(N622,14,1)))&amp;
IF(ISERR(CODE(MID(N622,15,1))),"",CODE(MID(N622,15,1)))</f>
        <v>6772829511510510310997</v>
      </c>
      <c r="B622" s="3">
        <v>578</v>
      </c>
      <c r="C622" s="165">
        <f>VLOOKUP(A622,[1]items.h.csv!$A:$C,3,0)</f>
        <v>660</v>
      </c>
      <c r="D622" s="1" t="s">
        <v>2291</v>
      </c>
      <c r="E622" s="1" t="s">
        <v>1467</v>
      </c>
      <c r="F622" s="17" t="s">
        <v>595</v>
      </c>
      <c r="G622" s="17" t="s">
        <v>641</v>
      </c>
      <c r="H622" s="146">
        <v>0</v>
      </c>
      <c r="I622" s="146">
        <v>0</v>
      </c>
      <c r="J622" s="17" t="s">
        <v>1</v>
      </c>
      <c r="K622" s="17" t="s">
        <v>2192</v>
      </c>
      <c r="L622" s="138" t="s">
        <v>4604</v>
      </c>
      <c r="N622" s="22" t="s">
        <v>1467</v>
      </c>
      <c r="O622" s="22" t="s">
        <v>3787</v>
      </c>
      <c r="P622"/>
      <c r="Q622" t="str">
        <f>IF(F622=G622,"","NOT EQUAL")</f>
        <v>NOT EQUAL</v>
      </c>
      <c r="R622"/>
      <c r="S622"/>
      <c r="T622">
        <f>IF(Y622&lt;&gt;"",T621+1,T621)</f>
        <v>146</v>
      </c>
      <c r="U622" s="3"/>
      <c r="V622" s="118"/>
      <c r="W622" s="118"/>
      <c r="X622" s="109" t="str">
        <f>IF( OR(V622="CNST", J622="CAT_REGS"),(F622),
IF(V622="YES",UPPER(F622),
IF(   AND(V622&lt;&gt;"NO",J622="CAT_FNCT",E622&lt;&gt;"multiply", E622&lt;&gt;"divide"),IF(K622="SLS_ENABLED",   UPPER(F622),""),"")))</f>
        <v/>
      </c>
      <c r="Y622" s="109" t="str">
        <f>IF(LEN(W622)&gt;0,W622,SUBSTITUTE(SUBSTITUTE(SUBSTITUTE(SUBSTITUTE(SUBSTITUTE(SUBSTITUTE(SUBSTITUTE(SUBSTITUTE(SUBSTITUTE(SUBSTITUTE(SUBSTITUTE( (SUBSTITUTE( SUBSTITUTE( SUBSTITUTE( SUBSTITUTE(X622,"STD_SIGMA","SUM"),"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22" s="2">
        <f>C622</f>
        <v>660</v>
      </c>
    </row>
    <row r="623" spans="1:26">
      <c r="A623" s="167" t="str">
        <f>CODE(MID(N623,1,1))&amp;CODE(MID(N623,2,1))&amp;CODE(MID(N623,3,1))&amp;CODE(MID(N623,4,1))&amp;CODE(MID(N623,5,1))&amp;
IF(ISERR(CODE(MID(N623,6,1))),"",CODE(MID(N623,6,1)))&amp;
IF(ISERR(CODE(MID(N623,7,1))),"",CODE(MID(N623,7,1)))&amp;
IF(ISERR(CODE(MID(N623,8,1))),"",CODE(MID(N623,8,1)))&amp;
IF(ISERR(CODE(MID(N623,9,1))),"",CODE(MID(N623,9,1)))&amp;
IF(ISERR(CODE(MID(N623,10,1))),"",CODE(MID(N623,10,1)))&amp;
IF(ISERR(CODE(MID(N623,11,1))),"",CODE(MID(N623,11,1)))&amp;
IF(ISERR(CODE(MID(N623,12,1))),"",CODE(MID(N623,12,1)))&amp;
IF(ISERR(CODE(MID(N623,13,1))),"",CODE(MID(N623,13,1)))&amp;
IF(ISERR(CODE(MID(N623,14,1))),"",CODE(MID(N623,14,1)))&amp;
IF(ISERR(CODE(MID(N623,15,1))),"",CODE(MID(N623,15,1)))</f>
        <v>677282951151051031099795101110100</v>
      </c>
      <c r="B623" s="3">
        <v>599</v>
      </c>
      <c r="C623" s="165">
        <f>VLOOKUP(A623,[1]items.h.csv!$A:$C,3,0)</f>
        <v>661</v>
      </c>
      <c r="D623" s="1" t="s">
        <v>2291</v>
      </c>
      <c r="E623" s="1" t="s">
        <v>1468</v>
      </c>
      <c r="F623" s="17" t="s">
        <v>595</v>
      </c>
      <c r="G623" s="17" t="s">
        <v>642</v>
      </c>
      <c r="H623" s="146">
        <v>0</v>
      </c>
      <c r="I623" s="146">
        <v>0</v>
      </c>
      <c r="J623" s="17" t="s">
        <v>1</v>
      </c>
      <c r="K623" s="17" t="s">
        <v>2192</v>
      </c>
      <c r="L623" s="138" t="s">
        <v>4604</v>
      </c>
      <c r="N623" s="22" t="s">
        <v>1468</v>
      </c>
      <c r="O623" s="22" t="s">
        <v>3787</v>
      </c>
      <c r="P623"/>
      <c r="Q623" t="str">
        <f>IF(F623=G623,"","NOT EQUAL")</f>
        <v>NOT EQUAL</v>
      </c>
      <c r="R623"/>
      <c r="S623"/>
      <c r="T623">
        <f>IF(Y623&lt;&gt;"",T622+1,T622)</f>
        <v>146</v>
      </c>
      <c r="U623" s="3"/>
      <c r="V623" s="118"/>
      <c r="W623" s="118"/>
      <c r="X623" s="109" t="str">
        <f>IF( OR(V623="CNST", J623="CAT_REGS"),(F623),
IF(V623="YES",UPPER(F623),
IF(   AND(V623&lt;&gt;"NO",J623="CAT_FNCT",E623&lt;&gt;"multiply", E623&lt;&gt;"divide"),IF(K623="SLS_ENABLED",   UPPER(F623),""),"")))</f>
        <v/>
      </c>
      <c r="Y623" s="109" t="str">
        <f>IF(LEN(W623)&gt;0,W623,SUBSTITUTE(SUBSTITUTE(SUBSTITUTE(SUBSTITUTE(SUBSTITUTE(SUBSTITUTE(SUBSTITUTE(SUBSTITUTE(SUBSTITUTE(SUBSTITUTE(SUBSTITUTE( (SUBSTITUTE( SUBSTITUTE( SUBSTITUTE( SUBSTITUTE(X623,"STD_SIGMA","SUM"),"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23" s="2">
        <f>C623</f>
        <v>661</v>
      </c>
    </row>
    <row r="624" spans="1:26">
      <c r="A624" s="167" t="str">
        <f>CODE(MID(N624,1,1))&amp;CODE(MID(N624,2,1))&amp;CODE(MID(N624,3,1))&amp;CODE(MID(N624,4,1))&amp;CODE(MID(N624,5,1))&amp;
IF(ISERR(CODE(MID(N624,6,1))),"",CODE(MID(N624,6,1)))&amp;
IF(ISERR(CODE(MID(N624,7,1))),"",CODE(MID(N624,7,1)))&amp;
IF(ISERR(CODE(MID(N624,8,1))),"",CODE(MID(N624,8,1)))&amp;
IF(ISERR(CODE(MID(N624,9,1))),"",CODE(MID(N624,9,1)))&amp;
IF(ISERR(CODE(MID(N624,10,1))),"",CODE(MID(N624,10,1)))&amp;
IF(ISERR(CODE(MID(N624,11,1))),"",CODE(MID(N624,11,1)))&amp;
IF(ISERR(CODE(MID(N624,12,1))),"",CODE(MID(N624,12,1)))&amp;
IF(ISERR(CODE(MID(N624,13,1))),"",CODE(MID(N624,13,1)))&amp;
IF(ISERR(CODE(MID(N624,14,1))),"",CODE(MID(N624,14,1)))&amp;
IF(ISERR(CODE(MID(N624,15,1))),"",CODE(MID(N624,15,1)))</f>
        <v>6772829511697117</v>
      </c>
      <c r="B624" s="3">
        <v>580</v>
      </c>
      <c r="C624" s="165">
        <f>VLOOKUP(A624,[1]items.h.csv!$A:$C,3,0)</f>
        <v>662</v>
      </c>
      <c r="D624" s="1" t="s">
        <v>2291</v>
      </c>
      <c r="E624" s="1" t="s">
        <v>1469</v>
      </c>
      <c r="F624" s="17" t="s">
        <v>595</v>
      </c>
      <c r="G624" s="17" t="s">
        <v>643</v>
      </c>
      <c r="H624" s="146">
        <v>0</v>
      </c>
      <c r="I624" s="146">
        <v>0</v>
      </c>
      <c r="J624" s="17" t="s">
        <v>1</v>
      </c>
      <c r="K624" s="17" t="s">
        <v>2192</v>
      </c>
      <c r="L624" s="138" t="s">
        <v>4604</v>
      </c>
      <c r="N624" s="22" t="s">
        <v>1469</v>
      </c>
      <c r="O624" s="22" t="s">
        <v>3787</v>
      </c>
      <c r="P624"/>
      <c r="Q624" t="str">
        <f>IF(F624=G624,"","NOT EQUAL")</f>
        <v>NOT EQUAL</v>
      </c>
      <c r="R624"/>
      <c r="S624"/>
      <c r="T624">
        <f>IF(Y624&lt;&gt;"",T623+1,T623)</f>
        <v>146</v>
      </c>
      <c r="U624" s="3"/>
      <c r="V624" s="118"/>
      <c r="W624" s="118"/>
      <c r="X624" s="109" t="str">
        <f>IF( OR(V624="CNST", J624="CAT_REGS"),(F624),
IF(V624="YES",UPPER(F624),
IF(   AND(V624&lt;&gt;"NO",J624="CAT_FNCT",E624&lt;&gt;"multiply", E624&lt;&gt;"divide"),IF(K624="SLS_ENABLED",   UPPER(F624),""),"")))</f>
        <v/>
      </c>
      <c r="Y624" s="109" t="str">
        <f>IF(LEN(W624)&gt;0,W624,SUBSTITUTE(SUBSTITUTE(SUBSTITUTE(SUBSTITUTE(SUBSTITUTE(SUBSTITUTE(SUBSTITUTE(SUBSTITUTE(SUBSTITUTE(SUBSTITUTE(SUBSTITUTE( (SUBSTITUTE( SUBSTITUTE( SUBSTITUTE( SUBSTITUTE(X624,"STD_SIGMA","SUM"),"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24" s="2">
        <f>C624</f>
        <v>662</v>
      </c>
    </row>
    <row r="625" spans="1:26">
      <c r="A625" s="167" t="str">
        <f>CODE(MID(N625,1,1))&amp;CODE(MID(N625,2,1))&amp;CODE(MID(N625,3,1))&amp;CODE(MID(N625,4,1))&amp;CODE(MID(N625,5,1))&amp;
IF(ISERR(CODE(MID(N625,6,1))),"",CODE(MID(N625,6,1)))&amp;
IF(ISERR(CODE(MID(N625,7,1))),"",CODE(MID(N625,7,1)))&amp;
IF(ISERR(CODE(MID(N625,8,1))),"",CODE(MID(N625,8,1)))&amp;
IF(ISERR(CODE(MID(N625,9,1))),"",CODE(MID(N625,9,1)))&amp;
IF(ISERR(CODE(MID(N625,10,1))),"",CODE(MID(N625,10,1)))&amp;
IF(ISERR(CODE(MID(N625,11,1))),"",CODE(MID(N625,11,1)))&amp;
IF(ISERR(CODE(MID(N625,12,1))),"",CODE(MID(N625,12,1)))&amp;
IF(ISERR(CODE(MID(N625,13,1))),"",CODE(MID(N625,13,1)))&amp;
IF(ISERR(CODE(MID(N625,14,1))),"",CODE(MID(N625,14,1)))&amp;
IF(ISERR(CODE(MID(N625,15,1))),"",CODE(MID(N625,15,1)))</f>
        <v>67728295117112115105108111110</v>
      </c>
      <c r="B625" s="3">
        <v>582</v>
      </c>
      <c r="C625" s="165">
        <f>VLOOKUP(A625,[1]items.h.csv!$A:$C,3,0)</f>
        <v>663</v>
      </c>
      <c r="D625" s="1" t="s">
        <v>2291</v>
      </c>
      <c r="E625" s="1" t="s">
        <v>1470</v>
      </c>
      <c r="F625" s="17" t="s">
        <v>595</v>
      </c>
      <c r="G625" s="17" t="s">
        <v>644</v>
      </c>
      <c r="H625" s="146">
        <v>0</v>
      </c>
      <c r="I625" s="146">
        <v>0</v>
      </c>
      <c r="J625" s="17" t="s">
        <v>1</v>
      </c>
      <c r="K625" s="17" t="s">
        <v>2192</v>
      </c>
      <c r="L625" s="138" t="s">
        <v>4604</v>
      </c>
      <c r="N625" s="22" t="s">
        <v>1470</v>
      </c>
      <c r="O625" s="22" t="s">
        <v>3787</v>
      </c>
      <c r="P625"/>
      <c r="Q625" t="str">
        <f>IF(F625=G625,"","NOT EQUAL")</f>
        <v>NOT EQUAL</v>
      </c>
      <c r="R625"/>
      <c r="S625"/>
      <c r="T625">
        <f>IF(Y625&lt;&gt;"",T624+1,T624)</f>
        <v>146</v>
      </c>
      <c r="U625" s="3"/>
      <c r="V625" s="118"/>
      <c r="W625" s="118"/>
      <c r="X625" s="109" t="str">
        <f>IF( OR(V625="CNST", J625="CAT_REGS"),(F625),
IF(V625="YES",UPPER(F625),
IF(   AND(V625&lt;&gt;"NO",J625="CAT_FNCT",E625&lt;&gt;"multiply", E625&lt;&gt;"divide"),IF(K625="SLS_ENABLED",   UPPER(F625),""),"")))</f>
        <v/>
      </c>
      <c r="Y625" s="109" t="str">
        <f>IF(LEN(W625)&gt;0,W625,SUBSTITUTE(SUBSTITUTE(SUBSTITUTE(SUBSTITUTE(SUBSTITUTE(SUBSTITUTE(SUBSTITUTE(SUBSTITUTE(SUBSTITUTE(SUBSTITUTE(SUBSTITUTE( (SUBSTITUTE( SUBSTITUTE( SUBSTITUTE( SUBSTITUTE(X625,"STD_SIGMA","SUM"),"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25" s="2">
        <f>C625</f>
        <v>663</v>
      </c>
    </row>
    <row r="626" spans="1:26">
      <c r="A626" s="167" t="str">
        <f>CODE(MID(N626,1,1))&amp;CODE(MID(N626,2,1))&amp;CODE(MID(N626,3,1))&amp;CODE(MID(N626,4,1))&amp;CODE(MID(N626,5,1))&amp;
IF(ISERR(CODE(MID(N626,6,1))),"",CODE(MID(N626,6,1)))&amp;
IF(ISERR(CODE(MID(N626,7,1))),"",CODE(MID(N626,7,1)))&amp;
IF(ISERR(CODE(MID(N626,8,1))),"",CODE(MID(N626,8,1)))&amp;
IF(ISERR(CODE(MID(N626,9,1))),"",CODE(MID(N626,9,1)))&amp;
IF(ISERR(CODE(MID(N626,10,1))),"",CODE(MID(N626,10,1)))&amp;
IF(ISERR(CODE(MID(N626,11,1))),"",CODE(MID(N626,11,1)))&amp;
IF(ISERR(CODE(MID(N626,12,1))),"",CODE(MID(N626,12,1)))&amp;
IF(ISERR(CODE(MID(N626,13,1))),"",CODE(MID(N626,13,1)))&amp;
IF(ISERR(CODE(MID(N626,14,1))),"",CODE(MID(N626,14,1)))&amp;
IF(ISERR(CODE(MID(N626,15,1))),"",CODE(MID(N626,15,1)))</f>
        <v>6772829511711211510510811111095847978</v>
      </c>
      <c r="B626" s="3">
        <v>600</v>
      </c>
      <c r="C626" s="165">
        <f>VLOOKUP(A626,[1]items.h.csv!$A:$C,3,0)</f>
        <v>664</v>
      </c>
      <c r="D626" s="1" t="s">
        <v>2291</v>
      </c>
      <c r="E626" s="1" t="s">
        <v>1471</v>
      </c>
      <c r="F626" s="17" t="s">
        <v>595</v>
      </c>
      <c r="G626" s="17" t="s">
        <v>645</v>
      </c>
      <c r="H626" s="146">
        <v>0</v>
      </c>
      <c r="I626" s="146">
        <v>0</v>
      </c>
      <c r="J626" s="17" t="s">
        <v>1</v>
      </c>
      <c r="K626" s="17" t="s">
        <v>2192</v>
      </c>
      <c r="L626" s="138" t="s">
        <v>4604</v>
      </c>
      <c r="N626" s="22" t="s">
        <v>1471</v>
      </c>
      <c r="O626" s="22" t="s">
        <v>3787</v>
      </c>
      <c r="P626"/>
      <c r="Q626" t="str">
        <f>IF(F626=G626,"","NOT EQUAL")</f>
        <v>NOT EQUAL</v>
      </c>
      <c r="R626"/>
      <c r="S626"/>
      <c r="T626">
        <f>IF(Y626&lt;&gt;"",T625+1,T625)</f>
        <v>146</v>
      </c>
      <c r="U626" s="3"/>
      <c r="V626" s="118"/>
      <c r="W626" s="118"/>
      <c r="X626" s="109" t="str">
        <f>IF( OR(V626="CNST", J626="CAT_REGS"),(F626),
IF(V626="YES",UPPER(F626),
IF(   AND(V626&lt;&gt;"NO",J626="CAT_FNCT",E626&lt;&gt;"multiply", E626&lt;&gt;"divide"),IF(K626="SLS_ENABLED",   UPPER(F626),""),"")))</f>
        <v/>
      </c>
      <c r="Y626" s="109" t="str">
        <f>IF(LEN(W626)&gt;0,W626,SUBSTITUTE(SUBSTITUTE(SUBSTITUTE(SUBSTITUTE(SUBSTITUTE(SUBSTITUTE(SUBSTITUTE(SUBSTITUTE(SUBSTITUTE(SUBSTITUTE(SUBSTITUTE( (SUBSTITUTE( SUBSTITUTE( SUBSTITUTE( SUBSTITUTE(X626,"STD_SIGMA","SUM"),"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26" s="2">
        <f>C626</f>
        <v>664</v>
      </c>
    </row>
    <row r="627" spans="1:26">
      <c r="A627" s="167" t="str">
        <f>CODE(MID(N627,1,1))&amp;CODE(MID(N627,2,1))&amp;CODE(MID(N627,3,1))&amp;CODE(MID(N627,4,1))&amp;CODE(MID(N627,5,1))&amp;
IF(ISERR(CODE(MID(N627,6,1))),"",CODE(MID(N627,6,1)))&amp;
IF(ISERR(CODE(MID(N627,7,1))),"",CODE(MID(N627,7,1)))&amp;
IF(ISERR(CODE(MID(N627,8,1))),"",CODE(MID(N627,8,1)))&amp;
IF(ISERR(CODE(MID(N627,9,1))),"",CODE(MID(N627,9,1)))&amp;
IF(ISERR(CODE(MID(N627,10,1))),"",CODE(MID(N627,10,1)))&amp;
IF(ISERR(CODE(MID(N627,11,1))),"",CODE(MID(N627,11,1)))&amp;
IF(ISERR(CODE(MID(N627,12,1))),"",CODE(MID(N627,12,1)))&amp;
IF(ISERR(CODE(MID(N627,13,1))),"",CODE(MID(N627,13,1)))&amp;
IF(ISERR(CODE(MID(N627,14,1))),"",CODE(MID(N627,14,1)))&amp;
IF(ISERR(CODE(MID(N627,15,1))),"",CODE(MID(N627,15,1)))</f>
        <v>6772829511711211510510811111095687365</v>
      </c>
      <c r="B627" s="3">
        <v>584</v>
      </c>
      <c r="C627" s="165">
        <f>VLOOKUP(A627,[1]items.h.csv!$A:$C,3,0)</f>
        <v>665</v>
      </c>
      <c r="D627" s="1" t="s">
        <v>2291</v>
      </c>
      <c r="E627" s="1" t="s">
        <v>1472</v>
      </c>
      <c r="F627" s="17" t="s">
        <v>595</v>
      </c>
      <c r="G627" s="17" t="s">
        <v>646</v>
      </c>
      <c r="H627" s="146">
        <v>0</v>
      </c>
      <c r="I627" s="146">
        <v>0</v>
      </c>
      <c r="J627" s="17" t="s">
        <v>1</v>
      </c>
      <c r="K627" s="17" t="s">
        <v>2192</v>
      </c>
      <c r="L627" s="138" t="s">
        <v>4604</v>
      </c>
      <c r="N627" s="22" t="s">
        <v>1472</v>
      </c>
      <c r="O627" s="22" t="s">
        <v>3787</v>
      </c>
      <c r="P627"/>
      <c r="Q627" t="str">
        <f>IF(F627=G627,"","NOT EQUAL")</f>
        <v>NOT EQUAL</v>
      </c>
      <c r="R627"/>
      <c r="S627"/>
      <c r="T627">
        <f>IF(Y627&lt;&gt;"",T626+1,T626)</f>
        <v>146</v>
      </c>
      <c r="U627" s="3"/>
      <c r="V627" s="118"/>
      <c r="W627" s="118"/>
      <c r="X627" s="109" t="str">
        <f>IF( OR(V627="CNST", J627="CAT_REGS"),(F627),
IF(V627="YES",UPPER(F627),
IF(   AND(V627&lt;&gt;"NO",J627="CAT_FNCT",E627&lt;&gt;"multiply", E627&lt;&gt;"divide"),IF(K627="SLS_ENABLED",   UPPER(F627),""),"")))</f>
        <v/>
      </c>
      <c r="Y627" s="109" t="str">
        <f>IF(LEN(W627)&gt;0,W627,SUBSTITUTE(SUBSTITUTE(SUBSTITUTE(SUBSTITUTE(SUBSTITUTE(SUBSTITUTE(SUBSTITUTE(SUBSTITUTE(SUBSTITUTE(SUBSTITUTE(SUBSTITUTE( (SUBSTITUTE( SUBSTITUTE( SUBSTITUTE( SUBSTITUTE(X627,"STD_SIGMA","SUM"),"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27" s="2">
        <f>C627</f>
        <v>665</v>
      </c>
    </row>
    <row r="628" spans="1:26">
      <c r="A628" s="167" t="str">
        <f>CODE(MID(N628,1,1))&amp;CODE(MID(N628,2,1))&amp;CODE(MID(N628,3,1))&amp;CODE(MID(N628,4,1))&amp;CODE(MID(N628,5,1))&amp;
IF(ISERR(CODE(MID(N628,6,1))),"",CODE(MID(N628,6,1)))&amp;
IF(ISERR(CODE(MID(N628,7,1))),"",CODE(MID(N628,7,1)))&amp;
IF(ISERR(CODE(MID(N628,8,1))),"",CODE(MID(N628,8,1)))&amp;
IF(ISERR(CODE(MID(N628,9,1))),"",CODE(MID(N628,9,1)))&amp;
IF(ISERR(CODE(MID(N628,10,1))),"",CODE(MID(N628,10,1)))&amp;
IF(ISERR(CODE(MID(N628,11,1))),"",CODE(MID(N628,11,1)))&amp;
IF(ISERR(CODE(MID(N628,12,1))),"",CODE(MID(N628,12,1)))&amp;
IF(ISERR(CODE(MID(N628,13,1))),"",CODE(MID(N628,13,1)))&amp;
IF(ISERR(CODE(MID(N628,14,1))),"",CODE(MID(N628,14,1)))&amp;
IF(ISERR(CODE(MID(N628,15,1))),"",CODE(MID(N628,15,1)))</f>
        <v>6772829511711211510510811111095687365</v>
      </c>
      <c r="B628" s="3">
        <v>601</v>
      </c>
      <c r="C628" s="165">
        <f>VLOOKUP(A628,[1]items.h.csv!$A:$C,3,0)</f>
        <v>665</v>
      </c>
      <c r="D628" s="1" t="s">
        <v>2291</v>
      </c>
      <c r="E628" s="1" t="s">
        <v>1473</v>
      </c>
      <c r="F628" s="17" t="s">
        <v>595</v>
      </c>
      <c r="G628" s="17" t="s">
        <v>647</v>
      </c>
      <c r="H628" s="146">
        <v>0</v>
      </c>
      <c r="I628" s="146">
        <v>0</v>
      </c>
      <c r="J628" s="17" t="s">
        <v>1</v>
      </c>
      <c r="K628" s="17" t="s">
        <v>2192</v>
      </c>
      <c r="L628" s="138" t="s">
        <v>4604</v>
      </c>
      <c r="N628" s="22" t="s">
        <v>1473</v>
      </c>
      <c r="O628" s="22" t="s">
        <v>3787</v>
      </c>
      <c r="P628"/>
      <c r="Q628" t="str">
        <f>IF(F628=G628,"","NOT EQUAL")</f>
        <v>NOT EQUAL</v>
      </c>
      <c r="R628"/>
      <c r="S628"/>
      <c r="T628">
        <f>IF(Y628&lt;&gt;"",T627+1,T627)</f>
        <v>146</v>
      </c>
      <c r="U628" s="3"/>
      <c r="V628" s="118"/>
      <c r="W628" s="118"/>
      <c r="X628" s="109" t="str">
        <f>IF( OR(V628="CNST", J628="CAT_REGS"),(F628),
IF(V628="YES",UPPER(F628),
IF(   AND(V628&lt;&gt;"NO",J628="CAT_FNCT",E628&lt;&gt;"multiply", E628&lt;&gt;"divide"),IF(K628="SLS_ENABLED",   UPPER(F628),""),"")))</f>
        <v/>
      </c>
      <c r="Y628" s="109" t="str">
        <f>IF(LEN(W628)&gt;0,W628,SUBSTITUTE(SUBSTITUTE(SUBSTITUTE(SUBSTITUTE(SUBSTITUTE(SUBSTITUTE(SUBSTITUTE(SUBSTITUTE(SUBSTITUTE(SUBSTITUTE(SUBSTITUTE( (SUBSTITUTE( SUBSTITUTE( SUBSTITUTE( SUBSTITUTE(X628,"STD_SIGMA","SUM"),"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28" s="2">
        <f>C628</f>
        <v>665</v>
      </c>
    </row>
    <row r="629" spans="1:26">
      <c r="A629" s="167" t="str">
        <f>CODE(MID(N629,1,1))&amp;CODE(MID(N629,2,1))&amp;CODE(MID(N629,3,1))&amp;CODE(MID(N629,4,1))&amp;CODE(MID(N629,5,1))&amp;
IF(ISERR(CODE(MID(N629,6,1))),"",CODE(MID(N629,6,1)))&amp;
IF(ISERR(CODE(MID(N629,7,1))),"",CODE(MID(N629,7,1)))&amp;
IF(ISERR(CODE(MID(N629,8,1))),"",CODE(MID(N629,8,1)))&amp;
IF(ISERR(CODE(MID(N629,9,1))),"",CODE(MID(N629,9,1)))&amp;
IF(ISERR(CODE(MID(N629,10,1))),"",CODE(MID(N629,10,1)))&amp;
IF(ISERR(CODE(MID(N629,11,1))),"",CODE(MID(N629,11,1)))&amp;
IF(ISERR(CODE(MID(N629,12,1))),"",CODE(MID(N629,12,1)))&amp;
IF(ISERR(CODE(MID(N629,13,1))),"",CODE(MID(N629,13,1)))&amp;
IF(ISERR(CODE(MID(N629,14,1))),"",CODE(MID(N629,14,1)))&amp;
IF(ISERR(CODE(MID(N629,15,1))),"",CODE(MID(N629,15,1)))</f>
        <v>67728295112104105</v>
      </c>
      <c r="B629" s="3">
        <v>586</v>
      </c>
      <c r="C629" s="165">
        <f>VLOOKUP(A629,[1]items.h.csv!$A:$C,3,0)</f>
        <v>667</v>
      </c>
      <c r="D629" s="1" t="s">
        <v>2291</v>
      </c>
      <c r="E629" s="1" t="s">
        <v>1474</v>
      </c>
      <c r="F629" s="17" t="s">
        <v>595</v>
      </c>
      <c r="G629" s="17" t="s">
        <v>648</v>
      </c>
      <c r="H629" s="146">
        <v>0</v>
      </c>
      <c r="I629" s="146">
        <v>0</v>
      </c>
      <c r="J629" s="17" t="s">
        <v>1</v>
      </c>
      <c r="K629" s="17" t="s">
        <v>2192</v>
      </c>
      <c r="L629" s="138" t="s">
        <v>4604</v>
      </c>
      <c r="N629" s="22" t="s">
        <v>1474</v>
      </c>
      <c r="O629" s="22" t="s">
        <v>3787</v>
      </c>
      <c r="P629"/>
      <c r="Q629" t="str">
        <f>IF(F629=G629,"","NOT EQUAL")</f>
        <v>NOT EQUAL</v>
      </c>
      <c r="R629"/>
      <c r="S629"/>
      <c r="T629">
        <f>IF(Y629&lt;&gt;"",T628+1,T628)</f>
        <v>146</v>
      </c>
      <c r="U629" s="3"/>
      <c r="V629" s="118"/>
      <c r="W629" s="118"/>
      <c r="X629" s="109" t="str">
        <f>IF( OR(V629="CNST", J629="CAT_REGS"),(F629),
IF(V629="YES",UPPER(F629),
IF(   AND(V629&lt;&gt;"NO",J629="CAT_FNCT",E629&lt;&gt;"multiply", E629&lt;&gt;"divide"),IF(K629="SLS_ENABLED",   UPPER(F629),""),"")))</f>
        <v/>
      </c>
      <c r="Y629" s="109" t="str">
        <f>IF(LEN(W629)&gt;0,W629,SUBSTITUTE(SUBSTITUTE(SUBSTITUTE(SUBSTITUTE(SUBSTITUTE(SUBSTITUTE(SUBSTITUTE(SUBSTITUTE(SUBSTITUTE(SUBSTITUTE(SUBSTITUTE( (SUBSTITUTE( SUBSTITUTE( SUBSTITUTE( SUBSTITUTE(X629,"STD_SIGMA","SUM"),"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29" s="2">
        <f>C629</f>
        <v>667</v>
      </c>
    </row>
    <row r="630" spans="1:26">
      <c r="A630" s="167" t="str">
        <f>CODE(MID(N630,1,1))&amp;CODE(MID(N630,2,1))&amp;CODE(MID(N630,3,1))&amp;CODE(MID(N630,4,1))&amp;CODE(MID(N630,5,1))&amp;
IF(ISERR(CODE(MID(N630,6,1))),"",CODE(MID(N630,6,1)))&amp;
IF(ISERR(CODE(MID(N630,7,1))),"",CODE(MID(N630,7,1)))&amp;
IF(ISERR(CODE(MID(N630,8,1))),"",CODE(MID(N630,8,1)))&amp;
IF(ISERR(CODE(MID(N630,9,1))),"",CODE(MID(N630,9,1)))&amp;
IF(ISERR(CODE(MID(N630,10,1))),"",CODE(MID(N630,10,1)))&amp;
IF(ISERR(CODE(MID(N630,11,1))),"",CODE(MID(N630,11,1)))&amp;
IF(ISERR(CODE(MID(N630,12,1))),"",CODE(MID(N630,12,1)))&amp;
IF(ISERR(CODE(MID(N630,13,1))),"",CODE(MID(N630,13,1)))&amp;
IF(ISERR(CODE(MID(N630,14,1))),"",CODE(MID(N630,14,1)))&amp;
IF(ISERR(CODE(MID(N630,15,1))),"",CODE(MID(N630,15,1)))</f>
        <v>6772829599104105</v>
      </c>
      <c r="B630" s="3">
        <v>588</v>
      </c>
      <c r="C630" s="165">
        <f>VLOOKUP(A630,[1]items.h.csv!$A:$C,3,0)</f>
        <v>668</v>
      </c>
      <c r="D630" s="1" t="s">
        <v>2291</v>
      </c>
      <c r="E630" s="1" t="s">
        <v>1475</v>
      </c>
      <c r="F630" s="17" t="s">
        <v>595</v>
      </c>
      <c r="G630" s="17" t="s">
        <v>649</v>
      </c>
      <c r="H630" s="146">
        <v>0</v>
      </c>
      <c r="I630" s="146">
        <v>0</v>
      </c>
      <c r="J630" s="17" t="s">
        <v>1</v>
      </c>
      <c r="K630" s="17" t="s">
        <v>2192</v>
      </c>
      <c r="L630" s="138" t="s">
        <v>4604</v>
      </c>
      <c r="N630" s="22" t="s">
        <v>1475</v>
      </c>
      <c r="O630" s="22" t="s">
        <v>3787</v>
      </c>
      <c r="P630"/>
      <c r="Q630" t="str">
        <f>IF(F630=G630,"","NOT EQUAL")</f>
        <v>NOT EQUAL</v>
      </c>
      <c r="R630"/>
      <c r="S630"/>
      <c r="T630">
        <f>IF(Y630&lt;&gt;"",T629+1,T629)</f>
        <v>146</v>
      </c>
      <c r="U630" s="3"/>
      <c r="V630" s="118"/>
      <c r="W630" s="118"/>
      <c r="X630" s="109" t="str">
        <f>IF( OR(V630="CNST", J630="CAT_REGS"),(F630),
IF(V630="YES",UPPER(F630),
IF(   AND(V630&lt;&gt;"NO",J630="CAT_FNCT",E630&lt;&gt;"multiply", E630&lt;&gt;"divide"),IF(K630="SLS_ENABLED",   UPPER(F630),""),"")))</f>
        <v/>
      </c>
      <c r="Y630" s="109" t="str">
        <f>IF(LEN(W630)&gt;0,W630,SUBSTITUTE(SUBSTITUTE(SUBSTITUTE(SUBSTITUTE(SUBSTITUTE(SUBSTITUTE(SUBSTITUTE(SUBSTITUTE(SUBSTITUTE(SUBSTITUTE(SUBSTITUTE( (SUBSTITUTE( SUBSTITUTE( SUBSTITUTE( SUBSTITUTE(X630,"STD_SIGMA","SUM"),"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30" s="2">
        <f>C630</f>
        <v>668</v>
      </c>
    </row>
    <row r="631" spans="1:26">
      <c r="A631" s="167" t="str">
        <f>CODE(MID(N631,1,1))&amp;CODE(MID(N631,2,1))&amp;CODE(MID(N631,3,1))&amp;CODE(MID(N631,4,1))&amp;CODE(MID(N631,5,1))&amp;
IF(ISERR(CODE(MID(N631,6,1))),"",CODE(MID(N631,6,1)))&amp;
IF(ISERR(CODE(MID(N631,7,1))),"",CODE(MID(N631,7,1)))&amp;
IF(ISERR(CODE(MID(N631,8,1))),"",CODE(MID(N631,8,1)))&amp;
IF(ISERR(CODE(MID(N631,9,1))),"",CODE(MID(N631,9,1)))&amp;
IF(ISERR(CODE(MID(N631,10,1))),"",CODE(MID(N631,10,1)))&amp;
IF(ISERR(CODE(MID(N631,11,1))),"",CODE(MID(N631,11,1)))&amp;
IF(ISERR(CODE(MID(N631,12,1))),"",CODE(MID(N631,12,1)))&amp;
IF(ISERR(CODE(MID(N631,13,1))),"",CODE(MID(N631,13,1)))&amp;
IF(ISERR(CODE(MID(N631,14,1))),"",CODE(MID(N631,14,1)))&amp;
IF(ISERR(CODE(MID(N631,15,1))),"",CODE(MID(N631,15,1)))</f>
        <v>67728295112115105</v>
      </c>
      <c r="B631" s="3">
        <v>590</v>
      </c>
      <c r="C631" s="165">
        <f>VLOOKUP(A631,[1]items.h.csv!$A:$C,3,0)</f>
        <v>669</v>
      </c>
      <c r="D631" s="1" t="s">
        <v>2291</v>
      </c>
      <c r="E631" s="1" t="s">
        <v>1476</v>
      </c>
      <c r="F631" s="17" t="s">
        <v>595</v>
      </c>
      <c r="G631" s="17" t="s">
        <v>650</v>
      </c>
      <c r="H631" s="146">
        <v>0</v>
      </c>
      <c r="I631" s="146">
        <v>0</v>
      </c>
      <c r="J631" s="17" t="s">
        <v>1</v>
      </c>
      <c r="K631" s="17" t="s">
        <v>2192</v>
      </c>
      <c r="L631" s="138" t="s">
        <v>4604</v>
      </c>
      <c r="N631" s="22" t="s">
        <v>1476</v>
      </c>
      <c r="O631" s="22" t="s">
        <v>3787</v>
      </c>
      <c r="P631"/>
      <c r="Q631" t="str">
        <f>IF(F631=G631,"","NOT EQUAL")</f>
        <v>NOT EQUAL</v>
      </c>
      <c r="R631"/>
      <c r="S631"/>
      <c r="T631">
        <f>IF(Y631&lt;&gt;"",T630+1,T630)</f>
        <v>146</v>
      </c>
      <c r="U631" s="3"/>
      <c r="V631" s="118"/>
      <c r="W631" s="118"/>
      <c r="X631" s="109" t="str">
        <f>IF( OR(V631="CNST", J631="CAT_REGS"),(F631),
IF(V631="YES",UPPER(F631),
IF(   AND(V631&lt;&gt;"NO",J631="CAT_FNCT",E631&lt;&gt;"multiply", E631&lt;&gt;"divide"),IF(K631="SLS_ENABLED",   UPPER(F631),""),"")))</f>
        <v/>
      </c>
      <c r="Y631" s="109" t="str">
        <f>IF(LEN(W631)&gt;0,W631,SUBSTITUTE(SUBSTITUTE(SUBSTITUTE(SUBSTITUTE(SUBSTITUTE(SUBSTITUTE(SUBSTITUTE(SUBSTITUTE(SUBSTITUTE(SUBSTITUTE(SUBSTITUTE( (SUBSTITUTE( SUBSTITUTE( SUBSTITUTE( SUBSTITUTE(X631,"STD_SIGMA","SUM"),"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31" s="2">
        <f>C631</f>
        <v>669</v>
      </c>
    </row>
    <row r="632" spans="1:26">
      <c r="A632" s="167" t="str">
        <f>CODE(MID(N632,1,1))&amp;CODE(MID(N632,2,1))&amp;CODE(MID(N632,3,1))&amp;CODE(MID(N632,4,1))&amp;CODE(MID(N632,5,1))&amp;
IF(ISERR(CODE(MID(N632,6,1))),"",CODE(MID(N632,6,1)))&amp;
IF(ISERR(CODE(MID(N632,7,1))),"",CODE(MID(N632,7,1)))&amp;
IF(ISERR(CODE(MID(N632,8,1))),"",CODE(MID(N632,8,1)))&amp;
IF(ISERR(CODE(MID(N632,9,1))),"",CODE(MID(N632,9,1)))&amp;
IF(ISERR(CODE(MID(N632,10,1))),"",CODE(MID(N632,10,1)))&amp;
IF(ISERR(CODE(MID(N632,11,1))),"",CODE(MID(N632,11,1)))&amp;
IF(ISERR(CODE(MID(N632,12,1))),"",CODE(MID(N632,12,1)))&amp;
IF(ISERR(CODE(MID(N632,13,1))),"",CODE(MID(N632,13,1)))&amp;
IF(ISERR(CODE(MID(N632,14,1))),"",CODE(MID(N632,14,1)))&amp;
IF(ISERR(CODE(MID(N632,15,1))),"",CODE(MID(N632,15,1)))</f>
        <v>6772829511110910110397</v>
      </c>
      <c r="B632" s="3">
        <v>592</v>
      </c>
      <c r="C632" s="165">
        <f>VLOOKUP(A632,[1]items.h.csv!$A:$C,3,0)</f>
        <v>670</v>
      </c>
      <c r="D632" s="1" t="s">
        <v>2291</v>
      </c>
      <c r="E632" s="1" t="s">
        <v>1477</v>
      </c>
      <c r="F632" s="17" t="s">
        <v>595</v>
      </c>
      <c r="G632" s="17" t="s">
        <v>482</v>
      </c>
      <c r="H632" s="146">
        <v>0</v>
      </c>
      <c r="I632" s="146">
        <v>0</v>
      </c>
      <c r="J632" s="17" t="s">
        <v>1</v>
      </c>
      <c r="K632" s="17" t="s">
        <v>2192</v>
      </c>
      <c r="L632" s="138" t="s">
        <v>4604</v>
      </c>
      <c r="N632" s="22" t="s">
        <v>1477</v>
      </c>
      <c r="O632" s="22" t="s">
        <v>3787</v>
      </c>
      <c r="P632"/>
      <c r="Q632" t="str">
        <f>IF(F632=G632,"","NOT EQUAL")</f>
        <v>NOT EQUAL</v>
      </c>
      <c r="R632"/>
      <c r="S632"/>
      <c r="T632">
        <f>IF(Y632&lt;&gt;"",T631+1,T631)</f>
        <v>146</v>
      </c>
      <c r="U632" s="3"/>
      <c r="V632" s="118"/>
      <c r="W632" s="118"/>
      <c r="X632" s="109" t="str">
        <f>IF( OR(V632="CNST", J632="CAT_REGS"),(F632),
IF(V632="YES",UPPER(F632),
IF(   AND(V632&lt;&gt;"NO",J632="CAT_FNCT",E632&lt;&gt;"multiply", E632&lt;&gt;"divide"),IF(K632="SLS_ENABLED",   UPPER(F632),""),"")))</f>
        <v/>
      </c>
      <c r="Y632" s="109" t="str">
        <f>IF(LEN(W632)&gt;0,W632,SUBSTITUTE(SUBSTITUTE(SUBSTITUTE(SUBSTITUTE(SUBSTITUTE(SUBSTITUTE(SUBSTITUTE(SUBSTITUTE(SUBSTITUTE(SUBSTITUTE(SUBSTITUTE( (SUBSTITUTE( SUBSTITUTE( SUBSTITUTE( SUBSTITUTE(X632,"STD_SIGMA","SUM"),"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32" s="2">
        <f>C632</f>
        <v>670</v>
      </c>
    </row>
    <row r="633" spans="1:26">
      <c r="A633" s="167" t="str">
        <f>CODE(MID(N633,1,1))&amp;CODE(MID(N633,2,1))&amp;CODE(MID(N633,3,1))&amp;CODE(MID(N633,4,1))&amp;CODE(MID(N633,5,1))&amp;
IF(ISERR(CODE(MID(N633,6,1))),"",CODE(MID(N633,6,1)))&amp;
IF(ISERR(CODE(MID(N633,7,1))),"",CODE(MID(N633,7,1)))&amp;
IF(ISERR(CODE(MID(N633,8,1))),"",CODE(MID(N633,8,1)))&amp;
IF(ISERR(CODE(MID(N633,9,1))),"",CODE(MID(N633,9,1)))&amp;
IF(ISERR(CODE(MID(N633,10,1))),"",CODE(MID(N633,10,1)))&amp;
IF(ISERR(CODE(MID(N633,11,1))),"",CODE(MID(N633,11,1)))&amp;
IF(ISERR(CODE(MID(N633,12,1))),"",CODE(MID(N633,12,1)))&amp;
IF(ISERR(CODE(MID(N633,13,1))),"",CODE(MID(N633,13,1)))&amp;
IF(ISERR(CODE(MID(N633,14,1))),"",CODE(MID(N633,14,1)))&amp;
IF(ISERR(CODE(MID(N633,15,1))),"",CODE(MID(N633,15,1)))</f>
        <v>6772829511110910110397958479787983</v>
      </c>
      <c r="B633" s="3">
        <v>602</v>
      </c>
      <c r="C633" s="165">
        <f>VLOOKUP(A633,[1]items.h.csv!$A:$C,3,0)</f>
        <v>671</v>
      </c>
      <c r="D633" s="1" t="s">
        <v>2291</v>
      </c>
      <c r="E633" s="1" t="s">
        <v>1478</v>
      </c>
      <c r="F633" s="17" t="s">
        <v>595</v>
      </c>
      <c r="G633" s="17" t="s">
        <v>651</v>
      </c>
      <c r="H633" s="146">
        <v>0</v>
      </c>
      <c r="I633" s="146">
        <v>0</v>
      </c>
      <c r="J633" s="17" t="s">
        <v>1</v>
      </c>
      <c r="K633" s="17" t="s">
        <v>2192</v>
      </c>
      <c r="L633" s="138" t="s">
        <v>4604</v>
      </c>
      <c r="N633" s="22" t="s">
        <v>1478</v>
      </c>
      <c r="O633" s="22" t="s">
        <v>3787</v>
      </c>
      <c r="P633"/>
      <c r="Q633" t="str">
        <f>IF(F633=G633,"","NOT EQUAL")</f>
        <v>NOT EQUAL</v>
      </c>
      <c r="R633"/>
      <c r="S633"/>
      <c r="T633">
        <f>IF(Y633&lt;&gt;"",T632+1,T632)</f>
        <v>146</v>
      </c>
      <c r="U633" s="3"/>
      <c r="V633" s="118"/>
      <c r="W633" s="118"/>
      <c r="X633" s="109" t="str">
        <f>IF( OR(V633="CNST", J633="CAT_REGS"),(F633),
IF(V633="YES",UPPER(F633),
IF(   AND(V633&lt;&gt;"NO",J633="CAT_FNCT",E633&lt;&gt;"multiply", E633&lt;&gt;"divide"),IF(K633="SLS_ENABLED",   UPPER(F633),""),"")))</f>
        <v/>
      </c>
      <c r="Y633" s="109" t="str">
        <f>IF(LEN(W633)&gt;0,W633,SUBSTITUTE(SUBSTITUTE(SUBSTITUTE(SUBSTITUTE(SUBSTITUTE(SUBSTITUTE(SUBSTITUTE(SUBSTITUTE(SUBSTITUTE(SUBSTITUTE(SUBSTITUTE( (SUBSTITUTE( SUBSTITUTE( SUBSTITUTE( SUBSTITUTE(X633,"STD_SIGMA","SUM"),"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33" s="2">
        <f>C633</f>
        <v>671</v>
      </c>
    </row>
    <row r="634" spans="1:26">
      <c r="A634" s="167" t="str">
        <f>CODE(MID(N634,1,1))&amp;CODE(MID(N634,2,1))&amp;CODE(MID(N634,3,1))&amp;CODE(MID(N634,4,1))&amp;CODE(MID(N634,5,1))&amp;
IF(ISERR(CODE(MID(N634,6,1))),"",CODE(MID(N634,6,1)))&amp;
IF(ISERR(CODE(MID(N634,7,1))),"",CODE(MID(N634,7,1)))&amp;
IF(ISERR(CODE(MID(N634,8,1))),"",CODE(MID(N634,8,1)))&amp;
IF(ISERR(CODE(MID(N634,9,1))),"",CODE(MID(N634,9,1)))&amp;
IF(ISERR(CODE(MID(N634,10,1))),"",CODE(MID(N634,10,1)))&amp;
IF(ISERR(CODE(MID(N634,11,1))),"",CODE(MID(N634,11,1)))&amp;
IF(ISERR(CODE(MID(N634,12,1))),"",CODE(MID(N634,12,1)))&amp;
IF(ISERR(CODE(MID(N634,13,1))),"",CODE(MID(N634,13,1)))&amp;
IF(ISERR(CODE(MID(N634,14,1))),"",CODE(MID(N634,14,1)))&amp;
IF(ISERR(CODE(MID(N634,15,1))),"",CODE(MID(N634,15,1)))</f>
        <v>677282956595776567827978</v>
      </c>
      <c r="B634" s="3">
        <v>603</v>
      </c>
      <c r="C634" s="165">
        <f>VLOOKUP(A634,[1]items.h.csv!$A:$C,3,0)</f>
        <v>678</v>
      </c>
      <c r="D634" s="1" t="s">
        <v>2291</v>
      </c>
      <c r="E634" s="1" t="s">
        <v>1479</v>
      </c>
      <c r="F634" s="17" t="s">
        <v>652</v>
      </c>
      <c r="G634" s="17" t="s">
        <v>652</v>
      </c>
      <c r="H634" s="146">
        <v>0</v>
      </c>
      <c r="I634" s="146">
        <v>0</v>
      </c>
      <c r="J634" s="17" t="s">
        <v>4293</v>
      </c>
      <c r="K634" s="17" t="s">
        <v>2192</v>
      </c>
      <c r="L634" s="138" t="s">
        <v>4604</v>
      </c>
      <c r="N634" s="22" t="s">
        <v>1479</v>
      </c>
      <c r="O634" s="22" t="s">
        <v>3787</v>
      </c>
      <c r="P634"/>
      <c r="Q634" t="str">
        <f>IF(F634=G634,"","NOT EQUAL")</f>
        <v/>
      </c>
      <c r="R634"/>
      <c r="S634"/>
      <c r="T634">
        <f>IF(Y634&lt;&gt;"",T633+1,T633)</f>
        <v>146</v>
      </c>
      <c r="U634" s="3"/>
      <c r="V634" s="118"/>
      <c r="W634" s="118"/>
      <c r="X634" s="109" t="str">
        <f>IF( OR(V634="CNST", J634="CAT_REGS"),(F634),
IF(V634="YES",UPPER(F634),
IF(   AND(V634&lt;&gt;"NO",J634="CAT_FNCT",E634&lt;&gt;"multiply", E634&lt;&gt;"divide"),IF(K634="SLS_ENABLED",   UPPER(F634),""),"")))</f>
        <v/>
      </c>
      <c r="Y634" s="109" t="str">
        <f>IF(LEN(W634)&gt;0,W634,SUBSTITUTE(SUBSTITUTE(SUBSTITUTE(SUBSTITUTE(SUBSTITUTE(SUBSTITUTE(SUBSTITUTE(SUBSTITUTE(SUBSTITUTE(SUBSTITUTE(SUBSTITUTE( (SUBSTITUTE( SUBSTITUTE( SUBSTITUTE( SUBSTITUTE(X634,"STD_SIGMA","SUM"),"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34" s="2">
        <f>C634</f>
        <v>678</v>
      </c>
    </row>
    <row r="635" spans="1:26">
      <c r="A635" s="167" t="str">
        <f>CODE(MID(N635,1,1))&amp;CODE(MID(N635,2,1))&amp;CODE(MID(N635,3,1))&amp;CODE(MID(N635,4,1))&amp;CODE(MID(N635,5,1))&amp;
IF(ISERR(CODE(MID(N635,6,1))),"",CODE(MID(N635,6,1)))&amp;
IF(ISERR(CODE(MID(N635,7,1))),"",CODE(MID(N635,7,1)))&amp;
IF(ISERR(CODE(MID(N635,8,1))),"",CODE(MID(N635,8,1)))&amp;
IF(ISERR(CODE(MID(N635,9,1))),"",CODE(MID(N635,9,1)))&amp;
IF(ISERR(CODE(MID(N635,10,1))),"",CODE(MID(N635,10,1)))&amp;
IF(ISERR(CODE(MID(N635,11,1))),"",CODE(MID(N635,11,1)))&amp;
IF(ISERR(CODE(MID(N635,12,1))),"",CODE(MID(N635,12,1)))&amp;
IF(ISERR(CODE(MID(N635,13,1))),"",CODE(MID(N635,13,1)))&amp;
IF(ISERR(CODE(MID(N635,14,1))),"",CODE(MID(N635,14,1)))&amp;
IF(ISERR(CODE(MID(N635,15,1))),"",CODE(MID(N635,15,1)))</f>
        <v>6772829565956567858469</v>
      </c>
      <c r="B635" s="3">
        <v>605</v>
      </c>
      <c r="C635" s="165">
        <f>VLOOKUP(A635,[1]items.h.csv!$A:$C,3,0)</f>
        <v>679</v>
      </c>
      <c r="D635" s="1" t="s">
        <v>2291</v>
      </c>
      <c r="E635" s="1" t="s">
        <v>1480</v>
      </c>
      <c r="F635" s="17" t="s">
        <v>653</v>
      </c>
      <c r="G635" s="17" t="s">
        <v>653</v>
      </c>
      <c r="H635" s="146">
        <v>0</v>
      </c>
      <c r="I635" s="146">
        <v>0</v>
      </c>
      <c r="J635" s="17" t="s">
        <v>4293</v>
      </c>
      <c r="K635" s="17" t="s">
        <v>2192</v>
      </c>
      <c r="L635" s="138" t="s">
        <v>4604</v>
      </c>
      <c r="N635" s="22" t="s">
        <v>1480</v>
      </c>
      <c r="O635" s="22" t="s">
        <v>3787</v>
      </c>
      <c r="P635"/>
      <c r="Q635" t="str">
        <f>IF(F635=G635,"","NOT EQUAL")</f>
        <v/>
      </c>
      <c r="R635"/>
      <c r="S635"/>
      <c r="T635">
        <f>IF(Y635&lt;&gt;"",T634+1,T634)</f>
        <v>146</v>
      </c>
      <c r="U635" s="3"/>
      <c r="V635" s="118"/>
      <c r="W635" s="118"/>
      <c r="X635" s="109" t="str">
        <f>IF( OR(V635="CNST", J635="CAT_REGS"),(F635),
IF(V635="YES",UPPER(F635),
IF(   AND(V635&lt;&gt;"NO",J635="CAT_FNCT",E635&lt;&gt;"multiply", E635&lt;&gt;"divide"),IF(K635="SLS_ENABLED",   UPPER(F635),""),"")))</f>
        <v/>
      </c>
      <c r="Y635" s="109" t="str">
        <f>IF(LEN(W635)&gt;0,W635,SUBSTITUTE(SUBSTITUTE(SUBSTITUTE(SUBSTITUTE(SUBSTITUTE(SUBSTITUTE(SUBSTITUTE(SUBSTITUTE(SUBSTITUTE(SUBSTITUTE(SUBSTITUTE( (SUBSTITUTE( SUBSTITUTE( SUBSTITUTE( SUBSTITUTE(X635,"STD_SIGMA","SUM"),"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35" s="2">
        <f>C635</f>
        <v>679</v>
      </c>
    </row>
    <row r="636" spans="1:26">
      <c r="A636" s="167" t="str">
        <f>CODE(MID(N636,1,1))&amp;CODE(MID(N636,2,1))&amp;CODE(MID(N636,3,1))&amp;CODE(MID(N636,4,1))&amp;CODE(MID(N636,5,1))&amp;
IF(ISERR(CODE(MID(N636,6,1))),"",CODE(MID(N636,6,1)))&amp;
IF(ISERR(CODE(MID(N636,7,1))),"",CODE(MID(N636,7,1)))&amp;
IF(ISERR(CODE(MID(N636,8,1))),"",CODE(MID(N636,8,1)))&amp;
IF(ISERR(CODE(MID(N636,9,1))),"",CODE(MID(N636,9,1)))&amp;
IF(ISERR(CODE(MID(N636,10,1))),"",CODE(MID(N636,10,1)))&amp;
IF(ISERR(CODE(MID(N636,11,1))),"",CODE(MID(N636,11,1)))&amp;
IF(ISERR(CODE(MID(N636,12,1))),"",CODE(MID(N636,12,1)))&amp;
IF(ISERR(CODE(MID(N636,13,1))),"",CODE(MID(N636,13,1)))&amp;
IF(ISERR(CODE(MID(N636,14,1))),"",CODE(MID(N636,14,1)))&amp;
IF(ISERR(CODE(MID(N636,15,1))),"",CODE(MID(N636,15,1)))</f>
        <v>6772829565956682698669</v>
      </c>
      <c r="B636" s="3">
        <v>607</v>
      </c>
      <c r="C636" s="165">
        <f>VLOOKUP(A636,[1]items.h.csv!$A:$C,3,0)</f>
        <v>680</v>
      </c>
      <c r="D636" s="1" t="s">
        <v>2291</v>
      </c>
      <c r="E636" s="1" t="s">
        <v>1481</v>
      </c>
      <c r="F636" s="17" t="s">
        <v>654</v>
      </c>
      <c r="G636" s="17" t="s">
        <v>654</v>
      </c>
      <c r="H636" s="146">
        <v>0</v>
      </c>
      <c r="I636" s="146">
        <v>0</v>
      </c>
      <c r="J636" s="17" t="s">
        <v>4293</v>
      </c>
      <c r="K636" s="17" t="s">
        <v>2192</v>
      </c>
      <c r="L636" s="138" t="s">
        <v>4604</v>
      </c>
      <c r="N636" s="22" t="s">
        <v>1481</v>
      </c>
      <c r="O636" s="22" t="s">
        <v>3787</v>
      </c>
      <c r="P636"/>
      <c r="Q636" t="str">
        <f>IF(F636=G636,"","NOT EQUAL")</f>
        <v/>
      </c>
      <c r="R636"/>
      <c r="S636"/>
      <c r="T636">
        <f>IF(Y636&lt;&gt;"",T635+1,T635)</f>
        <v>146</v>
      </c>
      <c r="U636" s="3"/>
      <c r="V636" s="118"/>
      <c r="W636" s="118"/>
      <c r="X636" s="109" t="str">
        <f>IF( OR(V636="CNST", J636="CAT_REGS"),(F636),
IF(V636="YES",UPPER(F636),
IF(   AND(V636&lt;&gt;"NO",J636="CAT_FNCT",E636&lt;&gt;"multiply", E636&lt;&gt;"divide"),IF(K636="SLS_ENABLED",   UPPER(F636),""),"")))</f>
        <v/>
      </c>
      <c r="Y636" s="109" t="str">
        <f>IF(LEN(W636)&gt;0,W636,SUBSTITUTE(SUBSTITUTE(SUBSTITUTE(SUBSTITUTE(SUBSTITUTE(SUBSTITUTE(SUBSTITUTE(SUBSTITUTE(SUBSTITUTE(SUBSTITUTE(SUBSTITUTE( (SUBSTITUTE( SUBSTITUTE( SUBSTITUTE( SUBSTITUTE(X636,"STD_SIGMA","SUM"),"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36" s="2">
        <f>C636</f>
        <v>680</v>
      </c>
    </row>
    <row r="637" spans="1:26">
      <c r="A637" s="167" t="str">
        <f>CODE(MID(N637,1,1))&amp;CODE(MID(N637,2,1))&amp;CODE(MID(N637,3,1))&amp;CODE(MID(N637,4,1))&amp;CODE(MID(N637,5,1))&amp;
IF(ISERR(CODE(MID(N637,6,1))),"",CODE(MID(N637,6,1)))&amp;
IF(ISERR(CODE(MID(N637,7,1))),"",CODE(MID(N637,7,1)))&amp;
IF(ISERR(CODE(MID(N637,8,1))),"",CODE(MID(N637,8,1)))&amp;
IF(ISERR(CODE(MID(N637,9,1))),"",CODE(MID(N637,9,1)))&amp;
IF(ISERR(CODE(MID(N637,10,1))),"",CODE(MID(N637,10,1)))&amp;
IF(ISERR(CODE(MID(N637,11,1))),"",CODE(MID(N637,11,1)))&amp;
IF(ISERR(CODE(MID(N637,12,1))),"",CODE(MID(N637,12,1)))&amp;
IF(ISERR(CODE(MID(N637,13,1))),"",CODE(MID(N637,13,1)))&amp;
IF(ISERR(CODE(MID(N637,14,1))),"",CODE(MID(N637,14,1)))&amp;
IF(ISERR(CODE(MID(N637,15,1))),"",CODE(MID(N637,15,1)))</f>
        <v>6772829565957182658669</v>
      </c>
      <c r="B637" s="3">
        <v>609</v>
      </c>
      <c r="C637" s="165">
        <f>VLOOKUP(A637,[1]items.h.csv!$A:$C,3,0)</f>
        <v>681</v>
      </c>
      <c r="D637" s="1" t="s">
        <v>2291</v>
      </c>
      <c r="E637" s="1" t="s">
        <v>1482</v>
      </c>
      <c r="F637" s="17" t="s">
        <v>655</v>
      </c>
      <c r="G637" s="17" t="s">
        <v>655</v>
      </c>
      <c r="H637" s="146">
        <v>0</v>
      </c>
      <c r="I637" s="146">
        <v>0</v>
      </c>
      <c r="J637" s="17" t="s">
        <v>4293</v>
      </c>
      <c r="K637" s="17" t="s">
        <v>2192</v>
      </c>
      <c r="L637" s="138" t="s">
        <v>4604</v>
      </c>
      <c r="N637" s="22" t="s">
        <v>1482</v>
      </c>
      <c r="O637" s="22" t="s">
        <v>3787</v>
      </c>
      <c r="P637"/>
      <c r="Q637" t="str">
        <f>IF(F637=G637,"","NOT EQUAL")</f>
        <v/>
      </c>
      <c r="R637"/>
      <c r="S637"/>
      <c r="T637">
        <f>IF(Y637&lt;&gt;"",T636+1,T636)</f>
        <v>146</v>
      </c>
      <c r="U637" s="3"/>
      <c r="V637" s="118"/>
      <c r="W637" s="118"/>
      <c r="X637" s="109" t="str">
        <f>IF( OR(V637="CNST", J637="CAT_REGS"),(F637),
IF(V637="YES",UPPER(F637),
IF(   AND(V637&lt;&gt;"NO",J637="CAT_FNCT",E637&lt;&gt;"multiply", E637&lt;&gt;"divide"),IF(K637="SLS_ENABLED",   UPPER(F637),""),"")))</f>
        <v/>
      </c>
      <c r="Y637" s="109" t="str">
        <f>IF(LEN(W637)&gt;0,W637,SUBSTITUTE(SUBSTITUTE(SUBSTITUTE(SUBSTITUTE(SUBSTITUTE(SUBSTITUTE(SUBSTITUTE(SUBSTITUTE(SUBSTITUTE(SUBSTITUTE(SUBSTITUTE( (SUBSTITUTE( SUBSTITUTE( SUBSTITUTE( SUBSTITUTE(X637,"STD_SIGMA","SUM"),"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37" s="2">
        <f>C637</f>
        <v>681</v>
      </c>
    </row>
    <row r="638" spans="1:26">
      <c r="A638" s="167" t="str">
        <f>CODE(MID(N638,1,1))&amp;CODE(MID(N638,2,1))&amp;CODE(MID(N638,3,1))&amp;CODE(MID(N638,4,1))&amp;CODE(MID(N638,5,1))&amp;
IF(ISERR(CODE(MID(N638,6,1))),"",CODE(MID(N638,6,1)))&amp;
IF(ISERR(CODE(MID(N638,7,1))),"",CODE(MID(N638,7,1)))&amp;
IF(ISERR(CODE(MID(N638,8,1))),"",CODE(MID(N638,8,1)))&amp;
IF(ISERR(CODE(MID(N638,9,1))),"",CODE(MID(N638,9,1)))&amp;
IF(ISERR(CODE(MID(N638,10,1))),"",CODE(MID(N638,10,1)))&amp;
IF(ISERR(CODE(MID(N638,11,1))),"",CODE(MID(N638,11,1)))&amp;
IF(ISERR(CODE(MID(N638,12,1))),"",CODE(MID(N638,12,1)))&amp;
IF(ISERR(CODE(MID(N638,13,1))),"",CODE(MID(N638,13,1)))&amp;
IF(ISERR(CODE(MID(N638,14,1))),"",CODE(MID(N638,14,1)))&amp;
IF(ISERR(CODE(MID(N638,15,1))),"",CODE(MID(N638,15,1)))</f>
        <v>6772829565956873658269837383</v>
      </c>
      <c r="B638" s="3">
        <v>611</v>
      </c>
      <c r="C638" s="165">
        <f>VLOOKUP(A638,[1]items.h.csv!$A:$C,3,0)</f>
        <v>682</v>
      </c>
      <c r="D638" s="1" t="s">
        <v>2291</v>
      </c>
      <c r="E638" s="1" t="s">
        <v>1483</v>
      </c>
      <c r="F638" s="17" t="s">
        <v>656</v>
      </c>
      <c r="G638" s="17" t="s">
        <v>656</v>
      </c>
      <c r="H638" s="146">
        <v>0</v>
      </c>
      <c r="I638" s="146">
        <v>0</v>
      </c>
      <c r="J638" s="17" t="s">
        <v>4293</v>
      </c>
      <c r="K638" s="17" t="s">
        <v>2192</v>
      </c>
      <c r="L638" s="138" t="s">
        <v>4604</v>
      </c>
      <c r="N638" s="22" t="s">
        <v>1483</v>
      </c>
      <c r="O638" s="22" t="s">
        <v>3787</v>
      </c>
      <c r="P638"/>
      <c r="Q638" t="str">
        <f>IF(F638=G638,"","NOT EQUAL")</f>
        <v/>
      </c>
      <c r="R638"/>
      <c r="S638"/>
      <c r="T638">
        <f>IF(Y638&lt;&gt;"",T637+1,T637)</f>
        <v>146</v>
      </c>
      <c r="U638" s="3"/>
      <c r="V638" s="118"/>
      <c r="W638" s="118"/>
      <c r="X638" s="109" t="str">
        <f>IF( OR(V638="CNST", J638="CAT_REGS"),(F638),
IF(V638="YES",UPPER(F638),
IF(   AND(V638&lt;&gt;"NO",J638="CAT_FNCT",E638&lt;&gt;"multiply", E638&lt;&gt;"divide"),IF(K638="SLS_ENABLED",   UPPER(F638),""),"")))</f>
        <v/>
      </c>
      <c r="Y638" s="109" t="str">
        <f>IF(LEN(W638)&gt;0,W638,SUBSTITUTE(SUBSTITUTE(SUBSTITUTE(SUBSTITUTE(SUBSTITUTE(SUBSTITUTE(SUBSTITUTE(SUBSTITUTE(SUBSTITUTE(SUBSTITUTE(SUBSTITUTE( (SUBSTITUTE( SUBSTITUTE( SUBSTITUTE( SUBSTITUTE(X638,"STD_SIGMA","SUM"),"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38" s="2">
        <f>C638</f>
        <v>682</v>
      </c>
    </row>
    <row r="639" spans="1:26">
      <c r="A639" s="167" t="str">
        <f>CODE(MID(N639,1,1))&amp;CODE(MID(N639,2,1))&amp;CODE(MID(N639,3,1))&amp;CODE(MID(N639,4,1))&amp;CODE(MID(N639,5,1))&amp;
IF(ISERR(CODE(MID(N639,6,1))),"",CODE(MID(N639,6,1)))&amp;
IF(ISERR(CODE(MID(N639,7,1))),"",CODE(MID(N639,7,1)))&amp;
IF(ISERR(CODE(MID(N639,8,1))),"",CODE(MID(N639,8,1)))&amp;
IF(ISERR(CODE(MID(N639,9,1))),"",CODE(MID(N639,9,1)))&amp;
IF(ISERR(CODE(MID(N639,10,1))),"",CODE(MID(N639,10,1)))&amp;
IF(ISERR(CODE(MID(N639,11,1))),"",CODE(MID(N639,11,1)))&amp;
IF(ISERR(CODE(MID(N639,12,1))),"",CODE(MID(N639,12,1)))&amp;
IF(ISERR(CODE(MID(N639,13,1))),"",CODE(MID(N639,13,1)))&amp;
IF(ISERR(CODE(MID(N639,14,1))),"",CODE(MID(N639,14,1)))&amp;
IF(ISERR(CODE(MID(N639,15,1))),"",CODE(MID(N639,15,1)))</f>
        <v>6772829565958473766869</v>
      </c>
      <c r="B639" s="3">
        <v>613</v>
      </c>
      <c r="C639" s="165">
        <f>VLOOKUP(A639,[1]items.h.csv!$A:$C,3,0)</f>
        <v>683</v>
      </c>
      <c r="D639" s="1" t="s">
        <v>2291</v>
      </c>
      <c r="E639" s="1" t="s">
        <v>1484</v>
      </c>
      <c r="F639" s="17" t="s">
        <v>657</v>
      </c>
      <c r="G639" s="17" t="s">
        <v>657</v>
      </c>
      <c r="H639" s="146">
        <v>0</v>
      </c>
      <c r="I639" s="146">
        <v>0</v>
      </c>
      <c r="J639" s="17" t="s">
        <v>4293</v>
      </c>
      <c r="K639" s="17" t="s">
        <v>2192</v>
      </c>
      <c r="L639" s="138" t="s">
        <v>4604</v>
      </c>
      <c r="N639" s="22" t="s">
        <v>1484</v>
      </c>
      <c r="O639" s="22" t="s">
        <v>3787</v>
      </c>
      <c r="P639"/>
      <c r="Q639" t="str">
        <f>IF(F639=G639,"","NOT EQUAL")</f>
        <v/>
      </c>
      <c r="R639"/>
      <c r="S639"/>
      <c r="T639">
        <f>IF(Y639&lt;&gt;"",T638+1,T638)</f>
        <v>146</v>
      </c>
      <c r="U639" s="3"/>
      <c r="V639" s="118"/>
      <c r="W639" s="118"/>
      <c r="X639" s="109" t="str">
        <f>IF( OR(V639="CNST", J639="CAT_REGS"),(F639),
IF(V639="YES",UPPER(F639),
IF(   AND(V639&lt;&gt;"NO",J639="CAT_FNCT",E639&lt;&gt;"multiply", E639&lt;&gt;"divide"),IF(K639="SLS_ENABLED",   UPPER(F639),""),"")))</f>
        <v/>
      </c>
      <c r="Y639" s="109" t="str">
        <f>IF(LEN(W639)&gt;0,W639,SUBSTITUTE(SUBSTITUTE(SUBSTITUTE(SUBSTITUTE(SUBSTITUTE(SUBSTITUTE(SUBSTITUTE(SUBSTITUTE(SUBSTITUTE(SUBSTITUTE(SUBSTITUTE( (SUBSTITUTE( SUBSTITUTE( SUBSTITUTE( SUBSTITUTE(X639,"STD_SIGMA","SUM"),"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39" s="2">
        <f>C639</f>
        <v>683</v>
      </c>
    </row>
    <row r="640" spans="1:26">
      <c r="A640" s="167" t="str">
        <f>CODE(MID(N640,1,1))&amp;CODE(MID(N640,2,1))&amp;CODE(MID(N640,3,1))&amp;CODE(MID(N640,4,1))&amp;CODE(MID(N640,5,1))&amp;
IF(ISERR(CODE(MID(N640,6,1))),"",CODE(MID(N640,6,1)))&amp;
IF(ISERR(CODE(MID(N640,7,1))),"",CODE(MID(N640,7,1)))&amp;
IF(ISERR(CODE(MID(N640,8,1))),"",CODE(MID(N640,8,1)))&amp;
IF(ISERR(CODE(MID(N640,9,1))),"",CODE(MID(N640,9,1)))&amp;
IF(ISERR(CODE(MID(N640,10,1))),"",CODE(MID(N640,10,1)))&amp;
IF(ISERR(CODE(MID(N640,11,1))),"",CODE(MID(N640,11,1)))&amp;
IF(ISERR(CODE(MID(N640,12,1))),"",CODE(MID(N640,12,1)))&amp;
IF(ISERR(CODE(MID(N640,13,1))),"",CODE(MID(N640,13,1)))&amp;
IF(ISERR(CODE(MID(N640,14,1))),"",CODE(MID(N640,14,1)))&amp;
IF(ISERR(CODE(MID(N640,15,1))),"",CODE(MID(N640,15,1)))</f>
        <v>67728295659567738267</v>
      </c>
      <c r="B640" s="3">
        <v>615</v>
      </c>
      <c r="C640" s="165">
        <f>VLOOKUP(A640,[1]items.h.csv!$A:$C,3,0)</f>
        <v>684</v>
      </c>
      <c r="D640" s="1" t="s">
        <v>2291</v>
      </c>
      <c r="E640" s="1" t="s">
        <v>1485</v>
      </c>
      <c r="F640" s="17" t="s">
        <v>658</v>
      </c>
      <c r="G640" s="17" t="s">
        <v>658</v>
      </c>
      <c r="H640" s="146">
        <v>0</v>
      </c>
      <c r="I640" s="146">
        <v>0</v>
      </c>
      <c r="J640" s="17" t="s">
        <v>4293</v>
      </c>
      <c r="K640" s="17" t="s">
        <v>2192</v>
      </c>
      <c r="L640" s="138" t="s">
        <v>4604</v>
      </c>
      <c r="N640" s="22" t="s">
        <v>1485</v>
      </c>
      <c r="O640" s="22" t="s">
        <v>3787</v>
      </c>
      <c r="P640"/>
      <c r="Q640" t="str">
        <f>IF(F640=G640,"","NOT EQUAL")</f>
        <v/>
      </c>
      <c r="R640"/>
      <c r="S640"/>
      <c r="T640">
        <f>IF(Y640&lt;&gt;"",T639+1,T639)</f>
        <v>146</v>
      </c>
      <c r="U640" s="3"/>
      <c r="V640" s="118"/>
      <c r="W640" s="118"/>
      <c r="X640" s="109" t="str">
        <f>IF( OR(V640="CNST", J640="CAT_REGS"),(F640),
IF(V640="YES",UPPER(F640),
IF(   AND(V640&lt;&gt;"NO",J640="CAT_FNCT",E640&lt;&gt;"multiply", E640&lt;&gt;"divide"),IF(K640="SLS_ENABLED",   UPPER(F640),""),"")))</f>
        <v/>
      </c>
      <c r="Y640" s="109" t="str">
        <f>IF(LEN(W640)&gt;0,W640,SUBSTITUTE(SUBSTITUTE(SUBSTITUTE(SUBSTITUTE(SUBSTITUTE(SUBSTITUTE(SUBSTITUTE(SUBSTITUTE(SUBSTITUTE(SUBSTITUTE(SUBSTITUTE( (SUBSTITUTE( SUBSTITUTE( SUBSTITUTE( SUBSTITUTE(X640,"STD_SIGMA","SUM"),"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40" s="2">
        <f>C640</f>
        <v>684</v>
      </c>
    </row>
    <row r="641" spans="1:26">
      <c r="A641" s="167" t="str">
        <f>CODE(MID(N641,1,1))&amp;CODE(MID(N641,2,1))&amp;CODE(MID(N641,3,1))&amp;CODE(MID(N641,4,1))&amp;CODE(MID(N641,5,1))&amp;
IF(ISERR(CODE(MID(N641,6,1))),"",CODE(MID(N641,6,1)))&amp;
IF(ISERR(CODE(MID(N641,7,1))),"",CODE(MID(N641,7,1)))&amp;
IF(ISERR(CODE(MID(N641,8,1))),"",CODE(MID(N641,8,1)))&amp;
IF(ISERR(CODE(MID(N641,9,1))),"",CODE(MID(N641,9,1)))&amp;
IF(ISERR(CODE(MID(N641,10,1))),"",CODE(MID(N641,10,1)))&amp;
IF(ISERR(CODE(MID(N641,11,1))),"",CODE(MID(N641,11,1)))&amp;
IF(ISERR(CODE(MID(N641,12,1))),"",CODE(MID(N641,12,1)))&amp;
IF(ISERR(CODE(MID(N641,13,1))),"",CODE(MID(N641,13,1)))&amp;
IF(ISERR(CODE(MID(N641,14,1))),"",CODE(MID(N641,14,1)))&amp;
IF(ISERR(CODE(MID(N641,15,1))),"",CODE(MID(N641,15,1)))</f>
        <v>67728295659582737871</v>
      </c>
      <c r="B641" s="3">
        <v>617</v>
      </c>
      <c r="C641" s="165">
        <f>VLOOKUP(A641,[1]items.h.csv!$A:$C,3,0)</f>
        <v>685</v>
      </c>
      <c r="D641" s="1" t="s">
        <v>2291</v>
      </c>
      <c r="E641" s="1" t="s">
        <v>1486</v>
      </c>
      <c r="F641" s="17" t="s">
        <v>659</v>
      </c>
      <c r="G641" s="17" t="s">
        <v>659</v>
      </c>
      <c r="H641" s="146">
        <v>0</v>
      </c>
      <c r="I641" s="146">
        <v>0</v>
      </c>
      <c r="J641" s="17" t="s">
        <v>4293</v>
      </c>
      <c r="K641" s="17" t="s">
        <v>2192</v>
      </c>
      <c r="L641" s="138" t="s">
        <v>4604</v>
      </c>
      <c r="N641" s="22" t="s">
        <v>1486</v>
      </c>
      <c r="O641" s="22" t="s">
        <v>3787</v>
      </c>
      <c r="P641"/>
      <c r="Q641" t="str">
        <f>IF(F641=G641,"","NOT EQUAL")</f>
        <v/>
      </c>
      <c r="R641"/>
      <c r="S641"/>
      <c r="T641">
        <f>IF(Y641&lt;&gt;"",T640+1,T640)</f>
        <v>146</v>
      </c>
      <c r="U641" s="3"/>
      <c r="V641" s="118"/>
      <c r="W641" s="118"/>
      <c r="X641" s="109" t="str">
        <f>IF( OR(V641="CNST", J641="CAT_REGS"),(F641),
IF(V641="YES",UPPER(F641),
IF(   AND(V641&lt;&gt;"NO",J641="CAT_FNCT",E641&lt;&gt;"multiply", E641&lt;&gt;"divide"),IF(K641="SLS_ENABLED",   UPPER(F641),""),"")))</f>
        <v/>
      </c>
      <c r="Y641" s="109" t="str">
        <f>IF(LEN(W641)&gt;0,W641,SUBSTITUTE(SUBSTITUTE(SUBSTITUTE(SUBSTITUTE(SUBSTITUTE(SUBSTITUTE(SUBSTITUTE(SUBSTITUTE(SUBSTITUTE(SUBSTITUTE(SUBSTITUTE( (SUBSTITUTE( SUBSTITUTE( SUBSTITUTE( SUBSTITUTE(X641,"STD_SIGMA","SUM"),"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41" s="2">
        <f>C641</f>
        <v>685</v>
      </c>
    </row>
    <row r="642" spans="1:26">
      <c r="A642" s="167" t="str">
        <f>CODE(MID(N642,1,1))&amp;CODE(MID(N642,2,1))&amp;CODE(MID(N642,3,1))&amp;CODE(MID(N642,4,1))&amp;CODE(MID(N642,5,1))&amp;
IF(ISERR(CODE(MID(N642,6,1))),"",CODE(MID(N642,6,1)))&amp;
IF(ISERR(CODE(MID(N642,7,1))),"",CODE(MID(N642,7,1)))&amp;
IF(ISERR(CODE(MID(N642,8,1))),"",CODE(MID(N642,8,1)))&amp;
IF(ISERR(CODE(MID(N642,9,1))),"",CODE(MID(N642,9,1)))&amp;
IF(ISERR(CODE(MID(N642,10,1))),"",CODE(MID(N642,10,1)))&amp;
IF(ISERR(CODE(MID(N642,11,1))),"",CODE(MID(N642,11,1)))&amp;
IF(ISERR(CODE(MID(N642,12,1))),"",CODE(MID(N642,12,1)))&amp;
IF(ISERR(CODE(MID(N642,13,1))),"",CODE(MID(N642,13,1)))&amp;
IF(ISERR(CODE(MID(N642,14,1))),"",CODE(MID(N642,14,1)))&amp;
IF(ISERR(CODE(MID(N642,15,1))),"",CODE(MID(N642,15,1)))</f>
        <v>677282956569</v>
      </c>
      <c r="B642" s="3">
        <v>619</v>
      </c>
      <c r="C642" s="165">
        <f>VLOOKUP(A642,[1]items.h.csv!$A:$C,3,0)</f>
        <v>686</v>
      </c>
      <c r="D642" s="1" t="s">
        <v>2291</v>
      </c>
      <c r="E642" s="1" t="s">
        <v>1487</v>
      </c>
      <c r="F642" s="17" t="s">
        <v>660</v>
      </c>
      <c r="G642" s="17" t="s">
        <v>660</v>
      </c>
      <c r="H642" s="146">
        <v>0</v>
      </c>
      <c r="I642" s="146">
        <v>0</v>
      </c>
      <c r="J642" s="17" t="s">
        <v>4293</v>
      </c>
      <c r="K642" s="17" t="s">
        <v>2192</v>
      </c>
      <c r="L642" s="138" t="s">
        <v>4604</v>
      </c>
      <c r="N642" s="22" t="s">
        <v>1487</v>
      </c>
      <c r="O642" s="22" t="s">
        <v>3787</v>
      </c>
      <c r="P642"/>
      <c r="Q642" t="str">
        <f>IF(F642=G642,"","NOT EQUAL")</f>
        <v/>
      </c>
      <c r="R642"/>
      <c r="S642"/>
      <c r="T642">
        <f>IF(Y642&lt;&gt;"",T641+1,T641)</f>
        <v>146</v>
      </c>
      <c r="U642" s="3"/>
      <c r="V642" s="118"/>
      <c r="W642" s="118"/>
      <c r="X642" s="109" t="str">
        <f>IF( OR(V642="CNST", J642="CAT_REGS"),(F642),
IF(V642="YES",UPPER(F642),
IF(   AND(V642&lt;&gt;"NO",J642="CAT_FNCT",E642&lt;&gt;"multiply", E642&lt;&gt;"divide"),IF(K642="SLS_ENABLED",   UPPER(F642),""),"")))</f>
        <v/>
      </c>
      <c r="Y642" s="109" t="str">
        <f>IF(LEN(W642)&gt;0,W642,SUBSTITUTE(SUBSTITUTE(SUBSTITUTE(SUBSTITUTE(SUBSTITUTE(SUBSTITUTE(SUBSTITUTE(SUBSTITUTE(SUBSTITUTE(SUBSTITUTE(SUBSTITUTE( (SUBSTITUTE( SUBSTITUTE( SUBSTITUTE( SUBSTITUTE(X642,"STD_SIGMA","SUM"),"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42" s="2">
        <f>C642</f>
        <v>686</v>
      </c>
    </row>
    <row r="643" spans="1:26">
      <c r="A643" s="167" t="str">
        <f>CODE(MID(N643,1,1))&amp;CODE(MID(N643,2,1))&amp;CODE(MID(N643,3,1))&amp;CODE(MID(N643,4,1))&amp;CODE(MID(N643,5,1))&amp;
IF(ISERR(CODE(MID(N643,6,1))),"",CODE(MID(N643,6,1)))&amp;
IF(ISERR(CODE(MID(N643,7,1))),"",CODE(MID(N643,7,1)))&amp;
IF(ISERR(CODE(MID(N643,8,1))),"",CODE(MID(N643,8,1)))&amp;
IF(ISERR(CODE(MID(N643,9,1))),"",CODE(MID(N643,9,1)))&amp;
IF(ISERR(CODE(MID(N643,10,1))),"",CODE(MID(N643,10,1)))&amp;
IF(ISERR(CODE(MID(N643,11,1))),"",CODE(MID(N643,11,1)))&amp;
IF(ISERR(CODE(MID(N643,12,1))),"",CODE(MID(N643,12,1)))&amp;
IF(ISERR(CODE(MID(N643,13,1))),"",CODE(MID(N643,13,1)))&amp;
IF(ISERR(CODE(MID(N643,14,1))),"",CODE(MID(N643,14,1)))&amp;
IF(ISERR(CODE(MID(N643,15,1))),"",CODE(MID(N643,15,1)))</f>
        <v>677282956595797179786975</v>
      </c>
      <c r="B643" s="3">
        <v>621</v>
      </c>
      <c r="C643" s="165">
        <f>VLOOKUP(A643,[1]items.h.csv!$A:$C,3,0)</f>
        <v>687</v>
      </c>
      <c r="D643" s="1" t="s">
        <v>2291</v>
      </c>
      <c r="E643" s="1" t="s">
        <v>1488</v>
      </c>
      <c r="F643" s="17" t="s">
        <v>661</v>
      </c>
      <c r="G643" s="17" t="s">
        <v>661</v>
      </c>
      <c r="H643" s="146">
        <v>0</v>
      </c>
      <c r="I643" s="146">
        <v>0</v>
      </c>
      <c r="J643" s="17" t="s">
        <v>4293</v>
      </c>
      <c r="K643" s="17" t="s">
        <v>2192</v>
      </c>
      <c r="L643" s="138" t="s">
        <v>4604</v>
      </c>
      <c r="N643" s="22" t="s">
        <v>1488</v>
      </c>
      <c r="O643" s="22" t="s">
        <v>3787</v>
      </c>
      <c r="P643"/>
      <c r="Q643" t="str">
        <f>IF(F643=G643,"","NOT EQUAL")</f>
        <v/>
      </c>
      <c r="R643"/>
      <c r="S643"/>
      <c r="T643">
        <f>IF(Y643&lt;&gt;"",T642+1,T642)</f>
        <v>146</v>
      </c>
      <c r="U643" s="3"/>
      <c r="V643" s="118"/>
      <c r="W643" s="118"/>
      <c r="X643" s="109" t="str">
        <f>IF( OR(V643="CNST", J643="CAT_REGS"),(F643),
IF(V643="YES",UPPER(F643),
IF(   AND(V643&lt;&gt;"NO",J643="CAT_FNCT",E643&lt;&gt;"multiply", E643&lt;&gt;"divide"),IF(K643="SLS_ENABLED",   UPPER(F643),""),"")))</f>
        <v/>
      </c>
      <c r="Y643" s="109" t="str">
        <f>IF(LEN(W643)&gt;0,W643,SUBSTITUTE(SUBSTITUTE(SUBSTITUTE(SUBSTITUTE(SUBSTITUTE(SUBSTITUTE(SUBSTITUTE(SUBSTITUTE(SUBSTITUTE(SUBSTITUTE(SUBSTITUTE( (SUBSTITUTE( SUBSTITUTE( SUBSTITUTE( SUBSTITUTE(X643,"STD_SIGMA","SUM"),"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43" s="2">
        <f>C643</f>
        <v>687</v>
      </c>
    </row>
    <row r="644" spans="1:26">
      <c r="A644" s="167" t="str">
        <f>CODE(MID(N644,1,1))&amp;CODE(MID(N644,2,1))&amp;CODE(MID(N644,3,1))&amp;CODE(MID(N644,4,1))&amp;CODE(MID(N644,5,1))&amp;
IF(ISERR(CODE(MID(N644,6,1))),"",CODE(MID(N644,6,1)))&amp;
IF(ISERR(CODE(MID(N644,7,1))),"",CODE(MID(N644,7,1)))&amp;
IF(ISERR(CODE(MID(N644,8,1))),"",CODE(MID(N644,8,1)))&amp;
IF(ISERR(CODE(MID(N644,9,1))),"",CODE(MID(N644,9,1)))&amp;
IF(ISERR(CODE(MID(N644,10,1))),"",CODE(MID(N644,10,1)))&amp;
IF(ISERR(CODE(MID(N644,11,1))),"",CODE(MID(N644,11,1)))&amp;
IF(ISERR(CODE(MID(N644,12,1))),"",CODE(MID(N644,12,1)))&amp;
IF(ISERR(CODE(MID(N644,13,1))),"",CODE(MID(N644,13,1)))&amp;
IF(ISERR(CODE(MID(N644,14,1))),"",CODE(MID(N644,14,1)))&amp;
IF(ISERR(CODE(MID(N644,15,1))),"",CODE(MID(N644,15,1)))</f>
        <v>6772829567956567858469</v>
      </c>
      <c r="B644" s="3">
        <v>623</v>
      </c>
      <c r="C644" s="165">
        <f>VLOOKUP(A644,[1]items.h.csv!$A:$C,3,0)</f>
        <v>688</v>
      </c>
      <c r="D644" s="1" t="s">
        <v>2291</v>
      </c>
      <c r="E644" s="1" t="s">
        <v>1489</v>
      </c>
      <c r="F644" s="17" t="s">
        <v>662</v>
      </c>
      <c r="G644" s="17" t="s">
        <v>662</v>
      </c>
      <c r="H644" s="146">
        <v>0</v>
      </c>
      <c r="I644" s="146">
        <v>0</v>
      </c>
      <c r="J644" s="17" t="s">
        <v>4293</v>
      </c>
      <c r="K644" s="17" t="s">
        <v>2192</v>
      </c>
      <c r="L644" s="138" t="s">
        <v>4604</v>
      </c>
      <c r="N644" s="22" t="s">
        <v>1489</v>
      </c>
      <c r="O644" s="22" t="s">
        <v>3787</v>
      </c>
      <c r="P644"/>
      <c r="Q644" t="str">
        <f>IF(F644=G644,"","NOT EQUAL")</f>
        <v/>
      </c>
      <c r="R644"/>
      <c r="S644"/>
      <c r="T644">
        <f>IF(Y644&lt;&gt;"",T643+1,T643)</f>
        <v>146</v>
      </c>
      <c r="U644" s="3"/>
      <c r="V644" s="118"/>
      <c r="W644" s="118"/>
      <c r="X644" s="109" t="str">
        <f>IF( OR(V644="CNST", J644="CAT_REGS"),(F644),
IF(V644="YES",UPPER(F644),
IF(   AND(V644&lt;&gt;"NO",J644="CAT_FNCT",E644&lt;&gt;"multiply", E644&lt;&gt;"divide"),IF(K644="SLS_ENABLED",   UPPER(F644),""),"")))</f>
        <v/>
      </c>
      <c r="Y644" s="109" t="str">
        <f>IF(LEN(W644)&gt;0,W644,SUBSTITUTE(SUBSTITUTE(SUBSTITUTE(SUBSTITUTE(SUBSTITUTE(SUBSTITUTE(SUBSTITUTE(SUBSTITUTE(SUBSTITUTE(SUBSTITUTE(SUBSTITUTE( (SUBSTITUTE( SUBSTITUTE( SUBSTITUTE( SUBSTITUTE(X644,"STD_SIGMA","SUM"),"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44" s="2">
        <f>C644</f>
        <v>688</v>
      </c>
    </row>
    <row r="645" spans="1:26">
      <c r="A645" s="167" t="str">
        <f>CODE(MID(N645,1,1))&amp;CODE(MID(N645,2,1))&amp;CODE(MID(N645,3,1))&amp;CODE(MID(N645,4,1))&amp;CODE(MID(N645,5,1))&amp;
IF(ISERR(CODE(MID(N645,6,1))),"",CODE(MID(N645,6,1)))&amp;
IF(ISERR(CODE(MID(N645,7,1))),"",CODE(MID(N645,7,1)))&amp;
IF(ISERR(CODE(MID(N645,8,1))),"",CODE(MID(N645,8,1)))&amp;
IF(ISERR(CODE(MID(N645,9,1))),"",CODE(MID(N645,9,1)))&amp;
IF(ISERR(CODE(MID(N645,10,1))),"",CODE(MID(N645,10,1)))&amp;
IF(ISERR(CODE(MID(N645,11,1))),"",CODE(MID(N645,11,1)))&amp;
IF(ISERR(CODE(MID(N645,12,1))),"",CODE(MID(N645,12,1)))&amp;
IF(ISERR(CODE(MID(N645,13,1))),"",CODE(MID(N645,13,1)))&amp;
IF(ISERR(CODE(MID(N645,14,1))),"",CODE(MID(N645,14,1)))&amp;
IF(ISERR(CODE(MID(N645,15,1))),"",CODE(MID(N645,15,1)))</f>
        <v>6772829567956765827978</v>
      </c>
      <c r="B645" s="3">
        <v>625</v>
      </c>
      <c r="C645" s="165">
        <f>VLOOKUP(A645,[1]items.h.csv!$A:$C,3,0)</f>
        <v>689</v>
      </c>
      <c r="D645" s="1" t="s">
        <v>2291</v>
      </c>
      <c r="E645" s="1" t="s">
        <v>1490</v>
      </c>
      <c r="F645" s="17" t="s">
        <v>663</v>
      </c>
      <c r="G645" s="17" t="s">
        <v>663</v>
      </c>
      <c r="H645" s="146">
        <v>0</v>
      </c>
      <c r="I645" s="146">
        <v>0</v>
      </c>
      <c r="J645" s="17" t="s">
        <v>4293</v>
      </c>
      <c r="K645" s="17" t="s">
        <v>2192</v>
      </c>
      <c r="L645" s="138" t="s">
        <v>4604</v>
      </c>
      <c r="N645" s="22" t="s">
        <v>1490</v>
      </c>
      <c r="O645" s="22" t="s">
        <v>3787</v>
      </c>
      <c r="P645"/>
      <c r="Q645" t="str">
        <f>IF(F645=G645,"","NOT EQUAL")</f>
        <v/>
      </c>
      <c r="R645"/>
      <c r="S645"/>
      <c r="T645">
        <f>IF(Y645&lt;&gt;"",T644+1,T644)</f>
        <v>146</v>
      </c>
      <c r="U645" s="3"/>
      <c r="V645" s="118"/>
      <c r="W645" s="118"/>
      <c r="X645" s="109" t="str">
        <f>IF( OR(V645="CNST", J645="CAT_REGS"),(F645),
IF(V645="YES",UPPER(F645),
IF(   AND(V645&lt;&gt;"NO",J645="CAT_FNCT",E645&lt;&gt;"multiply", E645&lt;&gt;"divide"),IF(K645="SLS_ENABLED",   UPPER(F645),""),"")))</f>
        <v/>
      </c>
      <c r="Y645" s="109" t="str">
        <f>IF(LEN(W645)&gt;0,W645,SUBSTITUTE(SUBSTITUTE(SUBSTITUTE(SUBSTITUTE(SUBSTITUTE(SUBSTITUTE(SUBSTITUTE(SUBSTITUTE(SUBSTITUTE(SUBSTITUTE(SUBSTITUTE( (SUBSTITUTE( SUBSTITUTE( SUBSTITUTE( SUBSTITUTE(X645,"STD_SIGMA","SUM"),"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45" s="2">
        <f>C645</f>
        <v>689</v>
      </c>
    </row>
    <row r="646" spans="1:26">
      <c r="A646" s="167" t="str">
        <f>CODE(MID(N646,1,1))&amp;CODE(MID(N646,2,1))&amp;CODE(MID(N646,3,1))&amp;CODE(MID(N646,4,1))&amp;CODE(MID(N646,5,1))&amp;
IF(ISERR(CODE(MID(N646,6,1))),"",CODE(MID(N646,6,1)))&amp;
IF(ISERR(CODE(MID(N646,7,1))),"",CODE(MID(N646,7,1)))&amp;
IF(ISERR(CODE(MID(N646,8,1))),"",CODE(MID(N646,8,1)))&amp;
IF(ISERR(CODE(MID(N646,9,1))),"",CODE(MID(N646,9,1)))&amp;
IF(ISERR(CODE(MID(N646,10,1))),"",CODE(MID(N646,10,1)))&amp;
IF(ISERR(CODE(MID(N646,11,1))),"",CODE(MID(N646,11,1)))&amp;
IF(ISERR(CODE(MID(N646,12,1))),"",CODE(MID(N646,12,1)))&amp;
IF(ISERR(CODE(MID(N646,13,1))),"",CODE(MID(N646,13,1)))&amp;
IF(ISERR(CODE(MID(N646,14,1))),"",CODE(MID(N646,14,1)))&amp;
IF(ISERR(CODE(MID(N646,15,1))),"",CODE(MID(N646,15,1)))</f>
        <v>67728295679567696873767665</v>
      </c>
      <c r="B646" s="3">
        <v>627</v>
      </c>
      <c r="C646" s="165">
        <f>VLOOKUP(A646,[1]items.h.csv!$A:$C,3,0)</f>
        <v>690</v>
      </c>
      <c r="D646" s="1" t="s">
        <v>2291</v>
      </c>
      <c r="E646" s="1" t="s">
        <v>1491</v>
      </c>
      <c r="F646" s="17" t="s">
        <v>664</v>
      </c>
      <c r="G646" s="17" t="s">
        <v>664</v>
      </c>
      <c r="H646" s="146">
        <v>0</v>
      </c>
      <c r="I646" s="146">
        <v>0</v>
      </c>
      <c r="J646" s="17" t="s">
        <v>4293</v>
      </c>
      <c r="K646" s="17" t="s">
        <v>2192</v>
      </c>
      <c r="L646" s="138" t="s">
        <v>4604</v>
      </c>
      <c r="N646" s="22" t="s">
        <v>1491</v>
      </c>
      <c r="O646" s="22" t="s">
        <v>3787</v>
      </c>
      <c r="P646"/>
      <c r="Q646" t="str">
        <f>IF(F646=G646,"","NOT EQUAL")</f>
        <v/>
      </c>
      <c r="R646"/>
      <c r="S646"/>
      <c r="T646">
        <f>IF(Y646&lt;&gt;"",T645+1,T645)</f>
        <v>146</v>
      </c>
      <c r="U646" s="3"/>
      <c r="V646" s="118"/>
      <c r="W646" s="118"/>
      <c r="X646" s="109" t="str">
        <f>IF( OR(V646="CNST", J646="CAT_REGS"),(F646),
IF(V646="YES",UPPER(F646),
IF(   AND(V646&lt;&gt;"NO",J646="CAT_FNCT",E646&lt;&gt;"multiply", E646&lt;&gt;"divide"),IF(K646="SLS_ENABLED",   UPPER(F646),""),"")))</f>
        <v/>
      </c>
      <c r="Y646" s="109" t="str">
        <f>IF(LEN(W646)&gt;0,W646,SUBSTITUTE(SUBSTITUTE(SUBSTITUTE(SUBSTITUTE(SUBSTITUTE(SUBSTITUTE(SUBSTITUTE(SUBSTITUTE(SUBSTITUTE(SUBSTITUTE(SUBSTITUTE( (SUBSTITUTE( SUBSTITUTE( SUBSTITUTE( SUBSTITUTE(X646,"STD_SIGMA","SUM"),"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46" s="2">
        <f>C646</f>
        <v>690</v>
      </c>
    </row>
    <row r="647" spans="1:26">
      <c r="A647" s="167" t="str">
        <f>CODE(MID(N647,1,1))&amp;CODE(MID(N647,2,1))&amp;CODE(MID(N647,3,1))&amp;CODE(MID(N647,4,1))&amp;CODE(MID(N647,5,1))&amp;
IF(ISERR(CODE(MID(N647,6,1))),"",CODE(MID(N647,6,1)))&amp;
IF(ISERR(CODE(MID(N647,7,1))),"",CODE(MID(N647,7,1)))&amp;
IF(ISERR(CODE(MID(N647,8,1))),"",CODE(MID(N647,8,1)))&amp;
IF(ISERR(CODE(MID(N647,9,1))),"",CODE(MID(N647,9,1)))&amp;
IF(ISERR(CODE(MID(N647,10,1))),"",CODE(MID(N647,10,1)))&amp;
IF(ISERR(CODE(MID(N647,11,1))),"",CODE(MID(N647,11,1)))&amp;
IF(ISERR(CODE(MID(N647,12,1))),"",CODE(MID(N647,12,1)))&amp;
IF(ISERR(CODE(MID(N647,13,1))),"",CODE(MID(N647,13,1)))&amp;
IF(ISERR(CODE(MID(N647,14,1))),"",CODE(MID(N647,14,1)))&amp;
IF(ISERR(CODE(MID(N647,15,1))),"",CODE(MID(N647,15,1)))</f>
        <v>677282956895838482797569</v>
      </c>
      <c r="B647" s="3">
        <v>629</v>
      </c>
      <c r="C647" s="165">
        <f>VLOOKUP(A647,[1]items.h.csv!$A:$C,3,0)</f>
        <v>691</v>
      </c>
      <c r="D647" s="1" t="s">
        <v>2291</v>
      </c>
      <c r="E647" s="1" t="s">
        <v>1492</v>
      </c>
      <c r="F647" s="17" t="s">
        <v>665</v>
      </c>
      <c r="G647" s="17" t="s">
        <v>665</v>
      </c>
      <c r="H647" s="146">
        <v>0</v>
      </c>
      <c r="I647" s="146">
        <v>0</v>
      </c>
      <c r="J647" s="17" t="s">
        <v>4293</v>
      </c>
      <c r="K647" s="17" t="s">
        <v>2192</v>
      </c>
      <c r="L647" s="138" t="s">
        <v>4604</v>
      </c>
      <c r="N647" s="22" t="s">
        <v>1492</v>
      </c>
      <c r="O647" s="22" t="s">
        <v>3787</v>
      </c>
      <c r="P647"/>
      <c r="Q647" t="str">
        <f>IF(F647=G647,"","NOT EQUAL")</f>
        <v/>
      </c>
      <c r="R647"/>
      <c r="S647"/>
      <c r="T647">
        <f>IF(Y647&lt;&gt;"",T646+1,T646)</f>
        <v>146</v>
      </c>
      <c r="U647" s="3"/>
      <c r="V647" s="118"/>
      <c r="W647" s="118"/>
      <c r="X647" s="109" t="str">
        <f>IF( OR(V647="CNST", J647="CAT_REGS"),(F647),
IF(V647="YES",UPPER(F647),
IF(   AND(V647&lt;&gt;"NO",J647="CAT_FNCT",E647&lt;&gt;"multiply", E647&lt;&gt;"divide"),IF(K647="SLS_ENABLED",   UPPER(F647),""),"")))</f>
        <v/>
      </c>
      <c r="Y647" s="109" t="str">
        <f>IF(LEN(W647)&gt;0,W647,SUBSTITUTE(SUBSTITUTE(SUBSTITUTE(SUBSTITUTE(SUBSTITUTE(SUBSTITUTE(SUBSTITUTE(SUBSTITUTE(SUBSTITUTE(SUBSTITUTE(SUBSTITUTE( (SUBSTITUTE( SUBSTITUTE( SUBSTITUTE( SUBSTITUTE(X647,"STD_SIGMA","SUM"),"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47" s="2">
        <f>C647</f>
        <v>691</v>
      </c>
    </row>
    <row r="648" spans="1:26">
      <c r="A648" s="167" t="str">
        <f>CODE(MID(N648,1,1))&amp;CODE(MID(N648,2,1))&amp;CODE(MID(N648,3,1))&amp;CODE(MID(N648,4,1))&amp;CODE(MID(N648,5,1))&amp;
IF(ISERR(CODE(MID(N648,6,1))),"",CODE(MID(N648,6,1)))&amp;
IF(ISERR(CODE(MID(N648,7,1))),"",CODE(MID(N648,7,1)))&amp;
IF(ISERR(CODE(MID(N648,8,1))),"",CODE(MID(N648,8,1)))&amp;
IF(ISERR(CODE(MID(N648,9,1))),"",CODE(MID(N648,9,1)))&amp;
IF(ISERR(CODE(MID(N648,10,1))),"",CODE(MID(N648,10,1)))&amp;
IF(ISERR(CODE(MID(N648,11,1))),"",CODE(MID(N648,11,1)))&amp;
IF(ISERR(CODE(MID(N648,12,1))),"",CODE(MID(N648,12,1)))&amp;
IF(ISERR(CODE(MID(N648,13,1))),"",CODE(MID(N648,13,1)))&amp;
IF(ISERR(CODE(MID(N648,14,1))),"",CODE(MID(N648,14,1)))&amp;
IF(ISERR(CODE(MID(N648,15,1))),"",CODE(MID(N648,15,1)))</f>
        <v>6772829568956765827978</v>
      </c>
      <c r="B648" s="3">
        <v>631</v>
      </c>
      <c r="C648" s="165">
        <f>VLOOKUP(A648,[1]items.h.csv!$A:$C,3,0)</f>
        <v>692</v>
      </c>
      <c r="D648" s="1" t="s">
        <v>2291</v>
      </c>
      <c r="E648" s="1" t="s">
        <v>1493</v>
      </c>
      <c r="F648" s="17" t="s">
        <v>666</v>
      </c>
      <c r="G648" s="17" t="s">
        <v>666</v>
      </c>
      <c r="H648" s="146">
        <v>0</v>
      </c>
      <c r="I648" s="146">
        <v>0</v>
      </c>
      <c r="J648" s="17" t="s">
        <v>4293</v>
      </c>
      <c r="K648" s="17" t="s">
        <v>2192</v>
      </c>
      <c r="L648" s="138" t="s">
        <v>4604</v>
      </c>
      <c r="N648" s="22" t="s">
        <v>1493</v>
      </c>
      <c r="O648" s="22" t="s">
        <v>3787</v>
      </c>
      <c r="P648"/>
      <c r="Q648" t="str">
        <f>IF(F648=G648,"","NOT EQUAL")</f>
        <v/>
      </c>
      <c r="R648"/>
      <c r="S648"/>
      <c r="T648">
        <f>IF(Y648&lt;&gt;"",T647+1,T647)</f>
        <v>146</v>
      </c>
      <c r="U648" s="3"/>
      <c r="V648" s="118"/>
      <c r="W648" s="118"/>
      <c r="X648" s="109" t="str">
        <f>IF( OR(V648="CNST", J648="CAT_REGS"),(F648),
IF(V648="YES",UPPER(F648),
IF(   AND(V648&lt;&gt;"NO",J648="CAT_FNCT",E648&lt;&gt;"multiply", E648&lt;&gt;"divide"),IF(K648="SLS_ENABLED",   UPPER(F648),""),"")))</f>
        <v/>
      </c>
      <c r="Y648" s="109" t="str">
        <f>IF(LEN(W648)&gt;0,W648,SUBSTITUTE(SUBSTITUTE(SUBSTITUTE(SUBSTITUTE(SUBSTITUTE(SUBSTITUTE(SUBSTITUTE(SUBSTITUTE(SUBSTITUTE(SUBSTITUTE(SUBSTITUTE( (SUBSTITUTE( SUBSTITUTE( SUBSTITUTE( SUBSTITUTE(X648,"STD_SIGMA","SUM"),"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48" s="2">
        <f>C648</f>
        <v>692</v>
      </c>
    </row>
    <row r="649" spans="1:26">
      <c r="A649" s="167" t="str">
        <f>CODE(MID(N649,1,1))&amp;CODE(MID(N649,2,1))&amp;CODE(MID(N649,3,1))&amp;CODE(MID(N649,4,1))&amp;CODE(MID(N649,5,1))&amp;
IF(ISERR(CODE(MID(N649,6,1))),"",CODE(MID(N649,6,1)))&amp;
IF(ISERR(CODE(MID(N649,7,1))),"",CODE(MID(N649,7,1)))&amp;
IF(ISERR(CODE(MID(N649,8,1))),"",CODE(MID(N649,8,1)))&amp;
IF(ISERR(CODE(MID(N649,9,1))),"",CODE(MID(N649,9,1)))&amp;
IF(ISERR(CODE(MID(N649,10,1))),"",CODE(MID(N649,10,1)))&amp;
IF(ISERR(CODE(MID(N649,11,1))),"",CODE(MID(N649,11,1)))&amp;
IF(ISERR(CODE(MID(N649,12,1))),"",CODE(MID(N649,12,1)))&amp;
IF(ISERR(CODE(MID(N649,13,1))),"",CODE(MID(N649,13,1)))&amp;
IF(ISERR(CODE(MID(N649,14,1))),"",CODE(MID(N649,14,1)))&amp;
IF(ISERR(CODE(MID(N649,15,1))),"",CODE(MID(N649,15,1)))</f>
        <v>677282956995776567827978</v>
      </c>
      <c r="B649" s="3">
        <v>632</v>
      </c>
      <c r="C649" s="165">
        <f>VLOOKUP(A649,[1]items.h.csv!$A:$C,3,0)</f>
        <v>693</v>
      </c>
      <c r="D649" s="1" t="s">
        <v>2291</v>
      </c>
      <c r="E649" s="1" t="s">
        <v>1494</v>
      </c>
      <c r="F649" s="17" t="s">
        <v>667</v>
      </c>
      <c r="G649" s="17" t="s">
        <v>667</v>
      </c>
      <c r="H649" s="146">
        <v>0</v>
      </c>
      <c r="I649" s="146">
        <v>0</v>
      </c>
      <c r="J649" s="17" t="s">
        <v>4293</v>
      </c>
      <c r="K649" s="17" t="s">
        <v>2192</v>
      </c>
      <c r="L649" s="138" t="s">
        <v>4604</v>
      </c>
      <c r="N649" s="22" t="s">
        <v>1494</v>
      </c>
      <c r="O649" s="22" t="s">
        <v>3787</v>
      </c>
      <c r="P649"/>
      <c r="Q649" t="str">
        <f>IF(F649=G649,"","NOT EQUAL")</f>
        <v/>
      </c>
      <c r="R649"/>
      <c r="S649"/>
      <c r="T649">
        <f>IF(Y649&lt;&gt;"",T648+1,T648)</f>
        <v>146</v>
      </c>
      <c r="U649" s="3"/>
      <c r="V649" s="118"/>
      <c r="W649" s="118"/>
      <c r="X649" s="109" t="str">
        <f>IF( OR(V649="CNST", J649="CAT_REGS"),(F649),
IF(V649="YES",UPPER(F649),
IF(   AND(V649&lt;&gt;"NO",J649="CAT_FNCT",E649&lt;&gt;"multiply", E649&lt;&gt;"divide"),IF(K649="SLS_ENABLED",   UPPER(F649),""),"")))</f>
        <v/>
      </c>
      <c r="Y649" s="109" t="str">
        <f>IF(LEN(W649)&gt;0,W649,SUBSTITUTE(SUBSTITUTE(SUBSTITUTE(SUBSTITUTE(SUBSTITUTE(SUBSTITUTE(SUBSTITUTE(SUBSTITUTE(SUBSTITUTE(SUBSTITUTE(SUBSTITUTE( (SUBSTITUTE( SUBSTITUTE( SUBSTITUTE( SUBSTITUTE(X649,"STD_SIGMA","SUM"),"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49" s="2">
        <f>C649</f>
        <v>693</v>
      </c>
    </row>
    <row r="650" spans="1:26">
      <c r="A650" s="167" t="str">
        <f>CODE(MID(N650,1,1))&amp;CODE(MID(N650,2,1))&amp;CODE(MID(N650,3,1))&amp;CODE(MID(N650,4,1))&amp;CODE(MID(N650,5,1))&amp;
IF(ISERR(CODE(MID(N650,6,1))),"",CODE(MID(N650,6,1)))&amp;
IF(ISERR(CODE(MID(N650,7,1))),"",CODE(MID(N650,7,1)))&amp;
IF(ISERR(CODE(MID(N650,8,1))),"",CODE(MID(N650,8,1)))&amp;
IF(ISERR(CODE(MID(N650,9,1))),"",CODE(MID(N650,9,1)))&amp;
IF(ISERR(CODE(MID(N650,10,1))),"",CODE(MID(N650,10,1)))&amp;
IF(ISERR(CODE(MID(N650,11,1))),"",CODE(MID(N650,11,1)))&amp;
IF(ISERR(CODE(MID(N650,12,1))),"",CODE(MID(N650,12,1)))&amp;
IF(ISERR(CODE(MID(N650,13,1))),"",CODE(MID(N650,13,1)))&amp;
IF(ISERR(CODE(MID(N650,14,1))),"",CODE(MID(N650,14,1)))&amp;
IF(ISERR(CODE(MID(N650,15,1))),"",CODE(MID(N650,15,1)))</f>
        <v>6772829569956567858469</v>
      </c>
      <c r="B650" s="3">
        <v>634</v>
      </c>
      <c r="C650" s="165">
        <f>VLOOKUP(A650,[1]items.h.csv!$A:$C,3,0)</f>
        <v>694</v>
      </c>
      <c r="D650" s="1" t="s">
        <v>2291</v>
      </c>
      <c r="E650" s="1" t="s">
        <v>1495</v>
      </c>
      <c r="F650" s="17" t="s">
        <v>668</v>
      </c>
      <c r="G650" s="17" t="s">
        <v>668</v>
      </c>
      <c r="H650" s="146">
        <v>0</v>
      </c>
      <c r="I650" s="146">
        <v>0</v>
      </c>
      <c r="J650" s="17" t="s">
        <v>4293</v>
      </c>
      <c r="K650" s="17" t="s">
        <v>2192</v>
      </c>
      <c r="L650" s="138" t="s">
        <v>4604</v>
      </c>
      <c r="N650" s="22" t="s">
        <v>1495</v>
      </c>
      <c r="O650" s="22" t="s">
        <v>3787</v>
      </c>
      <c r="P650"/>
      <c r="Q650" t="str">
        <f>IF(F650=G650,"","NOT EQUAL")</f>
        <v/>
      </c>
      <c r="R650"/>
      <c r="S650"/>
      <c r="T650">
        <f>IF(Y650&lt;&gt;"",T649+1,T649)</f>
        <v>146</v>
      </c>
      <c r="U650" s="3"/>
      <c r="V650" s="118"/>
      <c r="W650" s="118"/>
      <c r="X650" s="109" t="str">
        <f>IF( OR(V650="CNST", J650="CAT_REGS"),(F650),
IF(V650="YES",UPPER(F650),
IF(   AND(V650&lt;&gt;"NO",J650="CAT_FNCT",E650&lt;&gt;"multiply", E650&lt;&gt;"divide"),IF(K650="SLS_ENABLED",   UPPER(F650),""),"")))</f>
        <v/>
      </c>
      <c r="Y650" s="109" t="str">
        <f>IF(LEN(W650)&gt;0,W650,SUBSTITUTE(SUBSTITUTE(SUBSTITUTE(SUBSTITUTE(SUBSTITUTE(SUBSTITUTE(SUBSTITUTE(SUBSTITUTE(SUBSTITUTE(SUBSTITUTE(SUBSTITUTE( (SUBSTITUTE( SUBSTITUTE( SUBSTITUTE( SUBSTITUTE(X650,"STD_SIGMA","SUM"),"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50" s="2">
        <f>C650</f>
        <v>694</v>
      </c>
    </row>
    <row r="651" spans="1:26">
      <c r="A651" s="167" t="str">
        <f>CODE(MID(N651,1,1))&amp;CODE(MID(N651,2,1))&amp;CODE(MID(N651,3,1))&amp;CODE(MID(N651,4,1))&amp;CODE(MID(N651,5,1))&amp;
IF(ISERR(CODE(MID(N651,6,1))),"",CODE(MID(N651,6,1)))&amp;
IF(ISERR(CODE(MID(N651,7,1))),"",CODE(MID(N651,7,1)))&amp;
IF(ISERR(CODE(MID(N651,8,1))),"",CODE(MID(N651,8,1)))&amp;
IF(ISERR(CODE(MID(N651,9,1))),"",CODE(MID(N651,9,1)))&amp;
IF(ISERR(CODE(MID(N651,10,1))),"",CODE(MID(N651,10,1)))&amp;
IF(ISERR(CODE(MID(N651,11,1))),"",CODE(MID(N651,11,1)))&amp;
IF(ISERR(CODE(MID(N651,12,1))),"",CODE(MID(N651,12,1)))&amp;
IF(ISERR(CODE(MID(N651,13,1))),"",CODE(MID(N651,13,1)))&amp;
IF(ISERR(CODE(MID(N651,14,1))),"",CODE(MID(N651,14,1)))&amp;
IF(ISERR(CODE(MID(N651,15,1))),"",CODE(MID(N651,15,1)))</f>
        <v>6772829569956682698669</v>
      </c>
      <c r="B651" s="3">
        <v>636</v>
      </c>
      <c r="C651" s="165">
        <f>VLOOKUP(A651,[1]items.h.csv!$A:$C,3,0)</f>
        <v>695</v>
      </c>
      <c r="D651" s="1" t="s">
        <v>2291</v>
      </c>
      <c r="E651" s="1" t="s">
        <v>1496</v>
      </c>
      <c r="F651" s="17" t="s">
        <v>669</v>
      </c>
      <c r="G651" s="17" t="s">
        <v>669</v>
      </c>
      <c r="H651" s="146">
        <v>0</v>
      </c>
      <c r="I651" s="146">
        <v>0</v>
      </c>
      <c r="J651" s="17" t="s">
        <v>4293</v>
      </c>
      <c r="K651" s="17" t="s">
        <v>2192</v>
      </c>
      <c r="L651" s="138" t="s">
        <v>4604</v>
      </c>
      <c r="N651" s="22" t="s">
        <v>1496</v>
      </c>
      <c r="O651" s="22" t="s">
        <v>3787</v>
      </c>
      <c r="P651"/>
      <c r="Q651" t="str">
        <f>IF(F651=G651,"","NOT EQUAL")</f>
        <v/>
      </c>
      <c r="R651"/>
      <c r="S651"/>
      <c r="T651">
        <f>IF(Y651&lt;&gt;"",T650+1,T650)</f>
        <v>146</v>
      </c>
      <c r="U651" s="3"/>
      <c r="V651" s="118"/>
      <c r="W651" s="118"/>
      <c r="X651" s="109" t="str">
        <f>IF( OR(V651="CNST", J651="CAT_REGS"),(F651),
IF(V651="YES",UPPER(F651),
IF(   AND(V651&lt;&gt;"NO",J651="CAT_FNCT",E651&lt;&gt;"multiply", E651&lt;&gt;"divide"),IF(K651="SLS_ENABLED",   UPPER(F651),""),"")))</f>
        <v/>
      </c>
      <c r="Y651" s="109" t="str">
        <f>IF(LEN(W651)&gt;0,W651,SUBSTITUTE(SUBSTITUTE(SUBSTITUTE(SUBSTITUTE(SUBSTITUTE(SUBSTITUTE(SUBSTITUTE(SUBSTITUTE(SUBSTITUTE(SUBSTITUTE(SUBSTITUTE( (SUBSTITUTE( SUBSTITUTE( SUBSTITUTE( SUBSTITUTE(X651,"STD_SIGMA","SUM"),"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51" s="2">
        <f>C651</f>
        <v>695</v>
      </c>
    </row>
    <row r="652" spans="1:26">
      <c r="A652" s="167" t="str">
        <f>CODE(MID(N652,1,1))&amp;CODE(MID(N652,2,1))&amp;CODE(MID(N652,3,1))&amp;CODE(MID(N652,4,1))&amp;CODE(MID(N652,5,1))&amp;
IF(ISERR(CODE(MID(N652,6,1))),"",CODE(MID(N652,6,1)))&amp;
IF(ISERR(CODE(MID(N652,7,1))),"",CODE(MID(N652,7,1)))&amp;
IF(ISERR(CODE(MID(N652,8,1))),"",CODE(MID(N652,8,1)))&amp;
IF(ISERR(CODE(MID(N652,9,1))),"",CODE(MID(N652,9,1)))&amp;
IF(ISERR(CODE(MID(N652,10,1))),"",CODE(MID(N652,10,1)))&amp;
IF(ISERR(CODE(MID(N652,11,1))),"",CODE(MID(N652,11,1)))&amp;
IF(ISERR(CODE(MID(N652,12,1))),"",CODE(MID(N652,12,1)))&amp;
IF(ISERR(CODE(MID(N652,13,1))),"",CODE(MID(N652,13,1)))&amp;
IF(ISERR(CODE(MID(N652,14,1))),"",CODE(MID(N652,14,1)))&amp;
IF(ISERR(CODE(MID(N652,15,1))),"",CODE(MID(N652,15,1)))</f>
        <v>6772829569957182658669</v>
      </c>
      <c r="B652" s="3">
        <v>638</v>
      </c>
      <c r="C652" s="165">
        <f>VLOOKUP(A652,[1]items.h.csv!$A:$C,3,0)</f>
        <v>696</v>
      </c>
      <c r="D652" s="1" t="s">
        <v>2291</v>
      </c>
      <c r="E652" s="1" t="s">
        <v>1497</v>
      </c>
      <c r="F652" s="17" t="s">
        <v>670</v>
      </c>
      <c r="G652" s="17" t="s">
        <v>670</v>
      </c>
      <c r="H652" s="146">
        <v>0</v>
      </c>
      <c r="I652" s="146">
        <v>0</v>
      </c>
      <c r="J652" s="17" t="s">
        <v>4293</v>
      </c>
      <c r="K652" s="17" t="s">
        <v>2192</v>
      </c>
      <c r="L652" s="138" t="s">
        <v>4604</v>
      </c>
      <c r="N652" s="22" t="s">
        <v>1497</v>
      </c>
      <c r="O652" s="22" t="s">
        <v>3787</v>
      </c>
      <c r="P652"/>
      <c r="Q652" t="str">
        <f>IF(F652=G652,"","NOT EQUAL")</f>
        <v/>
      </c>
      <c r="R652"/>
      <c r="S652"/>
      <c r="T652">
        <f>IF(Y652&lt;&gt;"",T651+1,T651)</f>
        <v>146</v>
      </c>
      <c r="U652" s="3"/>
      <c r="V652" s="118"/>
      <c r="W652" s="118"/>
      <c r="X652" s="109" t="str">
        <f>IF( OR(V652="CNST", J652="CAT_REGS"),(F652),
IF(V652="YES",UPPER(F652),
IF(   AND(V652&lt;&gt;"NO",J652="CAT_FNCT",E652&lt;&gt;"multiply", E652&lt;&gt;"divide"),IF(K652="SLS_ENABLED",   UPPER(F652),""),"")))</f>
        <v/>
      </c>
      <c r="Y652" s="109" t="str">
        <f>IF(LEN(W652)&gt;0,W652,SUBSTITUTE(SUBSTITUTE(SUBSTITUTE(SUBSTITUTE(SUBSTITUTE(SUBSTITUTE(SUBSTITUTE(SUBSTITUTE(SUBSTITUTE(SUBSTITUTE(SUBSTITUTE( (SUBSTITUTE( SUBSTITUTE( SUBSTITUTE( SUBSTITUTE(X652,"STD_SIGMA","SUM"),"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52" s="2">
        <f>C652</f>
        <v>696</v>
      </c>
    </row>
    <row r="653" spans="1:26">
      <c r="A653" s="167" t="str">
        <f>CODE(MID(N653,1,1))&amp;CODE(MID(N653,2,1))&amp;CODE(MID(N653,3,1))&amp;CODE(MID(N653,4,1))&amp;CODE(MID(N653,5,1))&amp;
IF(ISERR(CODE(MID(N653,6,1))),"",CODE(MID(N653,6,1)))&amp;
IF(ISERR(CODE(MID(N653,7,1))),"",CODE(MID(N653,7,1)))&amp;
IF(ISERR(CODE(MID(N653,8,1))),"",CODE(MID(N653,8,1)))&amp;
IF(ISERR(CODE(MID(N653,9,1))),"",CODE(MID(N653,9,1)))&amp;
IF(ISERR(CODE(MID(N653,10,1))),"",CODE(MID(N653,10,1)))&amp;
IF(ISERR(CODE(MID(N653,11,1))),"",CODE(MID(N653,11,1)))&amp;
IF(ISERR(CODE(MID(N653,12,1))),"",CODE(MID(N653,12,1)))&amp;
IF(ISERR(CODE(MID(N653,13,1))),"",CODE(MID(N653,13,1)))&amp;
IF(ISERR(CODE(MID(N653,14,1))),"",CODE(MID(N653,14,1)))&amp;
IF(ISERR(CODE(MID(N653,15,1))),"",CODE(MID(N653,15,1)))</f>
        <v>6772829569956873658269837383</v>
      </c>
      <c r="B653" s="3">
        <v>640</v>
      </c>
      <c r="C653" s="165">
        <f>VLOOKUP(A653,[1]items.h.csv!$A:$C,3,0)</f>
        <v>697</v>
      </c>
      <c r="D653" s="1" t="s">
        <v>2291</v>
      </c>
      <c r="E653" s="1" t="s">
        <v>1498</v>
      </c>
      <c r="F653" s="28" t="s">
        <v>671</v>
      </c>
      <c r="G653" s="17" t="s">
        <v>671</v>
      </c>
      <c r="H653" s="146">
        <v>0</v>
      </c>
      <c r="I653" s="146">
        <v>0</v>
      </c>
      <c r="J653" s="17" t="s">
        <v>4293</v>
      </c>
      <c r="K653" s="17" t="s">
        <v>2192</v>
      </c>
      <c r="L653" s="138" t="s">
        <v>4604</v>
      </c>
      <c r="M653" s="152"/>
      <c r="N653" s="22" t="s">
        <v>1498</v>
      </c>
      <c r="O653" s="22" t="s">
        <v>3787</v>
      </c>
      <c r="P653"/>
      <c r="Q653" t="str">
        <f>IF(F653=G653,"","NOT EQUAL")</f>
        <v/>
      </c>
      <c r="R653"/>
      <c r="S653"/>
      <c r="T653">
        <f>IF(Y653&lt;&gt;"",T652+1,T652)</f>
        <v>146</v>
      </c>
      <c r="U653" s="3"/>
      <c r="V653" s="118"/>
      <c r="W653" s="118"/>
      <c r="X653" s="109" t="str">
        <f>IF( OR(V653="CNST", J653="CAT_REGS"),(F653),
IF(V653="YES",UPPER(F653),
IF(   AND(V653&lt;&gt;"NO",J653="CAT_FNCT",E653&lt;&gt;"multiply", E653&lt;&gt;"divide"),IF(K653="SLS_ENABLED",   UPPER(F653),""),"")))</f>
        <v/>
      </c>
      <c r="Y653" s="109" t="str">
        <f>IF(LEN(W653)&gt;0,W653,SUBSTITUTE(SUBSTITUTE(SUBSTITUTE(SUBSTITUTE(SUBSTITUTE(SUBSTITUTE(SUBSTITUTE(SUBSTITUTE(SUBSTITUTE(SUBSTITUTE(SUBSTITUTE( (SUBSTITUTE( SUBSTITUTE( SUBSTITUTE( SUBSTITUTE(X653,"STD_SIGMA","SUM"),"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53" s="2">
        <f>C653</f>
        <v>697</v>
      </c>
    </row>
    <row r="654" spans="1:26">
      <c r="A654" s="167" t="str">
        <f>CODE(MID(N654,1,1))&amp;CODE(MID(N654,2,1))&amp;CODE(MID(N654,3,1))&amp;CODE(MID(N654,4,1))&amp;CODE(MID(N654,5,1))&amp;
IF(ISERR(CODE(MID(N654,6,1))),"",CODE(MID(N654,6,1)))&amp;
IF(ISERR(CODE(MID(N654,7,1))),"",CODE(MID(N654,7,1)))&amp;
IF(ISERR(CODE(MID(N654,8,1))),"",CODE(MID(N654,8,1)))&amp;
IF(ISERR(CODE(MID(N654,9,1))),"",CODE(MID(N654,9,1)))&amp;
IF(ISERR(CODE(MID(N654,10,1))),"",CODE(MID(N654,10,1)))&amp;
IF(ISERR(CODE(MID(N654,11,1))),"",CODE(MID(N654,11,1)))&amp;
IF(ISERR(CODE(MID(N654,12,1))),"",CODE(MID(N654,12,1)))&amp;
IF(ISERR(CODE(MID(N654,13,1))),"",CODE(MID(N654,13,1)))&amp;
IF(ISERR(CODE(MID(N654,14,1))),"",CODE(MID(N654,14,1)))&amp;
IF(ISERR(CODE(MID(N654,15,1))),"",CODE(MID(N654,15,1)))</f>
        <v>67728295699567738267</v>
      </c>
      <c r="B654" s="3">
        <v>642</v>
      </c>
      <c r="C654" s="165">
        <f>VLOOKUP(A654,[1]items.h.csv!$A:$C,3,0)</f>
        <v>698</v>
      </c>
      <c r="D654" s="1" t="s">
        <v>2291</v>
      </c>
      <c r="E654" s="1" t="s">
        <v>1499</v>
      </c>
      <c r="F654" s="17" t="s">
        <v>672</v>
      </c>
      <c r="G654" s="17" t="s">
        <v>672</v>
      </c>
      <c r="H654" s="146">
        <v>0</v>
      </c>
      <c r="I654" s="146">
        <v>0</v>
      </c>
      <c r="J654" s="17" t="s">
        <v>4293</v>
      </c>
      <c r="K654" s="17" t="s">
        <v>2192</v>
      </c>
      <c r="L654" s="138" t="s">
        <v>4604</v>
      </c>
      <c r="N654" s="22" t="s">
        <v>1499</v>
      </c>
      <c r="O654" s="22" t="s">
        <v>3787</v>
      </c>
      <c r="P654"/>
      <c r="Q654" t="str">
        <f>IF(F654=G654,"","NOT EQUAL")</f>
        <v/>
      </c>
      <c r="R654"/>
      <c r="S654"/>
      <c r="T654">
        <f>IF(Y654&lt;&gt;"",T653+1,T653)</f>
        <v>146</v>
      </c>
      <c r="U654" s="3"/>
      <c r="V654" s="118"/>
      <c r="W654" s="118"/>
      <c r="X654" s="109" t="str">
        <f>IF( OR(V654="CNST", J654="CAT_REGS"),(F654),
IF(V654="YES",UPPER(F654),
IF(   AND(V654&lt;&gt;"NO",J654="CAT_FNCT",E654&lt;&gt;"multiply", E654&lt;&gt;"divide"),IF(K654="SLS_ENABLED",   UPPER(F654),""),"")))</f>
        <v/>
      </c>
      <c r="Y654" s="109" t="str">
        <f>IF(LEN(W654)&gt;0,W654,SUBSTITUTE(SUBSTITUTE(SUBSTITUTE(SUBSTITUTE(SUBSTITUTE(SUBSTITUTE(SUBSTITUTE(SUBSTITUTE(SUBSTITUTE(SUBSTITUTE(SUBSTITUTE( (SUBSTITUTE( SUBSTITUTE( SUBSTITUTE( SUBSTITUTE(X654,"STD_SIGMA","SUM"),"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54" s="2">
        <f>C654</f>
        <v>698</v>
      </c>
    </row>
    <row r="655" spans="1:26">
      <c r="A655" s="167" t="str">
        <f>CODE(MID(N655,1,1))&amp;CODE(MID(N655,2,1))&amp;CODE(MID(N655,3,1))&amp;CODE(MID(N655,4,1))&amp;CODE(MID(N655,5,1))&amp;
IF(ISERR(CODE(MID(N655,6,1))),"",CODE(MID(N655,6,1)))&amp;
IF(ISERR(CODE(MID(N655,7,1))),"",CODE(MID(N655,7,1)))&amp;
IF(ISERR(CODE(MID(N655,8,1))),"",CODE(MID(N655,8,1)))&amp;
IF(ISERR(CODE(MID(N655,9,1))),"",CODE(MID(N655,9,1)))&amp;
IF(ISERR(CODE(MID(N655,10,1))),"",CODE(MID(N655,10,1)))&amp;
IF(ISERR(CODE(MID(N655,11,1))),"",CODE(MID(N655,11,1)))&amp;
IF(ISERR(CODE(MID(N655,12,1))),"",CODE(MID(N655,12,1)))&amp;
IF(ISERR(CODE(MID(N655,13,1))),"",CODE(MID(N655,13,1)))&amp;
IF(ISERR(CODE(MID(N655,14,1))),"",CODE(MID(N655,14,1)))&amp;
IF(ISERR(CODE(MID(N655,15,1))),"",CODE(MID(N655,15,1)))</f>
        <v>677282956995797179786975</v>
      </c>
      <c r="B655" s="3">
        <v>644</v>
      </c>
      <c r="C655" s="165">
        <f>VLOOKUP(A655,[1]items.h.csv!$A:$C,3,0)</f>
        <v>699</v>
      </c>
      <c r="D655" s="1" t="s">
        <v>2291</v>
      </c>
      <c r="E655" s="1" t="s">
        <v>1500</v>
      </c>
      <c r="F655" s="17" t="s">
        <v>673</v>
      </c>
      <c r="G655" s="17" t="s">
        <v>673</v>
      </c>
      <c r="H655" s="146">
        <v>0</v>
      </c>
      <c r="I655" s="146">
        <v>0</v>
      </c>
      <c r="J655" s="17" t="s">
        <v>4293</v>
      </c>
      <c r="K655" s="17" t="s">
        <v>2192</v>
      </c>
      <c r="L655" s="138" t="s">
        <v>4604</v>
      </c>
      <c r="N655" s="22" t="s">
        <v>1500</v>
      </c>
      <c r="O655" s="22" t="s">
        <v>3787</v>
      </c>
      <c r="P655"/>
      <c r="Q655" t="str">
        <f>IF(F655=G655,"","NOT EQUAL")</f>
        <v/>
      </c>
      <c r="R655"/>
      <c r="S655"/>
      <c r="T655">
        <f>IF(Y655&lt;&gt;"",T654+1,T654)</f>
        <v>146</v>
      </c>
      <c r="U655" s="3"/>
      <c r="V655" s="118"/>
      <c r="W655" s="118"/>
      <c r="X655" s="109" t="str">
        <f>IF( OR(V655="CNST", J655="CAT_REGS"),(F655),
IF(V655="YES",UPPER(F655),
IF(   AND(V655&lt;&gt;"NO",J655="CAT_FNCT",E655&lt;&gt;"multiply", E655&lt;&gt;"divide"),IF(K655="SLS_ENABLED",   UPPER(F655),""),"")))</f>
        <v/>
      </c>
      <c r="Y655" s="109" t="str">
        <f>IF(LEN(W655)&gt;0,W655,SUBSTITUTE(SUBSTITUTE(SUBSTITUTE(SUBSTITUTE(SUBSTITUTE(SUBSTITUTE(SUBSTITUTE(SUBSTITUTE(SUBSTITUTE(SUBSTITUTE(SUBSTITUTE( (SUBSTITUTE( SUBSTITUTE( SUBSTITUTE( SUBSTITUTE(X655,"STD_SIGMA","SUM"),"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55" s="2">
        <f>C655</f>
        <v>699</v>
      </c>
    </row>
    <row r="656" spans="1:26">
      <c r="A656" s="167" t="str">
        <f>CODE(MID(N656,1,1))&amp;CODE(MID(N656,2,1))&amp;CODE(MID(N656,3,1))&amp;CODE(MID(N656,4,1))&amp;CODE(MID(N656,5,1))&amp;
IF(ISERR(CODE(MID(N656,6,1))),"",CODE(MID(N656,6,1)))&amp;
IF(ISERR(CODE(MID(N656,7,1))),"",CODE(MID(N656,7,1)))&amp;
IF(ISERR(CODE(MID(N656,8,1))),"",CODE(MID(N656,8,1)))&amp;
IF(ISERR(CODE(MID(N656,9,1))),"",CODE(MID(N656,9,1)))&amp;
IF(ISERR(CODE(MID(N656,10,1))),"",CODE(MID(N656,10,1)))&amp;
IF(ISERR(CODE(MID(N656,11,1))),"",CODE(MID(N656,11,1)))&amp;
IF(ISERR(CODE(MID(N656,12,1))),"",CODE(MID(N656,12,1)))&amp;
IF(ISERR(CODE(MID(N656,13,1))),"",CODE(MID(N656,13,1)))&amp;
IF(ISERR(CODE(MID(N656,14,1))),"",CODE(MID(N656,14,1)))&amp;
IF(ISERR(CODE(MID(N656,15,1))),"",CODE(MID(N656,15,1)))</f>
        <v>6772829571956682698669</v>
      </c>
      <c r="B656" s="3">
        <v>646</v>
      </c>
      <c r="C656" s="165">
        <f>VLOOKUP(A656,[1]items.h.csv!$A:$C,3,0)</f>
        <v>700</v>
      </c>
      <c r="D656" s="1" t="s">
        <v>2291</v>
      </c>
      <c r="E656" s="1" t="s">
        <v>1501</v>
      </c>
      <c r="F656" s="17" t="s">
        <v>674</v>
      </c>
      <c r="G656" s="17" t="s">
        <v>674</v>
      </c>
      <c r="H656" s="146">
        <v>0</v>
      </c>
      <c r="I656" s="146">
        <v>0</v>
      </c>
      <c r="J656" s="17" t="s">
        <v>4293</v>
      </c>
      <c r="K656" s="17" t="s">
        <v>2192</v>
      </c>
      <c r="L656" s="138" t="s">
        <v>4604</v>
      </c>
      <c r="N656" s="22" t="s">
        <v>1501</v>
      </c>
      <c r="O656" s="22" t="s">
        <v>3787</v>
      </c>
      <c r="P656"/>
      <c r="Q656" t="str">
        <f>IF(F656=G656,"","NOT EQUAL")</f>
        <v/>
      </c>
      <c r="R656"/>
      <c r="S656"/>
      <c r="T656">
        <f>IF(Y656&lt;&gt;"",T655+1,T655)</f>
        <v>146</v>
      </c>
      <c r="U656" s="3"/>
      <c r="V656" s="118"/>
      <c r="W656" s="118"/>
      <c r="X656" s="109" t="str">
        <f>IF( OR(V656="CNST", J656="CAT_REGS"),(F656),
IF(V656="YES",UPPER(F656),
IF(   AND(V656&lt;&gt;"NO",J656="CAT_FNCT",E656&lt;&gt;"multiply", E656&lt;&gt;"divide"),IF(K656="SLS_ENABLED",   UPPER(F656),""),"")))</f>
        <v/>
      </c>
      <c r="Y656" s="109" t="str">
        <f>IF(LEN(W656)&gt;0,W656,SUBSTITUTE(SUBSTITUTE(SUBSTITUTE(SUBSTITUTE(SUBSTITUTE(SUBSTITUTE(SUBSTITUTE(SUBSTITUTE(SUBSTITUTE(SUBSTITUTE(SUBSTITUTE( (SUBSTITUTE( SUBSTITUTE( SUBSTITUTE( SUBSTITUTE(X656,"STD_SIGMA","SUM"),"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56" s="2">
        <f>C656</f>
        <v>700</v>
      </c>
    </row>
    <row r="657" spans="1:26">
      <c r="A657" s="167" t="str">
        <f>CODE(MID(N657,1,1))&amp;CODE(MID(N657,2,1))&amp;CODE(MID(N657,3,1))&amp;CODE(MID(N657,4,1))&amp;CODE(MID(N657,5,1))&amp;
IF(ISERR(CODE(MID(N657,6,1))),"",CODE(MID(N657,6,1)))&amp;
IF(ISERR(CODE(MID(N657,7,1))),"",CODE(MID(N657,7,1)))&amp;
IF(ISERR(CODE(MID(N657,8,1))),"",CODE(MID(N657,8,1)))&amp;
IF(ISERR(CODE(MID(N657,9,1))),"",CODE(MID(N657,9,1)))&amp;
IF(ISERR(CODE(MID(N657,10,1))),"",CODE(MID(N657,10,1)))&amp;
IF(ISERR(CODE(MID(N657,11,1))),"",CODE(MID(N657,11,1)))&amp;
IF(ISERR(CODE(MID(N657,12,1))),"",CODE(MID(N657,12,1)))&amp;
IF(ISERR(CODE(MID(N657,13,1))),"",CODE(MID(N657,13,1)))&amp;
IF(ISERR(CODE(MID(N657,14,1))),"",CODE(MID(N657,14,1)))&amp;
IF(ISERR(CODE(MID(N657,15,1))),"",CODE(MID(N657,15,1)))</f>
        <v>677282957395776567827978</v>
      </c>
      <c r="B657" s="3">
        <v>648</v>
      </c>
      <c r="C657" s="165">
        <f>VLOOKUP(A657,[1]items.h.csv!$A:$C,3,0)</f>
        <v>702</v>
      </c>
      <c r="D657" s="1" t="s">
        <v>2291</v>
      </c>
      <c r="E657" s="1" t="s">
        <v>1502</v>
      </c>
      <c r="F657" s="17" t="s">
        <v>675</v>
      </c>
      <c r="G657" s="143" t="s">
        <v>675</v>
      </c>
      <c r="H657" s="146">
        <v>0</v>
      </c>
      <c r="I657" s="146">
        <v>0</v>
      </c>
      <c r="J657" s="17" t="s">
        <v>4293</v>
      </c>
      <c r="K657" s="17" t="s">
        <v>2192</v>
      </c>
      <c r="L657" s="138" t="s">
        <v>4604</v>
      </c>
      <c r="N657" s="22" t="s">
        <v>1502</v>
      </c>
      <c r="O657" s="22" t="s">
        <v>3787</v>
      </c>
      <c r="P657"/>
      <c r="Q657" t="str">
        <f>IF(F657=G657,"","NOT EQUAL")</f>
        <v/>
      </c>
      <c r="R657"/>
      <c r="S657"/>
      <c r="T657">
        <f>IF(Y657&lt;&gt;"",T656+1,T656)</f>
        <v>146</v>
      </c>
      <c r="U657" s="3"/>
      <c r="V657" s="118"/>
      <c r="W657" s="118"/>
      <c r="X657" s="109" t="str">
        <f>IF( OR(V657="CNST", J657="CAT_REGS"),(F657),
IF(V657="YES",UPPER(F657),
IF(   AND(V657&lt;&gt;"NO",J657="CAT_FNCT",E657&lt;&gt;"multiply", E657&lt;&gt;"divide"),IF(K657="SLS_ENABLED",   UPPER(F657),""),"")))</f>
        <v/>
      </c>
      <c r="Y657" s="109" t="str">
        <f>IF(LEN(W657)&gt;0,W657,SUBSTITUTE(SUBSTITUTE(SUBSTITUTE(SUBSTITUTE(SUBSTITUTE(SUBSTITUTE(SUBSTITUTE(SUBSTITUTE(SUBSTITUTE(SUBSTITUTE(SUBSTITUTE( (SUBSTITUTE( SUBSTITUTE( SUBSTITUTE( SUBSTITUTE(X657,"STD_SIGMA","SUM"),"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57" s="2">
        <f>C657</f>
        <v>702</v>
      </c>
    </row>
    <row r="658" spans="1:26">
      <c r="A658" s="167" t="str">
        <f>CODE(MID(N658,1,1))&amp;CODE(MID(N658,2,1))&amp;CODE(MID(N658,3,1))&amp;CODE(MID(N658,4,1))&amp;CODE(MID(N658,5,1))&amp;
IF(ISERR(CODE(MID(N658,6,1))),"",CODE(MID(N658,6,1)))&amp;
IF(ISERR(CODE(MID(N658,7,1))),"",CODE(MID(N658,7,1)))&amp;
IF(ISERR(CODE(MID(N658,8,1))),"",CODE(MID(N658,8,1)))&amp;
IF(ISERR(CODE(MID(N658,9,1))),"",CODE(MID(N658,9,1)))&amp;
IF(ISERR(CODE(MID(N658,10,1))),"",CODE(MID(N658,10,1)))&amp;
IF(ISERR(CODE(MID(N658,11,1))),"",CODE(MID(N658,11,1)))&amp;
IF(ISERR(CODE(MID(N658,12,1))),"",CODE(MID(N658,12,1)))&amp;
IF(ISERR(CODE(MID(N658,13,1))),"",CODE(MID(N658,13,1)))&amp;
IF(ISERR(CODE(MID(N658,14,1))),"",CODE(MID(N658,14,1)))&amp;
IF(ISERR(CODE(MID(N658,15,1))),"",CODE(MID(N658,15,1)))</f>
        <v>6772829573956567858469</v>
      </c>
      <c r="B658" s="3">
        <v>650</v>
      </c>
      <c r="C658" s="165">
        <f>VLOOKUP(A658,[1]items.h.csv!$A:$C,3,0)</f>
        <v>703</v>
      </c>
      <c r="D658" s="1" t="s">
        <v>2291</v>
      </c>
      <c r="E658" s="1" t="s">
        <v>1503</v>
      </c>
      <c r="F658" s="139" t="s">
        <v>676</v>
      </c>
      <c r="G658" s="142" t="s">
        <v>676</v>
      </c>
      <c r="H658" s="146">
        <v>0</v>
      </c>
      <c r="I658" s="146">
        <v>0</v>
      </c>
      <c r="J658" s="17" t="s">
        <v>4293</v>
      </c>
      <c r="K658" s="17" t="s">
        <v>2192</v>
      </c>
      <c r="L658" s="138" t="s">
        <v>4604</v>
      </c>
      <c r="N658" s="22" t="s">
        <v>1503</v>
      </c>
      <c r="O658" s="22" t="s">
        <v>3787</v>
      </c>
      <c r="P658"/>
      <c r="Q658" t="str">
        <f>IF(F658=G658,"","NOT EQUAL")</f>
        <v/>
      </c>
      <c r="R658"/>
      <c r="S658"/>
      <c r="T658">
        <f>IF(Y658&lt;&gt;"",T657+1,T657)</f>
        <v>146</v>
      </c>
      <c r="U658" s="3"/>
      <c r="V658" s="118"/>
      <c r="W658" s="118"/>
      <c r="X658" s="109" t="str">
        <f>IF( OR(V658="CNST", J658="CAT_REGS"),(F658),
IF(V658="YES",UPPER(F658),
IF(   AND(V658&lt;&gt;"NO",J658="CAT_FNCT",E658&lt;&gt;"multiply", E658&lt;&gt;"divide"),IF(K658="SLS_ENABLED",   UPPER(F658),""),"")))</f>
        <v/>
      </c>
      <c r="Y658" s="109" t="str">
        <f>IF(LEN(W658)&gt;0,W658,SUBSTITUTE(SUBSTITUTE(SUBSTITUTE(SUBSTITUTE(SUBSTITUTE(SUBSTITUTE(SUBSTITUTE(SUBSTITUTE(SUBSTITUTE(SUBSTITUTE(SUBSTITUTE( (SUBSTITUTE( SUBSTITUTE( SUBSTITUTE( SUBSTITUTE(X658,"STD_SIGMA","SUM"),"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58" s="2">
        <f>C658</f>
        <v>703</v>
      </c>
    </row>
    <row r="659" spans="1:26">
      <c r="A659" s="167" t="str">
        <f>CODE(MID(N659,1,1))&amp;CODE(MID(N659,2,1))&amp;CODE(MID(N659,3,1))&amp;CODE(MID(N659,4,1))&amp;CODE(MID(N659,5,1))&amp;
IF(ISERR(CODE(MID(N659,6,1))),"",CODE(MID(N659,6,1)))&amp;
IF(ISERR(CODE(MID(N659,7,1))),"",CODE(MID(N659,7,1)))&amp;
IF(ISERR(CODE(MID(N659,8,1))),"",CODE(MID(N659,8,1)))&amp;
IF(ISERR(CODE(MID(N659,9,1))),"",CODE(MID(N659,9,1)))&amp;
IF(ISERR(CODE(MID(N659,10,1))),"",CODE(MID(N659,10,1)))&amp;
IF(ISERR(CODE(MID(N659,11,1))),"",CODE(MID(N659,11,1)))&amp;
IF(ISERR(CODE(MID(N659,12,1))),"",CODE(MID(N659,12,1)))&amp;
IF(ISERR(CODE(MID(N659,13,1))),"",CODE(MID(N659,13,1)))&amp;
IF(ISERR(CODE(MID(N659,14,1))),"",CODE(MID(N659,14,1)))&amp;
IF(ISERR(CODE(MID(N659,15,1))),"",CODE(MID(N659,15,1)))</f>
        <v>6772829573956682698669</v>
      </c>
      <c r="B659" s="3">
        <v>652</v>
      </c>
      <c r="C659" s="165">
        <f>VLOOKUP(A659,[1]items.h.csv!$A:$C,3,0)</f>
        <v>704</v>
      </c>
      <c r="D659" s="1" t="s">
        <v>2291</v>
      </c>
      <c r="E659" s="1" t="s">
        <v>1504</v>
      </c>
      <c r="F659" s="139" t="s">
        <v>677</v>
      </c>
      <c r="G659" s="142" t="s">
        <v>677</v>
      </c>
      <c r="H659" s="146">
        <v>0</v>
      </c>
      <c r="I659" s="146">
        <v>0</v>
      </c>
      <c r="J659" s="17" t="s">
        <v>4293</v>
      </c>
      <c r="K659" s="17" t="s">
        <v>2192</v>
      </c>
      <c r="L659" s="138" t="s">
        <v>4604</v>
      </c>
      <c r="N659" s="22" t="s">
        <v>1504</v>
      </c>
      <c r="O659" s="22" t="s">
        <v>3787</v>
      </c>
      <c r="P659"/>
      <c r="Q659" t="str">
        <f>IF(F659=G659,"","NOT EQUAL")</f>
        <v/>
      </c>
      <c r="R659"/>
      <c r="S659"/>
      <c r="T659">
        <f>IF(Y659&lt;&gt;"",T658+1,T658)</f>
        <v>146</v>
      </c>
      <c r="U659" s="3"/>
      <c r="V659" s="118"/>
      <c r="W659" s="118"/>
      <c r="X659" s="109" t="str">
        <f>IF( OR(V659="CNST", J659="CAT_REGS"),(F659),
IF(V659="YES",UPPER(F659),
IF(   AND(V659&lt;&gt;"NO",J659="CAT_FNCT",E659&lt;&gt;"multiply", E659&lt;&gt;"divide"),IF(K659="SLS_ENABLED",   UPPER(F659),""),"")))</f>
        <v/>
      </c>
      <c r="Y659" s="109" t="str">
        <f>IF(LEN(W659)&gt;0,W659,SUBSTITUTE(SUBSTITUTE(SUBSTITUTE(SUBSTITUTE(SUBSTITUTE(SUBSTITUTE(SUBSTITUTE(SUBSTITUTE(SUBSTITUTE(SUBSTITUTE(SUBSTITUTE( (SUBSTITUTE( SUBSTITUTE( SUBSTITUTE( SUBSTITUTE(X659,"STD_SIGMA","SUM"),"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59" s="2">
        <f>C659</f>
        <v>704</v>
      </c>
    </row>
    <row r="660" spans="1:26">
      <c r="A660" s="167" t="str">
        <f>CODE(MID(N660,1,1))&amp;CODE(MID(N660,2,1))&amp;CODE(MID(N660,3,1))&amp;CODE(MID(N660,4,1))&amp;CODE(MID(N660,5,1))&amp;
IF(ISERR(CODE(MID(N660,6,1))),"",CODE(MID(N660,6,1)))&amp;
IF(ISERR(CODE(MID(N660,7,1))),"",CODE(MID(N660,7,1)))&amp;
IF(ISERR(CODE(MID(N660,8,1))),"",CODE(MID(N660,8,1)))&amp;
IF(ISERR(CODE(MID(N660,9,1))),"",CODE(MID(N660,9,1)))&amp;
IF(ISERR(CODE(MID(N660,10,1))),"",CODE(MID(N660,10,1)))&amp;
IF(ISERR(CODE(MID(N660,11,1))),"",CODE(MID(N660,11,1)))&amp;
IF(ISERR(CODE(MID(N660,12,1))),"",CODE(MID(N660,12,1)))&amp;
IF(ISERR(CODE(MID(N660,13,1))),"",CODE(MID(N660,13,1)))&amp;
IF(ISERR(CODE(MID(N660,14,1))),"",CODE(MID(N660,14,1)))&amp;
IF(ISERR(CODE(MID(N660,15,1))),"",CODE(MID(N660,15,1)))</f>
        <v>6772829573957182658669</v>
      </c>
      <c r="B660" s="3">
        <v>654</v>
      </c>
      <c r="C660" s="165">
        <f>VLOOKUP(A660,[1]items.h.csv!$A:$C,3,0)</f>
        <v>705</v>
      </c>
      <c r="D660" s="1" t="s">
        <v>2291</v>
      </c>
      <c r="E660" s="1" t="s">
        <v>1505</v>
      </c>
      <c r="F660" s="17" t="s">
        <v>678</v>
      </c>
      <c r="G660" s="17" t="s">
        <v>678</v>
      </c>
      <c r="H660" s="146">
        <v>0</v>
      </c>
      <c r="I660" s="146">
        <v>0</v>
      </c>
      <c r="J660" s="17" t="s">
        <v>4293</v>
      </c>
      <c r="K660" s="17" t="s">
        <v>2192</v>
      </c>
      <c r="L660" s="138" t="s">
        <v>4604</v>
      </c>
      <c r="M660" s="155"/>
      <c r="N660" s="22" t="s">
        <v>1505</v>
      </c>
      <c r="O660" s="22" t="s">
        <v>3787</v>
      </c>
      <c r="P660"/>
      <c r="Q660" t="str">
        <f>IF(F660=G660,"","NOT EQUAL")</f>
        <v/>
      </c>
      <c r="R660"/>
      <c r="S660"/>
      <c r="T660">
        <f>IF(Y660&lt;&gt;"",T659+1,T659)</f>
        <v>146</v>
      </c>
      <c r="U660" s="3"/>
      <c r="V660" s="118"/>
      <c r="W660" s="118"/>
      <c r="X660" s="109" t="str">
        <f>IF( OR(V660="CNST", J660="CAT_REGS"),(F660),
IF(V660="YES",UPPER(F660),
IF(   AND(V660&lt;&gt;"NO",J660="CAT_FNCT",E660&lt;&gt;"multiply", E660&lt;&gt;"divide"),IF(K660="SLS_ENABLED",   UPPER(F660),""),"")))</f>
        <v/>
      </c>
      <c r="Y660" s="109" t="str">
        <f>IF(LEN(W660)&gt;0,W660,SUBSTITUTE(SUBSTITUTE(SUBSTITUTE(SUBSTITUTE(SUBSTITUTE(SUBSTITUTE(SUBSTITUTE(SUBSTITUTE(SUBSTITUTE(SUBSTITUTE(SUBSTITUTE( (SUBSTITUTE( SUBSTITUTE( SUBSTITUTE( SUBSTITUTE(X660,"STD_SIGMA","SUM"),"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60" s="2">
        <f>C660</f>
        <v>705</v>
      </c>
    </row>
    <row r="661" spans="1:26">
      <c r="A661" s="167" t="str">
        <f>CODE(MID(N661,1,1))&amp;CODE(MID(N661,2,1))&amp;CODE(MID(N661,3,1))&amp;CODE(MID(N661,4,1))&amp;CODE(MID(N661,5,1))&amp;
IF(ISERR(CODE(MID(N661,6,1))),"",CODE(MID(N661,6,1)))&amp;
IF(ISERR(CODE(MID(N661,7,1))),"",CODE(MID(N661,7,1)))&amp;
IF(ISERR(CODE(MID(N661,8,1))),"",CODE(MID(N661,8,1)))&amp;
IF(ISERR(CODE(MID(N661,9,1))),"",CODE(MID(N661,9,1)))&amp;
IF(ISERR(CODE(MID(N661,10,1))),"",CODE(MID(N661,10,1)))&amp;
IF(ISERR(CODE(MID(N661,11,1))),"",CODE(MID(N661,11,1)))&amp;
IF(ISERR(CODE(MID(N661,12,1))),"",CODE(MID(N661,12,1)))&amp;
IF(ISERR(CODE(MID(N661,13,1))),"",CODE(MID(N661,13,1)))&amp;
IF(ISERR(CODE(MID(N661,14,1))),"",CODE(MID(N661,14,1)))&amp;
IF(ISERR(CODE(MID(N661,15,1))),"",CODE(MID(N661,15,1)))</f>
        <v>6772829573956873658269837383</v>
      </c>
      <c r="B661" s="3">
        <v>656</v>
      </c>
      <c r="C661" s="165">
        <f>VLOOKUP(A661,[1]items.h.csv!$A:$C,3,0)</f>
        <v>706</v>
      </c>
      <c r="D661" s="1" t="s">
        <v>2291</v>
      </c>
      <c r="E661" s="1" t="s">
        <v>1506</v>
      </c>
      <c r="F661" s="17" t="s">
        <v>679</v>
      </c>
      <c r="G661" s="17" t="s">
        <v>679</v>
      </c>
      <c r="H661" s="146">
        <v>0</v>
      </c>
      <c r="I661" s="146">
        <v>0</v>
      </c>
      <c r="J661" s="17" t="s">
        <v>4293</v>
      </c>
      <c r="K661" s="17" t="s">
        <v>2192</v>
      </c>
      <c r="L661" s="138" t="s">
        <v>4604</v>
      </c>
      <c r="N661" s="22" t="s">
        <v>1506</v>
      </c>
      <c r="O661" s="22" t="s">
        <v>3787</v>
      </c>
      <c r="P661"/>
      <c r="Q661" t="str">
        <f>IF(F661=G661,"","NOT EQUAL")</f>
        <v/>
      </c>
      <c r="R661"/>
      <c r="S661"/>
      <c r="T661">
        <f>IF(Y661&lt;&gt;"",T660+1,T660)</f>
        <v>146</v>
      </c>
      <c r="U661" s="3"/>
      <c r="V661" s="118"/>
      <c r="W661" s="118"/>
      <c r="X661" s="109" t="str">
        <f>IF( OR(V661="CNST", J661="CAT_REGS"),(F661),
IF(V661="YES",UPPER(F661),
IF(   AND(V661&lt;&gt;"NO",J661="CAT_FNCT",E661&lt;&gt;"multiply", E661&lt;&gt;"divide"),IF(K661="SLS_ENABLED",   UPPER(F661),""),"")))</f>
        <v/>
      </c>
      <c r="Y661" s="109" t="str">
        <f>IF(LEN(W661)&gt;0,W661,SUBSTITUTE(SUBSTITUTE(SUBSTITUTE(SUBSTITUTE(SUBSTITUTE(SUBSTITUTE(SUBSTITUTE(SUBSTITUTE(SUBSTITUTE(SUBSTITUTE(SUBSTITUTE( (SUBSTITUTE( SUBSTITUTE( SUBSTITUTE( SUBSTITUTE(X661,"STD_SIGMA","SUM"),"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61" s="2">
        <f>C661</f>
        <v>706</v>
      </c>
    </row>
    <row r="662" spans="1:26">
      <c r="A662" s="167" t="str">
        <f>CODE(MID(N662,1,1))&amp;CODE(MID(N662,2,1))&amp;CODE(MID(N662,3,1))&amp;CODE(MID(N662,4,1))&amp;CODE(MID(N662,5,1))&amp;
IF(ISERR(CODE(MID(N662,6,1))),"",CODE(MID(N662,6,1)))&amp;
IF(ISERR(CODE(MID(N662,7,1))),"",CODE(MID(N662,7,1)))&amp;
IF(ISERR(CODE(MID(N662,8,1))),"",CODE(MID(N662,8,1)))&amp;
IF(ISERR(CODE(MID(N662,9,1))),"",CODE(MID(N662,9,1)))&amp;
IF(ISERR(CODE(MID(N662,10,1))),"",CODE(MID(N662,10,1)))&amp;
IF(ISERR(CODE(MID(N662,11,1))),"",CODE(MID(N662,11,1)))&amp;
IF(ISERR(CODE(MID(N662,12,1))),"",CODE(MID(N662,12,1)))&amp;
IF(ISERR(CODE(MID(N662,13,1))),"",CODE(MID(N662,13,1)))&amp;
IF(ISERR(CODE(MID(N662,14,1))),"",CODE(MID(N662,14,1)))&amp;
IF(ISERR(CODE(MID(N662,15,1))),"",CODE(MID(N662,15,1)))</f>
        <v>67728295739567738267</v>
      </c>
      <c r="B662" s="3">
        <v>658</v>
      </c>
      <c r="C662" s="165">
        <f>VLOOKUP(A662,[1]items.h.csv!$A:$C,3,0)</f>
        <v>707</v>
      </c>
      <c r="D662" s="1" t="s">
        <v>2291</v>
      </c>
      <c r="E662" s="1" t="s">
        <v>1507</v>
      </c>
      <c r="F662" s="17" t="s">
        <v>680</v>
      </c>
      <c r="G662" s="17" t="s">
        <v>680</v>
      </c>
      <c r="H662" s="146">
        <v>0</v>
      </c>
      <c r="I662" s="146">
        <v>0</v>
      </c>
      <c r="J662" s="17" t="s">
        <v>4293</v>
      </c>
      <c r="K662" s="17" t="s">
        <v>2192</v>
      </c>
      <c r="L662" s="138" t="s">
        <v>4604</v>
      </c>
      <c r="N662" s="22" t="s">
        <v>1507</v>
      </c>
      <c r="O662" s="22" t="s">
        <v>3787</v>
      </c>
      <c r="P662"/>
      <c r="Q662" t="str">
        <f>IF(F662=G662,"","NOT EQUAL")</f>
        <v/>
      </c>
      <c r="R662"/>
      <c r="S662"/>
      <c r="T662">
        <f>IF(Y662&lt;&gt;"",T661+1,T661)</f>
        <v>146</v>
      </c>
      <c r="U662" s="3"/>
      <c r="V662" s="118"/>
      <c r="W662" s="118"/>
      <c r="X662" s="109" t="str">
        <f>IF( OR(V662="CNST", J662="CAT_REGS"),(F662),
IF(V662="YES",UPPER(F662),
IF(   AND(V662&lt;&gt;"NO",J662="CAT_FNCT",E662&lt;&gt;"multiply", E662&lt;&gt;"divide"),IF(K662="SLS_ENABLED",   UPPER(F662),""),"")))</f>
        <v/>
      </c>
      <c r="Y662" s="109" t="str">
        <f>IF(LEN(W662)&gt;0,W662,SUBSTITUTE(SUBSTITUTE(SUBSTITUTE(SUBSTITUTE(SUBSTITUTE(SUBSTITUTE(SUBSTITUTE(SUBSTITUTE(SUBSTITUTE(SUBSTITUTE(SUBSTITUTE( (SUBSTITUTE( SUBSTITUTE( SUBSTITUTE( SUBSTITUTE(X662,"STD_SIGMA","SUM"),"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62" s="2">
        <f>C662</f>
        <v>707</v>
      </c>
    </row>
    <row r="663" spans="1:26">
      <c r="A663" s="167" t="str">
        <f>CODE(MID(N663,1,1))&amp;CODE(MID(N663,2,1))&amp;CODE(MID(N663,3,1))&amp;CODE(MID(N663,4,1))&amp;CODE(MID(N663,5,1))&amp;
IF(ISERR(CODE(MID(N663,6,1))),"",CODE(MID(N663,6,1)))&amp;
IF(ISERR(CODE(MID(N663,7,1))),"",CODE(MID(N663,7,1)))&amp;
IF(ISERR(CODE(MID(N663,8,1))),"",CODE(MID(N663,8,1)))&amp;
IF(ISERR(CODE(MID(N663,9,1))),"",CODE(MID(N663,9,1)))&amp;
IF(ISERR(CODE(MID(N663,10,1))),"",CODE(MID(N663,10,1)))&amp;
IF(ISERR(CODE(MID(N663,11,1))),"",CODE(MID(N663,11,1)))&amp;
IF(ISERR(CODE(MID(N663,12,1))),"",CODE(MID(N663,12,1)))&amp;
IF(ISERR(CODE(MID(N663,13,1))),"",CODE(MID(N663,13,1)))&amp;
IF(ISERR(CODE(MID(N663,14,1))),"",CODE(MID(N663,14,1)))&amp;
IF(ISERR(CODE(MID(N663,15,1))),"",CODE(MID(N663,15,1)))</f>
        <v>677282957395797179786975</v>
      </c>
      <c r="B663" s="3">
        <v>660</v>
      </c>
      <c r="C663" s="165">
        <f>VLOOKUP(A663,[1]items.h.csv!$A:$C,3,0)</f>
        <v>708</v>
      </c>
      <c r="D663" s="1" t="s">
        <v>2291</v>
      </c>
      <c r="E663" s="1" t="s">
        <v>1508</v>
      </c>
      <c r="F663" s="17" t="s">
        <v>681</v>
      </c>
      <c r="G663" s="17" t="s">
        <v>681</v>
      </c>
      <c r="H663" s="146">
        <v>0</v>
      </c>
      <c r="I663" s="146">
        <v>0</v>
      </c>
      <c r="J663" s="17" t="s">
        <v>4293</v>
      </c>
      <c r="K663" s="17" t="s">
        <v>2192</v>
      </c>
      <c r="L663" s="138" t="s">
        <v>4604</v>
      </c>
      <c r="N663" s="22" t="s">
        <v>1508</v>
      </c>
      <c r="O663" s="22" t="s">
        <v>3787</v>
      </c>
      <c r="P663"/>
      <c r="Q663" t="str">
        <f>IF(F663=G663,"","NOT EQUAL")</f>
        <v/>
      </c>
      <c r="R663"/>
      <c r="S663"/>
      <c r="T663">
        <f>IF(Y663&lt;&gt;"",T662+1,T662)</f>
        <v>146</v>
      </c>
      <c r="U663" s="3"/>
      <c r="V663" s="118"/>
      <c r="W663" s="118"/>
      <c r="X663" s="109" t="str">
        <f>IF( OR(V663="CNST", J663="CAT_REGS"),(F663),
IF(V663="YES",UPPER(F663),
IF(   AND(V663&lt;&gt;"NO",J663="CAT_FNCT",E663&lt;&gt;"multiply", E663&lt;&gt;"divide"),IF(K663="SLS_ENABLED",   UPPER(F663),""),"")))</f>
        <v/>
      </c>
      <c r="Y663" s="109" t="str">
        <f>IF(LEN(W663)&gt;0,W663,SUBSTITUTE(SUBSTITUTE(SUBSTITUTE(SUBSTITUTE(SUBSTITUTE(SUBSTITUTE(SUBSTITUTE(SUBSTITUTE(SUBSTITUTE(SUBSTITUTE(SUBSTITUTE( (SUBSTITUTE( SUBSTITUTE( SUBSTITUTE( SUBSTITUTE(X663,"STD_SIGMA","SUM"),"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63" s="2">
        <f>C663</f>
        <v>708</v>
      </c>
    </row>
    <row r="664" spans="1:26">
      <c r="A664" s="167" t="str">
        <f>CODE(MID(N664,1,1))&amp;CODE(MID(N664,2,1))&amp;CODE(MID(N664,3,1))&amp;CODE(MID(N664,4,1))&amp;CODE(MID(N664,5,1))&amp;
IF(ISERR(CODE(MID(N664,6,1))),"",CODE(MID(N664,6,1)))&amp;
IF(ISERR(CODE(MID(N664,7,1))),"",CODE(MID(N664,7,1)))&amp;
IF(ISERR(CODE(MID(N664,8,1))),"",CODE(MID(N664,8,1)))&amp;
IF(ISERR(CODE(MID(N664,9,1))),"",CODE(MID(N664,9,1)))&amp;
IF(ISERR(CODE(MID(N664,10,1))),"",CODE(MID(N664,10,1)))&amp;
IF(ISERR(CODE(MID(N664,11,1))),"",CODE(MID(N664,11,1)))&amp;
IF(ISERR(CODE(MID(N664,12,1))),"",CODE(MID(N664,12,1)))&amp;
IF(ISERR(CODE(MID(N664,13,1))),"",CODE(MID(N664,13,1)))&amp;
IF(ISERR(CODE(MID(N664,14,1))),"",CODE(MID(N664,14,1)))&amp;
IF(ISERR(CODE(MID(N664,15,1))),"",CODE(MID(N664,15,1)))</f>
        <v>677282957395687984</v>
      </c>
      <c r="B664" s="3">
        <v>662</v>
      </c>
      <c r="C664" s="165">
        <f>VLOOKUP(A664,[1]items.h.csv!$A:$C,3,0)</f>
        <v>709</v>
      </c>
      <c r="D664" s="1" t="s">
        <v>2291</v>
      </c>
      <c r="E664" s="1" t="s">
        <v>1509</v>
      </c>
      <c r="F664" s="17" t="s">
        <v>682</v>
      </c>
      <c r="G664" s="17" t="s">
        <v>682</v>
      </c>
      <c r="H664" s="146">
        <v>0</v>
      </c>
      <c r="I664" s="146">
        <v>0</v>
      </c>
      <c r="J664" s="17" t="s">
        <v>4293</v>
      </c>
      <c r="K664" s="17" t="s">
        <v>2192</v>
      </c>
      <c r="L664" s="138" t="s">
        <v>4604</v>
      </c>
      <c r="N664" s="22" t="s">
        <v>1509</v>
      </c>
      <c r="O664" s="22" t="s">
        <v>3787</v>
      </c>
      <c r="P664"/>
      <c r="Q664" t="str">
        <f>IF(F664=G664,"","NOT EQUAL")</f>
        <v/>
      </c>
      <c r="R664"/>
      <c r="S664"/>
      <c r="T664">
        <f>IF(Y664&lt;&gt;"",T663+1,T663)</f>
        <v>146</v>
      </c>
      <c r="U664" s="3"/>
      <c r="V664" s="118"/>
      <c r="W664" s="118"/>
      <c r="X664" s="109" t="str">
        <f>IF( OR(V664="CNST", J664="CAT_REGS"),(F664),
IF(V664="YES",UPPER(F664),
IF(   AND(V664&lt;&gt;"NO",J664="CAT_FNCT",E664&lt;&gt;"multiply", E664&lt;&gt;"divide"),IF(K664="SLS_ENABLED",   UPPER(F664),""),"")))</f>
        <v/>
      </c>
      <c r="Y664" s="109" t="str">
        <f>IF(LEN(W664)&gt;0,W664,SUBSTITUTE(SUBSTITUTE(SUBSTITUTE(SUBSTITUTE(SUBSTITUTE(SUBSTITUTE(SUBSTITUTE(SUBSTITUTE(SUBSTITUTE(SUBSTITUTE(SUBSTITUTE( (SUBSTITUTE( SUBSTITUTE( SUBSTITUTE( SUBSTITUTE(X664,"STD_SIGMA","SUM"),"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64" s="2">
        <f>C664</f>
        <v>709</v>
      </c>
    </row>
    <row r="665" spans="1:26">
      <c r="A665" s="167" t="str">
        <f>CODE(MID(N665,1,1))&amp;CODE(MID(N665,2,1))&amp;CODE(MID(N665,3,1))&amp;CODE(MID(N665,4,1))&amp;CODE(MID(N665,5,1))&amp;
IF(ISERR(CODE(MID(N665,6,1))),"",CODE(MID(N665,6,1)))&amp;
IF(ISERR(CODE(MID(N665,7,1))),"",CODE(MID(N665,7,1)))&amp;
IF(ISERR(CODE(MID(N665,8,1))),"",CODE(MID(N665,8,1)))&amp;
IF(ISERR(CODE(MID(N665,9,1))),"",CODE(MID(N665,9,1)))&amp;
IF(ISERR(CODE(MID(N665,10,1))),"",CODE(MID(N665,10,1)))&amp;
IF(ISERR(CODE(MID(N665,11,1))),"",CODE(MID(N665,11,1)))&amp;
IF(ISERR(CODE(MID(N665,12,1))),"",CODE(MID(N665,12,1)))&amp;
IF(ISERR(CODE(MID(N665,13,1))),"",CODE(MID(N665,13,1)))&amp;
IF(ISERR(CODE(MID(N665,14,1))),"",CODE(MID(N665,14,1)))&amp;
IF(ISERR(CODE(MID(N665,15,1))),"",CODE(MID(N665,15,1)))</f>
        <v>67728295739568798476698383</v>
      </c>
      <c r="B665" s="3">
        <v>664</v>
      </c>
      <c r="C665" s="165">
        <f>VLOOKUP(A665,[1]items.h.csv!$A:$C,3,0)</f>
        <v>710</v>
      </c>
      <c r="D665" s="1" t="s">
        <v>2291</v>
      </c>
      <c r="E665" s="1" t="s">
        <v>1510</v>
      </c>
      <c r="F665" s="17" t="s">
        <v>150</v>
      </c>
      <c r="G665" s="17" t="s">
        <v>150</v>
      </c>
      <c r="H665" s="146">
        <v>0</v>
      </c>
      <c r="I665" s="146">
        <v>0</v>
      </c>
      <c r="J665" s="17" t="s">
        <v>1</v>
      </c>
      <c r="K665" s="17" t="s">
        <v>2192</v>
      </c>
      <c r="L665" s="138" t="s">
        <v>4604</v>
      </c>
      <c r="N665" s="22" t="s">
        <v>1510</v>
      </c>
      <c r="O665" s="22" t="s">
        <v>3787</v>
      </c>
      <c r="P665"/>
      <c r="Q665" t="str">
        <f>IF(F665=G665,"","NOT EQUAL")</f>
        <v/>
      </c>
      <c r="R665"/>
      <c r="S665"/>
      <c r="T665">
        <f>IF(Y665&lt;&gt;"",T664+1,T664)</f>
        <v>146</v>
      </c>
      <c r="U665" s="3"/>
      <c r="V665" s="118"/>
      <c r="W665" s="118"/>
      <c r="X665" s="109" t="str">
        <f>IF( OR(V665="CNST", J665="CAT_REGS"),(F665),
IF(V665="YES",UPPER(F665),
IF(   AND(V665&lt;&gt;"NO",J665="CAT_FNCT",E665&lt;&gt;"multiply", E665&lt;&gt;"divide"),IF(K665="SLS_ENABLED",   UPPER(F665),""),"")))</f>
        <v/>
      </c>
      <c r="Y665" s="109" t="str">
        <f>IF(LEN(W665)&gt;0,W665,SUBSTITUTE(SUBSTITUTE(SUBSTITUTE(SUBSTITUTE(SUBSTITUTE(SUBSTITUTE(SUBSTITUTE(SUBSTITUTE(SUBSTITUTE(SUBSTITUTE(SUBSTITUTE( (SUBSTITUTE( SUBSTITUTE( SUBSTITUTE( SUBSTITUTE(X665,"STD_SIGMA","SUM"),"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65" s="2">
        <f>C665</f>
        <v>710</v>
      </c>
    </row>
    <row r="666" spans="1:26">
      <c r="A666" s="167" t="str">
        <f>CODE(MID(N666,1,1))&amp;CODE(MID(N666,2,1))&amp;CODE(MID(N666,3,1))&amp;CODE(MID(N666,4,1))&amp;CODE(MID(N666,5,1))&amp;
IF(ISERR(CODE(MID(N666,6,1))),"",CODE(MID(N666,6,1)))&amp;
IF(ISERR(CODE(MID(N666,7,1))),"",CODE(MID(N666,7,1)))&amp;
IF(ISERR(CODE(MID(N666,8,1))),"",CODE(MID(N666,8,1)))&amp;
IF(ISERR(CODE(MID(N666,9,1))),"",CODE(MID(N666,9,1)))&amp;
IF(ISERR(CODE(MID(N666,10,1))),"",CODE(MID(N666,10,1)))&amp;
IF(ISERR(CODE(MID(N666,11,1))),"",CODE(MID(N666,11,1)))&amp;
IF(ISERR(CODE(MID(N666,12,1))),"",CODE(MID(N666,12,1)))&amp;
IF(ISERR(CODE(MID(N666,13,1))),"",CODE(MID(N666,13,1)))&amp;
IF(ISERR(CODE(MID(N666,14,1))),"",CODE(MID(N666,14,1)))&amp;
IF(ISERR(CODE(MID(N666,15,1))),"",CODE(MID(N666,15,1)))</f>
        <v>677282957695838482797569</v>
      </c>
      <c r="B666" s="3">
        <v>666</v>
      </c>
      <c r="C666" s="165">
        <f>VLOOKUP(A666,[1]items.h.csv!$A:$C,3,0)</f>
        <v>711</v>
      </c>
      <c r="D666" s="1" t="s">
        <v>2291</v>
      </c>
      <c r="E666" s="1" t="s">
        <v>1511</v>
      </c>
      <c r="F666" s="17" t="s">
        <v>683</v>
      </c>
      <c r="G666" s="17" t="s">
        <v>683</v>
      </c>
      <c r="H666" s="146">
        <v>0</v>
      </c>
      <c r="I666" s="146">
        <v>0</v>
      </c>
      <c r="J666" s="17" t="s">
        <v>4293</v>
      </c>
      <c r="K666" s="17" t="s">
        <v>2192</v>
      </c>
      <c r="L666" s="138" t="s">
        <v>4604</v>
      </c>
      <c r="N666" s="22" t="s">
        <v>1511</v>
      </c>
      <c r="O666" s="22" t="s">
        <v>3787</v>
      </c>
      <c r="P666"/>
      <c r="Q666" t="str">
        <f>IF(F666=G666,"","NOT EQUAL")</f>
        <v/>
      </c>
      <c r="R666"/>
      <c r="S666"/>
      <c r="T666">
        <f>IF(Y666&lt;&gt;"",T665+1,T665)</f>
        <v>146</v>
      </c>
      <c r="U666" s="3"/>
      <c r="V666" s="118"/>
      <c r="W666" s="118"/>
      <c r="X666" s="109" t="str">
        <f>IF( OR(V666="CNST", J666="CAT_REGS"),(F666),
IF(V666="YES",UPPER(F666),
IF(   AND(V666&lt;&gt;"NO",J666="CAT_FNCT",E666&lt;&gt;"multiply", E666&lt;&gt;"divide"),IF(K666="SLS_ENABLED",   UPPER(F666),""),"")))</f>
        <v/>
      </c>
      <c r="Y666" s="109" t="str">
        <f>IF(LEN(W666)&gt;0,W666,SUBSTITUTE(SUBSTITUTE(SUBSTITUTE(SUBSTITUTE(SUBSTITUTE(SUBSTITUTE(SUBSTITUTE(SUBSTITUTE(SUBSTITUTE(SUBSTITUTE(SUBSTITUTE( (SUBSTITUTE( SUBSTITUTE( SUBSTITUTE( SUBSTITUTE(X666,"STD_SIGMA","SUM"),"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66" s="2">
        <f>C666</f>
        <v>711</v>
      </c>
    </row>
    <row r="667" spans="1:26">
      <c r="A667" s="167" t="str">
        <f>CODE(MID(N667,1,1))&amp;CODE(MID(N667,2,1))&amp;CODE(MID(N667,3,1))&amp;CODE(MID(N667,4,1))&amp;CODE(MID(N667,5,1))&amp;
IF(ISERR(CODE(MID(N667,6,1))),"",CODE(MID(N667,6,1)))&amp;
IF(ISERR(CODE(MID(N667,7,1))),"",CODE(MID(N667,7,1)))&amp;
IF(ISERR(CODE(MID(N667,8,1))),"",CODE(MID(N667,8,1)))&amp;
IF(ISERR(CODE(MID(N667,9,1))),"",CODE(MID(N667,9,1)))&amp;
IF(ISERR(CODE(MID(N667,10,1))),"",CODE(MID(N667,10,1)))&amp;
IF(ISERR(CODE(MID(N667,11,1))),"",CODE(MID(N667,11,1)))&amp;
IF(ISERR(CODE(MID(N667,12,1))),"",CODE(MID(N667,12,1)))&amp;
IF(ISERR(CODE(MID(N667,13,1))),"",CODE(MID(N667,13,1)))&amp;
IF(ISERR(CODE(MID(N667,14,1))),"",CODE(MID(N667,14,1)))&amp;
IF(ISERR(CODE(MID(N667,15,1))),"",CODE(MID(N667,15,1)))</f>
        <v>6772829576956567858469</v>
      </c>
      <c r="B667" s="3">
        <v>668</v>
      </c>
      <c r="C667" s="165">
        <f>VLOOKUP(A667,[1]items.h.csv!$A:$C,3,0)</f>
        <v>712</v>
      </c>
      <c r="D667" s="1" t="s">
        <v>2291</v>
      </c>
      <c r="E667" s="1" t="s">
        <v>1512</v>
      </c>
      <c r="F667" s="17" t="s">
        <v>684</v>
      </c>
      <c r="G667" s="17" t="s">
        <v>684</v>
      </c>
      <c r="H667" s="146">
        <v>0</v>
      </c>
      <c r="I667" s="146">
        <v>0</v>
      </c>
      <c r="J667" s="17" t="s">
        <v>4293</v>
      </c>
      <c r="K667" s="17" t="s">
        <v>2192</v>
      </c>
      <c r="L667" s="138" t="s">
        <v>4604</v>
      </c>
      <c r="M667" s="155"/>
      <c r="N667" s="22" t="s">
        <v>1512</v>
      </c>
      <c r="O667" s="22" t="s">
        <v>3787</v>
      </c>
      <c r="P667"/>
      <c r="Q667" t="str">
        <f>IF(F667=G667,"","NOT EQUAL")</f>
        <v/>
      </c>
      <c r="R667"/>
      <c r="S667"/>
      <c r="T667">
        <f>IF(Y667&lt;&gt;"",T666+1,T666)</f>
        <v>146</v>
      </c>
      <c r="U667" s="3"/>
      <c r="V667" s="118"/>
      <c r="W667" s="118"/>
      <c r="X667" s="109" t="str">
        <f>IF( OR(V667="CNST", J667="CAT_REGS"),(F667),
IF(V667="YES",UPPER(F667),
IF(   AND(V667&lt;&gt;"NO",J667="CAT_FNCT",E667&lt;&gt;"multiply", E667&lt;&gt;"divide"),IF(K667="SLS_ENABLED",   UPPER(F667),""),"")))</f>
        <v/>
      </c>
      <c r="Y667" s="109" t="str">
        <f>IF(LEN(W667)&gt;0,W667,SUBSTITUTE(SUBSTITUTE(SUBSTITUTE(SUBSTITUTE(SUBSTITUTE(SUBSTITUTE(SUBSTITUTE(SUBSTITUTE(SUBSTITUTE(SUBSTITUTE(SUBSTITUTE( (SUBSTITUTE( SUBSTITUTE( SUBSTITUTE( SUBSTITUTE(X667,"STD_SIGMA","SUM"),"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67" s="2">
        <f>C667</f>
        <v>712</v>
      </c>
    </row>
    <row r="668" spans="1:26">
      <c r="A668" s="167" t="str">
        <f>CODE(MID(N668,1,1))&amp;CODE(MID(N668,2,1))&amp;CODE(MID(N668,3,1))&amp;CODE(MID(N668,4,1))&amp;CODE(MID(N668,5,1))&amp;
IF(ISERR(CODE(MID(N668,6,1))),"",CODE(MID(N668,6,1)))&amp;
IF(ISERR(CODE(MID(N668,7,1))),"",CODE(MID(N668,7,1)))&amp;
IF(ISERR(CODE(MID(N668,8,1))),"",CODE(MID(N668,8,1)))&amp;
IF(ISERR(CODE(MID(N668,9,1))),"",CODE(MID(N668,9,1)))&amp;
IF(ISERR(CODE(MID(N668,10,1))),"",CODE(MID(N668,10,1)))&amp;
IF(ISERR(CODE(MID(N668,11,1))),"",CODE(MID(N668,11,1)))&amp;
IF(ISERR(CODE(MID(N668,12,1))),"",CODE(MID(N668,12,1)))&amp;
IF(ISERR(CODE(MID(N668,13,1))),"",CODE(MID(N668,13,1)))&amp;
IF(ISERR(CODE(MID(N668,14,1))),"",CODE(MID(N668,14,1)))&amp;
IF(ISERR(CODE(MID(N668,15,1))),"",CODE(MID(N668,15,1)))</f>
        <v>677282957695658079838482798072</v>
      </c>
      <c r="B668" s="3">
        <v>670</v>
      </c>
      <c r="C668" s="165">
        <f>VLOOKUP(A668,[1]items.h.csv!$A:$C,3,0)</f>
        <v>713</v>
      </c>
      <c r="D668" s="1" t="s">
        <v>2291</v>
      </c>
      <c r="E668" s="1" t="s">
        <v>1513</v>
      </c>
      <c r="F668" s="17" t="s">
        <v>685</v>
      </c>
      <c r="G668" s="17" t="s">
        <v>685</v>
      </c>
      <c r="H668" s="146">
        <v>0</v>
      </c>
      <c r="I668" s="146">
        <v>0</v>
      </c>
      <c r="J668" s="17" t="s">
        <v>4293</v>
      </c>
      <c r="K668" s="17" t="s">
        <v>2192</v>
      </c>
      <c r="L668" s="138" t="s">
        <v>4604</v>
      </c>
      <c r="N668" s="22" t="s">
        <v>1513</v>
      </c>
      <c r="O668" s="22" t="s">
        <v>3787</v>
      </c>
      <c r="P668"/>
      <c r="Q668" t="str">
        <f>IF(F668=G668,"","NOT EQUAL")</f>
        <v/>
      </c>
      <c r="R668"/>
      <c r="S668"/>
      <c r="T668">
        <f>IF(Y668&lt;&gt;"",T667+1,T667)</f>
        <v>146</v>
      </c>
      <c r="U668" s="3"/>
      <c r="V668" s="118"/>
      <c r="W668" s="118"/>
      <c r="X668" s="109" t="str">
        <f>IF( OR(V668="CNST", J668="CAT_REGS"),(F668),
IF(V668="YES",UPPER(F668),
IF(   AND(V668&lt;&gt;"NO",J668="CAT_FNCT",E668&lt;&gt;"multiply", E668&lt;&gt;"divide"),IF(K668="SLS_ENABLED",   UPPER(F668),""),"")))</f>
        <v/>
      </c>
      <c r="Y668" s="109" t="str">
        <f>IF(LEN(W668)&gt;0,W668,SUBSTITUTE(SUBSTITUTE(SUBSTITUTE(SUBSTITUTE(SUBSTITUTE(SUBSTITUTE(SUBSTITUTE(SUBSTITUTE(SUBSTITUTE(SUBSTITUTE(SUBSTITUTE( (SUBSTITUTE( SUBSTITUTE( SUBSTITUTE( SUBSTITUTE(X668,"STD_SIGMA","SUM"),"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68" s="2">
        <f>C668</f>
        <v>713</v>
      </c>
    </row>
    <row r="669" spans="1:26">
      <c r="A669" s="167" t="str">
        <f>CODE(MID(N669,1,1))&amp;CODE(MID(N669,2,1))&amp;CODE(MID(N669,3,1))&amp;CODE(MID(N669,4,1))&amp;CODE(MID(N669,5,1))&amp;
IF(ISERR(CODE(MID(N669,6,1))),"",CODE(MID(N669,6,1)))&amp;
IF(ISERR(CODE(MID(N669,7,1))),"",CODE(MID(N669,7,1)))&amp;
IF(ISERR(CODE(MID(N669,8,1))),"",CODE(MID(N669,8,1)))&amp;
IF(ISERR(CODE(MID(N669,9,1))),"",CODE(MID(N669,9,1)))&amp;
IF(ISERR(CODE(MID(N669,10,1))),"",CODE(MID(N669,10,1)))&amp;
IF(ISERR(CODE(MID(N669,11,1))),"",CODE(MID(N669,11,1)))&amp;
IF(ISERR(CODE(MID(N669,12,1))),"",CODE(MID(N669,12,1)))&amp;
IF(ISERR(CODE(MID(N669,13,1))),"",CODE(MID(N669,13,1)))&amp;
IF(ISERR(CODE(MID(N669,14,1))),"",CODE(MID(N669,14,1)))&amp;
IF(ISERR(CODE(MID(N669,15,1))),"",CODE(MID(N669,15,1)))</f>
        <v>6772829578956567858469</v>
      </c>
      <c r="B669" s="3">
        <v>672</v>
      </c>
      <c r="C669" s="165">
        <f>VLOOKUP(A669,[1]items.h.csv!$A:$C,3,0)</f>
        <v>714</v>
      </c>
      <c r="D669" s="1" t="s">
        <v>2291</v>
      </c>
      <c r="E669" s="1" t="s">
        <v>1514</v>
      </c>
      <c r="F669" s="17" t="s">
        <v>686</v>
      </c>
      <c r="G669" s="17" t="s">
        <v>686</v>
      </c>
      <c r="H669" s="146">
        <v>0</v>
      </c>
      <c r="I669" s="146">
        <v>0</v>
      </c>
      <c r="J669" s="17" t="s">
        <v>4293</v>
      </c>
      <c r="K669" s="17" t="s">
        <v>2192</v>
      </c>
      <c r="L669" s="138" t="s">
        <v>4604</v>
      </c>
      <c r="N669" s="22" t="s">
        <v>1514</v>
      </c>
      <c r="O669" s="22" t="s">
        <v>3787</v>
      </c>
      <c r="P669"/>
      <c r="Q669" t="str">
        <f>IF(F669=G669,"","NOT EQUAL")</f>
        <v/>
      </c>
      <c r="R669"/>
      <c r="S669"/>
      <c r="T669">
        <f>IF(Y669&lt;&gt;"",T668+1,T668)</f>
        <v>146</v>
      </c>
      <c r="U669" s="3"/>
      <c r="V669" s="118"/>
      <c r="W669" s="118"/>
      <c r="X669" s="109" t="str">
        <f>IF( OR(V669="CNST", J669="CAT_REGS"),(F669),
IF(V669="YES",UPPER(F669),
IF(   AND(V669&lt;&gt;"NO",J669="CAT_FNCT",E669&lt;&gt;"multiply", E669&lt;&gt;"divide"),IF(K669="SLS_ENABLED",   UPPER(F669),""),"")))</f>
        <v/>
      </c>
      <c r="Y669" s="109" t="str">
        <f>IF(LEN(W669)&gt;0,W669,SUBSTITUTE(SUBSTITUTE(SUBSTITUTE(SUBSTITUTE(SUBSTITUTE(SUBSTITUTE(SUBSTITUTE(SUBSTITUTE(SUBSTITUTE(SUBSTITUTE(SUBSTITUTE( (SUBSTITUTE( SUBSTITUTE( SUBSTITUTE( SUBSTITUTE(X669,"STD_SIGMA","SUM"),"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69" s="2">
        <f>C669</f>
        <v>714</v>
      </c>
    </row>
    <row r="670" spans="1:26">
      <c r="A670" s="167" t="str">
        <f>CODE(MID(N670,1,1))&amp;CODE(MID(N670,2,1))&amp;CODE(MID(N670,3,1))&amp;CODE(MID(N670,4,1))&amp;CODE(MID(N670,5,1))&amp;
IF(ISERR(CODE(MID(N670,6,1))),"",CODE(MID(N670,6,1)))&amp;
IF(ISERR(CODE(MID(N670,7,1))),"",CODE(MID(N670,7,1)))&amp;
IF(ISERR(CODE(MID(N670,8,1))),"",CODE(MID(N670,8,1)))&amp;
IF(ISERR(CODE(MID(N670,9,1))),"",CODE(MID(N670,9,1)))&amp;
IF(ISERR(CODE(MID(N670,10,1))),"",CODE(MID(N670,10,1)))&amp;
IF(ISERR(CODE(MID(N670,11,1))),"",CODE(MID(N670,11,1)))&amp;
IF(ISERR(CODE(MID(N670,12,1))),"",CODE(MID(N670,12,1)))&amp;
IF(ISERR(CODE(MID(N670,13,1))),"",CODE(MID(N670,13,1)))&amp;
IF(ISERR(CODE(MID(N670,14,1))),"",CODE(MID(N670,14,1)))&amp;
IF(ISERR(CODE(MID(N670,15,1))),"",CODE(MID(N670,15,1)))</f>
        <v>6772829578956765827978</v>
      </c>
      <c r="B670" s="3">
        <v>674</v>
      </c>
      <c r="C670" s="165">
        <f>VLOOKUP(A670,[1]items.h.csv!$A:$C,3,0)</f>
        <v>715</v>
      </c>
      <c r="D670" s="1" t="s">
        <v>2291</v>
      </c>
      <c r="E670" s="1" t="s">
        <v>1515</v>
      </c>
      <c r="F670" s="17" t="s">
        <v>687</v>
      </c>
      <c r="G670" s="17" t="s">
        <v>687</v>
      </c>
      <c r="H670" s="146">
        <v>0</v>
      </c>
      <c r="I670" s="146">
        <v>0</v>
      </c>
      <c r="J670" s="17" t="s">
        <v>4293</v>
      </c>
      <c r="K670" s="17" t="s">
        <v>2192</v>
      </c>
      <c r="L670" s="138" t="s">
        <v>4604</v>
      </c>
      <c r="N670" s="22" t="s">
        <v>1515</v>
      </c>
      <c r="O670" s="22" t="s">
        <v>3787</v>
      </c>
      <c r="P670"/>
      <c r="Q670" t="str">
        <f>IF(F670=G670,"","NOT EQUAL")</f>
        <v/>
      </c>
      <c r="R670"/>
      <c r="S670"/>
      <c r="T670">
        <f>IF(Y670&lt;&gt;"",T669+1,T669)</f>
        <v>146</v>
      </c>
      <c r="U670" s="3"/>
      <c r="V670" s="118"/>
      <c r="W670" s="118"/>
      <c r="X670" s="109" t="str">
        <f>IF( OR(V670="CNST", J670="CAT_REGS"),(F670),
IF(V670="YES",UPPER(F670),
IF(   AND(V670&lt;&gt;"NO",J670="CAT_FNCT",E670&lt;&gt;"multiply", E670&lt;&gt;"divide"),IF(K670="SLS_ENABLED",   UPPER(F670),""),"")))</f>
        <v/>
      </c>
      <c r="Y670" s="109" t="str">
        <f>IF(LEN(W670)&gt;0,W670,SUBSTITUTE(SUBSTITUTE(SUBSTITUTE(SUBSTITUTE(SUBSTITUTE(SUBSTITUTE(SUBSTITUTE(SUBSTITUTE(SUBSTITUTE(SUBSTITUTE(SUBSTITUTE( (SUBSTITUTE( SUBSTITUTE( SUBSTITUTE( SUBSTITUTE(X670,"STD_SIGMA","SUM"),"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70" s="2">
        <f>C670</f>
        <v>715</v>
      </c>
    </row>
    <row r="671" spans="1:26">
      <c r="A671" s="167" t="str">
        <f>CODE(MID(N671,1,1))&amp;CODE(MID(N671,2,1))&amp;CODE(MID(N671,3,1))&amp;CODE(MID(N671,4,1))&amp;CODE(MID(N671,5,1))&amp;
IF(ISERR(CODE(MID(N671,6,1))),"",CODE(MID(N671,6,1)))&amp;
IF(ISERR(CODE(MID(N671,7,1))),"",CODE(MID(N671,7,1)))&amp;
IF(ISERR(CODE(MID(N671,8,1))),"",CODE(MID(N671,8,1)))&amp;
IF(ISERR(CODE(MID(N671,9,1))),"",CODE(MID(N671,9,1)))&amp;
IF(ISERR(CODE(MID(N671,10,1))),"",CODE(MID(N671,10,1)))&amp;
IF(ISERR(CODE(MID(N671,11,1))),"",CODE(MID(N671,11,1)))&amp;
IF(ISERR(CODE(MID(N671,12,1))),"",CODE(MID(N671,12,1)))&amp;
IF(ISERR(CODE(MID(N671,13,1))),"",CODE(MID(N671,13,1)))&amp;
IF(ISERR(CODE(MID(N671,14,1))),"",CODE(MID(N671,14,1)))&amp;
IF(ISERR(CODE(MID(N671,15,1))),"",CODE(MID(N671,15,1)))</f>
        <v>6772829578958473766869</v>
      </c>
      <c r="B671" s="3">
        <v>676</v>
      </c>
      <c r="C671" s="165">
        <f>VLOOKUP(A671,[1]items.h.csv!$A:$C,3,0)</f>
        <v>716</v>
      </c>
      <c r="D671" s="1" t="s">
        <v>2291</v>
      </c>
      <c r="E671" s="1" t="s">
        <v>1516</v>
      </c>
      <c r="F671" s="17" t="s">
        <v>688</v>
      </c>
      <c r="G671" s="17" t="s">
        <v>688</v>
      </c>
      <c r="H671" s="146">
        <v>0</v>
      </c>
      <c r="I671" s="146">
        <v>0</v>
      </c>
      <c r="J671" s="17" t="s">
        <v>4293</v>
      </c>
      <c r="K671" s="17" t="s">
        <v>2192</v>
      </c>
      <c r="L671" s="138" t="s">
        <v>4604</v>
      </c>
      <c r="N671" s="22" t="s">
        <v>1516</v>
      </c>
      <c r="O671" s="22" t="s">
        <v>3787</v>
      </c>
      <c r="P671"/>
      <c r="Q671" t="str">
        <f>IF(F671=G671,"","NOT EQUAL")</f>
        <v/>
      </c>
      <c r="R671"/>
      <c r="S671"/>
      <c r="T671">
        <f>IF(Y671&lt;&gt;"",T670+1,T670)</f>
        <v>146</v>
      </c>
      <c r="U671" s="3"/>
      <c r="V671" s="118"/>
      <c r="W671" s="118"/>
      <c r="X671" s="109" t="str">
        <f>IF( OR(V671="CNST", J671="CAT_REGS"),(F671),
IF(V671="YES",UPPER(F671),
IF(   AND(V671&lt;&gt;"NO",J671="CAT_FNCT",E671&lt;&gt;"multiply", E671&lt;&gt;"divide"),IF(K671="SLS_ENABLED",   UPPER(F671),""),"")))</f>
        <v/>
      </c>
      <c r="Y671" s="109" t="str">
        <f>IF(LEN(W671)&gt;0,W671,SUBSTITUTE(SUBSTITUTE(SUBSTITUTE(SUBSTITUTE(SUBSTITUTE(SUBSTITUTE(SUBSTITUTE(SUBSTITUTE(SUBSTITUTE(SUBSTITUTE(SUBSTITUTE( (SUBSTITUTE( SUBSTITUTE( SUBSTITUTE( SUBSTITUTE(X671,"STD_SIGMA","SUM"),"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71" s="2">
        <f>C671</f>
        <v>716</v>
      </c>
    </row>
    <row r="672" spans="1:26">
      <c r="A672" s="167" t="str">
        <f>CODE(MID(N672,1,1))&amp;CODE(MID(N672,2,1))&amp;CODE(MID(N672,3,1))&amp;CODE(MID(N672,4,1))&amp;CODE(MID(N672,5,1))&amp;
IF(ISERR(CODE(MID(N672,6,1))),"",CODE(MID(N672,6,1)))&amp;
IF(ISERR(CODE(MID(N672,7,1))),"",CODE(MID(N672,7,1)))&amp;
IF(ISERR(CODE(MID(N672,8,1))),"",CODE(MID(N672,8,1)))&amp;
IF(ISERR(CODE(MID(N672,9,1))),"",CODE(MID(N672,9,1)))&amp;
IF(ISERR(CODE(MID(N672,10,1))),"",CODE(MID(N672,10,1)))&amp;
IF(ISERR(CODE(MID(N672,11,1))),"",CODE(MID(N672,11,1)))&amp;
IF(ISERR(CODE(MID(N672,12,1))),"",CODE(MID(N672,12,1)))&amp;
IF(ISERR(CODE(MID(N672,13,1))),"",CODE(MID(N672,13,1)))&amp;
IF(ISERR(CODE(MID(N672,14,1))),"",CODE(MID(N672,14,1)))&amp;
IF(ISERR(CODE(MID(N672,15,1))),"",CODE(MID(N672,15,1)))</f>
        <v>677282957995776567827978</v>
      </c>
      <c r="B672" s="3">
        <v>678</v>
      </c>
      <c r="C672" s="165">
        <f>VLOOKUP(A672,[1]items.h.csv!$A:$C,3,0)</f>
        <v>717</v>
      </c>
      <c r="D672" s="1" t="s">
        <v>2291</v>
      </c>
      <c r="E672" s="1" t="s">
        <v>1517</v>
      </c>
      <c r="F672" s="17" t="s">
        <v>689</v>
      </c>
      <c r="G672" s="17" t="s">
        <v>689</v>
      </c>
      <c r="H672" s="146">
        <v>0</v>
      </c>
      <c r="I672" s="146">
        <v>0</v>
      </c>
      <c r="J672" s="17" t="s">
        <v>4293</v>
      </c>
      <c r="K672" s="17" t="s">
        <v>2192</v>
      </c>
      <c r="L672" s="138" t="s">
        <v>4604</v>
      </c>
      <c r="N672" s="22" t="s">
        <v>1517</v>
      </c>
      <c r="O672" s="22" t="s">
        <v>3787</v>
      </c>
      <c r="P672"/>
      <c r="Q672" t="str">
        <f>IF(F672=G672,"","NOT EQUAL")</f>
        <v/>
      </c>
      <c r="R672"/>
      <c r="S672"/>
      <c r="T672">
        <f>IF(Y672&lt;&gt;"",T671+1,T671)</f>
        <v>146</v>
      </c>
      <c r="U672" s="3"/>
      <c r="V672" s="118"/>
      <c r="W672" s="118"/>
      <c r="X672" s="109" t="str">
        <f>IF( OR(V672="CNST", J672="CAT_REGS"),(F672),
IF(V672="YES",UPPER(F672),
IF(   AND(V672&lt;&gt;"NO",J672="CAT_FNCT",E672&lt;&gt;"multiply", E672&lt;&gt;"divide"),IF(K672="SLS_ENABLED",   UPPER(F672),""),"")))</f>
        <v/>
      </c>
      <c r="Y672" s="109" t="str">
        <f>IF(LEN(W672)&gt;0,W672,SUBSTITUTE(SUBSTITUTE(SUBSTITUTE(SUBSTITUTE(SUBSTITUTE(SUBSTITUTE(SUBSTITUTE(SUBSTITUTE(SUBSTITUTE(SUBSTITUTE(SUBSTITUTE( (SUBSTITUTE( SUBSTITUTE( SUBSTITUTE( SUBSTITUTE(X672,"STD_SIGMA","SUM"),"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72" s="2">
        <f>C672</f>
        <v>717</v>
      </c>
    </row>
    <row r="673" spans="1:26">
      <c r="A673" s="167" t="str">
        <f>CODE(MID(N673,1,1))&amp;CODE(MID(N673,2,1))&amp;CODE(MID(N673,3,1))&amp;CODE(MID(N673,4,1))&amp;CODE(MID(N673,5,1))&amp;
IF(ISERR(CODE(MID(N673,6,1))),"",CODE(MID(N673,6,1)))&amp;
IF(ISERR(CODE(MID(N673,7,1))),"",CODE(MID(N673,7,1)))&amp;
IF(ISERR(CODE(MID(N673,8,1))),"",CODE(MID(N673,8,1)))&amp;
IF(ISERR(CODE(MID(N673,9,1))),"",CODE(MID(N673,9,1)))&amp;
IF(ISERR(CODE(MID(N673,10,1))),"",CODE(MID(N673,10,1)))&amp;
IF(ISERR(CODE(MID(N673,11,1))),"",CODE(MID(N673,11,1)))&amp;
IF(ISERR(CODE(MID(N673,12,1))),"",CODE(MID(N673,12,1)))&amp;
IF(ISERR(CODE(MID(N673,13,1))),"",CODE(MID(N673,13,1)))&amp;
IF(ISERR(CODE(MID(N673,14,1))),"",CODE(MID(N673,14,1)))&amp;
IF(ISERR(CODE(MID(N673,15,1))),"",CODE(MID(N673,15,1)))</f>
        <v>6772829579956567858469</v>
      </c>
      <c r="B673" s="3">
        <v>680</v>
      </c>
      <c r="C673" s="165">
        <f>VLOOKUP(A673,[1]items.h.csv!$A:$C,3,0)</f>
        <v>718</v>
      </c>
      <c r="D673" s="1" t="s">
        <v>2291</v>
      </c>
      <c r="E673" s="1" t="s">
        <v>1518</v>
      </c>
      <c r="F673" s="17" t="s">
        <v>690</v>
      </c>
      <c r="G673" s="17" t="s">
        <v>690</v>
      </c>
      <c r="H673" s="146">
        <v>0</v>
      </c>
      <c r="I673" s="146">
        <v>0</v>
      </c>
      <c r="J673" s="17" t="s">
        <v>4293</v>
      </c>
      <c r="K673" s="17" t="s">
        <v>2192</v>
      </c>
      <c r="L673" s="138" t="s">
        <v>4604</v>
      </c>
      <c r="N673" s="22" t="s">
        <v>1518</v>
      </c>
      <c r="O673" s="22" t="s">
        <v>3787</v>
      </c>
      <c r="P673"/>
      <c r="Q673" t="str">
        <f>IF(F673=G673,"","NOT EQUAL")</f>
        <v/>
      </c>
      <c r="R673"/>
      <c r="S673"/>
      <c r="T673">
        <f>IF(Y673&lt;&gt;"",T672+1,T672)</f>
        <v>146</v>
      </c>
      <c r="U673" s="3"/>
      <c r="V673" s="118"/>
      <c r="W673" s="118"/>
      <c r="X673" s="109" t="str">
        <f>IF( OR(V673="CNST", J673="CAT_REGS"),(F673),
IF(V673="YES",UPPER(F673),
IF(   AND(V673&lt;&gt;"NO",J673="CAT_FNCT",E673&lt;&gt;"multiply", E673&lt;&gt;"divide"),IF(K673="SLS_ENABLED",   UPPER(F673),""),"")))</f>
        <v/>
      </c>
      <c r="Y673" s="109" t="str">
        <f>IF(LEN(W673)&gt;0,W673,SUBSTITUTE(SUBSTITUTE(SUBSTITUTE(SUBSTITUTE(SUBSTITUTE(SUBSTITUTE(SUBSTITUTE(SUBSTITUTE(SUBSTITUTE(SUBSTITUTE(SUBSTITUTE( (SUBSTITUTE( SUBSTITUTE( SUBSTITUTE( SUBSTITUTE(X673,"STD_SIGMA","SUM"),"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73" s="2">
        <f>C673</f>
        <v>718</v>
      </c>
    </row>
    <row r="674" spans="1:26">
      <c r="A674" s="167" t="str">
        <f>CODE(MID(N674,1,1))&amp;CODE(MID(N674,2,1))&amp;CODE(MID(N674,3,1))&amp;CODE(MID(N674,4,1))&amp;CODE(MID(N674,5,1))&amp;
IF(ISERR(CODE(MID(N674,6,1))),"",CODE(MID(N674,6,1)))&amp;
IF(ISERR(CODE(MID(N674,7,1))),"",CODE(MID(N674,7,1)))&amp;
IF(ISERR(CODE(MID(N674,8,1))),"",CODE(MID(N674,8,1)))&amp;
IF(ISERR(CODE(MID(N674,9,1))),"",CODE(MID(N674,9,1)))&amp;
IF(ISERR(CODE(MID(N674,10,1))),"",CODE(MID(N674,10,1)))&amp;
IF(ISERR(CODE(MID(N674,11,1))),"",CODE(MID(N674,11,1)))&amp;
IF(ISERR(CODE(MID(N674,12,1))),"",CODE(MID(N674,12,1)))&amp;
IF(ISERR(CODE(MID(N674,13,1))),"",CODE(MID(N674,13,1)))&amp;
IF(ISERR(CODE(MID(N674,14,1))),"",CODE(MID(N674,14,1)))&amp;
IF(ISERR(CODE(MID(N674,15,1))),"",CODE(MID(N674,15,1)))</f>
        <v>6772829579956682698669</v>
      </c>
      <c r="B674" s="3">
        <v>682</v>
      </c>
      <c r="C674" s="165">
        <f>VLOOKUP(A674,[1]items.h.csv!$A:$C,3,0)</f>
        <v>719</v>
      </c>
      <c r="D674" s="1" t="s">
        <v>2291</v>
      </c>
      <c r="E674" s="1" t="s">
        <v>1519</v>
      </c>
      <c r="F674" s="17" t="s">
        <v>691</v>
      </c>
      <c r="G674" s="17" t="s">
        <v>691</v>
      </c>
      <c r="H674" s="146">
        <v>0</v>
      </c>
      <c r="I674" s="146">
        <v>0</v>
      </c>
      <c r="J674" s="17" t="s">
        <v>4293</v>
      </c>
      <c r="K674" s="17" t="s">
        <v>2192</v>
      </c>
      <c r="L674" s="138" t="s">
        <v>4604</v>
      </c>
      <c r="N674" s="22" t="s">
        <v>1519</v>
      </c>
      <c r="O674" s="22" t="s">
        <v>3787</v>
      </c>
      <c r="P674"/>
      <c r="Q674" t="str">
        <f>IF(F674=G674,"","NOT EQUAL")</f>
        <v/>
      </c>
      <c r="R674"/>
      <c r="S674"/>
      <c r="T674">
        <f>IF(Y674&lt;&gt;"",T673+1,T673)</f>
        <v>146</v>
      </c>
      <c r="U674" s="3"/>
      <c r="V674" s="118"/>
      <c r="W674" s="118"/>
      <c r="X674" s="109" t="str">
        <f>IF( OR(V674="CNST", J674="CAT_REGS"),(F674),
IF(V674="YES",UPPER(F674),
IF(   AND(V674&lt;&gt;"NO",J674="CAT_FNCT",E674&lt;&gt;"multiply", E674&lt;&gt;"divide"),IF(K674="SLS_ENABLED",   UPPER(F674),""),"")))</f>
        <v/>
      </c>
      <c r="Y674" s="109" t="str">
        <f>IF(LEN(W674)&gt;0,W674,SUBSTITUTE(SUBSTITUTE(SUBSTITUTE(SUBSTITUTE(SUBSTITUTE(SUBSTITUTE(SUBSTITUTE(SUBSTITUTE(SUBSTITUTE(SUBSTITUTE(SUBSTITUTE( (SUBSTITUTE( SUBSTITUTE( SUBSTITUTE( SUBSTITUTE(X674,"STD_SIGMA","SUM"),"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74" s="2">
        <f>C674</f>
        <v>719</v>
      </c>
    </row>
    <row r="675" spans="1:26">
      <c r="A675" s="167" t="str">
        <f>CODE(MID(N675,1,1))&amp;CODE(MID(N675,2,1))&amp;CODE(MID(N675,3,1))&amp;CODE(MID(N675,4,1))&amp;CODE(MID(N675,5,1))&amp;
IF(ISERR(CODE(MID(N675,6,1))),"",CODE(MID(N675,6,1)))&amp;
IF(ISERR(CODE(MID(N675,7,1))),"",CODE(MID(N675,7,1)))&amp;
IF(ISERR(CODE(MID(N675,8,1))),"",CODE(MID(N675,8,1)))&amp;
IF(ISERR(CODE(MID(N675,9,1))),"",CODE(MID(N675,9,1)))&amp;
IF(ISERR(CODE(MID(N675,10,1))),"",CODE(MID(N675,10,1)))&amp;
IF(ISERR(CODE(MID(N675,11,1))),"",CODE(MID(N675,11,1)))&amp;
IF(ISERR(CODE(MID(N675,12,1))),"",CODE(MID(N675,12,1)))&amp;
IF(ISERR(CODE(MID(N675,13,1))),"",CODE(MID(N675,13,1)))&amp;
IF(ISERR(CODE(MID(N675,14,1))),"",CODE(MID(N675,14,1)))&amp;
IF(ISERR(CODE(MID(N675,15,1))),"",CODE(MID(N675,15,1)))</f>
        <v>6772829579957182658669</v>
      </c>
      <c r="B675" s="3">
        <v>684</v>
      </c>
      <c r="C675" s="165">
        <f>VLOOKUP(A675,[1]items.h.csv!$A:$C,3,0)</f>
        <v>720</v>
      </c>
      <c r="D675" s="1" t="s">
        <v>2291</v>
      </c>
      <c r="E675" s="1" t="s">
        <v>1520</v>
      </c>
      <c r="F675" s="17" t="s">
        <v>692</v>
      </c>
      <c r="G675" s="17" t="s">
        <v>692</v>
      </c>
      <c r="H675" s="146">
        <v>0</v>
      </c>
      <c r="I675" s="146">
        <v>0</v>
      </c>
      <c r="J675" s="17" t="s">
        <v>4293</v>
      </c>
      <c r="K675" s="17" t="s">
        <v>2192</v>
      </c>
      <c r="L675" s="138" t="s">
        <v>4604</v>
      </c>
      <c r="N675" s="22" t="s">
        <v>1520</v>
      </c>
      <c r="O675" s="22" t="s">
        <v>3787</v>
      </c>
      <c r="P675"/>
      <c r="Q675" t="str">
        <f>IF(F675=G675,"","NOT EQUAL")</f>
        <v/>
      </c>
      <c r="R675"/>
      <c r="S675"/>
      <c r="T675">
        <f>IF(Y675&lt;&gt;"",T674+1,T674)</f>
        <v>146</v>
      </c>
      <c r="U675" s="3"/>
      <c r="V675" s="118"/>
      <c r="W675" s="118"/>
      <c r="X675" s="109" t="str">
        <f>IF( OR(V675="CNST", J675="CAT_REGS"),(F675),
IF(V675="YES",UPPER(F675),
IF(   AND(V675&lt;&gt;"NO",J675="CAT_FNCT",E675&lt;&gt;"multiply", E675&lt;&gt;"divide"),IF(K675="SLS_ENABLED",   UPPER(F675),""),"")))</f>
        <v/>
      </c>
      <c r="Y675" s="109" t="str">
        <f>IF(LEN(W675)&gt;0,W675,SUBSTITUTE(SUBSTITUTE(SUBSTITUTE(SUBSTITUTE(SUBSTITUTE(SUBSTITUTE(SUBSTITUTE(SUBSTITUTE(SUBSTITUTE(SUBSTITUTE(SUBSTITUTE( (SUBSTITUTE( SUBSTITUTE( SUBSTITUTE( SUBSTITUTE(X675,"STD_SIGMA","SUM"),"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75" s="2">
        <f>C675</f>
        <v>720</v>
      </c>
    </row>
    <row r="676" spans="1:26">
      <c r="A676" s="167" t="str">
        <f>CODE(MID(N676,1,1))&amp;CODE(MID(N676,2,1))&amp;CODE(MID(N676,3,1))&amp;CODE(MID(N676,4,1))&amp;CODE(MID(N676,5,1))&amp;
IF(ISERR(CODE(MID(N676,6,1))),"",CODE(MID(N676,6,1)))&amp;
IF(ISERR(CODE(MID(N676,7,1))),"",CODE(MID(N676,7,1)))&amp;
IF(ISERR(CODE(MID(N676,8,1))),"",CODE(MID(N676,8,1)))&amp;
IF(ISERR(CODE(MID(N676,9,1))),"",CODE(MID(N676,9,1)))&amp;
IF(ISERR(CODE(MID(N676,10,1))),"",CODE(MID(N676,10,1)))&amp;
IF(ISERR(CODE(MID(N676,11,1))),"",CODE(MID(N676,11,1)))&amp;
IF(ISERR(CODE(MID(N676,12,1))),"",CODE(MID(N676,12,1)))&amp;
IF(ISERR(CODE(MID(N676,13,1))),"",CODE(MID(N676,13,1)))&amp;
IF(ISERR(CODE(MID(N676,14,1))),"",CODE(MID(N676,14,1)))&amp;
IF(ISERR(CODE(MID(N676,15,1))),"",CODE(MID(N676,15,1)))</f>
        <v>6772829579956873658269837383</v>
      </c>
      <c r="B676" s="3">
        <v>686</v>
      </c>
      <c r="C676" s="165">
        <f>VLOOKUP(A676,[1]items.h.csv!$A:$C,3,0)</f>
        <v>721</v>
      </c>
      <c r="D676" s="1" t="s">
        <v>2291</v>
      </c>
      <c r="E676" s="1" t="s">
        <v>1521</v>
      </c>
      <c r="F676" s="17" t="s">
        <v>693</v>
      </c>
      <c r="G676" s="17" t="s">
        <v>693</v>
      </c>
      <c r="H676" s="146">
        <v>0</v>
      </c>
      <c r="I676" s="146">
        <v>0</v>
      </c>
      <c r="J676" s="17" t="s">
        <v>4293</v>
      </c>
      <c r="K676" s="17" t="s">
        <v>2192</v>
      </c>
      <c r="L676" s="138" t="s">
        <v>4604</v>
      </c>
      <c r="N676" s="22" t="s">
        <v>1521</v>
      </c>
      <c r="O676" s="22" t="s">
        <v>3787</v>
      </c>
      <c r="P676"/>
      <c r="Q676" t="str">
        <f>IF(F676=G676,"","NOT EQUAL")</f>
        <v/>
      </c>
      <c r="R676"/>
      <c r="S676"/>
      <c r="T676">
        <f>IF(Y676&lt;&gt;"",T675+1,T675)</f>
        <v>146</v>
      </c>
      <c r="U676" s="3"/>
      <c r="V676" s="118"/>
      <c r="W676" s="118"/>
      <c r="X676" s="109" t="str">
        <f>IF( OR(V676="CNST", J676="CAT_REGS"),(F676),
IF(V676="YES",UPPER(F676),
IF(   AND(V676&lt;&gt;"NO",J676="CAT_FNCT",E676&lt;&gt;"multiply", E676&lt;&gt;"divide"),IF(K676="SLS_ENABLED",   UPPER(F676),""),"")))</f>
        <v/>
      </c>
      <c r="Y676" s="109" t="str">
        <f>IF(LEN(W676)&gt;0,W676,SUBSTITUTE(SUBSTITUTE(SUBSTITUTE(SUBSTITUTE(SUBSTITUTE(SUBSTITUTE(SUBSTITUTE(SUBSTITUTE(SUBSTITUTE(SUBSTITUTE(SUBSTITUTE( (SUBSTITUTE( SUBSTITUTE( SUBSTITUTE( SUBSTITUTE(X676,"STD_SIGMA","SUM"),"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76" s="2">
        <f>C676</f>
        <v>721</v>
      </c>
    </row>
    <row r="677" spans="1:26">
      <c r="A677" s="167" t="str">
        <f>CODE(MID(N677,1,1))&amp;CODE(MID(N677,2,1))&amp;CODE(MID(N677,3,1))&amp;CODE(MID(N677,4,1))&amp;CODE(MID(N677,5,1))&amp;
IF(ISERR(CODE(MID(N677,6,1))),"",CODE(MID(N677,6,1)))&amp;
IF(ISERR(CODE(MID(N677,7,1))),"",CODE(MID(N677,7,1)))&amp;
IF(ISERR(CODE(MID(N677,8,1))),"",CODE(MID(N677,8,1)))&amp;
IF(ISERR(CODE(MID(N677,9,1))),"",CODE(MID(N677,9,1)))&amp;
IF(ISERR(CODE(MID(N677,10,1))),"",CODE(MID(N677,10,1)))&amp;
IF(ISERR(CODE(MID(N677,11,1))),"",CODE(MID(N677,11,1)))&amp;
IF(ISERR(CODE(MID(N677,12,1))),"",CODE(MID(N677,12,1)))&amp;
IF(ISERR(CODE(MID(N677,13,1))),"",CODE(MID(N677,13,1)))&amp;
IF(ISERR(CODE(MID(N677,14,1))),"",CODE(MID(N677,14,1)))&amp;
IF(ISERR(CODE(MID(N677,15,1))),"",CODE(MID(N677,15,1)))</f>
        <v>6772829579958473766869</v>
      </c>
      <c r="B677" s="3">
        <v>688</v>
      </c>
      <c r="C677" s="165">
        <f>VLOOKUP(A677,[1]items.h.csv!$A:$C,3,0)</f>
        <v>722</v>
      </c>
      <c r="D677" s="1" t="s">
        <v>2291</v>
      </c>
      <c r="E677" s="1" t="s">
        <v>1522</v>
      </c>
      <c r="F677" s="17" t="s">
        <v>694</v>
      </c>
      <c r="G677" s="17" t="s">
        <v>694</v>
      </c>
      <c r="H677" s="146">
        <v>0</v>
      </c>
      <c r="I677" s="146">
        <v>0</v>
      </c>
      <c r="J677" s="17" t="s">
        <v>4293</v>
      </c>
      <c r="K677" s="17" t="s">
        <v>2192</v>
      </c>
      <c r="L677" s="138" t="s">
        <v>4604</v>
      </c>
      <c r="N677" s="22" t="s">
        <v>1522</v>
      </c>
      <c r="O677" s="22" t="s">
        <v>3787</v>
      </c>
      <c r="P677"/>
      <c r="Q677" t="str">
        <f>IF(F677=G677,"","NOT EQUAL")</f>
        <v/>
      </c>
      <c r="R677"/>
      <c r="S677"/>
      <c r="T677">
        <f>IF(Y677&lt;&gt;"",T676+1,T676)</f>
        <v>146</v>
      </c>
      <c r="U677" s="3"/>
      <c r="V677" s="118"/>
      <c r="W677" s="118"/>
      <c r="X677" s="109" t="str">
        <f>IF( OR(V677="CNST", J677="CAT_REGS"),(F677),
IF(V677="YES",UPPER(F677),
IF(   AND(V677&lt;&gt;"NO",J677="CAT_FNCT",E677&lt;&gt;"multiply", E677&lt;&gt;"divide"),IF(K677="SLS_ENABLED",   UPPER(F677),""),"")))</f>
        <v/>
      </c>
      <c r="Y677" s="109" t="str">
        <f>IF(LEN(W677)&gt;0,W677,SUBSTITUTE(SUBSTITUTE(SUBSTITUTE(SUBSTITUTE(SUBSTITUTE(SUBSTITUTE(SUBSTITUTE(SUBSTITUTE(SUBSTITUTE(SUBSTITUTE(SUBSTITUTE( (SUBSTITUTE( SUBSTITUTE( SUBSTITUTE( SUBSTITUTE(X677,"STD_SIGMA","SUM"),"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77" s="2">
        <f>C677</f>
        <v>722</v>
      </c>
    </row>
    <row r="678" spans="1:26">
      <c r="A678" s="167" t="str">
        <f>CODE(MID(N678,1,1))&amp;CODE(MID(N678,2,1))&amp;CODE(MID(N678,3,1))&amp;CODE(MID(N678,4,1))&amp;CODE(MID(N678,5,1))&amp;
IF(ISERR(CODE(MID(N678,6,1))),"",CODE(MID(N678,6,1)))&amp;
IF(ISERR(CODE(MID(N678,7,1))),"",CODE(MID(N678,7,1)))&amp;
IF(ISERR(CODE(MID(N678,8,1))),"",CODE(MID(N678,8,1)))&amp;
IF(ISERR(CODE(MID(N678,9,1))),"",CODE(MID(N678,9,1)))&amp;
IF(ISERR(CODE(MID(N678,10,1))),"",CODE(MID(N678,10,1)))&amp;
IF(ISERR(CODE(MID(N678,11,1))),"",CODE(MID(N678,11,1)))&amp;
IF(ISERR(CODE(MID(N678,12,1))),"",CODE(MID(N678,12,1)))&amp;
IF(ISERR(CODE(MID(N678,13,1))),"",CODE(MID(N678,13,1)))&amp;
IF(ISERR(CODE(MID(N678,14,1))),"",CODE(MID(N678,14,1)))&amp;
IF(ISERR(CODE(MID(N678,15,1))),"",CODE(MID(N678,15,1)))</f>
        <v>67728295799567738267</v>
      </c>
      <c r="B678" s="3">
        <v>690</v>
      </c>
      <c r="C678" s="165">
        <f>VLOOKUP(A678,[1]items.h.csv!$A:$C,3,0)</f>
        <v>723</v>
      </c>
      <c r="D678" s="1" t="s">
        <v>2291</v>
      </c>
      <c r="E678" s="1" t="s">
        <v>1523</v>
      </c>
      <c r="F678" s="17" t="s">
        <v>695</v>
      </c>
      <c r="G678" s="17" t="s">
        <v>695</v>
      </c>
      <c r="H678" s="146">
        <v>0</v>
      </c>
      <c r="I678" s="146">
        <v>0</v>
      </c>
      <c r="J678" s="17" t="s">
        <v>4293</v>
      </c>
      <c r="K678" s="17" t="s">
        <v>2192</v>
      </c>
      <c r="L678" s="138" t="s">
        <v>4604</v>
      </c>
      <c r="N678" s="22" t="s">
        <v>1523</v>
      </c>
      <c r="O678" s="22" t="s">
        <v>3787</v>
      </c>
      <c r="P678"/>
      <c r="Q678" t="str">
        <f>IF(F678=G678,"","NOT EQUAL")</f>
        <v/>
      </c>
      <c r="R678"/>
      <c r="S678"/>
      <c r="T678">
        <f>IF(Y678&lt;&gt;"",T677+1,T677)</f>
        <v>146</v>
      </c>
      <c r="U678" s="3"/>
      <c r="V678" s="118"/>
      <c r="W678" s="118"/>
      <c r="X678" s="109" t="str">
        <f>IF( OR(V678="CNST", J678="CAT_REGS"),(F678),
IF(V678="YES",UPPER(F678),
IF(   AND(V678&lt;&gt;"NO",J678="CAT_FNCT",E678&lt;&gt;"multiply", E678&lt;&gt;"divide"),IF(K678="SLS_ENABLED",   UPPER(F678),""),"")))</f>
        <v/>
      </c>
      <c r="Y678" s="109" t="str">
        <f>IF(LEN(W678)&gt;0,W678,SUBSTITUTE(SUBSTITUTE(SUBSTITUTE(SUBSTITUTE(SUBSTITUTE(SUBSTITUTE(SUBSTITUTE(SUBSTITUTE(SUBSTITUTE(SUBSTITUTE(SUBSTITUTE( (SUBSTITUTE( SUBSTITUTE( SUBSTITUTE( SUBSTITUTE(X678,"STD_SIGMA","SUM"),"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78" s="2">
        <f>C678</f>
        <v>723</v>
      </c>
    </row>
    <row r="679" spans="1:26">
      <c r="A679" s="167" t="str">
        <f>CODE(MID(N679,1,1))&amp;CODE(MID(N679,2,1))&amp;CODE(MID(N679,3,1))&amp;CODE(MID(N679,4,1))&amp;CODE(MID(N679,5,1))&amp;
IF(ISERR(CODE(MID(N679,6,1))),"",CODE(MID(N679,6,1)))&amp;
IF(ISERR(CODE(MID(N679,7,1))),"",CODE(MID(N679,7,1)))&amp;
IF(ISERR(CODE(MID(N679,8,1))),"",CODE(MID(N679,8,1)))&amp;
IF(ISERR(CODE(MID(N679,9,1))),"",CODE(MID(N679,9,1)))&amp;
IF(ISERR(CODE(MID(N679,10,1))),"",CODE(MID(N679,10,1)))&amp;
IF(ISERR(CODE(MID(N679,11,1))),"",CODE(MID(N679,11,1)))&amp;
IF(ISERR(CODE(MID(N679,12,1))),"",CODE(MID(N679,12,1)))&amp;
IF(ISERR(CODE(MID(N679,13,1))),"",CODE(MID(N679,13,1)))&amp;
IF(ISERR(CODE(MID(N679,14,1))),"",CODE(MID(N679,14,1)))&amp;
IF(ISERR(CODE(MID(N679,15,1))),"",CODE(MID(N679,15,1)))</f>
        <v>677282957995838482797569</v>
      </c>
      <c r="B679" s="3">
        <v>692</v>
      </c>
      <c r="C679" s="165">
        <f>VLOOKUP(A679,[1]items.h.csv!$A:$C,3,0)</f>
        <v>724</v>
      </c>
      <c r="D679" s="1" t="s">
        <v>2291</v>
      </c>
      <c r="E679" s="1" t="s">
        <v>1524</v>
      </c>
      <c r="F679" s="17" t="s">
        <v>696</v>
      </c>
      <c r="G679" s="17" t="s">
        <v>696</v>
      </c>
      <c r="H679" s="146">
        <v>0</v>
      </c>
      <c r="I679" s="146">
        <v>0</v>
      </c>
      <c r="J679" s="17" t="s">
        <v>4293</v>
      </c>
      <c r="K679" s="17" t="s">
        <v>2192</v>
      </c>
      <c r="L679" s="138" t="s">
        <v>4604</v>
      </c>
      <c r="N679" s="22" t="s">
        <v>1524</v>
      </c>
      <c r="O679" s="22" t="s">
        <v>3787</v>
      </c>
      <c r="P679"/>
      <c r="Q679" t="str">
        <f>IF(F679=G679,"","NOT EQUAL")</f>
        <v/>
      </c>
      <c r="R679"/>
      <c r="S679"/>
      <c r="T679">
        <f>IF(Y679&lt;&gt;"",T678+1,T678)</f>
        <v>146</v>
      </c>
      <c r="U679" s="3"/>
      <c r="V679" s="118"/>
      <c r="W679" s="118"/>
      <c r="X679" s="109" t="str">
        <f>IF( OR(V679="CNST", J679="CAT_REGS"),(F679),
IF(V679="YES",UPPER(F679),
IF(   AND(V679&lt;&gt;"NO",J679="CAT_FNCT",E679&lt;&gt;"multiply", E679&lt;&gt;"divide"),IF(K679="SLS_ENABLED",   UPPER(F679),""),"")))</f>
        <v/>
      </c>
      <c r="Y679" s="109" t="str">
        <f>IF(LEN(W679)&gt;0,W679,SUBSTITUTE(SUBSTITUTE(SUBSTITUTE(SUBSTITUTE(SUBSTITUTE(SUBSTITUTE(SUBSTITUTE(SUBSTITUTE(SUBSTITUTE(SUBSTITUTE(SUBSTITUTE( (SUBSTITUTE( SUBSTITUTE( SUBSTITUTE( SUBSTITUTE(X679,"STD_SIGMA","SUM"),"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79" s="2">
        <f>C679</f>
        <v>724</v>
      </c>
    </row>
    <row r="680" spans="1:26">
      <c r="A680" s="167" t="str">
        <f>CODE(MID(N680,1,1))&amp;CODE(MID(N680,2,1))&amp;CODE(MID(N680,3,1))&amp;CODE(MID(N680,4,1))&amp;CODE(MID(N680,5,1))&amp;
IF(ISERR(CODE(MID(N680,6,1))),"",CODE(MID(N680,6,1)))&amp;
IF(ISERR(CODE(MID(N680,7,1))),"",CODE(MID(N680,7,1)))&amp;
IF(ISERR(CODE(MID(N680,8,1))),"",CODE(MID(N680,8,1)))&amp;
IF(ISERR(CODE(MID(N680,9,1))),"",CODE(MID(N680,9,1)))&amp;
IF(ISERR(CODE(MID(N680,10,1))),"",CODE(MID(N680,10,1)))&amp;
IF(ISERR(CODE(MID(N680,11,1))),"",CODE(MID(N680,11,1)))&amp;
IF(ISERR(CODE(MID(N680,12,1))),"",CODE(MID(N680,12,1)))&amp;
IF(ISERR(CODE(MID(N680,13,1))),"",CODE(MID(N680,13,1)))&amp;
IF(ISERR(CODE(MID(N680,14,1))),"",CODE(MID(N680,14,1)))&amp;
IF(ISERR(CODE(MID(N680,15,1))),"",CODE(MID(N680,15,1)))</f>
        <v>677282957969</v>
      </c>
      <c r="B680" s="3">
        <v>694</v>
      </c>
      <c r="C680" s="165">
        <f>VLOOKUP(A680,[1]items.h.csv!$A:$C,3,0)</f>
        <v>725</v>
      </c>
      <c r="D680" s="1" t="s">
        <v>2291</v>
      </c>
      <c r="E680" s="1" t="s">
        <v>1525</v>
      </c>
      <c r="F680" s="17" t="s">
        <v>697</v>
      </c>
      <c r="G680" s="17" t="s">
        <v>697</v>
      </c>
      <c r="H680" s="146">
        <v>0</v>
      </c>
      <c r="I680" s="146">
        <v>0</v>
      </c>
      <c r="J680" s="17" t="s">
        <v>4293</v>
      </c>
      <c r="K680" s="17" t="s">
        <v>2192</v>
      </c>
      <c r="L680" s="138" t="s">
        <v>4604</v>
      </c>
      <c r="N680" s="22" t="s">
        <v>1525</v>
      </c>
      <c r="O680" s="22" t="s">
        <v>3787</v>
      </c>
      <c r="P680"/>
      <c r="Q680" t="str">
        <f>IF(F680=G680,"","NOT EQUAL")</f>
        <v/>
      </c>
      <c r="R680"/>
      <c r="S680"/>
      <c r="T680">
        <f>IF(Y680&lt;&gt;"",T679+1,T679)</f>
        <v>146</v>
      </c>
      <c r="U680" s="3"/>
      <c r="V680" s="118"/>
      <c r="W680" s="118"/>
      <c r="X680" s="109" t="str">
        <f>IF( OR(V680="CNST", J680="CAT_REGS"),(F680),
IF(V680="YES",UPPER(F680),
IF(   AND(V680&lt;&gt;"NO",J680="CAT_FNCT",E680&lt;&gt;"multiply", E680&lt;&gt;"divide"),IF(K680="SLS_ENABLED",   UPPER(F680),""),"")))</f>
        <v/>
      </c>
      <c r="Y680" s="109" t="str">
        <f>IF(LEN(W680)&gt;0,W680,SUBSTITUTE(SUBSTITUTE(SUBSTITUTE(SUBSTITUTE(SUBSTITUTE(SUBSTITUTE(SUBSTITUTE(SUBSTITUTE(SUBSTITUTE(SUBSTITUTE(SUBSTITUTE( (SUBSTITUTE( SUBSTITUTE( SUBSTITUTE( SUBSTITUTE(X680,"STD_SIGMA","SUM"),"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80" s="2">
        <f>C680</f>
        <v>725</v>
      </c>
    </row>
    <row r="681" spans="1:26">
      <c r="A681" s="167" t="str">
        <f>CODE(MID(N681,1,1))&amp;CODE(MID(N681,2,1))&amp;CODE(MID(N681,3,1))&amp;CODE(MID(N681,4,1))&amp;CODE(MID(N681,5,1))&amp;
IF(ISERR(CODE(MID(N681,6,1))),"",CODE(MID(N681,6,1)))&amp;
IF(ISERR(CODE(MID(N681,7,1))),"",CODE(MID(N681,7,1)))&amp;
IF(ISERR(CODE(MID(N681,8,1))),"",CODE(MID(N681,8,1)))&amp;
IF(ISERR(CODE(MID(N681,9,1))),"",CODE(MID(N681,9,1)))&amp;
IF(ISERR(CODE(MID(N681,10,1))),"",CODE(MID(N681,10,1)))&amp;
IF(ISERR(CODE(MID(N681,11,1))),"",CODE(MID(N681,11,1)))&amp;
IF(ISERR(CODE(MID(N681,12,1))),"",CODE(MID(N681,12,1)))&amp;
IF(ISERR(CODE(MID(N681,13,1))),"",CODE(MID(N681,13,1)))&amp;
IF(ISERR(CODE(MID(N681,14,1))),"",CODE(MID(N681,14,1)))&amp;
IF(ISERR(CODE(MID(N681,15,1))),"",CODE(MID(N681,15,1)))</f>
        <v>6772829583958372658280</v>
      </c>
      <c r="B681" s="3">
        <v>696</v>
      </c>
      <c r="C681" s="165">
        <f>VLOOKUP(A681,[1]items.h.csv!$A:$C,3,0)</f>
        <v>728</v>
      </c>
      <c r="D681" s="1" t="s">
        <v>2291</v>
      </c>
      <c r="E681" s="1" t="s">
        <v>4292</v>
      </c>
      <c r="F681" s="17" t="s">
        <v>767</v>
      </c>
      <c r="G681" s="17" t="s">
        <v>767</v>
      </c>
      <c r="H681" s="146">
        <v>0</v>
      </c>
      <c r="I681" s="146">
        <v>0</v>
      </c>
      <c r="J681" s="17" t="s">
        <v>4293</v>
      </c>
      <c r="K681" s="17" t="s">
        <v>2192</v>
      </c>
      <c r="L681" s="138" t="s">
        <v>4604</v>
      </c>
      <c r="N681" s="22" t="s">
        <v>4292</v>
      </c>
      <c r="O681" s="22" t="s">
        <v>3787</v>
      </c>
      <c r="P681"/>
      <c r="Q681" t="str">
        <f>IF(F681=G681,"","NOT EQUAL")</f>
        <v/>
      </c>
      <c r="R681"/>
      <c r="S681"/>
      <c r="T681">
        <f>IF(Y681&lt;&gt;"",T680+1,T680)</f>
        <v>146</v>
      </c>
      <c r="U681" s="3"/>
      <c r="V681" s="118"/>
      <c r="W681" s="118"/>
      <c r="X681" s="109" t="str">
        <f>IF( OR(V681="CNST", J681="CAT_REGS"),(F681),
IF(V681="YES",UPPER(F681),
IF(   AND(V681&lt;&gt;"NO",J681="CAT_FNCT",E681&lt;&gt;"multiply", E681&lt;&gt;"divide"),IF(K681="SLS_ENABLED",   UPPER(F681),""),"")))</f>
        <v/>
      </c>
      <c r="Y681" s="109" t="str">
        <f>IF(LEN(W681)&gt;0,W681,SUBSTITUTE(SUBSTITUTE(SUBSTITUTE(SUBSTITUTE(SUBSTITUTE(SUBSTITUTE(SUBSTITUTE(SUBSTITUTE(SUBSTITUTE(SUBSTITUTE(SUBSTITUTE( (SUBSTITUTE( SUBSTITUTE( SUBSTITUTE( SUBSTITUTE(X681,"STD_SIGMA","SUM"),"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81" s="2">
        <f>C681</f>
        <v>728</v>
      </c>
    </row>
    <row r="682" spans="1:26">
      <c r="A682" s="167" t="str">
        <f>CODE(MID(N682,1,1))&amp;CODE(MID(N682,2,1))&amp;CODE(MID(N682,3,1))&amp;CODE(MID(N682,4,1))&amp;CODE(MID(N682,5,1))&amp;
IF(ISERR(CODE(MID(N682,6,1))),"",CODE(MID(N682,6,1)))&amp;
IF(ISERR(CODE(MID(N682,7,1))),"",CODE(MID(N682,7,1)))&amp;
IF(ISERR(CODE(MID(N682,8,1))),"",CODE(MID(N682,8,1)))&amp;
IF(ISERR(CODE(MID(N682,9,1))),"",CODE(MID(N682,9,1)))&amp;
IF(ISERR(CODE(MID(N682,10,1))),"",CODE(MID(N682,10,1)))&amp;
IF(ISERR(CODE(MID(N682,11,1))),"",CODE(MID(N682,11,1)))&amp;
IF(ISERR(CODE(MID(N682,12,1))),"",CODE(MID(N682,12,1)))&amp;
IF(ISERR(CODE(MID(N682,13,1))),"",CODE(MID(N682,13,1)))&amp;
IF(ISERR(CODE(MID(N682,14,1))),"",CODE(MID(N682,14,1)))&amp;
IF(ISERR(CODE(MID(N682,15,1))),"",CODE(MID(N682,15,1)))</f>
        <v>6772829583956567858469</v>
      </c>
      <c r="B682" s="3">
        <v>698</v>
      </c>
      <c r="C682" s="165">
        <f>VLOOKUP(A682,[1]items.h.csv!$A:$C,3,0)</f>
        <v>729</v>
      </c>
      <c r="D682" s="1" t="s">
        <v>2291</v>
      </c>
      <c r="E682" s="1" t="s">
        <v>1526</v>
      </c>
      <c r="F682" s="17" t="s">
        <v>698</v>
      </c>
      <c r="G682" s="17" t="s">
        <v>698</v>
      </c>
      <c r="H682" s="146">
        <v>0</v>
      </c>
      <c r="I682" s="146">
        <v>0</v>
      </c>
      <c r="J682" s="17" t="s">
        <v>4293</v>
      </c>
      <c r="K682" s="17" t="s">
        <v>2192</v>
      </c>
      <c r="L682" s="138" t="s">
        <v>4604</v>
      </c>
      <c r="N682" s="22" t="s">
        <v>1526</v>
      </c>
      <c r="O682" s="22" t="s">
        <v>3787</v>
      </c>
      <c r="P682"/>
      <c r="Q682" t="str">
        <f>IF(F682=G682,"","NOT EQUAL")</f>
        <v/>
      </c>
      <c r="R682"/>
      <c r="S682"/>
      <c r="T682">
        <f>IF(Y682&lt;&gt;"",T681+1,T681)</f>
        <v>146</v>
      </c>
      <c r="U682" s="3"/>
      <c r="V682" s="118"/>
      <c r="W682" s="118"/>
      <c r="X682" s="109" t="str">
        <f>IF( OR(V682="CNST", J682="CAT_REGS"),(F682),
IF(V682="YES",UPPER(F682),
IF(   AND(V682&lt;&gt;"NO",J682="CAT_FNCT",E682&lt;&gt;"multiply", E682&lt;&gt;"divide"),IF(K682="SLS_ENABLED",   UPPER(F682),""),"")))</f>
        <v/>
      </c>
      <c r="Y682" s="109" t="str">
        <f>IF(LEN(W682)&gt;0,W682,SUBSTITUTE(SUBSTITUTE(SUBSTITUTE(SUBSTITUTE(SUBSTITUTE(SUBSTITUTE(SUBSTITUTE(SUBSTITUTE(SUBSTITUTE(SUBSTITUTE(SUBSTITUTE( (SUBSTITUTE( SUBSTITUTE( SUBSTITUTE( SUBSTITUTE(X682,"STD_SIGMA","SUM"),"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82" s="2">
        <f>C682</f>
        <v>729</v>
      </c>
    </row>
    <row r="683" spans="1:26">
      <c r="A683" s="167" t="str">
        <f>CODE(MID(N683,1,1))&amp;CODE(MID(N683,2,1))&amp;CODE(MID(N683,3,1))&amp;CODE(MID(N683,4,1))&amp;CODE(MID(N683,5,1))&amp;
IF(ISERR(CODE(MID(N683,6,1))),"",CODE(MID(N683,6,1)))&amp;
IF(ISERR(CODE(MID(N683,7,1))),"",CODE(MID(N683,7,1)))&amp;
IF(ISERR(CODE(MID(N683,8,1))),"",CODE(MID(N683,8,1)))&amp;
IF(ISERR(CODE(MID(N683,9,1))),"",CODE(MID(N683,9,1)))&amp;
IF(ISERR(CODE(MID(N683,10,1))),"",CODE(MID(N683,10,1)))&amp;
IF(ISERR(CODE(MID(N683,11,1))),"",CODE(MID(N683,11,1)))&amp;
IF(ISERR(CODE(MID(N683,12,1))),"",CODE(MID(N683,12,1)))&amp;
IF(ISERR(CODE(MID(N683,13,1))),"",CODE(MID(N683,13,1)))&amp;
IF(ISERR(CODE(MID(N683,14,1))),"",CODE(MID(N683,14,1)))&amp;
IF(ISERR(CODE(MID(N683,15,1))),"",CODE(MID(N683,15,1)))</f>
        <v>6772829583956765827978</v>
      </c>
      <c r="B683" s="3">
        <v>700</v>
      </c>
      <c r="C683" s="165">
        <f>VLOOKUP(A683,[1]items.h.csv!$A:$C,3,0)</f>
        <v>730</v>
      </c>
      <c r="D683" s="1" t="s">
        <v>2291</v>
      </c>
      <c r="E683" s="1" t="s">
        <v>1527</v>
      </c>
      <c r="F683" s="17" t="s">
        <v>699</v>
      </c>
      <c r="G683" s="17" t="s">
        <v>699</v>
      </c>
      <c r="H683" s="146">
        <v>0</v>
      </c>
      <c r="I683" s="146">
        <v>0</v>
      </c>
      <c r="J683" s="17" t="s">
        <v>4293</v>
      </c>
      <c r="K683" s="17" t="s">
        <v>2192</v>
      </c>
      <c r="L683" s="138" t="s">
        <v>4604</v>
      </c>
      <c r="N683" s="22" t="s">
        <v>1527</v>
      </c>
      <c r="O683" s="22" t="s">
        <v>3787</v>
      </c>
      <c r="P683"/>
      <c r="Q683" t="str">
        <f>IF(F683=G683,"","NOT EQUAL")</f>
        <v/>
      </c>
      <c r="R683"/>
      <c r="S683"/>
      <c r="T683">
        <f>IF(Y683&lt;&gt;"",T682+1,T682)</f>
        <v>146</v>
      </c>
      <c r="U683" s="3"/>
      <c r="V683" s="118"/>
      <c r="W683" s="118"/>
      <c r="X683" s="109" t="str">
        <f>IF( OR(V683="CNST", J683="CAT_REGS"),(F683),
IF(V683="YES",UPPER(F683),
IF(   AND(V683&lt;&gt;"NO",J683="CAT_FNCT",E683&lt;&gt;"multiply", E683&lt;&gt;"divide"),IF(K683="SLS_ENABLED",   UPPER(F683),""),"")))</f>
        <v/>
      </c>
      <c r="Y683" s="109" t="str">
        <f>IF(LEN(W683)&gt;0,W683,SUBSTITUTE(SUBSTITUTE(SUBSTITUTE(SUBSTITUTE(SUBSTITUTE(SUBSTITUTE(SUBSTITUTE(SUBSTITUTE(SUBSTITUTE(SUBSTITUTE(SUBSTITUTE( (SUBSTITUTE( SUBSTITUTE( SUBSTITUTE( SUBSTITUTE(X683,"STD_SIGMA","SUM"),"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83" s="2">
        <f>C683</f>
        <v>730</v>
      </c>
    </row>
    <row r="684" spans="1:26">
      <c r="A684" s="167" t="str">
        <f>CODE(MID(N684,1,1))&amp;CODE(MID(N684,2,1))&amp;CODE(MID(N684,3,1))&amp;CODE(MID(N684,4,1))&amp;CODE(MID(N684,5,1))&amp;
IF(ISERR(CODE(MID(N684,6,1))),"",CODE(MID(N684,6,1)))&amp;
IF(ISERR(CODE(MID(N684,7,1))),"",CODE(MID(N684,7,1)))&amp;
IF(ISERR(CODE(MID(N684,8,1))),"",CODE(MID(N684,8,1)))&amp;
IF(ISERR(CODE(MID(N684,9,1))),"",CODE(MID(N684,9,1)))&amp;
IF(ISERR(CODE(MID(N684,10,1))),"",CODE(MID(N684,10,1)))&amp;
IF(ISERR(CODE(MID(N684,11,1))),"",CODE(MID(N684,11,1)))&amp;
IF(ISERR(CODE(MID(N684,12,1))),"",CODE(MID(N684,12,1)))&amp;
IF(ISERR(CODE(MID(N684,13,1))),"",CODE(MID(N684,13,1)))&amp;
IF(ISERR(CODE(MID(N684,14,1))),"",CODE(MID(N684,14,1)))&amp;
IF(ISERR(CODE(MID(N684,15,1))),"",CODE(MID(N684,15,1)))</f>
        <v>67728295839567696873767665</v>
      </c>
      <c r="B684" s="3">
        <v>702</v>
      </c>
      <c r="C684" s="165">
        <f>VLOOKUP(A684,[1]items.h.csv!$A:$C,3,0)</f>
        <v>731</v>
      </c>
      <c r="D684" s="1" t="s">
        <v>2291</v>
      </c>
      <c r="E684" s="1" t="s">
        <v>1528</v>
      </c>
      <c r="F684" s="17" t="s">
        <v>700</v>
      </c>
      <c r="G684" s="17" t="s">
        <v>700</v>
      </c>
      <c r="H684" s="146">
        <v>0</v>
      </c>
      <c r="I684" s="146">
        <v>0</v>
      </c>
      <c r="J684" s="17" t="s">
        <v>4293</v>
      </c>
      <c r="K684" s="17" t="s">
        <v>2192</v>
      </c>
      <c r="L684" s="138" t="s">
        <v>4604</v>
      </c>
      <c r="N684" s="22" t="s">
        <v>1528</v>
      </c>
      <c r="O684" s="22" t="s">
        <v>3787</v>
      </c>
      <c r="P684"/>
      <c r="Q684" t="str">
        <f>IF(F684=G684,"","NOT EQUAL")</f>
        <v/>
      </c>
      <c r="R684"/>
      <c r="S684"/>
      <c r="T684">
        <f>IF(Y684&lt;&gt;"",T683+1,T683)</f>
        <v>146</v>
      </c>
      <c r="U684" s="3"/>
      <c r="V684" s="118"/>
      <c r="W684" s="118"/>
      <c r="X684" s="109" t="str">
        <f>IF( OR(V684="CNST", J684="CAT_REGS"),(F684),
IF(V684="YES",UPPER(F684),
IF(   AND(V684&lt;&gt;"NO",J684="CAT_FNCT",E684&lt;&gt;"multiply", E684&lt;&gt;"divide"),IF(K684="SLS_ENABLED",   UPPER(F684),""),"")))</f>
        <v/>
      </c>
      <c r="Y684" s="109" t="str">
        <f>IF(LEN(W684)&gt;0,W684,SUBSTITUTE(SUBSTITUTE(SUBSTITUTE(SUBSTITUTE(SUBSTITUTE(SUBSTITUTE(SUBSTITUTE(SUBSTITUTE(SUBSTITUTE(SUBSTITUTE(SUBSTITUTE( (SUBSTITUTE( SUBSTITUTE( SUBSTITUTE( SUBSTITUTE(X684,"STD_SIGMA","SUM"),"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84" s="2">
        <f>C684</f>
        <v>731</v>
      </c>
    </row>
    <row r="685" spans="1:26">
      <c r="A685" s="167" t="str">
        <f>CODE(MID(N685,1,1))&amp;CODE(MID(N685,2,1))&amp;CODE(MID(N685,3,1))&amp;CODE(MID(N685,4,1))&amp;CODE(MID(N685,5,1))&amp;
IF(ISERR(CODE(MID(N685,6,1))),"",CODE(MID(N685,6,1)))&amp;
IF(ISERR(CODE(MID(N685,7,1))),"",CODE(MID(N685,7,1)))&amp;
IF(ISERR(CODE(MID(N685,8,1))),"",CODE(MID(N685,8,1)))&amp;
IF(ISERR(CODE(MID(N685,9,1))),"",CODE(MID(N685,9,1)))&amp;
IF(ISERR(CODE(MID(N685,10,1))),"",CODE(MID(N685,10,1)))&amp;
IF(ISERR(CODE(MID(N685,11,1))),"",CODE(MID(N685,11,1)))&amp;
IF(ISERR(CODE(MID(N685,12,1))),"",CODE(MID(N685,12,1)))&amp;
IF(ISERR(CODE(MID(N685,13,1))),"",CODE(MID(N685,13,1)))&amp;
IF(ISERR(CODE(MID(N685,14,1))),"",CODE(MID(N685,14,1)))&amp;
IF(ISERR(CODE(MID(N685,15,1))),"",CODE(MID(N685,15,1)))</f>
        <v>6772829584956765827978</v>
      </c>
      <c r="B685" s="3">
        <v>704</v>
      </c>
      <c r="C685" s="165">
        <f>VLOOKUP(A685,[1]items.h.csv!$A:$C,3,0)</f>
        <v>732</v>
      </c>
      <c r="D685" s="1" t="s">
        <v>2291</v>
      </c>
      <c r="E685" s="1" t="s">
        <v>1529</v>
      </c>
      <c r="F685" s="17" t="s">
        <v>701</v>
      </c>
      <c r="G685" s="17" t="s">
        <v>701</v>
      </c>
      <c r="H685" s="146">
        <v>0</v>
      </c>
      <c r="I685" s="146">
        <v>0</v>
      </c>
      <c r="J685" s="17" t="s">
        <v>4293</v>
      </c>
      <c r="K685" s="17" t="s">
        <v>2192</v>
      </c>
      <c r="L685" s="138" t="s">
        <v>4604</v>
      </c>
      <c r="N685" s="22" t="s">
        <v>1529</v>
      </c>
      <c r="O685" s="22" t="s">
        <v>3787</v>
      </c>
      <c r="P685"/>
      <c r="Q685" t="str">
        <f>IF(F685=G685,"","NOT EQUAL")</f>
        <v/>
      </c>
      <c r="R685"/>
      <c r="S685"/>
      <c r="T685">
        <f>IF(Y685&lt;&gt;"",T684+1,T684)</f>
        <v>146</v>
      </c>
      <c r="U685" s="3"/>
      <c r="V685" s="118"/>
      <c r="W685" s="118"/>
      <c r="X685" s="109" t="str">
        <f>IF( OR(V685="CNST", J685="CAT_REGS"),(F685),
IF(V685="YES",UPPER(F685),
IF(   AND(V685&lt;&gt;"NO",J685="CAT_FNCT",E685&lt;&gt;"multiply", E685&lt;&gt;"divide"),IF(K685="SLS_ENABLED",   UPPER(F685),""),"")))</f>
        <v/>
      </c>
      <c r="Y685" s="109" t="str">
        <f>IF(LEN(W685)&gt;0,W685,SUBSTITUTE(SUBSTITUTE(SUBSTITUTE(SUBSTITUTE(SUBSTITUTE(SUBSTITUTE(SUBSTITUTE(SUBSTITUTE(SUBSTITUTE(SUBSTITUTE(SUBSTITUTE( (SUBSTITUTE( SUBSTITUTE( SUBSTITUTE( SUBSTITUTE(X685,"STD_SIGMA","SUM"),"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85" s="2">
        <f>C685</f>
        <v>732</v>
      </c>
    </row>
    <row r="686" spans="1:26">
      <c r="A686" s="167" t="str">
        <f>CODE(MID(N686,1,1))&amp;CODE(MID(N686,2,1))&amp;CODE(MID(N686,3,1))&amp;CODE(MID(N686,4,1))&amp;CODE(MID(N686,5,1))&amp;
IF(ISERR(CODE(MID(N686,6,1))),"",CODE(MID(N686,6,1)))&amp;
IF(ISERR(CODE(MID(N686,7,1))),"",CODE(MID(N686,7,1)))&amp;
IF(ISERR(CODE(MID(N686,8,1))),"",CODE(MID(N686,8,1)))&amp;
IF(ISERR(CODE(MID(N686,9,1))),"",CODE(MID(N686,9,1)))&amp;
IF(ISERR(CODE(MID(N686,10,1))),"",CODE(MID(N686,10,1)))&amp;
IF(ISERR(CODE(MID(N686,11,1))),"",CODE(MID(N686,11,1)))&amp;
IF(ISERR(CODE(MID(N686,12,1))),"",CODE(MID(N686,12,1)))&amp;
IF(ISERR(CODE(MID(N686,13,1))),"",CODE(MID(N686,13,1)))&amp;
IF(ISERR(CODE(MID(N686,14,1))),"",CODE(MID(N686,14,1)))&amp;
IF(ISERR(CODE(MID(N686,15,1))),"",CODE(MID(N686,15,1)))</f>
        <v>67728295849567696873767665</v>
      </c>
      <c r="B686" s="3">
        <v>705</v>
      </c>
      <c r="C686" s="165">
        <f>VLOOKUP(A686,[1]items.h.csv!$A:$C,3,0)</f>
        <v>733</v>
      </c>
      <c r="D686" s="1" t="s">
        <v>2291</v>
      </c>
      <c r="E686" s="1" t="s">
        <v>1530</v>
      </c>
      <c r="F686" s="17" t="s">
        <v>702</v>
      </c>
      <c r="G686" s="17" t="s">
        <v>702</v>
      </c>
      <c r="H686" s="146">
        <v>0</v>
      </c>
      <c r="I686" s="146">
        <v>0</v>
      </c>
      <c r="J686" s="17" t="s">
        <v>4293</v>
      </c>
      <c r="K686" s="17" t="s">
        <v>2192</v>
      </c>
      <c r="L686" s="138" t="s">
        <v>4604</v>
      </c>
      <c r="N686" s="22" t="s">
        <v>1530</v>
      </c>
      <c r="O686" s="22" t="s">
        <v>3787</v>
      </c>
      <c r="P686"/>
      <c r="Q686" t="str">
        <f>IF(F686=G686,"","NOT EQUAL")</f>
        <v/>
      </c>
      <c r="R686"/>
      <c r="S686"/>
      <c r="T686">
        <f>IF(Y686&lt;&gt;"",T685+1,T685)</f>
        <v>146</v>
      </c>
      <c r="U686" s="3"/>
      <c r="V686" s="118"/>
      <c r="W686" s="118"/>
      <c r="X686" s="109" t="str">
        <f>IF( OR(V686="CNST", J686="CAT_REGS"),(F686),
IF(V686="YES",UPPER(F686),
IF(   AND(V686&lt;&gt;"NO",J686="CAT_FNCT",E686&lt;&gt;"multiply", E686&lt;&gt;"divide"),IF(K686="SLS_ENABLED",   UPPER(F686),""),"")))</f>
        <v/>
      </c>
      <c r="Y686" s="109" t="str">
        <f>IF(LEN(W686)&gt;0,W686,SUBSTITUTE(SUBSTITUTE(SUBSTITUTE(SUBSTITUTE(SUBSTITUTE(SUBSTITUTE(SUBSTITUTE(SUBSTITUTE(SUBSTITUTE(SUBSTITUTE(SUBSTITUTE( (SUBSTITUTE( SUBSTITUTE( SUBSTITUTE( SUBSTITUTE(X686,"STD_SIGMA","SUM"),"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86" s="2">
        <f>C686</f>
        <v>733</v>
      </c>
    </row>
    <row r="687" spans="1:26">
      <c r="A687" s="167" t="str">
        <f>CODE(MID(N687,1,1))&amp;CODE(MID(N687,2,1))&amp;CODE(MID(N687,3,1))&amp;CODE(MID(N687,4,1))&amp;CODE(MID(N687,5,1))&amp;
IF(ISERR(CODE(MID(N687,6,1))),"",CODE(MID(N687,6,1)))&amp;
IF(ISERR(CODE(MID(N687,7,1))),"",CODE(MID(N687,7,1)))&amp;
IF(ISERR(CODE(MID(N687,8,1))),"",CODE(MID(N687,8,1)))&amp;
IF(ISERR(CODE(MID(N687,9,1))),"",CODE(MID(N687,9,1)))&amp;
IF(ISERR(CODE(MID(N687,10,1))),"",CODE(MID(N687,10,1)))&amp;
IF(ISERR(CODE(MID(N687,11,1))),"",CODE(MID(N687,11,1)))&amp;
IF(ISERR(CODE(MID(N687,12,1))),"",CODE(MID(N687,12,1)))&amp;
IF(ISERR(CODE(MID(N687,13,1))),"",CODE(MID(N687,13,1)))&amp;
IF(ISERR(CODE(MID(N687,14,1))),"",CODE(MID(N687,14,1)))&amp;
IF(ISERR(CODE(MID(N687,15,1))),"",CODE(MID(N687,15,1)))</f>
        <v>677282958595776567827978</v>
      </c>
      <c r="B687" s="3">
        <v>707</v>
      </c>
      <c r="C687" s="165">
        <f>VLOOKUP(A687,[1]items.h.csv!$A:$C,3,0)</f>
        <v>734</v>
      </c>
      <c r="D687" s="1" t="s">
        <v>2291</v>
      </c>
      <c r="E687" s="1" t="s">
        <v>1531</v>
      </c>
      <c r="F687" s="17" t="s">
        <v>703</v>
      </c>
      <c r="G687" s="17" t="s">
        <v>703</v>
      </c>
      <c r="H687" s="146">
        <v>0</v>
      </c>
      <c r="I687" s="146">
        <v>0</v>
      </c>
      <c r="J687" s="17" t="s">
        <v>4293</v>
      </c>
      <c r="K687" s="17" t="s">
        <v>2192</v>
      </c>
      <c r="L687" s="138" t="s">
        <v>4604</v>
      </c>
      <c r="M687" s="155"/>
      <c r="N687" s="22" t="s">
        <v>1531</v>
      </c>
      <c r="O687" s="22" t="s">
        <v>3787</v>
      </c>
      <c r="P687"/>
      <c r="Q687" t="str">
        <f>IF(F687=G687,"","NOT EQUAL")</f>
        <v/>
      </c>
      <c r="R687"/>
      <c r="S687"/>
      <c r="T687">
        <f>IF(Y687&lt;&gt;"",T686+1,T686)</f>
        <v>146</v>
      </c>
      <c r="U687" s="3"/>
      <c r="V687" s="118"/>
      <c r="W687" s="118"/>
      <c r="X687" s="109" t="str">
        <f>IF( OR(V687="CNST", J687="CAT_REGS"),(F687),
IF(V687="YES",UPPER(F687),
IF(   AND(V687&lt;&gt;"NO",J687="CAT_FNCT",E687&lt;&gt;"multiply", E687&lt;&gt;"divide"),IF(K687="SLS_ENABLED",   UPPER(F687),""),"")))</f>
        <v/>
      </c>
      <c r="Y687" s="109" t="str">
        <f>IF(LEN(W687)&gt;0,W687,SUBSTITUTE(SUBSTITUTE(SUBSTITUTE(SUBSTITUTE(SUBSTITUTE(SUBSTITUTE(SUBSTITUTE(SUBSTITUTE(SUBSTITUTE(SUBSTITUTE(SUBSTITUTE( (SUBSTITUTE( SUBSTITUTE( SUBSTITUTE( SUBSTITUTE(X687,"STD_SIGMA","SUM"),"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87" s="2">
        <f>C687</f>
        <v>734</v>
      </c>
    </row>
    <row r="688" spans="1:26">
      <c r="A688" s="167" t="str">
        <f>CODE(MID(N688,1,1))&amp;CODE(MID(N688,2,1))&amp;CODE(MID(N688,3,1))&amp;CODE(MID(N688,4,1))&amp;CODE(MID(N688,5,1))&amp;
IF(ISERR(CODE(MID(N688,6,1))),"",CODE(MID(N688,6,1)))&amp;
IF(ISERR(CODE(MID(N688,7,1))),"",CODE(MID(N688,7,1)))&amp;
IF(ISERR(CODE(MID(N688,8,1))),"",CODE(MID(N688,8,1)))&amp;
IF(ISERR(CODE(MID(N688,9,1))),"",CODE(MID(N688,9,1)))&amp;
IF(ISERR(CODE(MID(N688,10,1))),"",CODE(MID(N688,10,1)))&amp;
IF(ISERR(CODE(MID(N688,11,1))),"",CODE(MID(N688,11,1)))&amp;
IF(ISERR(CODE(MID(N688,12,1))),"",CODE(MID(N688,12,1)))&amp;
IF(ISERR(CODE(MID(N688,13,1))),"",CODE(MID(N688,13,1)))&amp;
IF(ISERR(CODE(MID(N688,14,1))),"",CODE(MID(N688,14,1)))&amp;
IF(ISERR(CODE(MID(N688,15,1))),"",CODE(MID(N688,15,1)))</f>
        <v>6772829585956567858469</v>
      </c>
      <c r="B688" s="3">
        <v>709</v>
      </c>
      <c r="C688" s="165">
        <f>VLOOKUP(A688,[1]items.h.csv!$A:$C,3,0)</f>
        <v>735</v>
      </c>
      <c r="D688" s="1" t="s">
        <v>2291</v>
      </c>
      <c r="E688" s="1" t="s">
        <v>1532</v>
      </c>
      <c r="F688" s="17" t="s">
        <v>704</v>
      </c>
      <c r="G688" s="17" t="s">
        <v>704</v>
      </c>
      <c r="H688" s="146">
        <v>0</v>
      </c>
      <c r="I688" s="146">
        <v>0</v>
      </c>
      <c r="J688" s="17" t="s">
        <v>4293</v>
      </c>
      <c r="K688" s="17" t="s">
        <v>2192</v>
      </c>
      <c r="L688" s="138" t="s">
        <v>4604</v>
      </c>
      <c r="N688" s="22" t="s">
        <v>1532</v>
      </c>
      <c r="O688" s="22" t="s">
        <v>3787</v>
      </c>
      <c r="P688"/>
      <c r="Q688" t="str">
        <f>IF(F688=G688,"","NOT EQUAL")</f>
        <v/>
      </c>
      <c r="R688"/>
      <c r="S688"/>
      <c r="T688">
        <f>IF(Y688&lt;&gt;"",T687+1,T687)</f>
        <v>146</v>
      </c>
      <c r="U688" s="3"/>
      <c r="V688" s="118"/>
      <c r="W688" s="118"/>
      <c r="X688" s="109" t="str">
        <f>IF( OR(V688="CNST", J688="CAT_REGS"),(F688),
IF(V688="YES",UPPER(F688),
IF(   AND(V688&lt;&gt;"NO",J688="CAT_FNCT",E688&lt;&gt;"multiply", E688&lt;&gt;"divide"),IF(K688="SLS_ENABLED",   UPPER(F688),""),"")))</f>
        <v/>
      </c>
      <c r="Y688" s="109" t="str">
        <f>IF(LEN(W688)&gt;0,W688,SUBSTITUTE(SUBSTITUTE(SUBSTITUTE(SUBSTITUTE(SUBSTITUTE(SUBSTITUTE(SUBSTITUTE(SUBSTITUTE(SUBSTITUTE(SUBSTITUTE(SUBSTITUTE( (SUBSTITUTE( SUBSTITUTE( SUBSTITUTE( SUBSTITUTE(X688,"STD_SIGMA","SUM"),"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88" s="2">
        <f>C688</f>
        <v>735</v>
      </c>
    </row>
    <row r="689" spans="1:26">
      <c r="A689" s="167" t="str">
        <f>CODE(MID(N689,1,1))&amp;CODE(MID(N689,2,1))&amp;CODE(MID(N689,3,1))&amp;CODE(MID(N689,4,1))&amp;CODE(MID(N689,5,1))&amp;
IF(ISERR(CODE(MID(N689,6,1))),"",CODE(MID(N689,6,1)))&amp;
IF(ISERR(CODE(MID(N689,7,1))),"",CODE(MID(N689,7,1)))&amp;
IF(ISERR(CODE(MID(N689,8,1))),"",CODE(MID(N689,8,1)))&amp;
IF(ISERR(CODE(MID(N689,9,1))),"",CODE(MID(N689,9,1)))&amp;
IF(ISERR(CODE(MID(N689,10,1))),"",CODE(MID(N689,10,1)))&amp;
IF(ISERR(CODE(MID(N689,11,1))),"",CODE(MID(N689,11,1)))&amp;
IF(ISERR(CODE(MID(N689,12,1))),"",CODE(MID(N689,12,1)))&amp;
IF(ISERR(CODE(MID(N689,13,1))),"",CODE(MID(N689,13,1)))&amp;
IF(ISERR(CODE(MID(N689,14,1))),"",CODE(MID(N689,14,1)))&amp;
IF(ISERR(CODE(MID(N689,15,1))),"",CODE(MID(N689,15,1)))</f>
        <v>6772829585956682698669</v>
      </c>
      <c r="B689" s="3">
        <v>711</v>
      </c>
      <c r="C689" s="165">
        <f>VLOOKUP(A689,[1]items.h.csv!$A:$C,3,0)</f>
        <v>736</v>
      </c>
      <c r="D689" s="1" t="s">
        <v>2291</v>
      </c>
      <c r="E689" s="1" t="s">
        <v>1533</v>
      </c>
      <c r="F689" s="17" t="s">
        <v>705</v>
      </c>
      <c r="G689" s="17" t="s">
        <v>705</v>
      </c>
      <c r="H689" s="146">
        <v>0</v>
      </c>
      <c r="I689" s="146">
        <v>0</v>
      </c>
      <c r="J689" s="17" t="s">
        <v>4293</v>
      </c>
      <c r="K689" s="17" t="s">
        <v>2192</v>
      </c>
      <c r="L689" s="138" t="s">
        <v>4604</v>
      </c>
      <c r="N689" s="22" t="s">
        <v>1533</v>
      </c>
      <c r="O689" s="22" t="s">
        <v>3787</v>
      </c>
      <c r="P689"/>
      <c r="Q689" t="str">
        <f>IF(F689=G689,"","NOT EQUAL")</f>
        <v/>
      </c>
      <c r="R689"/>
      <c r="S689"/>
      <c r="T689">
        <f>IF(Y689&lt;&gt;"",T688+1,T688)</f>
        <v>146</v>
      </c>
      <c r="U689" s="3"/>
      <c r="V689" s="118"/>
      <c r="W689" s="118"/>
      <c r="X689" s="109" t="str">
        <f>IF( OR(V689="CNST", J689="CAT_REGS"),(F689),
IF(V689="YES",UPPER(F689),
IF(   AND(V689&lt;&gt;"NO",J689="CAT_FNCT",E689&lt;&gt;"multiply", E689&lt;&gt;"divide"),IF(K689="SLS_ENABLED",   UPPER(F689),""),"")))</f>
        <v/>
      </c>
      <c r="Y689" s="109" t="str">
        <f>IF(LEN(W689)&gt;0,W689,SUBSTITUTE(SUBSTITUTE(SUBSTITUTE(SUBSTITUTE(SUBSTITUTE(SUBSTITUTE(SUBSTITUTE(SUBSTITUTE(SUBSTITUTE(SUBSTITUTE(SUBSTITUTE( (SUBSTITUTE( SUBSTITUTE( SUBSTITUTE( SUBSTITUTE(X689,"STD_SIGMA","SUM"),"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89" s="2">
        <f>C689</f>
        <v>736</v>
      </c>
    </row>
    <row r="690" spans="1:26">
      <c r="A690" s="167" t="str">
        <f>CODE(MID(N690,1,1))&amp;CODE(MID(N690,2,1))&amp;CODE(MID(N690,3,1))&amp;CODE(MID(N690,4,1))&amp;CODE(MID(N690,5,1))&amp;
IF(ISERR(CODE(MID(N690,6,1))),"",CODE(MID(N690,6,1)))&amp;
IF(ISERR(CODE(MID(N690,7,1))),"",CODE(MID(N690,7,1)))&amp;
IF(ISERR(CODE(MID(N690,8,1))),"",CODE(MID(N690,8,1)))&amp;
IF(ISERR(CODE(MID(N690,9,1))),"",CODE(MID(N690,9,1)))&amp;
IF(ISERR(CODE(MID(N690,10,1))),"",CODE(MID(N690,10,1)))&amp;
IF(ISERR(CODE(MID(N690,11,1))),"",CODE(MID(N690,11,1)))&amp;
IF(ISERR(CODE(MID(N690,12,1))),"",CODE(MID(N690,12,1)))&amp;
IF(ISERR(CODE(MID(N690,13,1))),"",CODE(MID(N690,13,1)))&amp;
IF(ISERR(CODE(MID(N690,14,1))),"",CODE(MID(N690,14,1)))&amp;
IF(ISERR(CODE(MID(N690,15,1))),"",CODE(MID(N690,15,1)))</f>
        <v>6772829585957182658669</v>
      </c>
      <c r="B690" s="3">
        <v>713</v>
      </c>
      <c r="C690" s="165">
        <f>VLOOKUP(A690,[1]items.h.csv!$A:$C,3,0)</f>
        <v>737</v>
      </c>
      <c r="D690" s="1" t="s">
        <v>2291</v>
      </c>
      <c r="E690" s="1" t="s">
        <v>1534</v>
      </c>
      <c r="F690" s="17" t="s">
        <v>706</v>
      </c>
      <c r="G690" s="17" t="s">
        <v>706</v>
      </c>
      <c r="H690" s="146">
        <v>0</v>
      </c>
      <c r="I690" s="146">
        <v>0</v>
      </c>
      <c r="J690" s="17" t="s">
        <v>4293</v>
      </c>
      <c r="K690" s="17" t="s">
        <v>2192</v>
      </c>
      <c r="L690" s="138" t="s">
        <v>4604</v>
      </c>
      <c r="N690" s="22" t="s">
        <v>1534</v>
      </c>
      <c r="O690" s="22" t="s">
        <v>3787</v>
      </c>
      <c r="P690"/>
      <c r="Q690" t="str">
        <f>IF(F690=G690,"","NOT EQUAL")</f>
        <v/>
      </c>
      <c r="R690"/>
      <c r="S690"/>
      <c r="T690">
        <f>IF(Y690&lt;&gt;"",T689+1,T689)</f>
        <v>146</v>
      </c>
      <c r="U690" s="3"/>
      <c r="V690" s="118"/>
      <c r="W690" s="118"/>
      <c r="X690" s="109" t="str">
        <f>IF( OR(V690="CNST", J690="CAT_REGS"),(F690),
IF(V690="YES",UPPER(F690),
IF(   AND(V690&lt;&gt;"NO",J690="CAT_FNCT",E690&lt;&gt;"multiply", E690&lt;&gt;"divide"),IF(K690="SLS_ENABLED",   UPPER(F690),""),"")))</f>
        <v/>
      </c>
      <c r="Y690" s="109" t="str">
        <f>IF(LEN(W690)&gt;0,W690,SUBSTITUTE(SUBSTITUTE(SUBSTITUTE(SUBSTITUTE(SUBSTITUTE(SUBSTITUTE(SUBSTITUTE(SUBSTITUTE(SUBSTITUTE(SUBSTITUTE(SUBSTITUTE( (SUBSTITUTE( SUBSTITUTE( SUBSTITUTE( SUBSTITUTE(X690,"STD_SIGMA","SUM"),"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90" s="2">
        <f>C690</f>
        <v>737</v>
      </c>
    </row>
    <row r="691" spans="1:26">
      <c r="A691" s="167" t="str">
        <f>CODE(MID(N691,1,1))&amp;CODE(MID(N691,2,1))&amp;CODE(MID(N691,3,1))&amp;CODE(MID(N691,4,1))&amp;CODE(MID(N691,5,1))&amp;
IF(ISERR(CODE(MID(N691,6,1))),"",CODE(MID(N691,6,1)))&amp;
IF(ISERR(CODE(MID(N691,7,1))),"",CODE(MID(N691,7,1)))&amp;
IF(ISERR(CODE(MID(N691,8,1))),"",CODE(MID(N691,8,1)))&amp;
IF(ISERR(CODE(MID(N691,9,1))),"",CODE(MID(N691,9,1)))&amp;
IF(ISERR(CODE(MID(N691,10,1))),"",CODE(MID(N691,10,1)))&amp;
IF(ISERR(CODE(MID(N691,11,1))),"",CODE(MID(N691,11,1)))&amp;
IF(ISERR(CODE(MID(N691,12,1))),"",CODE(MID(N691,12,1)))&amp;
IF(ISERR(CODE(MID(N691,13,1))),"",CODE(MID(N691,13,1)))&amp;
IF(ISERR(CODE(MID(N691,14,1))),"",CODE(MID(N691,14,1)))&amp;
IF(ISERR(CODE(MID(N691,15,1))),"",CODE(MID(N691,15,1)))</f>
        <v>6772829585956873658269837383</v>
      </c>
      <c r="B691" s="3">
        <v>715</v>
      </c>
      <c r="C691" s="165">
        <f>VLOOKUP(A691,[1]items.h.csv!$A:$C,3,0)</f>
        <v>738</v>
      </c>
      <c r="D691" s="1" t="s">
        <v>2291</v>
      </c>
      <c r="E691" s="1" t="s">
        <v>1535</v>
      </c>
      <c r="F691" s="17" t="s">
        <v>707</v>
      </c>
      <c r="G691" s="17" t="s">
        <v>707</v>
      </c>
      <c r="H691" s="146">
        <v>0</v>
      </c>
      <c r="I691" s="146">
        <v>0</v>
      </c>
      <c r="J691" s="17" t="s">
        <v>4293</v>
      </c>
      <c r="K691" s="17" t="s">
        <v>2192</v>
      </c>
      <c r="L691" s="138" t="s">
        <v>4604</v>
      </c>
      <c r="N691" s="22" t="s">
        <v>1535</v>
      </c>
      <c r="O691" s="22" t="s">
        <v>3787</v>
      </c>
      <c r="P691"/>
      <c r="Q691" t="str">
        <f>IF(F691=G691,"","NOT EQUAL")</f>
        <v/>
      </c>
      <c r="R691"/>
      <c r="S691"/>
      <c r="T691">
        <f>IF(Y691&lt;&gt;"",T690+1,T690)</f>
        <v>146</v>
      </c>
      <c r="U691" s="3"/>
      <c r="V691" s="118"/>
      <c r="W691" s="118"/>
      <c r="X691" s="109" t="str">
        <f>IF( OR(V691="CNST", J691="CAT_REGS"),(F691),
IF(V691="YES",UPPER(F691),
IF(   AND(V691&lt;&gt;"NO",J691="CAT_FNCT",E691&lt;&gt;"multiply", E691&lt;&gt;"divide"),IF(K691="SLS_ENABLED",   UPPER(F691),""),"")))</f>
        <v/>
      </c>
      <c r="Y691" s="109" t="str">
        <f>IF(LEN(W691)&gt;0,W691,SUBSTITUTE(SUBSTITUTE(SUBSTITUTE(SUBSTITUTE(SUBSTITUTE(SUBSTITUTE(SUBSTITUTE(SUBSTITUTE(SUBSTITUTE(SUBSTITUTE(SUBSTITUTE( (SUBSTITUTE( SUBSTITUTE( SUBSTITUTE( SUBSTITUTE(X691,"STD_SIGMA","SUM"),"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91" s="2">
        <f>C691</f>
        <v>738</v>
      </c>
    </row>
    <row r="692" spans="1:26">
      <c r="A692" s="167" t="str">
        <f>CODE(MID(N692,1,1))&amp;CODE(MID(N692,2,1))&amp;CODE(MID(N692,3,1))&amp;CODE(MID(N692,4,1))&amp;CODE(MID(N692,5,1))&amp;
IF(ISERR(CODE(MID(N692,6,1))),"",CODE(MID(N692,6,1)))&amp;
IF(ISERR(CODE(MID(N692,7,1))),"",CODE(MID(N692,7,1)))&amp;
IF(ISERR(CODE(MID(N692,8,1))),"",CODE(MID(N692,8,1)))&amp;
IF(ISERR(CODE(MID(N692,9,1))),"",CODE(MID(N692,9,1)))&amp;
IF(ISERR(CODE(MID(N692,10,1))),"",CODE(MID(N692,10,1)))&amp;
IF(ISERR(CODE(MID(N692,11,1))),"",CODE(MID(N692,11,1)))&amp;
IF(ISERR(CODE(MID(N692,12,1))),"",CODE(MID(N692,12,1)))&amp;
IF(ISERR(CODE(MID(N692,13,1))),"",CODE(MID(N692,13,1)))&amp;
IF(ISERR(CODE(MID(N692,14,1))),"",CODE(MID(N692,14,1)))&amp;
IF(ISERR(CODE(MID(N692,15,1))),"",CODE(MID(N692,15,1)))</f>
        <v>6772829585958473766869</v>
      </c>
      <c r="B692" s="3">
        <v>717</v>
      </c>
      <c r="C692" s="165">
        <f>VLOOKUP(A692,[1]items.h.csv!$A:$C,3,0)</f>
        <v>739</v>
      </c>
      <c r="D692" s="1" t="s">
        <v>2291</v>
      </c>
      <c r="E692" s="1" t="s">
        <v>1536</v>
      </c>
      <c r="F692" s="17" t="s">
        <v>708</v>
      </c>
      <c r="G692" s="17" t="s">
        <v>708</v>
      </c>
      <c r="H692" s="146">
        <v>0</v>
      </c>
      <c r="I692" s="146">
        <v>0</v>
      </c>
      <c r="J692" s="17" t="s">
        <v>4293</v>
      </c>
      <c r="K692" s="17" t="s">
        <v>2192</v>
      </c>
      <c r="L692" s="138" t="s">
        <v>4604</v>
      </c>
      <c r="N692" s="22" t="s">
        <v>1536</v>
      </c>
      <c r="O692" s="22" t="s">
        <v>3787</v>
      </c>
      <c r="P692"/>
      <c r="Q692" t="str">
        <f>IF(F692=G692,"","NOT EQUAL")</f>
        <v/>
      </c>
      <c r="R692"/>
      <c r="S692"/>
      <c r="T692">
        <f>IF(Y692&lt;&gt;"",T691+1,T691)</f>
        <v>146</v>
      </c>
      <c r="U692" s="3"/>
      <c r="V692" s="118"/>
      <c r="W692" s="118"/>
      <c r="X692" s="109" t="str">
        <f>IF( OR(V692="CNST", J692="CAT_REGS"),(F692),
IF(V692="YES",UPPER(F692),
IF(   AND(V692&lt;&gt;"NO",J692="CAT_FNCT",E692&lt;&gt;"multiply", E692&lt;&gt;"divide"),IF(K692="SLS_ENABLED",   UPPER(F692),""),"")))</f>
        <v/>
      </c>
      <c r="Y692" s="109" t="str">
        <f>IF(LEN(W692)&gt;0,W692,SUBSTITUTE(SUBSTITUTE(SUBSTITUTE(SUBSTITUTE(SUBSTITUTE(SUBSTITUTE(SUBSTITUTE(SUBSTITUTE(SUBSTITUTE(SUBSTITUTE(SUBSTITUTE( (SUBSTITUTE( SUBSTITUTE( SUBSTITUTE( SUBSTITUTE(X692,"STD_SIGMA","SUM"),"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92" s="2">
        <f>C692</f>
        <v>739</v>
      </c>
    </row>
    <row r="693" spans="1:26">
      <c r="A693" s="167" t="str">
        <f>CODE(MID(N693,1,1))&amp;CODE(MID(N693,2,1))&amp;CODE(MID(N693,3,1))&amp;CODE(MID(N693,4,1))&amp;CODE(MID(N693,5,1))&amp;
IF(ISERR(CODE(MID(N693,6,1))),"",CODE(MID(N693,6,1)))&amp;
IF(ISERR(CODE(MID(N693,7,1))),"",CODE(MID(N693,7,1)))&amp;
IF(ISERR(CODE(MID(N693,8,1))),"",CODE(MID(N693,8,1)))&amp;
IF(ISERR(CODE(MID(N693,9,1))),"",CODE(MID(N693,9,1)))&amp;
IF(ISERR(CODE(MID(N693,10,1))),"",CODE(MID(N693,10,1)))&amp;
IF(ISERR(CODE(MID(N693,11,1))),"",CODE(MID(N693,11,1)))&amp;
IF(ISERR(CODE(MID(N693,12,1))),"",CODE(MID(N693,12,1)))&amp;
IF(ISERR(CODE(MID(N693,13,1))),"",CODE(MID(N693,13,1)))&amp;
IF(ISERR(CODE(MID(N693,14,1))),"",CODE(MID(N693,14,1)))&amp;
IF(ISERR(CODE(MID(N693,15,1))),"",CODE(MID(N693,15,1)))</f>
        <v>67728295859567738267</v>
      </c>
      <c r="B693" s="3">
        <v>719</v>
      </c>
      <c r="C693" s="165">
        <f>VLOOKUP(A693,[1]items.h.csv!$A:$C,3,0)</f>
        <v>740</v>
      </c>
      <c r="D693" s="1" t="s">
        <v>2291</v>
      </c>
      <c r="E693" s="1" t="s">
        <v>1537</v>
      </c>
      <c r="F693" s="17" t="s">
        <v>709</v>
      </c>
      <c r="G693" s="17" t="s">
        <v>709</v>
      </c>
      <c r="H693" s="146">
        <v>0</v>
      </c>
      <c r="I693" s="146">
        <v>0</v>
      </c>
      <c r="J693" s="17" t="s">
        <v>4293</v>
      </c>
      <c r="K693" s="17" t="s">
        <v>2192</v>
      </c>
      <c r="L693" s="138" t="s">
        <v>4604</v>
      </c>
      <c r="M693" s="155"/>
      <c r="N693" s="22" t="s">
        <v>1537</v>
      </c>
      <c r="O693" s="22" t="s">
        <v>3787</v>
      </c>
      <c r="P693"/>
      <c r="Q693" t="str">
        <f>IF(F693=G693,"","NOT EQUAL")</f>
        <v/>
      </c>
      <c r="R693"/>
      <c r="S693"/>
      <c r="T693">
        <f>IF(Y693&lt;&gt;"",T692+1,T692)</f>
        <v>146</v>
      </c>
      <c r="U693" s="3"/>
      <c r="V693" s="118"/>
      <c r="W693" s="118"/>
      <c r="X693" s="109" t="str">
        <f>IF( OR(V693="CNST", J693="CAT_REGS"),(F693),
IF(V693="YES",UPPER(F693),
IF(   AND(V693&lt;&gt;"NO",J693="CAT_FNCT",E693&lt;&gt;"multiply", E693&lt;&gt;"divide"),IF(K693="SLS_ENABLED",   UPPER(F693),""),"")))</f>
        <v/>
      </c>
      <c r="Y693" s="109" t="str">
        <f>IF(LEN(W693)&gt;0,W693,SUBSTITUTE(SUBSTITUTE(SUBSTITUTE(SUBSTITUTE(SUBSTITUTE(SUBSTITUTE(SUBSTITUTE(SUBSTITUTE(SUBSTITUTE(SUBSTITUTE(SUBSTITUTE( (SUBSTITUTE( SUBSTITUTE( SUBSTITUTE( SUBSTITUTE(X693,"STD_SIGMA","SUM"),"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93" s="2">
        <f>C693</f>
        <v>740</v>
      </c>
    </row>
    <row r="694" spans="1:26">
      <c r="A694" s="167" t="str">
        <f>CODE(MID(N694,1,1))&amp;CODE(MID(N694,2,1))&amp;CODE(MID(N694,3,1))&amp;CODE(MID(N694,4,1))&amp;CODE(MID(N694,5,1))&amp;
IF(ISERR(CODE(MID(N694,6,1))),"",CODE(MID(N694,6,1)))&amp;
IF(ISERR(CODE(MID(N694,7,1))),"",CODE(MID(N694,7,1)))&amp;
IF(ISERR(CODE(MID(N694,8,1))),"",CODE(MID(N694,8,1)))&amp;
IF(ISERR(CODE(MID(N694,9,1))),"",CODE(MID(N694,9,1)))&amp;
IF(ISERR(CODE(MID(N694,10,1))),"",CODE(MID(N694,10,1)))&amp;
IF(ISERR(CODE(MID(N694,11,1))),"",CODE(MID(N694,11,1)))&amp;
IF(ISERR(CODE(MID(N694,12,1))),"",CODE(MID(N694,12,1)))&amp;
IF(ISERR(CODE(MID(N694,13,1))),"",CODE(MID(N694,13,1)))&amp;
IF(ISERR(CODE(MID(N694,14,1))),"",CODE(MID(N694,14,1)))&amp;
IF(ISERR(CODE(MID(N694,15,1))),"",CODE(MID(N694,15,1)))</f>
        <v>67728295859582737871</v>
      </c>
      <c r="B694" s="3">
        <v>721</v>
      </c>
      <c r="C694" s="165">
        <f>VLOOKUP(A694,[1]items.h.csv!$A:$C,3,0)</f>
        <v>741</v>
      </c>
      <c r="D694" s="1" t="s">
        <v>2291</v>
      </c>
      <c r="E694" s="1" t="s">
        <v>1538</v>
      </c>
      <c r="F694" s="17" t="s">
        <v>710</v>
      </c>
      <c r="G694" s="17" t="s">
        <v>710</v>
      </c>
      <c r="H694" s="146">
        <v>0</v>
      </c>
      <c r="I694" s="146">
        <v>0</v>
      </c>
      <c r="J694" s="17" t="s">
        <v>4293</v>
      </c>
      <c r="K694" s="17" t="s">
        <v>2192</v>
      </c>
      <c r="L694" s="138" t="s">
        <v>4604</v>
      </c>
      <c r="M694" s="155"/>
      <c r="N694" s="22" t="s">
        <v>1538</v>
      </c>
      <c r="O694" s="22" t="s">
        <v>3787</v>
      </c>
      <c r="P694"/>
      <c r="Q694" t="str">
        <f>IF(F694=G694,"","NOT EQUAL")</f>
        <v/>
      </c>
      <c r="R694"/>
      <c r="S694"/>
      <c r="T694">
        <f>IF(Y694&lt;&gt;"",T693+1,T693)</f>
        <v>146</v>
      </c>
      <c r="U694" s="3"/>
      <c r="V694" s="118"/>
      <c r="W694" s="118"/>
      <c r="X694" s="109" t="str">
        <f>IF( OR(V694="CNST", J694="CAT_REGS"),(F694),
IF(V694="YES",UPPER(F694),
IF(   AND(V694&lt;&gt;"NO",J694="CAT_FNCT",E694&lt;&gt;"multiply", E694&lt;&gt;"divide"),IF(K694="SLS_ENABLED",   UPPER(F694),""),"")))</f>
        <v/>
      </c>
      <c r="Y694" s="109" t="str">
        <f>IF(LEN(W694)&gt;0,W694,SUBSTITUTE(SUBSTITUTE(SUBSTITUTE(SUBSTITUTE(SUBSTITUTE(SUBSTITUTE(SUBSTITUTE(SUBSTITUTE(SUBSTITUTE(SUBSTITUTE(SUBSTITUTE( (SUBSTITUTE( SUBSTITUTE( SUBSTITUTE( SUBSTITUTE(X694,"STD_SIGMA","SUM"),"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94" s="2">
        <f>C694</f>
        <v>741</v>
      </c>
    </row>
    <row r="695" spans="1:26">
      <c r="A695" s="167" t="str">
        <f>CODE(MID(N695,1,1))&amp;CODE(MID(N695,2,1))&amp;CODE(MID(N695,3,1))&amp;CODE(MID(N695,4,1))&amp;CODE(MID(N695,5,1))&amp;
IF(ISERR(CODE(MID(N695,6,1))),"",CODE(MID(N695,6,1)))&amp;
IF(ISERR(CODE(MID(N695,7,1))),"",CODE(MID(N695,7,1)))&amp;
IF(ISERR(CODE(MID(N695,8,1))),"",CODE(MID(N695,8,1)))&amp;
IF(ISERR(CODE(MID(N695,9,1))),"",CODE(MID(N695,9,1)))&amp;
IF(ISERR(CODE(MID(N695,10,1))),"",CODE(MID(N695,10,1)))&amp;
IF(ISERR(CODE(MID(N695,11,1))),"",CODE(MID(N695,11,1)))&amp;
IF(ISERR(CODE(MID(N695,12,1))),"",CODE(MID(N695,12,1)))&amp;
IF(ISERR(CODE(MID(N695,13,1))),"",CODE(MID(N695,13,1)))&amp;
IF(ISERR(CODE(MID(N695,14,1))),"",CODE(MID(N695,14,1)))&amp;
IF(ISERR(CODE(MID(N695,15,1))),"",CODE(MID(N695,15,1)))</f>
        <v>67728295879567738267</v>
      </c>
      <c r="B695" s="3">
        <v>723</v>
      </c>
      <c r="C695" s="165">
        <f>VLOOKUP(A695,[1]items.h.csv!$A:$C,3,0)</f>
        <v>742</v>
      </c>
      <c r="D695" s="1" t="s">
        <v>2291</v>
      </c>
      <c r="E695" s="1" t="s">
        <v>1539</v>
      </c>
      <c r="F695" s="17" t="s">
        <v>711</v>
      </c>
      <c r="G695" s="17" t="s">
        <v>711</v>
      </c>
      <c r="H695" s="146">
        <v>0</v>
      </c>
      <c r="I695" s="146">
        <v>0</v>
      </c>
      <c r="J695" s="17" t="s">
        <v>4293</v>
      </c>
      <c r="K695" s="17" t="s">
        <v>2192</v>
      </c>
      <c r="L695" s="138" t="s">
        <v>4604</v>
      </c>
      <c r="N695" s="22" t="s">
        <v>1539</v>
      </c>
      <c r="O695" s="22" t="s">
        <v>3787</v>
      </c>
      <c r="P695"/>
      <c r="Q695" t="str">
        <f>IF(F695=G695,"","NOT EQUAL")</f>
        <v/>
      </c>
      <c r="R695"/>
      <c r="S695"/>
      <c r="T695">
        <f>IF(Y695&lt;&gt;"",T694+1,T694)</f>
        <v>146</v>
      </c>
      <c r="U695" s="3"/>
      <c r="V695" s="118"/>
      <c r="W695" s="118"/>
      <c r="X695" s="109" t="str">
        <f>IF( OR(V695="CNST", J695="CAT_REGS"),(F695),
IF(V695="YES",UPPER(F695),
IF(   AND(V695&lt;&gt;"NO",J695="CAT_FNCT",E695&lt;&gt;"multiply", E695&lt;&gt;"divide"),IF(K695="SLS_ENABLED",   UPPER(F695),""),"")))</f>
        <v/>
      </c>
      <c r="Y695" s="109" t="str">
        <f>IF(LEN(W695)&gt;0,W695,SUBSTITUTE(SUBSTITUTE(SUBSTITUTE(SUBSTITUTE(SUBSTITUTE(SUBSTITUTE(SUBSTITUTE(SUBSTITUTE(SUBSTITUTE(SUBSTITUTE(SUBSTITUTE( (SUBSTITUTE( SUBSTITUTE( SUBSTITUTE( SUBSTITUTE(X695,"STD_SIGMA","SUM"),"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95" s="2">
        <f>C695</f>
        <v>742</v>
      </c>
    </row>
    <row r="696" spans="1:26">
      <c r="A696" s="167" t="str">
        <f>CODE(MID(N696,1,1))&amp;CODE(MID(N696,2,1))&amp;CODE(MID(N696,3,1))&amp;CODE(MID(N696,4,1))&amp;CODE(MID(N696,5,1))&amp;
IF(ISERR(CODE(MID(N696,6,1))),"",CODE(MID(N696,6,1)))&amp;
IF(ISERR(CODE(MID(N696,7,1))),"",CODE(MID(N696,7,1)))&amp;
IF(ISERR(CODE(MID(N696,8,1))),"",CODE(MID(N696,8,1)))&amp;
IF(ISERR(CODE(MID(N696,9,1))),"",CODE(MID(N696,9,1)))&amp;
IF(ISERR(CODE(MID(N696,10,1))),"",CODE(MID(N696,10,1)))&amp;
IF(ISERR(CODE(MID(N696,11,1))),"",CODE(MID(N696,11,1)))&amp;
IF(ISERR(CODE(MID(N696,12,1))),"",CODE(MID(N696,12,1)))&amp;
IF(ISERR(CODE(MID(N696,13,1))),"",CODE(MID(N696,13,1)))&amp;
IF(ISERR(CODE(MID(N696,14,1))),"",CODE(MID(N696,14,1)))&amp;
IF(ISERR(CODE(MID(N696,15,1))),"",CODE(MID(N696,15,1)))</f>
        <v>67728295899567738267</v>
      </c>
      <c r="B696" s="3">
        <v>725</v>
      </c>
      <c r="C696" s="165">
        <f>VLOOKUP(A696,[1]items.h.csv!$A:$C,3,0)</f>
        <v>746</v>
      </c>
      <c r="D696" s="1" t="s">
        <v>2291</v>
      </c>
      <c r="E696" s="1" t="s">
        <v>1540</v>
      </c>
      <c r="F696" s="17" t="s">
        <v>712</v>
      </c>
      <c r="G696" s="17" t="s">
        <v>712</v>
      </c>
      <c r="H696" s="146">
        <v>0</v>
      </c>
      <c r="I696" s="146">
        <v>0</v>
      </c>
      <c r="J696" s="17" t="s">
        <v>4293</v>
      </c>
      <c r="K696" s="17" t="s">
        <v>2192</v>
      </c>
      <c r="L696" s="138" t="s">
        <v>4604</v>
      </c>
      <c r="N696" s="22" t="s">
        <v>1540</v>
      </c>
      <c r="O696" s="22" t="s">
        <v>3787</v>
      </c>
      <c r="P696"/>
      <c r="Q696" t="str">
        <f>IF(F696=G696,"","NOT EQUAL")</f>
        <v/>
      </c>
      <c r="R696"/>
      <c r="S696"/>
      <c r="T696">
        <f>IF(Y696&lt;&gt;"",T695+1,T695)</f>
        <v>146</v>
      </c>
      <c r="U696" s="3"/>
      <c r="V696" s="118"/>
      <c r="W696" s="118"/>
      <c r="X696" s="109" t="str">
        <f>IF( OR(V696="CNST", J696="CAT_REGS"),(F696),
IF(V696="YES",UPPER(F696),
IF(   AND(V696&lt;&gt;"NO",J696="CAT_FNCT",E696&lt;&gt;"multiply", E696&lt;&gt;"divide"),IF(K696="SLS_ENABLED",   UPPER(F696),""),"")))</f>
        <v/>
      </c>
      <c r="Y696" s="109" t="str">
        <f>IF(LEN(W696)&gt;0,W696,SUBSTITUTE(SUBSTITUTE(SUBSTITUTE(SUBSTITUTE(SUBSTITUTE(SUBSTITUTE(SUBSTITUTE(SUBSTITUTE(SUBSTITUTE(SUBSTITUTE(SUBSTITUTE( (SUBSTITUTE( SUBSTITUTE( SUBSTITUTE( SUBSTITUTE(X696,"STD_SIGMA","SUM"),"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96" s="2">
        <f>C696</f>
        <v>746</v>
      </c>
    </row>
    <row r="697" spans="1:26">
      <c r="A697" s="167" t="str">
        <f>CODE(MID(N697,1,1))&amp;CODE(MID(N697,2,1))&amp;CODE(MID(N697,3,1))&amp;CODE(MID(N697,4,1))&amp;CODE(MID(N697,5,1))&amp;
IF(ISERR(CODE(MID(N697,6,1))),"",CODE(MID(N697,6,1)))&amp;
IF(ISERR(CODE(MID(N697,7,1))),"",CODE(MID(N697,7,1)))&amp;
IF(ISERR(CODE(MID(N697,8,1))),"",CODE(MID(N697,8,1)))&amp;
IF(ISERR(CODE(MID(N697,9,1))),"",CODE(MID(N697,9,1)))&amp;
IF(ISERR(CODE(MID(N697,10,1))),"",CODE(MID(N697,10,1)))&amp;
IF(ISERR(CODE(MID(N697,11,1))),"",CODE(MID(N697,11,1)))&amp;
IF(ISERR(CODE(MID(N697,12,1))),"",CODE(MID(N697,12,1)))&amp;
IF(ISERR(CODE(MID(N697,13,1))),"",CODE(MID(N697,13,1)))&amp;
IF(ISERR(CODE(MID(N697,14,1))),"",CODE(MID(N697,14,1)))&amp;
IF(ISERR(CODE(MID(N697,15,1))),"",CODE(MID(N697,15,1)))</f>
        <v>6772829589956567858469</v>
      </c>
      <c r="B697" s="3">
        <v>727</v>
      </c>
      <c r="C697" s="165">
        <f>VLOOKUP(A697,[1]items.h.csv!$A:$C,3,0)</f>
        <v>747</v>
      </c>
      <c r="D697" s="1" t="s">
        <v>2291</v>
      </c>
      <c r="E697" s="1" t="s">
        <v>1541</v>
      </c>
      <c r="F697" s="17" t="s">
        <v>713</v>
      </c>
      <c r="G697" s="17" t="s">
        <v>713</v>
      </c>
      <c r="H697" s="146">
        <v>0</v>
      </c>
      <c r="I697" s="146">
        <v>0</v>
      </c>
      <c r="J697" s="17" t="s">
        <v>4293</v>
      </c>
      <c r="K697" s="17" t="s">
        <v>2192</v>
      </c>
      <c r="L697" s="138" t="s">
        <v>4604</v>
      </c>
      <c r="N697" s="22" t="s">
        <v>1541</v>
      </c>
      <c r="O697" s="22" t="s">
        <v>3787</v>
      </c>
      <c r="P697"/>
      <c r="Q697" t="str">
        <f>IF(F697=G697,"","NOT EQUAL")</f>
        <v/>
      </c>
      <c r="R697"/>
      <c r="S697"/>
      <c r="T697">
        <f>IF(Y697&lt;&gt;"",T696+1,T696)</f>
        <v>146</v>
      </c>
      <c r="U697" s="3"/>
      <c r="V697" s="118"/>
      <c r="W697" s="118"/>
      <c r="X697" s="109" t="str">
        <f>IF( OR(V697="CNST", J697="CAT_REGS"),(F697),
IF(V697="YES",UPPER(F697),
IF(   AND(V697&lt;&gt;"NO",J697="CAT_FNCT",E697&lt;&gt;"multiply", E697&lt;&gt;"divide"),IF(K697="SLS_ENABLED",   UPPER(F697),""),"")))</f>
        <v/>
      </c>
      <c r="Y697" s="109" t="str">
        <f>IF(LEN(W697)&gt;0,W697,SUBSTITUTE(SUBSTITUTE(SUBSTITUTE(SUBSTITUTE(SUBSTITUTE(SUBSTITUTE(SUBSTITUTE(SUBSTITUTE(SUBSTITUTE(SUBSTITUTE(SUBSTITUTE( (SUBSTITUTE( SUBSTITUTE( SUBSTITUTE( SUBSTITUTE(X697,"STD_SIGMA","SUM"),"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97" s="2">
        <f>C697</f>
        <v>747</v>
      </c>
    </row>
    <row r="698" spans="1:26">
      <c r="A698" s="167" t="str">
        <f>CODE(MID(N698,1,1))&amp;CODE(MID(N698,2,1))&amp;CODE(MID(N698,3,1))&amp;CODE(MID(N698,4,1))&amp;CODE(MID(N698,5,1))&amp;
IF(ISERR(CODE(MID(N698,6,1))),"",CODE(MID(N698,6,1)))&amp;
IF(ISERR(CODE(MID(N698,7,1))),"",CODE(MID(N698,7,1)))&amp;
IF(ISERR(CODE(MID(N698,8,1))),"",CODE(MID(N698,8,1)))&amp;
IF(ISERR(CODE(MID(N698,9,1))),"",CODE(MID(N698,9,1)))&amp;
IF(ISERR(CODE(MID(N698,10,1))),"",CODE(MID(N698,10,1)))&amp;
IF(ISERR(CODE(MID(N698,11,1))),"",CODE(MID(N698,11,1)))&amp;
IF(ISERR(CODE(MID(N698,12,1))),"",CODE(MID(N698,12,1)))&amp;
IF(ISERR(CODE(MID(N698,13,1))),"",CODE(MID(N698,13,1)))&amp;
IF(ISERR(CODE(MID(N698,14,1))),"",CODE(MID(N698,14,1)))&amp;
IF(ISERR(CODE(MID(N698,15,1))),"",CODE(MID(N698,15,1)))</f>
        <v>6772829589956873658269837383</v>
      </c>
      <c r="B698" s="3">
        <v>729</v>
      </c>
      <c r="C698" s="165">
        <f>VLOOKUP(A698,[1]items.h.csv!$A:$C,3,0)</f>
        <v>748</v>
      </c>
      <c r="D698" s="1" t="s">
        <v>2291</v>
      </c>
      <c r="E698" s="1" t="s">
        <v>1542</v>
      </c>
      <c r="F698" s="17" t="s">
        <v>714</v>
      </c>
      <c r="G698" s="17" t="s">
        <v>714</v>
      </c>
      <c r="H698" s="146">
        <v>0</v>
      </c>
      <c r="I698" s="146">
        <v>0</v>
      </c>
      <c r="J698" s="17" t="s">
        <v>4293</v>
      </c>
      <c r="K698" s="17" t="s">
        <v>2192</v>
      </c>
      <c r="L698" s="138" t="s">
        <v>4604</v>
      </c>
      <c r="N698" s="22" t="s">
        <v>1542</v>
      </c>
      <c r="O698" s="22" t="s">
        <v>3787</v>
      </c>
      <c r="P698"/>
      <c r="Q698" t="str">
        <f>IF(F698=G698,"","NOT EQUAL")</f>
        <v/>
      </c>
      <c r="R698"/>
      <c r="S698"/>
      <c r="T698">
        <f>IF(Y698&lt;&gt;"",T697+1,T697)</f>
        <v>146</v>
      </c>
      <c r="U698" s="3"/>
      <c r="V698" s="118"/>
      <c r="W698" s="118"/>
      <c r="X698" s="109" t="str">
        <f>IF( OR(V698="CNST", J698="CAT_REGS"),(F698),
IF(V698="YES",UPPER(F698),
IF(   AND(V698&lt;&gt;"NO",J698="CAT_FNCT",E698&lt;&gt;"multiply", E698&lt;&gt;"divide"),IF(K698="SLS_ENABLED",   UPPER(F698),""),"")))</f>
        <v/>
      </c>
      <c r="Y698" s="109" t="str">
        <f>IF(LEN(W698)&gt;0,W698,SUBSTITUTE(SUBSTITUTE(SUBSTITUTE(SUBSTITUTE(SUBSTITUTE(SUBSTITUTE(SUBSTITUTE(SUBSTITUTE(SUBSTITUTE(SUBSTITUTE(SUBSTITUTE( (SUBSTITUTE( SUBSTITUTE( SUBSTITUTE( SUBSTITUTE(X698,"STD_SIGMA","SUM"),"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98" s="2">
        <f>C698</f>
        <v>748</v>
      </c>
    </row>
    <row r="699" spans="1:26">
      <c r="A699" s="167" t="str">
        <f>CODE(MID(N699,1,1))&amp;CODE(MID(N699,2,1))&amp;CODE(MID(N699,3,1))&amp;CODE(MID(N699,4,1))&amp;CODE(MID(N699,5,1))&amp;
IF(ISERR(CODE(MID(N699,6,1))),"",CODE(MID(N699,6,1)))&amp;
IF(ISERR(CODE(MID(N699,7,1))),"",CODE(MID(N699,7,1)))&amp;
IF(ISERR(CODE(MID(N699,8,1))),"",CODE(MID(N699,8,1)))&amp;
IF(ISERR(CODE(MID(N699,9,1))),"",CODE(MID(N699,9,1)))&amp;
IF(ISERR(CODE(MID(N699,10,1))),"",CODE(MID(N699,10,1)))&amp;
IF(ISERR(CODE(MID(N699,11,1))),"",CODE(MID(N699,11,1)))&amp;
IF(ISERR(CODE(MID(N699,12,1))),"",CODE(MID(N699,12,1)))&amp;
IF(ISERR(CODE(MID(N699,13,1))),"",CODE(MID(N699,13,1)))&amp;
IF(ISERR(CODE(MID(N699,14,1))),"",CODE(MID(N699,14,1)))&amp;
IF(ISERR(CODE(MID(N699,15,1))),"",CODE(MID(N699,15,1)))</f>
        <v>6772829590956567858469</v>
      </c>
      <c r="B699" s="3">
        <v>731</v>
      </c>
      <c r="C699" s="165">
        <f>VLOOKUP(A699,[1]items.h.csv!$A:$C,3,0)</f>
        <v>749</v>
      </c>
      <c r="D699" s="1" t="s">
        <v>2291</v>
      </c>
      <c r="E699" s="1" t="s">
        <v>1543</v>
      </c>
      <c r="F699" s="17" t="s">
        <v>715</v>
      </c>
      <c r="G699" s="17" t="s">
        <v>715</v>
      </c>
      <c r="H699" s="146">
        <v>0</v>
      </c>
      <c r="I699" s="146">
        <v>0</v>
      </c>
      <c r="J699" s="17" t="s">
        <v>4293</v>
      </c>
      <c r="K699" s="17" t="s">
        <v>2192</v>
      </c>
      <c r="L699" s="138" t="s">
        <v>4604</v>
      </c>
      <c r="N699" s="22" t="s">
        <v>1543</v>
      </c>
      <c r="O699" s="22" t="s">
        <v>3787</v>
      </c>
      <c r="P699"/>
      <c r="Q699" t="str">
        <f>IF(F699=G699,"","NOT EQUAL")</f>
        <v/>
      </c>
      <c r="R699"/>
      <c r="S699"/>
      <c r="T699">
        <f>IF(Y699&lt;&gt;"",T698+1,T698)</f>
        <v>146</v>
      </c>
      <c r="U699" s="3"/>
      <c r="V699" s="118"/>
      <c r="W699" s="118"/>
      <c r="X699" s="109" t="str">
        <f>IF( OR(V699="CNST", J699="CAT_REGS"),(F699),
IF(V699="YES",UPPER(F699),
IF(   AND(V699&lt;&gt;"NO",J699="CAT_FNCT",E699&lt;&gt;"multiply", E699&lt;&gt;"divide"),IF(K699="SLS_ENABLED",   UPPER(F699),""),"")))</f>
        <v/>
      </c>
      <c r="Y699" s="109" t="str">
        <f>IF(LEN(W699)&gt;0,W699,SUBSTITUTE(SUBSTITUTE(SUBSTITUTE(SUBSTITUTE(SUBSTITUTE(SUBSTITUTE(SUBSTITUTE(SUBSTITUTE(SUBSTITUTE(SUBSTITUTE(SUBSTITUTE( (SUBSTITUTE( SUBSTITUTE( SUBSTITUTE( SUBSTITUTE(X699,"STD_SIGMA","SUM"),"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699" s="2">
        <f>C699</f>
        <v>749</v>
      </c>
    </row>
    <row r="700" spans="1:26">
      <c r="A700" s="167" t="str">
        <f>CODE(MID(N700,1,1))&amp;CODE(MID(N700,2,1))&amp;CODE(MID(N700,3,1))&amp;CODE(MID(N700,4,1))&amp;CODE(MID(N700,5,1))&amp;
IF(ISERR(CODE(MID(N700,6,1))),"",CODE(MID(N700,6,1)))&amp;
IF(ISERR(CODE(MID(N700,7,1))),"",CODE(MID(N700,7,1)))&amp;
IF(ISERR(CODE(MID(N700,8,1))),"",CODE(MID(N700,8,1)))&amp;
IF(ISERR(CODE(MID(N700,9,1))),"",CODE(MID(N700,9,1)))&amp;
IF(ISERR(CODE(MID(N700,10,1))),"",CODE(MID(N700,10,1)))&amp;
IF(ISERR(CODE(MID(N700,11,1))),"",CODE(MID(N700,11,1)))&amp;
IF(ISERR(CODE(MID(N700,12,1))),"",CODE(MID(N700,12,1)))&amp;
IF(ISERR(CODE(MID(N700,13,1))),"",CODE(MID(N700,13,1)))&amp;
IF(ISERR(CODE(MID(N700,14,1))),"",CODE(MID(N700,14,1)))&amp;
IF(ISERR(CODE(MID(N700,15,1))),"",CODE(MID(N700,15,1)))</f>
        <v>6772829590956765827978</v>
      </c>
      <c r="B700" s="3">
        <v>733</v>
      </c>
      <c r="C700" s="165">
        <f>VLOOKUP(A700,[1]items.h.csv!$A:$C,3,0)</f>
        <v>750</v>
      </c>
      <c r="D700" s="1" t="s">
        <v>2291</v>
      </c>
      <c r="E700" s="1" t="s">
        <v>1544</v>
      </c>
      <c r="F700" s="17" t="s">
        <v>716</v>
      </c>
      <c r="G700" s="17" t="s">
        <v>716</v>
      </c>
      <c r="H700" s="146">
        <v>0</v>
      </c>
      <c r="I700" s="146">
        <v>0</v>
      </c>
      <c r="J700" s="17" t="s">
        <v>4293</v>
      </c>
      <c r="K700" s="17" t="s">
        <v>2192</v>
      </c>
      <c r="L700" s="138" t="s">
        <v>4604</v>
      </c>
      <c r="N700" s="22" t="s">
        <v>1544</v>
      </c>
      <c r="O700" s="22" t="s">
        <v>3787</v>
      </c>
      <c r="P700"/>
      <c r="Q700" t="str">
        <f>IF(F700=G700,"","NOT EQUAL")</f>
        <v/>
      </c>
      <c r="R700"/>
      <c r="S700"/>
      <c r="T700">
        <f>IF(Y700&lt;&gt;"",T699+1,T699)</f>
        <v>146</v>
      </c>
      <c r="U700" s="3"/>
      <c r="V700" s="118"/>
      <c r="W700" s="118"/>
      <c r="X700" s="109" t="str">
        <f>IF( OR(V700="CNST", J700="CAT_REGS"),(F700),
IF(V700="YES",UPPER(F700),
IF(   AND(V700&lt;&gt;"NO",J700="CAT_FNCT",E700&lt;&gt;"multiply", E700&lt;&gt;"divide"),IF(K700="SLS_ENABLED",   UPPER(F700),""),"")))</f>
        <v/>
      </c>
      <c r="Y700" s="109" t="str">
        <f>IF(LEN(W700)&gt;0,W700,SUBSTITUTE(SUBSTITUTE(SUBSTITUTE(SUBSTITUTE(SUBSTITUTE(SUBSTITUTE(SUBSTITUTE(SUBSTITUTE(SUBSTITUTE(SUBSTITUTE(SUBSTITUTE( (SUBSTITUTE( SUBSTITUTE( SUBSTITUTE( SUBSTITUTE(X700,"STD_SIGMA","SUM"),"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00" s="2">
        <f>C700</f>
        <v>750</v>
      </c>
    </row>
    <row r="701" spans="1:26">
      <c r="A701" s="167" t="str">
        <f>CODE(MID(N701,1,1))&amp;CODE(MID(N701,2,1))&amp;CODE(MID(N701,3,1))&amp;CODE(MID(N701,4,1))&amp;CODE(MID(N701,5,1))&amp;
IF(ISERR(CODE(MID(N701,6,1))),"",CODE(MID(N701,6,1)))&amp;
IF(ISERR(CODE(MID(N701,7,1))),"",CODE(MID(N701,7,1)))&amp;
IF(ISERR(CODE(MID(N701,8,1))),"",CODE(MID(N701,8,1)))&amp;
IF(ISERR(CODE(MID(N701,9,1))),"",CODE(MID(N701,9,1)))&amp;
IF(ISERR(CODE(MID(N701,10,1))),"",CODE(MID(N701,10,1)))&amp;
IF(ISERR(CODE(MID(N701,11,1))),"",CODE(MID(N701,11,1)))&amp;
IF(ISERR(CODE(MID(N701,12,1))),"",CODE(MID(N701,12,1)))&amp;
IF(ISERR(CODE(MID(N701,13,1))),"",CODE(MID(N701,13,1)))&amp;
IF(ISERR(CODE(MID(N701,14,1))),"",CODE(MID(N701,14,1)))&amp;
IF(ISERR(CODE(MID(N701,15,1))),"",CODE(MID(N701,15,1)))</f>
        <v>677282959095687984</v>
      </c>
      <c r="B701" s="3">
        <v>735</v>
      </c>
      <c r="C701" s="165">
        <f>VLOOKUP(A701,[1]items.h.csv!$A:$C,3,0)</f>
        <v>751</v>
      </c>
      <c r="D701" s="1" t="s">
        <v>2291</v>
      </c>
      <c r="E701" s="1" t="s">
        <v>1545</v>
      </c>
      <c r="F701" s="17" t="s">
        <v>717</v>
      </c>
      <c r="G701" s="17" t="s">
        <v>717</v>
      </c>
      <c r="H701" s="146">
        <v>0</v>
      </c>
      <c r="I701" s="146">
        <v>0</v>
      </c>
      <c r="J701" s="17" t="s">
        <v>4293</v>
      </c>
      <c r="K701" s="17" t="s">
        <v>2192</v>
      </c>
      <c r="L701" s="138" t="s">
        <v>4604</v>
      </c>
      <c r="N701" s="22" t="s">
        <v>1545</v>
      </c>
      <c r="O701" s="22" t="s">
        <v>3787</v>
      </c>
      <c r="P701"/>
      <c r="Q701" t="str">
        <f>IF(F701=G701,"","NOT EQUAL")</f>
        <v/>
      </c>
      <c r="R701"/>
      <c r="S701"/>
      <c r="T701">
        <f>IF(Y701&lt;&gt;"",T700+1,T700)</f>
        <v>146</v>
      </c>
      <c r="U701" s="3"/>
      <c r="V701" s="118"/>
      <c r="W701" s="118"/>
      <c r="X701" s="109" t="str">
        <f>IF( OR(V701="CNST", J701="CAT_REGS"),(F701),
IF(V701="YES",UPPER(F701),
IF(   AND(V701&lt;&gt;"NO",J701="CAT_FNCT",E701&lt;&gt;"multiply", E701&lt;&gt;"divide"),IF(K701="SLS_ENABLED",   UPPER(F701),""),"")))</f>
        <v/>
      </c>
      <c r="Y701" s="109" t="str">
        <f>IF(LEN(W701)&gt;0,W701,SUBSTITUTE(SUBSTITUTE(SUBSTITUTE(SUBSTITUTE(SUBSTITUTE(SUBSTITUTE(SUBSTITUTE(SUBSTITUTE(SUBSTITUTE(SUBSTITUTE(SUBSTITUTE( (SUBSTITUTE( SUBSTITUTE( SUBSTITUTE( SUBSTITUTE(X701,"STD_SIGMA","SUM"),"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01" s="2">
        <f>C701</f>
        <v>751</v>
      </c>
    </row>
    <row r="702" spans="1:26">
      <c r="A702" s="167" t="str">
        <f>CODE(MID(N702,1,1))&amp;CODE(MID(N702,2,1))&amp;CODE(MID(N702,3,1))&amp;CODE(MID(N702,4,1))&amp;CODE(MID(N702,5,1))&amp;
IF(ISERR(CODE(MID(N702,6,1))),"",CODE(MID(N702,6,1)))&amp;
IF(ISERR(CODE(MID(N702,7,1))),"",CODE(MID(N702,7,1)))&amp;
IF(ISERR(CODE(MID(N702,8,1))),"",CODE(MID(N702,8,1)))&amp;
IF(ISERR(CODE(MID(N702,9,1))),"",CODE(MID(N702,9,1)))&amp;
IF(ISERR(CODE(MID(N702,10,1))),"",CODE(MID(N702,10,1)))&amp;
IF(ISERR(CODE(MID(N702,11,1))),"",CODE(MID(N702,11,1)))&amp;
IF(ISERR(CODE(MID(N702,12,1))),"",CODE(MID(N702,12,1)))&amp;
IF(ISERR(CODE(MID(N702,13,1))),"",CODE(MID(N702,13,1)))&amp;
IF(ISERR(CODE(MID(N702,14,1))),"",CODE(MID(N702,14,1)))&amp;
IF(ISERR(CODE(MID(N702,15,1))),"",CODE(MID(N702,15,1)))</f>
        <v>677282959795776567827978</v>
      </c>
      <c r="B702" s="3">
        <v>604</v>
      </c>
      <c r="C702" s="165">
        <f>VLOOKUP(A702,[1]items.h.csv!$A:$C,3,0)</f>
        <v>758</v>
      </c>
      <c r="D702" s="1" t="s">
        <v>2291</v>
      </c>
      <c r="E702" s="1" t="s">
        <v>1546</v>
      </c>
      <c r="F702" s="17" t="s">
        <v>718</v>
      </c>
      <c r="G702" s="17" t="s">
        <v>718</v>
      </c>
      <c r="H702" s="146">
        <v>0</v>
      </c>
      <c r="I702" s="146">
        <v>0</v>
      </c>
      <c r="J702" s="17" t="s">
        <v>4294</v>
      </c>
      <c r="K702" s="17" t="s">
        <v>2192</v>
      </c>
      <c r="L702" s="138" t="s">
        <v>4604</v>
      </c>
      <c r="N702" s="22" t="s">
        <v>1546</v>
      </c>
      <c r="O702" s="22" t="s">
        <v>3787</v>
      </c>
      <c r="P702"/>
      <c r="Q702" t="str">
        <f>IF(F702=G702,"","NOT EQUAL")</f>
        <v/>
      </c>
      <c r="R702"/>
      <c r="S702"/>
      <c r="T702">
        <f>IF(Y702&lt;&gt;"",T701+1,T701)</f>
        <v>146</v>
      </c>
      <c r="U702" s="3"/>
      <c r="V702" s="118"/>
      <c r="W702" s="118"/>
      <c r="X702" s="109" t="str">
        <f>IF( OR(V702="CNST", J702="CAT_REGS"),(F702),
IF(V702="YES",UPPER(F702),
IF(   AND(V702&lt;&gt;"NO",J702="CAT_FNCT",E702&lt;&gt;"multiply", E702&lt;&gt;"divide"),IF(K702="SLS_ENABLED",   UPPER(F702),""),"")))</f>
        <v/>
      </c>
      <c r="Y702" s="109" t="str">
        <f>IF(LEN(W702)&gt;0,W702,SUBSTITUTE(SUBSTITUTE(SUBSTITUTE(SUBSTITUTE(SUBSTITUTE(SUBSTITUTE(SUBSTITUTE(SUBSTITUTE(SUBSTITUTE(SUBSTITUTE(SUBSTITUTE( (SUBSTITUTE( SUBSTITUTE( SUBSTITUTE( SUBSTITUTE(X702,"STD_SIGMA","SUM"),"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02" s="2">
        <f>C702</f>
        <v>758</v>
      </c>
    </row>
    <row r="703" spans="1:26">
      <c r="A703" s="167" t="str">
        <f>CODE(MID(N703,1,1))&amp;CODE(MID(N703,2,1))&amp;CODE(MID(N703,3,1))&amp;CODE(MID(N703,4,1))&amp;CODE(MID(N703,5,1))&amp;
IF(ISERR(CODE(MID(N703,6,1))),"",CODE(MID(N703,6,1)))&amp;
IF(ISERR(CODE(MID(N703,7,1))),"",CODE(MID(N703,7,1)))&amp;
IF(ISERR(CODE(MID(N703,8,1))),"",CODE(MID(N703,8,1)))&amp;
IF(ISERR(CODE(MID(N703,9,1))),"",CODE(MID(N703,9,1)))&amp;
IF(ISERR(CODE(MID(N703,10,1))),"",CODE(MID(N703,10,1)))&amp;
IF(ISERR(CODE(MID(N703,11,1))),"",CODE(MID(N703,11,1)))&amp;
IF(ISERR(CODE(MID(N703,12,1))),"",CODE(MID(N703,12,1)))&amp;
IF(ISERR(CODE(MID(N703,13,1))),"",CODE(MID(N703,13,1)))&amp;
IF(ISERR(CODE(MID(N703,14,1))),"",CODE(MID(N703,14,1)))&amp;
IF(ISERR(CODE(MID(N703,15,1))),"",CODE(MID(N703,15,1)))</f>
        <v>6772829597956567858469</v>
      </c>
      <c r="B703" s="3">
        <v>606</v>
      </c>
      <c r="C703" s="165">
        <f>VLOOKUP(A703,[1]items.h.csv!$A:$C,3,0)</f>
        <v>759</v>
      </c>
      <c r="D703" s="1" t="s">
        <v>2291</v>
      </c>
      <c r="E703" s="1" t="s">
        <v>1547</v>
      </c>
      <c r="F703" s="17" t="s">
        <v>719</v>
      </c>
      <c r="G703" s="17" t="s">
        <v>719</v>
      </c>
      <c r="H703" s="146">
        <v>0</v>
      </c>
      <c r="I703" s="146">
        <v>0</v>
      </c>
      <c r="J703" s="17" t="s">
        <v>4294</v>
      </c>
      <c r="K703" s="17" t="s">
        <v>2192</v>
      </c>
      <c r="L703" s="138" t="s">
        <v>4604</v>
      </c>
      <c r="N703" s="22" t="s">
        <v>1547</v>
      </c>
      <c r="O703" s="22" t="s">
        <v>3787</v>
      </c>
      <c r="P703"/>
      <c r="Q703" t="str">
        <f>IF(F703=G703,"","NOT EQUAL")</f>
        <v/>
      </c>
      <c r="R703"/>
      <c r="S703"/>
      <c r="T703">
        <f>IF(Y703&lt;&gt;"",T702+1,T702)</f>
        <v>146</v>
      </c>
      <c r="U703" s="3"/>
      <c r="V703" s="118"/>
      <c r="W703" s="118"/>
      <c r="X703" s="109" t="str">
        <f>IF( OR(V703="CNST", J703="CAT_REGS"),(F703),
IF(V703="YES",UPPER(F703),
IF(   AND(V703&lt;&gt;"NO",J703="CAT_FNCT",E703&lt;&gt;"multiply", E703&lt;&gt;"divide"),IF(K703="SLS_ENABLED",   UPPER(F703),""),"")))</f>
        <v/>
      </c>
      <c r="Y703" s="109" t="str">
        <f>IF(LEN(W703)&gt;0,W703,SUBSTITUTE(SUBSTITUTE(SUBSTITUTE(SUBSTITUTE(SUBSTITUTE(SUBSTITUTE(SUBSTITUTE(SUBSTITUTE(SUBSTITUTE(SUBSTITUTE(SUBSTITUTE( (SUBSTITUTE( SUBSTITUTE( SUBSTITUTE( SUBSTITUTE(X703,"STD_SIGMA","SUM"),"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03" s="2">
        <f>C703</f>
        <v>759</v>
      </c>
    </row>
    <row r="704" spans="1:26">
      <c r="A704" s="167" t="str">
        <f>CODE(MID(N704,1,1))&amp;CODE(MID(N704,2,1))&amp;CODE(MID(N704,3,1))&amp;CODE(MID(N704,4,1))&amp;CODE(MID(N704,5,1))&amp;
IF(ISERR(CODE(MID(N704,6,1))),"",CODE(MID(N704,6,1)))&amp;
IF(ISERR(CODE(MID(N704,7,1))),"",CODE(MID(N704,7,1)))&amp;
IF(ISERR(CODE(MID(N704,8,1))),"",CODE(MID(N704,8,1)))&amp;
IF(ISERR(CODE(MID(N704,9,1))),"",CODE(MID(N704,9,1)))&amp;
IF(ISERR(CODE(MID(N704,10,1))),"",CODE(MID(N704,10,1)))&amp;
IF(ISERR(CODE(MID(N704,11,1))),"",CODE(MID(N704,11,1)))&amp;
IF(ISERR(CODE(MID(N704,12,1))),"",CODE(MID(N704,12,1)))&amp;
IF(ISERR(CODE(MID(N704,13,1))),"",CODE(MID(N704,13,1)))&amp;
IF(ISERR(CODE(MID(N704,14,1))),"",CODE(MID(N704,14,1)))&amp;
IF(ISERR(CODE(MID(N704,15,1))),"",CODE(MID(N704,15,1)))</f>
        <v>6772829597956682698669</v>
      </c>
      <c r="B704" s="3">
        <v>608</v>
      </c>
      <c r="C704" s="165">
        <f>VLOOKUP(A704,[1]items.h.csv!$A:$C,3,0)</f>
        <v>760</v>
      </c>
      <c r="D704" s="1" t="s">
        <v>2291</v>
      </c>
      <c r="E704" s="1" t="s">
        <v>1548</v>
      </c>
      <c r="F704" s="17" t="s">
        <v>720</v>
      </c>
      <c r="G704" s="17" t="s">
        <v>720</v>
      </c>
      <c r="H704" s="146">
        <v>0</v>
      </c>
      <c r="I704" s="146">
        <v>0</v>
      </c>
      <c r="J704" s="17" t="s">
        <v>4294</v>
      </c>
      <c r="K704" s="17" t="s">
        <v>2192</v>
      </c>
      <c r="L704" s="138" t="s">
        <v>4604</v>
      </c>
      <c r="N704" s="22" t="s">
        <v>1548</v>
      </c>
      <c r="O704" s="22" t="s">
        <v>3787</v>
      </c>
      <c r="P704"/>
      <c r="Q704" t="str">
        <f>IF(F704=G704,"","NOT EQUAL")</f>
        <v/>
      </c>
      <c r="R704"/>
      <c r="S704"/>
      <c r="T704">
        <f>IF(Y704&lt;&gt;"",T703+1,T703)</f>
        <v>146</v>
      </c>
      <c r="U704" s="3"/>
      <c r="V704" s="118"/>
      <c r="W704" s="118"/>
      <c r="X704" s="109" t="str">
        <f>IF( OR(V704="CNST", J704="CAT_REGS"),(F704),
IF(V704="YES",UPPER(F704),
IF(   AND(V704&lt;&gt;"NO",J704="CAT_FNCT",E704&lt;&gt;"multiply", E704&lt;&gt;"divide"),IF(K704="SLS_ENABLED",   UPPER(F704),""),"")))</f>
        <v/>
      </c>
      <c r="Y704" s="109" t="str">
        <f>IF(LEN(W704)&gt;0,W704,SUBSTITUTE(SUBSTITUTE(SUBSTITUTE(SUBSTITUTE(SUBSTITUTE(SUBSTITUTE(SUBSTITUTE(SUBSTITUTE(SUBSTITUTE(SUBSTITUTE(SUBSTITUTE( (SUBSTITUTE( SUBSTITUTE( SUBSTITUTE( SUBSTITUTE(X704,"STD_SIGMA","SUM"),"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04" s="2">
        <f>C704</f>
        <v>760</v>
      </c>
    </row>
    <row r="705" spans="1:26">
      <c r="A705" s="167" t="str">
        <f>CODE(MID(N705,1,1))&amp;CODE(MID(N705,2,1))&amp;CODE(MID(N705,3,1))&amp;CODE(MID(N705,4,1))&amp;CODE(MID(N705,5,1))&amp;
IF(ISERR(CODE(MID(N705,6,1))),"",CODE(MID(N705,6,1)))&amp;
IF(ISERR(CODE(MID(N705,7,1))),"",CODE(MID(N705,7,1)))&amp;
IF(ISERR(CODE(MID(N705,8,1))),"",CODE(MID(N705,8,1)))&amp;
IF(ISERR(CODE(MID(N705,9,1))),"",CODE(MID(N705,9,1)))&amp;
IF(ISERR(CODE(MID(N705,10,1))),"",CODE(MID(N705,10,1)))&amp;
IF(ISERR(CODE(MID(N705,11,1))),"",CODE(MID(N705,11,1)))&amp;
IF(ISERR(CODE(MID(N705,12,1))),"",CODE(MID(N705,12,1)))&amp;
IF(ISERR(CODE(MID(N705,13,1))),"",CODE(MID(N705,13,1)))&amp;
IF(ISERR(CODE(MID(N705,14,1))),"",CODE(MID(N705,14,1)))&amp;
IF(ISERR(CODE(MID(N705,15,1))),"",CODE(MID(N705,15,1)))</f>
        <v>6772829597957182658669</v>
      </c>
      <c r="B705" s="3">
        <v>610</v>
      </c>
      <c r="C705" s="165">
        <f>VLOOKUP(A705,[1]items.h.csv!$A:$C,3,0)</f>
        <v>761</v>
      </c>
      <c r="D705" s="1" t="s">
        <v>2291</v>
      </c>
      <c r="E705" s="1" t="s">
        <v>1549</v>
      </c>
      <c r="F705" s="17" t="s">
        <v>721</v>
      </c>
      <c r="G705" s="17" t="s">
        <v>721</v>
      </c>
      <c r="H705" s="146">
        <v>0</v>
      </c>
      <c r="I705" s="146">
        <v>0</v>
      </c>
      <c r="J705" s="17" t="s">
        <v>4294</v>
      </c>
      <c r="K705" s="17" t="s">
        <v>2192</v>
      </c>
      <c r="L705" s="138" t="s">
        <v>4604</v>
      </c>
      <c r="N705" s="22" t="s">
        <v>1549</v>
      </c>
      <c r="O705" s="22" t="s">
        <v>3787</v>
      </c>
      <c r="P705"/>
      <c r="Q705" t="str">
        <f>IF(F705=G705,"","NOT EQUAL")</f>
        <v/>
      </c>
      <c r="R705"/>
      <c r="S705"/>
      <c r="T705">
        <f>IF(Y705&lt;&gt;"",T704+1,T704)</f>
        <v>146</v>
      </c>
      <c r="U705" s="3"/>
      <c r="V705" s="118"/>
      <c r="W705" s="118"/>
      <c r="X705" s="109" t="str">
        <f>IF( OR(V705="CNST", J705="CAT_REGS"),(F705),
IF(V705="YES",UPPER(F705),
IF(   AND(V705&lt;&gt;"NO",J705="CAT_FNCT",E705&lt;&gt;"multiply", E705&lt;&gt;"divide"),IF(K705="SLS_ENABLED",   UPPER(F705),""),"")))</f>
        <v/>
      </c>
      <c r="Y705" s="109" t="str">
        <f>IF(LEN(W705)&gt;0,W705,SUBSTITUTE(SUBSTITUTE(SUBSTITUTE(SUBSTITUTE(SUBSTITUTE(SUBSTITUTE(SUBSTITUTE(SUBSTITUTE(SUBSTITUTE(SUBSTITUTE(SUBSTITUTE( (SUBSTITUTE( SUBSTITUTE( SUBSTITUTE( SUBSTITUTE(X705,"STD_SIGMA","SUM"),"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05" s="2">
        <f>C705</f>
        <v>761</v>
      </c>
    </row>
    <row r="706" spans="1:26">
      <c r="A706" s="167" t="str">
        <f>CODE(MID(N706,1,1))&amp;CODE(MID(N706,2,1))&amp;CODE(MID(N706,3,1))&amp;CODE(MID(N706,4,1))&amp;CODE(MID(N706,5,1))&amp;
IF(ISERR(CODE(MID(N706,6,1))),"",CODE(MID(N706,6,1)))&amp;
IF(ISERR(CODE(MID(N706,7,1))),"",CODE(MID(N706,7,1)))&amp;
IF(ISERR(CODE(MID(N706,8,1))),"",CODE(MID(N706,8,1)))&amp;
IF(ISERR(CODE(MID(N706,9,1))),"",CODE(MID(N706,9,1)))&amp;
IF(ISERR(CODE(MID(N706,10,1))),"",CODE(MID(N706,10,1)))&amp;
IF(ISERR(CODE(MID(N706,11,1))),"",CODE(MID(N706,11,1)))&amp;
IF(ISERR(CODE(MID(N706,12,1))),"",CODE(MID(N706,12,1)))&amp;
IF(ISERR(CODE(MID(N706,13,1))),"",CODE(MID(N706,13,1)))&amp;
IF(ISERR(CODE(MID(N706,14,1))),"",CODE(MID(N706,14,1)))&amp;
IF(ISERR(CODE(MID(N706,15,1))),"",CODE(MID(N706,15,1)))</f>
        <v>6772829597956873658269837383</v>
      </c>
      <c r="B706" s="3">
        <v>612</v>
      </c>
      <c r="C706" s="165">
        <f>VLOOKUP(A706,[1]items.h.csv!$A:$C,3,0)</f>
        <v>762</v>
      </c>
      <c r="D706" s="1" t="s">
        <v>2291</v>
      </c>
      <c r="E706" s="1" t="s">
        <v>1550</v>
      </c>
      <c r="F706" s="17" t="s">
        <v>722</v>
      </c>
      <c r="G706" s="17" t="s">
        <v>722</v>
      </c>
      <c r="H706" s="146">
        <v>0</v>
      </c>
      <c r="I706" s="146">
        <v>0</v>
      </c>
      <c r="J706" s="17" t="s">
        <v>4294</v>
      </c>
      <c r="K706" s="17" t="s">
        <v>2192</v>
      </c>
      <c r="L706" s="138" t="s">
        <v>4604</v>
      </c>
      <c r="N706" s="22" t="s">
        <v>1550</v>
      </c>
      <c r="O706" s="22" t="s">
        <v>3787</v>
      </c>
      <c r="P706"/>
      <c r="Q706" t="str">
        <f>IF(F706=G706,"","NOT EQUAL")</f>
        <v/>
      </c>
      <c r="R706"/>
      <c r="S706"/>
      <c r="T706">
        <f>IF(Y706&lt;&gt;"",T705+1,T705)</f>
        <v>146</v>
      </c>
      <c r="U706" s="3"/>
      <c r="V706" s="118"/>
      <c r="W706" s="118"/>
      <c r="X706" s="109" t="str">
        <f>IF( OR(V706="CNST", J706="CAT_REGS"),(F706),
IF(V706="YES",UPPER(F706),
IF(   AND(V706&lt;&gt;"NO",J706="CAT_FNCT",E706&lt;&gt;"multiply", E706&lt;&gt;"divide"),IF(K706="SLS_ENABLED",   UPPER(F706),""),"")))</f>
        <v/>
      </c>
      <c r="Y706" s="109" t="str">
        <f>IF(LEN(W706)&gt;0,W706,SUBSTITUTE(SUBSTITUTE(SUBSTITUTE(SUBSTITUTE(SUBSTITUTE(SUBSTITUTE(SUBSTITUTE(SUBSTITUTE(SUBSTITUTE(SUBSTITUTE(SUBSTITUTE( (SUBSTITUTE( SUBSTITUTE( SUBSTITUTE( SUBSTITUTE(X706,"STD_SIGMA","SUM"),"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06" s="2">
        <f>C706</f>
        <v>762</v>
      </c>
    </row>
    <row r="707" spans="1:26">
      <c r="A707" s="167" t="str">
        <f>CODE(MID(N707,1,1))&amp;CODE(MID(N707,2,1))&amp;CODE(MID(N707,3,1))&amp;CODE(MID(N707,4,1))&amp;CODE(MID(N707,5,1))&amp;
IF(ISERR(CODE(MID(N707,6,1))),"",CODE(MID(N707,6,1)))&amp;
IF(ISERR(CODE(MID(N707,7,1))),"",CODE(MID(N707,7,1)))&amp;
IF(ISERR(CODE(MID(N707,8,1))),"",CODE(MID(N707,8,1)))&amp;
IF(ISERR(CODE(MID(N707,9,1))),"",CODE(MID(N707,9,1)))&amp;
IF(ISERR(CODE(MID(N707,10,1))),"",CODE(MID(N707,10,1)))&amp;
IF(ISERR(CODE(MID(N707,11,1))),"",CODE(MID(N707,11,1)))&amp;
IF(ISERR(CODE(MID(N707,12,1))),"",CODE(MID(N707,12,1)))&amp;
IF(ISERR(CODE(MID(N707,13,1))),"",CODE(MID(N707,13,1)))&amp;
IF(ISERR(CODE(MID(N707,14,1))),"",CODE(MID(N707,14,1)))&amp;
IF(ISERR(CODE(MID(N707,15,1))),"",CODE(MID(N707,15,1)))</f>
        <v>6772829597958473766869</v>
      </c>
      <c r="B707" s="3">
        <v>614</v>
      </c>
      <c r="C707" s="165">
        <f>VLOOKUP(A707,[1]items.h.csv!$A:$C,3,0)</f>
        <v>763</v>
      </c>
      <c r="D707" s="1" t="s">
        <v>2291</v>
      </c>
      <c r="E707" s="1" t="s">
        <v>1551</v>
      </c>
      <c r="F707" s="17" t="s">
        <v>723</v>
      </c>
      <c r="G707" s="17" t="s">
        <v>723</v>
      </c>
      <c r="H707" s="146">
        <v>0</v>
      </c>
      <c r="I707" s="146">
        <v>0</v>
      </c>
      <c r="J707" s="17" t="s">
        <v>4294</v>
      </c>
      <c r="K707" s="17" t="s">
        <v>2192</v>
      </c>
      <c r="L707" s="138" t="s">
        <v>4604</v>
      </c>
      <c r="N707" s="22" t="s">
        <v>1551</v>
      </c>
      <c r="O707" s="22" t="s">
        <v>3787</v>
      </c>
      <c r="P707"/>
      <c r="Q707" t="str">
        <f>IF(F707=G707,"","NOT EQUAL")</f>
        <v/>
      </c>
      <c r="R707"/>
      <c r="S707"/>
      <c r="T707">
        <f>IF(Y707&lt;&gt;"",T706+1,T706)</f>
        <v>146</v>
      </c>
      <c r="U707" s="3"/>
      <c r="V707" s="118"/>
      <c r="W707" s="118"/>
      <c r="X707" s="109" t="str">
        <f>IF( OR(V707="CNST", J707="CAT_REGS"),(F707),
IF(V707="YES",UPPER(F707),
IF(   AND(V707&lt;&gt;"NO",J707="CAT_FNCT",E707&lt;&gt;"multiply", E707&lt;&gt;"divide"),IF(K707="SLS_ENABLED",   UPPER(F707),""),"")))</f>
        <v/>
      </c>
      <c r="Y707" s="109" t="str">
        <f>IF(LEN(W707)&gt;0,W707,SUBSTITUTE(SUBSTITUTE(SUBSTITUTE(SUBSTITUTE(SUBSTITUTE(SUBSTITUTE(SUBSTITUTE(SUBSTITUTE(SUBSTITUTE(SUBSTITUTE(SUBSTITUTE( (SUBSTITUTE( SUBSTITUTE( SUBSTITUTE( SUBSTITUTE(X707,"STD_SIGMA","SUM"),"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07" s="2">
        <f>C707</f>
        <v>763</v>
      </c>
    </row>
    <row r="708" spans="1:26">
      <c r="A708" s="167" t="str">
        <f>CODE(MID(N708,1,1))&amp;CODE(MID(N708,2,1))&amp;CODE(MID(N708,3,1))&amp;CODE(MID(N708,4,1))&amp;CODE(MID(N708,5,1))&amp;
IF(ISERR(CODE(MID(N708,6,1))),"",CODE(MID(N708,6,1)))&amp;
IF(ISERR(CODE(MID(N708,7,1))),"",CODE(MID(N708,7,1)))&amp;
IF(ISERR(CODE(MID(N708,8,1))),"",CODE(MID(N708,8,1)))&amp;
IF(ISERR(CODE(MID(N708,9,1))),"",CODE(MID(N708,9,1)))&amp;
IF(ISERR(CODE(MID(N708,10,1))),"",CODE(MID(N708,10,1)))&amp;
IF(ISERR(CODE(MID(N708,11,1))),"",CODE(MID(N708,11,1)))&amp;
IF(ISERR(CODE(MID(N708,12,1))),"",CODE(MID(N708,12,1)))&amp;
IF(ISERR(CODE(MID(N708,13,1))),"",CODE(MID(N708,13,1)))&amp;
IF(ISERR(CODE(MID(N708,14,1))),"",CODE(MID(N708,14,1)))&amp;
IF(ISERR(CODE(MID(N708,15,1))),"",CODE(MID(N708,15,1)))</f>
        <v>67728295979567738267</v>
      </c>
      <c r="B708" s="3">
        <v>616</v>
      </c>
      <c r="C708" s="165">
        <f>VLOOKUP(A708,[1]items.h.csv!$A:$C,3,0)</f>
        <v>764</v>
      </c>
      <c r="D708" s="1" t="s">
        <v>2291</v>
      </c>
      <c r="E708" s="1" t="s">
        <v>1552</v>
      </c>
      <c r="F708" s="17" t="s">
        <v>724</v>
      </c>
      <c r="G708" s="17" t="s">
        <v>724</v>
      </c>
      <c r="H708" s="146">
        <v>0</v>
      </c>
      <c r="I708" s="146">
        <v>0</v>
      </c>
      <c r="J708" s="17" t="s">
        <v>4294</v>
      </c>
      <c r="K708" s="17" t="s">
        <v>2192</v>
      </c>
      <c r="L708" s="138" t="s">
        <v>4604</v>
      </c>
      <c r="N708" s="22" t="s">
        <v>1552</v>
      </c>
      <c r="O708" s="22" t="s">
        <v>3787</v>
      </c>
      <c r="P708"/>
      <c r="Q708" t="str">
        <f>IF(F708=G708,"","NOT EQUAL")</f>
        <v/>
      </c>
      <c r="R708"/>
      <c r="S708"/>
      <c r="T708">
        <f>IF(Y708&lt;&gt;"",T707+1,T707)</f>
        <v>146</v>
      </c>
      <c r="U708" s="3"/>
      <c r="V708" s="118"/>
      <c r="W708" s="118"/>
      <c r="X708" s="109" t="str">
        <f>IF( OR(V708="CNST", J708="CAT_REGS"),(F708),
IF(V708="YES",UPPER(F708),
IF(   AND(V708&lt;&gt;"NO",J708="CAT_FNCT",E708&lt;&gt;"multiply", E708&lt;&gt;"divide"),IF(K708="SLS_ENABLED",   UPPER(F708),""),"")))</f>
        <v/>
      </c>
      <c r="Y708" s="109" t="str">
        <f>IF(LEN(W708)&gt;0,W708,SUBSTITUTE(SUBSTITUTE(SUBSTITUTE(SUBSTITUTE(SUBSTITUTE(SUBSTITUTE(SUBSTITUTE(SUBSTITUTE(SUBSTITUTE(SUBSTITUTE(SUBSTITUTE( (SUBSTITUTE( SUBSTITUTE( SUBSTITUTE( SUBSTITUTE(X708,"STD_SIGMA","SUM"),"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08" s="2">
        <f>C708</f>
        <v>764</v>
      </c>
    </row>
    <row r="709" spans="1:26">
      <c r="A709" s="167" t="str">
        <f>CODE(MID(N709,1,1))&amp;CODE(MID(N709,2,1))&amp;CODE(MID(N709,3,1))&amp;CODE(MID(N709,4,1))&amp;CODE(MID(N709,5,1))&amp;
IF(ISERR(CODE(MID(N709,6,1))),"",CODE(MID(N709,6,1)))&amp;
IF(ISERR(CODE(MID(N709,7,1))),"",CODE(MID(N709,7,1)))&amp;
IF(ISERR(CODE(MID(N709,8,1))),"",CODE(MID(N709,8,1)))&amp;
IF(ISERR(CODE(MID(N709,9,1))),"",CODE(MID(N709,9,1)))&amp;
IF(ISERR(CODE(MID(N709,10,1))),"",CODE(MID(N709,10,1)))&amp;
IF(ISERR(CODE(MID(N709,11,1))),"",CODE(MID(N709,11,1)))&amp;
IF(ISERR(CODE(MID(N709,12,1))),"",CODE(MID(N709,12,1)))&amp;
IF(ISERR(CODE(MID(N709,13,1))),"",CODE(MID(N709,13,1)))&amp;
IF(ISERR(CODE(MID(N709,14,1))),"",CODE(MID(N709,14,1)))&amp;
IF(ISERR(CODE(MID(N709,15,1))),"",CODE(MID(N709,15,1)))</f>
        <v>67728295979582737871</v>
      </c>
      <c r="B709" s="3">
        <v>618</v>
      </c>
      <c r="C709" s="165">
        <f>VLOOKUP(A709,[1]items.h.csv!$A:$C,3,0)</f>
        <v>765</v>
      </c>
      <c r="D709" s="1" t="s">
        <v>2291</v>
      </c>
      <c r="E709" s="1" t="s">
        <v>1553</v>
      </c>
      <c r="F709" s="17" t="s">
        <v>725</v>
      </c>
      <c r="G709" s="17" t="s">
        <v>725</v>
      </c>
      <c r="H709" s="146">
        <v>0</v>
      </c>
      <c r="I709" s="146">
        <v>0</v>
      </c>
      <c r="J709" s="17" t="s">
        <v>4294</v>
      </c>
      <c r="K709" s="17" t="s">
        <v>2192</v>
      </c>
      <c r="L709" s="138" t="s">
        <v>4604</v>
      </c>
      <c r="N709" s="22" t="s">
        <v>1553</v>
      </c>
      <c r="O709" s="22" t="s">
        <v>3787</v>
      </c>
      <c r="P709"/>
      <c r="Q709" t="str">
        <f>IF(F709=G709,"","NOT EQUAL")</f>
        <v/>
      </c>
      <c r="R709"/>
      <c r="S709"/>
      <c r="T709">
        <f>IF(Y709&lt;&gt;"",T708+1,T708)</f>
        <v>146</v>
      </c>
      <c r="U709" s="3"/>
      <c r="V709" s="118"/>
      <c r="W709" s="118"/>
      <c r="X709" s="109" t="str">
        <f>IF( OR(V709="CNST", J709="CAT_REGS"),(F709),
IF(V709="YES",UPPER(F709),
IF(   AND(V709&lt;&gt;"NO",J709="CAT_FNCT",E709&lt;&gt;"multiply", E709&lt;&gt;"divide"),IF(K709="SLS_ENABLED",   UPPER(F709),""),"")))</f>
        <v/>
      </c>
      <c r="Y709" s="109" t="str">
        <f>IF(LEN(W709)&gt;0,W709,SUBSTITUTE(SUBSTITUTE(SUBSTITUTE(SUBSTITUTE(SUBSTITUTE(SUBSTITUTE(SUBSTITUTE(SUBSTITUTE(SUBSTITUTE(SUBSTITUTE(SUBSTITUTE( (SUBSTITUTE( SUBSTITUTE( SUBSTITUTE( SUBSTITUTE(X709,"STD_SIGMA","SUM"),"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09" s="2">
        <f>C709</f>
        <v>765</v>
      </c>
    </row>
    <row r="710" spans="1:26">
      <c r="A710" s="167" t="str">
        <f>CODE(MID(N710,1,1))&amp;CODE(MID(N710,2,1))&amp;CODE(MID(N710,3,1))&amp;CODE(MID(N710,4,1))&amp;CODE(MID(N710,5,1))&amp;
IF(ISERR(CODE(MID(N710,6,1))),"",CODE(MID(N710,6,1)))&amp;
IF(ISERR(CODE(MID(N710,7,1))),"",CODE(MID(N710,7,1)))&amp;
IF(ISERR(CODE(MID(N710,8,1))),"",CODE(MID(N710,8,1)))&amp;
IF(ISERR(CODE(MID(N710,9,1))),"",CODE(MID(N710,9,1)))&amp;
IF(ISERR(CODE(MID(N710,10,1))),"",CODE(MID(N710,10,1)))&amp;
IF(ISERR(CODE(MID(N710,11,1))),"",CODE(MID(N710,11,1)))&amp;
IF(ISERR(CODE(MID(N710,12,1))),"",CODE(MID(N710,12,1)))&amp;
IF(ISERR(CODE(MID(N710,13,1))),"",CODE(MID(N710,13,1)))&amp;
IF(ISERR(CODE(MID(N710,14,1))),"",CODE(MID(N710,14,1)))&amp;
IF(ISERR(CODE(MID(N710,15,1))),"",CODE(MID(N710,15,1)))</f>
        <v>6772829597101</v>
      </c>
      <c r="B710" s="3">
        <v>620</v>
      </c>
      <c r="C710" s="165">
        <f>VLOOKUP(A710,[1]items.h.csv!$A:$C,3,0)</f>
        <v>766</v>
      </c>
      <c r="D710" s="1" t="s">
        <v>2291</v>
      </c>
      <c r="E710" s="1" t="s">
        <v>1554</v>
      </c>
      <c r="F710" s="17" t="s">
        <v>726</v>
      </c>
      <c r="G710" s="17" t="s">
        <v>726</v>
      </c>
      <c r="H710" s="146">
        <v>0</v>
      </c>
      <c r="I710" s="146">
        <v>0</v>
      </c>
      <c r="J710" s="17" t="s">
        <v>4294</v>
      </c>
      <c r="K710" s="17" t="s">
        <v>2192</v>
      </c>
      <c r="L710" s="138" t="s">
        <v>4604</v>
      </c>
      <c r="N710" s="22" t="s">
        <v>1554</v>
      </c>
      <c r="O710" s="22" t="s">
        <v>3787</v>
      </c>
      <c r="P710"/>
      <c r="Q710" t="str">
        <f>IF(F710=G710,"","NOT EQUAL")</f>
        <v/>
      </c>
      <c r="R710"/>
      <c r="S710"/>
      <c r="T710">
        <f>IF(Y710&lt;&gt;"",T709+1,T709)</f>
        <v>146</v>
      </c>
      <c r="U710" s="3"/>
      <c r="V710" s="118"/>
      <c r="W710" s="118"/>
      <c r="X710" s="109" t="str">
        <f>IF( OR(V710="CNST", J710="CAT_REGS"),(F710),
IF(V710="YES",UPPER(F710),
IF(   AND(V710&lt;&gt;"NO",J710="CAT_FNCT",E710&lt;&gt;"multiply", E710&lt;&gt;"divide"),IF(K710="SLS_ENABLED",   UPPER(F710),""),"")))</f>
        <v/>
      </c>
      <c r="Y710" s="109" t="str">
        <f>IF(LEN(W710)&gt;0,W710,SUBSTITUTE(SUBSTITUTE(SUBSTITUTE(SUBSTITUTE(SUBSTITUTE(SUBSTITUTE(SUBSTITUTE(SUBSTITUTE(SUBSTITUTE(SUBSTITUTE(SUBSTITUTE( (SUBSTITUTE( SUBSTITUTE( SUBSTITUTE( SUBSTITUTE(X710,"STD_SIGMA","SUM"),"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10" s="2">
        <f>C710</f>
        <v>766</v>
      </c>
    </row>
    <row r="711" spans="1:26">
      <c r="A711" s="167" t="str">
        <f>CODE(MID(N711,1,1))&amp;CODE(MID(N711,2,1))&amp;CODE(MID(N711,3,1))&amp;CODE(MID(N711,4,1))&amp;CODE(MID(N711,5,1))&amp;
IF(ISERR(CODE(MID(N711,6,1))),"",CODE(MID(N711,6,1)))&amp;
IF(ISERR(CODE(MID(N711,7,1))),"",CODE(MID(N711,7,1)))&amp;
IF(ISERR(CODE(MID(N711,8,1))),"",CODE(MID(N711,8,1)))&amp;
IF(ISERR(CODE(MID(N711,9,1))),"",CODE(MID(N711,9,1)))&amp;
IF(ISERR(CODE(MID(N711,10,1))),"",CODE(MID(N711,10,1)))&amp;
IF(ISERR(CODE(MID(N711,11,1))),"",CODE(MID(N711,11,1)))&amp;
IF(ISERR(CODE(MID(N711,12,1))),"",CODE(MID(N711,12,1)))&amp;
IF(ISERR(CODE(MID(N711,13,1))),"",CODE(MID(N711,13,1)))&amp;
IF(ISERR(CODE(MID(N711,14,1))),"",CODE(MID(N711,14,1)))&amp;
IF(ISERR(CODE(MID(N711,15,1))),"",CODE(MID(N711,15,1)))</f>
        <v>677282959795797179786975</v>
      </c>
      <c r="B711" s="3">
        <v>622</v>
      </c>
      <c r="C711" s="165">
        <f>VLOOKUP(A711,[1]items.h.csv!$A:$C,3,0)</f>
        <v>767</v>
      </c>
      <c r="D711" s="1" t="s">
        <v>2291</v>
      </c>
      <c r="E711" s="1" t="s">
        <v>1555</v>
      </c>
      <c r="F711" s="17" t="s">
        <v>727</v>
      </c>
      <c r="G711" s="17" t="s">
        <v>727</v>
      </c>
      <c r="H711" s="58">
        <v>0</v>
      </c>
      <c r="I711" s="58">
        <v>0</v>
      </c>
      <c r="J711" s="17" t="s">
        <v>4294</v>
      </c>
      <c r="K711" s="17" t="s">
        <v>2192</v>
      </c>
      <c r="L711" s="138" t="s">
        <v>4604</v>
      </c>
      <c r="N711" s="22" t="s">
        <v>1555</v>
      </c>
      <c r="O711" s="22" t="s">
        <v>3787</v>
      </c>
      <c r="P711"/>
      <c r="Q711" t="str">
        <f>IF(F711=G711,"","NOT EQUAL")</f>
        <v/>
      </c>
      <c r="R711"/>
      <c r="S711"/>
      <c r="T711">
        <f>IF(Y711&lt;&gt;"",T710+1,T710)</f>
        <v>146</v>
      </c>
      <c r="U711" s="3"/>
      <c r="V711" s="118"/>
      <c r="W711" s="118"/>
      <c r="X711" s="109" t="str">
        <f>IF( OR(V711="CNST", J711="CAT_REGS"),(F711),
IF(V711="YES",UPPER(F711),
IF(   AND(V711&lt;&gt;"NO",J711="CAT_FNCT",E711&lt;&gt;"multiply", E711&lt;&gt;"divide"),IF(K711="SLS_ENABLED",   UPPER(F711),""),"")))</f>
        <v/>
      </c>
      <c r="Y711" s="109" t="str">
        <f>IF(LEN(W711)&gt;0,W711,SUBSTITUTE(SUBSTITUTE(SUBSTITUTE(SUBSTITUTE(SUBSTITUTE(SUBSTITUTE(SUBSTITUTE(SUBSTITUTE(SUBSTITUTE(SUBSTITUTE(SUBSTITUTE( (SUBSTITUTE( SUBSTITUTE( SUBSTITUTE( SUBSTITUTE(X711,"STD_SIGMA","SUM"),"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11" s="2">
        <f>C711</f>
        <v>767</v>
      </c>
    </row>
    <row r="712" spans="1:26">
      <c r="A712" s="167" t="str">
        <f>CODE(MID(N712,1,1))&amp;CODE(MID(N712,2,1))&amp;CODE(MID(N712,3,1))&amp;CODE(MID(N712,4,1))&amp;CODE(MID(N712,5,1))&amp;
IF(ISERR(CODE(MID(N712,6,1))),"",CODE(MID(N712,6,1)))&amp;
IF(ISERR(CODE(MID(N712,7,1))),"",CODE(MID(N712,7,1)))&amp;
IF(ISERR(CODE(MID(N712,8,1))),"",CODE(MID(N712,8,1)))&amp;
IF(ISERR(CODE(MID(N712,9,1))),"",CODE(MID(N712,9,1)))&amp;
IF(ISERR(CODE(MID(N712,10,1))),"",CODE(MID(N712,10,1)))&amp;
IF(ISERR(CODE(MID(N712,11,1))),"",CODE(MID(N712,11,1)))&amp;
IF(ISERR(CODE(MID(N712,12,1))),"",CODE(MID(N712,12,1)))&amp;
IF(ISERR(CODE(MID(N712,13,1))),"",CODE(MID(N712,13,1)))&amp;
IF(ISERR(CODE(MID(N712,14,1))),"",CODE(MID(N712,14,1)))&amp;
IF(ISERR(CODE(MID(N712,15,1))),"",CODE(MID(N712,15,1)))</f>
        <v>6772829599956567858469</v>
      </c>
      <c r="B712" s="3">
        <v>624</v>
      </c>
      <c r="C712" s="165">
        <f>VLOOKUP(A712,[1]items.h.csv!$A:$C,3,0)</f>
        <v>768</v>
      </c>
      <c r="D712" s="1" t="s">
        <v>2291</v>
      </c>
      <c r="E712" s="1" t="s">
        <v>1556</v>
      </c>
      <c r="F712" s="17" t="s">
        <v>728</v>
      </c>
      <c r="G712" s="17" t="s">
        <v>728</v>
      </c>
      <c r="H712" s="58">
        <v>0</v>
      </c>
      <c r="I712" s="58">
        <v>0</v>
      </c>
      <c r="J712" s="17" t="s">
        <v>4294</v>
      </c>
      <c r="K712" s="17" t="s">
        <v>2192</v>
      </c>
      <c r="L712" s="138" t="s">
        <v>4604</v>
      </c>
      <c r="N712" s="22" t="s">
        <v>1556</v>
      </c>
      <c r="O712" s="22" t="s">
        <v>3787</v>
      </c>
      <c r="P712"/>
      <c r="Q712" t="str">
        <f>IF(F712=G712,"","NOT EQUAL")</f>
        <v/>
      </c>
      <c r="R712"/>
      <c r="S712"/>
      <c r="T712">
        <f>IF(Y712&lt;&gt;"",T711+1,T711)</f>
        <v>146</v>
      </c>
      <c r="U712" s="3"/>
      <c r="V712" s="118"/>
      <c r="W712" s="118"/>
      <c r="X712" s="109" t="str">
        <f>IF( OR(V712="CNST", J712="CAT_REGS"),(F712),
IF(V712="YES",UPPER(F712),
IF(   AND(V712&lt;&gt;"NO",J712="CAT_FNCT",E712&lt;&gt;"multiply", E712&lt;&gt;"divide"),IF(K712="SLS_ENABLED",   UPPER(F712),""),"")))</f>
        <v/>
      </c>
      <c r="Y712" s="109" t="str">
        <f>IF(LEN(W712)&gt;0,W712,SUBSTITUTE(SUBSTITUTE(SUBSTITUTE(SUBSTITUTE(SUBSTITUTE(SUBSTITUTE(SUBSTITUTE(SUBSTITUTE(SUBSTITUTE(SUBSTITUTE(SUBSTITUTE( (SUBSTITUTE( SUBSTITUTE( SUBSTITUTE( SUBSTITUTE(X712,"STD_SIGMA","SUM"),"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12" s="2">
        <f>C712</f>
        <v>768</v>
      </c>
    </row>
    <row r="713" spans="1:26">
      <c r="A713" s="167" t="str">
        <f>CODE(MID(N713,1,1))&amp;CODE(MID(N713,2,1))&amp;CODE(MID(N713,3,1))&amp;CODE(MID(N713,4,1))&amp;CODE(MID(N713,5,1))&amp;
IF(ISERR(CODE(MID(N713,6,1))),"",CODE(MID(N713,6,1)))&amp;
IF(ISERR(CODE(MID(N713,7,1))),"",CODE(MID(N713,7,1)))&amp;
IF(ISERR(CODE(MID(N713,8,1))),"",CODE(MID(N713,8,1)))&amp;
IF(ISERR(CODE(MID(N713,9,1))),"",CODE(MID(N713,9,1)))&amp;
IF(ISERR(CODE(MID(N713,10,1))),"",CODE(MID(N713,10,1)))&amp;
IF(ISERR(CODE(MID(N713,11,1))),"",CODE(MID(N713,11,1)))&amp;
IF(ISERR(CODE(MID(N713,12,1))),"",CODE(MID(N713,12,1)))&amp;
IF(ISERR(CODE(MID(N713,13,1))),"",CODE(MID(N713,13,1)))&amp;
IF(ISERR(CODE(MID(N713,14,1))),"",CODE(MID(N713,14,1)))&amp;
IF(ISERR(CODE(MID(N713,15,1))),"",CODE(MID(N713,15,1)))</f>
        <v>6772829599956765827978</v>
      </c>
      <c r="B713" s="3">
        <v>626</v>
      </c>
      <c r="C713" s="165">
        <f>VLOOKUP(A713,[1]items.h.csv!$A:$C,3,0)</f>
        <v>769</v>
      </c>
      <c r="D713" s="1" t="s">
        <v>2291</v>
      </c>
      <c r="E713" s="1" t="s">
        <v>1557</v>
      </c>
      <c r="F713" s="17" t="s">
        <v>729</v>
      </c>
      <c r="G713" s="17" t="s">
        <v>729</v>
      </c>
      <c r="H713" s="146">
        <v>0</v>
      </c>
      <c r="I713" s="146">
        <v>0</v>
      </c>
      <c r="J713" s="17" t="s">
        <v>4294</v>
      </c>
      <c r="K713" s="17" t="s">
        <v>2192</v>
      </c>
      <c r="L713" s="138" t="s">
        <v>4604</v>
      </c>
      <c r="N713" s="22" t="s">
        <v>1557</v>
      </c>
      <c r="O713" s="22" t="s">
        <v>3787</v>
      </c>
      <c r="P713"/>
      <c r="Q713" t="str">
        <f>IF(F713=G713,"","NOT EQUAL")</f>
        <v/>
      </c>
      <c r="R713"/>
      <c r="S713"/>
      <c r="T713">
        <f>IF(Y713&lt;&gt;"",T712+1,T712)</f>
        <v>146</v>
      </c>
      <c r="U713" s="3"/>
      <c r="V713" s="118"/>
      <c r="W713" s="118"/>
      <c r="X713" s="109" t="str">
        <f>IF( OR(V713="CNST", J713="CAT_REGS"),(F713),
IF(V713="YES",UPPER(F713),
IF(   AND(V713&lt;&gt;"NO",J713="CAT_FNCT",E713&lt;&gt;"multiply", E713&lt;&gt;"divide"),IF(K713="SLS_ENABLED",   UPPER(F713),""),"")))</f>
        <v/>
      </c>
      <c r="Y713" s="109" t="str">
        <f>IF(LEN(W713)&gt;0,W713,SUBSTITUTE(SUBSTITUTE(SUBSTITUTE(SUBSTITUTE(SUBSTITUTE(SUBSTITUTE(SUBSTITUTE(SUBSTITUTE(SUBSTITUTE(SUBSTITUTE(SUBSTITUTE( (SUBSTITUTE( SUBSTITUTE( SUBSTITUTE( SUBSTITUTE(X713,"STD_SIGMA","SUM"),"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13" s="2">
        <f>C713</f>
        <v>769</v>
      </c>
    </row>
    <row r="714" spans="1:26">
      <c r="A714" s="167" t="str">
        <f>CODE(MID(N714,1,1))&amp;CODE(MID(N714,2,1))&amp;CODE(MID(N714,3,1))&amp;CODE(MID(N714,4,1))&amp;CODE(MID(N714,5,1))&amp;
IF(ISERR(CODE(MID(N714,6,1))),"",CODE(MID(N714,6,1)))&amp;
IF(ISERR(CODE(MID(N714,7,1))),"",CODE(MID(N714,7,1)))&amp;
IF(ISERR(CODE(MID(N714,8,1))),"",CODE(MID(N714,8,1)))&amp;
IF(ISERR(CODE(MID(N714,9,1))),"",CODE(MID(N714,9,1)))&amp;
IF(ISERR(CODE(MID(N714,10,1))),"",CODE(MID(N714,10,1)))&amp;
IF(ISERR(CODE(MID(N714,11,1))),"",CODE(MID(N714,11,1)))&amp;
IF(ISERR(CODE(MID(N714,12,1))),"",CODE(MID(N714,12,1)))&amp;
IF(ISERR(CODE(MID(N714,13,1))),"",CODE(MID(N714,13,1)))&amp;
IF(ISERR(CODE(MID(N714,14,1))),"",CODE(MID(N714,14,1)))&amp;
IF(ISERR(CODE(MID(N714,15,1))),"",CODE(MID(N714,15,1)))</f>
        <v>67728295999567696873767665</v>
      </c>
      <c r="B714" s="3">
        <v>628</v>
      </c>
      <c r="C714" s="165">
        <f>VLOOKUP(A714,[1]items.h.csv!$A:$C,3,0)</f>
        <v>770</v>
      </c>
      <c r="D714" s="1" t="s">
        <v>2291</v>
      </c>
      <c r="E714" s="1" t="s">
        <v>1558</v>
      </c>
      <c r="F714" s="17" t="s">
        <v>730</v>
      </c>
      <c r="G714" s="17" t="s">
        <v>730</v>
      </c>
      <c r="H714" s="146">
        <v>0</v>
      </c>
      <c r="I714" s="146">
        <v>0</v>
      </c>
      <c r="J714" s="17" t="s">
        <v>4294</v>
      </c>
      <c r="K714" s="17" t="s">
        <v>2192</v>
      </c>
      <c r="L714" s="138" t="s">
        <v>4604</v>
      </c>
      <c r="N714" s="22" t="s">
        <v>1558</v>
      </c>
      <c r="O714" s="22" t="s">
        <v>3787</v>
      </c>
      <c r="P714"/>
      <c r="Q714" t="str">
        <f>IF(F714=G714,"","NOT EQUAL")</f>
        <v/>
      </c>
      <c r="R714"/>
      <c r="S714"/>
      <c r="T714">
        <f>IF(Y714&lt;&gt;"",T713+1,T713)</f>
        <v>146</v>
      </c>
      <c r="U714" s="3"/>
      <c r="V714" s="118"/>
      <c r="W714" s="118"/>
      <c r="X714" s="109" t="str">
        <f>IF( OR(V714="CNST", J714="CAT_REGS"),(F714),
IF(V714="YES",UPPER(F714),
IF(   AND(V714&lt;&gt;"NO",J714="CAT_FNCT",E714&lt;&gt;"multiply", E714&lt;&gt;"divide"),IF(K714="SLS_ENABLED",   UPPER(F714),""),"")))</f>
        <v/>
      </c>
      <c r="Y714" s="109" t="str">
        <f>IF(LEN(W714)&gt;0,W714,SUBSTITUTE(SUBSTITUTE(SUBSTITUTE(SUBSTITUTE(SUBSTITUTE(SUBSTITUTE(SUBSTITUTE(SUBSTITUTE(SUBSTITUTE(SUBSTITUTE(SUBSTITUTE( (SUBSTITUTE( SUBSTITUTE( SUBSTITUTE( SUBSTITUTE(X714,"STD_SIGMA","SUM"),"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14" s="2">
        <f>C714</f>
        <v>770</v>
      </c>
    </row>
    <row r="715" spans="1:26">
      <c r="A715" s="167" t="str">
        <f>CODE(MID(N715,1,1))&amp;CODE(MID(N715,2,1))&amp;CODE(MID(N715,3,1))&amp;CODE(MID(N715,4,1))&amp;CODE(MID(N715,5,1))&amp;
IF(ISERR(CODE(MID(N715,6,1))),"",CODE(MID(N715,6,1)))&amp;
IF(ISERR(CODE(MID(N715,7,1))),"",CODE(MID(N715,7,1)))&amp;
IF(ISERR(CODE(MID(N715,8,1))),"",CODE(MID(N715,8,1)))&amp;
IF(ISERR(CODE(MID(N715,9,1))),"",CODE(MID(N715,9,1)))&amp;
IF(ISERR(CODE(MID(N715,10,1))),"",CODE(MID(N715,10,1)))&amp;
IF(ISERR(CODE(MID(N715,11,1))),"",CODE(MID(N715,11,1)))&amp;
IF(ISERR(CODE(MID(N715,12,1))),"",CODE(MID(N715,12,1)))&amp;
IF(ISERR(CODE(MID(N715,13,1))),"",CODE(MID(N715,13,1)))&amp;
IF(ISERR(CODE(MID(N715,14,1))),"",CODE(MID(N715,14,1)))&amp;
IF(ISERR(CODE(MID(N715,15,1))),"",CODE(MID(N715,15,1)))</f>
        <v>6772829510095838482797569</v>
      </c>
      <c r="B715" s="3">
        <v>630</v>
      </c>
      <c r="C715" s="165">
        <f>VLOOKUP(A715,[1]items.h.csv!$A:$C,3,0)</f>
        <v>771</v>
      </c>
      <c r="D715" s="1" t="s">
        <v>2291</v>
      </c>
      <c r="E715" s="1" t="s">
        <v>1559</v>
      </c>
      <c r="F715" s="17" t="s">
        <v>731</v>
      </c>
      <c r="G715" s="17" t="s">
        <v>731</v>
      </c>
      <c r="H715" s="146">
        <v>0</v>
      </c>
      <c r="I715" s="146">
        <v>0</v>
      </c>
      <c r="J715" s="17" t="s">
        <v>4294</v>
      </c>
      <c r="K715" s="17" t="s">
        <v>2192</v>
      </c>
      <c r="L715" s="138" t="s">
        <v>4604</v>
      </c>
      <c r="N715" s="22" t="s">
        <v>1559</v>
      </c>
      <c r="O715" s="22" t="s">
        <v>3787</v>
      </c>
      <c r="P715"/>
      <c r="Q715" t="str">
        <f>IF(F715=G715,"","NOT EQUAL")</f>
        <v/>
      </c>
      <c r="R715"/>
      <c r="S715"/>
      <c r="T715">
        <f>IF(Y715&lt;&gt;"",T714+1,T714)</f>
        <v>146</v>
      </c>
      <c r="U715" s="3"/>
      <c r="V715" s="118"/>
      <c r="W715" s="118"/>
      <c r="X715" s="109" t="str">
        <f>IF( OR(V715="CNST", J715="CAT_REGS"),(F715),
IF(V715="YES",UPPER(F715),
IF(   AND(V715&lt;&gt;"NO",J715="CAT_FNCT",E715&lt;&gt;"multiply", E715&lt;&gt;"divide"),IF(K715="SLS_ENABLED",   UPPER(F715),""),"")))</f>
        <v/>
      </c>
      <c r="Y715" s="109" t="str">
        <f>IF(LEN(W715)&gt;0,W715,SUBSTITUTE(SUBSTITUTE(SUBSTITUTE(SUBSTITUTE(SUBSTITUTE(SUBSTITUTE(SUBSTITUTE(SUBSTITUTE(SUBSTITUTE(SUBSTITUTE(SUBSTITUTE( (SUBSTITUTE( SUBSTITUTE( SUBSTITUTE( SUBSTITUTE(X715,"STD_SIGMA","SUM"),"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15" s="2">
        <f>C715</f>
        <v>771</v>
      </c>
    </row>
    <row r="716" spans="1:26">
      <c r="A716" s="167" t="str">
        <f>CODE(MID(N716,1,1))&amp;CODE(MID(N716,2,1))&amp;CODE(MID(N716,3,1))&amp;CODE(MID(N716,4,1))&amp;CODE(MID(N716,5,1))&amp;
IF(ISERR(CODE(MID(N716,6,1))),"",CODE(MID(N716,6,1)))&amp;
IF(ISERR(CODE(MID(N716,7,1))),"",CODE(MID(N716,7,1)))&amp;
IF(ISERR(CODE(MID(N716,8,1))),"",CODE(MID(N716,8,1)))&amp;
IF(ISERR(CODE(MID(N716,9,1))),"",CODE(MID(N716,9,1)))&amp;
IF(ISERR(CODE(MID(N716,10,1))),"",CODE(MID(N716,10,1)))&amp;
IF(ISERR(CODE(MID(N716,11,1))),"",CODE(MID(N716,11,1)))&amp;
IF(ISERR(CODE(MID(N716,12,1))),"",CODE(MID(N716,12,1)))&amp;
IF(ISERR(CODE(MID(N716,13,1))),"",CODE(MID(N716,13,1)))&amp;
IF(ISERR(CODE(MID(N716,14,1))),"",CODE(MID(N716,14,1)))&amp;
IF(ISERR(CODE(MID(N716,15,1))),"",CODE(MID(N716,15,1)))</f>
        <v>6772829510095658079838482798072</v>
      </c>
      <c r="B716" s="3">
        <v>737</v>
      </c>
      <c r="C716" s="165">
        <f>VLOOKUP(A716,[1]items.h.csv!$A:$C,3,0)</f>
        <v>772</v>
      </c>
      <c r="D716" s="1" t="s">
        <v>2291</v>
      </c>
      <c r="E716" s="1" t="s">
        <v>1560</v>
      </c>
      <c r="F716" s="17" t="s">
        <v>732</v>
      </c>
      <c r="G716" s="17" t="s">
        <v>732</v>
      </c>
      <c r="H716" s="146">
        <v>0</v>
      </c>
      <c r="I716" s="146">
        <v>0</v>
      </c>
      <c r="J716" s="17" t="s">
        <v>4294</v>
      </c>
      <c r="K716" s="17" t="s">
        <v>2192</v>
      </c>
      <c r="L716" s="138" t="s">
        <v>4604</v>
      </c>
      <c r="N716" s="22" t="s">
        <v>1560</v>
      </c>
      <c r="O716" s="22" t="s">
        <v>3787</v>
      </c>
      <c r="P716"/>
      <c r="Q716" t="str">
        <f>IF(F716=G716,"","NOT EQUAL")</f>
        <v/>
      </c>
      <c r="R716"/>
      <c r="S716"/>
      <c r="T716">
        <f>IF(Y716&lt;&gt;"",T715+1,T715)</f>
        <v>146</v>
      </c>
      <c r="U716" s="3"/>
      <c r="V716" s="118"/>
      <c r="W716" s="118"/>
      <c r="X716" s="109" t="str">
        <f>IF( OR(V716="CNST", J716="CAT_REGS"),(F716),
IF(V716="YES",UPPER(F716),
IF(   AND(V716&lt;&gt;"NO",J716="CAT_FNCT",E716&lt;&gt;"multiply", E716&lt;&gt;"divide"),IF(K716="SLS_ENABLED",   UPPER(F716),""),"")))</f>
        <v/>
      </c>
      <c r="Y716" s="109" t="str">
        <f>IF(LEN(W716)&gt;0,W716,SUBSTITUTE(SUBSTITUTE(SUBSTITUTE(SUBSTITUTE(SUBSTITUTE(SUBSTITUTE(SUBSTITUTE(SUBSTITUTE(SUBSTITUTE(SUBSTITUTE(SUBSTITUTE( (SUBSTITUTE( SUBSTITUTE( SUBSTITUTE( SUBSTITUTE(X716,"STD_SIGMA","SUM"),"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16" s="2">
        <f>C716</f>
        <v>772</v>
      </c>
    </row>
    <row r="717" spans="1:26">
      <c r="A717" s="167" t="str">
        <f>CODE(MID(N717,1,1))&amp;CODE(MID(N717,2,1))&amp;CODE(MID(N717,3,1))&amp;CODE(MID(N717,4,1))&amp;CODE(MID(N717,5,1))&amp;
IF(ISERR(CODE(MID(N717,6,1))),"",CODE(MID(N717,6,1)))&amp;
IF(ISERR(CODE(MID(N717,7,1))),"",CODE(MID(N717,7,1)))&amp;
IF(ISERR(CODE(MID(N717,8,1))),"",CODE(MID(N717,8,1)))&amp;
IF(ISERR(CODE(MID(N717,9,1))),"",CODE(MID(N717,9,1)))&amp;
IF(ISERR(CODE(MID(N717,10,1))),"",CODE(MID(N717,10,1)))&amp;
IF(ISERR(CODE(MID(N717,11,1))),"",CODE(MID(N717,11,1)))&amp;
IF(ISERR(CODE(MID(N717,12,1))),"",CODE(MID(N717,12,1)))&amp;
IF(ISERR(CODE(MID(N717,13,1))),"",CODE(MID(N717,13,1)))&amp;
IF(ISERR(CODE(MID(N717,14,1))),"",CODE(MID(N717,14,1)))&amp;
IF(ISERR(CODE(MID(N717,15,1))),"",CODE(MID(N717,15,1)))</f>
        <v>6772829510195776567827978</v>
      </c>
      <c r="B717" s="3">
        <v>633</v>
      </c>
      <c r="C717" s="165">
        <f>VLOOKUP(A717,[1]items.h.csv!$A:$C,3,0)</f>
        <v>773</v>
      </c>
      <c r="D717" s="1" t="s">
        <v>2291</v>
      </c>
      <c r="E717" s="1" t="s">
        <v>1561</v>
      </c>
      <c r="F717" s="17" t="s">
        <v>733</v>
      </c>
      <c r="G717" s="17" t="s">
        <v>733</v>
      </c>
      <c r="H717" s="146">
        <v>0</v>
      </c>
      <c r="I717" s="146">
        <v>0</v>
      </c>
      <c r="J717" s="17" t="s">
        <v>4294</v>
      </c>
      <c r="K717" s="17" t="s">
        <v>2192</v>
      </c>
      <c r="L717" s="138" t="s">
        <v>4604</v>
      </c>
      <c r="N717" s="22" t="s">
        <v>1561</v>
      </c>
      <c r="O717" s="22" t="s">
        <v>3787</v>
      </c>
      <c r="P717"/>
      <c r="Q717" t="str">
        <f>IF(F717=G717,"","NOT EQUAL")</f>
        <v/>
      </c>
      <c r="R717"/>
      <c r="S717"/>
      <c r="T717">
        <f>IF(Y717&lt;&gt;"",T716+1,T716)</f>
        <v>146</v>
      </c>
      <c r="U717" s="3"/>
      <c r="V717" s="118"/>
      <c r="W717" s="118"/>
      <c r="X717" s="109" t="str">
        <f>IF( OR(V717="CNST", J717="CAT_REGS"),(F717),
IF(V717="YES",UPPER(F717),
IF(   AND(V717&lt;&gt;"NO",J717="CAT_FNCT",E717&lt;&gt;"multiply", E717&lt;&gt;"divide"),IF(K717="SLS_ENABLED",   UPPER(F717),""),"")))</f>
        <v/>
      </c>
      <c r="Y717" s="109" t="str">
        <f>IF(LEN(W717)&gt;0,W717,SUBSTITUTE(SUBSTITUTE(SUBSTITUTE(SUBSTITUTE(SUBSTITUTE(SUBSTITUTE(SUBSTITUTE(SUBSTITUTE(SUBSTITUTE(SUBSTITUTE(SUBSTITUTE( (SUBSTITUTE( SUBSTITUTE( SUBSTITUTE( SUBSTITUTE(X717,"STD_SIGMA","SUM"),"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17" s="2">
        <f>C717</f>
        <v>773</v>
      </c>
    </row>
    <row r="718" spans="1:26">
      <c r="A718" s="167" t="str">
        <f>CODE(MID(N718,1,1))&amp;CODE(MID(N718,2,1))&amp;CODE(MID(N718,3,1))&amp;CODE(MID(N718,4,1))&amp;CODE(MID(N718,5,1))&amp;
IF(ISERR(CODE(MID(N718,6,1))),"",CODE(MID(N718,6,1)))&amp;
IF(ISERR(CODE(MID(N718,7,1))),"",CODE(MID(N718,7,1)))&amp;
IF(ISERR(CODE(MID(N718,8,1))),"",CODE(MID(N718,8,1)))&amp;
IF(ISERR(CODE(MID(N718,9,1))),"",CODE(MID(N718,9,1)))&amp;
IF(ISERR(CODE(MID(N718,10,1))),"",CODE(MID(N718,10,1)))&amp;
IF(ISERR(CODE(MID(N718,11,1))),"",CODE(MID(N718,11,1)))&amp;
IF(ISERR(CODE(MID(N718,12,1))),"",CODE(MID(N718,12,1)))&amp;
IF(ISERR(CODE(MID(N718,13,1))),"",CODE(MID(N718,13,1)))&amp;
IF(ISERR(CODE(MID(N718,14,1))),"",CODE(MID(N718,14,1)))&amp;
IF(ISERR(CODE(MID(N718,15,1))),"",CODE(MID(N718,15,1)))</f>
        <v>67728295101956567858469</v>
      </c>
      <c r="B718" s="3">
        <v>635</v>
      </c>
      <c r="C718" s="165">
        <f>VLOOKUP(A718,[1]items.h.csv!$A:$C,3,0)</f>
        <v>774</v>
      </c>
      <c r="D718" s="1" t="s">
        <v>2291</v>
      </c>
      <c r="E718" s="1" t="s">
        <v>1562</v>
      </c>
      <c r="F718" s="17" t="s">
        <v>734</v>
      </c>
      <c r="G718" s="17" t="s">
        <v>734</v>
      </c>
      <c r="H718" s="146">
        <v>0</v>
      </c>
      <c r="I718" s="146">
        <v>0</v>
      </c>
      <c r="J718" s="17" t="s">
        <v>4294</v>
      </c>
      <c r="K718" s="17" t="s">
        <v>2192</v>
      </c>
      <c r="L718" s="138" t="s">
        <v>4604</v>
      </c>
      <c r="N718" s="22" t="s">
        <v>1562</v>
      </c>
      <c r="O718" s="22" t="s">
        <v>3787</v>
      </c>
      <c r="P718"/>
      <c r="Q718" t="str">
        <f>IF(F718=G718,"","NOT EQUAL")</f>
        <v/>
      </c>
      <c r="R718"/>
      <c r="S718"/>
      <c r="T718">
        <f>IF(Y718&lt;&gt;"",T717+1,T717)</f>
        <v>146</v>
      </c>
      <c r="U718" s="3"/>
      <c r="V718" s="118"/>
      <c r="W718" s="118"/>
      <c r="X718" s="109" t="str">
        <f>IF( OR(V718="CNST", J718="CAT_REGS"),(F718),
IF(V718="YES",UPPER(F718),
IF(   AND(V718&lt;&gt;"NO",J718="CAT_FNCT",E718&lt;&gt;"multiply", E718&lt;&gt;"divide"),IF(K718="SLS_ENABLED",   UPPER(F718),""),"")))</f>
        <v/>
      </c>
      <c r="Y718" s="109" t="str">
        <f>IF(LEN(W718)&gt;0,W718,SUBSTITUTE(SUBSTITUTE(SUBSTITUTE(SUBSTITUTE(SUBSTITUTE(SUBSTITUTE(SUBSTITUTE(SUBSTITUTE(SUBSTITUTE(SUBSTITUTE(SUBSTITUTE( (SUBSTITUTE( SUBSTITUTE( SUBSTITUTE( SUBSTITUTE(X718,"STD_SIGMA","SUM"),"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18" s="2">
        <f>C718</f>
        <v>774</v>
      </c>
    </row>
    <row r="719" spans="1:26">
      <c r="A719" s="167" t="str">
        <f>CODE(MID(N719,1,1))&amp;CODE(MID(N719,2,1))&amp;CODE(MID(N719,3,1))&amp;CODE(MID(N719,4,1))&amp;CODE(MID(N719,5,1))&amp;
IF(ISERR(CODE(MID(N719,6,1))),"",CODE(MID(N719,6,1)))&amp;
IF(ISERR(CODE(MID(N719,7,1))),"",CODE(MID(N719,7,1)))&amp;
IF(ISERR(CODE(MID(N719,8,1))),"",CODE(MID(N719,8,1)))&amp;
IF(ISERR(CODE(MID(N719,9,1))),"",CODE(MID(N719,9,1)))&amp;
IF(ISERR(CODE(MID(N719,10,1))),"",CODE(MID(N719,10,1)))&amp;
IF(ISERR(CODE(MID(N719,11,1))),"",CODE(MID(N719,11,1)))&amp;
IF(ISERR(CODE(MID(N719,12,1))),"",CODE(MID(N719,12,1)))&amp;
IF(ISERR(CODE(MID(N719,13,1))),"",CODE(MID(N719,13,1)))&amp;
IF(ISERR(CODE(MID(N719,14,1))),"",CODE(MID(N719,14,1)))&amp;
IF(ISERR(CODE(MID(N719,15,1))),"",CODE(MID(N719,15,1)))</f>
        <v>67728295101956682698669</v>
      </c>
      <c r="B719" s="3">
        <v>637</v>
      </c>
      <c r="C719" s="165">
        <f>VLOOKUP(A719,[1]items.h.csv!$A:$C,3,0)</f>
        <v>775</v>
      </c>
      <c r="D719" s="1" t="s">
        <v>2291</v>
      </c>
      <c r="E719" s="1" t="s">
        <v>1563</v>
      </c>
      <c r="F719" s="17" t="s">
        <v>735</v>
      </c>
      <c r="G719" s="17" t="s">
        <v>735</v>
      </c>
      <c r="H719" s="146">
        <v>0</v>
      </c>
      <c r="I719" s="146">
        <v>0</v>
      </c>
      <c r="J719" s="17" t="s">
        <v>4294</v>
      </c>
      <c r="K719" s="17" t="s">
        <v>2192</v>
      </c>
      <c r="L719" s="138" t="s">
        <v>4604</v>
      </c>
      <c r="N719" s="22" t="s">
        <v>1563</v>
      </c>
      <c r="O719" s="22" t="s">
        <v>3787</v>
      </c>
      <c r="P719"/>
      <c r="Q719" t="str">
        <f>IF(F719=G719,"","NOT EQUAL")</f>
        <v/>
      </c>
      <c r="R719"/>
      <c r="S719"/>
      <c r="T719">
        <f>IF(Y719&lt;&gt;"",T718+1,T718)</f>
        <v>146</v>
      </c>
      <c r="U719" s="3"/>
      <c r="V719" s="118"/>
      <c r="W719" s="118"/>
      <c r="X719" s="109" t="str">
        <f>IF( OR(V719="CNST", J719="CAT_REGS"),(F719),
IF(V719="YES",UPPER(F719),
IF(   AND(V719&lt;&gt;"NO",J719="CAT_FNCT",E719&lt;&gt;"multiply", E719&lt;&gt;"divide"),IF(K719="SLS_ENABLED",   UPPER(F719),""),"")))</f>
        <v/>
      </c>
      <c r="Y719" s="109" t="str">
        <f>IF(LEN(W719)&gt;0,W719,SUBSTITUTE(SUBSTITUTE(SUBSTITUTE(SUBSTITUTE(SUBSTITUTE(SUBSTITUTE(SUBSTITUTE(SUBSTITUTE(SUBSTITUTE(SUBSTITUTE(SUBSTITUTE( (SUBSTITUTE( SUBSTITUTE( SUBSTITUTE( SUBSTITUTE(X719,"STD_SIGMA","SUM"),"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19" s="2">
        <f>C719</f>
        <v>775</v>
      </c>
    </row>
    <row r="720" spans="1:26">
      <c r="A720" s="167" t="str">
        <f>CODE(MID(N720,1,1))&amp;CODE(MID(N720,2,1))&amp;CODE(MID(N720,3,1))&amp;CODE(MID(N720,4,1))&amp;CODE(MID(N720,5,1))&amp;
IF(ISERR(CODE(MID(N720,6,1))),"",CODE(MID(N720,6,1)))&amp;
IF(ISERR(CODE(MID(N720,7,1))),"",CODE(MID(N720,7,1)))&amp;
IF(ISERR(CODE(MID(N720,8,1))),"",CODE(MID(N720,8,1)))&amp;
IF(ISERR(CODE(MID(N720,9,1))),"",CODE(MID(N720,9,1)))&amp;
IF(ISERR(CODE(MID(N720,10,1))),"",CODE(MID(N720,10,1)))&amp;
IF(ISERR(CODE(MID(N720,11,1))),"",CODE(MID(N720,11,1)))&amp;
IF(ISERR(CODE(MID(N720,12,1))),"",CODE(MID(N720,12,1)))&amp;
IF(ISERR(CODE(MID(N720,13,1))),"",CODE(MID(N720,13,1)))&amp;
IF(ISERR(CODE(MID(N720,14,1))),"",CODE(MID(N720,14,1)))&amp;
IF(ISERR(CODE(MID(N720,15,1))),"",CODE(MID(N720,15,1)))</f>
        <v>67728295101957182658669</v>
      </c>
      <c r="B720" s="3">
        <v>639</v>
      </c>
      <c r="C720" s="165">
        <f>VLOOKUP(A720,[1]items.h.csv!$A:$C,3,0)</f>
        <v>776</v>
      </c>
      <c r="D720" s="1" t="s">
        <v>2291</v>
      </c>
      <c r="E720" s="1" t="s">
        <v>1564</v>
      </c>
      <c r="F720" s="17" t="s">
        <v>736</v>
      </c>
      <c r="G720" s="17" t="s">
        <v>736</v>
      </c>
      <c r="H720" s="146">
        <v>0</v>
      </c>
      <c r="I720" s="146">
        <v>0</v>
      </c>
      <c r="J720" s="17" t="s">
        <v>4294</v>
      </c>
      <c r="K720" s="17" t="s">
        <v>2192</v>
      </c>
      <c r="L720" s="138" t="s">
        <v>4604</v>
      </c>
      <c r="N720" s="22" t="s">
        <v>1564</v>
      </c>
      <c r="O720" s="22" t="s">
        <v>3787</v>
      </c>
      <c r="P720"/>
      <c r="Q720" t="str">
        <f>IF(F720=G720,"","NOT EQUAL")</f>
        <v/>
      </c>
      <c r="R720"/>
      <c r="S720"/>
      <c r="T720">
        <f>IF(Y720&lt;&gt;"",T719+1,T719)</f>
        <v>146</v>
      </c>
      <c r="U720" s="3"/>
      <c r="V720" s="118"/>
      <c r="W720" s="118"/>
      <c r="X720" s="109" t="str">
        <f>IF( OR(V720="CNST", J720="CAT_REGS"),(F720),
IF(V720="YES",UPPER(F720),
IF(   AND(V720&lt;&gt;"NO",J720="CAT_FNCT",E720&lt;&gt;"multiply", E720&lt;&gt;"divide"),IF(K720="SLS_ENABLED",   UPPER(F720),""),"")))</f>
        <v/>
      </c>
      <c r="Y720" s="109" t="str">
        <f>IF(LEN(W720)&gt;0,W720,SUBSTITUTE(SUBSTITUTE(SUBSTITUTE(SUBSTITUTE(SUBSTITUTE(SUBSTITUTE(SUBSTITUTE(SUBSTITUTE(SUBSTITUTE(SUBSTITUTE(SUBSTITUTE( (SUBSTITUTE( SUBSTITUTE( SUBSTITUTE( SUBSTITUTE(X720,"STD_SIGMA","SUM"),"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20" s="2">
        <f>C720</f>
        <v>776</v>
      </c>
    </row>
    <row r="721" spans="1:26">
      <c r="A721" s="167" t="str">
        <f>CODE(MID(N721,1,1))&amp;CODE(MID(N721,2,1))&amp;CODE(MID(N721,3,1))&amp;CODE(MID(N721,4,1))&amp;CODE(MID(N721,5,1))&amp;
IF(ISERR(CODE(MID(N721,6,1))),"",CODE(MID(N721,6,1)))&amp;
IF(ISERR(CODE(MID(N721,7,1))),"",CODE(MID(N721,7,1)))&amp;
IF(ISERR(CODE(MID(N721,8,1))),"",CODE(MID(N721,8,1)))&amp;
IF(ISERR(CODE(MID(N721,9,1))),"",CODE(MID(N721,9,1)))&amp;
IF(ISERR(CODE(MID(N721,10,1))),"",CODE(MID(N721,10,1)))&amp;
IF(ISERR(CODE(MID(N721,11,1))),"",CODE(MID(N721,11,1)))&amp;
IF(ISERR(CODE(MID(N721,12,1))),"",CODE(MID(N721,12,1)))&amp;
IF(ISERR(CODE(MID(N721,13,1))),"",CODE(MID(N721,13,1)))&amp;
IF(ISERR(CODE(MID(N721,14,1))),"",CODE(MID(N721,14,1)))&amp;
IF(ISERR(CODE(MID(N721,15,1))),"",CODE(MID(N721,15,1)))</f>
        <v>67728295101956873658269837383</v>
      </c>
      <c r="B721" s="3">
        <v>641</v>
      </c>
      <c r="C721" s="165">
        <f>VLOOKUP(A721,[1]items.h.csv!$A:$C,3,0)</f>
        <v>777</v>
      </c>
      <c r="D721" s="1" t="s">
        <v>2291</v>
      </c>
      <c r="E721" s="1" t="s">
        <v>1565</v>
      </c>
      <c r="F721" s="17" t="s">
        <v>737</v>
      </c>
      <c r="G721" s="17" t="s">
        <v>737</v>
      </c>
      <c r="H721" s="146">
        <v>0</v>
      </c>
      <c r="I721" s="146">
        <v>0</v>
      </c>
      <c r="J721" s="17" t="s">
        <v>4294</v>
      </c>
      <c r="K721" s="17" t="s">
        <v>2192</v>
      </c>
      <c r="L721" s="138" t="s">
        <v>4604</v>
      </c>
      <c r="N721" s="22" t="s">
        <v>1565</v>
      </c>
      <c r="O721" s="22" t="s">
        <v>3787</v>
      </c>
      <c r="P721"/>
      <c r="Q721" t="str">
        <f>IF(F721=G721,"","NOT EQUAL")</f>
        <v/>
      </c>
      <c r="R721"/>
      <c r="S721"/>
      <c r="T721">
        <f>IF(Y721&lt;&gt;"",T720+1,T720)</f>
        <v>146</v>
      </c>
      <c r="U721" s="3"/>
      <c r="V721" s="118"/>
      <c r="W721" s="118"/>
      <c r="X721" s="109" t="str">
        <f>IF( OR(V721="CNST", J721="CAT_REGS"),(F721),
IF(V721="YES",UPPER(F721),
IF(   AND(V721&lt;&gt;"NO",J721="CAT_FNCT",E721&lt;&gt;"multiply", E721&lt;&gt;"divide"),IF(K721="SLS_ENABLED",   UPPER(F721),""),"")))</f>
        <v/>
      </c>
      <c r="Y721" s="109" t="str">
        <f>IF(LEN(W721)&gt;0,W721,SUBSTITUTE(SUBSTITUTE(SUBSTITUTE(SUBSTITUTE(SUBSTITUTE(SUBSTITUTE(SUBSTITUTE(SUBSTITUTE(SUBSTITUTE(SUBSTITUTE(SUBSTITUTE( (SUBSTITUTE( SUBSTITUTE( SUBSTITUTE( SUBSTITUTE(X721,"STD_SIGMA","SUM"),"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21" s="2">
        <f>C721</f>
        <v>777</v>
      </c>
    </row>
    <row r="722" spans="1:26">
      <c r="A722" s="167" t="str">
        <f>CODE(MID(N722,1,1))&amp;CODE(MID(N722,2,1))&amp;CODE(MID(N722,3,1))&amp;CODE(MID(N722,4,1))&amp;CODE(MID(N722,5,1))&amp;
IF(ISERR(CODE(MID(N722,6,1))),"",CODE(MID(N722,6,1)))&amp;
IF(ISERR(CODE(MID(N722,7,1))),"",CODE(MID(N722,7,1)))&amp;
IF(ISERR(CODE(MID(N722,8,1))),"",CODE(MID(N722,8,1)))&amp;
IF(ISERR(CODE(MID(N722,9,1))),"",CODE(MID(N722,9,1)))&amp;
IF(ISERR(CODE(MID(N722,10,1))),"",CODE(MID(N722,10,1)))&amp;
IF(ISERR(CODE(MID(N722,11,1))),"",CODE(MID(N722,11,1)))&amp;
IF(ISERR(CODE(MID(N722,12,1))),"",CODE(MID(N722,12,1)))&amp;
IF(ISERR(CODE(MID(N722,13,1))),"",CODE(MID(N722,13,1)))&amp;
IF(ISERR(CODE(MID(N722,14,1))),"",CODE(MID(N722,14,1)))&amp;
IF(ISERR(CODE(MID(N722,15,1))),"",CODE(MID(N722,15,1)))</f>
        <v>677282951019567738267</v>
      </c>
      <c r="B722" s="3">
        <v>643</v>
      </c>
      <c r="C722" s="165">
        <f>VLOOKUP(A722,[1]items.h.csv!$A:$C,3,0)</f>
        <v>778</v>
      </c>
      <c r="D722" s="1" t="s">
        <v>2291</v>
      </c>
      <c r="E722" s="1" t="s">
        <v>1566</v>
      </c>
      <c r="F722" s="17" t="s">
        <v>738</v>
      </c>
      <c r="G722" s="17" t="s">
        <v>738</v>
      </c>
      <c r="H722" s="146">
        <v>0</v>
      </c>
      <c r="I722" s="146">
        <v>0</v>
      </c>
      <c r="J722" s="17" t="s">
        <v>4294</v>
      </c>
      <c r="K722" s="17" t="s">
        <v>2192</v>
      </c>
      <c r="L722" s="138" t="s">
        <v>4604</v>
      </c>
      <c r="N722" s="22" t="s">
        <v>1566</v>
      </c>
      <c r="O722" s="22" t="s">
        <v>3787</v>
      </c>
      <c r="P722"/>
      <c r="Q722" t="str">
        <f>IF(F722=G722,"","NOT EQUAL")</f>
        <v/>
      </c>
      <c r="R722"/>
      <c r="S722"/>
      <c r="T722">
        <f>IF(Y722&lt;&gt;"",T721+1,T721)</f>
        <v>146</v>
      </c>
      <c r="U722" s="3"/>
      <c r="V722" s="118"/>
      <c r="W722" s="118"/>
      <c r="X722" s="109" t="str">
        <f>IF( OR(V722="CNST", J722="CAT_REGS"),(F722),
IF(V722="YES",UPPER(F722),
IF(   AND(V722&lt;&gt;"NO",J722="CAT_FNCT",E722&lt;&gt;"multiply", E722&lt;&gt;"divide"),IF(K722="SLS_ENABLED",   UPPER(F722),""),"")))</f>
        <v/>
      </c>
      <c r="Y722" s="109" t="str">
        <f>IF(LEN(W722)&gt;0,W722,SUBSTITUTE(SUBSTITUTE(SUBSTITUTE(SUBSTITUTE(SUBSTITUTE(SUBSTITUTE(SUBSTITUTE(SUBSTITUTE(SUBSTITUTE(SUBSTITUTE(SUBSTITUTE( (SUBSTITUTE( SUBSTITUTE( SUBSTITUTE( SUBSTITUTE(X722,"STD_SIGMA","SUM"),"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22" s="2">
        <f>C722</f>
        <v>778</v>
      </c>
    </row>
    <row r="723" spans="1:26">
      <c r="A723" s="167" t="str">
        <f>CODE(MID(N723,1,1))&amp;CODE(MID(N723,2,1))&amp;CODE(MID(N723,3,1))&amp;CODE(MID(N723,4,1))&amp;CODE(MID(N723,5,1))&amp;
IF(ISERR(CODE(MID(N723,6,1))),"",CODE(MID(N723,6,1)))&amp;
IF(ISERR(CODE(MID(N723,7,1))),"",CODE(MID(N723,7,1)))&amp;
IF(ISERR(CODE(MID(N723,8,1))),"",CODE(MID(N723,8,1)))&amp;
IF(ISERR(CODE(MID(N723,9,1))),"",CODE(MID(N723,9,1)))&amp;
IF(ISERR(CODE(MID(N723,10,1))),"",CODE(MID(N723,10,1)))&amp;
IF(ISERR(CODE(MID(N723,11,1))),"",CODE(MID(N723,11,1)))&amp;
IF(ISERR(CODE(MID(N723,12,1))),"",CODE(MID(N723,12,1)))&amp;
IF(ISERR(CODE(MID(N723,13,1))),"",CODE(MID(N723,13,1)))&amp;
IF(ISERR(CODE(MID(N723,14,1))),"",CODE(MID(N723,14,1)))&amp;
IF(ISERR(CODE(MID(N723,15,1))),"",CODE(MID(N723,15,1)))</f>
        <v>6772829510195797179786975</v>
      </c>
      <c r="B723" s="3">
        <v>645</v>
      </c>
      <c r="C723" s="165">
        <f>VLOOKUP(A723,[1]items.h.csv!$A:$C,3,0)</f>
        <v>779</v>
      </c>
      <c r="D723" s="1" t="s">
        <v>2291</v>
      </c>
      <c r="E723" s="1" t="s">
        <v>1567</v>
      </c>
      <c r="F723" s="17" t="s">
        <v>739</v>
      </c>
      <c r="G723" s="17" t="s">
        <v>739</v>
      </c>
      <c r="H723" s="146">
        <v>0</v>
      </c>
      <c r="I723" s="146">
        <v>0</v>
      </c>
      <c r="J723" s="17" t="s">
        <v>4294</v>
      </c>
      <c r="K723" s="17" t="s">
        <v>2192</v>
      </c>
      <c r="L723" s="138" t="s">
        <v>4604</v>
      </c>
      <c r="N723" s="22" t="s">
        <v>1567</v>
      </c>
      <c r="O723" s="22" t="s">
        <v>3787</v>
      </c>
      <c r="P723"/>
      <c r="Q723" t="str">
        <f>IF(F723=G723,"","NOT EQUAL")</f>
        <v/>
      </c>
      <c r="R723"/>
      <c r="S723"/>
      <c r="T723">
        <f>IF(Y723&lt;&gt;"",T722+1,T722)</f>
        <v>146</v>
      </c>
      <c r="U723" s="3"/>
      <c r="V723" s="118"/>
      <c r="W723" s="118"/>
      <c r="X723" s="109" t="str">
        <f>IF( OR(V723="CNST", J723="CAT_REGS"),(F723),
IF(V723="YES",UPPER(F723),
IF(   AND(V723&lt;&gt;"NO",J723="CAT_FNCT",E723&lt;&gt;"multiply", E723&lt;&gt;"divide"),IF(K723="SLS_ENABLED",   UPPER(F723),""),"")))</f>
        <v/>
      </c>
      <c r="Y723" s="109" t="str">
        <f>IF(LEN(W723)&gt;0,W723,SUBSTITUTE(SUBSTITUTE(SUBSTITUTE(SUBSTITUTE(SUBSTITUTE(SUBSTITUTE(SUBSTITUTE(SUBSTITUTE(SUBSTITUTE(SUBSTITUTE(SUBSTITUTE( (SUBSTITUTE( SUBSTITUTE( SUBSTITUTE( SUBSTITUTE(X723,"STD_SIGMA","SUM"),"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23" s="2">
        <f>C723</f>
        <v>779</v>
      </c>
    </row>
    <row r="724" spans="1:26">
      <c r="A724" s="167" t="str">
        <f>CODE(MID(N724,1,1))&amp;CODE(MID(N724,2,1))&amp;CODE(MID(N724,3,1))&amp;CODE(MID(N724,4,1))&amp;CODE(MID(N724,5,1))&amp;
IF(ISERR(CODE(MID(N724,6,1))),"",CODE(MID(N724,6,1)))&amp;
IF(ISERR(CODE(MID(N724,7,1))),"",CODE(MID(N724,7,1)))&amp;
IF(ISERR(CODE(MID(N724,8,1))),"",CODE(MID(N724,8,1)))&amp;
IF(ISERR(CODE(MID(N724,9,1))),"",CODE(MID(N724,9,1)))&amp;
IF(ISERR(CODE(MID(N724,10,1))),"",CODE(MID(N724,10,1)))&amp;
IF(ISERR(CODE(MID(N724,11,1))),"",CODE(MID(N724,11,1)))&amp;
IF(ISERR(CODE(MID(N724,12,1))),"",CODE(MID(N724,12,1)))&amp;
IF(ISERR(CODE(MID(N724,13,1))),"",CODE(MID(N724,13,1)))&amp;
IF(ISERR(CODE(MID(N724,14,1))),"",CODE(MID(N724,14,1)))&amp;
IF(ISERR(CODE(MID(N724,15,1))),"",CODE(MID(N724,15,1)))</f>
        <v>67728295103956682698669</v>
      </c>
      <c r="B724" s="3">
        <v>647</v>
      </c>
      <c r="C724" s="165">
        <f>VLOOKUP(A724,[1]items.h.csv!$A:$C,3,0)</f>
        <v>780</v>
      </c>
      <c r="D724" s="1" t="s">
        <v>2291</v>
      </c>
      <c r="E724" s="1" t="s">
        <v>1568</v>
      </c>
      <c r="F724" s="17" t="s">
        <v>740</v>
      </c>
      <c r="G724" s="17" t="s">
        <v>740</v>
      </c>
      <c r="H724" s="146">
        <v>0</v>
      </c>
      <c r="I724" s="146">
        <v>0</v>
      </c>
      <c r="J724" s="17" t="s">
        <v>4294</v>
      </c>
      <c r="K724" s="17" t="s">
        <v>2192</v>
      </c>
      <c r="L724" s="138" t="s">
        <v>4604</v>
      </c>
      <c r="N724" s="22" t="s">
        <v>1568</v>
      </c>
      <c r="O724" s="22" t="s">
        <v>3787</v>
      </c>
      <c r="P724"/>
      <c r="Q724" t="str">
        <f>IF(F724=G724,"","NOT EQUAL")</f>
        <v/>
      </c>
      <c r="R724"/>
      <c r="S724"/>
      <c r="T724">
        <f>IF(Y724&lt;&gt;"",T723+1,T723)</f>
        <v>146</v>
      </c>
      <c r="U724" s="3"/>
      <c r="V724" s="118"/>
      <c r="W724" s="118"/>
      <c r="X724" s="109" t="str">
        <f>IF( OR(V724="CNST", J724="CAT_REGS"),(F724),
IF(V724="YES",UPPER(F724),
IF(   AND(V724&lt;&gt;"NO",J724="CAT_FNCT",E724&lt;&gt;"multiply", E724&lt;&gt;"divide"),IF(K724="SLS_ENABLED",   UPPER(F724),""),"")))</f>
        <v/>
      </c>
      <c r="Y724" s="109" t="str">
        <f>IF(LEN(W724)&gt;0,W724,SUBSTITUTE(SUBSTITUTE(SUBSTITUTE(SUBSTITUTE(SUBSTITUTE(SUBSTITUTE(SUBSTITUTE(SUBSTITUTE(SUBSTITUTE(SUBSTITUTE(SUBSTITUTE( (SUBSTITUTE( SUBSTITUTE( SUBSTITUTE( SUBSTITUTE(X724,"STD_SIGMA","SUM"),"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24" s="2">
        <f>C724</f>
        <v>780</v>
      </c>
    </row>
    <row r="725" spans="1:26">
      <c r="A725" s="167" t="str">
        <f>CODE(MID(N725,1,1))&amp;CODE(MID(N725,2,1))&amp;CODE(MID(N725,3,1))&amp;CODE(MID(N725,4,1))&amp;CODE(MID(N725,5,1))&amp;
IF(ISERR(CODE(MID(N725,6,1))),"",CODE(MID(N725,6,1)))&amp;
IF(ISERR(CODE(MID(N725,7,1))),"",CODE(MID(N725,7,1)))&amp;
IF(ISERR(CODE(MID(N725,8,1))),"",CODE(MID(N725,8,1)))&amp;
IF(ISERR(CODE(MID(N725,9,1))),"",CODE(MID(N725,9,1)))&amp;
IF(ISERR(CODE(MID(N725,10,1))),"",CODE(MID(N725,10,1)))&amp;
IF(ISERR(CODE(MID(N725,11,1))),"",CODE(MID(N725,11,1)))&amp;
IF(ISERR(CODE(MID(N725,12,1))),"",CODE(MID(N725,12,1)))&amp;
IF(ISERR(CODE(MID(N725,13,1))),"",CODE(MID(N725,13,1)))&amp;
IF(ISERR(CODE(MID(N725,14,1))),"",CODE(MID(N725,14,1)))&amp;
IF(ISERR(CODE(MID(N725,15,1))),"",CODE(MID(N725,15,1)))</f>
        <v>6772829510495838482797569</v>
      </c>
      <c r="B725" s="3">
        <v>738</v>
      </c>
      <c r="C725" s="165">
        <f>VLOOKUP(A725,[1]items.h.csv!$A:$C,3,0)</f>
        <v>781</v>
      </c>
      <c r="D725" s="1" t="s">
        <v>2291</v>
      </c>
      <c r="E725" s="1" t="s">
        <v>1569</v>
      </c>
      <c r="F725" s="17" t="s">
        <v>595</v>
      </c>
      <c r="G725" s="17" t="s">
        <v>741</v>
      </c>
      <c r="H725" s="146">
        <v>0</v>
      </c>
      <c r="I725" s="146">
        <v>0</v>
      </c>
      <c r="J725" s="17" t="s">
        <v>1</v>
      </c>
      <c r="K725" s="17" t="s">
        <v>2192</v>
      </c>
      <c r="L725" s="138" t="s">
        <v>4604</v>
      </c>
      <c r="N725" s="22" t="s">
        <v>1569</v>
      </c>
      <c r="O725" s="22" t="s">
        <v>3787</v>
      </c>
      <c r="P725"/>
      <c r="Q725" t="str">
        <f>IF(F725=G725,"","NOT EQUAL")</f>
        <v>NOT EQUAL</v>
      </c>
      <c r="R725"/>
      <c r="S725"/>
      <c r="T725">
        <f>IF(Y725&lt;&gt;"",T724+1,T724)</f>
        <v>146</v>
      </c>
      <c r="U725" s="3"/>
      <c r="V725" s="118"/>
      <c r="W725" s="118"/>
      <c r="X725" s="109" t="str">
        <f>IF( OR(V725="CNST", J725="CAT_REGS"),(F725),
IF(V725="YES",UPPER(F725),
IF(   AND(V725&lt;&gt;"NO",J725="CAT_FNCT",E725&lt;&gt;"multiply", E725&lt;&gt;"divide"),IF(K725="SLS_ENABLED",   UPPER(F725),""),"")))</f>
        <v/>
      </c>
      <c r="Y725" s="109" t="str">
        <f>IF(LEN(W725)&gt;0,W725,SUBSTITUTE(SUBSTITUTE(SUBSTITUTE(SUBSTITUTE(SUBSTITUTE(SUBSTITUTE(SUBSTITUTE(SUBSTITUTE(SUBSTITUTE(SUBSTITUTE(SUBSTITUTE( (SUBSTITUTE( SUBSTITUTE( SUBSTITUTE( SUBSTITUTE(X725,"STD_SIGMA","SUM"),"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25" s="2">
        <f>C725</f>
        <v>781</v>
      </c>
    </row>
    <row r="726" spans="1:26">
      <c r="A726" s="167" t="str">
        <f>CODE(MID(N726,1,1))&amp;CODE(MID(N726,2,1))&amp;CODE(MID(N726,3,1))&amp;CODE(MID(N726,4,1))&amp;CODE(MID(N726,5,1))&amp;
IF(ISERR(CODE(MID(N726,6,1))),"",CODE(MID(N726,6,1)))&amp;
IF(ISERR(CODE(MID(N726,7,1))),"",CODE(MID(N726,7,1)))&amp;
IF(ISERR(CODE(MID(N726,8,1))),"",CODE(MID(N726,8,1)))&amp;
IF(ISERR(CODE(MID(N726,9,1))),"",CODE(MID(N726,9,1)))&amp;
IF(ISERR(CODE(MID(N726,10,1))),"",CODE(MID(N726,10,1)))&amp;
IF(ISERR(CODE(MID(N726,11,1))),"",CODE(MID(N726,11,1)))&amp;
IF(ISERR(CODE(MID(N726,12,1))),"",CODE(MID(N726,12,1)))&amp;
IF(ISERR(CODE(MID(N726,13,1))),"",CODE(MID(N726,13,1)))&amp;
IF(ISERR(CODE(MID(N726,14,1))),"",CODE(MID(N726,14,1)))&amp;
IF(ISERR(CODE(MID(N726,15,1))),"",CODE(MID(N726,15,1)))</f>
        <v>6772829510595776567827978</v>
      </c>
      <c r="B726" s="3">
        <v>649</v>
      </c>
      <c r="C726" s="165">
        <f>VLOOKUP(A726,[1]items.h.csv!$A:$C,3,0)</f>
        <v>782</v>
      </c>
      <c r="D726" s="1" t="s">
        <v>2291</v>
      </c>
      <c r="E726" s="1" t="s">
        <v>1570</v>
      </c>
      <c r="F726" s="17" t="s">
        <v>742</v>
      </c>
      <c r="G726" s="17" t="s">
        <v>742</v>
      </c>
      <c r="H726" s="146">
        <v>0</v>
      </c>
      <c r="I726" s="146">
        <v>0</v>
      </c>
      <c r="J726" s="17" t="s">
        <v>4294</v>
      </c>
      <c r="K726" s="17" t="s">
        <v>2192</v>
      </c>
      <c r="L726" s="138" t="s">
        <v>4604</v>
      </c>
      <c r="N726" s="22" t="s">
        <v>1570</v>
      </c>
      <c r="O726" s="22" t="s">
        <v>3787</v>
      </c>
      <c r="P726"/>
      <c r="Q726" t="str">
        <f>IF(F726=G726,"","NOT EQUAL")</f>
        <v/>
      </c>
      <c r="R726"/>
      <c r="S726"/>
      <c r="T726">
        <f>IF(Y726&lt;&gt;"",T725+1,T725)</f>
        <v>146</v>
      </c>
      <c r="U726" s="3"/>
      <c r="V726" s="118"/>
      <c r="W726" s="118"/>
      <c r="X726" s="109" t="str">
        <f>IF( OR(V726="CNST", J726="CAT_REGS"),(F726),
IF(V726="YES",UPPER(F726),
IF(   AND(V726&lt;&gt;"NO",J726="CAT_FNCT",E726&lt;&gt;"multiply", E726&lt;&gt;"divide"),IF(K726="SLS_ENABLED",   UPPER(F726),""),"")))</f>
        <v/>
      </c>
      <c r="Y726" s="109" t="str">
        <f>IF(LEN(W726)&gt;0,W726,SUBSTITUTE(SUBSTITUTE(SUBSTITUTE(SUBSTITUTE(SUBSTITUTE(SUBSTITUTE(SUBSTITUTE(SUBSTITUTE(SUBSTITUTE(SUBSTITUTE(SUBSTITUTE( (SUBSTITUTE( SUBSTITUTE( SUBSTITUTE( SUBSTITUTE(X726,"STD_SIGMA","SUM"),"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26" s="2">
        <f>C726</f>
        <v>782</v>
      </c>
    </row>
    <row r="727" spans="1:26">
      <c r="A727" s="167" t="str">
        <f>CODE(MID(N727,1,1))&amp;CODE(MID(N727,2,1))&amp;CODE(MID(N727,3,1))&amp;CODE(MID(N727,4,1))&amp;CODE(MID(N727,5,1))&amp;
IF(ISERR(CODE(MID(N727,6,1))),"",CODE(MID(N727,6,1)))&amp;
IF(ISERR(CODE(MID(N727,7,1))),"",CODE(MID(N727,7,1)))&amp;
IF(ISERR(CODE(MID(N727,8,1))),"",CODE(MID(N727,8,1)))&amp;
IF(ISERR(CODE(MID(N727,9,1))),"",CODE(MID(N727,9,1)))&amp;
IF(ISERR(CODE(MID(N727,10,1))),"",CODE(MID(N727,10,1)))&amp;
IF(ISERR(CODE(MID(N727,11,1))),"",CODE(MID(N727,11,1)))&amp;
IF(ISERR(CODE(MID(N727,12,1))),"",CODE(MID(N727,12,1)))&amp;
IF(ISERR(CODE(MID(N727,13,1))),"",CODE(MID(N727,13,1)))&amp;
IF(ISERR(CODE(MID(N727,14,1))),"",CODE(MID(N727,14,1)))&amp;
IF(ISERR(CODE(MID(N727,15,1))),"",CODE(MID(N727,15,1)))</f>
        <v>67728295105956567858469</v>
      </c>
      <c r="B727" s="3">
        <v>651</v>
      </c>
      <c r="C727" s="165">
        <f>VLOOKUP(A727,[1]items.h.csv!$A:$C,3,0)</f>
        <v>783</v>
      </c>
      <c r="D727" s="1" t="s">
        <v>2291</v>
      </c>
      <c r="E727" s="1" t="s">
        <v>1571</v>
      </c>
      <c r="F727" s="17" t="s">
        <v>743</v>
      </c>
      <c r="G727" s="17" t="s">
        <v>743</v>
      </c>
      <c r="H727" s="146">
        <v>0</v>
      </c>
      <c r="I727" s="146">
        <v>0</v>
      </c>
      <c r="J727" s="17" t="s">
        <v>4294</v>
      </c>
      <c r="K727" s="17" t="s">
        <v>2192</v>
      </c>
      <c r="L727" s="138" t="s">
        <v>4604</v>
      </c>
      <c r="N727" s="22" t="s">
        <v>1571</v>
      </c>
      <c r="O727" s="22" t="s">
        <v>3787</v>
      </c>
      <c r="P727"/>
      <c r="Q727" t="str">
        <f>IF(F727=G727,"","NOT EQUAL")</f>
        <v/>
      </c>
      <c r="R727"/>
      <c r="S727"/>
      <c r="T727">
        <f>IF(Y727&lt;&gt;"",T726+1,T726)</f>
        <v>146</v>
      </c>
      <c r="U727" s="3"/>
      <c r="V727" s="118"/>
      <c r="W727" s="118"/>
      <c r="X727" s="109" t="str">
        <f>IF( OR(V727="CNST", J727="CAT_REGS"),(F727),
IF(V727="YES",UPPER(F727),
IF(   AND(V727&lt;&gt;"NO",J727="CAT_FNCT",E727&lt;&gt;"multiply", E727&lt;&gt;"divide"),IF(K727="SLS_ENABLED",   UPPER(F727),""),"")))</f>
        <v/>
      </c>
      <c r="Y727" s="109" t="str">
        <f>IF(LEN(W727)&gt;0,W727,SUBSTITUTE(SUBSTITUTE(SUBSTITUTE(SUBSTITUTE(SUBSTITUTE(SUBSTITUTE(SUBSTITUTE(SUBSTITUTE(SUBSTITUTE(SUBSTITUTE(SUBSTITUTE( (SUBSTITUTE( SUBSTITUTE( SUBSTITUTE( SUBSTITUTE(X727,"STD_SIGMA","SUM"),"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27" s="2">
        <f>C727</f>
        <v>783</v>
      </c>
    </row>
    <row r="728" spans="1:26">
      <c r="A728" s="167" t="str">
        <f>CODE(MID(N728,1,1))&amp;CODE(MID(N728,2,1))&amp;CODE(MID(N728,3,1))&amp;CODE(MID(N728,4,1))&amp;CODE(MID(N728,5,1))&amp;
IF(ISERR(CODE(MID(N728,6,1))),"",CODE(MID(N728,6,1)))&amp;
IF(ISERR(CODE(MID(N728,7,1))),"",CODE(MID(N728,7,1)))&amp;
IF(ISERR(CODE(MID(N728,8,1))),"",CODE(MID(N728,8,1)))&amp;
IF(ISERR(CODE(MID(N728,9,1))),"",CODE(MID(N728,9,1)))&amp;
IF(ISERR(CODE(MID(N728,10,1))),"",CODE(MID(N728,10,1)))&amp;
IF(ISERR(CODE(MID(N728,11,1))),"",CODE(MID(N728,11,1)))&amp;
IF(ISERR(CODE(MID(N728,12,1))),"",CODE(MID(N728,12,1)))&amp;
IF(ISERR(CODE(MID(N728,13,1))),"",CODE(MID(N728,13,1)))&amp;
IF(ISERR(CODE(MID(N728,14,1))),"",CODE(MID(N728,14,1)))&amp;
IF(ISERR(CODE(MID(N728,15,1))),"",CODE(MID(N728,15,1)))</f>
        <v>67728295105956682698669</v>
      </c>
      <c r="B728" s="3">
        <v>653</v>
      </c>
      <c r="C728" s="165">
        <f>VLOOKUP(A728,[1]items.h.csv!$A:$C,3,0)</f>
        <v>784</v>
      </c>
      <c r="D728" s="1" t="s">
        <v>2291</v>
      </c>
      <c r="E728" s="1" t="s">
        <v>1572</v>
      </c>
      <c r="F728" s="17" t="s">
        <v>744</v>
      </c>
      <c r="G728" s="17" t="s">
        <v>744</v>
      </c>
      <c r="H728" s="146">
        <v>0</v>
      </c>
      <c r="I728" s="146">
        <v>0</v>
      </c>
      <c r="J728" s="17" t="s">
        <v>4294</v>
      </c>
      <c r="K728" s="17" t="s">
        <v>2192</v>
      </c>
      <c r="L728" s="138" t="s">
        <v>4604</v>
      </c>
      <c r="M728" s="155"/>
      <c r="N728" s="22" t="s">
        <v>1572</v>
      </c>
      <c r="O728" s="22" t="s">
        <v>3787</v>
      </c>
      <c r="P728"/>
      <c r="Q728" t="str">
        <f>IF(F728=G728,"","NOT EQUAL")</f>
        <v/>
      </c>
      <c r="R728"/>
      <c r="S728"/>
      <c r="T728">
        <f>IF(Y728&lt;&gt;"",T727+1,T727)</f>
        <v>146</v>
      </c>
      <c r="U728" s="3"/>
      <c r="V728" s="118"/>
      <c r="W728" s="118"/>
      <c r="X728" s="109" t="str">
        <f>IF( OR(V728="CNST", J728="CAT_REGS"),(F728),
IF(V728="YES",UPPER(F728),
IF(   AND(V728&lt;&gt;"NO",J728="CAT_FNCT",E728&lt;&gt;"multiply", E728&lt;&gt;"divide"),IF(K728="SLS_ENABLED",   UPPER(F728),""),"")))</f>
        <v/>
      </c>
      <c r="Y728" s="109" t="str">
        <f>IF(LEN(W728)&gt;0,W728,SUBSTITUTE(SUBSTITUTE(SUBSTITUTE(SUBSTITUTE(SUBSTITUTE(SUBSTITUTE(SUBSTITUTE(SUBSTITUTE(SUBSTITUTE(SUBSTITUTE(SUBSTITUTE( (SUBSTITUTE( SUBSTITUTE( SUBSTITUTE( SUBSTITUTE(X728,"STD_SIGMA","SUM"),"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28" s="2">
        <f>C728</f>
        <v>784</v>
      </c>
    </row>
    <row r="729" spans="1:26">
      <c r="A729" s="167" t="str">
        <f>CODE(MID(N729,1,1))&amp;CODE(MID(N729,2,1))&amp;CODE(MID(N729,3,1))&amp;CODE(MID(N729,4,1))&amp;CODE(MID(N729,5,1))&amp;
IF(ISERR(CODE(MID(N729,6,1))),"",CODE(MID(N729,6,1)))&amp;
IF(ISERR(CODE(MID(N729,7,1))),"",CODE(MID(N729,7,1)))&amp;
IF(ISERR(CODE(MID(N729,8,1))),"",CODE(MID(N729,8,1)))&amp;
IF(ISERR(CODE(MID(N729,9,1))),"",CODE(MID(N729,9,1)))&amp;
IF(ISERR(CODE(MID(N729,10,1))),"",CODE(MID(N729,10,1)))&amp;
IF(ISERR(CODE(MID(N729,11,1))),"",CODE(MID(N729,11,1)))&amp;
IF(ISERR(CODE(MID(N729,12,1))),"",CODE(MID(N729,12,1)))&amp;
IF(ISERR(CODE(MID(N729,13,1))),"",CODE(MID(N729,13,1)))&amp;
IF(ISERR(CODE(MID(N729,14,1))),"",CODE(MID(N729,14,1)))&amp;
IF(ISERR(CODE(MID(N729,15,1))),"",CODE(MID(N729,15,1)))</f>
        <v>67728295105957182658669</v>
      </c>
      <c r="B729" s="3">
        <v>655</v>
      </c>
      <c r="C729" s="165">
        <f>VLOOKUP(A729,[1]items.h.csv!$A:$C,3,0)</f>
        <v>785</v>
      </c>
      <c r="D729" s="1" t="s">
        <v>2291</v>
      </c>
      <c r="E729" s="1" t="s">
        <v>1573</v>
      </c>
      <c r="F729" s="17" t="s">
        <v>745</v>
      </c>
      <c r="G729" s="17" t="s">
        <v>745</v>
      </c>
      <c r="H729" s="146">
        <v>0</v>
      </c>
      <c r="I729" s="146">
        <v>0</v>
      </c>
      <c r="J729" s="17" t="s">
        <v>4294</v>
      </c>
      <c r="K729" s="17" t="s">
        <v>2192</v>
      </c>
      <c r="L729" s="138" t="s">
        <v>4604</v>
      </c>
      <c r="N729" s="22" t="s">
        <v>1573</v>
      </c>
      <c r="O729" s="22" t="s">
        <v>3787</v>
      </c>
      <c r="P729"/>
      <c r="Q729" t="str">
        <f>IF(F729=G729,"","NOT EQUAL")</f>
        <v/>
      </c>
      <c r="R729"/>
      <c r="S729"/>
      <c r="T729">
        <f>IF(Y729&lt;&gt;"",T728+1,T728)</f>
        <v>146</v>
      </c>
      <c r="U729" s="3"/>
      <c r="V729" s="118"/>
      <c r="W729" s="118"/>
      <c r="X729" s="109" t="str">
        <f>IF( OR(V729="CNST", J729="CAT_REGS"),(F729),
IF(V729="YES",UPPER(F729),
IF(   AND(V729&lt;&gt;"NO",J729="CAT_FNCT",E729&lt;&gt;"multiply", E729&lt;&gt;"divide"),IF(K729="SLS_ENABLED",   UPPER(F729),""),"")))</f>
        <v/>
      </c>
      <c r="Y729" s="109" t="str">
        <f>IF(LEN(W729)&gt;0,W729,SUBSTITUTE(SUBSTITUTE(SUBSTITUTE(SUBSTITUTE(SUBSTITUTE(SUBSTITUTE(SUBSTITUTE(SUBSTITUTE(SUBSTITUTE(SUBSTITUTE(SUBSTITUTE( (SUBSTITUTE( SUBSTITUTE( SUBSTITUTE( SUBSTITUTE(X729,"STD_SIGMA","SUM"),"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29" s="2">
        <f>C729</f>
        <v>785</v>
      </c>
    </row>
    <row r="730" spans="1:26">
      <c r="A730" s="167" t="str">
        <f>CODE(MID(N730,1,1))&amp;CODE(MID(N730,2,1))&amp;CODE(MID(N730,3,1))&amp;CODE(MID(N730,4,1))&amp;CODE(MID(N730,5,1))&amp;
IF(ISERR(CODE(MID(N730,6,1))),"",CODE(MID(N730,6,1)))&amp;
IF(ISERR(CODE(MID(N730,7,1))),"",CODE(MID(N730,7,1)))&amp;
IF(ISERR(CODE(MID(N730,8,1))),"",CODE(MID(N730,8,1)))&amp;
IF(ISERR(CODE(MID(N730,9,1))),"",CODE(MID(N730,9,1)))&amp;
IF(ISERR(CODE(MID(N730,10,1))),"",CODE(MID(N730,10,1)))&amp;
IF(ISERR(CODE(MID(N730,11,1))),"",CODE(MID(N730,11,1)))&amp;
IF(ISERR(CODE(MID(N730,12,1))),"",CODE(MID(N730,12,1)))&amp;
IF(ISERR(CODE(MID(N730,13,1))),"",CODE(MID(N730,13,1)))&amp;
IF(ISERR(CODE(MID(N730,14,1))),"",CODE(MID(N730,14,1)))&amp;
IF(ISERR(CODE(MID(N730,15,1))),"",CODE(MID(N730,15,1)))</f>
        <v>67728295105956873658269837383</v>
      </c>
      <c r="B730" s="3">
        <v>657</v>
      </c>
      <c r="C730" s="165">
        <f>VLOOKUP(A730,[1]items.h.csv!$A:$C,3,0)</f>
        <v>786</v>
      </c>
      <c r="D730" s="1" t="s">
        <v>2291</v>
      </c>
      <c r="E730" s="1" t="s">
        <v>1574</v>
      </c>
      <c r="F730" s="17" t="s">
        <v>746</v>
      </c>
      <c r="G730" s="17" t="s">
        <v>746</v>
      </c>
      <c r="H730" s="146">
        <v>0</v>
      </c>
      <c r="I730" s="146">
        <v>0</v>
      </c>
      <c r="J730" s="17" t="s">
        <v>4294</v>
      </c>
      <c r="K730" s="17" t="s">
        <v>2192</v>
      </c>
      <c r="L730" s="138" t="s">
        <v>4604</v>
      </c>
      <c r="M730" s="155"/>
      <c r="N730" s="22" t="s">
        <v>1574</v>
      </c>
      <c r="O730" s="22" t="s">
        <v>3787</v>
      </c>
      <c r="P730"/>
      <c r="Q730" t="str">
        <f>IF(F730=G730,"","NOT EQUAL")</f>
        <v/>
      </c>
      <c r="R730"/>
      <c r="S730"/>
      <c r="T730">
        <f>IF(Y730&lt;&gt;"",T729+1,T729)</f>
        <v>146</v>
      </c>
      <c r="U730" s="3"/>
      <c r="V730" s="118"/>
      <c r="W730" s="118"/>
      <c r="X730" s="109" t="str">
        <f>IF( OR(V730="CNST", J730="CAT_REGS"),(F730),
IF(V730="YES",UPPER(F730),
IF(   AND(V730&lt;&gt;"NO",J730="CAT_FNCT",E730&lt;&gt;"multiply", E730&lt;&gt;"divide"),IF(K730="SLS_ENABLED",   UPPER(F730),""),"")))</f>
        <v/>
      </c>
      <c r="Y730" s="109" t="str">
        <f>IF(LEN(W730)&gt;0,W730,SUBSTITUTE(SUBSTITUTE(SUBSTITUTE(SUBSTITUTE(SUBSTITUTE(SUBSTITUTE(SUBSTITUTE(SUBSTITUTE(SUBSTITUTE(SUBSTITUTE(SUBSTITUTE( (SUBSTITUTE( SUBSTITUTE( SUBSTITUTE( SUBSTITUTE(X730,"STD_SIGMA","SUM"),"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30" s="2">
        <f>C730</f>
        <v>786</v>
      </c>
    </row>
    <row r="731" spans="1:26">
      <c r="A731" s="167" t="str">
        <f>CODE(MID(N731,1,1))&amp;CODE(MID(N731,2,1))&amp;CODE(MID(N731,3,1))&amp;CODE(MID(N731,4,1))&amp;CODE(MID(N731,5,1))&amp;
IF(ISERR(CODE(MID(N731,6,1))),"",CODE(MID(N731,6,1)))&amp;
IF(ISERR(CODE(MID(N731,7,1))),"",CODE(MID(N731,7,1)))&amp;
IF(ISERR(CODE(MID(N731,8,1))),"",CODE(MID(N731,8,1)))&amp;
IF(ISERR(CODE(MID(N731,9,1))),"",CODE(MID(N731,9,1)))&amp;
IF(ISERR(CODE(MID(N731,10,1))),"",CODE(MID(N731,10,1)))&amp;
IF(ISERR(CODE(MID(N731,11,1))),"",CODE(MID(N731,11,1)))&amp;
IF(ISERR(CODE(MID(N731,12,1))),"",CODE(MID(N731,12,1)))&amp;
IF(ISERR(CODE(MID(N731,13,1))),"",CODE(MID(N731,13,1)))&amp;
IF(ISERR(CODE(MID(N731,14,1))),"",CODE(MID(N731,14,1)))&amp;
IF(ISERR(CODE(MID(N731,15,1))),"",CODE(MID(N731,15,1)))</f>
        <v>677282951059567738267</v>
      </c>
      <c r="B731" s="3">
        <v>659</v>
      </c>
      <c r="C731" s="165">
        <f>VLOOKUP(A731,[1]items.h.csv!$A:$C,3,0)</f>
        <v>787</v>
      </c>
      <c r="D731" s="1" t="s">
        <v>2291</v>
      </c>
      <c r="E731" s="1" t="s">
        <v>1575</v>
      </c>
      <c r="F731" s="17" t="s">
        <v>747</v>
      </c>
      <c r="G731" s="17" t="s">
        <v>747</v>
      </c>
      <c r="H731" s="146">
        <v>0</v>
      </c>
      <c r="I731" s="146">
        <v>0</v>
      </c>
      <c r="J731" s="17" t="s">
        <v>4294</v>
      </c>
      <c r="K731" s="17" t="s">
        <v>2192</v>
      </c>
      <c r="L731" s="138" t="s">
        <v>4604</v>
      </c>
      <c r="N731" s="22" t="s">
        <v>1575</v>
      </c>
      <c r="O731" s="22" t="s">
        <v>3787</v>
      </c>
      <c r="P731"/>
      <c r="Q731" t="str">
        <f>IF(F731=G731,"","NOT EQUAL")</f>
        <v/>
      </c>
      <c r="R731"/>
      <c r="S731"/>
      <c r="T731">
        <f>IF(Y731&lt;&gt;"",T730+1,T730)</f>
        <v>146</v>
      </c>
      <c r="U731" s="3"/>
      <c r="V731" s="118"/>
      <c r="W731" s="118"/>
      <c r="X731" s="109" t="str">
        <f>IF( OR(V731="CNST", J731="CAT_REGS"),(F731),
IF(V731="YES",UPPER(F731),
IF(   AND(V731&lt;&gt;"NO",J731="CAT_FNCT",E731&lt;&gt;"multiply", E731&lt;&gt;"divide"),IF(K731="SLS_ENABLED",   UPPER(F731),""),"")))</f>
        <v/>
      </c>
      <c r="Y731" s="109" t="str">
        <f>IF(LEN(W731)&gt;0,W731,SUBSTITUTE(SUBSTITUTE(SUBSTITUTE(SUBSTITUTE(SUBSTITUTE(SUBSTITUTE(SUBSTITUTE(SUBSTITUTE(SUBSTITUTE(SUBSTITUTE(SUBSTITUTE( (SUBSTITUTE( SUBSTITUTE( SUBSTITUTE( SUBSTITUTE(X731,"STD_SIGMA","SUM"),"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31" s="2">
        <f>C731</f>
        <v>787</v>
      </c>
    </row>
    <row r="732" spans="1:26">
      <c r="A732" s="167" t="str">
        <f>CODE(MID(N732,1,1))&amp;CODE(MID(N732,2,1))&amp;CODE(MID(N732,3,1))&amp;CODE(MID(N732,4,1))&amp;CODE(MID(N732,5,1))&amp;
IF(ISERR(CODE(MID(N732,6,1))),"",CODE(MID(N732,6,1)))&amp;
IF(ISERR(CODE(MID(N732,7,1))),"",CODE(MID(N732,7,1)))&amp;
IF(ISERR(CODE(MID(N732,8,1))),"",CODE(MID(N732,8,1)))&amp;
IF(ISERR(CODE(MID(N732,9,1))),"",CODE(MID(N732,9,1)))&amp;
IF(ISERR(CODE(MID(N732,10,1))),"",CODE(MID(N732,10,1)))&amp;
IF(ISERR(CODE(MID(N732,11,1))),"",CODE(MID(N732,11,1)))&amp;
IF(ISERR(CODE(MID(N732,12,1))),"",CODE(MID(N732,12,1)))&amp;
IF(ISERR(CODE(MID(N732,13,1))),"",CODE(MID(N732,13,1)))&amp;
IF(ISERR(CODE(MID(N732,14,1))),"",CODE(MID(N732,14,1)))&amp;
IF(ISERR(CODE(MID(N732,15,1))),"",CODE(MID(N732,15,1)))</f>
        <v>6772829510595797179786975</v>
      </c>
      <c r="B732" s="3">
        <v>661</v>
      </c>
      <c r="C732" s="165">
        <f>VLOOKUP(A732,[1]items.h.csv!$A:$C,3,0)</f>
        <v>788</v>
      </c>
      <c r="D732" s="1" t="s">
        <v>2291</v>
      </c>
      <c r="E732" s="1" t="s">
        <v>1576</v>
      </c>
      <c r="F732" s="17" t="s">
        <v>748</v>
      </c>
      <c r="G732" s="17" t="s">
        <v>748</v>
      </c>
      <c r="H732" s="146">
        <v>0</v>
      </c>
      <c r="I732" s="146">
        <v>0</v>
      </c>
      <c r="J732" s="17" t="s">
        <v>4294</v>
      </c>
      <c r="K732" s="17" t="s">
        <v>2192</v>
      </c>
      <c r="L732" s="138" t="s">
        <v>4604</v>
      </c>
      <c r="N732" s="22" t="s">
        <v>1576</v>
      </c>
      <c r="O732" s="22" t="s">
        <v>3787</v>
      </c>
      <c r="P732"/>
      <c r="Q732" t="str">
        <f>IF(F732=G732,"","NOT EQUAL")</f>
        <v/>
      </c>
      <c r="R732"/>
      <c r="S732"/>
      <c r="T732">
        <f>IF(Y732&lt;&gt;"",T731+1,T731)</f>
        <v>146</v>
      </c>
      <c r="U732" s="3"/>
      <c r="V732" s="118"/>
      <c r="W732" s="118"/>
      <c r="X732" s="109" t="str">
        <f>IF( OR(V732="CNST", J732="CAT_REGS"),(F732),
IF(V732="YES",UPPER(F732),
IF(   AND(V732&lt;&gt;"NO",J732="CAT_FNCT",E732&lt;&gt;"multiply", E732&lt;&gt;"divide"),IF(K732="SLS_ENABLED",   UPPER(F732),""),"")))</f>
        <v/>
      </c>
      <c r="Y732" s="109" t="str">
        <f>IF(LEN(W732)&gt;0,W732,SUBSTITUTE(SUBSTITUTE(SUBSTITUTE(SUBSTITUTE(SUBSTITUTE(SUBSTITUTE(SUBSTITUTE(SUBSTITUTE(SUBSTITUTE(SUBSTITUTE(SUBSTITUTE( (SUBSTITUTE( SUBSTITUTE( SUBSTITUTE( SUBSTITUTE(X732,"STD_SIGMA","SUM"),"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32" s="2">
        <f>C732</f>
        <v>788</v>
      </c>
    </row>
    <row r="733" spans="1:26">
      <c r="A733" s="167" t="str">
        <f>CODE(MID(N733,1,1))&amp;CODE(MID(N733,2,1))&amp;CODE(MID(N733,3,1))&amp;CODE(MID(N733,4,1))&amp;CODE(MID(N733,5,1))&amp;
IF(ISERR(CODE(MID(N733,6,1))),"",CODE(MID(N733,6,1)))&amp;
IF(ISERR(CODE(MID(N733,7,1))),"",CODE(MID(N733,7,1)))&amp;
IF(ISERR(CODE(MID(N733,8,1))),"",CODE(MID(N733,8,1)))&amp;
IF(ISERR(CODE(MID(N733,9,1))),"",CODE(MID(N733,9,1)))&amp;
IF(ISERR(CODE(MID(N733,10,1))),"",CODE(MID(N733,10,1)))&amp;
IF(ISERR(CODE(MID(N733,11,1))),"",CODE(MID(N733,11,1)))&amp;
IF(ISERR(CODE(MID(N733,12,1))),"",CODE(MID(N733,12,1)))&amp;
IF(ISERR(CODE(MID(N733,13,1))),"",CODE(MID(N733,13,1)))&amp;
IF(ISERR(CODE(MID(N733,14,1))),"",CODE(MID(N733,14,1)))&amp;
IF(ISERR(CODE(MID(N733,15,1))),"",CODE(MID(N733,15,1)))</f>
        <v>6772829510595687984</v>
      </c>
      <c r="B733" s="3">
        <v>663</v>
      </c>
      <c r="C733" s="165">
        <f>VLOOKUP(A733,[1]items.h.csv!$A:$C,3,0)</f>
        <v>789</v>
      </c>
      <c r="D733" s="1" t="s">
        <v>2291</v>
      </c>
      <c r="E733" s="1" t="s">
        <v>1577</v>
      </c>
      <c r="F733" s="17" t="s">
        <v>578</v>
      </c>
      <c r="G733" s="17" t="s">
        <v>578</v>
      </c>
      <c r="H733" s="146">
        <v>0</v>
      </c>
      <c r="I733" s="146">
        <v>0</v>
      </c>
      <c r="J733" s="17" t="s">
        <v>1</v>
      </c>
      <c r="K733" s="17" t="s">
        <v>2192</v>
      </c>
      <c r="L733" s="138" t="s">
        <v>4604</v>
      </c>
      <c r="N733" s="22" t="s">
        <v>1577</v>
      </c>
      <c r="O733" s="22" t="s">
        <v>3787</v>
      </c>
      <c r="P733"/>
      <c r="Q733" t="str">
        <f>IF(F733=G733,"","NOT EQUAL")</f>
        <v/>
      </c>
      <c r="R733"/>
      <c r="S733"/>
      <c r="T733">
        <f>IF(Y733&lt;&gt;"",T732+1,T732)</f>
        <v>146</v>
      </c>
      <c r="U733" s="3"/>
      <c r="V733" s="118"/>
      <c r="W733" s="118"/>
      <c r="X733" s="109" t="str">
        <f>IF( OR(V733="CNST", J733="CAT_REGS"),(F733),
IF(V733="YES",UPPER(F733),
IF(   AND(V733&lt;&gt;"NO",J733="CAT_FNCT",E733&lt;&gt;"multiply", E733&lt;&gt;"divide"),IF(K733="SLS_ENABLED",   UPPER(F733),""),"")))</f>
        <v/>
      </c>
      <c r="Y733" s="109" t="str">
        <f>IF(LEN(W733)&gt;0,W733,SUBSTITUTE(SUBSTITUTE(SUBSTITUTE(SUBSTITUTE(SUBSTITUTE(SUBSTITUTE(SUBSTITUTE(SUBSTITUTE(SUBSTITUTE(SUBSTITUTE(SUBSTITUTE( (SUBSTITUTE( SUBSTITUTE( SUBSTITUTE( SUBSTITUTE(X733,"STD_SIGMA","SUM"),"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33" s="2">
        <f>C733</f>
        <v>789</v>
      </c>
    </row>
    <row r="734" spans="1:26">
      <c r="A734" s="167" t="str">
        <f>CODE(MID(N734,1,1))&amp;CODE(MID(N734,2,1))&amp;CODE(MID(N734,3,1))&amp;CODE(MID(N734,4,1))&amp;CODE(MID(N734,5,1))&amp;
IF(ISERR(CODE(MID(N734,6,1))),"",CODE(MID(N734,6,1)))&amp;
IF(ISERR(CODE(MID(N734,7,1))),"",CODE(MID(N734,7,1)))&amp;
IF(ISERR(CODE(MID(N734,8,1))),"",CODE(MID(N734,8,1)))&amp;
IF(ISERR(CODE(MID(N734,9,1))),"",CODE(MID(N734,9,1)))&amp;
IF(ISERR(CODE(MID(N734,10,1))),"",CODE(MID(N734,10,1)))&amp;
IF(ISERR(CODE(MID(N734,11,1))),"",CODE(MID(N734,11,1)))&amp;
IF(ISERR(CODE(MID(N734,12,1))),"",CODE(MID(N734,12,1)))&amp;
IF(ISERR(CODE(MID(N734,13,1))),"",CODE(MID(N734,13,1)))&amp;
IF(ISERR(CODE(MID(N734,14,1))),"",CODE(MID(N734,14,1)))&amp;
IF(ISERR(CODE(MID(N734,15,1))),"",CODE(MID(N734,15,1)))</f>
        <v>677282951059568798476698383</v>
      </c>
      <c r="B734" s="3">
        <v>665</v>
      </c>
      <c r="C734" s="165">
        <f>VLOOKUP(A734,[1]items.h.csv!$A:$C,3,0)</f>
        <v>790</v>
      </c>
      <c r="D734" s="1" t="s">
        <v>2291</v>
      </c>
      <c r="E734" s="1" t="s">
        <v>1578</v>
      </c>
      <c r="F734" s="17" t="s">
        <v>749</v>
      </c>
      <c r="G734" s="17" t="s">
        <v>749</v>
      </c>
      <c r="H734" s="146">
        <v>0</v>
      </c>
      <c r="I734" s="146">
        <v>0</v>
      </c>
      <c r="J734" s="17" t="s">
        <v>4294</v>
      </c>
      <c r="K734" s="17" t="s">
        <v>2192</v>
      </c>
      <c r="L734" s="138" t="s">
        <v>4604</v>
      </c>
      <c r="N734" s="22" t="s">
        <v>1578</v>
      </c>
      <c r="O734" s="22" t="s">
        <v>3787</v>
      </c>
      <c r="P734"/>
      <c r="Q734" t="str">
        <f>IF(F734=G734,"","NOT EQUAL")</f>
        <v/>
      </c>
      <c r="R734"/>
      <c r="S734"/>
      <c r="T734">
        <f>IF(Y734&lt;&gt;"",T733+1,T733)</f>
        <v>146</v>
      </c>
      <c r="U734" s="3"/>
      <c r="V734" s="118"/>
      <c r="W734" s="118"/>
      <c r="X734" s="109" t="str">
        <f>IF( OR(V734="CNST", J734="CAT_REGS"),(F734),
IF(V734="YES",UPPER(F734),
IF(   AND(V734&lt;&gt;"NO",J734="CAT_FNCT",E734&lt;&gt;"multiply", E734&lt;&gt;"divide"),IF(K734="SLS_ENABLED",   UPPER(F734),""),"")))</f>
        <v/>
      </c>
      <c r="Y734" s="109" t="str">
        <f>IF(LEN(W734)&gt;0,W734,SUBSTITUTE(SUBSTITUTE(SUBSTITUTE(SUBSTITUTE(SUBSTITUTE(SUBSTITUTE(SUBSTITUTE(SUBSTITUTE(SUBSTITUTE(SUBSTITUTE(SUBSTITUTE( (SUBSTITUTE( SUBSTITUTE( SUBSTITUTE( SUBSTITUTE(X734,"STD_SIGMA","SUM"),"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34" s="2">
        <f>C734</f>
        <v>790</v>
      </c>
    </row>
    <row r="735" spans="1:26">
      <c r="A735" s="167" t="str">
        <f>CODE(MID(N735,1,1))&amp;CODE(MID(N735,2,1))&amp;CODE(MID(N735,3,1))&amp;CODE(MID(N735,4,1))&amp;CODE(MID(N735,5,1))&amp;
IF(ISERR(CODE(MID(N735,6,1))),"",CODE(MID(N735,6,1)))&amp;
IF(ISERR(CODE(MID(N735,7,1))),"",CODE(MID(N735,7,1)))&amp;
IF(ISERR(CODE(MID(N735,8,1))),"",CODE(MID(N735,8,1)))&amp;
IF(ISERR(CODE(MID(N735,9,1))),"",CODE(MID(N735,9,1)))&amp;
IF(ISERR(CODE(MID(N735,10,1))),"",CODE(MID(N735,10,1)))&amp;
IF(ISERR(CODE(MID(N735,11,1))),"",CODE(MID(N735,11,1)))&amp;
IF(ISERR(CODE(MID(N735,12,1))),"",CODE(MID(N735,12,1)))&amp;
IF(ISERR(CODE(MID(N735,13,1))),"",CODE(MID(N735,13,1)))&amp;
IF(ISERR(CODE(MID(N735,14,1))),"",CODE(MID(N735,14,1)))&amp;
IF(ISERR(CODE(MID(N735,15,1))),"",CODE(MID(N735,15,1)))</f>
        <v>6772829510895838482797569</v>
      </c>
      <c r="B735" s="3">
        <v>667</v>
      </c>
      <c r="C735" s="165">
        <f>VLOOKUP(A735,[1]items.h.csv!$A:$C,3,0)</f>
        <v>791</v>
      </c>
      <c r="D735" s="1" t="s">
        <v>2291</v>
      </c>
      <c r="E735" s="1" t="s">
        <v>1579</v>
      </c>
      <c r="F735" s="17" t="s">
        <v>750</v>
      </c>
      <c r="G735" s="17" t="s">
        <v>750</v>
      </c>
      <c r="H735" s="146">
        <v>0</v>
      </c>
      <c r="I735" s="146">
        <v>0</v>
      </c>
      <c r="J735" s="17" t="s">
        <v>4294</v>
      </c>
      <c r="K735" s="17" t="s">
        <v>2192</v>
      </c>
      <c r="L735" s="138" t="s">
        <v>4604</v>
      </c>
      <c r="N735" s="22" t="s">
        <v>1579</v>
      </c>
      <c r="O735" s="22" t="s">
        <v>3787</v>
      </c>
      <c r="P735"/>
      <c r="Q735" t="str">
        <f>IF(F735=G735,"","NOT EQUAL")</f>
        <v/>
      </c>
      <c r="R735"/>
      <c r="S735"/>
      <c r="T735">
        <f>IF(Y735&lt;&gt;"",T734+1,T734)</f>
        <v>146</v>
      </c>
      <c r="U735" s="3"/>
      <c r="V735" s="118"/>
      <c r="W735" s="118"/>
      <c r="X735" s="109" t="str">
        <f>IF( OR(V735="CNST", J735="CAT_REGS"),(F735),
IF(V735="YES",UPPER(F735),
IF(   AND(V735&lt;&gt;"NO",J735="CAT_FNCT",E735&lt;&gt;"multiply", E735&lt;&gt;"divide"),IF(K735="SLS_ENABLED",   UPPER(F735),""),"")))</f>
        <v/>
      </c>
      <c r="Y735" s="109" t="str">
        <f>IF(LEN(W735)&gt;0,W735,SUBSTITUTE(SUBSTITUTE(SUBSTITUTE(SUBSTITUTE(SUBSTITUTE(SUBSTITUTE(SUBSTITUTE(SUBSTITUTE(SUBSTITUTE(SUBSTITUTE(SUBSTITUTE( (SUBSTITUTE( SUBSTITUTE( SUBSTITUTE( SUBSTITUTE(X735,"STD_SIGMA","SUM"),"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35" s="2">
        <f>C735</f>
        <v>791</v>
      </c>
    </row>
    <row r="736" spans="1:26">
      <c r="A736" s="167" t="str">
        <f>CODE(MID(N736,1,1))&amp;CODE(MID(N736,2,1))&amp;CODE(MID(N736,3,1))&amp;CODE(MID(N736,4,1))&amp;CODE(MID(N736,5,1))&amp;
IF(ISERR(CODE(MID(N736,6,1))),"",CODE(MID(N736,6,1)))&amp;
IF(ISERR(CODE(MID(N736,7,1))),"",CODE(MID(N736,7,1)))&amp;
IF(ISERR(CODE(MID(N736,8,1))),"",CODE(MID(N736,8,1)))&amp;
IF(ISERR(CODE(MID(N736,9,1))),"",CODE(MID(N736,9,1)))&amp;
IF(ISERR(CODE(MID(N736,10,1))),"",CODE(MID(N736,10,1)))&amp;
IF(ISERR(CODE(MID(N736,11,1))),"",CODE(MID(N736,11,1)))&amp;
IF(ISERR(CODE(MID(N736,12,1))),"",CODE(MID(N736,12,1)))&amp;
IF(ISERR(CODE(MID(N736,13,1))),"",CODE(MID(N736,13,1)))&amp;
IF(ISERR(CODE(MID(N736,14,1))),"",CODE(MID(N736,14,1)))&amp;
IF(ISERR(CODE(MID(N736,15,1))),"",CODE(MID(N736,15,1)))</f>
        <v>67728295108956567858469</v>
      </c>
      <c r="B736" s="3">
        <v>669</v>
      </c>
      <c r="C736" s="165">
        <f>VLOOKUP(A736,[1]items.h.csv!$A:$C,3,0)</f>
        <v>792</v>
      </c>
      <c r="D736" s="1" t="s">
        <v>2291</v>
      </c>
      <c r="E736" s="1" t="s">
        <v>1580</v>
      </c>
      <c r="F736" s="17" t="s">
        <v>751</v>
      </c>
      <c r="G736" s="17" t="s">
        <v>751</v>
      </c>
      <c r="H736" s="146">
        <v>0</v>
      </c>
      <c r="I736" s="146">
        <v>0</v>
      </c>
      <c r="J736" s="17" t="s">
        <v>4294</v>
      </c>
      <c r="K736" s="17" t="s">
        <v>2192</v>
      </c>
      <c r="L736" s="138" t="s">
        <v>4604</v>
      </c>
      <c r="N736" s="22" t="s">
        <v>1580</v>
      </c>
      <c r="O736" s="22" t="s">
        <v>3787</v>
      </c>
      <c r="P736"/>
      <c r="Q736" t="str">
        <f>IF(F736=G736,"","NOT EQUAL")</f>
        <v/>
      </c>
      <c r="R736"/>
      <c r="S736"/>
      <c r="T736">
        <f>IF(Y736&lt;&gt;"",T735+1,T735)</f>
        <v>146</v>
      </c>
      <c r="U736" s="3"/>
      <c r="V736" s="118"/>
      <c r="W736" s="118"/>
      <c r="X736" s="109" t="str">
        <f>IF( OR(V736="CNST", J736="CAT_REGS"),(F736),
IF(V736="YES",UPPER(F736),
IF(   AND(V736&lt;&gt;"NO",J736="CAT_FNCT",E736&lt;&gt;"multiply", E736&lt;&gt;"divide"),IF(K736="SLS_ENABLED",   UPPER(F736),""),"")))</f>
        <v/>
      </c>
      <c r="Y736" s="109" t="str">
        <f>IF(LEN(W736)&gt;0,W736,SUBSTITUTE(SUBSTITUTE(SUBSTITUTE(SUBSTITUTE(SUBSTITUTE(SUBSTITUTE(SUBSTITUTE(SUBSTITUTE(SUBSTITUTE(SUBSTITUTE(SUBSTITUTE( (SUBSTITUTE( SUBSTITUTE( SUBSTITUTE( SUBSTITUTE(X736,"STD_SIGMA","SUM"),"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36" s="2">
        <f>C736</f>
        <v>792</v>
      </c>
    </row>
    <row r="737" spans="1:26">
      <c r="A737" s="167" t="str">
        <f>CODE(MID(N737,1,1))&amp;CODE(MID(N737,2,1))&amp;CODE(MID(N737,3,1))&amp;CODE(MID(N737,4,1))&amp;CODE(MID(N737,5,1))&amp;
IF(ISERR(CODE(MID(N737,6,1))),"",CODE(MID(N737,6,1)))&amp;
IF(ISERR(CODE(MID(N737,7,1))),"",CODE(MID(N737,7,1)))&amp;
IF(ISERR(CODE(MID(N737,8,1))),"",CODE(MID(N737,8,1)))&amp;
IF(ISERR(CODE(MID(N737,9,1))),"",CODE(MID(N737,9,1)))&amp;
IF(ISERR(CODE(MID(N737,10,1))),"",CODE(MID(N737,10,1)))&amp;
IF(ISERR(CODE(MID(N737,11,1))),"",CODE(MID(N737,11,1)))&amp;
IF(ISERR(CODE(MID(N737,12,1))),"",CODE(MID(N737,12,1)))&amp;
IF(ISERR(CODE(MID(N737,13,1))),"",CODE(MID(N737,13,1)))&amp;
IF(ISERR(CODE(MID(N737,14,1))),"",CODE(MID(N737,14,1)))&amp;
IF(ISERR(CODE(MID(N737,15,1))),"",CODE(MID(N737,15,1)))</f>
        <v>6772829510895658079838482798072</v>
      </c>
      <c r="B737" s="3">
        <v>671</v>
      </c>
      <c r="C737" s="165">
        <f>VLOOKUP(A737,[1]items.h.csv!$A:$C,3,0)</f>
        <v>793</v>
      </c>
      <c r="D737" s="1" t="s">
        <v>2291</v>
      </c>
      <c r="E737" s="1" t="s">
        <v>1581</v>
      </c>
      <c r="F737" s="17" t="s">
        <v>752</v>
      </c>
      <c r="G737" s="17" t="s">
        <v>752</v>
      </c>
      <c r="H737" s="146">
        <v>0</v>
      </c>
      <c r="I737" s="146">
        <v>0</v>
      </c>
      <c r="J737" s="17" t="s">
        <v>4294</v>
      </c>
      <c r="K737" s="17" t="s">
        <v>2192</v>
      </c>
      <c r="L737" s="138" t="s">
        <v>4604</v>
      </c>
      <c r="N737" s="22" t="s">
        <v>1581</v>
      </c>
      <c r="O737" s="22" t="s">
        <v>3787</v>
      </c>
      <c r="P737"/>
      <c r="Q737" t="str">
        <f>IF(F737=G737,"","NOT EQUAL")</f>
        <v/>
      </c>
      <c r="R737"/>
      <c r="S737"/>
      <c r="T737">
        <f>IF(Y737&lt;&gt;"",T736+1,T736)</f>
        <v>146</v>
      </c>
      <c r="U737" s="3"/>
      <c r="V737" s="118"/>
      <c r="W737" s="118"/>
      <c r="X737" s="109" t="str">
        <f>IF( OR(V737="CNST", J737="CAT_REGS"),(F737),
IF(V737="YES",UPPER(F737),
IF(   AND(V737&lt;&gt;"NO",J737="CAT_FNCT",E737&lt;&gt;"multiply", E737&lt;&gt;"divide"),IF(K737="SLS_ENABLED",   UPPER(F737),""),"")))</f>
        <v/>
      </c>
      <c r="Y737" s="109" t="str">
        <f>IF(LEN(W737)&gt;0,W737,SUBSTITUTE(SUBSTITUTE(SUBSTITUTE(SUBSTITUTE(SUBSTITUTE(SUBSTITUTE(SUBSTITUTE(SUBSTITUTE(SUBSTITUTE(SUBSTITUTE(SUBSTITUTE( (SUBSTITUTE( SUBSTITUTE( SUBSTITUTE( SUBSTITUTE(X737,"STD_SIGMA","SUM"),"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37" s="2">
        <f>C737</f>
        <v>793</v>
      </c>
    </row>
    <row r="738" spans="1:26">
      <c r="A738" s="167" t="str">
        <f>CODE(MID(N738,1,1))&amp;CODE(MID(N738,2,1))&amp;CODE(MID(N738,3,1))&amp;CODE(MID(N738,4,1))&amp;CODE(MID(N738,5,1))&amp;
IF(ISERR(CODE(MID(N738,6,1))),"",CODE(MID(N738,6,1)))&amp;
IF(ISERR(CODE(MID(N738,7,1))),"",CODE(MID(N738,7,1)))&amp;
IF(ISERR(CODE(MID(N738,8,1))),"",CODE(MID(N738,8,1)))&amp;
IF(ISERR(CODE(MID(N738,9,1))),"",CODE(MID(N738,9,1)))&amp;
IF(ISERR(CODE(MID(N738,10,1))),"",CODE(MID(N738,10,1)))&amp;
IF(ISERR(CODE(MID(N738,11,1))),"",CODE(MID(N738,11,1)))&amp;
IF(ISERR(CODE(MID(N738,12,1))),"",CODE(MID(N738,12,1)))&amp;
IF(ISERR(CODE(MID(N738,13,1))),"",CODE(MID(N738,13,1)))&amp;
IF(ISERR(CODE(MID(N738,14,1))),"",CODE(MID(N738,14,1)))&amp;
IF(ISERR(CODE(MID(N738,15,1))),"",CODE(MID(N738,15,1)))</f>
        <v>67728295110956567858469</v>
      </c>
      <c r="B738" s="3">
        <v>673</v>
      </c>
      <c r="C738" s="165">
        <f>VLOOKUP(A738,[1]items.h.csv!$A:$C,3,0)</f>
        <v>794</v>
      </c>
      <c r="D738" s="1" t="s">
        <v>2291</v>
      </c>
      <c r="E738" s="1" t="s">
        <v>1582</v>
      </c>
      <c r="F738" s="17" t="s">
        <v>753</v>
      </c>
      <c r="G738" s="17" t="s">
        <v>753</v>
      </c>
      <c r="H738" s="146">
        <v>0</v>
      </c>
      <c r="I738" s="146">
        <v>0</v>
      </c>
      <c r="J738" s="17" t="s">
        <v>4294</v>
      </c>
      <c r="K738" s="17" t="s">
        <v>2192</v>
      </c>
      <c r="L738" s="138" t="s">
        <v>4604</v>
      </c>
      <c r="N738" s="22" t="s">
        <v>1582</v>
      </c>
      <c r="O738" s="22" t="s">
        <v>3787</v>
      </c>
      <c r="P738"/>
      <c r="Q738" t="str">
        <f>IF(F738=G738,"","NOT EQUAL")</f>
        <v/>
      </c>
      <c r="R738"/>
      <c r="S738"/>
      <c r="T738">
        <f>IF(Y738&lt;&gt;"",T737+1,T737)</f>
        <v>146</v>
      </c>
      <c r="U738" s="3"/>
      <c r="V738" s="118"/>
      <c r="W738" s="118"/>
      <c r="X738" s="109" t="str">
        <f>IF( OR(V738="CNST", J738="CAT_REGS"),(F738),
IF(V738="YES",UPPER(F738),
IF(   AND(V738&lt;&gt;"NO",J738="CAT_FNCT",E738&lt;&gt;"multiply", E738&lt;&gt;"divide"),IF(K738="SLS_ENABLED",   UPPER(F738),""),"")))</f>
        <v/>
      </c>
      <c r="Y738" s="109" t="str">
        <f>IF(LEN(W738)&gt;0,W738,SUBSTITUTE(SUBSTITUTE(SUBSTITUTE(SUBSTITUTE(SUBSTITUTE(SUBSTITUTE(SUBSTITUTE(SUBSTITUTE(SUBSTITUTE(SUBSTITUTE(SUBSTITUTE( (SUBSTITUTE( SUBSTITUTE( SUBSTITUTE( SUBSTITUTE(X738,"STD_SIGMA","SUM"),"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38" s="2">
        <f>C738</f>
        <v>794</v>
      </c>
    </row>
    <row r="739" spans="1:26">
      <c r="A739" s="167" t="str">
        <f>CODE(MID(N739,1,1))&amp;CODE(MID(N739,2,1))&amp;CODE(MID(N739,3,1))&amp;CODE(MID(N739,4,1))&amp;CODE(MID(N739,5,1))&amp;
IF(ISERR(CODE(MID(N739,6,1))),"",CODE(MID(N739,6,1)))&amp;
IF(ISERR(CODE(MID(N739,7,1))),"",CODE(MID(N739,7,1)))&amp;
IF(ISERR(CODE(MID(N739,8,1))),"",CODE(MID(N739,8,1)))&amp;
IF(ISERR(CODE(MID(N739,9,1))),"",CODE(MID(N739,9,1)))&amp;
IF(ISERR(CODE(MID(N739,10,1))),"",CODE(MID(N739,10,1)))&amp;
IF(ISERR(CODE(MID(N739,11,1))),"",CODE(MID(N739,11,1)))&amp;
IF(ISERR(CODE(MID(N739,12,1))),"",CODE(MID(N739,12,1)))&amp;
IF(ISERR(CODE(MID(N739,13,1))),"",CODE(MID(N739,13,1)))&amp;
IF(ISERR(CODE(MID(N739,14,1))),"",CODE(MID(N739,14,1)))&amp;
IF(ISERR(CODE(MID(N739,15,1))),"",CODE(MID(N739,15,1)))</f>
        <v>67728295110956765827978</v>
      </c>
      <c r="B739" s="3">
        <v>675</v>
      </c>
      <c r="C739" s="165">
        <f>VLOOKUP(A739,[1]items.h.csv!$A:$C,3,0)</f>
        <v>795</v>
      </c>
      <c r="D739" s="1" t="s">
        <v>2291</v>
      </c>
      <c r="E739" s="1" t="s">
        <v>1583</v>
      </c>
      <c r="F739" s="17" t="s">
        <v>754</v>
      </c>
      <c r="G739" s="17" t="s">
        <v>754</v>
      </c>
      <c r="H739" s="146">
        <v>0</v>
      </c>
      <c r="I739" s="146">
        <v>0</v>
      </c>
      <c r="J739" s="17" t="s">
        <v>4294</v>
      </c>
      <c r="K739" s="17" t="s">
        <v>2192</v>
      </c>
      <c r="L739" s="138" t="s">
        <v>4604</v>
      </c>
      <c r="N739" s="22" t="s">
        <v>1583</v>
      </c>
      <c r="O739" s="22" t="s">
        <v>3787</v>
      </c>
      <c r="P739"/>
      <c r="Q739" t="str">
        <f>IF(F739=G739,"","NOT EQUAL")</f>
        <v/>
      </c>
      <c r="R739"/>
      <c r="S739"/>
      <c r="T739">
        <f>IF(Y739&lt;&gt;"",T738+1,T738)</f>
        <v>146</v>
      </c>
      <c r="U739" s="3"/>
      <c r="V739" s="118"/>
      <c r="W739" s="118"/>
      <c r="X739" s="109" t="str">
        <f>IF( OR(V739="CNST", J739="CAT_REGS"),(F739),
IF(V739="YES",UPPER(F739),
IF(   AND(V739&lt;&gt;"NO",J739="CAT_FNCT",E739&lt;&gt;"multiply", E739&lt;&gt;"divide"),IF(K739="SLS_ENABLED",   UPPER(F739),""),"")))</f>
        <v/>
      </c>
      <c r="Y739" s="109" t="str">
        <f>IF(LEN(W739)&gt;0,W739,SUBSTITUTE(SUBSTITUTE(SUBSTITUTE(SUBSTITUTE(SUBSTITUTE(SUBSTITUTE(SUBSTITUTE(SUBSTITUTE(SUBSTITUTE(SUBSTITUTE(SUBSTITUTE( (SUBSTITUTE( SUBSTITUTE( SUBSTITUTE( SUBSTITUTE(X739,"STD_SIGMA","SUM"),"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39" s="2">
        <f>C739</f>
        <v>795</v>
      </c>
    </row>
    <row r="740" spans="1:26">
      <c r="A740" s="167" t="str">
        <f>CODE(MID(N740,1,1))&amp;CODE(MID(N740,2,1))&amp;CODE(MID(N740,3,1))&amp;CODE(MID(N740,4,1))&amp;CODE(MID(N740,5,1))&amp;
IF(ISERR(CODE(MID(N740,6,1))),"",CODE(MID(N740,6,1)))&amp;
IF(ISERR(CODE(MID(N740,7,1))),"",CODE(MID(N740,7,1)))&amp;
IF(ISERR(CODE(MID(N740,8,1))),"",CODE(MID(N740,8,1)))&amp;
IF(ISERR(CODE(MID(N740,9,1))),"",CODE(MID(N740,9,1)))&amp;
IF(ISERR(CODE(MID(N740,10,1))),"",CODE(MID(N740,10,1)))&amp;
IF(ISERR(CODE(MID(N740,11,1))),"",CODE(MID(N740,11,1)))&amp;
IF(ISERR(CODE(MID(N740,12,1))),"",CODE(MID(N740,12,1)))&amp;
IF(ISERR(CODE(MID(N740,13,1))),"",CODE(MID(N740,13,1)))&amp;
IF(ISERR(CODE(MID(N740,14,1))),"",CODE(MID(N740,14,1)))&amp;
IF(ISERR(CODE(MID(N740,15,1))),"",CODE(MID(N740,15,1)))</f>
        <v>67728295110958473766869</v>
      </c>
      <c r="B740" s="3">
        <v>677</v>
      </c>
      <c r="C740" s="165">
        <f>VLOOKUP(A740,[1]items.h.csv!$A:$C,3,0)</f>
        <v>796</v>
      </c>
      <c r="D740" s="1" t="s">
        <v>2291</v>
      </c>
      <c r="E740" s="1" t="s">
        <v>1584</v>
      </c>
      <c r="F740" s="17" t="s">
        <v>755</v>
      </c>
      <c r="G740" s="17" t="s">
        <v>755</v>
      </c>
      <c r="H740" s="146">
        <v>0</v>
      </c>
      <c r="I740" s="146">
        <v>0</v>
      </c>
      <c r="J740" s="17" t="s">
        <v>4294</v>
      </c>
      <c r="K740" s="17" t="s">
        <v>2192</v>
      </c>
      <c r="L740" s="138" t="s">
        <v>4604</v>
      </c>
      <c r="N740" s="22" t="s">
        <v>1584</v>
      </c>
      <c r="O740" s="22" t="s">
        <v>3787</v>
      </c>
      <c r="P740"/>
      <c r="Q740" t="str">
        <f>IF(F740=G740,"","NOT EQUAL")</f>
        <v/>
      </c>
      <c r="R740"/>
      <c r="S740"/>
      <c r="T740">
        <f>IF(Y740&lt;&gt;"",T739+1,T739)</f>
        <v>146</v>
      </c>
      <c r="U740" s="3"/>
      <c r="V740" s="118"/>
      <c r="W740" s="118"/>
      <c r="X740" s="109" t="str">
        <f>IF( OR(V740="CNST", J740="CAT_REGS"),(F740),
IF(V740="YES",UPPER(F740),
IF(   AND(V740&lt;&gt;"NO",J740="CAT_FNCT",E740&lt;&gt;"multiply", E740&lt;&gt;"divide"),IF(K740="SLS_ENABLED",   UPPER(F740),""),"")))</f>
        <v/>
      </c>
      <c r="Y740" s="109" t="str">
        <f>IF(LEN(W740)&gt;0,W740,SUBSTITUTE(SUBSTITUTE(SUBSTITUTE(SUBSTITUTE(SUBSTITUTE(SUBSTITUTE(SUBSTITUTE(SUBSTITUTE(SUBSTITUTE(SUBSTITUTE(SUBSTITUTE( (SUBSTITUTE( SUBSTITUTE( SUBSTITUTE( SUBSTITUTE(X740,"STD_SIGMA","SUM"),"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40" s="2">
        <f>C740</f>
        <v>796</v>
      </c>
    </row>
    <row r="741" spans="1:26">
      <c r="A741" s="167" t="str">
        <f>CODE(MID(N741,1,1))&amp;CODE(MID(N741,2,1))&amp;CODE(MID(N741,3,1))&amp;CODE(MID(N741,4,1))&amp;CODE(MID(N741,5,1))&amp;
IF(ISERR(CODE(MID(N741,6,1))),"",CODE(MID(N741,6,1)))&amp;
IF(ISERR(CODE(MID(N741,7,1))),"",CODE(MID(N741,7,1)))&amp;
IF(ISERR(CODE(MID(N741,8,1))),"",CODE(MID(N741,8,1)))&amp;
IF(ISERR(CODE(MID(N741,9,1))),"",CODE(MID(N741,9,1)))&amp;
IF(ISERR(CODE(MID(N741,10,1))),"",CODE(MID(N741,10,1)))&amp;
IF(ISERR(CODE(MID(N741,11,1))),"",CODE(MID(N741,11,1)))&amp;
IF(ISERR(CODE(MID(N741,12,1))),"",CODE(MID(N741,12,1)))&amp;
IF(ISERR(CODE(MID(N741,13,1))),"",CODE(MID(N741,13,1)))&amp;
IF(ISERR(CODE(MID(N741,14,1))),"",CODE(MID(N741,14,1)))&amp;
IF(ISERR(CODE(MID(N741,15,1))),"",CODE(MID(N741,15,1)))</f>
        <v>6772829511195776567827978</v>
      </c>
      <c r="B741" s="3">
        <v>679</v>
      </c>
      <c r="C741" s="165">
        <f>VLOOKUP(A741,[1]items.h.csv!$A:$C,3,0)</f>
        <v>797</v>
      </c>
      <c r="D741" s="1" t="s">
        <v>2291</v>
      </c>
      <c r="E741" s="1" t="s">
        <v>1585</v>
      </c>
      <c r="F741" s="17" t="s">
        <v>756</v>
      </c>
      <c r="G741" s="17" t="s">
        <v>756</v>
      </c>
      <c r="H741" s="146">
        <v>0</v>
      </c>
      <c r="I741" s="146">
        <v>0</v>
      </c>
      <c r="J741" s="17" t="s">
        <v>4294</v>
      </c>
      <c r="K741" s="17" t="s">
        <v>2192</v>
      </c>
      <c r="L741" s="138" t="s">
        <v>4604</v>
      </c>
      <c r="N741" s="22" t="s">
        <v>1585</v>
      </c>
      <c r="O741" s="22" t="s">
        <v>3787</v>
      </c>
      <c r="P741"/>
      <c r="Q741" t="str">
        <f>IF(F741=G741,"","NOT EQUAL")</f>
        <v/>
      </c>
      <c r="R741"/>
      <c r="S741"/>
      <c r="T741">
        <f>IF(Y741&lt;&gt;"",T740+1,T740)</f>
        <v>146</v>
      </c>
      <c r="U741" s="3"/>
      <c r="V741" s="118"/>
      <c r="W741" s="118"/>
      <c r="X741" s="109" t="str">
        <f>IF( OR(V741="CNST", J741="CAT_REGS"),(F741),
IF(V741="YES",UPPER(F741),
IF(   AND(V741&lt;&gt;"NO",J741="CAT_FNCT",E741&lt;&gt;"multiply", E741&lt;&gt;"divide"),IF(K741="SLS_ENABLED",   UPPER(F741),""),"")))</f>
        <v/>
      </c>
      <c r="Y741" s="109" t="str">
        <f>IF(LEN(W741)&gt;0,W741,SUBSTITUTE(SUBSTITUTE(SUBSTITUTE(SUBSTITUTE(SUBSTITUTE(SUBSTITUTE(SUBSTITUTE(SUBSTITUTE(SUBSTITUTE(SUBSTITUTE(SUBSTITUTE( (SUBSTITUTE( SUBSTITUTE( SUBSTITUTE( SUBSTITUTE(X741,"STD_SIGMA","SUM"),"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41" s="2">
        <f>C741</f>
        <v>797</v>
      </c>
    </row>
    <row r="742" spans="1:26">
      <c r="A742" s="167" t="str">
        <f>CODE(MID(N742,1,1))&amp;CODE(MID(N742,2,1))&amp;CODE(MID(N742,3,1))&amp;CODE(MID(N742,4,1))&amp;CODE(MID(N742,5,1))&amp;
IF(ISERR(CODE(MID(N742,6,1))),"",CODE(MID(N742,6,1)))&amp;
IF(ISERR(CODE(MID(N742,7,1))),"",CODE(MID(N742,7,1)))&amp;
IF(ISERR(CODE(MID(N742,8,1))),"",CODE(MID(N742,8,1)))&amp;
IF(ISERR(CODE(MID(N742,9,1))),"",CODE(MID(N742,9,1)))&amp;
IF(ISERR(CODE(MID(N742,10,1))),"",CODE(MID(N742,10,1)))&amp;
IF(ISERR(CODE(MID(N742,11,1))),"",CODE(MID(N742,11,1)))&amp;
IF(ISERR(CODE(MID(N742,12,1))),"",CODE(MID(N742,12,1)))&amp;
IF(ISERR(CODE(MID(N742,13,1))),"",CODE(MID(N742,13,1)))&amp;
IF(ISERR(CODE(MID(N742,14,1))),"",CODE(MID(N742,14,1)))&amp;
IF(ISERR(CODE(MID(N742,15,1))),"",CODE(MID(N742,15,1)))</f>
        <v>67728295111956567858469</v>
      </c>
      <c r="B742" s="3">
        <v>681</v>
      </c>
      <c r="C742" s="165">
        <f>VLOOKUP(A742,[1]items.h.csv!$A:$C,3,0)</f>
        <v>798</v>
      </c>
      <c r="D742" s="1" t="s">
        <v>2291</v>
      </c>
      <c r="E742" s="1" t="s">
        <v>1586</v>
      </c>
      <c r="F742" s="17" t="s">
        <v>757</v>
      </c>
      <c r="G742" s="17" t="s">
        <v>757</v>
      </c>
      <c r="H742" s="146">
        <v>0</v>
      </c>
      <c r="I742" s="146">
        <v>0</v>
      </c>
      <c r="J742" s="17" t="s">
        <v>4294</v>
      </c>
      <c r="K742" s="17" t="s">
        <v>2192</v>
      </c>
      <c r="L742" s="138" t="s">
        <v>4604</v>
      </c>
      <c r="N742" s="22" t="s">
        <v>1586</v>
      </c>
      <c r="O742" s="22" t="s">
        <v>3787</v>
      </c>
      <c r="P742"/>
      <c r="Q742" t="str">
        <f>IF(F742=G742,"","NOT EQUAL")</f>
        <v/>
      </c>
      <c r="R742"/>
      <c r="S742"/>
      <c r="T742">
        <f>IF(Y742&lt;&gt;"",T741+1,T741)</f>
        <v>146</v>
      </c>
      <c r="U742" s="3"/>
      <c r="V742" s="118"/>
      <c r="W742" s="118"/>
      <c r="X742" s="109" t="str">
        <f>IF( OR(V742="CNST", J742="CAT_REGS"),(F742),
IF(V742="YES",UPPER(F742),
IF(   AND(V742&lt;&gt;"NO",J742="CAT_FNCT",E742&lt;&gt;"multiply", E742&lt;&gt;"divide"),IF(K742="SLS_ENABLED",   UPPER(F742),""),"")))</f>
        <v/>
      </c>
      <c r="Y742" s="109" t="str">
        <f>IF(LEN(W742)&gt;0,W742,SUBSTITUTE(SUBSTITUTE(SUBSTITUTE(SUBSTITUTE(SUBSTITUTE(SUBSTITUTE(SUBSTITUTE(SUBSTITUTE(SUBSTITUTE(SUBSTITUTE(SUBSTITUTE( (SUBSTITUTE( SUBSTITUTE( SUBSTITUTE( SUBSTITUTE(X742,"STD_SIGMA","SUM"),"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42" s="2">
        <f>C742</f>
        <v>798</v>
      </c>
    </row>
    <row r="743" spans="1:26">
      <c r="A743" s="167" t="str">
        <f>CODE(MID(N743,1,1))&amp;CODE(MID(N743,2,1))&amp;CODE(MID(N743,3,1))&amp;CODE(MID(N743,4,1))&amp;CODE(MID(N743,5,1))&amp;
IF(ISERR(CODE(MID(N743,6,1))),"",CODE(MID(N743,6,1)))&amp;
IF(ISERR(CODE(MID(N743,7,1))),"",CODE(MID(N743,7,1)))&amp;
IF(ISERR(CODE(MID(N743,8,1))),"",CODE(MID(N743,8,1)))&amp;
IF(ISERR(CODE(MID(N743,9,1))),"",CODE(MID(N743,9,1)))&amp;
IF(ISERR(CODE(MID(N743,10,1))),"",CODE(MID(N743,10,1)))&amp;
IF(ISERR(CODE(MID(N743,11,1))),"",CODE(MID(N743,11,1)))&amp;
IF(ISERR(CODE(MID(N743,12,1))),"",CODE(MID(N743,12,1)))&amp;
IF(ISERR(CODE(MID(N743,13,1))),"",CODE(MID(N743,13,1)))&amp;
IF(ISERR(CODE(MID(N743,14,1))),"",CODE(MID(N743,14,1)))&amp;
IF(ISERR(CODE(MID(N743,15,1))),"",CODE(MID(N743,15,1)))</f>
        <v>67728295111956682698669</v>
      </c>
      <c r="B743" s="3">
        <v>683</v>
      </c>
      <c r="C743" s="165">
        <f>VLOOKUP(A743,[1]items.h.csv!$A:$C,3,0)</f>
        <v>799</v>
      </c>
      <c r="D743" s="1" t="s">
        <v>2291</v>
      </c>
      <c r="E743" s="1" t="s">
        <v>1587</v>
      </c>
      <c r="F743" s="17" t="s">
        <v>758</v>
      </c>
      <c r="G743" s="17" t="s">
        <v>758</v>
      </c>
      <c r="H743" s="146">
        <v>0</v>
      </c>
      <c r="I743" s="146">
        <v>0</v>
      </c>
      <c r="J743" s="17" t="s">
        <v>4294</v>
      </c>
      <c r="K743" s="17" t="s">
        <v>2192</v>
      </c>
      <c r="L743" s="138" t="s">
        <v>4604</v>
      </c>
      <c r="N743" s="22" t="s">
        <v>1587</v>
      </c>
      <c r="O743" s="22" t="s">
        <v>3787</v>
      </c>
      <c r="P743"/>
      <c r="Q743" t="str">
        <f>IF(F743=G743,"","NOT EQUAL")</f>
        <v/>
      </c>
      <c r="R743"/>
      <c r="S743"/>
      <c r="T743">
        <f>IF(Y743&lt;&gt;"",T742+1,T742)</f>
        <v>146</v>
      </c>
      <c r="U743" s="3"/>
      <c r="V743" s="118"/>
      <c r="W743" s="118"/>
      <c r="X743" s="109" t="str">
        <f>IF( OR(V743="CNST", J743="CAT_REGS"),(F743),
IF(V743="YES",UPPER(F743),
IF(   AND(V743&lt;&gt;"NO",J743="CAT_FNCT",E743&lt;&gt;"multiply", E743&lt;&gt;"divide"),IF(K743="SLS_ENABLED",   UPPER(F743),""),"")))</f>
        <v/>
      </c>
      <c r="Y743" s="109" t="str">
        <f>IF(LEN(W743)&gt;0,W743,SUBSTITUTE(SUBSTITUTE(SUBSTITUTE(SUBSTITUTE(SUBSTITUTE(SUBSTITUTE(SUBSTITUTE(SUBSTITUTE(SUBSTITUTE(SUBSTITUTE(SUBSTITUTE( (SUBSTITUTE( SUBSTITUTE( SUBSTITUTE( SUBSTITUTE(X743,"STD_SIGMA","SUM"),"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43" s="2">
        <f>C743</f>
        <v>799</v>
      </c>
    </row>
    <row r="744" spans="1:26">
      <c r="A744" s="167" t="str">
        <f>CODE(MID(N744,1,1))&amp;CODE(MID(N744,2,1))&amp;CODE(MID(N744,3,1))&amp;CODE(MID(N744,4,1))&amp;CODE(MID(N744,5,1))&amp;
IF(ISERR(CODE(MID(N744,6,1))),"",CODE(MID(N744,6,1)))&amp;
IF(ISERR(CODE(MID(N744,7,1))),"",CODE(MID(N744,7,1)))&amp;
IF(ISERR(CODE(MID(N744,8,1))),"",CODE(MID(N744,8,1)))&amp;
IF(ISERR(CODE(MID(N744,9,1))),"",CODE(MID(N744,9,1)))&amp;
IF(ISERR(CODE(MID(N744,10,1))),"",CODE(MID(N744,10,1)))&amp;
IF(ISERR(CODE(MID(N744,11,1))),"",CODE(MID(N744,11,1)))&amp;
IF(ISERR(CODE(MID(N744,12,1))),"",CODE(MID(N744,12,1)))&amp;
IF(ISERR(CODE(MID(N744,13,1))),"",CODE(MID(N744,13,1)))&amp;
IF(ISERR(CODE(MID(N744,14,1))),"",CODE(MID(N744,14,1)))&amp;
IF(ISERR(CODE(MID(N744,15,1))),"",CODE(MID(N744,15,1)))</f>
        <v>67728295111957182658669</v>
      </c>
      <c r="B744" s="3">
        <v>685</v>
      </c>
      <c r="C744" s="165">
        <f>VLOOKUP(A744,[1]items.h.csv!$A:$C,3,0)</f>
        <v>800</v>
      </c>
      <c r="D744" s="1" t="s">
        <v>2291</v>
      </c>
      <c r="E744" s="1" t="s">
        <v>1588</v>
      </c>
      <c r="F744" s="17" t="s">
        <v>759</v>
      </c>
      <c r="G744" s="17" t="s">
        <v>759</v>
      </c>
      <c r="H744" s="146">
        <v>0</v>
      </c>
      <c r="I744" s="146">
        <v>0</v>
      </c>
      <c r="J744" s="17" t="s">
        <v>4294</v>
      </c>
      <c r="K744" s="17" t="s">
        <v>2192</v>
      </c>
      <c r="L744" s="138" t="s">
        <v>4604</v>
      </c>
      <c r="N744" s="22" t="s">
        <v>1588</v>
      </c>
      <c r="O744" s="22" t="s">
        <v>3787</v>
      </c>
      <c r="P744"/>
      <c r="Q744" t="str">
        <f>IF(F744=G744,"","NOT EQUAL")</f>
        <v/>
      </c>
      <c r="R744"/>
      <c r="S744"/>
      <c r="T744">
        <f>IF(Y744&lt;&gt;"",T743+1,T743)</f>
        <v>146</v>
      </c>
      <c r="U744" s="3"/>
      <c r="V744" s="118"/>
      <c r="W744" s="118"/>
      <c r="X744" s="109" t="str">
        <f>IF( OR(V744="CNST", J744="CAT_REGS"),(F744),
IF(V744="YES",UPPER(F744),
IF(   AND(V744&lt;&gt;"NO",J744="CAT_FNCT",E744&lt;&gt;"multiply", E744&lt;&gt;"divide"),IF(K744="SLS_ENABLED",   UPPER(F744),""),"")))</f>
        <v/>
      </c>
      <c r="Y744" s="109" t="str">
        <f>IF(LEN(W744)&gt;0,W744,SUBSTITUTE(SUBSTITUTE(SUBSTITUTE(SUBSTITUTE(SUBSTITUTE(SUBSTITUTE(SUBSTITUTE(SUBSTITUTE(SUBSTITUTE(SUBSTITUTE(SUBSTITUTE( (SUBSTITUTE( SUBSTITUTE( SUBSTITUTE( SUBSTITUTE(X744,"STD_SIGMA","SUM"),"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44" s="2">
        <f>C744</f>
        <v>800</v>
      </c>
    </row>
    <row r="745" spans="1:26">
      <c r="A745" s="167" t="str">
        <f>CODE(MID(N745,1,1))&amp;CODE(MID(N745,2,1))&amp;CODE(MID(N745,3,1))&amp;CODE(MID(N745,4,1))&amp;CODE(MID(N745,5,1))&amp;
IF(ISERR(CODE(MID(N745,6,1))),"",CODE(MID(N745,6,1)))&amp;
IF(ISERR(CODE(MID(N745,7,1))),"",CODE(MID(N745,7,1)))&amp;
IF(ISERR(CODE(MID(N745,8,1))),"",CODE(MID(N745,8,1)))&amp;
IF(ISERR(CODE(MID(N745,9,1))),"",CODE(MID(N745,9,1)))&amp;
IF(ISERR(CODE(MID(N745,10,1))),"",CODE(MID(N745,10,1)))&amp;
IF(ISERR(CODE(MID(N745,11,1))),"",CODE(MID(N745,11,1)))&amp;
IF(ISERR(CODE(MID(N745,12,1))),"",CODE(MID(N745,12,1)))&amp;
IF(ISERR(CODE(MID(N745,13,1))),"",CODE(MID(N745,13,1)))&amp;
IF(ISERR(CODE(MID(N745,14,1))),"",CODE(MID(N745,14,1)))&amp;
IF(ISERR(CODE(MID(N745,15,1))),"",CODE(MID(N745,15,1)))</f>
        <v>67728295111956873658269837383</v>
      </c>
      <c r="B745" s="3">
        <v>687</v>
      </c>
      <c r="C745" s="165">
        <f>VLOOKUP(A745,[1]items.h.csv!$A:$C,3,0)</f>
        <v>801</v>
      </c>
      <c r="D745" s="1" t="s">
        <v>2291</v>
      </c>
      <c r="E745" s="1" t="s">
        <v>1589</v>
      </c>
      <c r="F745" s="17" t="s">
        <v>760</v>
      </c>
      <c r="G745" s="17" t="s">
        <v>760</v>
      </c>
      <c r="H745" s="146">
        <v>0</v>
      </c>
      <c r="I745" s="146">
        <v>0</v>
      </c>
      <c r="J745" s="17" t="s">
        <v>4294</v>
      </c>
      <c r="K745" s="17" t="s">
        <v>2192</v>
      </c>
      <c r="L745" s="138" t="s">
        <v>4604</v>
      </c>
      <c r="N745" s="22" t="s">
        <v>1589</v>
      </c>
      <c r="O745" s="22" t="s">
        <v>3787</v>
      </c>
      <c r="P745"/>
      <c r="Q745" t="str">
        <f>IF(F745=G745,"","NOT EQUAL")</f>
        <v/>
      </c>
      <c r="R745"/>
      <c r="S745"/>
      <c r="T745">
        <f>IF(Y745&lt;&gt;"",T744+1,T744)</f>
        <v>146</v>
      </c>
      <c r="U745" s="3"/>
      <c r="V745" s="118"/>
      <c r="W745" s="118"/>
      <c r="X745" s="109" t="str">
        <f>IF( OR(V745="CNST", J745="CAT_REGS"),(F745),
IF(V745="YES",UPPER(F745),
IF(   AND(V745&lt;&gt;"NO",J745="CAT_FNCT",E745&lt;&gt;"multiply", E745&lt;&gt;"divide"),IF(K745="SLS_ENABLED",   UPPER(F745),""),"")))</f>
        <v/>
      </c>
      <c r="Y745" s="109" t="str">
        <f>IF(LEN(W745)&gt;0,W745,SUBSTITUTE(SUBSTITUTE(SUBSTITUTE(SUBSTITUTE(SUBSTITUTE(SUBSTITUTE(SUBSTITUTE(SUBSTITUTE(SUBSTITUTE(SUBSTITUTE(SUBSTITUTE( (SUBSTITUTE( SUBSTITUTE( SUBSTITUTE( SUBSTITUTE(X745,"STD_SIGMA","SUM"),"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45" s="2">
        <f>C745</f>
        <v>801</v>
      </c>
    </row>
    <row r="746" spans="1:26">
      <c r="A746" s="167" t="str">
        <f>CODE(MID(N746,1,1))&amp;CODE(MID(N746,2,1))&amp;CODE(MID(N746,3,1))&amp;CODE(MID(N746,4,1))&amp;CODE(MID(N746,5,1))&amp;
IF(ISERR(CODE(MID(N746,6,1))),"",CODE(MID(N746,6,1)))&amp;
IF(ISERR(CODE(MID(N746,7,1))),"",CODE(MID(N746,7,1)))&amp;
IF(ISERR(CODE(MID(N746,8,1))),"",CODE(MID(N746,8,1)))&amp;
IF(ISERR(CODE(MID(N746,9,1))),"",CODE(MID(N746,9,1)))&amp;
IF(ISERR(CODE(MID(N746,10,1))),"",CODE(MID(N746,10,1)))&amp;
IF(ISERR(CODE(MID(N746,11,1))),"",CODE(MID(N746,11,1)))&amp;
IF(ISERR(CODE(MID(N746,12,1))),"",CODE(MID(N746,12,1)))&amp;
IF(ISERR(CODE(MID(N746,13,1))),"",CODE(MID(N746,13,1)))&amp;
IF(ISERR(CODE(MID(N746,14,1))),"",CODE(MID(N746,14,1)))&amp;
IF(ISERR(CODE(MID(N746,15,1))),"",CODE(MID(N746,15,1)))</f>
        <v>67728295111958473766869</v>
      </c>
      <c r="B746" s="3">
        <v>689</v>
      </c>
      <c r="C746" s="165">
        <f>VLOOKUP(A746,[1]items.h.csv!$A:$C,3,0)</f>
        <v>802</v>
      </c>
      <c r="D746" s="1" t="s">
        <v>2291</v>
      </c>
      <c r="E746" s="1" t="s">
        <v>1590</v>
      </c>
      <c r="F746" s="17" t="s">
        <v>761</v>
      </c>
      <c r="G746" s="17" t="s">
        <v>761</v>
      </c>
      <c r="H746" s="146">
        <v>0</v>
      </c>
      <c r="I746" s="146">
        <v>0</v>
      </c>
      <c r="J746" s="17" t="s">
        <v>4294</v>
      </c>
      <c r="K746" s="17" t="s">
        <v>2192</v>
      </c>
      <c r="L746" s="138" t="s">
        <v>4604</v>
      </c>
      <c r="N746" s="22" t="s">
        <v>1590</v>
      </c>
      <c r="O746" s="22" t="s">
        <v>3787</v>
      </c>
      <c r="P746"/>
      <c r="Q746" t="str">
        <f>IF(F746=G746,"","NOT EQUAL")</f>
        <v/>
      </c>
      <c r="R746"/>
      <c r="S746"/>
      <c r="T746">
        <f>IF(Y746&lt;&gt;"",T745+1,T745)</f>
        <v>146</v>
      </c>
      <c r="U746" s="3"/>
      <c r="V746" s="118"/>
      <c r="W746" s="118"/>
      <c r="X746" s="109" t="str">
        <f>IF( OR(V746="CNST", J746="CAT_REGS"),(F746),
IF(V746="YES",UPPER(F746),
IF(   AND(V746&lt;&gt;"NO",J746="CAT_FNCT",E746&lt;&gt;"multiply", E746&lt;&gt;"divide"),IF(K746="SLS_ENABLED",   UPPER(F746),""),"")))</f>
        <v/>
      </c>
      <c r="Y746" s="109" t="str">
        <f>IF(LEN(W746)&gt;0,W746,SUBSTITUTE(SUBSTITUTE(SUBSTITUTE(SUBSTITUTE(SUBSTITUTE(SUBSTITUTE(SUBSTITUTE(SUBSTITUTE(SUBSTITUTE(SUBSTITUTE(SUBSTITUTE( (SUBSTITUTE( SUBSTITUTE( SUBSTITUTE( SUBSTITUTE(X746,"STD_SIGMA","SUM"),"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46" s="2">
        <f>C746</f>
        <v>802</v>
      </c>
    </row>
    <row r="747" spans="1:26">
      <c r="A747" s="167" t="str">
        <f>CODE(MID(N747,1,1))&amp;CODE(MID(N747,2,1))&amp;CODE(MID(N747,3,1))&amp;CODE(MID(N747,4,1))&amp;CODE(MID(N747,5,1))&amp;
IF(ISERR(CODE(MID(N747,6,1))),"",CODE(MID(N747,6,1)))&amp;
IF(ISERR(CODE(MID(N747,7,1))),"",CODE(MID(N747,7,1)))&amp;
IF(ISERR(CODE(MID(N747,8,1))),"",CODE(MID(N747,8,1)))&amp;
IF(ISERR(CODE(MID(N747,9,1))),"",CODE(MID(N747,9,1)))&amp;
IF(ISERR(CODE(MID(N747,10,1))),"",CODE(MID(N747,10,1)))&amp;
IF(ISERR(CODE(MID(N747,11,1))),"",CODE(MID(N747,11,1)))&amp;
IF(ISERR(CODE(MID(N747,12,1))),"",CODE(MID(N747,12,1)))&amp;
IF(ISERR(CODE(MID(N747,13,1))),"",CODE(MID(N747,13,1)))&amp;
IF(ISERR(CODE(MID(N747,14,1))),"",CODE(MID(N747,14,1)))&amp;
IF(ISERR(CODE(MID(N747,15,1))),"",CODE(MID(N747,15,1)))</f>
        <v>677282951119567738267</v>
      </c>
      <c r="B747" s="3">
        <v>691</v>
      </c>
      <c r="C747" s="165">
        <f>VLOOKUP(A747,[1]items.h.csv!$A:$C,3,0)</f>
        <v>803</v>
      </c>
      <c r="D747" s="1" t="s">
        <v>2291</v>
      </c>
      <c r="E747" s="1" t="s">
        <v>1591</v>
      </c>
      <c r="F747" s="17" t="s">
        <v>762</v>
      </c>
      <c r="G747" s="17" t="s">
        <v>762</v>
      </c>
      <c r="H747" s="146">
        <v>0</v>
      </c>
      <c r="I747" s="146">
        <v>0</v>
      </c>
      <c r="J747" s="17" t="s">
        <v>4294</v>
      </c>
      <c r="K747" s="17" t="s">
        <v>2192</v>
      </c>
      <c r="L747" s="138" t="s">
        <v>4604</v>
      </c>
      <c r="N747" s="22" t="s">
        <v>1591</v>
      </c>
      <c r="O747" s="22" t="s">
        <v>3787</v>
      </c>
      <c r="P747"/>
      <c r="Q747" t="str">
        <f>IF(F747=G747,"","NOT EQUAL")</f>
        <v/>
      </c>
      <c r="R747"/>
      <c r="S747"/>
      <c r="T747">
        <f>IF(Y747&lt;&gt;"",T746+1,T746)</f>
        <v>146</v>
      </c>
      <c r="U747" s="3"/>
      <c r="V747" s="118"/>
      <c r="W747" s="118"/>
      <c r="X747" s="109" t="str">
        <f>IF( OR(V747="CNST", J747="CAT_REGS"),(F747),
IF(V747="YES",UPPER(F747),
IF(   AND(V747&lt;&gt;"NO",J747="CAT_FNCT",E747&lt;&gt;"multiply", E747&lt;&gt;"divide"),IF(K747="SLS_ENABLED",   UPPER(F747),""),"")))</f>
        <v/>
      </c>
      <c r="Y747" s="109" t="str">
        <f>IF(LEN(W747)&gt;0,W747,SUBSTITUTE(SUBSTITUTE(SUBSTITUTE(SUBSTITUTE(SUBSTITUTE(SUBSTITUTE(SUBSTITUTE(SUBSTITUTE(SUBSTITUTE(SUBSTITUTE(SUBSTITUTE( (SUBSTITUTE( SUBSTITUTE( SUBSTITUTE( SUBSTITUTE(X747,"STD_SIGMA","SUM"),"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47" s="2">
        <f>C747</f>
        <v>803</v>
      </c>
    </row>
    <row r="748" spans="1:26">
      <c r="A748" s="167" t="str">
        <f>CODE(MID(N748,1,1))&amp;CODE(MID(N748,2,1))&amp;CODE(MID(N748,3,1))&amp;CODE(MID(N748,4,1))&amp;CODE(MID(N748,5,1))&amp;
IF(ISERR(CODE(MID(N748,6,1))),"",CODE(MID(N748,6,1)))&amp;
IF(ISERR(CODE(MID(N748,7,1))),"",CODE(MID(N748,7,1)))&amp;
IF(ISERR(CODE(MID(N748,8,1))),"",CODE(MID(N748,8,1)))&amp;
IF(ISERR(CODE(MID(N748,9,1))),"",CODE(MID(N748,9,1)))&amp;
IF(ISERR(CODE(MID(N748,10,1))),"",CODE(MID(N748,10,1)))&amp;
IF(ISERR(CODE(MID(N748,11,1))),"",CODE(MID(N748,11,1)))&amp;
IF(ISERR(CODE(MID(N748,12,1))),"",CODE(MID(N748,12,1)))&amp;
IF(ISERR(CODE(MID(N748,13,1))),"",CODE(MID(N748,13,1)))&amp;
IF(ISERR(CODE(MID(N748,14,1))),"",CODE(MID(N748,14,1)))&amp;
IF(ISERR(CODE(MID(N748,15,1))),"",CODE(MID(N748,15,1)))</f>
        <v>6772829511195838482797569</v>
      </c>
      <c r="B748" s="3">
        <v>693</v>
      </c>
      <c r="C748" s="165">
        <f>VLOOKUP(A748,[1]items.h.csv!$A:$C,3,0)</f>
        <v>804</v>
      </c>
      <c r="D748" s="1" t="s">
        <v>2291</v>
      </c>
      <c r="E748" s="1" t="s">
        <v>1592</v>
      </c>
      <c r="F748" s="17" t="s">
        <v>763</v>
      </c>
      <c r="G748" s="17" t="s">
        <v>763</v>
      </c>
      <c r="H748" s="146">
        <v>0</v>
      </c>
      <c r="I748" s="146">
        <v>0</v>
      </c>
      <c r="J748" s="17" t="s">
        <v>4294</v>
      </c>
      <c r="K748" s="17" t="s">
        <v>2192</v>
      </c>
      <c r="L748" s="138" t="s">
        <v>4604</v>
      </c>
      <c r="N748" s="22" t="s">
        <v>1592</v>
      </c>
      <c r="O748" s="22" t="s">
        <v>3787</v>
      </c>
      <c r="P748"/>
      <c r="Q748" t="str">
        <f>IF(F748=G748,"","NOT EQUAL")</f>
        <v/>
      </c>
      <c r="R748"/>
      <c r="S748"/>
      <c r="T748">
        <f>IF(Y748&lt;&gt;"",T747+1,T747)</f>
        <v>146</v>
      </c>
      <c r="U748" s="3"/>
      <c r="V748" s="118"/>
      <c r="W748" s="118"/>
      <c r="X748" s="109" t="str">
        <f>IF( OR(V748="CNST", J748="CAT_REGS"),(F748),
IF(V748="YES",UPPER(F748),
IF(   AND(V748&lt;&gt;"NO",J748="CAT_FNCT",E748&lt;&gt;"multiply", E748&lt;&gt;"divide"),IF(K748="SLS_ENABLED",   UPPER(F748),""),"")))</f>
        <v/>
      </c>
      <c r="Y748" s="109" t="str">
        <f>IF(LEN(W748)&gt;0,W748,SUBSTITUTE(SUBSTITUTE(SUBSTITUTE(SUBSTITUTE(SUBSTITUTE(SUBSTITUTE(SUBSTITUTE(SUBSTITUTE(SUBSTITUTE(SUBSTITUTE(SUBSTITUTE( (SUBSTITUTE( SUBSTITUTE( SUBSTITUTE( SUBSTITUTE(X748,"STD_SIGMA","SUM"),"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48" s="2">
        <f>C748</f>
        <v>804</v>
      </c>
    </row>
    <row r="749" spans="1:26">
      <c r="A749" s="167" t="str">
        <f>CODE(MID(N749,1,1))&amp;CODE(MID(N749,2,1))&amp;CODE(MID(N749,3,1))&amp;CODE(MID(N749,4,1))&amp;CODE(MID(N749,5,1))&amp;
IF(ISERR(CODE(MID(N749,6,1))),"",CODE(MID(N749,6,1)))&amp;
IF(ISERR(CODE(MID(N749,7,1))),"",CODE(MID(N749,7,1)))&amp;
IF(ISERR(CODE(MID(N749,8,1))),"",CODE(MID(N749,8,1)))&amp;
IF(ISERR(CODE(MID(N749,9,1))),"",CODE(MID(N749,9,1)))&amp;
IF(ISERR(CODE(MID(N749,10,1))),"",CODE(MID(N749,10,1)))&amp;
IF(ISERR(CODE(MID(N749,11,1))),"",CODE(MID(N749,11,1)))&amp;
IF(ISERR(CODE(MID(N749,12,1))),"",CODE(MID(N749,12,1)))&amp;
IF(ISERR(CODE(MID(N749,13,1))),"",CODE(MID(N749,13,1)))&amp;
IF(ISERR(CODE(MID(N749,14,1))),"",CODE(MID(N749,14,1)))&amp;
IF(ISERR(CODE(MID(N749,15,1))),"",CODE(MID(N749,15,1)))</f>
        <v>67728295111101</v>
      </c>
      <c r="B749" s="3">
        <v>695</v>
      </c>
      <c r="C749" s="165">
        <f>VLOOKUP(A749,[1]items.h.csv!$A:$C,3,0)</f>
        <v>805</v>
      </c>
      <c r="D749" s="1" t="s">
        <v>2291</v>
      </c>
      <c r="E749" s="1" t="s">
        <v>1593</v>
      </c>
      <c r="F749" s="17" t="s">
        <v>764</v>
      </c>
      <c r="G749" s="17" t="s">
        <v>764</v>
      </c>
      <c r="H749" s="146">
        <v>0</v>
      </c>
      <c r="I749" s="146">
        <v>0</v>
      </c>
      <c r="J749" s="17" t="s">
        <v>4294</v>
      </c>
      <c r="K749" s="17" t="s">
        <v>2192</v>
      </c>
      <c r="L749" s="138" t="s">
        <v>4604</v>
      </c>
      <c r="N749" s="22" t="s">
        <v>1593</v>
      </c>
      <c r="O749" s="22" t="s">
        <v>3787</v>
      </c>
      <c r="P749"/>
      <c r="Q749" t="str">
        <f>IF(F749=G749,"","NOT EQUAL")</f>
        <v/>
      </c>
      <c r="R749"/>
      <c r="S749"/>
      <c r="T749">
        <f>IF(Y749&lt;&gt;"",T748+1,T748)</f>
        <v>146</v>
      </c>
      <c r="U749" s="3"/>
      <c r="V749" s="118"/>
      <c r="W749" s="118"/>
      <c r="X749" s="109" t="str">
        <f>IF( OR(V749="CNST", J749="CAT_REGS"),(F749),
IF(V749="YES",UPPER(F749),
IF(   AND(V749&lt;&gt;"NO",J749="CAT_FNCT",E749&lt;&gt;"multiply", E749&lt;&gt;"divide"),IF(K749="SLS_ENABLED",   UPPER(F749),""),"")))</f>
        <v/>
      </c>
      <c r="Y749" s="109" t="str">
        <f>IF(LEN(W749)&gt;0,W749,SUBSTITUTE(SUBSTITUTE(SUBSTITUTE(SUBSTITUTE(SUBSTITUTE(SUBSTITUTE(SUBSTITUTE(SUBSTITUTE(SUBSTITUTE(SUBSTITUTE(SUBSTITUTE( (SUBSTITUTE( SUBSTITUTE( SUBSTITUTE( SUBSTITUTE(X749,"STD_SIGMA","SUM"),"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49" s="2">
        <f>C749</f>
        <v>805</v>
      </c>
    </row>
    <row r="750" spans="1:26">
      <c r="A750" s="167" t="str">
        <f>CODE(MID(N750,1,1))&amp;CODE(MID(N750,2,1))&amp;CODE(MID(N750,3,1))&amp;CODE(MID(N750,4,1))&amp;CODE(MID(N750,5,1))&amp;
IF(ISERR(CODE(MID(N750,6,1))),"",CODE(MID(N750,6,1)))&amp;
IF(ISERR(CODE(MID(N750,7,1))),"",CODE(MID(N750,7,1)))&amp;
IF(ISERR(CODE(MID(N750,8,1))),"",CODE(MID(N750,8,1)))&amp;
IF(ISERR(CODE(MID(N750,9,1))),"",CODE(MID(N750,9,1)))&amp;
IF(ISERR(CODE(MID(N750,10,1))),"",CODE(MID(N750,10,1)))&amp;
IF(ISERR(CODE(MID(N750,11,1))),"",CODE(MID(N750,11,1)))&amp;
IF(ISERR(CODE(MID(N750,12,1))),"",CODE(MID(N750,12,1)))&amp;
IF(ISERR(CODE(MID(N750,13,1))),"",CODE(MID(N750,13,1)))&amp;
IF(ISERR(CODE(MID(N750,14,1))),"",CODE(MID(N750,14,1)))&amp;
IF(ISERR(CODE(MID(N750,15,1))),"",CODE(MID(N750,15,1)))</f>
        <v>67728295114956765827978</v>
      </c>
      <c r="B750" s="3">
        <v>739</v>
      </c>
      <c r="C750" s="165">
        <f>VLOOKUP(A750,[1]items.h.csv!$A:$C,3,0)</f>
        <v>806</v>
      </c>
      <c r="D750" s="1" t="s">
        <v>2291</v>
      </c>
      <c r="E750" s="1" t="s">
        <v>1594</v>
      </c>
      <c r="F750" s="17" t="s">
        <v>765</v>
      </c>
      <c r="G750" s="17" t="s">
        <v>765</v>
      </c>
      <c r="H750" s="146">
        <v>0</v>
      </c>
      <c r="I750" s="146">
        <v>0</v>
      </c>
      <c r="J750" s="17" t="s">
        <v>4294</v>
      </c>
      <c r="K750" s="17" t="s">
        <v>2192</v>
      </c>
      <c r="L750" s="138" t="s">
        <v>4604</v>
      </c>
      <c r="N750" s="22" t="s">
        <v>1594</v>
      </c>
      <c r="O750" s="22" t="s">
        <v>3787</v>
      </c>
      <c r="P750"/>
      <c r="Q750" t="str">
        <f>IF(F750=G750,"","NOT EQUAL")</f>
        <v/>
      </c>
      <c r="R750"/>
      <c r="S750"/>
      <c r="T750">
        <f>IF(Y750&lt;&gt;"",T749+1,T749)</f>
        <v>146</v>
      </c>
      <c r="U750" s="3"/>
      <c r="V750" s="118"/>
      <c r="W750" s="118"/>
      <c r="X750" s="109" t="str">
        <f>IF( OR(V750="CNST", J750="CAT_REGS"),(F750),
IF(V750="YES",UPPER(F750),
IF(   AND(V750&lt;&gt;"NO",J750="CAT_FNCT",E750&lt;&gt;"multiply", E750&lt;&gt;"divide"),IF(K750="SLS_ENABLED",   UPPER(F750),""),"")))</f>
        <v/>
      </c>
      <c r="Y750" s="109" t="str">
        <f>IF(LEN(W750)&gt;0,W750,SUBSTITUTE(SUBSTITUTE(SUBSTITUTE(SUBSTITUTE(SUBSTITUTE(SUBSTITUTE(SUBSTITUTE(SUBSTITUTE(SUBSTITUTE(SUBSTITUTE(SUBSTITUTE( (SUBSTITUTE( SUBSTITUTE( SUBSTITUTE( SUBSTITUTE(X750,"STD_SIGMA","SUM"),"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50" s="2">
        <f>C750</f>
        <v>806</v>
      </c>
    </row>
    <row r="751" spans="1:26">
      <c r="A751" s="167" t="str">
        <f>CODE(MID(N751,1,1))&amp;CODE(MID(N751,2,1))&amp;CODE(MID(N751,3,1))&amp;CODE(MID(N751,4,1))&amp;CODE(MID(N751,5,1))&amp;
IF(ISERR(CODE(MID(N751,6,1))),"",CODE(MID(N751,6,1)))&amp;
IF(ISERR(CODE(MID(N751,7,1))),"",CODE(MID(N751,7,1)))&amp;
IF(ISERR(CODE(MID(N751,8,1))),"",CODE(MID(N751,8,1)))&amp;
IF(ISERR(CODE(MID(N751,9,1))),"",CODE(MID(N751,9,1)))&amp;
IF(ISERR(CODE(MID(N751,10,1))),"",CODE(MID(N751,10,1)))&amp;
IF(ISERR(CODE(MID(N751,11,1))),"",CODE(MID(N751,11,1)))&amp;
IF(ISERR(CODE(MID(N751,12,1))),"",CODE(MID(N751,12,1)))&amp;
IF(ISERR(CODE(MID(N751,13,1))),"",CODE(MID(N751,13,1)))&amp;
IF(ISERR(CODE(MID(N751,14,1))),"",CODE(MID(N751,14,1)))&amp;
IF(ISERR(CODE(MID(N751,15,1))),"",CODE(MID(N751,15,1)))</f>
        <v>67728295114956567858469</v>
      </c>
      <c r="B751" s="3">
        <v>741</v>
      </c>
      <c r="C751" s="165">
        <f>VLOOKUP(A751,[1]items.h.csv!$A:$C,3,0)</f>
        <v>807</v>
      </c>
      <c r="D751" s="1" t="s">
        <v>2291</v>
      </c>
      <c r="E751" s="1" t="s">
        <v>1595</v>
      </c>
      <c r="F751" s="17" t="s">
        <v>766</v>
      </c>
      <c r="G751" s="17" t="s">
        <v>766</v>
      </c>
      <c r="H751" s="146">
        <v>0</v>
      </c>
      <c r="I751" s="146">
        <v>0</v>
      </c>
      <c r="J751" s="17" t="s">
        <v>4294</v>
      </c>
      <c r="K751" s="17" t="s">
        <v>2192</v>
      </c>
      <c r="L751" s="138" t="s">
        <v>4604</v>
      </c>
      <c r="N751" s="22" t="s">
        <v>1595</v>
      </c>
      <c r="O751" s="22" t="s">
        <v>3787</v>
      </c>
      <c r="P751"/>
      <c r="Q751" t="str">
        <f>IF(F751=G751,"","NOT EQUAL")</f>
        <v/>
      </c>
      <c r="R751"/>
      <c r="S751"/>
      <c r="T751">
        <f>IF(Y751&lt;&gt;"",T750+1,T750)</f>
        <v>146</v>
      </c>
      <c r="U751" s="3"/>
      <c r="V751" s="118"/>
      <c r="W751" s="118"/>
      <c r="X751" s="109" t="str">
        <f>IF( OR(V751="CNST", J751="CAT_REGS"),(F751),
IF(V751="YES",UPPER(F751),
IF(   AND(V751&lt;&gt;"NO",J751="CAT_FNCT",E751&lt;&gt;"multiply", E751&lt;&gt;"divide"),IF(K751="SLS_ENABLED",   UPPER(F751),""),"")))</f>
        <v/>
      </c>
      <c r="Y751" s="109" t="str">
        <f>IF(LEN(W751)&gt;0,W751,SUBSTITUTE(SUBSTITUTE(SUBSTITUTE(SUBSTITUTE(SUBSTITUTE(SUBSTITUTE(SUBSTITUTE(SUBSTITUTE(SUBSTITUTE(SUBSTITUTE(SUBSTITUTE( (SUBSTITUTE( SUBSTITUTE( SUBSTITUTE( SUBSTITUTE(X751,"STD_SIGMA","SUM"),"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51" s="2">
        <f>C751</f>
        <v>807</v>
      </c>
    </row>
    <row r="752" spans="1:26">
      <c r="A752" s="167" t="str">
        <f>CODE(MID(N752,1,1))&amp;CODE(MID(N752,2,1))&amp;CODE(MID(N752,3,1))&amp;CODE(MID(N752,4,1))&amp;CODE(MID(N752,5,1))&amp;
IF(ISERR(CODE(MID(N752,6,1))),"",CODE(MID(N752,6,1)))&amp;
IF(ISERR(CODE(MID(N752,7,1))),"",CODE(MID(N752,7,1)))&amp;
IF(ISERR(CODE(MID(N752,8,1))),"",CODE(MID(N752,8,1)))&amp;
IF(ISERR(CODE(MID(N752,9,1))),"",CODE(MID(N752,9,1)))&amp;
IF(ISERR(CODE(MID(N752,10,1))),"",CODE(MID(N752,10,1)))&amp;
IF(ISERR(CODE(MID(N752,11,1))),"",CODE(MID(N752,11,1)))&amp;
IF(ISERR(CODE(MID(N752,12,1))),"",CODE(MID(N752,12,1)))&amp;
IF(ISERR(CODE(MID(N752,13,1))),"",CODE(MID(N752,13,1)))&amp;
IF(ISERR(CODE(MID(N752,14,1))),"",CODE(MID(N752,14,1)))&amp;
IF(ISERR(CODE(MID(N752,15,1))),"",CODE(MID(N752,15,1)))</f>
        <v>67728295115958372658280</v>
      </c>
      <c r="B752" s="3">
        <v>697</v>
      </c>
      <c r="C752" s="165">
        <f>VLOOKUP(A752,[1]items.h.csv!$A:$C,3,0)</f>
        <v>808</v>
      </c>
      <c r="D752" s="1" t="s">
        <v>2291</v>
      </c>
      <c r="E752" s="1" t="s">
        <v>1596</v>
      </c>
      <c r="F752" s="17" t="s">
        <v>767</v>
      </c>
      <c r="G752" s="17" t="s">
        <v>767</v>
      </c>
      <c r="H752" s="146">
        <v>0</v>
      </c>
      <c r="I752" s="146">
        <v>0</v>
      </c>
      <c r="J752" s="17" t="s">
        <v>4294</v>
      </c>
      <c r="K752" s="17" t="s">
        <v>2192</v>
      </c>
      <c r="L752" s="138" t="s">
        <v>4604</v>
      </c>
      <c r="N752" s="22" t="s">
        <v>1596</v>
      </c>
      <c r="O752" s="22" t="s">
        <v>3787</v>
      </c>
      <c r="P752"/>
      <c r="Q752" t="str">
        <f>IF(F752=G752,"","NOT EQUAL")</f>
        <v/>
      </c>
      <c r="R752"/>
      <c r="S752"/>
      <c r="T752">
        <f>IF(Y752&lt;&gt;"",T751+1,T751)</f>
        <v>146</v>
      </c>
      <c r="U752" s="3"/>
      <c r="V752" s="118"/>
      <c r="W752" s="118"/>
      <c r="X752" s="109" t="str">
        <f>IF( OR(V752="CNST", J752="CAT_REGS"),(F752),
IF(V752="YES",UPPER(F752),
IF(   AND(V752&lt;&gt;"NO",J752="CAT_FNCT",E752&lt;&gt;"multiply", E752&lt;&gt;"divide"),IF(K752="SLS_ENABLED",   UPPER(F752),""),"")))</f>
        <v/>
      </c>
      <c r="Y752" s="109" t="str">
        <f>IF(LEN(W752)&gt;0,W752,SUBSTITUTE(SUBSTITUTE(SUBSTITUTE(SUBSTITUTE(SUBSTITUTE(SUBSTITUTE(SUBSTITUTE(SUBSTITUTE(SUBSTITUTE(SUBSTITUTE(SUBSTITUTE( (SUBSTITUTE( SUBSTITUTE( SUBSTITUTE( SUBSTITUTE(X752,"STD_SIGMA","SUM"),"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52" s="2">
        <f>C752</f>
        <v>808</v>
      </c>
    </row>
    <row r="753" spans="1:26">
      <c r="A753" s="167" t="str">
        <f>CODE(MID(N753,1,1))&amp;CODE(MID(N753,2,1))&amp;CODE(MID(N753,3,1))&amp;CODE(MID(N753,4,1))&amp;CODE(MID(N753,5,1))&amp;
IF(ISERR(CODE(MID(N753,6,1))),"",CODE(MID(N753,6,1)))&amp;
IF(ISERR(CODE(MID(N753,7,1))),"",CODE(MID(N753,7,1)))&amp;
IF(ISERR(CODE(MID(N753,8,1))),"",CODE(MID(N753,8,1)))&amp;
IF(ISERR(CODE(MID(N753,9,1))),"",CODE(MID(N753,9,1)))&amp;
IF(ISERR(CODE(MID(N753,10,1))),"",CODE(MID(N753,10,1)))&amp;
IF(ISERR(CODE(MID(N753,11,1))),"",CODE(MID(N753,11,1)))&amp;
IF(ISERR(CODE(MID(N753,12,1))),"",CODE(MID(N753,12,1)))&amp;
IF(ISERR(CODE(MID(N753,13,1))),"",CODE(MID(N753,13,1)))&amp;
IF(ISERR(CODE(MID(N753,14,1))),"",CODE(MID(N753,14,1)))&amp;
IF(ISERR(CODE(MID(N753,15,1))),"",CODE(MID(N753,15,1)))</f>
        <v>67728295115956567858469</v>
      </c>
      <c r="B753" s="3">
        <v>699</v>
      </c>
      <c r="C753" s="165">
        <f>VLOOKUP(A753,[1]items.h.csv!$A:$C,3,0)</f>
        <v>809</v>
      </c>
      <c r="D753" s="1" t="s">
        <v>2291</v>
      </c>
      <c r="E753" s="1" t="s">
        <v>1597</v>
      </c>
      <c r="F753" s="17" t="s">
        <v>768</v>
      </c>
      <c r="G753" s="17" t="s">
        <v>768</v>
      </c>
      <c r="H753" s="146">
        <v>0</v>
      </c>
      <c r="I753" s="146">
        <v>0</v>
      </c>
      <c r="J753" s="17" t="s">
        <v>4294</v>
      </c>
      <c r="K753" s="17" t="s">
        <v>2192</v>
      </c>
      <c r="L753" s="138" t="s">
        <v>4604</v>
      </c>
      <c r="N753" s="22" t="s">
        <v>1597</v>
      </c>
      <c r="O753" s="22" t="s">
        <v>3787</v>
      </c>
      <c r="P753"/>
      <c r="Q753" t="str">
        <f>IF(F753=G753,"","NOT EQUAL")</f>
        <v/>
      </c>
      <c r="R753"/>
      <c r="S753"/>
      <c r="T753">
        <f>IF(Y753&lt;&gt;"",T752+1,T752)</f>
        <v>146</v>
      </c>
      <c r="U753" s="3"/>
      <c r="V753" s="118"/>
      <c r="W753" s="118"/>
      <c r="X753" s="109" t="str">
        <f>IF( OR(V753="CNST", J753="CAT_REGS"),(F753),
IF(V753="YES",UPPER(F753),
IF(   AND(V753&lt;&gt;"NO",J753="CAT_FNCT",E753&lt;&gt;"multiply", E753&lt;&gt;"divide"),IF(K753="SLS_ENABLED",   UPPER(F753),""),"")))</f>
        <v/>
      </c>
      <c r="Y753" s="109" t="str">
        <f>IF(LEN(W753)&gt;0,W753,SUBSTITUTE(SUBSTITUTE(SUBSTITUTE(SUBSTITUTE(SUBSTITUTE(SUBSTITUTE(SUBSTITUTE(SUBSTITUTE(SUBSTITUTE(SUBSTITUTE(SUBSTITUTE( (SUBSTITUTE( SUBSTITUTE( SUBSTITUTE( SUBSTITUTE(X753,"STD_SIGMA","SUM"),"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53" s="2">
        <f>C753</f>
        <v>809</v>
      </c>
    </row>
    <row r="754" spans="1:26">
      <c r="A754" s="167" t="str">
        <f>CODE(MID(N754,1,1))&amp;CODE(MID(N754,2,1))&amp;CODE(MID(N754,3,1))&amp;CODE(MID(N754,4,1))&amp;CODE(MID(N754,5,1))&amp;
IF(ISERR(CODE(MID(N754,6,1))),"",CODE(MID(N754,6,1)))&amp;
IF(ISERR(CODE(MID(N754,7,1))),"",CODE(MID(N754,7,1)))&amp;
IF(ISERR(CODE(MID(N754,8,1))),"",CODE(MID(N754,8,1)))&amp;
IF(ISERR(CODE(MID(N754,9,1))),"",CODE(MID(N754,9,1)))&amp;
IF(ISERR(CODE(MID(N754,10,1))),"",CODE(MID(N754,10,1)))&amp;
IF(ISERR(CODE(MID(N754,11,1))),"",CODE(MID(N754,11,1)))&amp;
IF(ISERR(CODE(MID(N754,12,1))),"",CODE(MID(N754,12,1)))&amp;
IF(ISERR(CODE(MID(N754,13,1))),"",CODE(MID(N754,13,1)))&amp;
IF(ISERR(CODE(MID(N754,14,1))),"",CODE(MID(N754,14,1)))&amp;
IF(ISERR(CODE(MID(N754,15,1))),"",CODE(MID(N754,15,1)))</f>
        <v>67728295115956765827978</v>
      </c>
      <c r="B754" s="3">
        <v>701</v>
      </c>
      <c r="C754" s="165">
        <f>VLOOKUP(A754,[1]items.h.csv!$A:$C,3,0)</f>
        <v>810</v>
      </c>
      <c r="D754" s="1" t="s">
        <v>2291</v>
      </c>
      <c r="E754" s="1" t="s">
        <v>1598</v>
      </c>
      <c r="F754" s="17" t="s">
        <v>769</v>
      </c>
      <c r="G754" s="17" t="s">
        <v>769</v>
      </c>
      <c r="H754" s="146">
        <v>0</v>
      </c>
      <c r="I754" s="146">
        <v>0</v>
      </c>
      <c r="J754" s="17" t="s">
        <v>4294</v>
      </c>
      <c r="K754" s="17" t="s">
        <v>2192</v>
      </c>
      <c r="L754" s="138" t="s">
        <v>4604</v>
      </c>
      <c r="N754" s="22" t="s">
        <v>1598</v>
      </c>
      <c r="O754" s="22" t="s">
        <v>3787</v>
      </c>
      <c r="P754"/>
      <c r="Q754" t="str">
        <f>IF(F754=G754,"","NOT EQUAL")</f>
        <v/>
      </c>
      <c r="R754"/>
      <c r="S754"/>
      <c r="T754">
        <f>IF(Y754&lt;&gt;"",T753+1,T753)</f>
        <v>146</v>
      </c>
      <c r="U754" s="3"/>
      <c r="V754" s="118"/>
      <c r="W754" s="118"/>
      <c r="X754" s="109" t="str">
        <f>IF( OR(V754="CNST", J754="CAT_REGS"),(F754),
IF(V754="YES",UPPER(F754),
IF(   AND(V754&lt;&gt;"NO",J754="CAT_FNCT",E754&lt;&gt;"multiply", E754&lt;&gt;"divide"),IF(K754="SLS_ENABLED",   UPPER(F754),""),"")))</f>
        <v/>
      </c>
      <c r="Y754" s="109" t="str">
        <f>IF(LEN(W754)&gt;0,W754,SUBSTITUTE(SUBSTITUTE(SUBSTITUTE(SUBSTITUTE(SUBSTITUTE(SUBSTITUTE(SUBSTITUTE(SUBSTITUTE(SUBSTITUTE(SUBSTITUTE(SUBSTITUTE( (SUBSTITUTE( SUBSTITUTE( SUBSTITUTE( SUBSTITUTE(X754,"STD_SIGMA","SUM"),"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54" s="2">
        <f>C754</f>
        <v>810</v>
      </c>
    </row>
    <row r="755" spans="1:26">
      <c r="A755" s="167" t="str">
        <f>CODE(MID(N755,1,1))&amp;CODE(MID(N755,2,1))&amp;CODE(MID(N755,3,1))&amp;CODE(MID(N755,4,1))&amp;CODE(MID(N755,5,1))&amp;
IF(ISERR(CODE(MID(N755,6,1))),"",CODE(MID(N755,6,1)))&amp;
IF(ISERR(CODE(MID(N755,7,1))),"",CODE(MID(N755,7,1)))&amp;
IF(ISERR(CODE(MID(N755,8,1))),"",CODE(MID(N755,8,1)))&amp;
IF(ISERR(CODE(MID(N755,9,1))),"",CODE(MID(N755,9,1)))&amp;
IF(ISERR(CODE(MID(N755,10,1))),"",CODE(MID(N755,10,1)))&amp;
IF(ISERR(CODE(MID(N755,11,1))),"",CODE(MID(N755,11,1)))&amp;
IF(ISERR(CODE(MID(N755,12,1))),"",CODE(MID(N755,12,1)))&amp;
IF(ISERR(CODE(MID(N755,13,1))),"",CODE(MID(N755,13,1)))&amp;
IF(ISERR(CODE(MID(N755,14,1))),"",CODE(MID(N755,14,1)))&amp;
IF(ISERR(CODE(MID(N755,15,1))),"",CODE(MID(N755,15,1)))</f>
        <v>677282951159567696873767665</v>
      </c>
      <c r="B755" s="3">
        <v>703</v>
      </c>
      <c r="C755" s="165">
        <f>VLOOKUP(A755,[1]items.h.csv!$A:$C,3,0)</f>
        <v>811</v>
      </c>
      <c r="D755" s="1" t="s">
        <v>2291</v>
      </c>
      <c r="E755" s="1" t="s">
        <v>1599</v>
      </c>
      <c r="F755" s="17" t="s">
        <v>770</v>
      </c>
      <c r="G755" s="17" t="s">
        <v>770</v>
      </c>
      <c r="H755" s="146">
        <v>0</v>
      </c>
      <c r="I755" s="146">
        <v>0</v>
      </c>
      <c r="J755" s="17" t="s">
        <v>4294</v>
      </c>
      <c r="K755" s="17" t="s">
        <v>2192</v>
      </c>
      <c r="L755" s="138" t="s">
        <v>4604</v>
      </c>
      <c r="N755" s="22" t="s">
        <v>1599</v>
      </c>
      <c r="O755" s="22" t="s">
        <v>3787</v>
      </c>
      <c r="P755"/>
      <c r="Q755" t="str">
        <f>IF(F755=G755,"","NOT EQUAL")</f>
        <v/>
      </c>
      <c r="R755"/>
      <c r="S755"/>
      <c r="T755">
        <f>IF(Y755&lt;&gt;"",T754+1,T754)</f>
        <v>146</v>
      </c>
      <c r="U755" s="3"/>
      <c r="V755" s="118"/>
      <c r="W755" s="118"/>
      <c r="X755" s="109" t="str">
        <f>IF( OR(V755="CNST", J755="CAT_REGS"),(F755),
IF(V755="YES",UPPER(F755),
IF(   AND(V755&lt;&gt;"NO",J755="CAT_FNCT",E755&lt;&gt;"multiply", E755&lt;&gt;"divide"),IF(K755="SLS_ENABLED",   UPPER(F755),""),"")))</f>
        <v/>
      </c>
      <c r="Y755" s="109" t="str">
        <f>IF(LEN(W755)&gt;0,W755,SUBSTITUTE(SUBSTITUTE(SUBSTITUTE(SUBSTITUTE(SUBSTITUTE(SUBSTITUTE(SUBSTITUTE(SUBSTITUTE(SUBSTITUTE(SUBSTITUTE(SUBSTITUTE( (SUBSTITUTE( SUBSTITUTE( SUBSTITUTE( SUBSTITUTE(X755,"STD_SIGMA","SUM"),"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55" s="2">
        <f>C755</f>
        <v>811</v>
      </c>
    </row>
    <row r="756" spans="1:26">
      <c r="A756" s="167" t="str">
        <f>CODE(MID(N756,1,1))&amp;CODE(MID(N756,2,1))&amp;CODE(MID(N756,3,1))&amp;CODE(MID(N756,4,1))&amp;CODE(MID(N756,5,1))&amp;
IF(ISERR(CODE(MID(N756,6,1))),"",CODE(MID(N756,6,1)))&amp;
IF(ISERR(CODE(MID(N756,7,1))),"",CODE(MID(N756,7,1)))&amp;
IF(ISERR(CODE(MID(N756,8,1))),"",CODE(MID(N756,8,1)))&amp;
IF(ISERR(CODE(MID(N756,9,1))),"",CODE(MID(N756,9,1)))&amp;
IF(ISERR(CODE(MID(N756,10,1))),"",CODE(MID(N756,10,1)))&amp;
IF(ISERR(CODE(MID(N756,11,1))),"",CODE(MID(N756,11,1)))&amp;
IF(ISERR(CODE(MID(N756,12,1))),"",CODE(MID(N756,12,1)))&amp;
IF(ISERR(CODE(MID(N756,13,1))),"",CODE(MID(N756,13,1)))&amp;
IF(ISERR(CODE(MID(N756,14,1))),"",CODE(MID(N756,14,1)))&amp;
IF(ISERR(CODE(MID(N756,15,1))),"",CODE(MID(N756,15,1)))</f>
        <v>6772829511695658079838482798072</v>
      </c>
      <c r="B756" s="3">
        <v>743</v>
      </c>
      <c r="C756" s="165">
        <f>VLOOKUP(A756,[1]items.h.csv!$A:$C,3,0)</f>
        <v>812</v>
      </c>
      <c r="D756" s="1" t="s">
        <v>2291</v>
      </c>
      <c r="E756" s="1" t="s">
        <v>1600</v>
      </c>
      <c r="F756" s="17" t="s">
        <v>771</v>
      </c>
      <c r="G756" s="17" t="s">
        <v>771</v>
      </c>
      <c r="H756" s="146">
        <v>0</v>
      </c>
      <c r="I756" s="146">
        <v>0</v>
      </c>
      <c r="J756" s="17" t="s">
        <v>4294</v>
      </c>
      <c r="K756" s="17" t="s">
        <v>2192</v>
      </c>
      <c r="L756" s="138" t="s">
        <v>4604</v>
      </c>
      <c r="N756" s="22" t="s">
        <v>1600</v>
      </c>
      <c r="O756" s="22" t="s">
        <v>3787</v>
      </c>
      <c r="P756"/>
      <c r="Q756" t="str">
        <f>IF(F756=G756,"","NOT EQUAL")</f>
        <v/>
      </c>
      <c r="R756"/>
      <c r="S756"/>
      <c r="T756">
        <f>IF(Y756&lt;&gt;"",T755+1,T755)</f>
        <v>146</v>
      </c>
      <c r="U756" s="3"/>
      <c r="V756" s="118"/>
      <c r="W756" s="118"/>
      <c r="X756" s="109" t="str">
        <f>IF( OR(V756="CNST", J756="CAT_REGS"),(F756),
IF(V756="YES",UPPER(F756),
IF(   AND(V756&lt;&gt;"NO",J756="CAT_FNCT",E756&lt;&gt;"multiply", E756&lt;&gt;"divide"),IF(K756="SLS_ENABLED",   UPPER(F756),""),"")))</f>
        <v/>
      </c>
      <c r="Y756" s="109" t="str">
        <f>IF(LEN(W756)&gt;0,W756,SUBSTITUTE(SUBSTITUTE(SUBSTITUTE(SUBSTITUTE(SUBSTITUTE(SUBSTITUTE(SUBSTITUTE(SUBSTITUTE(SUBSTITUTE(SUBSTITUTE(SUBSTITUTE( (SUBSTITUTE( SUBSTITUTE( SUBSTITUTE( SUBSTITUTE(X756,"STD_SIGMA","SUM"),"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56" s="2">
        <f>C756</f>
        <v>812</v>
      </c>
    </row>
    <row r="757" spans="1:26">
      <c r="A757" s="167" t="str">
        <f>CODE(MID(N757,1,1))&amp;CODE(MID(N757,2,1))&amp;CODE(MID(N757,3,1))&amp;CODE(MID(N757,4,1))&amp;CODE(MID(N757,5,1))&amp;
IF(ISERR(CODE(MID(N757,6,1))),"",CODE(MID(N757,6,1)))&amp;
IF(ISERR(CODE(MID(N757,7,1))),"",CODE(MID(N757,7,1)))&amp;
IF(ISERR(CODE(MID(N757,8,1))),"",CODE(MID(N757,8,1)))&amp;
IF(ISERR(CODE(MID(N757,9,1))),"",CODE(MID(N757,9,1)))&amp;
IF(ISERR(CODE(MID(N757,10,1))),"",CODE(MID(N757,10,1)))&amp;
IF(ISERR(CODE(MID(N757,11,1))),"",CODE(MID(N757,11,1)))&amp;
IF(ISERR(CODE(MID(N757,12,1))),"",CODE(MID(N757,12,1)))&amp;
IF(ISERR(CODE(MID(N757,13,1))),"",CODE(MID(N757,13,1)))&amp;
IF(ISERR(CODE(MID(N757,14,1))),"",CODE(MID(N757,14,1)))&amp;
IF(ISERR(CODE(MID(N757,15,1))),"",CODE(MID(N757,15,1)))</f>
        <v>677282951169567696873767665</v>
      </c>
      <c r="B757" s="3">
        <v>706</v>
      </c>
      <c r="C757" s="165">
        <f>VLOOKUP(A757,[1]items.h.csv!$A:$C,3,0)</f>
        <v>813</v>
      </c>
      <c r="D757" s="1" t="s">
        <v>2291</v>
      </c>
      <c r="E757" s="1" t="s">
        <v>1601</v>
      </c>
      <c r="F757" s="17" t="s">
        <v>772</v>
      </c>
      <c r="G757" s="17" t="s">
        <v>772</v>
      </c>
      <c r="H757" s="146">
        <v>0</v>
      </c>
      <c r="I757" s="146">
        <v>0</v>
      </c>
      <c r="J757" s="17" t="s">
        <v>4294</v>
      </c>
      <c r="K757" s="17" t="s">
        <v>2192</v>
      </c>
      <c r="L757" s="138" t="s">
        <v>4604</v>
      </c>
      <c r="N757" s="22" t="s">
        <v>1601</v>
      </c>
      <c r="O757" s="22" t="s">
        <v>3787</v>
      </c>
      <c r="P757"/>
      <c r="Q757" t="str">
        <f>IF(F757=G757,"","NOT EQUAL")</f>
        <v/>
      </c>
      <c r="R757"/>
      <c r="S757"/>
      <c r="T757">
        <f>IF(Y757&lt;&gt;"",T756+1,T756)</f>
        <v>146</v>
      </c>
      <c r="U757" s="3"/>
      <c r="V757" s="118"/>
      <c r="W757" s="118"/>
      <c r="X757" s="109" t="str">
        <f>IF( OR(V757="CNST", J757="CAT_REGS"),(F757),
IF(V757="YES",UPPER(F757),
IF(   AND(V757&lt;&gt;"NO",J757="CAT_FNCT",E757&lt;&gt;"multiply", E757&lt;&gt;"divide"),IF(K757="SLS_ENABLED",   UPPER(F757),""),"")))</f>
        <v/>
      </c>
      <c r="Y757" s="109" t="str">
        <f>IF(LEN(W757)&gt;0,W757,SUBSTITUTE(SUBSTITUTE(SUBSTITUTE(SUBSTITUTE(SUBSTITUTE(SUBSTITUTE(SUBSTITUTE(SUBSTITUTE(SUBSTITUTE(SUBSTITUTE(SUBSTITUTE( (SUBSTITUTE( SUBSTITUTE( SUBSTITUTE( SUBSTITUTE(X757,"STD_SIGMA","SUM"),"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57" s="2">
        <f>C757</f>
        <v>813</v>
      </c>
    </row>
    <row r="758" spans="1:26">
      <c r="A758" s="167" t="str">
        <f>CODE(MID(N758,1,1))&amp;CODE(MID(N758,2,1))&amp;CODE(MID(N758,3,1))&amp;CODE(MID(N758,4,1))&amp;CODE(MID(N758,5,1))&amp;
IF(ISERR(CODE(MID(N758,6,1))),"",CODE(MID(N758,6,1)))&amp;
IF(ISERR(CODE(MID(N758,7,1))),"",CODE(MID(N758,7,1)))&amp;
IF(ISERR(CODE(MID(N758,8,1))),"",CODE(MID(N758,8,1)))&amp;
IF(ISERR(CODE(MID(N758,9,1))),"",CODE(MID(N758,9,1)))&amp;
IF(ISERR(CODE(MID(N758,10,1))),"",CODE(MID(N758,10,1)))&amp;
IF(ISERR(CODE(MID(N758,11,1))),"",CODE(MID(N758,11,1)))&amp;
IF(ISERR(CODE(MID(N758,12,1))),"",CODE(MID(N758,12,1)))&amp;
IF(ISERR(CODE(MID(N758,13,1))),"",CODE(MID(N758,13,1)))&amp;
IF(ISERR(CODE(MID(N758,14,1))),"",CODE(MID(N758,14,1)))&amp;
IF(ISERR(CODE(MID(N758,15,1))),"",CODE(MID(N758,15,1)))</f>
        <v>6772829511795776567827978</v>
      </c>
      <c r="B758" s="3">
        <v>708</v>
      </c>
      <c r="C758" s="165">
        <f>VLOOKUP(A758,[1]items.h.csv!$A:$C,3,0)</f>
        <v>814</v>
      </c>
      <c r="D758" s="1" t="s">
        <v>2291</v>
      </c>
      <c r="E758" s="1" t="s">
        <v>1602</v>
      </c>
      <c r="F758" s="17" t="s">
        <v>773</v>
      </c>
      <c r="G758" s="17" t="s">
        <v>773</v>
      </c>
      <c r="H758" s="146">
        <v>0</v>
      </c>
      <c r="I758" s="146">
        <v>0</v>
      </c>
      <c r="J758" s="17" t="s">
        <v>4294</v>
      </c>
      <c r="K758" s="17" t="s">
        <v>2192</v>
      </c>
      <c r="L758" s="138" t="s">
        <v>4604</v>
      </c>
      <c r="N758" s="22" t="s">
        <v>1602</v>
      </c>
      <c r="O758" s="22" t="s">
        <v>3787</v>
      </c>
      <c r="P758"/>
      <c r="Q758" t="str">
        <f>IF(F758=G758,"","NOT EQUAL")</f>
        <v/>
      </c>
      <c r="R758"/>
      <c r="S758"/>
      <c r="T758">
        <f>IF(Y758&lt;&gt;"",T757+1,T757)</f>
        <v>146</v>
      </c>
      <c r="U758" s="3"/>
      <c r="V758" s="118"/>
      <c r="W758" s="118"/>
      <c r="X758" s="109" t="str">
        <f>IF( OR(V758="CNST", J758="CAT_REGS"),(F758),
IF(V758="YES",UPPER(F758),
IF(   AND(V758&lt;&gt;"NO",J758="CAT_FNCT",E758&lt;&gt;"multiply", E758&lt;&gt;"divide"),IF(K758="SLS_ENABLED",   UPPER(F758),""),"")))</f>
        <v/>
      </c>
      <c r="Y758" s="109" t="str">
        <f>IF(LEN(W758)&gt;0,W758,SUBSTITUTE(SUBSTITUTE(SUBSTITUTE(SUBSTITUTE(SUBSTITUTE(SUBSTITUTE(SUBSTITUTE(SUBSTITUTE(SUBSTITUTE(SUBSTITUTE(SUBSTITUTE( (SUBSTITUTE( SUBSTITUTE( SUBSTITUTE( SUBSTITUTE(X758,"STD_SIGMA","SUM"),"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58" s="2">
        <f>C758</f>
        <v>814</v>
      </c>
    </row>
    <row r="759" spans="1:26">
      <c r="A759" s="167" t="str">
        <f>CODE(MID(N759,1,1))&amp;CODE(MID(N759,2,1))&amp;CODE(MID(N759,3,1))&amp;CODE(MID(N759,4,1))&amp;CODE(MID(N759,5,1))&amp;
IF(ISERR(CODE(MID(N759,6,1))),"",CODE(MID(N759,6,1)))&amp;
IF(ISERR(CODE(MID(N759,7,1))),"",CODE(MID(N759,7,1)))&amp;
IF(ISERR(CODE(MID(N759,8,1))),"",CODE(MID(N759,8,1)))&amp;
IF(ISERR(CODE(MID(N759,9,1))),"",CODE(MID(N759,9,1)))&amp;
IF(ISERR(CODE(MID(N759,10,1))),"",CODE(MID(N759,10,1)))&amp;
IF(ISERR(CODE(MID(N759,11,1))),"",CODE(MID(N759,11,1)))&amp;
IF(ISERR(CODE(MID(N759,12,1))),"",CODE(MID(N759,12,1)))&amp;
IF(ISERR(CODE(MID(N759,13,1))),"",CODE(MID(N759,13,1)))&amp;
IF(ISERR(CODE(MID(N759,14,1))),"",CODE(MID(N759,14,1)))&amp;
IF(ISERR(CODE(MID(N759,15,1))),"",CODE(MID(N759,15,1)))</f>
        <v>67728295117956567858469</v>
      </c>
      <c r="B759" s="3">
        <v>710</v>
      </c>
      <c r="C759" s="165">
        <f>VLOOKUP(A759,[1]items.h.csv!$A:$C,3,0)</f>
        <v>815</v>
      </c>
      <c r="D759" s="1" t="s">
        <v>2291</v>
      </c>
      <c r="E759" s="1" t="s">
        <v>1603</v>
      </c>
      <c r="F759" s="17" t="s">
        <v>774</v>
      </c>
      <c r="G759" s="17" t="s">
        <v>774</v>
      </c>
      <c r="H759" s="146">
        <v>0</v>
      </c>
      <c r="I759" s="146">
        <v>0</v>
      </c>
      <c r="J759" s="17" t="s">
        <v>4294</v>
      </c>
      <c r="K759" s="17" t="s">
        <v>2192</v>
      </c>
      <c r="L759" s="138" t="s">
        <v>4604</v>
      </c>
      <c r="N759" s="22" t="s">
        <v>1603</v>
      </c>
      <c r="O759" s="22" t="s">
        <v>3787</v>
      </c>
      <c r="P759"/>
      <c r="Q759" t="str">
        <f>IF(F759=G759,"","NOT EQUAL")</f>
        <v/>
      </c>
      <c r="R759"/>
      <c r="S759"/>
      <c r="T759">
        <f>IF(Y759&lt;&gt;"",T758+1,T758)</f>
        <v>146</v>
      </c>
      <c r="U759" s="3"/>
      <c r="V759" s="118"/>
      <c r="W759" s="118"/>
      <c r="X759" s="109" t="str">
        <f>IF( OR(V759="CNST", J759="CAT_REGS"),(F759),
IF(V759="YES",UPPER(F759),
IF(   AND(V759&lt;&gt;"NO",J759="CAT_FNCT",E759&lt;&gt;"multiply", E759&lt;&gt;"divide"),IF(K759="SLS_ENABLED",   UPPER(F759),""),"")))</f>
        <v/>
      </c>
      <c r="Y759" s="109" t="str">
        <f>IF(LEN(W759)&gt;0,W759,SUBSTITUTE(SUBSTITUTE(SUBSTITUTE(SUBSTITUTE(SUBSTITUTE(SUBSTITUTE(SUBSTITUTE(SUBSTITUTE(SUBSTITUTE(SUBSTITUTE(SUBSTITUTE( (SUBSTITUTE( SUBSTITUTE( SUBSTITUTE( SUBSTITUTE(X759,"STD_SIGMA","SUM"),"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59" s="2">
        <f>C759</f>
        <v>815</v>
      </c>
    </row>
    <row r="760" spans="1:26">
      <c r="A760" s="167" t="str">
        <f>CODE(MID(N760,1,1))&amp;CODE(MID(N760,2,1))&amp;CODE(MID(N760,3,1))&amp;CODE(MID(N760,4,1))&amp;CODE(MID(N760,5,1))&amp;
IF(ISERR(CODE(MID(N760,6,1))),"",CODE(MID(N760,6,1)))&amp;
IF(ISERR(CODE(MID(N760,7,1))),"",CODE(MID(N760,7,1)))&amp;
IF(ISERR(CODE(MID(N760,8,1))),"",CODE(MID(N760,8,1)))&amp;
IF(ISERR(CODE(MID(N760,9,1))),"",CODE(MID(N760,9,1)))&amp;
IF(ISERR(CODE(MID(N760,10,1))),"",CODE(MID(N760,10,1)))&amp;
IF(ISERR(CODE(MID(N760,11,1))),"",CODE(MID(N760,11,1)))&amp;
IF(ISERR(CODE(MID(N760,12,1))),"",CODE(MID(N760,12,1)))&amp;
IF(ISERR(CODE(MID(N760,13,1))),"",CODE(MID(N760,13,1)))&amp;
IF(ISERR(CODE(MID(N760,14,1))),"",CODE(MID(N760,14,1)))&amp;
IF(ISERR(CODE(MID(N760,15,1))),"",CODE(MID(N760,15,1)))</f>
        <v>67728295117956682698669</v>
      </c>
      <c r="B760" s="3">
        <v>712</v>
      </c>
      <c r="C760" s="165">
        <f>VLOOKUP(A760,[1]items.h.csv!$A:$C,3,0)</f>
        <v>816</v>
      </c>
      <c r="D760" s="1" t="s">
        <v>2291</v>
      </c>
      <c r="E760" s="1" t="s">
        <v>1604</v>
      </c>
      <c r="F760" s="17" t="s">
        <v>775</v>
      </c>
      <c r="G760" s="17" t="s">
        <v>775</v>
      </c>
      <c r="H760" s="146">
        <v>0</v>
      </c>
      <c r="I760" s="146">
        <v>0</v>
      </c>
      <c r="J760" s="17" t="s">
        <v>4294</v>
      </c>
      <c r="K760" s="17" t="s">
        <v>2192</v>
      </c>
      <c r="L760" s="138" t="s">
        <v>4604</v>
      </c>
      <c r="N760" s="22" t="s">
        <v>1604</v>
      </c>
      <c r="O760" s="22" t="s">
        <v>3787</v>
      </c>
      <c r="P760"/>
      <c r="Q760" t="str">
        <f>IF(F760=G760,"","NOT EQUAL")</f>
        <v/>
      </c>
      <c r="R760"/>
      <c r="S760"/>
      <c r="T760">
        <f>IF(Y760&lt;&gt;"",T759+1,T759)</f>
        <v>146</v>
      </c>
      <c r="U760" s="3"/>
      <c r="V760" s="118"/>
      <c r="W760" s="118"/>
      <c r="X760" s="109" t="str">
        <f>IF( OR(V760="CNST", J760="CAT_REGS"),(F760),
IF(V760="YES",UPPER(F760),
IF(   AND(V760&lt;&gt;"NO",J760="CAT_FNCT",E760&lt;&gt;"multiply", E760&lt;&gt;"divide"),IF(K760="SLS_ENABLED",   UPPER(F760),""),"")))</f>
        <v/>
      </c>
      <c r="Y760" s="109" t="str">
        <f>IF(LEN(W760)&gt;0,W760,SUBSTITUTE(SUBSTITUTE(SUBSTITUTE(SUBSTITUTE(SUBSTITUTE(SUBSTITUTE(SUBSTITUTE(SUBSTITUTE(SUBSTITUTE(SUBSTITUTE(SUBSTITUTE( (SUBSTITUTE( SUBSTITUTE( SUBSTITUTE( SUBSTITUTE(X760,"STD_SIGMA","SUM"),"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60" s="2">
        <f>C760</f>
        <v>816</v>
      </c>
    </row>
    <row r="761" spans="1:26">
      <c r="A761" s="167" t="str">
        <f>CODE(MID(N761,1,1))&amp;CODE(MID(N761,2,1))&amp;CODE(MID(N761,3,1))&amp;CODE(MID(N761,4,1))&amp;CODE(MID(N761,5,1))&amp;
IF(ISERR(CODE(MID(N761,6,1))),"",CODE(MID(N761,6,1)))&amp;
IF(ISERR(CODE(MID(N761,7,1))),"",CODE(MID(N761,7,1)))&amp;
IF(ISERR(CODE(MID(N761,8,1))),"",CODE(MID(N761,8,1)))&amp;
IF(ISERR(CODE(MID(N761,9,1))),"",CODE(MID(N761,9,1)))&amp;
IF(ISERR(CODE(MID(N761,10,1))),"",CODE(MID(N761,10,1)))&amp;
IF(ISERR(CODE(MID(N761,11,1))),"",CODE(MID(N761,11,1)))&amp;
IF(ISERR(CODE(MID(N761,12,1))),"",CODE(MID(N761,12,1)))&amp;
IF(ISERR(CODE(MID(N761,13,1))),"",CODE(MID(N761,13,1)))&amp;
IF(ISERR(CODE(MID(N761,14,1))),"",CODE(MID(N761,14,1)))&amp;
IF(ISERR(CODE(MID(N761,15,1))),"",CODE(MID(N761,15,1)))</f>
        <v>67728295117957182658669</v>
      </c>
      <c r="B761" s="3">
        <v>714</v>
      </c>
      <c r="C761" s="165">
        <f>VLOOKUP(A761,[1]items.h.csv!$A:$C,3,0)</f>
        <v>817</v>
      </c>
      <c r="D761" s="1" t="s">
        <v>2291</v>
      </c>
      <c r="E761" s="1" t="s">
        <v>1605</v>
      </c>
      <c r="F761" s="17" t="s">
        <v>776</v>
      </c>
      <c r="G761" s="17" t="s">
        <v>776</v>
      </c>
      <c r="H761" s="146">
        <v>0</v>
      </c>
      <c r="I761" s="146">
        <v>0</v>
      </c>
      <c r="J761" s="17" t="s">
        <v>4294</v>
      </c>
      <c r="K761" s="17" t="s">
        <v>2192</v>
      </c>
      <c r="L761" s="138" t="s">
        <v>4604</v>
      </c>
      <c r="N761" s="22" t="s">
        <v>1605</v>
      </c>
      <c r="O761" s="22" t="s">
        <v>3787</v>
      </c>
      <c r="P761"/>
      <c r="Q761" t="str">
        <f>IF(F761=G761,"","NOT EQUAL")</f>
        <v/>
      </c>
      <c r="R761"/>
      <c r="S761"/>
      <c r="T761">
        <f>IF(Y761&lt;&gt;"",T760+1,T760)</f>
        <v>146</v>
      </c>
      <c r="U761" s="3"/>
      <c r="V761" s="118"/>
      <c r="W761" s="118"/>
      <c r="X761" s="109" t="str">
        <f>IF( OR(V761="CNST", J761="CAT_REGS"),(F761),
IF(V761="YES",UPPER(F761),
IF(   AND(V761&lt;&gt;"NO",J761="CAT_FNCT",E761&lt;&gt;"multiply", E761&lt;&gt;"divide"),IF(K761="SLS_ENABLED",   UPPER(F761),""),"")))</f>
        <v/>
      </c>
      <c r="Y761" s="109" t="str">
        <f>IF(LEN(W761)&gt;0,W761,SUBSTITUTE(SUBSTITUTE(SUBSTITUTE(SUBSTITUTE(SUBSTITUTE(SUBSTITUTE(SUBSTITUTE(SUBSTITUTE(SUBSTITUTE(SUBSTITUTE(SUBSTITUTE( (SUBSTITUTE( SUBSTITUTE( SUBSTITUTE( SUBSTITUTE(X761,"STD_SIGMA","SUM"),"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61" s="2">
        <f>C761</f>
        <v>817</v>
      </c>
    </row>
    <row r="762" spans="1:26">
      <c r="A762" s="167" t="str">
        <f>CODE(MID(N762,1,1))&amp;CODE(MID(N762,2,1))&amp;CODE(MID(N762,3,1))&amp;CODE(MID(N762,4,1))&amp;CODE(MID(N762,5,1))&amp;
IF(ISERR(CODE(MID(N762,6,1))),"",CODE(MID(N762,6,1)))&amp;
IF(ISERR(CODE(MID(N762,7,1))),"",CODE(MID(N762,7,1)))&amp;
IF(ISERR(CODE(MID(N762,8,1))),"",CODE(MID(N762,8,1)))&amp;
IF(ISERR(CODE(MID(N762,9,1))),"",CODE(MID(N762,9,1)))&amp;
IF(ISERR(CODE(MID(N762,10,1))),"",CODE(MID(N762,10,1)))&amp;
IF(ISERR(CODE(MID(N762,11,1))),"",CODE(MID(N762,11,1)))&amp;
IF(ISERR(CODE(MID(N762,12,1))),"",CODE(MID(N762,12,1)))&amp;
IF(ISERR(CODE(MID(N762,13,1))),"",CODE(MID(N762,13,1)))&amp;
IF(ISERR(CODE(MID(N762,14,1))),"",CODE(MID(N762,14,1)))&amp;
IF(ISERR(CODE(MID(N762,15,1))),"",CODE(MID(N762,15,1)))</f>
        <v>67728295117956873658269837383</v>
      </c>
      <c r="B762" s="3">
        <v>716</v>
      </c>
      <c r="C762" s="165">
        <f>VLOOKUP(A762,[1]items.h.csv!$A:$C,3,0)</f>
        <v>818</v>
      </c>
      <c r="D762" s="1" t="s">
        <v>2291</v>
      </c>
      <c r="E762" s="1" t="s">
        <v>1606</v>
      </c>
      <c r="F762" s="17" t="s">
        <v>777</v>
      </c>
      <c r="G762" s="17" t="s">
        <v>777</v>
      </c>
      <c r="H762" s="146">
        <v>0</v>
      </c>
      <c r="I762" s="146">
        <v>0</v>
      </c>
      <c r="J762" s="17" t="s">
        <v>4294</v>
      </c>
      <c r="K762" s="17" t="s">
        <v>2192</v>
      </c>
      <c r="L762" s="138" t="s">
        <v>4604</v>
      </c>
      <c r="N762" s="22" t="s">
        <v>1606</v>
      </c>
      <c r="O762" s="22" t="s">
        <v>3787</v>
      </c>
      <c r="P762"/>
      <c r="Q762" t="str">
        <f>IF(F762=G762,"","NOT EQUAL")</f>
        <v/>
      </c>
      <c r="R762"/>
      <c r="S762"/>
      <c r="T762">
        <f>IF(Y762&lt;&gt;"",T761+1,T761)</f>
        <v>146</v>
      </c>
      <c r="U762" s="3"/>
      <c r="V762" s="118"/>
      <c r="W762" s="118"/>
      <c r="X762" s="109" t="str">
        <f>IF( OR(V762="CNST", J762="CAT_REGS"),(F762),
IF(V762="YES",UPPER(F762),
IF(   AND(V762&lt;&gt;"NO",J762="CAT_FNCT",E762&lt;&gt;"multiply", E762&lt;&gt;"divide"),IF(K762="SLS_ENABLED",   UPPER(F762),""),"")))</f>
        <v/>
      </c>
      <c r="Y762" s="109" t="str">
        <f>IF(LEN(W762)&gt;0,W762,SUBSTITUTE(SUBSTITUTE(SUBSTITUTE(SUBSTITUTE(SUBSTITUTE(SUBSTITUTE(SUBSTITUTE(SUBSTITUTE(SUBSTITUTE(SUBSTITUTE(SUBSTITUTE( (SUBSTITUTE( SUBSTITUTE( SUBSTITUTE( SUBSTITUTE(X762,"STD_SIGMA","SUM"),"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62" s="2">
        <f>C762</f>
        <v>818</v>
      </c>
    </row>
    <row r="763" spans="1:26">
      <c r="A763" s="167" t="str">
        <f>CODE(MID(N763,1,1))&amp;CODE(MID(N763,2,1))&amp;CODE(MID(N763,3,1))&amp;CODE(MID(N763,4,1))&amp;CODE(MID(N763,5,1))&amp;
IF(ISERR(CODE(MID(N763,6,1))),"",CODE(MID(N763,6,1)))&amp;
IF(ISERR(CODE(MID(N763,7,1))),"",CODE(MID(N763,7,1)))&amp;
IF(ISERR(CODE(MID(N763,8,1))),"",CODE(MID(N763,8,1)))&amp;
IF(ISERR(CODE(MID(N763,9,1))),"",CODE(MID(N763,9,1)))&amp;
IF(ISERR(CODE(MID(N763,10,1))),"",CODE(MID(N763,10,1)))&amp;
IF(ISERR(CODE(MID(N763,11,1))),"",CODE(MID(N763,11,1)))&amp;
IF(ISERR(CODE(MID(N763,12,1))),"",CODE(MID(N763,12,1)))&amp;
IF(ISERR(CODE(MID(N763,13,1))),"",CODE(MID(N763,13,1)))&amp;
IF(ISERR(CODE(MID(N763,14,1))),"",CODE(MID(N763,14,1)))&amp;
IF(ISERR(CODE(MID(N763,15,1))),"",CODE(MID(N763,15,1)))</f>
        <v>67728295117958473766869</v>
      </c>
      <c r="B763" s="3">
        <v>718</v>
      </c>
      <c r="C763" s="165">
        <f>VLOOKUP(A763,[1]items.h.csv!$A:$C,3,0)</f>
        <v>819</v>
      </c>
      <c r="D763" s="1" t="s">
        <v>2291</v>
      </c>
      <c r="E763" s="1" t="s">
        <v>1607</v>
      </c>
      <c r="F763" s="17" t="s">
        <v>778</v>
      </c>
      <c r="G763" s="17" t="s">
        <v>778</v>
      </c>
      <c r="H763" s="146">
        <v>0</v>
      </c>
      <c r="I763" s="146">
        <v>0</v>
      </c>
      <c r="J763" s="17" t="s">
        <v>4294</v>
      </c>
      <c r="K763" s="17" t="s">
        <v>2192</v>
      </c>
      <c r="L763" s="138" t="s">
        <v>4604</v>
      </c>
      <c r="N763" s="22" t="s">
        <v>1607</v>
      </c>
      <c r="O763" s="22" t="s">
        <v>3787</v>
      </c>
      <c r="P763"/>
      <c r="Q763" t="str">
        <f>IF(F763=G763,"","NOT EQUAL")</f>
        <v/>
      </c>
      <c r="R763"/>
      <c r="S763"/>
      <c r="T763">
        <f>IF(Y763&lt;&gt;"",T762+1,T762)</f>
        <v>146</v>
      </c>
      <c r="U763" s="3"/>
      <c r="V763" s="118"/>
      <c r="W763" s="118"/>
      <c r="X763" s="109" t="str">
        <f>IF( OR(V763="CNST", J763="CAT_REGS"),(F763),
IF(V763="YES",UPPER(F763),
IF(   AND(V763&lt;&gt;"NO",J763="CAT_FNCT",E763&lt;&gt;"multiply", E763&lt;&gt;"divide"),IF(K763="SLS_ENABLED",   UPPER(F763),""),"")))</f>
        <v/>
      </c>
      <c r="Y763" s="109" t="str">
        <f>IF(LEN(W763)&gt;0,W763,SUBSTITUTE(SUBSTITUTE(SUBSTITUTE(SUBSTITUTE(SUBSTITUTE(SUBSTITUTE(SUBSTITUTE(SUBSTITUTE(SUBSTITUTE(SUBSTITUTE(SUBSTITUTE( (SUBSTITUTE( SUBSTITUTE( SUBSTITUTE( SUBSTITUTE(X763,"STD_SIGMA","SUM"),"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63" s="2">
        <f>C763</f>
        <v>819</v>
      </c>
    </row>
    <row r="764" spans="1:26">
      <c r="A764" s="167" t="str">
        <f>CODE(MID(N764,1,1))&amp;CODE(MID(N764,2,1))&amp;CODE(MID(N764,3,1))&amp;CODE(MID(N764,4,1))&amp;CODE(MID(N764,5,1))&amp;
IF(ISERR(CODE(MID(N764,6,1))),"",CODE(MID(N764,6,1)))&amp;
IF(ISERR(CODE(MID(N764,7,1))),"",CODE(MID(N764,7,1)))&amp;
IF(ISERR(CODE(MID(N764,8,1))),"",CODE(MID(N764,8,1)))&amp;
IF(ISERR(CODE(MID(N764,9,1))),"",CODE(MID(N764,9,1)))&amp;
IF(ISERR(CODE(MID(N764,10,1))),"",CODE(MID(N764,10,1)))&amp;
IF(ISERR(CODE(MID(N764,11,1))),"",CODE(MID(N764,11,1)))&amp;
IF(ISERR(CODE(MID(N764,12,1))),"",CODE(MID(N764,12,1)))&amp;
IF(ISERR(CODE(MID(N764,13,1))),"",CODE(MID(N764,13,1)))&amp;
IF(ISERR(CODE(MID(N764,14,1))),"",CODE(MID(N764,14,1)))&amp;
IF(ISERR(CODE(MID(N764,15,1))),"",CODE(MID(N764,15,1)))</f>
        <v>677282951179567738267</v>
      </c>
      <c r="B764" s="3">
        <v>720</v>
      </c>
      <c r="C764" s="165">
        <f>VLOOKUP(A764,[1]items.h.csv!$A:$C,3,0)</f>
        <v>820</v>
      </c>
      <c r="D764" s="1" t="s">
        <v>2291</v>
      </c>
      <c r="E764" s="1" t="s">
        <v>1608</v>
      </c>
      <c r="F764" s="17" t="s">
        <v>779</v>
      </c>
      <c r="G764" s="17" t="s">
        <v>779</v>
      </c>
      <c r="H764" s="146">
        <v>0</v>
      </c>
      <c r="I764" s="146">
        <v>0</v>
      </c>
      <c r="J764" s="17" t="s">
        <v>4294</v>
      </c>
      <c r="K764" s="17" t="s">
        <v>2192</v>
      </c>
      <c r="L764" s="138" t="s">
        <v>4604</v>
      </c>
      <c r="N764" s="22" t="s">
        <v>1608</v>
      </c>
      <c r="O764" s="22" t="s">
        <v>3787</v>
      </c>
      <c r="P764"/>
      <c r="Q764" t="str">
        <f>IF(F764=G764,"","NOT EQUAL")</f>
        <v/>
      </c>
      <c r="R764"/>
      <c r="S764"/>
      <c r="T764">
        <f>IF(Y764&lt;&gt;"",T763+1,T763)</f>
        <v>146</v>
      </c>
      <c r="U764" s="3"/>
      <c r="V764" s="118"/>
      <c r="W764" s="118"/>
      <c r="X764" s="109" t="str">
        <f>IF( OR(V764="CNST", J764="CAT_REGS"),(F764),
IF(V764="YES",UPPER(F764),
IF(   AND(V764&lt;&gt;"NO",J764="CAT_FNCT",E764&lt;&gt;"multiply", E764&lt;&gt;"divide"),IF(K764="SLS_ENABLED",   UPPER(F764),""),"")))</f>
        <v/>
      </c>
      <c r="Y764" s="109" t="str">
        <f>IF(LEN(W764)&gt;0,W764,SUBSTITUTE(SUBSTITUTE(SUBSTITUTE(SUBSTITUTE(SUBSTITUTE(SUBSTITUTE(SUBSTITUTE(SUBSTITUTE(SUBSTITUTE(SUBSTITUTE(SUBSTITUTE( (SUBSTITUTE( SUBSTITUTE( SUBSTITUTE( SUBSTITUTE(X764,"STD_SIGMA","SUM"),"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64" s="2">
        <f>C764</f>
        <v>820</v>
      </c>
    </row>
    <row r="765" spans="1:26">
      <c r="A765" s="167" t="str">
        <f>CODE(MID(N765,1,1))&amp;CODE(MID(N765,2,1))&amp;CODE(MID(N765,3,1))&amp;CODE(MID(N765,4,1))&amp;CODE(MID(N765,5,1))&amp;
IF(ISERR(CODE(MID(N765,6,1))),"",CODE(MID(N765,6,1)))&amp;
IF(ISERR(CODE(MID(N765,7,1))),"",CODE(MID(N765,7,1)))&amp;
IF(ISERR(CODE(MID(N765,8,1))),"",CODE(MID(N765,8,1)))&amp;
IF(ISERR(CODE(MID(N765,9,1))),"",CODE(MID(N765,9,1)))&amp;
IF(ISERR(CODE(MID(N765,10,1))),"",CODE(MID(N765,10,1)))&amp;
IF(ISERR(CODE(MID(N765,11,1))),"",CODE(MID(N765,11,1)))&amp;
IF(ISERR(CODE(MID(N765,12,1))),"",CODE(MID(N765,12,1)))&amp;
IF(ISERR(CODE(MID(N765,13,1))),"",CODE(MID(N765,13,1)))&amp;
IF(ISERR(CODE(MID(N765,14,1))),"",CODE(MID(N765,14,1)))&amp;
IF(ISERR(CODE(MID(N765,15,1))),"",CODE(MID(N765,15,1)))</f>
        <v>677282951179582737871</v>
      </c>
      <c r="B765" s="3">
        <v>722</v>
      </c>
      <c r="C765" s="165">
        <f>VLOOKUP(A765,[1]items.h.csv!$A:$C,3,0)</f>
        <v>821</v>
      </c>
      <c r="D765" s="1" t="s">
        <v>2291</v>
      </c>
      <c r="E765" s="1" t="s">
        <v>1609</v>
      </c>
      <c r="F765" s="17" t="s">
        <v>780</v>
      </c>
      <c r="G765" s="17" t="s">
        <v>780</v>
      </c>
      <c r="H765" s="146">
        <v>0</v>
      </c>
      <c r="I765" s="146">
        <v>0</v>
      </c>
      <c r="J765" s="17" t="s">
        <v>4294</v>
      </c>
      <c r="K765" s="17" t="s">
        <v>2192</v>
      </c>
      <c r="L765" s="138" t="s">
        <v>4604</v>
      </c>
      <c r="N765" s="22" t="s">
        <v>1609</v>
      </c>
      <c r="O765" s="22" t="s">
        <v>3787</v>
      </c>
      <c r="P765"/>
      <c r="Q765" t="str">
        <f>IF(F765=G765,"","NOT EQUAL")</f>
        <v/>
      </c>
      <c r="R765"/>
      <c r="S765"/>
      <c r="T765">
        <f>IF(Y765&lt;&gt;"",T764+1,T764)</f>
        <v>146</v>
      </c>
      <c r="U765" s="3"/>
      <c r="V765" s="118"/>
      <c r="W765" s="118"/>
      <c r="X765" s="109" t="str">
        <f>IF( OR(V765="CNST", J765="CAT_REGS"),(F765),
IF(V765="YES",UPPER(F765),
IF(   AND(V765&lt;&gt;"NO",J765="CAT_FNCT",E765&lt;&gt;"multiply", E765&lt;&gt;"divide"),IF(K765="SLS_ENABLED",   UPPER(F765),""),"")))</f>
        <v/>
      </c>
      <c r="Y765" s="109" t="str">
        <f>IF(LEN(W765)&gt;0,W765,SUBSTITUTE(SUBSTITUTE(SUBSTITUTE(SUBSTITUTE(SUBSTITUTE(SUBSTITUTE(SUBSTITUTE(SUBSTITUTE(SUBSTITUTE(SUBSTITUTE(SUBSTITUTE( (SUBSTITUTE( SUBSTITUTE( SUBSTITUTE( SUBSTITUTE(X765,"STD_SIGMA","SUM"),"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65" s="2">
        <f>C765</f>
        <v>821</v>
      </c>
    </row>
    <row r="766" spans="1:26">
      <c r="A766" s="167" t="str">
        <f>CODE(MID(N766,1,1))&amp;CODE(MID(N766,2,1))&amp;CODE(MID(N766,3,1))&amp;CODE(MID(N766,4,1))&amp;CODE(MID(N766,5,1))&amp;
IF(ISERR(CODE(MID(N766,6,1))),"",CODE(MID(N766,6,1)))&amp;
IF(ISERR(CODE(MID(N766,7,1))),"",CODE(MID(N766,7,1)))&amp;
IF(ISERR(CODE(MID(N766,8,1))),"",CODE(MID(N766,8,1)))&amp;
IF(ISERR(CODE(MID(N766,9,1))),"",CODE(MID(N766,9,1)))&amp;
IF(ISERR(CODE(MID(N766,10,1))),"",CODE(MID(N766,10,1)))&amp;
IF(ISERR(CODE(MID(N766,11,1))),"",CODE(MID(N766,11,1)))&amp;
IF(ISERR(CODE(MID(N766,12,1))),"",CODE(MID(N766,12,1)))&amp;
IF(ISERR(CODE(MID(N766,13,1))),"",CODE(MID(N766,13,1)))&amp;
IF(ISERR(CODE(MID(N766,14,1))),"",CODE(MID(N766,14,1)))&amp;
IF(ISERR(CODE(MID(N766,15,1))),"",CODE(MID(N766,15,1)))</f>
        <v>677282951199567738267</v>
      </c>
      <c r="B766" s="3">
        <v>724</v>
      </c>
      <c r="C766" s="165">
        <f>VLOOKUP(A766,[1]items.h.csv!$A:$C,3,0)</f>
        <v>822</v>
      </c>
      <c r="D766" s="1" t="s">
        <v>2291</v>
      </c>
      <c r="E766" s="1" t="s">
        <v>1610</v>
      </c>
      <c r="F766" s="17" t="s">
        <v>781</v>
      </c>
      <c r="G766" s="17" t="s">
        <v>781</v>
      </c>
      <c r="H766" s="146">
        <v>0</v>
      </c>
      <c r="I766" s="146">
        <v>0</v>
      </c>
      <c r="J766" s="17" t="s">
        <v>4294</v>
      </c>
      <c r="K766" s="17" t="s">
        <v>2192</v>
      </c>
      <c r="L766" s="138" t="s">
        <v>4604</v>
      </c>
      <c r="N766" s="22" t="s">
        <v>1610</v>
      </c>
      <c r="O766" s="22" t="s">
        <v>3787</v>
      </c>
      <c r="P766"/>
      <c r="Q766" t="str">
        <f>IF(F766=G766,"","NOT EQUAL")</f>
        <v/>
      </c>
      <c r="R766"/>
      <c r="S766"/>
      <c r="T766">
        <f>IF(Y766&lt;&gt;"",T765+1,T765)</f>
        <v>146</v>
      </c>
      <c r="U766" s="3"/>
      <c r="V766" s="118"/>
      <c r="W766" s="118"/>
      <c r="X766" s="109" t="str">
        <f>IF( OR(V766="CNST", J766="CAT_REGS"),(F766),
IF(V766="YES",UPPER(F766),
IF(   AND(V766&lt;&gt;"NO",J766="CAT_FNCT",E766&lt;&gt;"multiply", E766&lt;&gt;"divide"),IF(K766="SLS_ENABLED",   UPPER(F766),""),"")))</f>
        <v/>
      </c>
      <c r="Y766" s="109" t="str">
        <f>IF(LEN(W766)&gt;0,W766,SUBSTITUTE(SUBSTITUTE(SUBSTITUTE(SUBSTITUTE(SUBSTITUTE(SUBSTITUTE(SUBSTITUTE(SUBSTITUTE(SUBSTITUTE(SUBSTITUTE(SUBSTITUTE( (SUBSTITUTE( SUBSTITUTE( SUBSTITUTE( SUBSTITUTE(X766,"STD_SIGMA","SUM"),"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66" s="2">
        <f>C766</f>
        <v>822</v>
      </c>
    </row>
    <row r="767" spans="1:26">
      <c r="A767" s="167" t="str">
        <f>CODE(MID(N767,1,1))&amp;CODE(MID(N767,2,1))&amp;CODE(MID(N767,3,1))&amp;CODE(MID(N767,4,1))&amp;CODE(MID(N767,5,1))&amp;
IF(ISERR(CODE(MID(N767,6,1))),"",CODE(MID(N767,6,1)))&amp;
IF(ISERR(CODE(MID(N767,7,1))),"",CODE(MID(N767,7,1)))&amp;
IF(ISERR(CODE(MID(N767,8,1))),"",CODE(MID(N767,8,1)))&amp;
IF(ISERR(CODE(MID(N767,9,1))),"",CODE(MID(N767,9,1)))&amp;
IF(ISERR(CODE(MID(N767,10,1))),"",CODE(MID(N767,10,1)))&amp;
IF(ISERR(CODE(MID(N767,11,1))),"",CODE(MID(N767,11,1)))&amp;
IF(ISERR(CODE(MID(N767,12,1))),"",CODE(MID(N767,12,1)))&amp;
IF(ISERR(CODE(MID(N767,13,1))),"",CODE(MID(N767,13,1)))&amp;
IF(ISERR(CODE(MID(N767,14,1))),"",CODE(MID(N767,14,1)))&amp;
IF(ISERR(CODE(MID(N767,15,1))),"",CODE(MID(N767,15,1)))</f>
        <v>6772829512095666582</v>
      </c>
      <c r="B767" s="3">
        <v>744</v>
      </c>
      <c r="C767" s="165">
        <f>VLOOKUP(A767,[1]items.h.csv!$A:$C,3,0)</f>
        <v>823</v>
      </c>
      <c r="D767" s="1" t="s">
        <v>2291</v>
      </c>
      <c r="E767" s="1" t="s">
        <v>1611</v>
      </c>
      <c r="F767" s="17" t="s">
        <v>595</v>
      </c>
      <c r="G767" s="17" t="s">
        <v>782</v>
      </c>
      <c r="H767" s="146">
        <v>0</v>
      </c>
      <c r="I767" s="146">
        <v>0</v>
      </c>
      <c r="J767" s="17" t="s">
        <v>1</v>
      </c>
      <c r="K767" s="17" t="s">
        <v>2192</v>
      </c>
      <c r="L767" s="138" t="s">
        <v>4604</v>
      </c>
      <c r="N767" s="22" t="s">
        <v>1611</v>
      </c>
      <c r="O767" s="22" t="s">
        <v>3787</v>
      </c>
      <c r="P767"/>
      <c r="Q767" t="str">
        <f>IF(F767=G767,"","NOT EQUAL")</f>
        <v>NOT EQUAL</v>
      </c>
      <c r="R767"/>
      <c r="S767"/>
      <c r="T767">
        <f>IF(Y767&lt;&gt;"",T766+1,T766)</f>
        <v>146</v>
      </c>
      <c r="U767" s="3"/>
      <c r="V767" s="118"/>
      <c r="W767" s="118"/>
      <c r="X767" s="109" t="str">
        <f>IF( OR(V767="CNST", J767="CAT_REGS"),(F767),
IF(V767="YES",UPPER(F767),
IF(   AND(V767&lt;&gt;"NO",J767="CAT_FNCT",E767&lt;&gt;"multiply", E767&lt;&gt;"divide"),IF(K767="SLS_ENABLED",   UPPER(F767),""),"")))</f>
        <v/>
      </c>
      <c r="Y767" s="109" t="str">
        <f>IF(LEN(W767)&gt;0,W767,SUBSTITUTE(SUBSTITUTE(SUBSTITUTE(SUBSTITUTE(SUBSTITUTE(SUBSTITUTE(SUBSTITUTE(SUBSTITUTE(SUBSTITUTE(SUBSTITUTE(SUBSTITUTE( (SUBSTITUTE( SUBSTITUTE( SUBSTITUTE( SUBSTITUTE(X767,"STD_SIGMA","SUM"),"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67" s="2">
        <f>C767</f>
        <v>823</v>
      </c>
    </row>
    <row r="768" spans="1:26">
      <c r="A768" s="167" t="str">
        <f>CODE(MID(N768,1,1))&amp;CODE(MID(N768,2,1))&amp;CODE(MID(N768,3,1))&amp;CODE(MID(N768,4,1))&amp;CODE(MID(N768,5,1))&amp;
IF(ISERR(CODE(MID(N768,6,1))),"",CODE(MID(N768,6,1)))&amp;
IF(ISERR(CODE(MID(N768,7,1))),"",CODE(MID(N768,7,1)))&amp;
IF(ISERR(CODE(MID(N768,8,1))),"",CODE(MID(N768,8,1)))&amp;
IF(ISERR(CODE(MID(N768,9,1))),"",CODE(MID(N768,9,1)))&amp;
IF(ISERR(CODE(MID(N768,10,1))),"",CODE(MID(N768,10,1)))&amp;
IF(ISERR(CODE(MID(N768,11,1))),"",CODE(MID(N768,11,1)))&amp;
IF(ISERR(CODE(MID(N768,12,1))),"",CODE(MID(N768,12,1)))&amp;
IF(ISERR(CODE(MID(N768,13,1))),"",CODE(MID(N768,13,1)))&amp;
IF(ISERR(CODE(MID(N768,14,1))),"",CODE(MID(N768,14,1)))&amp;
IF(ISERR(CODE(MID(N768,15,1))),"",CODE(MID(N768,15,1)))</f>
        <v>677282951209567738267</v>
      </c>
      <c r="B768" s="3">
        <v>745</v>
      </c>
      <c r="C768" s="165">
        <f>VLOOKUP(A768,[1]items.h.csv!$A:$C,3,0)</f>
        <v>824</v>
      </c>
      <c r="D768" s="1" t="s">
        <v>2291</v>
      </c>
      <c r="E768" s="1" t="s">
        <v>1612</v>
      </c>
      <c r="F768" s="17" t="s">
        <v>595</v>
      </c>
      <c r="G768" s="17" t="s">
        <v>431</v>
      </c>
      <c r="H768" s="146">
        <v>0</v>
      </c>
      <c r="I768" s="146">
        <v>0</v>
      </c>
      <c r="J768" s="17" t="s">
        <v>1</v>
      </c>
      <c r="K768" s="17" t="s">
        <v>2192</v>
      </c>
      <c r="L768" s="138" t="s">
        <v>4604</v>
      </c>
      <c r="N768" s="22" t="s">
        <v>1612</v>
      </c>
      <c r="O768" s="22" t="s">
        <v>3787</v>
      </c>
      <c r="P768"/>
      <c r="Q768" t="str">
        <f>IF(F768=G768,"","NOT EQUAL")</f>
        <v>NOT EQUAL</v>
      </c>
      <c r="R768"/>
      <c r="S768"/>
      <c r="T768">
        <f>IF(Y768&lt;&gt;"",T767+1,T767)</f>
        <v>146</v>
      </c>
      <c r="U768" s="3"/>
      <c r="V768" s="118"/>
      <c r="W768" s="118"/>
      <c r="X768" s="109" t="str">
        <f>IF( OR(V768="CNST", J768="CAT_REGS"),(F768),
IF(V768="YES",UPPER(F768),
IF(   AND(V768&lt;&gt;"NO",J768="CAT_FNCT",E768&lt;&gt;"multiply", E768&lt;&gt;"divide"),IF(K768="SLS_ENABLED",   UPPER(F768),""),"")))</f>
        <v/>
      </c>
      <c r="Y768" s="109" t="str">
        <f>IF(LEN(W768)&gt;0,W768,SUBSTITUTE(SUBSTITUTE(SUBSTITUTE(SUBSTITUTE(SUBSTITUTE(SUBSTITUTE(SUBSTITUTE(SUBSTITUTE(SUBSTITUTE(SUBSTITUTE(SUBSTITUTE( (SUBSTITUTE( SUBSTITUTE( SUBSTITUTE( SUBSTITUTE(X768,"STD_SIGMA","SUM"),"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68" s="2">
        <f>C768</f>
        <v>824</v>
      </c>
    </row>
    <row r="769" spans="1:26">
      <c r="A769" s="167" t="str">
        <f>CODE(MID(N769,1,1))&amp;CODE(MID(N769,2,1))&amp;CODE(MID(N769,3,1))&amp;CODE(MID(N769,4,1))&amp;CODE(MID(N769,5,1))&amp;
IF(ISERR(CODE(MID(N769,6,1))),"",CODE(MID(N769,6,1)))&amp;
IF(ISERR(CODE(MID(N769,7,1))),"",CODE(MID(N769,7,1)))&amp;
IF(ISERR(CODE(MID(N769,8,1))),"",CODE(MID(N769,8,1)))&amp;
IF(ISERR(CODE(MID(N769,9,1))),"",CODE(MID(N769,9,1)))&amp;
IF(ISERR(CODE(MID(N769,10,1))),"",CODE(MID(N769,10,1)))&amp;
IF(ISERR(CODE(MID(N769,11,1))),"",CODE(MID(N769,11,1)))&amp;
IF(ISERR(CODE(MID(N769,12,1))),"",CODE(MID(N769,12,1)))&amp;
IF(ISERR(CODE(MID(N769,13,1))),"",CODE(MID(N769,13,1)))&amp;
IF(ISERR(CODE(MID(N769,14,1))),"",CODE(MID(N769,14,1)))&amp;
IF(ISERR(CODE(MID(N769,15,1))),"",CODE(MID(N769,15,1)))</f>
        <v>6772829512195666582</v>
      </c>
      <c r="B769" s="3">
        <v>746</v>
      </c>
      <c r="C769" s="165">
        <f>VLOOKUP(A769,[1]items.h.csv!$A:$C,3,0)</f>
        <v>825</v>
      </c>
      <c r="D769" s="1" t="s">
        <v>2291</v>
      </c>
      <c r="E769" s="1" t="s">
        <v>1613</v>
      </c>
      <c r="F769" s="17" t="s">
        <v>595</v>
      </c>
      <c r="G769" s="17" t="s">
        <v>783</v>
      </c>
      <c r="H769" s="146">
        <v>0</v>
      </c>
      <c r="I769" s="146">
        <v>0</v>
      </c>
      <c r="J769" s="17" t="s">
        <v>1</v>
      </c>
      <c r="K769" s="17" t="s">
        <v>2192</v>
      </c>
      <c r="L769" s="138" t="s">
        <v>4604</v>
      </c>
      <c r="N769" s="22" t="s">
        <v>1613</v>
      </c>
      <c r="O769" s="22" t="s">
        <v>3787</v>
      </c>
      <c r="P769"/>
      <c r="Q769" t="str">
        <f>IF(F769=G769,"","NOT EQUAL")</f>
        <v>NOT EQUAL</v>
      </c>
      <c r="R769"/>
      <c r="S769"/>
      <c r="T769">
        <f>IF(Y769&lt;&gt;"",T768+1,T768)</f>
        <v>146</v>
      </c>
      <c r="U769" s="3"/>
      <c r="V769" s="118"/>
      <c r="W769" s="118"/>
      <c r="X769" s="109" t="str">
        <f>IF( OR(V769="CNST", J769="CAT_REGS"),(F769),
IF(V769="YES",UPPER(F769),
IF(   AND(V769&lt;&gt;"NO",J769="CAT_FNCT",E769&lt;&gt;"multiply", E769&lt;&gt;"divide"),IF(K769="SLS_ENABLED",   UPPER(F769),""),"")))</f>
        <v/>
      </c>
      <c r="Y769" s="109" t="str">
        <f>IF(LEN(W769)&gt;0,W769,SUBSTITUTE(SUBSTITUTE(SUBSTITUTE(SUBSTITUTE(SUBSTITUTE(SUBSTITUTE(SUBSTITUTE(SUBSTITUTE(SUBSTITUTE(SUBSTITUTE(SUBSTITUTE( (SUBSTITUTE( SUBSTITUTE( SUBSTITUTE( SUBSTITUTE(X769,"STD_SIGMA","SUM"),"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69" s="2">
        <f>C769</f>
        <v>825</v>
      </c>
    </row>
    <row r="770" spans="1:26">
      <c r="A770" s="167" t="str">
        <f>CODE(MID(N770,1,1))&amp;CODE(MID(N770,2,1))&amp;CODE(MID(N770,3,1))&amp;CODE(MID(N770,4,1))&amp;CODE(MID(N770,5,1))&amp;
IF(ISERR(CODE(MID(N770,6,1))),"",CODE(MID(N770,6,1)))&amp;
IF(ISERR(CODE(MID(N770,7,1))),"",CODE(MID(N770,7,1)))&amp;
IF(ISERR(CODE(MID(N770,8,1))),"",CODE(MID(N770,8,1)))&amp;
IF(ISERR(CODE(MID(N770,9,1))),"",CODE(MID(N770,9,1)))&amp;
IF(ISERR(CODE(MID(N770,10,1))),"",CODE(MID(N770,10,1)))&amp;
IF(ISERR(CODE(MID(N770,11,1))),"",CODE(MID(N770,11,1)))&amp;
IF(ISERR(CODE(MID(N770,12,1))),"",CODE(MID(N770,12,1)))&amp;
IF(ISERR(CODE(MID(N770,13,1))),"",CODE(MID(N770,13,1)))&amp;
IF(ISERR(CODE(MID(N770,14,1))),"",CODE(MID(N770,14,1)))&amp;
IF(ISERR(CODE(MID(N770,15,1))),"",CODE(MID(N770,15,1)))</f>
        <v>677282951219567738267</v>
      </c>
      <c r="B770" s="3">
        <v>726</v>
      </c>
      <c r="C770" s="165">
        <f>VLOOKUP(A770,[1]items.h.csv!$A:$C,3,0)</f>
        <v>826</v>
      </c>
      <c r="D770" s="1" t="s">
        <v>2291</v>
      </c>
      <c r="E770" s="1" t="s">
        <v>1614</v>
      </c>
      <c r="F770" s="17" t="s">
        <v>443</v>
      </c>
      <c r="G770" s="17" t="s">
        <v>443</v>
      </c>
      <c r="H770" s="146">
        <v>0</v>
      </c>
      <c r="I770" s="146">
        <v>0</v>
      </c>
      <c r="J770" s="17" t="s">
        <v>4294</v>
      </c>
      <c r="K770" s="17" t="s">
        <v>2192</v>
      </c>
      <c r="L770" s="138" t="s">
        <v>4604</v>
      </c>
      <c r="N770" s="22" t="s">
        <v>1614</v>
      </c>
      <c r="O770" s="22" t="s">
        <v>3787</v>
      </c>
      <c r="P770"/>
      <c r="Q770" t="str">
        <f>IF(F770=G770,"","NOT EQUAL")</f>
        <v/>
      </c>
      <c r="R770"/>
      <c r="S770"/>
      <c r="T770">
        <f>IF(Y770&lt;&gt;"",T769+1,T769)</f>
        <v>146</v>
      </c>
      <c r="U770" s="3"/>
      <c r="V770" s="118"/>
      <c r="W770" s="118"/>
      <c r="X770" s="109" t="str">
        <f>IF( OR(V770="CNST", J770="CAT_REGS"),(F770),
IF(V770="YES",UPPER(F770),
IF(   AND(V770&lt;&gt;"NO",J770="CAT_FNCT",E770&lt;&gt;"multiply", E770&lt;&gt;"divide"),IF(K770="SLS_ENABLED",   UPPER(F770),""),"")))</f>
        <v/>
      </c>
      <c r="Y770" s="109" t="str">
        <f>IF(LEN(W770)&gt;0,W770,SUBSTITUTE(SUBSTITUTE(SUBSTITUTE(SUBSTITUTE(SUBSTITUTE(SUBSTITUTE(SUBSTITUTE(SUBSTITUTE(SUBSTITUTE(SUBSTITUTE(SUBSTITUTE( (SUBSTITUTE( SUBSTITUTE( SUBSTITUTE( SUBSTITUTE(X770,"STD_SIGMA","SUM"),"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70" s="2">
        <f>C770</f>
        <v>826</v>
      </c>
    </row>
    <row r="771" spans="1:26">
      <c r="A771" s="167" t="str">
        <f>CODE(MID(N771,1,1))&amp;CODE(MID(N771,2,1))&amp;CODE(MID(N771,3,1))&amp;CODE(MID(N771,4,1))&amp;CODE(MID(N771,5,1))&amp;
IF(ISERR(CODE(MID(N771,6,1))),"",CODE(MID(N771,6,1)))&amp;
IF(ISERR(CODE(MID(N771,7,1))),"",CODE(MID(N771,7,1)))&amp;
IF(ISERR(CODE(MID(N771,8,1))),"",CODE(MID(N771,8,1)))&amp;
IF(ISERR(CODE(MID(N771,9,1))),"",CODE(MID(N771,9,1)))&amp;
IF(ISERR(CODE(MID(N771,10,1))),"",CODE(MID(N771,10,1)))&amp;
IF(ISERR(CODE(MID(N771,11,1))),"",CODE(MID(N771,11,1)))&amp;
IF(ISERR(CODE(MID(N771,12,1))),"",CODE(MID(N771,12,1)))&amp;
IF(ISERR(CODE(MID(N771,13,1))),"",CODE(MID(N771,13,1)))&amp;
IF(ISERR(CODE(MID(N771,14,1))),"",CODE(MID(N771,14,1)))&amp;
IF(ISERR(CODE(MID(N771,15,1))),"",CODE(MID(N771,15,1)))</f>
        <v>67728295121956567858469</v>
      </c>
      <c r="B771" s="3">
        <v>728</v>
      </c>
      <c r="C771" s="165">
        <f>VLOOKUP(A771,[1]items.h.csv!$A:$C,3,0)</f>
        <v>827</v>
      </c>
      <c r="D771" s="1" t="s">
        <v>2291</v>
      </c>
      <c r="E771" s="1" t="s">
        <v>1615</v>
      </c>
      <c r="F771" s="17" t="s">
        <v>784</v>
      </c>
      <c r="G771" s="17" t="s">
        <v>784</v>
      </c>
      <c r="H771" s="146">
        <v>0</v>
      </c>
      <c r="I771" s="146">
        <v>0</v>
      </c>
      <c r="J771" s="17" t="s">
        <v>4294</v>
      </c>
      <c r="K771" s="17" t="s">
        <v>2192</v>
      </c>
      <c r="L771" s="138" t="s">
        <v>4604</v>
      </c>
      <c r="N771" s="22" t="s">
        <v>1615</v>
      </c>
      <c r="O771" s="22" t="s">
        <v>3787</v>
      </c>
      <c r="P771"/>
      <c r="Q771" t="str">
        <f>IF(F771=G771,"","NOT EQUAL")</f>
        <v/>
      </c>
      <c r="R771"/>
      <c r="S771"/>
      <c r="T771">
        <f>IF(Y771&lt;&gt;"",T770+1,T770)</f>
        <v>146</v>
      </c>
      <c r="U771" s="3"/>
      <c r="V771" s="118"/>
      <c r="W771" s="118"/>
      <c r="X771" s="109" t="str">
        <f>IF( OR(V771="CNST", J771="CAT_REGS"),(F771),
IF(V771="YES",UPPER(F771),
IF(   AND(V771&lt;&gt;"NO",J771="CAT_FNCT",E771&lt;&gt;"multiply", E771&lt;&gt;"divide"),IF(K771="SLS_ENABLED",   UPPER(F771),""),"")))</f>
        <v/>
      </c>
      <c r="Y771" s="109" t="str">
        <f>IF(LEN(W771)&gt;0,W771,SUBSTITUTE(SUBSTITUTE(SUBSTITUTE(SUBSTITUTE(SUBSTITUTE(SUBSTITUTE(SUBSTITUTE(SUBSTITUTE(SUBSTITUTE(SUBSTITUTE(SUBSTITUTE( (SUBSTITUTE( SUBSTITUTE( SUBSTITUTE( SUBSTITUTE(X771,"STD_SIGMA","SUM"),"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71" s="2">
        <f>C771</f>
        <v>827</v>
      </c>
    </row>
    <row r="772" spans="1:26">
      <c r="A772" s="167" t="str">
        <f>CODE(MID(N772,1,1))&amp;CODE(MID(N772,2,1))&amp;CODE(MID(N772,3,1))&amp;CODE(MID(N772,4,1))&amp;CODE(MID(N772,5,1))&amp;
IF(ISERR(CODE(MID(N772,6,1))),"",CODE(MID(N772,6,1)))&amp;
IF(ISERR(CODE(MID(N772,7,1))),"",CODE(MID(N772,7,1)))&amp;
IF(ISERR(CODE(MID(N772,8,1))),"",CODE(MID(N772,8,1)))&amp;
IF(ISERR(CODE(MID(N772,9,1))),"",CODE(MID(N772,9,1)))&amp;
IF(ISERR(CODE(MID(N772,10,1))),"",CODE(MID(N772,10,1)))&amp;
IF(ISERR(CODE(MID(N772,11,1))),"",CODE(MID(N772,11,1)))&amp;
IF(ISERR(CODE(MID(N772,12,1))),"",CODE(MID(N772,12,1)))&amp;
IF(ISERR(CODE(MID(N772,13,1))),"",CODE(MID(N772,13,1)))&amp;
IF(ISERR(CODE(MID(N772,14,1))),"",CODE(MID(N772,14,1)))&amp;
IF(ISERR(CODE(MID(N772,15,1))),"",CODE(MID(N772,15,1)))</f>
        <v>67728295121956873658269837383</v>
      </c>
      <c r="B772" s="3">
        <v>730</v>
      </c>
      <c r="C772" s="165">
        <f>VLOOKUP(A772,[1]items.h.csv!$A:$C,3,0)</f>
        <v>828</v>
      </c>
      <c r="D772" s="1" t="s">
        <v>2291</v>
      </c>
      <c r="E772" s="1" t="s">
        <v>1616</v>
      </c>
      <c r="F772" s="17" t="s">
        <v>785</v>
      </c>
      <c r="G772" s="17" t="s">
        <v>785</v>
      </c>
      <c r="H772" s="146">
        <v>0</v>
      </c>
      <c r="I772" s="146">
        <v>0</v>
      </c>
      <c r="J772" s="17" t="s">
        <v>4294</v>
      </c>
      <c r="K772" s="17" t="s">
        <v>2192</v>
      </c>
      <c r="L772" s="138" t="s">
        <v>4604</v>
      </c>
      <c r="N772" s="22" t="s">
        <v>1616</v>
      </c>
      <c r="O772" s="22" t="s">
        <v>3787</v>
      </c>
      <c r="P772"/>
      <c r="Q772" t="str">
        <f>IF(F772=G772,"","NOT EQUAL")</f>
        <v/>
      </c>
      <c r="R772"/>
      <c r="S772"/>
      <c r="T772">
        <f>IF(Y772&lt;&gt;"",T771+1,T771)</f>
        <v>146</v>
      </c>
      <c r="U772" s="3"/>
      <c r="V772" s="118"/>
      <c r="W772" s="118"/>
      <c r="X772" s="109" t="str">
        <f>IF( OR(V772="CNST", J772="CAT_REGS"),(F772),
IF(V772="YES",UPPER(F772),
IF(   AND(V772&lt;&gt;"NO",J772="CAT_FNCT",E772&lt;&gt;"multiply", E772&lt;&gt;"divide"),IF(K772="SLS_ENABLED",   UPPER(F772),""),"")))</f>
        <v/>
      </c>
      <c r="Y772" s="109" t="str">
        <f>IF(LEN(W772)&gt;0,W772,SUBSTITUTE(SUBSTITUTE(SUBSTITUTE(SUBSTITUTE(SUBSTITUTE(SUBSTITUTE(SUBSTITUTE(SUBSTITUTE(SUBSTITUTE(SUBSTITUTE(SUBSTITUTE( (SUBSTITUTE( SUBSTITUTE( SUBSTITUTE( SUBSTITUTE(X772,"STD_SIGMA","SUM"),"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72" s="2">
        <f>C772</f>
        <v>828</v>
      </c>
    </row>
    <row r="773" spans="1:26">
      <c r="A773" s="167" t="str">
        <f>CODE(MID(N773,1,1))&amp;CODE(MID(N773,2,1))&amp;CODE(MID(N773,3,1))&amp;CODE(MID(N773,4,1))&amp;CODE(MID(N773,5,1))&amp;
IF(ISERR(CODE(MID(N773,6,1))),"",CODE(MID(N773,6,1)))&amp;
IF(ISERR(CODE(MID(N773,7,1))),"",CODE(MID(N773,7,1)))&amp;
IF(ISERR(CODE(MID(N773,8,1))),"",CODE(MID(N773,8,1)))&amp;
IF(ISERR(CODE(MID(N773,9,1))),"",CODE(MID(N773,9,1)))&amp;
IF(ISERR(CODE(MID(N773,10,1))),"",CODE(MID(N773,10,1)))&amp;
IF(ISERR(CODE(MID(N773,11,1))),"",CODE(MID(N773,11,1)))&amp;
IF(ISERR(CODE(MID(N773,12,1))),"",CODE(MID(N773,12,1)))&amp;
IF(ISERR(CODE(MID(N773,13,1))),"",CODE(MID(N773,13,1)))&amp;
IF(ISERR(CODE(MID(N773,14,1))),"",CODE(MID(N773,14,1)))&amp;
IF(ISERR(CODE(MID(N773,15,1))),"",CODE(MID(N773,15,1)))</f>
        <v>67728295122956567858469</v>
      </c>
      <c r="B773" s="3">
        <v>732</v>
      </c>
      <c r="C773" s="165">
        <f>VLOOKUP(A773,[1]items.h.csv!$A:$C,3,0)</f>
        <v>829</v>
      </c>
      <c r="D773" s="1" t="s">
        <v>2291</v>
      </c>
      <c r="E773" s="1" t="s">
        <v>1617</v>
      </c>
      <c r="F773" s="17" t="s">
        <v>786</v>
      </c>
      <c r="G773" s="17" t="s">
        <v>786</v>
      </c>
      <c r="H773" s="58">
        <v>0</v>
      </c>
      <c r="I773" s="58">
        <v>0</v>
      </c>
      <c r="J773" s="17" t="s">
        <v>4294</v>
      </c>
      <c r="K773" s="17" t="s">
        <v>2192</v>
      </c>
      <c r="L773" s="138" t="s">
        <v>4604</v>
      </c>
      <c r="N773" s="22" t="s">
        <v>1617</v>
      </c>
      <c r="O773" s="22" t="s">
        <v>3787</v>
      </c>
      <c r="P773"/>
      <c r="Q773" t="str">
        <f>IF(F773=G773,"","NOT EQUAL")</f>
        <v/>
      </c>
      <c r="R773"/>
      <c r="S773"/>
      <c r="T773">
        <f>IF(Y773&lt;&gt;"",T772+1,T772)</f>
        <v>146</v>
      </c>
      <c r="U773" s="3"/>
      <c r="V773" s="118"/>
      <c r="W773" s="118"/>
      <c r="X773" s="109" t="str">
        <f>IF( OR(V773="CNST", J773="CAT_REGS"),(F773),
IF(V773="YES",UPPER(F773),
IF(   AND(V773&lt;&gt;"NO",J773="CAT_FNCT",E773&lt;&gt;"multiply", E773&lt;&gt;"divide"),IF(K773="SLS_ENABLED",   UPPER(F773),""),"")))</f>
        <v/>
      </c>
      <c r="Y773" s="109" t="str">
        <f>IF(LEN(W773)&gt;0,W773,SUBSTITUTE(SUBSTITUTE(SUBSTITUTE(SUBSTITUTE(SUBSTITUTE(SUBSTITUTE(SUBSTITUTE(SUBSTITUTE(SUBSTITUTE(SUBSTITUTE(SUBSTITUTE( (SUBSTITUTE( SUBSTITUTE( SUBSTITUTE( SUBSTITUTE(X773,"STD_SIGMA","SUM"),"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73" s="2">
        <f>C773</f>
        <v>829</v>
      </c>
    </row>
    <row r="774" spans="1:26">
      <c r="A774" s="167" t="str">
        <f>CODE(MID(N774,1,1))&amp;CODE(MID(N774,2,1))&amp;CODE(MID(N774,3,1))&amp;CODE(MID(N774,4,1))&amp;CODE(MID(N774,5,1))&amp;
IF(ISERR(CODE(MID(N774,6,1))),"",CODE(MID(N774,6,1)))&amp;
IF(ISERR(CODE(MID(N774,7,1))),"",CODE(MID(N774,7,1)))&amp;
IF(ISERR(CODE(MID(N774,8,1))),"",CODE(MID(N774,8,1)))&amp;
IF(ISERR(CODE(MID(N774,9,1))),"",CODE(MID(N774,9,1)))&amp;
IF(ISERR(CODE(MID(N774,10,1))),"",CODE(MID(N774,10,1)))&amp;
IF(ISERR(CODE(MID(N774,11,1))),"",CODE(MID(N774,11,1)))&amp;
IF(ISERR(CODE(MID(N774,12,1))),"",CODE(MID(N774,12,1)))&amp;
IF(ISERR(CODE(MID(N774,13,1))),"",CODE(MID(N774,13,1)))&amp;
IF(ISERR(CODE(MID(N774,14,1))),"",CODE(MID(N774,14,1)))&amp;
IF(ISERR(CODE(MID(N774,15,1))),"",CODE(MID(N774,15,1)))</f>
        <v>67728295122956765827978</v>
      </c>
      <c r="B774" s="3">
        <v>734</v>
      </c>
      <c r="C774" s="165">
        <f>VLOOKUP(A774,[1]items.h.csv!$A:$C,3,0)</f>
        <v>830</v>
      </c>
      <c r="D774" s="1" t="s">
        <v>2291</v>
      </c>
      <c r="E774" s="1" t="s">
        <v>1618</v>
      </c>
      <c r="F774" s="17" t="s">
        <v>787</v>
      </c>
      <c r="G774" s="143" t="s">
        <v>787</v>
      </c>
      <c r="H774" s="58">
        <v>0</v>
      </c>
      <c r="I774" s="58">
        <v>0</v>
      </c>
      <c r="J774" s="17" t="s">
        <v>4294</v>
      </c>
      <c r="K774" s="17" t="s">
        <v>2192</v>
      </c>
      <c r="L774" s="138" t="s">
        <v>4604</v>
      </c>
      <c r="N774" s="22" t="s">
        <v>1618</v>
      </c>
      <c r="O774" s="22" t="s">
        <v>3787</v>
      </c>
      <c r="P774"/>
      <c r="Q774" t="str">
        <f>IF(F774=G774,"","NOT EQUAL")</f>
        <v/>
      </c>
      <c r="R774"/>
      <c r="S774"/>
      <c r="T774">
        <f>IF(Y774&lt;&gt;"",T773+1,T773)</f>
        <v>146</v>
      </c>
      <c r="U774" s="3"/>
      <c r="V774" s="118"/>
      <c r="W774" s="118"/>
      <c r="X774" s="109" t="str">
        <f>IF( OR(V774="CNST", J774="CAT_REGS"),(F774),
IF(V774="YES",UPPER(F774),
IF(   AND(V774&lt;&gt;"NO",J774="CAT_FNCT",E774&lt;&gt;"multiply", E774&lt;&gt;"divide"),IF(K774="SLS_ENABLED",   UPPER(F774),""),"")))</f>
        <v/>
      </c>
      <c r="Y774" s="109" t="str">
        <f>IF(LEN(W774)&gt;0,W774,SUBSTITUTE(SUBSTITUTE(SUBSTITUTE(SUBSTITUTE(SUBSTITUTE(SUBSTITUTE(SUBSTITUTE(SUBSTITUTE(SUBSTITUTE(SUBSTITUTE(SUBSTITUTE( (SUBSTITUTE( SUBSTITUTE( SUBSTITUTE( SUBSTITUTE(X774,"STD_SIGMA","SUM"),"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74" s="2">
        <f>C774</f>
        <v>830</v>
      </c>
    </row>
    <row r="775" spans="1:26">
      <c r="A775" s="167" t="str">
        <f>CODE(MID(N775,1,1))&amp;CODE(MID(N775,2,1))&amp;CODE(MID(N775,3,1))&amp;CODE(MID(N775,4,1))&amp;CODE(MID(N775,5,1))&amp;
IF(ISERR(CODE(MID(N775,6,1))),"",CODE(MID(N775,6,1)))&amp;
IF(ISERR(CODE(MID(N775,7,1))),"",CODE(MID(N775,7,1)))&amp;
IF(ISERR(CODE(MID(N775,8,1))),"",CODE(MID(N775,8,1)))&amp;
IF(ISERR(CODE(MID(N775,9,1))),"",CODE(MID(N775,9,1)))&amp;
IF(ISERR(CODE(MID(N775,10,1))),"",CODE(MID(N775,10,1)))&amp;
IF(ISERR(CODE(MID(N775,11,1))),"",CODE(MID(N775,11,1)))&amp;
IF(ISERR(CODE(MID(N775,12,1))),"",CODE(MID(N775,12,1)))&amp;
IF(ISERR(CODE(MID(N775,13,1))),"",CODE(MID(N775,13,1)))&amp;
IF(ISERR(CODE(MID(N775,14,1))),"",CODE(MID(N775,14,1)))&amp;
IF(ISERR(CODE(MID(N775,15,1))),"",CODE(MID(N775,15,1)))</f>
        <v>6772829512295687984</v>
      </c>
      <c r="B775" s="3">
        <v>736</v>
      </c>
      <c r="C775" s="165">
        <f>VLOOKUP(A775,[1]items.h.csv!$A:$C,3,0)</f>
        <v>831</v>
      </c>
      <c r="D775" s="1" t="s">
        <v>2291</v>
      </c>
      <c r="E775" s="1" t="s">
        <v>1619</v>
      </c>
      <c r="F775" s="139" t="s">
        <v>788</v>
      </c>
      <c r="G775" s="142" t="s">
        <v>788</v>
      </c>
      <c r="H775" s="58">
        <v>0</v>
      </c>
      <c r="I775" s="58">
        <v>0</v>
      </c>
      <c r="J775" s="17" t="s">
        <v>4294</v>
      </c>
      <c r="K775" s="17" t="s">
        <v>2192</v>
      </c>
      <c r="L775" s="138" t="s">
        <v>4604</v>
      </c>
      <c r="N775" s="22" t="s">
        <v>1619</v>
      </c>
      <c r="O775" s="22" t="s">
        <v>3787</v>
      </c>
      <c r="P775"/>
      <c r="Q775" t="str">
        <f>IF(F775=G775,"","NOT EQUAL")</f>
        <v/>
      </c>
      <c r="R775"/>
      <c r="S775"/>
      <c r="T775">
        <f>IF(Y775&lt;&gt;"",T774+1,T774)</f>
        <v>146</v>
      </c>
      <c r="U775" s="3"/>
      <c r="V775" s="118"/>
      <c r="W775" s="118"/>
      <c r="X775" s="109" t="str">
        <f>IF( OR(V775="CNST", J775="CAT_REGS"),(F775),
IF(V775="YES",UPPER(F775),
IF(   AND(V775&lt;&gt;"NO",J775="CAT_FNCT",E775&lt;&gt;"multiply", E775&lt;&gt;"divide"),IF(K775="SLS_ENABLED",   UPPER(F775),""),"")))</f>
        <v/>
      </c>
      <c r="Y775" s="109" t="str">
        <f>IF(LEN(W775)&gt;0,W775,SUBSTITUTE(SUBSTITUTE(SUBSTITUTE(SUBSTITUTE(SUBSTITUTE(SUBSTITUTE(SUBSTITUTE(SUBSTITUTE(SUBSTITUTE(SUBSTITUTE(SUBSTITUTE( (SUBSTITUTE( SUBSTITUTE( SUBSTITUTE( SUBSTITUTE(X775,"STD_SIGMA","SUM"),"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75" s="2">
        <f>C775</f>
        <v>831</v>
      </c>
    </row>
    <row r="776" spans="1:26">
      <c r="A776" s="167" t="str">
        <f>CODE(MID(N776,1,1))&amp;CODE(MID(N776,2,1))&amp;CODE(MID(N776,3,1))&amp;CODE(MID(N776,4,1))&amp;CODE(MID(N776,5,1))&amp;
IF(ISERR(CODE(MID(N776,6,1))),"",CODE(MID(N776,6,1)))&amp;
IF(ISERR(CODE(MID(N776,7,1))),"",CODE(MID(N776,7,1)))&amp;
IF(ISERR(CODE(MID(N776,8,1))),"",CODE(MID(N776,8,1)))&amp;
IF(ISERR(CODE(MID(N776,9,1))),"",CODE(MID(N776,9,1)))&amp;
IF(ISERR(CODE(MID(N776,10,1))),"",CODE(MID(N776,10,1)))&amp;
IF(ISERR(CODE(MID(N776,11,1))),"",CODE(MID(N776,11,1)))&amp;
IF(ISERR(CODE(MID(N776,12,1))),"",CODE(MID(N776,12,1)))&amp;
IF(ISERR(CODE(MID(N776,13,1))),"",CODE(MID(N776,13,1)))&amp;
IF(ISERR(CODE(MID(N776,14,1))),"",CODE(MID(N776,14,1)))&amp;
IF(ISERR(CODE(MID(N776,15,1))),"",CODE(MID(N776,15,1)))</f>
        <v>67728295838566959710811210497</v>
      </c>
      <c r="B776" s="3">
        <v>747</v>
      </c>
      <c r="C776" s="165">
        <f>VLOOKUP(A776,[1]items.h.csv!$A:$C,3,0)</f>
        <v>838</v>
      </c>
      <c r="D776" s="1" t="s">
        <v>2221</v>
      </c>
      <c r="E776" s="1" t="s">
        <v>7</v>
      </c>
      <c r="F776" s="139" t="s">
        <v>595</v>
      </c>
      <c r="G776" s="142" t="s">
        <v>794</v>
      </c>
      <c r="H776" s="58">
        <v>0</v>
      </c>
      <c r="I776" s="58">
        <v>0</v>
      </c>
      <c r="J776" s="17" t="s">
        <v>1</v>
      </c>
      <c r="K776" s="17" t="s">
        <v>2192</v>
      </c>
      <c r="L776" s="138" t="s">
        <v>4604</v>
      </c>
      <c r="N776" s="22" t="s">
        <v>3284</v>
      </c>
      <c r="O776" s="22" t="s">
        <v>3787</v>
      </c>
      <c r="P776"/>
      <c r="Q776" t="str">
        <f>IF(F776=G776,"","NOT EQUAL")</f>
        <v>NOT EQUAL</v>
      </c>
      <c r="R776"/>
      <c r="S776"/>
      <c r="T776">
        <f>IF(Y776&lt;&gt;"",T775+1,T775)</f>
        <v>146</v>
      </c>
      <c r="U776" s="3"/>
      <c r="V776" s="118"/>
      <c r="W776" s="118"/>
      <c r="X776" s="109" t="str">
        <f>IF( OR(V776="CNST", J776="CAT_REGS"),(F776),
IF(V776="YES",UPPER(F776),
IF(   AND(V776&lt;&gt;"NO",J776="CAT_FNCT",E776&lt;&gt;"multiply", E776&lt;&gt;"divide"),IF(K776="SLS_ENABLED",   UPPER(F776),""),"")))</f>
        <v/>
      </c>
      <c r="Y776" s="109" t="str">
        <f>IF(LEN(W776)&gt;0,W776,SUBSTITUTE(SUBSTITUTE(SUBSTITUTE(SUBSTITUTE(SUBSTITUTE(SUBSTITUTE(SUBSTITUTE(SUBSTITUTE(SUBSTITUTE(SUBSTITUTE(SUBSTITUTE( (SUBSTITUTE( SUBSTITUTE( SUBSTITUTE( SUBSTITUTE(X776,"STD_SIGMA","SUM"),"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76" s="2">
        <f>C776</f>
        <v>838</v>
      </c>
    </row>
    <row r="777" spans="1:26">
      <c r="A777" s="167" t="str">
        <f>CODE(MID(N777,1,1))&amp;CODE(MID(N777,2,1))&amp;CODE(MID(N777,3,1))&amp;CODE(MID(N777,4,1))&amp;CODE(MID(N777,5,1))&amp;
IF(ISERR(CODE(MID(N777,6,1))),"",CODE(MID(N777,6,1)))&amp;
IF(ISERR(CODE(MID(N777,7,1))),"",CODE(MID(N777,7,1)))&amp;
IF(ISERR(CODE(MID(N777,8,1))),"",CODE(MID(N777,8,1)))&amp;
IF(ISERR(CODE(MID(N777,9,1))),"",CODE(MID(N777,9,1)))&amp;
IF(ISERR(CODE(MID(N777,10,1))),"",CODE(MID(N777,10,1)))&amp;
IF(ISERR(CODE(MID(N777,11,1))),"",CODE(MID(N777,11,1)))&amp;
IF(ISERR(CODE(MID(N777,12,1))),"",CODE(MID(N777,12,1)))&amp;
IF(ISERR(CODE(MID(N777,13,1))),"",CODE(MID(N777,13,1)))&amp;
IF(ISERR(CODE(MID(N777,14,1))),"",CODE(MID(N777,14,1)))&amp;
IF(ISERR(CODE(MID(N777,15,1))),"",CODE(MID(N777,15,1)))</f>
        <v>677282958385669510010110811697</v>
      </c>
      <c r="B777" s="3">
        <v>748</v>
      </c>
      <c r="C777" s="165">
        <f>VLOOKUP(A777,[1]items.h.csv!$A:$C,3,0)</f>
        <v>839</v>
      </c>
      <c r="D777" s="1" t="s">
        <v>2221</v>
      </c>
      <c r="E777" s="1" t="s">
        <v>7</v>
      </c>
      <c r="F777" s="17" t="s">
        <v>595</v>
      </c>
      <c r="G777" s="17" t="s">
        <v>795</v>
      </c>
      <c r="H777" s="58">
        <v>0</v>
      </c>
      <c r="I777" s="58">
        <v>0</v>
      </c>
      <c r="J777" s="17" t="s">
        <v>1</v>
      </c>
      <c r="K777" s="17" t="s">
        <v>2192</v>
      </c>
      <c r="L777" s="138" t="s">
        <v>4604</v>
      </c>
      <c r="N777" s="22" t="s">
        <v>3285</v>
      </c>
      <c r="O777" s="22" t="s">
        <v>3787</v>
      </c>
      <c r="P777"/>
      <c r="Q777" t="str">
        <f>IF(F777=G777,"","NOT EQUAL")</f>
        <v>NOT EQUAL</v>
      </c>
      <c r="R777"/>
      <c r="S777"/>
      <c r="T777">
        <f>IF(Y777&lt;&gt;"",T776+1,T776)</f>
        <v>146</v>
      </c>
      <c r="U777" s="3"/>
      <c r="V777" s="118"/>
      <c r="W777" s="118"/>
      <c r="X777" s="109" t="str">
        <f>IF( OR(V777="CNST", J777="CAT_REGS"),(F777),
IF(V777="YES",UPPER(F777),
IF(   AND(V777&lt;&gt;"NO",J777="CAT_FNCT",E777&lt;&gt;"multiply", E777&lt;&gt;"divide"),IF(K777="SLS_ENABLED",   UPPER(F777),""),"")))</f>
        <v/>
      </c>
      <c r="Y777" s="109" t="str">
        <f>IF(LEN(W777)&gt;0,W777,SUBSTITUTE(SUBSTITUTE(SUBSTITUTE(SUBSTITUTE(SUBSTITUTE(SUBSTITUTE(SUBSTITUTE(SUBSTITUTE(SUBSTITUTE(SUBSTITUTE(SUBSTITUTE( (SUBSTITUTE( SUBSTITUTE( SUBSTITUTE( SUBSTITUTE(X777,"STD_SIGMA","SUM"),"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77" s="2">
        <f>C777</f>
        <v>839</v>
      </c>
    </row>
    <row r="778" spans="1:26">
      <c r="A778" s="167" t="str">
        <f>CODE(MID(N778,1,1))&amp;CODE(MID(N778,2,1))&amp;CODE(MID(N778,3,1))&amp;CODE(MID(N778,4,1))&amp;CODE(MID(N778,5,1))&amp;
IF(ISERR(CODE(MID(N778,6,1))),"",CODE(MID(N778,6,1)))&amp;
IF(ISERR(CODE(MID(N778,7,1))),"",CODE(MID(N778,7,1)))&amp;
IF(ISERR(CODE(MID(N778,8,1))),"",CODE(MID(N778,8,1)))&amp;
IF(ISERR(CODE(MID(N778,9,1))),"",CODE(MID(N778,9,1)))&amp;
IF(ISERR(CODE(MID(N778,10,1))),"",CODE(MID(N778,10,1)))&amp;
IF(ISERR(CODE(MID(N778,11,1))),"",CODE(MID(N778,11,1)))&amp;
IF(ISERR(CODE(MID(N778,12,1))),"",CODE(MID(N778,12,1)))&amp;
IF(ISERR(CODE(MID(N778,13,1))),"",CODE(MID(N778,13,1)))&amp;
IF(ISERR(CODE(MID(N778,14,1))),"",CODE(MID(N778,14,1)))&amp;
IF(ISERR(CODE(MID(N778,15,1))),"",CODE(MID(N778,15,1)))</f>
        <v>6772829583856695109117</v>
      </c>
      <c r="B778" s="3">
        <v>749</v>
      </c>
      <c r="C778" s="165">
        <f>VLOOKUP(A778,[1]items.h.csv!$A:$C,3,0)</f>
        <v>840</v>
      </c>
      <c r="D778" s="1" t="s">
        <v>2221</v>
      </c>
      <c r="E778" s="1" t="s">
        <v>7</v>
      </c>
      <c r="F778" s="17" t="s">
        <v>595</v>
      </c>
      <c r="G778" s="17" t="s">
        <v>796</v>
      </c>
      <c r="H778" s="58">
        <v>0</v>
      </c>
      <c r="I778" s="58">
        <v>0</v>
      </c>
      <c r="J778" s="17" t="s">
        <v>1</v>
      </c>
      <c r="K778" s="17" t="s">
        <v>2192</v>
      </c>
      <c r="L778" s="138" t="s">
        <v>4604</v>
      </c>
      <c r="N778" s="22" t="s">
        <v>3286</v>
      </c>
      <c r="O778" s="22" t="s">
        <v>3787</v>
      </c>
      <c r="P778"/>
      <c r="Q778" t="str">
        <f>IF(F778=G778,"","NOT EQUAL")</f>
        <v>NOT EQUAL</v>
      </c>
      <c r="R778"/>
      <c r="S778"/>
      <c r="T778">
        <f>IF(Y778&lt;&gt;"",T777+1,T777)</f>
        <v>146</v>
      </c>
      <c r="U778" s="3"/>
      <c r="V778" s="118"/>
      <c r="W778" s="118"/>
      <c r="X778" s="109" t="str">
        <f>IF( OR(V778="CNST", J778="CAT_REGS"),(F778),
IF(V778="YES",UPPER(F778),
IF(   AND(V778&lt;&gt;"NO",J778="CAT_FNCT",E778&lt;&gt;"multiply", E778&lt;&gt;"divide"),IF(K778="SLS_ENABLED",   UPPER(F778),""),"")))</f>
        <v/>
      </c>
      <c r="Y778" s="109" t="str">
        <f>IF(LEN(W778)&gt;0,W778,SUBSTITUTE(SUBSTITUTE(SUBSTITUTE(SUBSTITUTE(SUBSTITUTE(SUBSTITUTE(SUBSTITUTE(SUBSTITUTE(SUBSTITUTE(SUBSTITUTE(SUBSTITUTE( (SUBSTITUTE( SUBSTITUTE( SUBSTITUTE( SUBSTITUTE(X778,"STD_SIGMA","SUM"),"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78" s="2">
        <f>C778</f>
        <v>840</v>
      </c>
    </row>
    <row r="779" spans="1:26">
      <c r="A779" s="167" t="str">
        <f>CODE(MID(N779,1,1))&amp;CODE(MID(N779,2,1))&amp;CODE(MID(N779,3,1))&amp;CODE(MID(N779,4,1))&amp;CODE(MID(N779,5,1))&amp;
IF(ISERR(CODE(MID(N779,6,1))),"",CODE(MID(N779,6,1)))&amp;
IF(ISERR(CODE(MID(N779,7,1))),"",CODE(MID(N779,7,1)))&amp;
IF(ISERR(CODE(MID(N779,8,1))),"",CODE(MID(N779,8,1)))&amp;
IF(ISERR(CODE(MID(N779,9,1))),"",CODE(MID(N779,9,1)))&amp;
IF(ISERR(CODE(MID(N779,10,1))),"",CODE(MID(N779,10,1)))&amp;
IF(ISERR(CODE(MID(N779,11,1))),"",CODE(MID(N779,11,1)))&amp;
IF(ISERR(CODE(MID(N779,12,1))),"",CODE(MID(N779,12,1)))&amp;
IF(ISERR(CODE(MID(N779,13,1))),"",CODE(MID(N779,13,1)))&amp;
IF(ISERR(CODE(MID(N779,14,1))),"",CODE(MID(N779,14,1)))&amp;
IF(ISERR(CODE(MID(N779,15,1))),"",CODE(MID(N779,15,1)))</f>
        <v>6772829583856695838578</v>
      </c>
      <c r="B779" s="3">
        <v>750</v>
      </c>
      <c r="C779" s="165">
        <f>VLOOKUP(A779,[1]items.h.csv!$A:$C,3,0)</f>
        <v>841</v>
      </c>
      <c r="D779" s="1" t="s">
        <v>2291</v>
      </c>
      <c r="E779" s="1" t="s">
        <v>1620</v>
      </c>
      <c r="F779" s="17" t="s">
        <v>595</v>
      </c>
      <c r="G779" s="17" t="s">
        <v>797</v>
      </c>
      <c r="H779" s="58">
        <v>0</v>
      </c>
      <c r="I779" s="58">
        <v>0</v>
      </c>
      <c r="J779" s="17" t="s">
        <v>1</v>
      </c>
      <c r="K779" s="17" t="s">
        <v>2192</v>
      </c>
      <c r="L779" s="138" t="s">
        <v>4604</v>
      </c>
      <c r="N779" s="22" t="s">
        <v>1620</v>
      </c>
      <c r="O779" s="22" t="s">
        <v>3787</v>
      </c>
      <c r="P779"/>
      <c r="Q779" t="str">
        <f>IF(F779=G779,"","NOT EQUAL")</f>
        <v>NOT EQUAL</v>
      </c>
      <c r="R779"/>
      <c r="S779"/>
      <c r="T779">
        <f>IF(Y779&lt;&gt;"",T778+1,T778)</f>
        <v>146</v>
      </c>
      <c r="U779" s="3"/>
      <c r="V779" s="118"/>
      <c r="W779" s="118"/>
      <c r="X779" s="109" t="str">
        <f>IF( OR(V779="CNST", J779="CAT_REGS"),(F779),
IF(V779="YES",UPPER(F779),
IF(   AND(V779&lt;&gt;"NO",J779="CAT_FNCT",E779&lt;&gt;"multiply", E779&lt;&gt;"divide"),IF(K779="SLS_ENABLED",   UPPER(F779),""),"")))</f>
        <v/>
      </c>
      <c r="Y779" s="109" t="str">
        <f>IF(LEN(W779)&gt;0,W779,SUBSTITUTE(SUBSTITUTE(SUBSTITUTE(SUBSTITUTE(SUBSTITUTE(SUBSTITUTE(SUBSTITUTE(SUBSTITUTE(SUBSTITUTE(SUBSTITUTE(SUBSTITUTE( (SUBSTITUTE( SUBSTITUTE( SUBSTITUTE( SUBSTITUTE(X779,"STD_SIGMA","SUM"),"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79" s="2">
        <f>C779</f>
        <v>841</v>
      </c>
    </row>
    <row r="780" spans="1:26">
      <c r="A780" s="167" t="str">
        <f>CODE(MID(N780,1,1))&amp;CODE(MID(N780,2,1))&amp;CODE(MID(N780,3,1))&amp;CODE(MID(N780,4,1))&amp;CODE(MID(N780,5,1))&amp;
IF(ISERR(CODE(MID(N780,6,1))),"",CODE(MID(N780,6,1)))&amp;
IF(ISERR(CODE(MID(N780,7,1))),"",CODE(MID(N780,7,1)))&amp;
IF(ISERR(CODE(MID(N780,8,1))),"",CODE(MID(N780,8,1)))&amp;
IF(ISERR(CODE(MID(N780,9,1))),"",CODE(MID(N780,9,1)))&amp;
IF(ISERR(CODE(MID(N780,10,1))),"",CODE(MID(N780,10,1)))&amp;
IF(ISERR(CODE(MID(N780,11,1))),"",CODE(MID(N780,11,1)))&amp;
IF(ISERR(CODE(MID(N780,12,1))),"",CODE(MID(N780,12,1)))&amp;
IF(ISERR(CODE(MID(N780,13,1))),"",CODE(MID(N780,13,1)))&amp;
IF(ISERR(CODE(MID(N780,14,1))),"",CODE(MID(N780,14,1)))&amp;
IF(ISERR(CODE(MID(N780,15,1))),"",CODE(MID(N780,15,1)))</f>
        <v>67728295838566958385789598</v>
      </c>
      <c r="B780" s="3">
        <v>751</v>
      </c>
      <c r="C780" s="165">
        <f>VLOOKUP(A780,[1]items.h.csv!$A:$C,3,0)</f>
        <v>842</v>
      </c>
      <c r="D780" s="1" t="s">
        <v>2221</v>
      </c>
      <c r="E780" s="1" t="s">
        <v>7</v>
      </c>
      <c r="F780" s="17" t="s">
        <v>595</v>
      </c>
      <c r="G780" s="17" t="s">
        <v>798</v>
      </c>
      <c r="H780" s="58">
        <v>0</v>
      </c>
      <c r="I780" s="58">
        <v>0</v>
      </c>
      <c r="J780" s="17" t="s">
        <v>1</v>
      </c>
      <c r="K780" s="17" t="s">
        <v>2192</v>
      </c>
      <c r="L780" s="138" t="s">
        <v>4604</v>
      </c>
      <c r="N780" s="22" t="s">
        <v>3287</v>
      </c>
      <c r="O780" s="22" t="s">
        <v>3787</v>
      </c>
      <c r="P780"/>
      <c r="Q780" t="str">
        <f>IF(F780=G780,"","NOT EQUAL")</f>
        <v>NOT EQUAL</v>
      </c>
      <c r="R780"/>
      <c r="S780"/>
      <c r="T780">
        <f>IF(Y780&lt;&gt;"",T779+1,T779)</f>
        <v>146</v>
      </c>
      <c r="U780" s="3"/>
      <c r="V780" s="118"/>
      <c r="W780" s="118"/>
      <c r="X780" s="109" t="str">
        <f>IF( OR(V780="CNST", J780="CAT_REGS"),(F780),
IF(V780="YES",UPPER(F780),
IF(   AND(V780&lt;&gt;"NO",J780="CAT_FNCT",E780&lt;&gt;"multiply", E780&lt;&gt;"divide"),IF(K780="SLS_ENABLED",   UPPER(F780),""),"")))</f>
        <v/>
      </c>
      <c r="Y780" s="109" t="str">
        <f>IF(LEN(W780)&gt;0,W780,SUBSTITUTE(SUBSTITUTE(SUBSTITUTE(SUBSTITUTE(SUBSTITUTE(SUBSTITUTE(SUBSTITUTE(SUBSTITUTE(SUBSTITUTE(SUBSTITUTE(SUBSTITUTE( (SUBSTITUTE( SUBSTITUTE( SUBSTITUTE( SUBSTITUTE(X780,"STD_SIGMA","SUM"),"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80" s="2">
        <f>C780</f>
        <v>842</v>
      </c>
    </row>
    <row r="781" spans="1:26">
      <c r="A781" s="167" t="str">
        <f>CODE(MID(N781,1,1))&amp;CODE(MID(N781,2,1))&amp;CODE(MID(N781,3,1))&amp;CODE(MID(N781,4,1))&amp;CODE(MID(N781,5,1))&amp;
IF(ISERR(CODE(MID(N781,6,1))),"",CODE(MID(N781,6,1)))&amp;
IF(ISERR(CODE(MID(N781,7,1))),"",CODE(MID(N781,7,1)))&amp;
IF(ISERR(CODE(MID(N781,8,1))),"",CODE(MID(N781,8,1)))&amp;
IF(ISERR(CODE(MID(N781,9,1))),"",CODE(MID(N781,9,1)))&amp;
IF(ISERR(CODE(MID(N781,10,1))),"",CODE(MID(N781,10,1)))&amp;
IF(ISERR(CODE(MID(N781,11,1))),"",CODE(MID(N781,11,1)))&amp;
IF(ISERR(CODE(MID(N781,12,1))),"",CODE(MID(N781,12,1)))&amp;
IF(ISERR(CODE(MID(N781,13,1))),"",CODE(MID(N781,13,1)))&amp;
IF(ISERR(CODE(MID(N781,14,1))),"",CODE(MID(N781,14,1)))&amp;
IF(ISERR(CODE(MID(N781,15,1))),"",CODE(MID(N781,15,1)))</f>
        <v>67728295838566956965828472</v>
      </c>
      <c r="B781" s="3">
        <v>752</v>
      </c>
      <c r="C781" s="165">
        <f>VLOOKUP(A781,[1]items.h.csv!$A:$C,3,0)</f>
        <v>843</v>
      </c>
      <c r="D781" s="1" t="s">
        <v>2291</v>
      </c>
      <c r="E781" s="1" t="s">
        <v>1621</v>
      </c>
      <c r="F781" s="17" t="s">
        <v>595</v>
      </c>
      <c r="G781" s="17" t="s">
        <v>799</v>
      </c>
      <c r="H781" s="58">
        <v>0</v>
      </c>
      <c r="I781" s="58">
        <v>0</v>
      </c>
      <c r="J781" s="17" t="s">
        <v>1</v>
      </c>
      <c r="K781" s="17" t="s">
        <v>2192</v>
      </c>
      <c r="L781" s="138" t="s">
        <v>4604</v>
      </c>
      <c r="N781" s="22" t="s">
        <v>1621</v>
      </c>
      <c r="O781" s="22" t="s">
        <v>3787</v>
      </c>
      <c r="P781"/>
      <c r="Q781" t="str">
        <f>IF(F781=G781,"","NOT EQUAL")</f>
        <v>NOT EQUAL</v>
      </c>
      <c r="R781"/>
      <c r="S781"/>
      <c r="T781">
        <f>IF(Y781&lt;&gt;"",T780+1,T780)</f>
        <v>146</v>
      </c>
      <c r="U781" s="3"/>
      <c r="V781" s="118"/>
      <c r="W781" s="118"/>
      <c r="X781" s="109" t="str">
        <f>IF( OR(V781="CNST", J781="CAT_REGS"),(F781),
IF(V781="YES",UPPER(F781),
IF(   AND(V781&lt;&gt;"NO",J781="CAT_FNCT",E781&lt;&gt;"multiply", E781&lt;&gt;"divide"),IF(K781="SLS_ENABLED",   UPPER(F781),""),"")))</f>
        <v/>
      </c>
      <c r="Y781" s="109" t="str">
        <f>IF(LEN(W781)&gt;0,W781,SUBSTITUTE(SUBSTITUTE(SUBSTITUTE(SUBSTITUTE(SUBSTITUTE(SUBSTITUTE(SUBSTITUTE(SUBSTITUTE(SUBSTITUTE(SUBSTITUTE(SUBSTITUTE( (SUBSTITUTE( SUBSTITUTE( SUBSTITUTE( SUBSTITUTE(X781,"STD_SIGMA","SUM"),"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81" s="2">
        <f>C781</f>
        <v>843</v>
      </c>
    </row>
    <row r="782" spans="1:26">
      <c r="A782" s="167" t="str">
        <f>CODE(MID(N782,1,1))&amp;CODE(MID(N782,2,1))&amp;CODE(MID(N782,3,1))&amp;CODE(MID(N782,4,1))&amp;CODE(MID(N782,5,1))&amp;
IF(ISERR(CODE(MID(N782,6,1))),"",CODE(MID(N782,6,1)))&amp;
IF(ISERR(CODE(MID(N782,7,1))),"",CODE(MID(N782,7,1)))&amp;
IF(ISERR(CODE(MID(N782,8,1))),"",CODE(MID(N782,8,1)))&amp;
IF(ISERR(CODE(MID(N782,9,1))),"",CODE(MID(N782,9,1)))&amp;
IF(ISERR(CODE(MID(N782,10,1))),"",CODE(MID(N782,10,1)))&amp;
IF(ISERR(CODE(MID(N782,11,1))),"",CODE(MID(N782,11,1)))&amp;
IF(ISERR(CODE(MID(N782,12,1))),"",CODE(MID(N782,12,1)))&amp;
IF(ISERR(CODE(MID(N782,13,1))),"",CODE(MID(N782,13,1)))&amp;
IF(ISERR(CODE(MID(N782,14,1))),"",CODE(MID(N782,14,1)))&amp;
IF(ISERR(CODE(MID(N782,15,1))),"",CODE(MID(N782,15,1)))</f>
        <v>677282958385669569658284729598</v>
      </c>
      <c r="B782" s="3">
        <v>753</v>
      </c>
      <c r="C782" s="165">
        <f>VLOOKUP(A782,[1]items.h.csv!$A:$C,3,0)</f>
        <v>844</v>
      </c>
      <c r="D782" s="1" t="s">
        <v>2221</v>
      </c>
      <c r="E782" s="1" t="s">
        <v>7</v>
      </c>
      <c r="F782" s="17" t="s">
        <v>595</v>
      </c>
      <c r="G782" s="17" t="s">
        <v>800</v>
      </c>
      <c r="H782" s="58">
        <v>0</v>
      </c>
      <c r="I782" s="58">
        <v>0</v>
      </c>
      <c r="J782" s="17" t="s">
        <v>1</v>
      </c>
      <c r="K782" s="17" t="s">
        <v>2192</v>
      </c>
      <c r="L782" s="138" t="s">
        <v>4604</v>
      </c>
      <c r="N782" s="22" t="s">
        <v>3288</v>
      </c>
      <c r="O782" s="22" t="s">
        <v>3787</v>
      </c>
      <c r="P782"/>
      <c r="Q782" t="str">
        <f>IF(F782=G782,"","NOT EQUAL")</f>
        <v>NOT EQUAL</v>
      </c>
      <c r="R782"/>
      <c r="S782"/>
      <c r="T782">
        <f>IF(Y782&lt;&gt;"",T781+1,T781)</f>
        <v>146</v>
      </c>
      <c r="U782" s="3"/>
      <c r="V782" s="118"/>
      <c r="W782" s="118"/>
      <c r="X782" s="109" t="str">
        <f>IF( OR(V782="CNST", J782="CAT_REGS"),(F782),
IF(V782="YES",UPPER(F782),
IF(   AND(V782&lt;&gt;"NO",J782="CAT_FNCT",E782&lt;&gt;"multiply", E782&lt;&gt;"divide"),IF(K782="SLS_ENABLED",   UPPER(F782),""),"")))</f>
        <v/>
      </c>
      <c r="Y782" s="109" t="str">
        <f>IF(LEN(W782)&gt;0,W782,SUBSTITUTE(SUBSTITUTE(SUBSTITUTE(SUBSTITUTE(SUBSTITUTE(SUBSTITUTE(SUBSTITUTE(SUBSTITUTE(SUBSTITUTE(SUBSTITUTE(SUBSTITUTE( (SUBSTITUTE( SUBSTITUTE( SUBSTITUTE( SUBSTITUTE(X782,"STD_SIGMA","SUM"),"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82" s="2">
        <f>C782</f>
        <v>844</v>
      </c>
    </row>
    <row r="783" spans="1:26">
      <c r="A783" s="167" t="str">
        <f>CODE(MID(N783,1,1))&amp;CODE(MID(N783,2,1))&amp;CODE(MID(N783,3,1))&amp;CODE(MID(N783,4,1))&amp;CODE(MID(N783,5,1))&amp;
IF(ISERR(CODE(MID(N783,6,1))),"",CODE(MID(N783,6,1)))&amp;
IF(ISERR(CODE(MID(N783,7,1))),"",CODE(MID(N783,7,1)))&amp;
IF(ISERR(CODE(MID(N783,8,1))),"",CODE(MID(N783,8,1)))&amp;
IF(ISERR(CODE(MID(N783,9,1))),"",CODE(MID(N783,9,1)))&amp;
IF(ISERR(CODE(MID(N783,10,1))),"",CODE(MID(N783,10,1)))&amp;
IF(ISERR(CODE(MID(N783,11,1))),"",CODE(MID(N783,11,1)))&amp;
IF(ISERR(CODE(MID(N783,12,1))),"",CODE(MID(N783,12,1)))&amp;
IF(ISERR(CODE(MID(N783,13,1))),"",CODE(MID(N783,13,1)))&amp;
IF(ISERR(CODE(MID(N783,14,1))),"",CODE(MID(N783,14,1)))&amp;
IF(ISERR(CODE(MID(N783,15,1))),"",CODE(MID(N783,15,1)))</f>
        <v>677282958385669580768583</v>
      </c>
      <c r="B783" s="3">
        <v>754</v>
      </c>
      <c r="C783" s="165">
        <f>VLOOKUP(A783,[1]items.h.csv!$A:$C,3,0)</f>
        <v>845</v>
      </c>
      <c r="D783" s="1" t="s">
        <v>2221</v>
      </c>
      <c r="E783" s="1" t="s">
        <v>7</v>
      </c>
      <c r="F783" s="17" t="s">
        <v>595</v>
      </c>
      <c r="G783" s="17" t="s">
        <v>801</v>
      </c>
      <c r="H783" s="58">
        <v>0</v>
      </c>
      <c r="I783" s="58">
        <v>0</v>
      </c>
      <c r="J783" s="17" t="s">
        <v>1</v>
      </c>
      <c r="K783" s="17" t="s">
        <v>2192</v>
      </c>
      <c r="L783" s="138" t="s">
        <v>4604</v>
      </c>
      <c r="N783" s="22" t="s">
        <v>3289</v>
      </c>
      <c r="O783" s="22" t="s">
        <v>3787</v>
      </c>
      <c r="P783"/>
      <c r="Q783" t="str">
        <f>IF(F783=G783,"","NOT EQUAL")</f>
        <v>NOT EQUAL</v>
      </c>
      <c r="R783"/>
      <c r="S783"/>
      <c r="T783">
        <f>IF(Y783&lt;&gt;"",T782+1,T782)</f>
        <v>146</v>
      </c>
      <c r="U783" s="3"/>
      <c r="V783" s="118"/>
      <c r="W783" s="118"/>
      <c r="X783" s="109" t="str">
        <f>IF( OR(V783="CNST", J783="CAT_REGS"),(F783),
IF(V783="YES",UPPER(F783),
IF(   AND(V783&lt;&gt;"NO",J783="CAT_FNCT",E783&lt;&gt;"multiply", E783&lt;&gt;"divide"),IF(K783="SLS_ENABLED",   UPPER(F783),""),"")))</f>
        <v/>
      </c>
      <c r="Y783" s="109" t="str">
        <f>IF(LEN(W783)&gt;0,W783,SUBSTITUTE(SUBSTITUTE(SUBSTITUTE(SUBSTITUTE(SUBSTITUTE(SUBSTITUTE(SUBSTITUTE(SUBSTITUTE(SUBSTITUTE(SUBSTITUTE(SUBSTITUTE( (SUBSTITUTE( SUBSTITUTE( SUBSTITUTE( SUBSTITUTE(X783,"STD_SIGMA","SUM"),"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83" s="2">
        <f>C783</f>
        <v>845</v>
      </c>
    </row>
    <row r="784" spans="1:26">
      <c r="A784" s="167" t="str">
        <f>CODE(MID(N784,1,1))&amp;CODE(MID(N784,2,1))&amp;CODE(MID(N784,3,1))&amp;CODE(MID(N784,4,1))&amp;CODE(MID(N784,5,1))&amp;
IF(ISERR(CODE(MID(N784,6,1))),"",CODE(MID(N784,6,1)))&amp;
IF(ISERR(CODE(MID(N784,7,1))),"",CODE(MID(N784,7,1)))&amp;
IF(ISERR(CODE(MID(N784,8,1))),"",CODE(MID(N784,8,1)))&amp;
IF(ISERR(CODE(MID(N784,9,1))),"",CODE(MID(N784,9,1)))&amp;
IF(ISERR(CODE(MID(N784,10,1))),"",CODE(MID(N784,10,1)))&amp;
IF(ISERR(CODE(MID(N784,11,1))),"",CODE(MID(N784,11,1)))&amp;
IF(ISERR(CODE(MID(N784,12,1))),"",CODE(MID(N784,12,1)))&amp;
IF(ISERR(CODE(MID(N784,13,1))),"",CODE(MID(N784,13,1)))&amp;
IF(ISERR(CODE(MID(N784,14,1))),"",CODE(MID(N784,14,1)))&amp;
IF(ISERR(CODE(MID(N784,15,1))),"",CODE(MID(N784,15,1)))</f>
        <v>67728295838566957773788583</v>
      </c>
      <c r="B784" s="3">
        <v>755</v>
      </c>
      <c r="C784" s="165">
        <f>VLOOKUP(A784,[1]items.h.csv!$A:$C,3,0)</f>
        <v>846</v>
      </c>
      <c r="D784" s="1" t="s">
        <v>2221</v>
      </c>
      <c r="E784" s="1" t="s">
        <v>7</v>
      </c>
      <c r="F784" s="17" t="s">
        <v>595</v>
      </c>
      <c r="G784" s="17" t="s">
        <v>802</v>
      </c>
      <c r="H784" s="58">
        <v>0</v>
      </c>
      <c r="I784" s="58">
        <v>0</v>
      </c>
      <c r="J784" s="17" t="s">
        <v>1</v>
      </c>
      <c r="K784" s="17" t="s">
        <v>2192</v>
      </c>
      <c r="L784" s="138" t="s">
        <v>4604</v>
      </c>
      <c r="N784" s="22" t="s">
        <v>3290</v>
      </c>
      <c r="O784" s="22" t="s">
        <v>3787</v>
      </c>
      <c r="P784"/>
      <c r="Q784" t="str">
        <f>IF(F784=G784,"","NOT EQUAL")</f>
        <v>NOT EQUAL</v>
      </c>
      <c r="R784"/>
      <c r="S784"/>
      <c r="T784">
        <f>IF(Y784&lt;&gt;"",T783+1,T783)</f>
        <v>146</v>
      </c>
      <c r="U784" s="3"/>
      <c r="V784" s="118"/>
      <c r="W784" s="118"/>
      <c r="X784" s="109" t="str">
        <f>IF( OR(V784="CNST", J784="CAT_REGS"),(F784),
IF(V784="YES",UPPER(F784),
IF(   AND(V784&lt;&gt;"NO",J784="CAT_FNCT",E784&lt;&gt;"multiply", E784&lt;&gt;"divide"),IF(K784="SLS_ENABLED",   UPPER(F784),""),"")))</f>
        <v/>
      </c>
      <c r="Y784" s="109" t="str">
        <f>IF(LEN(W784)&gt;0,W784,SUBSTITUTE(SUBSTITUTE(SUBSTITUTE(SUBSTITUTE(SUBSTITUTE(SUBSTITUTE(SUBSTITUTE(SUBSTITUTE(SUBSTITUTE(SUBSTITUTE(SUBSTITUTE( (SUBSTITUTE( SUBSTITUTE( SUBSTITUTE( SUBSTITUTE(X784,"STD_SIGMA","SUM"),"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84" s="2">
        <f>C784</f>
        <v>846</v>
      </c>
    </row>
    <row r="785" spans="1:26">
      <c r="A785" s="167" t="str">
        <f>CODE(MID(N785,1,1))&amp;CODE(MID(N785,2,1))&amp;CODE(MID(N785,3,1))&amp;CODE(MID(N785,4,1))&amp;CODE(MID(N785,5,1))&amp;
IF(ISERR(CODE(MID(N785,6,1))),"",CODE(MID(N785,6,1)))&amp;
IF(ISERR(CODE(MID(N785,7,1))),"",CODE(MID(N785,7,1)))&amp;
IF(ISERR(CODE(MID(N785,8,1))),"",CODE(MID(N785,8,1)))&amp;
IF(ISERR(CODE(MID(N785,9,1))),"",CODE(MID(N785,9,1)))&amp;
IF(ISERR(CODE(MID(N785,10,1))),"",CODE(MID(N785,10,1)))&amp;
IF(ISERR(CODE(MID(N785,11,1))),"",CODE(MID(N785,11,1)))&amp;
IF(ISERR(CODE(MID(N785,12,1))),"",CODE(MID(N785,12,1)))&amp;
IF(ISERR(CODE(MID(N785,13,1))),"",CODE(MID(N785,13,1)))&amp;
IF(ISERR(CODE(MID(N785,14,1))),"",CODE(MID(N785,14,1)))&amp;
IF(ISERR(CODE(MID(N785,15,1))),"",CODE(MID(N785,15,1)))</f>
        <v>677282958385669573787073787384</v>
      </c>
      <c r="B785" s="3">
        <v>756</v>
      </c>
      <c r="C785" s="165">
        <f>VLOOKUP(A785,[1]items.h.csv!$A:$C,3,0)</f>
        <v>847</v>
      </c>
      <c r="D785" s="1" t="s">
        <v>2291</v>
      </c>
      <c r="E785" s="1" t="s">
        <v>1622</v>
      </c>
      <c r="F785" s="17" t="s">
        <v>595</v>
      </c>
      <c r="G785" s="17" t="s">
        <v>803</v>
      </c>
      <c r="H785" s="58">
        <v>0</v>
      </c>
      <c r="I785" s="58">
        <v>0</v>
      </c>
      <c r="J785" s="17" t="s">
        <v>1</v>
      </c>
      <c r="K785" s="17" t="s">
        <v>2192</v>
      </c>
      <c r="L785" s="138" t="s">
        <v>4604</v>
      </c>
      <c r="N785" s="22" t="s">
        <v>1622</v>
      </c>
      <c r="O785" s="22" t="s">
        <v>3787</v>
      </c>
      <c r="P785"/>
      <c r="Q785" t="str">
        <f>IF(F785=G785,"","NOT EQUAL")</f>
        <v>NOT EQUAL</v>
      </c>
      <c r="R785"/>
      <c r="S785"/>
      <c r="T785">
        <f>IF(Y785&lt;&gt;"",T784+1,T784)</f>
        <v>146</v>
      </c>
      <c r="U785" s="3"/>
      <c r="V785" s="118"/>
      <c r="W785" s="118"/>
      <c r="X785" s="109" t="str">
        <f>IF( OR(V785="CNST", J785="CAT_REGS"),(F785),
IF(V785="YES",UPPER(F785),
IF(   AND(V785&lt;&gt;"NO",J785="CAT_FNCT",E785&lt;&gt;"multiply", E785&lt;&gt;"divide"),IF(K785="SLS_ENABLED",   UPPER(F785),""),"")))</f>
        <v/>
      </c>
      <c r="Y785" s="109" t="str">
        <f>IF(LEN(W785)&gt;0,W785,SUBSTITUTE(SUBSTITUTE(SUBSTITUTE(SUBSTITUTE(SUBSTITUTE(SUBSTITUTE(SUBSTITUTE(SUBSTITUTE(SUBSTITUTE(SUBSTITUTE(SUBSTITUTE( (SUBSTITUTE( SUBSTITUTE( SUBSTITUTE( SUBSTITUTE(X785,"STD_SIGMA","SUM"),"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85" s="2">
        <f>C785</f>
        <v>847</v>
      </c>
    </row>
    <row r="786" spans="1:26">
      <c r="A786" s="167" t="str">
        <f>CODE(MID(N786,1,1))&amp;CODE(MID(N786,2,1))&amp;CODE(MID(N786,3,1))&amp;CODE(MID(N786,4,1))&amp;CODE(MID(N786,5,1))&amp;
IF(ISERR(CODE(MID(N786,6,1))),"",CODE(MID(N786,6,1)))&amp;
IF(ISERR(CODE(MID(N786,7,1))),"",CODE(MID(N786,7,1)))&amp;
IF(ISERR(CODE(MID(N786,8,1))),"",CODE(MID(N786,8,1)))&amp;
IF(ISERR(CODE(MID(N786,9,1))),"",CODE(MID(N786,9,1)))&amp;
IF(ISERR(CODE(MID(N786,10,1))),"",CODE(MID(N786,10,1)))&amp;
IF(ISERR(CODE(MID(N786,11,1))),"",CODE(MID(N786,11,1)))&amp;
IF(ISERR(CODE(MID(N786,12,1))),"",CODE(MID(N786,12,1)))&amp;
IF(ISERR(CODE(MID(N786,13,1))),"",CODE(MID(N786,13,1)))&amp;
IF(ISERR(CODE(MID(N786,14,1))),"",CODE(MID(N786,14,1)))&amp;
IF(ISERR(CODE(MID(N786,15,1))),"",CODE(MID(N786,15,1)))</f>
        <v>677282958385669548</v>
      </c>
      <c r="B786" s="3">
        <v>757</v>
      </c>
      <c r="C786" s="165">
        <f>VLOOKUP(A786,[1]items.h.csv!$A:$C,3,0)</f>
        <v>848</v>
      </c>
      <c r="D786" s="1" t="s">
        <v>2221</v>
      </c>
      <c r="E786" s="1" t="s">
        <v>7</v>
      </c>
      <c r="F786" s="17" t="s">
        <v>595</v>
      </c>
      <c r="G786" s="17" t="s">
        <v>804</v>
      </c>
      <c r="H786" s="58">
        <v>0</v>
      </c>
      <c r="I786" s="58">
        <v>0</v>
      </c>
      <c r="J786" s="17" t="s">
        <v>1</v>
      </c>
      <c r="K786" s="17" t="s">
        <v>2192</v>
      </c>
      <c r="L786" s="138" t="s">
        <v>4604</v>
      </c>
      <c r="N786" s="22" t="s">
        <v>3291</v>
      </c>
      <c r="O786" s="22" t="s">
        <v>3787</v>
      </c>
      <c r="P786"/>
      <c r="Q786" t="str">
        <f>IF(F786=G786,"","NOT EQUAL")</f>
        <v>NOT EQUAL</v>
      </c>
      <c r="R786"/>
      <c r="S786"/>
      <c r="T786">
        <f>IF(Y786&lt;&gt;"",T785+1,T785)</f>
        <v>146</v>
      </c>
      <c r="U786" s="3"/>
      <c r="V786" s="118"/>
      <c r="W786" s="118"/>
      <c r="X786" s="109" t="str">
        <f>IF( OR(V786="CNST", J786="CAT_REGS"),(F786),
IF(V786="YES",UPPER(F786),
IF(   AND(V786&lt;&gt;"NO",J786="CAT_FNCT",E786&lt;&gt;"multiply", E786&lt;&gt;"divide"),IF(K786="SLS_ENABLED",   UPPER(F786),""),"")))</f>
        <v/>
      </c>
      <c r="Y786" s="109" t="str">
        <f>IF(LEN(W786)&gt;0,W786,SUBSTITUTE(SUBSTITUTE(SUBSTITUTE(SUBSTITUTE(SUBSTITUTE(SUBSTITUTE(SUBSTITUTE(SUBSTITUTE(SUBSTITUTE(SUBSTITUTE(SUBSTITUTE( (SUBSTITUTE( SUBSTITUTE( SUBSTITUTE( SUBSTITUTE(X786,"STD_SIGMA","SUM"),"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86" s="2">
        <f>C786</f>
        <v>848</v>
      </c>
    </row>
    <row r="787" spans="1:26">
      <c r="A787" s="167" t="str">
        <f>CODE(MID(N787,1,1))&amp;CODE(MID(N787,2,1))&amp;CODE(MID(N787,3,1))&amp;CODE(MID(N787,4,1))&amp;CODE(MID(N787,5,1))&amp;
IF(ISERR(CODE(MID(N787,6,1))),"",CODE(MID(N787,6,1)))&amp;
IF(ISERR(CODE(MID(N787,7,1))),"",CODE(MID(N787,7,1)))&amp;
IF(ISERR(CODE(MID(N787,8,1))),"",CODE(MID(N787,8,1)))&amp;
IF(ISERR(CODE(MID(N787,9,1))),"",CODE(MID(N787,9,1)))&amp;
IF(ISERR(CODE(MID(N787,10,1))),"",CODE(MID(N787,10,1)))&amp;
IF(ISERR(CODE(MID(N787,11,1))),"",CODE(MID(N787,11,1)))&amp;
IF(ISERR(CODE(MID(N787,12,1))),"",CODE(MID(N787,12,1)))&amp;
IF(ISERR(CODE(MID(N787,13,1))),"",CODE(MID(N787,13,1)))&amp;
IF(ISERR(CODE(MID(N787,14,1))),"",CODE(MID(N787,14,1)))&amp;
IF(ISERR(CODE(MID(N787,15,1))),"",CODE(MID(N787,15,1)))</f>
        <v>677282958385669549</v>
      </c>
      <c r="B787" s="3">
        <v>758</v>
      </c>
      <c r="C787" s="165">
        <f>VLOOKUP(A787,[1]items.h.csv!$A:$C,3,0)</f>
        <v>849</v>
      </c>
      <c r="D787" s="1" t="s">
        <v>2221</v>
      </c>
      <c r="E787" s="1" t="s">
        <v>7</v>
      </c>
      <c r="F787" s="17" t="s">
        <v>595</v>
      </c>
      <c r="G787" s="17" t="s">
        <v>805</v>
      </c>
      <c r="H787" s="58">
        <v>0</v>
      </c>
      <c r="I787" s="58">
        <v>0</v>
      </c>
      <c r="J787" s="17" t="s">
        <v>1</v>
      </c>
      <c r="K787" s="17" t="s">
        <v>2192</v>
      </c>
      <c r="L787" s="138" t="s">
        <v>4604</v>
      </c>
      <c r="N787" s="22" t="s">
        <v>3292</v>
      </c>
      <c r="O787" s="22" t="s">
        <v>3787</v>
      </c>
      <c r="P787"/>
      <c r="Q787" t="str">
        <f>IF(F787=G787,"","NOT EQUAL")</f>
        <v>NOT EQUAL</v>
      </c>
      <c r="R787"/>
      <c r="S787"/>
      <c r="T787">
        <f>IF(Y787&lt;&gt;"",T786+1,T786)</f>
        <v>146</v>
      </c>
      <c r="U787" s="3"/>
      <c r="V787" s="118"/>
      <c r="W787" s="118"/>
      <c r="X787" s="109" t="str">
        <f>IF( OR(V787="CNST", J787="CAT_REGS"),(F787),
IF(V787="YES",UPPER(F787),
IF(   AND(V787&lt;&gt;"NO",J787="CAT_FNCT",E787&lt;&gt;"multiply", E787&lt;&gt;"divide"),IF(K787="SLS_ENABLED",   UPPER(F787),""),"")))</f>
        <v/>
      </c>
      <c r="Y787" s="109" t="str">
        <f>IF(LEN(W787)&gt;0,W787,SUBSTITUTE(SUBSTITUTE(SUBSTITUTE(SUBSTITUTE(SUBSTITUTE(SUBSTITUTE(SUBSTITUTE(SUBSTITUTE(SUBSTITUTE(SUBSTITUTE(SUBSTITUTE( (SUBSTITUTE( SUBSTITUTE( SUBSTITUTE( SUBSTITUTE(X787,"STD_SIGMA","SUM"),"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87" s="2">
        <f>C787</f>
        <v>849</v>
      </c>
    </row>
    <row r="788" spans="1:26">
      <c r="A788" s="167" t="str">
        <f>CODE(MID(N788,1,1))&amp;CODE(MID(N788,2,1))&amp;CODE(MID(N788,3,1))&amp;CODE(MID(N788,4,1))&amp;CODE(MID(N788,5,1))&amp;
IF(ISERR(CODE(MID(N788,6,1))),"",CODE(MID(N788,6,1)))&amp;
IF(ISERR(CODE(MID(N788,7,1))),"",CODE(MID(N788,7,1)))&amp;
IF(ISERR(CODE(MID(N788,8,1))),"",CODE(MID(N788,8,1)))&amp;
IF(ISERR(CODE(MID(N788,9,1))),"",CODE(MID(N788,9,1)))&amp;
IF(ISERR(CODE(MID(N788,10,1))),"",CODE(MID(N788,10,1)))&amp;
IF(ISERR(CODE(MID(N788,11,1))),"",CODE(MID(N788,11,1)))&amp;
IF(ISERR(CODE(MID(N788,12,1))),"",CODE(MID(N788,12,1)))&amp;
IF(ISERR(CODE(MID(N788,13,1))),"",CODE(MID(N788,13,1)))&amp;
IF(ISERR(CODE(MID(N788,14,1))),"",CODE(MID(N788,14,1)))&amp;
IF(ISERR(CODE(MID(N788,15,1))),"",CODE(MID(N788,15,1)))</f>
        <v>677282958385669550</v>
      </c>
      <c r="B788" s="3">
        <v>759</v>
      </c>
      <c r="C788" s="165">
        <f>VLOOKUP(A788,[1]items.h.csv!$A:$C,3,0)</f>
        <v>850</v>
      </c>
      <c r="D788" s="1" t="s">
        <v>2221</v>
      </c>
      <c r="E788" s="1" t="s">
        <v>7</v>
      </c>
      <c r="F788" s="17" t="s">
        <v>595</v>
      </c>
      <c r="G788" s="17" t="s">
        <v>806</v>
      </c>
      <c r="H788" s="58">
        <v>0</v>
      </c>
      <c r="I788" s="58">
        <v>0</v>
      </c>
      <c r="J788" s="17" t="s">
        <v>1</v>
      </c>
      <c r="K788" s="17" t="s">
        <v>2192</v>
      </c>
      <c r="L788" s="138" t="s">
        <v>4604</v>
      </c>
      <c r="N788" s="22" t="s">
        <v>3293</v>
      </c>
      <c r="O788" s="22" t="s">
        <v>3787</v>
      </c>
      <c r="P788"/>
      <c r="Q788" t="str">
        <f>IF(F788=G788,"","NOT EQUAL")</f>
        <v>NOT EQUAL</v>
      </c>
      <c r="R788"/>
      <c r="S788"/>
      <c r="T788">
        <f>IF(Y788&lt;&gt;"",T787+1,T787)</f>
        <v>146</v>
      </c>
      <c r="U788" s="3"/>
      <c r="V788" s="118"/>
      <c r="W788" s="118"/>
      <c r="X788" s="109" t="str">
        <f>IF( OR(V788="CNST", J788="CAT_REGS"),(F788),
IF(V788="YES",UPPER(F788),
IF(   AND(V788&lt;&gt;"NO",J788="CAT_FNCT",E788&lt;&gt;"multiply", E788&lt;&gt;"divide"),IF(K788="SLS_ENABLED",   UPPER(F788),""),"")))</f>
        <v/>
      </c>
      <c r="Y788" s="109" t="str">
        <f>IF(LEN(W788)&gt;0,W788,SUBSTITUTE(SUBSTITUTE(SUBSTITUTE(SUBSTITUTE(SUBSTITUTE(SUBSTITUTE(SUBSTITUTE(SUBSTITUTE(SUBSTITUTE(SUBSTITUTE(SUBSTITUTE( (SUBSTITUTE( SUBSTITUTE( SUBSTITUTE( SUBSTITUTE(X788,"STD_SIGMA","SUM"),"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88" s="2">
        <f>C788</f>
        <v>850</v>
      </c>
    </row>
    <row r="789" spans="1:26">
      <c r="A789" s="167" t="str">
        <f>CODE(MID(N789,1,1))&amp;CODE(MID(N789,2,1))&amp;CODE(MID(N789,3,1))&amp;CODE(MID(N789,4,1))&amp;CODE(MID(N789,5,1))&amp;
IF(ISERR(CODE(MID(N789,6,1))),"",CODE(MID(N789,6,1)))&amp;
IF(ISERR(CODE(MID(N789,7,1))),"",CODE(MID(N789,7,1)))&amp;
IF(ISERR(CODE(MID(N789,8,1))),"",CODE(MID(N789,8,1)))&amp;
IF(ISERR(CODE(MID(N789,9,1))),"",CODE(MID(N789,9,1)))&amp;
IF(ISERR(CODE(MID(N789,10,1))),"",CODE(MID(N789,10,1)))&amp;
IF(ISERR(CODE(MID(N789,11,1))),"",CODE(MID(N789,11,1)))&amp;
IF(ISERR(CODE(MID(N789,12,1))),"",CODE(MID(N789,12,1)))&amp;
IF(ISERR(CODE(MID(N789,13,1))),"",CODE(MID(N789,13,1)))&amp;
IF(ISERR(CODE(MID(N789,14,1))),"",CODE(MID(N789,14,1)))&amp;
IF(ISERR(CODE(MID(N789,15,1))),"",CODE(MID(N789,15,1)))</f>
        <v>677282958385669551</v>
      </c>
      <c r="B789" s="3">
        <v>760</v>
      </c>
      <c r="C789" s="165">
        <f>VLOOKUP(A789,[1]items.h.csv!$A:$C,3,0)</f>
        <v>851</v>
      </c>
      <c r="D789" s="1" t="s">
        <v>2221</v>
      </c>
      <c r="E789" s="1" t="s">
        <v>7</v>
      </c>
      <c r="F789" s="17" t="s">
        <v>595</v>
      </c>
      <c r="G789" s="17" t="s">
        <v>807</v>
      </c>
      <c r="H789" s="58">
        <v>0</v>
      </c>
      <c r="I789" s="58">
        <v>0</v>
      </c>
      <c r="J789" s="17" t="s">
        <v>1</v>
      </c>
      <c r="K789" s="17" t="s">
        <v>2192</v>
      </c>
      <c r="L789" s="138" t="s">
        <v>4604</v>
      </c>
      <c r="N789" s="22" t="s">
        <v>3294</v>
      </c>
      <c r="O789" s="22" t="s">
        <v>3787</v>
      </c>
      <c r="P789"/>
      <c r="Q789" t="str">
        <f>IF(F789=G789,"","NOT EQUAL")</f>
        <v>NOT EQUAL</v>
      </c>
      <c r="R789"/>
      <c r="S789"/>
      <c r="T789">
        <f>IF(Y789&lt;&gt;"",T788+1,T788)</f>
        <v>146</v>
      </c>
      <c r="U789" s="3"/>
      <c r="V789" s="118"/>
      <c r="W789" s="118"/>
      <c r="X789" s="109" t="str">
        <f>IF( OR(V789="CNST", J789="CAT_REGS"),(F789),
IF(V789="YES",UPPER(F789),
IF(   AND(V789&lt;&gt;"NO",J789="CAT_FNCT",E789&lt;&gt;"multiply", E789&lt;&gt;"divide"),IF(K789="SLS_ENABLED",   UPPER(F789),""),"")))</f>
        <v/>
      </c>
      <c r="Y789" s="109" t="str">
        <f>IF(LEN(W789)&gt;0,W789,SUBSTITUTE(SUBSTITUTE(SUBSTITUTE(SUBSTITUTE(SUBSTITUTE(SUBSTITUTE(SUBSTITUTE(SUBSTITUTE(SUBSTITUTE(SUBSTITUTE(SUBSTITUTE( (SUBSTITUTE( SUBSTITUTE( SUBSTITUTE( SUBSTITUTE(X789,"STD_SIGMA","SUM"),"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89" s="2">
        <f>C789</f>
        <v>851</v>
      </c>
    </row>
    <row r="790" spans="1:26">
      <c r="A790" s="167" t="str">
        <f>CODE(MID(N790,1,1))&amp;CODE(MID(N790,2,1))&amp;CODE(MID(N790,3,1))&amp;CODE(MID(N790,4,1))&amp;CODE(MID(N790,5,1))&amp;
IF(ISERR(CODE(MID(N790,6,1))),"",CODE(MID(N790,6,1)))&amp;
IF(ISERR(CODE(MID(N790,7,1))),"",CODE(MID(N790,7,1)))&amp;
IF(ISERR(CODE(MID(N790,8,1))),"",CODE(MID(N790,8,1)))&amp;
IF(ISERR(CODE(MID(N790,9,1))),"",CODE(MID(N790,9,1)))&amp;
IF(ISERR(CODE(MID(N790,10,1))),"",CODE(MID(N790,10,1)))&amp;
IF(ISERR(CODE(MID(N790,11,1))),"",CODE(MID(N790,11,1)))&amp;
IF(ISERR(CODE(MID(N790,12,1))),"",CODE(MID(N790,12,1)))&amp;
IF(ISERR(CODE(MID(N790,13,1))),"",CODE(MID(N790,13,1)))&amp;
IF(ISERR(CODE(MID(N790,14,1))),"",CODE(MID(N790,14,1)))&amp;
IF(ISERR(CODE(MID(N790,15,1))),"",CODE(MID(N790,15,1)))</f>
        <v>677282958385669552</v>
      </c>
      <c r="B790" s="3">
        <v>761</v>
      </c>
      <c r="C790" s="165">
        <f>VLOOKUP(A790,[1]items.h.csv!$A:$C,3,0)</f>
        <v>852</v>
      </c>
      <c r="D790" s="1" t="s">
        <v>2221</v>
      </c>
      <c r="E790" s="1" t="s">
        <v>7</v>
      </c>
      <c r="F790" s="17" t="s">
        <v>595</v>
      </c>
      <c r="G790" s="17" t="s">
        <v>808</v>
      </c>
      <c r="H790" s="58">
        <v>0</v>
      </c>
      <c r="I790" s="58">
        <v>0</v>
      </c>
      <c r="J790" s="17" t="s">
        <v>1</v>
      </c>
      <c r="K790" s="17" t="s">
        <v>2192</v>
      </c>
      <c r="L790" s="138" t="s">
        <v>4604</v>
      </c>
      <c r="N790" s="22" t="s">
        <v>3295</v>
      </c>
      <c r="O790" s="22" t="s">
        <v>3787</v>
      </c>
      <c r="P790"/>
      <c r="Q790" t="str">
        <f>IF(F790=G790,"","NOT EQUAL")</f>
        <v>NOT EQUAL</v>
      </c>
      <c r="R790"/>
      <c r="S790"/>
      <c r="T790">
        <f>IF(Y790&lt;&gt;"",T789+1,T789)</f>
        <v>146</v>
      </c>
      <c r="U790" s="3"/>
      <c r="V790" s="118"/>
      <c r="W790" s="118"/>
      <c r="X790" s="109" t="str">
        <f>IF( OR(V790="CNST", J790="CAT_REGS"),(F790),
IF(V790="YES",UPPER(F790),
IF(   AND(V790&lt;&gt;"NO",J790="CAT_FNCT",E790&lt;&gt;"multiply", E790&lt;&gt;"divide"),IF(K790="SLS_ENABLED",   UPPER(F790),""),"")))</f>
        <v/>
      </c>
      <c r="Y790" s="109" t="str">
        <f>IF(LEN(W790)&gt;0,W790,SUBSTITUTE(SUBSTITUTE(SUBSTITUTE(SUBSTITUTE(SUBSTITUTE(SUBSTITUTE(SUBSTITUTE(SUBSTITUTE(SUBSTITUTE(SUBSTITUTE(SUBSTITUTE( (SUBSTITUTE( SUBSTITUTE( SUBSTITUTE( SUBSTITUTE(X790,"STD_SIGMA","SUM"),"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90" s="2">
        <f>C790</f>
        <v>852</v>
      </c>
    </row>
    <row r="791" spans="1:26">
      <c r="A791" s="167" t="str">
        <f>CODE(MID(N791,1,1))&amp;CODE(MID(N791,2,1))&amp;CODE(MID(N791,3,1))&amp;CODE(MID(N791,4,1))&amp;CODE(MID(N791,5,1))&amp;
IF(ISERR(CODE(MID(N791,6,1))),"",CODE(MID(N791,6,1)))&amp;
IF(ISERR(CODE(MID(N791,7,1))),"",CODE(MID(N791,7,1)))&amp;
IF(ISERR(CODE(MID(N791,8,1))),"",CODE(MID(N791,8,1)))&amp;
IF(ISERR(CODE(MID(N791,9,1))),"",CODE(MID(N791,9,1)))&amp;
IF(ISERR(CODE(MID(N791,10,1))),"",CODE(MID(N791,10,1)))&amp;
IF(ISERR(CODE(MID(N791,11,1))),"",CODE(MID(N791,11,1)))&amp;
IF(ISERR(CODE(MID(N791,12,1))),"",CODE(MID(N791,12,1)))&amp;
IF(ISERR(CODE(MID(N791,13,1))),"",CODE(MID(N791,13,1)))&amp;
IF(ISERR(CODE(MID(N791,14,1))),"",CODE(MID(N791,14,1)))&amp;
IF(ISERR(CODE(MID(N791,15,1))),"",CODE(MID(N791,15,1)))</f>
        <v>677282958385669553</v>
      </c>
      <c r="B791" s="3">
        <v>762</v>
      </c>
      <c r="C791" s="165">
        <f>VLOOKUP(A791,[1]items.h.csv!$A:$C,3,0)</f>
        <v>853</v>
      </c>
      <c r="D791" s="1" t="s">
        <v>2221</v>
      </c>
      <c r="E791" s="1" t="s">
        <v>7</v>
      </c>
      <c r="F791" s="17" t="s">
        <v>595</v>
      </c>
      <c r="G791" s="17" t="s">
        <v>809</v>
      </c>
      <c r="H791" s="58">
        <v>0</v>
      </c>
      <c r="I791" s="58">
        <v>0</v>
      </c>
      <c r="J791" s="17" t="s">
        <v>1</v>
      </c>
      <c r="K791" s="17" t="s">
        <v>2192</v>
      </c>
      <c r="L791" s="138" t="s">
        <v>4604</v>
      </c>
      <c r="N791" s="22" t="s">
        <v>3296</v>
      </c>
      <c r="O791" s="22" t="s">
        <v>3787</v>
      </c>
      <c r="P791"/>
      <c r="Q791" t="str">
        <f>IF(F791=G791,"","NOT EQUAL")</f>
        <v>NOT EQUAL</v>
      </c>
      <c r="R791"/>
      <c r="S791"/>
      <c r="T791">
        <f>IF(Y791&lt;&gt;"",T790+1,T790)</f>
        <v>146</v>
      </c>
      <c r="U791" s="3"/>
      <c r="V791" s="118"/>
      <c r="W791" s="118"/>
      <c r="X791" s="109" t="str">
        <f>IF( OR(V791="CNST", J791="CAT_REGS"),(F791),
IF(V791="YES",UPPER(F791),
IF(   AND(V791&lt;&gt;"NO",J791="CAT_FNCT",E791&lt;&gt;"multiply", E791&lt;&gt;"divide"),IF(K791="SLS_ENABLED",   UPPER(F791),""),"")))</f>
        <v/>
      </c>
      <c r="Y791" s="109" t="str">
        <f>IF(LEN(W791)&gt;0,W791,SUBSTITUTE(SUBSTITUTE(SUBSTITUTE(SUBSTITUTE(SUBSTITUTE(SUBSTITUTE(SUBSTITUTE(SUBSTITUTE(SUBSTITUTE(SUBSTITUTE(SUBSTITUTE( (SUBSTITUTE( SUBSTITUTE( SUBSTITUTE( SUBSTITUTE(X791,"STD_SIGMA","SUM"),"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91" s="2">
        <f>C791</f>
        <v>853</v>
      </c>
    </row>
    <row r="792" spans="1:26">
      <c r="A792" s="167" t="str">
        <f>CODE(MID(N792,1,1))&amp;CODE(MID(N792,2,1))&amp;CODE(MID(N792,3,1))&amp;CODE(MID(N792,4,1))&amp;CODE(MID(N792,5,1))&amp;
IF(ISERR(CODE(MID(N792,6,1))),"",CODE(MID(N792,6,1)))&amp;
IF(ISERR(CODE(MID(N792,7,1))),"",CODE(MID(N792,7,1)))&amp;
IF(ISERR(CODE(MID(N792,8,1))),"",CODE(MID(N792,8,1)))&amp;
IF(ISERR(CODE(MID(N792,9,1))),"",CODE(MID(N792,9,1)))&amp;
IF(ISERR(CODE(MID(N792,10,1))),"",CODE(MID(N792,10,1)))&amp;
IF(ISERR(CODE(MID(N792,11,1))),"",CODE(MID(N792,11,1)))&amp;
IF(ISERR(CODE(MID(N792,12,1))),"",CODE(MID(N792,12,1)))&amp;
IF(ISERR(CODE(MID(N792,13,1))),"",CODE(MID(N792,13,1)))&amp;
IF(ISERR(CODE(MID(N792,14,1))),"",CODE(MID(N792,14,1)))&amp;
IF(ISERR(CODE(MID(N792,15,1))),"",CODE(MID(N792,15,1)))</f>
        <v>677282958385669554</v>
      </c>
      <c r="B792" s="3">
        <v>763</v>
      </c>
      <c r="C792" s="165">
        <f>VLOOKUP(A792,[1]items.h.csv!$A:$C,3,0)</f>
        <v>854</v>
      </c>
      <c r="D792" s="1" t="s">
        <v>2221</v>
      </c>
      <c r="E792" s="1" t="s">
        <v>7</v>
      </c>
      <c r="F792" s="17" t="s">
        <v>595</v>
      </c>
      <c r="G792" s="17" t="s">
        <v>810</v>
      </c>
      <c r="H792" s="58">
        <v>0</v>
      </c>
      <c r="I792" s="58">
        <v>0</v>
      </c>
      <c r="J792" s="17" t="s">
        <v>1</v>
      </c>
      <c r="K792" s="17" t="s">
        <v>2192</v>
      </c>
      <c r="L792" s="138" t="s">
        <v>4604</v>
      </c>
      <c r="N792" s="22" t="s">
        <v>3297</v>
      </c>
      <c r="O792" s="22" t="s">
        <v>3787</v>
      </c>
      <c r="P792"/>
      <c r="Q792" t="str">
        <f>IF(F792=G792,"","NOT EQUAL")</f>
        <v>NOT EQUAL</v>
      </c>
      <c r="R792"/>
      <c r="S792"/>
      <c r="T792">
        <f>IF(Y792&lt;&gt;"",T791+1,T791)</f>
        <v>146</v>
      </c>
      <c r="U792" s="3"/>
      <c r="V792" s="118"/>
      <c r="W792" s="118"/>
      <c r="X792" s="109" t="str">
        <f>IF( OR(V792="CNST", J792="CAT_REGS"),(F792),
IF(V792="YES",UPPER(F792),
IF(   AND(V792&lt;&gt;"NO",J792="CAT_FNCT",E792&lt;&gt;"multiply", E792&lt;&gt;"divide"),IF(K792="SLS_ENABLED",   UPPER(F792),""),"")))</f>
        <v/>
      </c>
      <c r="Y792" s="109" t="str">
        <f>IF(LEN(W792)&gt;0,W792,SUBSTITUTE(SUBSTITUTE(SUBSTITUTE(SUBSTITUTE(SUBSTITUTE(SUBSTITUTE(SUBSTITUTE(SUBSTITUTE(SUBSTITUTE(SUBSTITUTE(SUBSTITUTE( (SUBSTITUTE( SUBSTITUTE( SUBSTITUTE( SUBSTITUTE(X792,"STD_SIGMA","SUM"),"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92" s="2">
        <f>C792</f>
        <v>854</v>
      </c>
    </row>
    <row r="793" spans="1:26">
      <c r="A793" s="167" t="str">
        <f>CODE(MID(N793,1,1))&amp;CODE(MID(N793,2,1))&amp;CODE(MID(N793,3,1))&amp;CODE(MID(N793,4,1))&amp;CODE(MID(N793,5,1))&amp;
IF(ISERR(CODE(MID(N793,6,1))),"",CODE(MID(N793,6,1)))&amp;
IF(ISERR(CODE(MID(N793,7,1))),"",CODE(MID(N793,7,1)))&amp;
IF(ISERR(CODE(MID(N793,8,1))),"",CODE(MID(N793,8,1)))&amp;
IF(ISERR(CODE(MID(N793,9,1))),"",CODE(MID(N793,9,1)))&amp;
IF(ISERR(CODE(MID(N793,10,1))),"",CODE(MID(N793,10,1)))&amp;
IF(ISERR(CODE(MID(N793,11,1))),"",CODE(MID(N793,11,1)))&amp;
IF(ISERR(CODE(MID(N793,12,1))),"",CODE(MID(N793,12,1)))&amp;
IF(ISERR(CODE(MID(N793,13,1))),"",CODE(MID(N793,13,1)))&amp;
IF(ISERR(CODE(MID(N793,14,1))),"",CODE(MID(N793,14,1)))&amp;
IF(ISERR(CODE(MID(N793,15,1))),"",CODE(MID(N793,15,1)))</f>
        <v>677282958385669555</v>
      </c>
      <c r="B793" s="3">
        <v>764</v>
      </c>
      <c r="C793" s="165">
        <f>VLOOKUP(A793,[1]items.h.csv!$A:$C,3,0)</f>
        <v>855</v>
      </c>
      <c r="D793" s="1" t="s">
        <v>2221</v>
      </c>
      <c r="E793" s="1" t="s">
        <v>7</v>
      </c>
      <c r="F793" s="17" t="s">
        <v>595</v>
      </c>
      <c r="G793" s="17" t="s">
        <v>811</v>
      </c>
      <c r="H793" s="58">
        <v>0</v>
      </c>
      <c r="I793" s="58">
        <v>0</v>
      </c>
      <c r="J793" s="17" t="s">
        <v>1</v>
      </c>
      <c r="K793" s="17" t="s">
        <v>2192</v>
      </c>
      <c r="L793" s="138" t="s">
        <v>4604</v>
      </c>
      <c r="N793" s="22" t="s">
        <v>3298</v>
      </c>
      <c r="O793" s="22" t="s">
        <v>3787</v>
      </c>
      <c r="P793"/>
      <c r="Q793" t="str">
        <f>IF(F793=G793,"","NOT EQUAL")</f>
        <v>NOT EQUAL</v>
      </c>
      <c r="R793"/>
      <c r="S793"/>
      <c r="T793">
        <f>IF(Y793&lt;&gt;"",T792+1,T792)</f>
        <v>146</v>
      </c>
      <c r="U793" s="3"/>
      <c r="V793" s="118"/>
      <c r="W793" s="118"/>
      <c r="X793" s="109" t="str">
        <f>IF( OR(V793="CNST", J793="CAT_REGS"),(F793),
IF(V793="YES",UPPER(F793),
IF(   AND(V793&lt;&gt;"NO",J793="CAT_FNCT",E793&lt;&gt;"multiply", E793&lt;&gt;"divide"),IF(K793="SLS_ENABLED",   UPPER(F793),""),"")))</f>
        <v/>
      </c>
      <c r="Y793" s="109" t="str">
        <f>IF(LEN(W793)&gt;0,W793,SUBSTITUTE(SUBSTITUTE(SUBSTITUTE(SUBSTITUTE(SUBSTITUTE(SUBSTITUTE(SUBSTITUTE(SUBSTITUTE(SUBSTITUTE(SUBSTITUTE(SUBSTITUTE( (SUBSTITUTE( SUBSTITUTE( SUBSTITUTE( SUBSTITUTE(X793,"STD_SIGMA","SUM"),"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93" s="2">
        <f>C793</f>
        <v>855</v>
      </c>
    </row>
    <row r="794" spans="1:26">
      <c r="A794" s="167" t="str">
        <f>CODE(MID(N794,1,1))&amp;CODE(MID(N794,2,1))&amp;CODE(MID(N794,3,1))&amp;CODE(MID(N794,4,1))&amp;CODE(MID(N794,5,1))&amp;
IF(ISERR(CODE(MID(N794,6,1))),"",CODE(MID(N794,6,1)))&amp;
IF(ISERR(CODE(MID(N794,7,1))),"",CODE(MID(N794,7,1)))&amp;
IF(ISERR(CODE(MID(N794,8,1))),"",CODE(MID(N794,8,1)))&amp;
IF(ISERR(CODE(MID(N794,9,1))),"",CODE(MID(N794,9,1)))&amp;
IF(ISERR(CODE(MID(N794,10,1))),"",CODE(MID(N794,10,1)))&amp;
IF(ISERR(CODE(MID(N794,11,1))),"",CODE(MID(N794,11,1)))&amp;
IF(ISERR(CODE(MID(N794,12,1))),"",CODE(MID(N794,12,1)))&amp;
IF(ISERR(CODE(MID(N794,13,1))),"",CODE(MID(N794,13,1)))&amp;
IF(ISERR(CODE(MID(N794,14,1))),"",CODE(MID(N794,14,1)))&amp;
IF(ISERR(CODE(MID(N794,15,1))),"",CODE(MID(N794,15,1)))</f>
        <v>677282958385669556</v>
      </c>
      <c r="B794" s="3">
        <v>765</v>
      </c>
      <c r="C794" s="165">
        <f>VLOOKUP(A794,[1]items.h.csv!$A:$C,3,0)</f>
        <v>856</v>
      </c>
      <c r="D794" s="1" t="s">
        <v>2221</v>
      </c>
      <c r="E794" s="1" t="s">
        <v>7</v>
      </c>
      <c r="F794" s="17" t="s">
        <v>595</v>
      </c>
      <c r="G794" s="17" t="s">
        <v>812</v>
      </c>
      <c r="H794" s="58">
        <v>0</v>
      </c>
      <c r="I794" s="58">
        <v>0</v>
      </c>
      <c r="J794" s="17" t="s">
        <v>1</v>
      </c>
      <c r="K794" s="17" t="s">
        <v>2192</v>
      </c>
      <c r="L794" s="138" t="s">
        <v>4604</v>
      </c>
      <c r="N794" s="22" t="s">
        <v>3299</v>
      </c>
      <c r="O794" s="22" t="s">
        <v>3787</v>
      </c>
      <c r="P794"/>
      <c r="Q794" t="str">
        <f>IF(F794=G794,"","NOT EQUAL")</f>
        <v>NOT EQUAL</v>
      </c>
      <c r="R794"/>
      <c r="S794"/>
      <c r="T794">
        <f>IF(Y794&lt;&gt;"",T793+1,T793)</f>
        <v>146</v>
      </c>
      <c r="U794" s="3"/>
      <c r="V794" s="118"/>
      <c r="W794" s="118"/>
      <c r="X794" s="109" t="str">
        <f>IF( OR(V794="CNST", J794="CAT_REGS"),(F794),
IF(V794="YES",UPPER(F794),
IF(   AND(V794&lt;&gt;"NO",J794="CAT_FNCT",E794&lt;&gt;"multiply", E794&lt;&gt;"divide"),IF(K794="SLS_ENABLED",   UPPER(F794),""),"")))</f>
        <v/>
      </c>
      <c r="Y794" s="109" t="str">
        <f>IF(LEN(W794)&gt;0,W794,SUBSTITUTE(SUBSTITUTE(SUBSTITUTE(SUBSTITUTE(SUBSTITUTE(SUBSTITUTE(SUBSTITUTE(SUBSTITUTE(SUBSTITUTE(SUBSTITUTE(SUBSTITUTE( (SUBSTITUTE( SUBSTITUTE( SUBSTITUTE( SUBSTITUTE(X794,"STD_SIGMA","SUM"),"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94" s="2">
        <f>C794</f>
        <v>856</v>
      </c>
    </row>
    <row r="795" spans="1:26">
      <c r="A795" s="167" t="str">
        <f>CODE(MID(N795,1,1))&amp;CODE(MID(N795,2,1))&amp;CODE(MID(N795,3,1))&amp;CODE(MID(N795,4,1))&amp;CODE(MID(N795,5,1))&amp;
IF(ISERR(CODE(MID(N795,6,1))),"",CODE(MID(N795,6,1)))&amp;
IF(ISERR(CODE(MID(N795,7,1))),"",CODE(MID(N795,7,1)))&amp;
IF(ISERR(CODE(MID(N795,8,1))),"",CODE(MID(N795,8,1)))&amp;
IF(ISERR(CODE(MID(N795,9,1))),"",CODE(MID(N795,9,1)))&amp;
IF(ISERR(CODE(MID(N795,10,1))),"",CODE(MID(N795,10,1)))&amp;
IF(ISERR(CODE(MID(N795,11,1))),"",CODE(MID(N795,11,1)))&amp;
IF(ISERR(CODE(MID(N795,12,1))),"",CODE(MID(N795,12,1)))&amp;
IF(ISERR(CODE(MID(N795,13,1))),"",CODE(MID(N795,13,1)))&amp;
IF(ISERR(CODE(MID(N795,14,1))),"",CODE(MID(N795,14,1)))&amp;
IF(ISERR(CODE(MID(N795,15,1))),"",CODE(MID(N795,15,1)))</f>
        <v>677282958385669557</v>
      </c>
      <c r="B795" s="3">
        <v>766</v>
      </c>
      <c r="C795" s="165">
        <f>VLOOKUP(A795,[1]items.h.csv!$A:$C,3,0)</f>
        <v>857</v>
      </c>
      <c r="D795" s="1" t="s">
        <v>2221</v>
      </c>
      <c r="E795" s="1" t="s">
        <v>7</v>
      </c>
      <c r="F795" s="17" t="s">
        <v>595</v>
      </c>
      <c r="G795" s="17" t="s">
        <v>813</v>
      </c>
      <c r="H795" s="58">
        <v>0</v>
      </c>
      <c r="I795" s="58">
        <v>0</v>
      </c>
      <c r="J795" s="17" t="s">
        <v>1</v>
      </c>
      <c r="K795" s="17" t="s">
        <v>2192</v>
      </c>
      <c r="L795" s="138" t="s">
        <v>4604</v>
      </c>
      <c r="N795" s="22" t="s">
        <v>3300</v>
      </c>
      <c r="O795" s="22" t="s">
        <v>3787</v>
      </c>
      <c r="P795"/>
      <c r="Q795" t="str">
        <f>IF(F795=G795,"","NOT EQUAL")</f>
        <v>NOT EQUAL</v>
      </c>
      <c r="R795"/>
      <c r="S795"/>
      <c r="T795">
        <f>IF(Y795&lt;&gt;"",T794+1,T794)</f>
        <v>146</v>
      </c>
      <c r="U795" s="3"/>
      <c r="V795" s="118"/>
      <c r="W795" s="118"/>
      <c r="X795" s="109" t="str">
        <f>IF( OR(V795="CNST", J795="CAT_REGS"),(F795),
IF(V795="YES",UPPER(F795),
IF(   AND(V795&lt;&gt;"NO",J795="CAT_FNCT",E795&lt;&gt;"multiply", E795&lt;&gt;"divide"),IF(K795="SLS_ENABLED",   UPPER(F795),""),"")))</f>
        <v/>
      </c>
      <c r="Y795" s="109" t="str">
        <f>IF(LEN(W795)&gt;0,W795,SUBSTITUTE(SUBSTITUTE(SUBSTITUTE(SUBSTITUTE(SUBSTITUTE(SUBSTITUTE(SUBSTITUTE(SUBSTITUTE(SUBSTITUTE(SUBSTITUTE(SUBSTITUTE( (SUBSTITUTE( SUBSTITUTE( SUBSTITUTE( SUBSTITUTE(X795,"STD_SIGMA","SUM"),"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95" s="2">
        <f>C795</f>
        <v>857</v>
      </c>
    </row>
    <row r="796" spans="1:26">
      <c r="A796" s="167" t="str">
        <f>CODE(MID(N796,1,1))&amp;CODE(MID(N796,2,1))&amp;CODE(MID(N796,3,1))&amp;CODE(MID(N796,4,1))&amp;CODE(MID(N796,5,1))&amp;
IF(ISERR(CODE(MID(N796,6,1))),"",CODE(MID(N796,6,1)))&amp;
IF(ISERR(CODE(MID(N796,7,1))),"",CODE(MID(N796,7,1)))&amp;
IF(ISERR(CODE(MID(N796,8,1))),"",CODE(MID(N796,8,1)))&amp;
IF(ISERR(CODE(MID(N796,9,1))),"",CODE(MID(N796,9,1)))&amp;
IF(ISERR(CODE(MID(N796,10,1))),"",CODE(MID(N796,10,1)))&amp;
IF(ISERR(CODE(MID(N796,11,1))),"",CODE(MID(N796,11,1)))&amp;
IF(ISERR(CODE(MID(N796,12,1))),"",CODE(MID(N796,12,1)))&amp;
IF(ISERR(CODE(MID(N796,13,1))),"",CODE(MID(N796,13,1)))&amp;
IF(ISERR(CODE(MID(N796,14,1))),"",CODE(MID(N796,14,1)))&amp;
IF(ISERR(CODE(MID(N796,15,1))),"",CODE(MID(N796,15,1)))</f>
        <v>67728295838566954948</v>
      </c>
      <c r="B796" s="3">
        <v>767</v>
      </c>
      <c r="C796" s="165">
        <f>VLOOKUP(A796,[1]items.h.csv!$A:$C,3,0)</f>
        <v>858</v>
      </c>
      <c r="D796" s="1" t="s">
        <v>2221</v>
      </c>
      <c r="E796" s="1" t="s">
        <v>7</v>
      </c>
      <c r="F796" s="17" t="s">
        <v>595</v>
      </c>
      <c r="G796" s="17" t="s">
        <v>814</v>
      </c>
      <c r="H796" s="146">
        <v>0</v>
      </c>
      <c r="I796" s="146">
        <v>0</v>
      </c>
      <c r="J796" s="17" t="s">
        <v>1</v>
      </c>
      <c r="K796" s="17" t="s">
        <v>2192</v>
      </c>
      <c r="L796" s="138" t="s">
        <v>4604</v>
      </c>
      <c r="N796" s="22" t="s">
        <v>3301</v>
      </c>
      <c r="O796" s="22" t="s">
        <v>3787</v>
      </c>
      <c r="P796"/>
      <c r="Q796" t="str">
        <f>IF(F796=G796,"","NOT EQUAL")</f>
        <v>NOT EQUAL</v>
      </c>
      <c r="R796"/>
      <c r="S796"/>
      <c r="T796">
        <f>IF(Y796&lt;&gt;"",T795+1,T795)</f>
        <v>146</v>
      </c>
      <c r="U796" s="3"/>
      <c r="V796" s="118"/>
      <c r="W796" s="118"/>
      <c r="X796" s="109" t="str">
        <f>IF( OR(V796="CNST", J796="CAT_REGS"),(F796),
IF(V796="YES",UPPER(F796),
IF(   AND(V796&lt;&gt;"NO",J796="CAT_FNCT",E796&lt;&gt;"multiply", E796&lt;&gt;"divide"),IF(K796="SLS_ENABLED",   UPPER(F796),""),"")))</f>
        <v/>
      </c>
      <c r="Y796" s="109" t="str">
        <f>IF(LEN(W796)&gt;0,W796,SUBSTITUTE(SUBSTITUTE(SUBSTITUTE(SUBSTITUTE(SUBSTITUTE(SUBSTITUTE(SUBSTITUTE(SUBSTITUTE(SUBSTITUTE(SUBSTITUTE(SUBSTITUTE( (SUBSTITUTE( SUBSTITUTE( SUBSTITUTE( SUBSTITUTE(X796,"STD_SIGMA","SUM"),"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96" s="2">
        <f>C796</f>
        <v>858</v>
      </c>
    </row>
    <row r="797" spans="1:26">
      <c r="A797" s="167" t="str">
        <f>CODE(MID(N797,1,1))&amp;CODE(MID(N797,2,1))&amp;CODE(MID(N797,3,1))&amp;CODE(MID(N797,4,1))&amp;CODE(MID(N797,5,1))&amp;
IF(ISERR(CODE(MID(N797,6,1))),"",CODE(MID(N797,6,1)))&amp;
IF(ISERR(CODE(MID(N797,7,1))),"",CODE(MID(N797,7,1)))&amp;
IF(ISERR(CODE(MID(N797,8,1))),"",CODE(MID(N797,8,1)))&amp;
IF(ISERR(CODE(MID(N797,9,1))),"",CODE(MID(N797,9,1)))&amp;
IF(ISERR(CODE(MID(N797,10,1))),"",CODE(MID(N797,10,1)))&amp;
IF(ISERR(CODE(MID(N797,11,1))),"",CODE(MID(N797,11,1)))&amp;
IF(ISERR(CODE(MID(N797,12,1))),"",CODE(MID(N797,12,1)))&amp;
IF(ISERR(CODE(MID(N797,13,1))),"",CODE(MID(N797,13,1)))&amp;
IF(ISERR(CODE(MID(N797,14,1))),"",CODE(MID(N797,14,1)))&amp;
IF(ISERR(CODE(MID(N797,15,1))),"",CODE(MID(N797,15,1)))</f>
        <v>677282958385669565</v>
      </c>
      <c r="B797" s="3">
        <v>768</v>
      </c>
      <c r="C797" s="165">
        <f>VLOOKUP(A797,[1]items.h.csv!$A:$C,3,0)</f>
        <v>859</v>
      </c>
      <c r="D797" s="1" t="s">
        <v>2221</v>
      </c>
      <c r="E797" s="1" t="s">
        <v>7</v>
      </c>
      <c r="F797" s="17" t="s">
        <v>595</v>
      </c>
      <c r="G797" s="17" t="s">
        <v>815</v>
      </c>
      <c r="H797" s="146">
        <v>0</v>
      </c>
      <c r="I797" s="146">
        <v>0</v>
      </c>
      <c r="J797" s="17" t="s">
        <v>1</v>
      </c>
      <c r="K797" s="17" t="s">
        <v>2192</v>
      </c>
      <c r="L797" s="138" t="s">
        <v>4604</v>
      </c>
      <c r="N797" s="22" t="s">
        <v>3302</v>
      </c>
      <c r="O797" s="22" t="s">
        <v>3787</v>
      </c>
      <c r="P797"/>
      <c r="Q797" t="str">
        <f>IF(F797=G797,"","NOT EQUAL")</f>
        <v>NOT EQUAL</v>
      </c>
      <c r="R797"/>
      <c r="S797"/>
      <c r="T797">
        <f>IF(Y797&lt;&gt;"",T796+1,T796)</f>
        <v>146</v>
      </c>
      <c r="U797" s="3"/>
      <c r="V797" s="118"/>
      <c r="W797" s="118"/>
      <c r="X797" s="109" t="str">
        <f>IF( OR(V797="CNST", J797="CAT_REGS"),(F797),
IF(V797="YES",UPPER(F797),
IF(   AND(V797&lt;&gt;"NO",J797="CAT_FNCT",E797&lt;&gt;"multiply", E797&lt;&gt;"divide"),IF(K797="SLS_ENABLED",   UPPER(F797),""),"")))</f>
        <v/>
      </c>
      <c r="Y797" s="109" t="str">
        <f>IF(LEN(W797)&gt;0,W797,SUBSTITUTE(SUBSTITUTE(SUBSTITUTE(SUBSTITUTE(SUBSTITUTE(SUBSTITUTE(SUBSTITUTE(SUBSTITUTE(SUBSTITUTE(SUBSTITUTE(SUBSTITUTE( (SUBSTITUTE( SUBSTITUTE( SUBSTITUTE( SUBSTITUTE(X797,"STD_SIGMA","SUM"),"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97" s="2">
        <f>C797</f>
        <v>859</v>
      </c>
    </row>
    <row r="798" spans="1:26">
      <c r="A798" s="167" t="str">
        <f>CODE(MID(N798,1,1))&amp;CODE(MID(N798,2,1))&amp;CODE(MID(N798,3,1))&amp;CODE(MID(N798,4,1))&amp;CODE(MID(N798,5,1))&amp;
IF(ISERR(CODE(MID(N798,6,1))),"",CODE(MID(N798,6,1)))&amp;
IF(ISERR(CODE(MID(N798,7,1))),"",CODE(MID(N798,7,1)))&amp;
IF(ISERR(CODE(MID(N798,8,1))),"",CODE(MID(N798,8,1)))&amp;
IF(ISERR(CODE(MID(N798,9,1))),"",CODE(MID(N798,9,1)))&amp;
IF(ISERR(CODE(MID(N798,10,1))),"",CODE(MID(N798,10,1)))&amp;
IF(ISERR(CODE(MID(N798,11,1))),"",CODE(MID(N798,11,1)))&amp;
IF(ISERR(CODE(MID(N798,12,1))),"",CODE(MID(N798,12,1)))&amp;
IF(ISERR(CODE(MID(N798,13,1))),"",CODE(MID(N798,13,1)))&amp;
IF(ISERR(CODE(MID(N798,14,1))),"",CODE(MID(N798,14,1)))&amp;
IF(ISERR(CODE(MID(N798,15,1))),"",CODE(MID(N798,15,1)))</f>
        <v>677282958385669566</v>
      </c>
      <c r="B798" s="3">
        <v>770</v>
      </c>
      <c r="C798" s="165">
        <f>VLOOKUP(A798,[1]items.h.csv!$A:$C,3,0)</f>
        <v>860</v>
      </c>
      <c r="D798" s="1" t="s">
        <v>2221</v>
      </c>
      <c r="E798" s="1" t="s">
        <v>7</v>
      </c>
      <c r="F798" s="17" t="s">
        <v>595</v>
      </c>
      <c r="G798" s="17" t="s">
        <v>816</v>
      </c>
      <c r="H798" s="146">
        <v>0</v>
      </c>
      <c r="I798" s="146">
        <v>0</v>
      </c>
      <c r="J798" s="17" t="s">
        <v>1</v>
      </c>
      <c r="K798" s="17" t="s">
        <v>2192</v>
      </c>
      <c r="L798" s="138" t="s">
        <v>4604</v>
      </c>
      <c r="N798" s="22" t="s">
        <v>3303</v>
      </c>
      <c r="O798" s="22" t="s">
        <v>3787</v>
      </c>
      <c r="P798"/>
      <c r="Q798" t="str">
        <f>IF(F798=G798,"","NOT EQUAL")</f>
        <v>NOT EQUAL</v>
      </c>
      <c r="R798"/>
      <c r="S798"/>
      <c r="T798">
        <f>IF(Y798&lt;&gt;"",T797+1,T797)</f>
        <v>146</v>
      </c>
      <c r="U798" s="3"/>
      <c r="V798" s="118"/>
      <c r="W798" s="118"/>
      <c r="X798" s="109" t="str">
        <f>IF( OR(V798="CNST", J798="CAT_REGS"),(F798),
IF(V798="YES",UPPER(F798),
IF(   AND(V798&lt;&gt;"NO",J798="CAT_FNCT",E798&lt;&gt;"multiply", E798&lt;&gt;"divide"),IF(K798="SLS_ENABLED",   UPPER(F798),""),"")))</f>
        <v/>
      </c>
      <c r="Y798" s="109" t="str">
        <f>IF(LEN(W798)&gt;0,W798,SUBSTITUTE(SUBSTITUTE(SUBSTITUTE(SUBSTITUTE(SUBSTITUTE(SUBSTITUTE(SUBSTITUTE(SUBSTITUTE(SUBSTITUTE(SUBSTITUTE(SUBSTITUTE( (SUBSTITUTE( SUBSTITUTE( SUBSTITUTE( SUBSTITUTE(X798,"STD_SIGMA","SUM"),"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98" s="2">
        <f>C798</f>
        <v>860</v>
      </c>
    </row>
    <row r="799" spans="1:26">
      <c r="A799" s="167" t="str">
        <f>CODE(MID(N799,1,1))&amp;CODE(MID(N799,2,1))&amp;CODE(MID(N799,3,1))&amp;CODE(MID(N799,4,1))&amp;CODE(MID(N799,5,1))&amp;
IF(ISERR(CODE(MID(N799,6,1))),"",CODE(MID(N799,6,1)))&amp;
IF(ISERR(CODE(MID(N799,7,1))),"",CODE(MID(N799,7,1)))&amp;
IF(ISERR(CODE(MID(N799,8,1))),"",CODE(MID(N799,8,1)))&amp;
IF(ISERR(CODE(MID(N799,9,1))),"",CODE(MID(N799,9,1)))&amp;
IF(ISERR(CODE(MID(N799,10,1))),"",CODE(MID(N799,10,1)))&amp;
IF(ISERR(CODE(MID(N799,11,1))),"",CODE(MID(N799,11,1)))&amp;
IF(ISERR(CODE(MID(N799,12,1))),"",CODE(MID(N799,12,1)))&amp;
IF(ISERR(CODE(MID(N799,13,1))),"",CODE(MID(N799,13,1)))&amp;
IF(ISERR(CODE(MID(N799,14,1))),"",CODE(MID(N799,14,1)))&amp;
IF(ISERR(CODE(MID(N799,15,1))),"",CODE(MID(N799,15,1)))</f>
        <v>677282958385669567</v>
      </c>
      <c r="B799" s="3">
        <v>772</v>
      </c>
      <c r="C799" s="165">
        <f>VLOOKUP(A799,[1]items.h.csv!$A:$C,3,0)</f>
        <v>861</v>
      </c>
      <c r="D799" s="1" t="s">
        <v>2221</v>
      </c>
      <c r="E799" s="1" t="s">
        <v>7</v>
      </c>
      <c r="F799" s="17" t="s">
        <v>595</v>
      </c>
      <c r="G799" s="17" t="s">
        <v>817</v>
      </c>
      <c r="H799" s="146">
        <v>0</v>
      </c>
      <c r="I799" s="146">
        <v>0</v>
      </c>
      <c r="J799" s="17" t="s">
        <v>1</v>
      </c>
      <c r="K799" s="17" t="s">
        <v>2192</v>
      </c>
      <c r="L799" s="138" t="s">
        <v>4604</v>
      </c>
      <c r="N799" s="22" t="s">
        <v>3304</v>
      </c>
      <c r="O799" s="22" t="s">
        <v>3787</v>
      </c>
      <c r="P799"/>
      <c r="Q799" t="str">
        <f>IF(F799=G799,"","NOT EQUAL")</f>
        <v>NOT EQUAL</v>
      </c>
      <c r="R799"/>
      <c r="S799"/>
      <c r="T799">
        <f>IF(Y799&lt;&gt;"",T798+1,T798)</f>
        <v>146</v>
      </c>
      <c r="U799" s="3"/>
      <c r="V799" s="118"/>
      <c r="W799" s="118"/>
      <c r="X799" s="109" t="str">
        <f>IF( OR(V799="CNST", J799="CAT_REGS"),(F799),
IF(V799="YES",UPPER(F799),
IF(   AND(V799&lt;&gt;"NO",J799="CAT_FNCT",E799&lt;&gt;"multiply", E799&lt;&gt;"divide"),IF(K799="SLS_ENABLED",   UPPER(F799),""),"")))</f>
        <v/>
      </c>
      <c r="Y799" s="109" t="str">
        <f>IF(LEN(W799)&gt;0,W799,SUBSTITUTE(SUBSTITUTE(SUBSTITUTE(SUBSTITUTE(SUBSTITUTE(SUBSTITUTE(SUBSTITUTE(SUBSTITUTE(SUBSTITUTE(SUBSTITUTE(SUBSTITUTE( (SUBSTITUTE( SUBSTITUTE( SUBSTITUTE( SUBSTITUTE(X799,"STD_SIGMA","SUM"),"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799" s="2">
        <f>C799</f>
        <v>861</v>
      </c>
    </row>
    <row r="800" spans="1:26">
      <c r="A800" s="167" t="str">
        <f>CODE(MID(N800,1,1))&amp;CODE(MID(N800,2,1))&amp;CODE(MID(N800,3,1))&amp;CODE(MID(N800,4,1))&amp;CODE(MID(N800,5,1))&amp;
IF(ISERR(CODE(MID(N800,6,1))),"",CODE(MID(N800,6,1)))&amp;
IF(ISERR(CODE(MID(N800,7,1))),"",CODE(MID(N800,7,1)))&amp;
IF(ISERR(CODE(MID(N800,8,1))),"",CODE(MID(N800,8,1)))&amp;
IF(ISERR(CODE(MID(N800,9,1))),"",CODE(MID(N800,9,1)))&amp;
IF(ISERR(CODE(MID(N800,10,1))),"",CODE(MID(N800,10,1)))&amp;
IF(ISERR(CODE(MID(N800,11,1))),"",CODE(MID(N800,11,1)))&amp;
IF(ISERR(CODE(MID(N800,12,1))),"",CODE(MID(N800,12,1)))&amp;
IF(ISERR(CODE(MID(N800,13,1))),"",CODE(MID(N800,13,1)))&amp;
IF(ISERR(CODE(MID(N800,14,1))),"",CODE(MID(N800,14,1)))&amp;
IF(ISERR(CODE(MID(N800,15,1))),"",CODE(MID(N800,15,1)))</f>
        <v>677282958385669568</v>
      </c>
      <c r="B800" s="3">
        <v>774</v>
      </c>
      <c r="C800" s="165">
        <f>VLOOKUP(A800,[1]items.h.csv!$A:$C,3,0)</f>
        <v>862</v>
      </c>
      <c r="D800" s="1" t="s">
        <v>2221</v>
      </c>
      <c r="E800" s="1" t="s">
        <v>7</v>
      </c>
      <c r="F800" s="17" t="s">
        <v>595</v>
      </c>
      <c r="G800" s="17" t="s">
        <v>818</v>
      </c>
      <c r="H800" s="146">
        <v>0</v>
      </c>
      <c r="I800" s="146">
        <v>0</v>
      </c>
      <c r="J800" s="17" t="s">
        <v>1</v>
      </c>
      <c r="K800" s="17" t="s">
        <v>2192</v>
      </c>
      <c r="L800" s="138" t="s">
        <v>4604</v>
      </c>
      <c r="N800" s="22" t="s">
        <v>3305</v>
      </c>
      <c r="O800" s="22" t="s">
        <v>3787</v>
      </c>
      <c r="P800"/>
      <c r="Q800" t="str">
        <f>IF(F800=G800,"","NOT EQUAL")</f>
        <v>NOT EQUAL</v>
      </c>
      <c r="R800"/>
      <c r="S800"/>
      <c r="T800">
        <f>IF(Y800&lt;&gt;"",T799+1,T799)</f>
        <v>146</v>
      </c>
      <c r="U800" s="3"/>
      <c r="V800" s="118"/>
      <c r="W800" s="118"/>
      <c r="X800" s="109" t="str">
        <f>IF( OR(V800="CNST", J800="CAT_REGS"),(F800),
IF(V800="YES",UPPER(F800),
IF(   AND(V800&lt;&gt;"NO",J800="CAT_FNCT",E800&lt;&gt;"multiply", E800&lt;&gt;"divide"),IF(K800="SLS_ENABLED",   UPPER(F800),""),"")))</f>
        <v/>
      </c>
      <c r="Y800" s="109" t="str">
        <f>IF(LEN(W800)&gt;0,W800,SUBSTITUTE(SUBSTITUTE(SUBSTITUTE(SUBSTITUTE(SUBSTITUTE(SUBSTITUTE(SUBSTITUTE(SUBSTITUTE(SUBSTITUTE(SUBSTITUTE(SUBSTITUTE( (SUBSTITUTE( SUBSTITUTE( SUBSTITUTE( SUBSTITUTE(X800,"STD_SIGMA","SUM"),"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00" s="2">
        <f>C800</f>
        <v>862</v>
      </c>
    </row>
    <row r="801" spans="1:26">
      <c r="A801" s="167" t="str">
        <f>CODE(MID(N801,1,1))&amp;CODE(MID(N801,2,1))&amp;CODE(MID(N801,3,1))&amp;CODE(MID(N801,4,1))&amp;CODE(MID(N801,5,1))&amp;
IF(ISERR(CODE(MID(N801,6,1))),"",CODE(MID(N801,6,1)))&amp;
IF(ISERR(CODE(MID(N801,7,1))),"",CODE(MID(N801,7,1)))&amp;
IF(ISERR(CODE(MID(N801,8,1))),"",CODE(MID(N801,8,1)))&amp;
IF(ISERR(CODE(MID(N801,9,1))),"",CODE(MID(N801,9,1)))&amp;
IF(ISERR(CODE(MID(N801,10,1))),"",CODE(MID(N801,10,1)))&amp;
IF(ISERR(CODE(MID(N801,11,1))),"",CODE(MID(N801,11,1)))&amp;
IF(ISERR(CODE(MID(N801,12,1))),"",CODE(MID(N801,12,1)))&amp;
IF(ISERR(CODE(MID(N801,13,1))),"",CODE(MID(N801,13,1)))&amp;
IF(ISERR(CODE(MID(N801,14,1))),"",CODE(MID(N801,14,1)))&amp;
IF(ISERR(CODE(MID(N801,15,1))),"",CODE(MID(N801,15,1)))</f>
        <v>677282958385669569</v>
      </c>
      <c r="B801" s="3">
        <v>776</v>
      </c>
      <c r="C801" s="165">
        <f>VLOOKUP(A801,[1]items.h.csv!$A:$C,3,0)</f>
        <v>863</v>
      </c>
      <c r="D801" s="1" t="s">
        <v>2221</v>
      </c>
      <c r="E801" s="1" t="s">
        <v>7</v>
      </c>
      <c r="F801" s="17" t="s">
        <v>595</v>
      </c>
      <c r="G801" s="17" t="s">
        <v>819</v>
      </c>
      <c r="H801" s="146">
        <v>0</v>
      </c>
      <c r="I801" s="146">
        <v>0</v>
      </c>
      <c r="J801" s="17" t="s">
        <v>1</v>
      </c>
      <c r="K801" s="17" t="s">
        <v>2192</v>
      </c>
      <c r="L801" s="138" t="s">
        <v>4604</v>
      </c>
      <c r="N801" s="22" t="s">
        <v>3306</v>
      </c>
      <c r="O801" s="22" t="s">
        <v>3787</v>
      </c>
      <c r="P801"/>
      <c r="Q801" t="str">
        <f>IF(F801=G801,"","NOT EQUAL")</f>
        <v>NOT EQUAL</v>
      </c>
      <c r="R801"/>
      <c r="S801"/>
      <c r="T801">
        <f>IF(Y801&lt;&gt;"",T800+1,T800)</f>
        <v>146</v>
      </c>
      <c r="U801" s="3"/>
      <c r="V801" s="118"/>
      <c r="W801" s="118"/>
      <c r="X801" s="109" t="str">
        <f>IF( OR(V801="CNST", J801="CAT_REGS"),(F801),
IF(V801="YES",UPPER(F801),
IF(   AND(V801&lt;&gt;"NO",J801="CAT_FNCT",E801&lt;&gt;"multiply", E801&lt;&gt;"divide"),IF(K801="SLS_ENABLED",   UPPER(F801),""),"")))</f>
        <v/>
      </c>
      <c r="Y801" s="109" t="str">
        <f>IF(LEN(W801)&gt;0,W801,SUBSTITUTE(SUBSTITUTE(SUBSTITUTE(SUBSTITUTE(SUBSTITUTE(SUBSTITUTE(SUBSTITUTE(SUBSTITUTE(SUBSTITUTE(SUBSTITUTE(SUBSTITUTE( (SUBSTITUTE( SUBSTITUTE( SUBSTITUTE( SUBSTITUTE(X801,"STD_SIGMA","SUM"),"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01" s="2">
        <f>C801</f>
        <v>863</v>
      </c>
    </row>
    <row r="802" spans="1:26">
      <c r="A802" s="167" t="str">
        <f>CODE(MID(N802,1,1))&amp;CODE(MID(N802,2,1))&amp;CODE(MID(N802,3,1))&amp;CODE(MID(N802,4,1))&amp;CODE(MID(N802,5,1))&amp;
IF(ISERR(CODE(MID(N802,6,1))),"",CODE(MID(N802,6,1)))&amp;
IF(ISERR(CODE(MID(N802,7,1))),"",CODE(MID(N802,7,1)))&amp;
IF(ISERR(CODE(MID(N802,8,1))),"",CODE(MID(N802,8,1)))&amp;
IF(ISERR(CODE(MID(N802,9,1))),"",CODE(MID(N802,9,1)))&amp;
IF(ISERR(CODE(MID(N802,10,1))),"",CODE(MID(N802,10,1)))&amp;
IF(ISERR(CODE(MID(N802,11,1))),"",CODE(MID(N802,11,1)))&amp;
IF(ISERR(CODE(MID(N802,12,1))),"",CODE(MID(N802,12,1)))&amp;
IF(ISERR(CODE(MID(N802,13,1))),"",CODE(MID(N802,13,1)))&amp;
IF(ISERR(CODE(MID(N802,14,1))),"",CODE(MID(N802,14,1)))&amp;
IF(ISERR(CODE(MID(N802,15,1))),"",CODE(MID(N802,15,1)))</f>
        <v>677282958385669570</v>
      </c>
      <c r="B802" s="3">
        <v>778</v>
      </c>
      <c r="C802" s="165">
        <f>VLOOKUP(A802,[1]items.h.csv!$A:$C,3,0)</f>
        <v>864</v>
      </c>
      <c r="D802" s="1" t="s">
        <v>2221</v>
      </c>
      <c r="E802" s="1" t="s">
        <v>7</v>
      </c>
      <c r="F802" s="17" t="s">
        <v>595</v>
      </c>
      <c r="G802" s="17" t="s">
        <v>820</v>
      </c>
      <c r="H802" s="146">
        <v>0</v>
      </c>
      <c r="I802" s="146">
        <v>0</v>
      </c>
      <c r="J802" s="17" t="s">
        <v>1</v>
      </c>
      <c r="K802" s="17" t="s">
        <v>2192</v>
      </c>
      <c r="L802" s="138" t="s">
        <v>4604</v>
      </c>
      <c r="N802" s="22" t="s">
        <v>3307</v>
      </c>
      <c r="O802" s="22" t="s">
        <v>3787</v>
      </c>
      <c r="P802"/>
      <c r="Q802" t="str">
        <f>IF(F802=G802,"","NOT EQUAL")</f>
        <v>NOT EQUAL</v>
      </c>
      <c r="R802"/>
      <c r="S802"/>
      <c r="T802">
        <f>IF(Y802&lt;&gt;"",T801+1,T801)</f>
        <v>146</v>
      </c>
      <c r="U802" s="3"/>
      <c r="V802" s="118"/>
      <c r="W802" s="118"/>
      <c r="X802" s="109" t="str">
        <f>IF( OR(V802="CNST", J802="CAT_REGS"),(F802),
IF(V802="YES",UPPER(F802),
IF(   AND(V802&lt;&gt;"NO",J802="CAT_FNCT",E802&lt;&gt;"multiply", E802&lt;&gt;"divide"),IF(K802="SLS_ENABLED",   UPPER(F802),""),"")))</f>
        <v/>
      </c>
      <c r="Y802" s="109" t="str">
        <f>IF(LEN(W802)&gt;0,W802,SUBSTITUTE(SUBSTITUTE(SUBSTITUTE(SUBSTITUTE(SUBSTITUTE(SUBSTITUTE(SUBSTITUTE(SUBSTITUTE(SUBSTITUTE(SUBSTITUTE(SUBSTITUTE( (SUBSTITUTE( SUBSTITUTE( SUBSTITUTE( SUBSTITUTE(X802,"STD_SIGMA","SUM"),"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02" s="2">
        <f>C802</f>
        <v>864</v>
      </c>
    </row>
    <row r="803" spans="1:26">
      <c r="A803" s="167" t="str">
        <f>CODE(MID(N803,1,1))&amp;CODE(MID(N803,2,1))&amp;CODE(MID(N803,3,1))&amp;CODE(MID(N803,4,1))&amp;CODE(MID(N803,5,1))&amp;
IF(ISERR(CODE(MID(N803,6,1))),"",CODE(MID(N803,6,1)))&amp;
IF(ISERR(CODE(MID(N803,7,1))),"",CODE(MID(N803,7,1)))&amp;
IF(ISERR(CODE(MID(N803,8,1))),"",CODE(MID(N803,8,1)))&amp;
IF(ISERR(CODE(MID(N803,9,1))),"",CODE(MID(N803,9,1)))&amp;
IF(ISERR(CODE(MID(N803,10,1))),"",CODE(MID(N803,10,1)))&amp;
IF(ISERR(CODE(MID(N803,11,1))),"",CODE(MID(N803,11,1)))&amp;
IF(ISERR(CODE(MID(N803,12,1))),"",CODE(MID(N803,12,1)))&amp;
IF(ISERR(CODE(MID(N803,13,1))),"",CODE(MID(N803,13,1)))&amp;
IF(ISERR(CODE(MID(N803,14,1))),"",CODE(MID(N803,14,1)))&amp;
IF(ISERR(CODE(MID(N803,15,1))),"",CODE(MID(N803,15,1)))</f>
        <v>677282958385669571</v>
      </c>
      <c r="B803" s="3">
        <v>779</v>
      </c>
      <c r="C803" s="165">
        <f>VLOOKUP(A803,[1]items.h.csv!$A:$C,3,0)</f>
        <v>865</v>
      </c>
      <c r="D803" s="1" t="s">
        <v>2221</v>
      </c>
      <c r="E803" s="1" t="s">
        <v>7</v>
      </c>
      <c r="F803" s="17" t="s">
        <v>595</v>
      </c>
      <c r="G803" s="17" t="s">
        <v>821</v>
      </c>
      <c r="H803" s="146">
        <v>0</v>
      </c>
      <c r="I803" s="146">
        <v>0</v>
      </c>
      <c r="J803" s="17" t="s">
        <v>1</v>
      </c>
      <c r="K803" s="17" t="s">
        <v>2192</v>
      </c>
      <c r="L803" s="138" t="s">
        <v>4604</v>
      </c>
      <c r="N803" s="22" t="s">
        <v>3308</v>
      </c>
      <c r="O803" s="22" t="s">
        <v>3787</v>
      </c>
      <c r="P803"/>
      <c r="Q803" t="str">
        <f>IF(F803=G803,"","NOT EQUAL")</f>
        <v>NOT EQUAL</v>
      </c>
      <c r="R803"/>
      <c r="S803"/>
      <c r="T803">
        <f>IF(Y803&lt;&gt;"",T802+1,T802)</f>
        <v>146</v>
      </c>
      <c r="U803" s="3"/>
      <c r="V803" s="118"/>
      <c r="W803" s="118"/>
      <c r="X803" s="109" t="str">
        <f>IF( OR(V803="CNST", J803="CAT_REGS"),(F803),
IF(V803="YES",UPPER(F803),
IF(   AND(V803&lt;&gt;"NO",J803="CAT_FNCT",E803&lt;&gt;"multiply", E803&lt;&gt;"divide"),IF(K803="SLS_ENABLED",   UPPER(F803),""),"")))</f>
        <v/>
      </c>
      <c r="Y803" s="109" t="str">
        <f>IF(LEN(W803)&gt;0,W803,SUBSTITUTE(SUBSTITUTE(SUBSTITUTE(SUBSTITUTE(SUBSTITUTE(SUBSTITUTE(SUBSTITUTE(SUBSTITUTE(SUBSTITUTE(SUBSTITUTE(SUBSTITUTE( (SUBSTITUTE( SUBSTITUTE( SUBSTITUTE( SUBSTITUTE(X803,"STD_SIGMA","SUM"),"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03" s="2">
        <f>C803</f>
        <v>865</v>
      </c>
    </row>
    <row r="804" spans="1:26">
      <c r="A804" s="167" t="str">
        <f>CODE(MID(N804,1,1))&amp;CODE(MID(N804,2,1))&amp;CODE(MID(N804,3,1))&amp;CODE(MID(N804,4,1))&amp;CODE(MID(N804,5,1))&amp;
IF(ISERR(CODE(MID(N804,6,1))),"",CODE(MID(N804,6,1)))&amp;
IF(ISERR(CODE(MID(N804,7,1))),"",CODE(MID(N804,7,1)))&amp;
IF(ISERR(CODE(MID(N804,8,1))),"",CODE(MID(N804,8,1)))&amp;
IF(ISERR(CODE(MID(N804,9,1))),"",CODE(MID(N804,9,1)))&amp;
IF(ISERR(CODE(MID(N804,10,1))),"",CODE(MID(N804,10,1)))&amp;
IF(ISERR(CODE(MID(N804,11,1))),"",CODE(MID(N804,11,1)))&amp;
IF(ISERR(CODE(MID(N804,12,1))),"",CODE(MID(N804,12,1)))&amp;
IF(ISERR(CODE(MID(N804,13,1))),"",CODE(MID(N804,13,1)))&amp;
IF(ISERR(CODE(MID(N804,14,1))),"",CODE(MID(N804,14,1)))&amp;
IF(ISERR(CODE(MID(N804,15,1))),"",CODE(MID(N804,15,1)))</f>
        <v>677282958385669572</v>
      </c>
      <c r="B804" s="3">
        <v>780</v>
      </c>
      <c r="C804" s="165">
        <f>VLOOKUP(A804,[1]items.h.csv!$A:$C,3,0)</f>
        <v>866</v>
      </c>
      <c r="D804" s="1" t="s">
        <v>2221</v>
      </c>
      <c r="E804" s="1" t="s">
        <v>7</v>
      </c>
      <c r="F804" s="17" t="s">
        <v>595</v>
      </c>
      <c r="G804" s="17" t="s">
        <v>822</v>
      </c>
      <c r="H804" s="146">
        <v>0</v>
      </c>
      <c r="I804" s="146">
        <v>0</v>
      </c>
      <c r="J804" s="17" t="s">
        <v>1</v>
      </c>
      <c r="K804" s="17" t="s">
        <v>2192</v>
      </c>
      <c r="L804" s="138" t="s">
        <v>4604</v>
      </c>
      <c r="N804" s="22" t="s">
        <v>3309</v>
      </c>
      <c r="O804" s="22" t="s">
        <v>3787</v>
      </c>
      <c r="P804"/>
      <c r="Q804" t="str">
        <f>IF(F804=G804,"","NOT EQUAL")</f>
        <v>NOT EQUAL</v>
      </c>
      <c r="R804"/>
      <c r="S804"/>
      <c r="T804">
        <f>IF(Y804&lt;&gt;"",T803+1,T803)</f>
        <v>146</v>
      </c>
      <c r="U804" s="3"/>
      <c r="V804" s="118"/>
      <c r="W804" s="118"/>
      <c r="X804" s="109" t="str">
        <f>IF( OR(V804="CNST", J804="CAT_REGS"),(F804),
IF(V804="YES",UPPER(F804),
IF(   AND(V804&lt;&gt;"NO",J804="CAT_FNCT",E804&lt;&gt;"multiply", E804&lt;&gt;"divide"),IF(K804="SLS_ENABLED",   UPPER(F804),""),"")))</f>
        <v/>
      </c>
      <c r="Y804" s="109" t="str">
        <f>IF(LEN(W804)&gt;0,W804,SUBSTITUTE(SUBSTITUTE(SUBSTITUTE(SUBSTITUTE(SUBSTITUTE(SUBSTITUTE(SUBSTITUTE(SUBSTITUTE(SUBSTITUTE(SUBSTITUTE(SUBSTITUTE( (SUBSTITUTE( SUBSTITUTE( SUBSTITUTE( SUBSTITUTE(X804,"STD_SIGMA","SUM"),"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04" s="2">
        <f>C804</f>
        <v>866</v>
      </c>
    </row>
    <row r="805" spans="1:26">
      <c r="A805" s="167" t="str">
        <f>CODE(MID(N805,1,1))&amp;CODE(MID(N805,2,1))&amp;CODE(MID(N805,3,1))&amp;CODE(MID(N805,4,1))&amp;CODE(MID(N805,5,1))&amp;
IF(ISERR(CODE(MID(N805,6,1))),"",CODE(MID(N805,6,1)))&amp;
IF(ISERR(CODE(MID(N805,7,1))),"",CODE(MID(N805,7,1)))&amp;
IF(ISERR(CODE(MID(N805,8,1))),"",CODE(MID(N805,8,1)))&amp;
IF(ISERR(CODE(MID(N805,9,1))),"",CODE(MID(N805,9,1)))&amp;
IF(ISERR(CODE(MID(N805,10,1))),"",CODE(MID(N805,10,1)))&amp;
IF(ISERR(CODE(MID(N805,11,1))),"",CODE(MID(N805,11,1)))&amp;
IF(ISERR(CODE(MID(N805,12,1))),"",CODE(MID(N805,12,1)))&amp;
IF(ISERR(CODE(MID(N805,13,1))),"",CODE(MID(N805,13,1)))&amp;
IF(ISERR(CODE(MID(N805,14,1))),"",CODE(MID(N805,14,1)))&amp;
IF(ISERR(CODE(MID(N805,15,1))),"",CODE(MID(N805,15,1)))</f>
        <v>677282958385669573</v>
      </c>
      <c r="B805" s="3">
        <v>782</v>
      </c>
      <c r="C805" s="165">
        <f>VLOOKUP(A805,[1]items.h.csv!$A:$C,3,0)</f>
        <v>867</v>
      </c>
      <c r="D805" s="1" t="s">
        <v>2221</v>
      </c>
      <c r="E805" s="1" t="s">
        <v>7</v>
      </c>
      <c r="F805" s="17" t="s">
        <v>595</v>
      </c>
      <c r="G805" s="17" t="s">
        <v>823</v>
      </c>
      <c r="H805" s="146">
        <v>0</v>
      </c>
      <c r="I805" s="146">
        <v>0</v>
      </c>
      <c r="J805" s="17" t="s">
        <v>1</v>
      </c>
      <c r="K805" s="17" t="s">
        <v>2192</v>
      </c>
      <c r="L805" s="138" t="s">
        <v>4604</v>
      </c>
      <c r="N805" s="22" t="s">
        <v>3310</v>
      </c>
      <c r="O805" s="22" t="s">
        <v>3787</v>
      </c>
      <c r="P805"/>
      <c r="Q805" t="str">
        <f>IF(F805=G805,"","NOT EQUAL")</f>
        <v>NOT EQUAL</v>
      </c>
      <c r="R805"/>
      <c r="S805"/>
      <c r="T805">
        <f>IF(Y805&lt;&gt;"",T804+1,T804)</f>
        <v>146</v>
      </c>
      <c r="U805" s="3"/>
      <c r="V805" s="118"/>
      <c r="W805" s="118"/>
      <c r="X805" s="109" t="str">
        <f>IF( OR(V805="CNST", J805="CAT_REGS"),(F805),
IF(V805="YES",UPPER(F805),
IF(   AND(V805&lt;&gt;"NO",J805="CAT_FNCT",E805&lt;&gt;"multiply", E805&lt;&gt;"divide"),IF(K805="SLS_ENABLED",   UPPER(F805),""),"")))</f>
        <v/>
      </c>
      <c r="Y805" s="109" t="str">
        <f>IF(LEN(W805)&gt;0,W805,SUBSTITUTE(SUBSTITUTE(SUBSTITUTE(SUBSTITUTE(SUBSTITUTE(SUBSTITUTE(SUBSTITUTE(SUBSTITUTE(SUBSTITUTE(SUBSTITUTE(SUBSTITUTE( (SUBSTITUTE( SUBSTITUTE( SUBSTITUTE( SUBSTITUTE(X805,"STD_SIGMA","SUM"),"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05" s="2">
        <f>C805</f>
        <v>867</v>
      </c>
    </row>
    <row r="806" spans="1:26">
      <c r="A806" s="167" t="str">
        <f>CODE(MID(N806,1,1))&amp;CODE(MID(N806,2,1))&amp;CODE(MID(N806,3,1))&amp;CODE(MID(N806,4,1))&amp;CODE(MID(N806,5,1))&amp;
IF(ISERR(CODE(MID(N806,6,1))),"",CODE(MID(N806,6,1)))&amp;
IF(ISERR(CODE(MID(N806,7,1))),"",CODE(MID(N806,7,1)))&amp;
IF(ISERR(CODE(MID(N806,8,1))),"",CODE(MID(N806,8,1)))&amp;
IF(ISERR(CODE(MID(N806,9,1))),"",CODE(MID(N806,9,1)))&amp;
IF(ISERR(CODE(MID(N806,10,1))),"",CODE(MID(N806,10,1)))&amp;
IF(ISERR(CODE(MID(N806,11,1))),"",CODE(MID(N806,11,1)))&amp;
IF(ISERR(CODE(MID(N806,12,1))),"",CODE(MID(N806,12,1)))&amp;
IF(ISERR(CODE(MID(N806,13,1))),"",CODE(MID(N806,13,1)))&amp;
IF(ISERR(CODE(MID(N806,14,1))),"",CODE(MID(N806,14,1)))&amp;
IF(ISERR(CODE(MID(N806,15,1))),"",CODE(MID(N806,15,1)))</f>
        <v>677282958385669574</v>
      </c>
      <c r="B806" s="3">
        <v>784</v>
      </c>
      <c r="C806" s="165">
        <f>VLOOKUP(A806,[1]items.h.csv!$A:$C,3,0)</f>
        <v>868</v>
      </c>
      <c r="D806" s="1" t="s">
        <v>2221</v>
      </c>
      <c r="E806" s="1" t="s">
        <v>7</v>
      </c>
      <c r="F806" s="17" t="s">
        <v>595</v>
      </c>
      <c r="G806" s="17" t="s">
        <v>824</v>
      </c>
      <c r="H806" s="146">
        <v>0</v>
      </c>
      <c r="I806" s="146">
        <v>0</v>
      </c>
      <c r="J806" s="17" t="s">
        <v>1</v>
      </c>
      <c r="K806" s="17" t="s">
        <v>2192</v>
      </c>
      <c r="L806" s="138" t="s">
        <v>4604</v>
      </c>
      <c r="N806" s="22" t="s">
        <v>3311</v>
      </c>
      <c r="O806" s="22" t="s">
        <v>3787</v>
      </c>
      <c r="P806"/>
      <c r="Q806" t="str">
        <f>IF(F806=G806,"","NOT EQUAL")</f>
        <v>NOT EQUAL</v>
      </c>
      <c r="R806"/>
      <c r="S806"/>
      <c r="T806">
        <f>IF(Y806&lt;&gt;"",T805+1,T805)</f>
        <v>146</v>
      </c>
      <c r="U806" s="3"/>
      <c r="V806" s="118"/>
      <c r="W806" s="118"/>
      <c r="X806" s="109" t="str">
        <f>IF( OR(V806="CNST", J806="CAT_REGS"),(F806),
IF(V806="YES",UPPER(F806),
IF(   AND(V806&lt;&gt;"NO",J806="CAT_FNCT",E806&lt;&gt;"multiply", E806&lt;&gt;"divide"),IF(K806="SLS_ENABLED",   UPPER(F806),""),"")))</f>
        <v/>
      </c>
      <c r="Y806" s="109" t="str">
        <f>IF(LEN(W806)&gt;0,W806,SUBSTITUTE(SUBSTITUTE(SUBSTITUTE(SUBSTITUTE(SUBSTITUTE(SUBSTITUTE(SUBSTITUTE(SUBSTITUTE(SUBSTITUTE(SUBSTITUTE(SUBSTITUTE( (SUBSTITUTE( SUBSTITUTE( SUBSTITUTE( SUBSTITUTE(X806,"STD_SIGMA","SUM"),"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06" s="2">
        <f>C806</f>
        <v>868</v>
      </c>
    </row>
    <row r="807" spans="1:26">
      <c r="A807" s="167" t="str">
        <f>CODE(MID(N807,1,1))&amp;CODE(MID(N807,2,1))&amp;CODE(MID(N807,3,1))&amp;CODE(MID(N807,4,1))&amp;CODE(MID(N807,5,1))&amp;
IF(ISERR(CODE(MID(N807,6,1))),"",CODE(MID(N807,6,1)))&amp;
IF(ISERR(CODE(MID(N807,7,1))),"",CODE(MID(N807,7,1)))&amp;
IF(ISERR(CODE(MID(N807,8,1))),"",CODE(MID(N807,8,1)))&amp;
IF(ISERR(CODE(MID(N807,9,1))),"",CODE(MID(N807,9,1)))&amp;
IF(ISERR(CODE(MID(N807,10,1))),"",CODE(MID(N807,10,1)))&amp;
IF(ISERR(CODE(MID(N807,11,1))),"",CODE(MID(N807,11,1)))&amp;
IF(ISERR(CODE(MID(N807,12,1))),"",CODE(MID(N807,12,1)))&amp;
IF(ISERR(CODE(MID(N807,13,1))),"",CODE(MID(N807,13,1)))&amp;
IF(ISERR(CODE(MID(N807,14,1))),"",CODE(MID(N807,14,1)))&amp;
IF(ISERR(CODE(MID(N807,15,1))),"",CODE(MID(N807,15,1)))</f>
        <v>677282958385669575</v>
      </c>
      <c r="B807" s="3">
        <v>786</v>
      </c>
      <c r="C807" s="165">
        <f>VLOOKUP(A807,[1]items.h.csv!$A:$C,3,0)</f>
        <v>869</v>
      </c>
      <c r="D807" s="1" t="s">
        <v>2221</v>
      </c>
      <c r="E807" s="1" t="s">
        <v>7</v>
      </c>
      <c r="F807" s="17" t="s">
        <v>595</v>
      </c>
      <c r="G807" s="17" t="s">
        <v>825</v>
      </c>
      <c r="H807" s="146">
        <v>0</v>
      </c>
      <c r="I807" s="146">
        <v>0</v>
      </c>
      <c r="J807" s="17" t="s">
        <v>1</v>
      </c>
      <c r="K807" s="17" t="s">
        <v>2192</v>
      </c>
      <c r="L807" s="138" t="s">
        <v>4604</v>
      </c>
      <c r="N807" s="22" t="s">
        <v>3312</v>
      </c>
      <c r="O807" s="22" t="s">
        <v>3787</v>
      </c>
      <c r="P807"/>
      <c r="Q807" t="str">
        <f>IF(F807=G807,"","NOT EQUAL")</f>
        <v>NOT EQUAL</v>
      </c>
      <c r="R807"/>
      <c r="S807"/>
      <c r="T807">
        <f>IF(Y807&lt;&gt;"",T806+1,T806)</f>
        <v>146</v>
      </c>
      <c r="U807" s="3"/>
      <c r="V807" s="118"/>
      <c r="W807" s="118"/>
      <c r="X807" s="109" t="str">
        <f>IF( OR(V807="CNST", J807="CAT_REGS"),(F807),
IF(V807="YES",UPPER(F807),
IF(   AND(V807&lt;&gt;"NO",J807="CAT_FNCT",E807&lt;&gt;"multiply", E807&lt;&gt;"divide"),IF(K807="SLS_ENABLED",   UPPER(F807),""),"")))</f>
        <v/>
      </c>
      <c r="Y807" s="109" t="str">
        <f>IF(LEN(W807)&gt;0,W807,SUBSTITUTE(SUBSTITUTE(SUBSTITUTE(SUBSTITUTE(SUBSTITUTE(SUBSTITUTE(SUBSTITUTE(SUBSTITUTE(SUBSTITUTE(SUBSTITUTE(SUBSTITUTE( (SUBSTITUTE( SUBSTITUTE( SUBSTITUTE( SUBSTITUTE(X807,"STD_SIGMA","SUM"),"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07" s="2">
        <f>C807</f>
        <v>869</v>
      </c>
    </row>
    <row r="808" spans="1:26">
      <c r="A808" s="167" t="str">
        <f>CODE(MID(N808,1,1))&amp;CODE(MID(N808,2,1))&amp;CODE(MID(N808,3,1))&amp;CODE(MID(N808,4,1))&amp;CODE(MID(N808,5,1))&amp;
IF(ISERR(CODE(MID(N808,6,1))),"",CODE(MID(N808,6,1)))&amp;
IF(ISERR(CODE(MID(N808,7,1))),"",CODE(MID(N808,7,1)))&amp;
IF(ISERR(CODE(MID(N808,8,1))),"",CODE(MID(N808,8,1)))&amp;
IF(ISERR(CODE(MID(N808,9,1))),"",CODE(MID(N808,9,1)))&amp;
IF(ISERR(CODE(MID(N808,10,1))),"",CODE(MID(N808,10,1)))&amp;
IF(ISERR(CODE(MID(N808,11,1))),"",CODE(MID(N808,11,1)))&amp;
IF(ISERR(CODE(MID(N808,12,1))),"",CODE(MID(N808,12,1)))&amp;
IF(ISERR(CODE(MID(N808,13,1))),"",CODE(MID(N808,13,1)))&amp;
IF(ISERR(CODE(MID(N808,14,1))),"",CODE(MID(N808,14,1)))&amp;
IF(ISERR(CODE(MID(N808,15,1))),"",CODE(MID(N808,15,1)))</f>
        <v>677282958385669576</v>
      </c>
      <c r="B808" s="3">
        <v>788</v>
      </c>
      <c r="C808" s="165">
        <f>VLOOKUP(A808,[1]items.h.csv!$A:$C,3,0)</f>
        <v>870</v>
      </c>
      <c r="D808" s="1" t="s">
        <v>2221</v>
      </c>
      <c r="E808" s="1" t="s">
        <v>7</v>
      </c>
      <c r="F808" s="17" t="s">
        <v>595</v>
      </c>
      <c r="G808" s="17" t="s">
        <v>826</v>
      </c>
      <c r="H808" s="146">
        <v>0</v>
      </c>
      <c r="I808" s="146">
        <v>0</v>
      </c>
      <c r="J808" s="17" t="s">
        <v>1</v>
      </c>
      <c r="K808" s="17" t="s">
        <v>2192</v>
      </c>
      <c r="L808" s="138" t="s">
        <v>4604</v>
      </c>
      <c r="N808" s="22" t="s">
        <v>3313</v>
      </c>
      <c r="O808" s="22" t="s">
        <v>3787</v>
      </c>
      <c r="P808"/>
      <c r="Q808" t="str">
        <f>IF(F808=G808,"","NOT EQUAL")</f>
        <v>NOT EQUAL</v>
      </c>
      <c r="R808"/>
      <c r="S808"/>
      <c r="T808">
        <f>IF(Y808&lt;&gt;"",T807+1,T807)</f>
        <v>146</v>
      </c>
      <c r="U808" s="3"/>
      <c r="V808" s="118"/>
      <c r="W808" s="118"/>
      <c r="X808" s="109" t="str">
        <f>IF( OR(V808="CNST", J808="CAT_REGS"),(F808),
IF(V808="YES",UPPER(F808),
IF(   AND(V808&lt;&gt;"NO",J808="CAT_FNCT",E808&lt;&gt;"multiply", E808&lt;&gt;"divide"),IF(K808="SLS_ENABLED",   UPPER(F808),""),"")))</f>
        <v/>
      </c>
      <c r="Y808" s="109" t="str">
        <f>IF(LEN(W808)&gt;0,W808,SUBSTITUTE(SUBSTITUTE(SUBSTITUTE(SUBSTITUTE(SUBSTITUTE(SUBSTITUTE(SUBSTITUTE(SUBSTITUTE(SUBSTITUTE(SUBSTITUTE(SUBSTITUTE( (SUBSTITUTE( SUBSTITUTE( SUBSTITUTE( SUBSTITUTE(X808,"STD_SIGMA","SUM"),"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08" s="2">
        <f>C808</f>
        <v>870</v>
      </c>
    </row>
    <row r="809" spans="1:26">
      <c r="A809" s="167" t="str">
        <f>CODE(MID(N809,1,1))&amp;CODE(MID(N809,2,1))&amp;CODE(MID(N809,3,1))&amp;CODE(MID(N809,4,1))&amp;CODE(MID(N809,5,1))&amp;
IF(ISERR(CODE(MID(N809,6,1))),"",CODE(MID(N809,6,1)))&amp;
IF(ISERR(CODE(MID(N809,7,1))),"",CODE(MID(N809,7,1)))&amp;
IF(ISERR(CODE(MID(N809,8,1))),"",CODE(MID(N809,8,1)))&amp;
IF(ISERR(CODE(MID(N809,9,1))),"",CODE(MID(N809,9,1)))&amp;
IF(ISERR(CODE(MID(N809,10,1))),"",CODE(MID(N809,10,1)))&amp;
IF(ISERR(CODE(MID(N809,11,1))),"",CODE(MID(N809,11,1)))&amp;
IF(ISERR(CODE(MID(N809,12,1))),"",CODE(MID(N809,12,1)))&amp;
IF(ISERR(CODE(MID(N809,13,1))),"",CODE(MID(N809,13,1)))&amp;
IF(ISERR(CODE(MID(N809,14,1))),"",CODE(MID(N809,14,1)))&amp;
IF(ISERR(CODE(MID(N809,15,1))),"",CODE(MID(N809,15,1)))</f>
        <v>677282958385669577</v>
      </c>
      <c r="B809" s="3">
        <v>790</v>
      </c>
      <c r="C809" s="165">
        <f>VLOOKUP(A809,[1]items.h.csv!$A:$C,3,0)</f>
        <v>871</v>
      </c>
      <c r="D809" s="1" t="s">
        <v>2221</v>
      </c>
      <c r="E809" s="1" t="s">
        <v>7</v>
      </c>
      <c r="F809" s="17" t="s">
        <v>595</v>
      </c>
      <c r="G809" s="17" t="s">
        <v>827</v>
      </c>
      <c r="H809" s="146">
        <v>0</v>
      </c>
      <c r="I809" s="146">
        <v>0</v>
      </c>
      <c r="J809" s="17" t="s">
        <v>1</v>
      </c>
      <c r="K809" s="17" t="s">
        <v>2192</v>
      </c>
      <c r="L809" s="138" t="s">
        <v>4604</v>
      </c>
      <c r="N809" s="22" t="s">
        <v>3314</v>
      </c>
      <c r="O809" s="22" t="s">
        <v>3787</v>
      </c>
      <c r="P809"/>
      <c r="Q809" t="str">
        <f>IF(F809=G809,"","NOT EQUAL")</f>
        <v>NOT EQUAL</v>
      </c>
      <c r="R809"/>
      <c r="S809"/>
      <c r="T809">
        <f>IF(Y809&lt;&gt;"",T808+1,T808)</f>
        <v>146</v>
      </c>
      <c r="U809" s="3"/>
      <c r="V809" s="118"/>
      <c r="W809" s="118"/>
      <c r="X809" s="109" t="str">
        <f>IF( OR(V809="CNST", J809="CAT_REGS"),(F809),
IF(V809="YES",UPPER(F809),
IF(   AND(V809&lt;&gt;"NO",J809="CAT_FNCT",E809&lt;&gt;"multiply", E809&lt;&gt;"divide"),IF(K809="SLS_ENABLED",   UPPER(F809),""),"")))</f>
        <v/>
      </c>
      <c r="Y809" s="109" t="str">
        <f>IF(LEN(W809)&gt;0,W809,SUBSTITUTE(SUBSTITUTE(SUBSTITUTE(SUBSTITUTE(SUBSTITUTE(SUBSTITUTE(SUBSTITUTE(SUBSTITUTE(SUBSTITUTE(SUBSTITUTE(SUBSTITUTE( (SUBSTITUTE( SUBSTITUTE( SUBSTITUTE( SUBSTITUTE(X809,"STD_SIGMA","SUM"),"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09" s="2">
        <f>C809</f>
        <v>871</v>
      </c>
    </row>
    <row r="810" spans="1:26">
      <c r="A810" s="167" t="str">
        <f>CODE(MID(N810,1,1))&amp;CODE(MID(N810,2,1))&amp;CODE(MID(N810,3,1))&amp;CODE(MID(N810,4,1))&amp;CODE(MID(N810,5,1))&amp;
IF(ISERR(CODE(MID(N810,6,1))),"",CODE(MID(N810,6,1)))&amp;
IF(ISERR(CODE(MID(N810,7,1))),"",CODE(MID(N810,7,1)))&amp;
IF(ISERR(CODE(MID(N810,8,1))),"",CODE(MID(N810,8,1)))&amp;
IF(ISERR(CODE(MID(N810,9,1))),"",CODE(MID(N810,9,1)))&amp;
IF(ISERR(CODE(MID(N810,10,1))),"",CODE(MID(N810,10,1)))&amp;
IF(ISERR(CODE(MID(N810,11,1))),"",CODE(MID(N810,11,1)))&amp;
IF(ISERR(CODE(MID(N810,12,1))),"",CODE(MID(N810,12,1)))&amp;
IF(ISERR(CODE(MID(N810,13,1))),"",CODE(MID(N810,13,1)))&amp;
IF(ISERR(CODE(MID(N810,14,1))),"",CODE(MID(N810,14,1)))&amp;
IF(ISERR(CODE(MID(N810,15,1))),"",CODE(MID(N810,15,1)))</f>
        <v>677282958385669578</v>
      </c>
      <c r="B810" s="3">
        <v>792</v>
      </c>
      <c r="C810" s="165">
        <f>VLOOKUP(A810,[1]items.h.csv!$A:$C,3,0)</f>
        <v>872</v>
      </c>
      <c r="D810" s="1" t="s">
        <v>2221</v>
      </c>
      <c r="E810" s="1" t="s">
        <v>7</v>
      </c>
      <c r="F810" s="17" t="s">
        <v>595</v>
      </c>
      <c r="G810" s="17" t="s">
        <v>828</v>
      </c>
      <c r="H810" s="146">
        <v>0</v>
      </c>
      <c r="I810" s="146">
        <v>0</v>
      </c>
      <c r="J810" s="17" t="s">
        <v>1</v>
      </c>
      <c r="K810" s="17" t="s">
        <v>2192</v>
      </c>
      <c r="L810" s="138" t="s">
        <v>4604</v>
      </c>
      <c r="N810" s="22" t="s">
        <v>3315</v>
      </c>
      <c r="O810" s="22" t="s">
        <v>3787</v>
      </c>
      <c r="P810"/>
      <c r="Q810" t="str">
        <f>IF(F810=G810,"","NOT EQUAL")</f>
        <v>NOT EQUAL</v>
      </c>
      <c r="R810"/>
      <c r="S810"/>
      <c r="T810">
        <f>IF(Y810&lt;&gt;"",T809+1,T809)</f>
        <v>146</v>
      </c>
      <c r="U810" s="3"/>
      <c r="V810" s="118"/>
      <c r="W810" s="118"/>
      <c r="X810" s="109" t="str">
        <f>IF( OR(V810="CNST", J810="CAT_REGS"),(F810),
IF(V810="YES",UPPER(F810),
IF(   AND(V810&lt;&gt;"NO",J810="CAT_FNCT",E810&lt;&gt;"multiply", E810&lt;&gt;"divide"),IF(K810="SLS_ENABLED",   UPPER(F810),""),"")))</f>
        <v/>
      </c>
      <c r="Y810" s="109" t="str">
        <f>IF(LEN(W810)&gt;0,W810,SUBSTITUTE(SUBSTITUTE(SUBSTITUTE(SUBSTITUTE(SUBSTITUTE(SUBSTITUTE(SUBSTITUTE(SUBSTITUTE(SUBSTITUTE(SUBSTITUTE(SUBSTITUTE( (SUBSTITUTE( SUBSTITUTE( SUBSTITUTE( SUBSTITUTE(X810,"STD_SIGMA","SUM"),"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10" s="2">
        <f>C810</f>
        <v>872</v>
      </c>
    </row>
    <row r="811" spans="1:26">
      <c r="A811" s="167" t="str">
        <f>CODE(MID(N811,1,1))&amp;CODE(MID(N811,2,1))&amp;CODE(MID(N811,3,1))&amp;CODE(MID(N811,4,1))&amp;CODE(MID(N811,5,1))&amp;
IF(ISERR(CODE(MID(N811,6,1))),"",CODE(MID(N811,6,1)))&amp;
IF(ISERR(CODE(MID(N811,7,1))),"",CODE(MID(N811,7,1)))&amp;
IF(ISERR(CODE(MID(N811,8,1))),"",CODE(MID(N811,8,1)))&amp;
IF(ISERR(CODE(MID(N811,9,1))),"",CODE(MID(N811,9,1)))&amp;
IF(ISERR(CODE(MID(N811,10,1))),"",CODE(MID(N811,10,1)))&amp;
IF(ISERR(CODE(MID(N811,11,1))),"",CODE(MID(N811,11,1)))&amp;
IF(ISERR(CODE(MID(N811,12,1))),"",CODE(MID(N811,12,1)))&amp;
IF(ISERR(CODE(MID(N811,13,1))),"",CODE(MID(N811,13,1)))&amp;
IF(ISERR(CODE(MID(N811,14,1))),"",CODE(MID(N811,14,1)))&amp;
IF(ISERR(CODE(MID(N811,15,1))),"",CODE(MID(N811,15,1)))</f>
        <v>677282958385669579</v>
      </c>
      <c r="B811" s="3">
        <v>794</v>
      </c>
      <c r="C811" s="165">
        <f>VLOOKUP(A811,[1]items.h.csv!$A:$C,3,0)</f>
        <v>873</v>
      </c>
      <c r="D811" s="1" t="s">
        <v>2221</v>
      </c>
      <c r="E811" s="1" t="s">
        <v>7</v>
      </c>
      <c r="F811" s="17" t="s">
        <v>595</v>
      </c>
      <c r="G811" s="17" t="s">
        <v>829</v>
      </c>
      <c r="H811" s="146">
        <v>0</v>
      </c>
      <c r="I811" s="146">
        <v>0</v>
      </c>
      <c r="J811" s="17" t="s">
        <v>1</v>
      </c>
      <c r="K811" s="17" t="s">
        <v>2192</v>
      </c>
      <c r="L811" s="138" t="s">
        <v>4604</v>
      </c>
      <c r="N811" s="22" t="s">
        <v>3316</v>
      </c>
      <c r="O811" s="22" t="s">
        <v>3787</v>
      </c>
      <c r="P811"/>
      <c r="Q811" t="str">
        <f>IF(F811=G811,"","NOT EQUAL")</f>
        <v>NOT EQUAL</v>
      </c>
      <c r="R811"/>
      <c r="S811"/>
      <c r="T811">
        <f>IF(Y811&lt;&gt;"",T810+1,T810)</f>
        <v>146</v>
      </c>
      <c r="U811" s="3"/>
      <c r="V811" s="118"/>
      <c r="W811" s="118"/>
      <c r="X811" s="109" t="str">
        <f>IF( OR(V811="CNST", J811="CAT_REGS"),(F811),
IF(V811="YES",UPPER(F811),
IF(   AND(V811&lt;&gt;"NO",J811="CAT_FNCT",E811&lt;&gt;"multiply", E811&lt;&gt;"divide"),IF(K811="SLS_ENABLED",   UPPER(F811),""),"")))</f>
        <v/>
      </c>
      <c r="Y811" s="109" t="str">
        <f>IF(LEN(W811)&gt;0,W811,SUBSTITUTE(SUBSTITUTE(SUBSTITUTE(SUBSTITUTE(SUBSTITUTE(SUBSTITUTE(SUBSTITUTE(SUBSTITUTE(SUBSTITUTE(SUBSTITUTE(SUBSTITUTE( (SUBSTITUTE( SUBSTITUTE( SUBSTITUTE( SUBSTITUTE(X811,"STD_SIGMA","SUM"),"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11" s="2">
        <f>C811</f>
        <v>873</v>
      </c>
    </row>
    <row r="812" spans="1:26">
      <c r="A812" s="167" t="str">
        <f>CODE(MID(N812,1,1))&amp;CODE(MID(N812,2,1))&amp;CODE(MID(N812,3,1))&amp;CODE(MID(N812,4,1))&amp;CODE(MID(N812,5,1))&amp;
IF(ISERR(CODE(MID(N812,6,1))),"",CODE(MID(N812,6,1)))&amp;
IF(ISERR(CODE(MID(N812,7,1))),"",CODE(MID(N812,7,1)))&amp;
IF(ISERR(CODE(MID(N812,8,1))),"",CODE(MID(N812,8,1)))&amp;
IF(ISERR(CODE(MID(N812,9,1))),"",CODE(MID(N812,9,1)))&amp;
IF(ISERR(CODE(MID(N812,10,1))),"",CODE(MID(N812,10,1)))&amp;
IF(ISERR(CODE(MID(N812,11,1))),"",CODE(MID(N812,11,1)))&amp;
IF(ISERR(CODE(MID(N812,12,1))),"",CODE(MID(N812,12,1)))&amp;
IF(ISERR(CODE(MID(N812,13,1))),"",CODE(MID(N812,13,1)))&amp;
IF(ISERR(CODE(MID(N812,14,1))),"",CODE(MID(N812,14,1)))&amp;
IF(ISERR(CODE(MID(N812,15,1))),"",CODE(MID(N812,15,1)))</f>
        <v>677282958385669580</v>
      </c>
      <c r="B812" s="3">
        <v>796</v>
      </c>
      <c r="C812" s="165">
        <f>VLOOKUP(A812,[1]items.h.csv!$A:$C,3,0)</f>
        <v>874</v>
      </c>
      <c r="D812" s="1" t="s">
        <v>2221</v>
      </c>
      <c r="E812" s="1" t="s">
        <v>7</v>
      </c>
      <c r="F812" s="17" t="s">
        <v>595</v>
      </c>
      <c r="G812" s="17" t="s">
        <v>830</v>
      </c>
      <c r="H812" s="146">
        <v>0</v>
      </c>
      <c r="I812" s="146">
        <v>0</v>
      </c>
      <c r="J812" s="17" t="s">
        <v>1</v>
      </c>
      <c r="K812" s="17" t="s">
        <v>2192</v>
      </c>
      <c r="L812" s="138" t="s">
        <v>4604</v>
      </c>
      <c r="N812" s="22" t="s">
        <v>3317</v>
      </c>
      <c r="O812" s="22" t="s">
        <v>3787</v>
      </c>
      <c r="P812"/>
      <c r="Q812" t="str">
        <f>IF(F812=G812,"","NOT EQUAL")</f>
        <v>NOT EQUAL</v>
      </c>
      <c r="R812"/>
      <c r="S812"/>
      <c r="T812">
        <f>IF(Y812&lt;&gt;"",T811+1,T811)</f>
        <v>146</v>
      </c>
      <c r="U812" s="3"/>
      <c r="V812" s="118"/>
      <c r="W812" s="118"/>
      <c r="X812" s="109" t="str">
        <f>IF( OR(V812="CNST", J812="CAT_REGS"),(F812),
IF(V812="YES",UPPER(F812),
IF(   AND(V812&lt;&gt;"NO",J812="CAT_FNCT",E812&lt;&gt;"multiply", E812&lt;&gt;"divide"),IF(K812="SLS_ENABLED",   UPPER(F812),""),"")))</f>
        <v/>
      </c>
      <c r="Y812" s="109" t="str">
        <f>IF(LEN(W812)&gt;0,W812,SUBSTITUTE(SUBSTITUTE(SUBSTITUTE(SUBSTITUTE(SUBSTITUTE(SUBSTITUTE(SUBSTITUTE(SUBSTITUTE(SUBSTITUTE(SUBSTITUTE(SUBSTITUTE( (SUBSTITUTE( SUBSTITUTE( SUBSTITUTE( SUBSTITUTE(X812,"STD_SIGMA","SUM"),"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12" s="2">
        <f>C812</f>
        <v>874</v>
      </c>
    </row>
    <row r="813" spans="1:26">
      <c r="A813" s="167" t="str">
        <f>CODE(MID(N813,1,1))&amp;CODE(MID(N813,2,1))&amp;CODE(MID(N813,3,1))&amp;CODE(MID(N813,4,1))&amp;CODE(MID(N813,5,1))&amp;
IF(ISERR(CODE(MID(N813,6,1))),"",CODE(MID(N813,6,1)))&amp;
IF(ISERR(CODE(MID(N813,7,1))),"",CODE(MID(N813,7,1)))&amp;
IF(ISERR(CODE(MID(N813,8,1))),"",CODE(MID(N813,8,1)))&amp;
IF(ISERR(CODE(MID(N813,9,1))),"",CODE(MID(N813,9,1)))&amp;
IF(ISERR(CODE(MID(N813,10,1))),"",CODE(MID(N813,10,1)))&amp;
IF(ISERR(CODE(MID(N813,11,1))),"",CODE(MID(N813,11,1)))&amp;
IF(ISERR(CODE(MID(N813,12,1))),"",CODE(MID(N813,12,1)))&amp;
IF(ISERR(CODE(MID(N813,13,1))),"",CODE(MID(N813,13,1)))&amp;
IF(ISERR(CODE(MID(N813,14,1))),"",CODE(MID(N813,14,1)))&amp;
IF(ISERR(CODE(MID(N813,15,1))),"",CODE(MID(N813,15,1)))</f>
        <v>677282958385669581</v>
      </c>
      <c r="B813" s="3">
        <v>798</v>
      </c>
      <c r="C813" s="165">
        <f>VLOOKUP(A813,[1]items.h.csv!$A:$C,3,0)</f>
        <v>875</v>
      </c>
      <c r="D813" s="1" t="s">
        <v>2221</v>
      </c>
      <c r="E813" s="1" t="s">
        <v>7</v>
      </c>
      <c r="F813" s="17" t="s">
        <v>595</v>
      </c>
      <c r="G813" s="17" t="s">
        <v>831</v>
      </c>
      <c r="H813" s="146">
        <v>0</v>
      </c>
      <c r="I813" s="146">
        <v>0</v>
      </c>
      <c r="J813" s="17" t="s">
        <v>1</v>
      </c>
      <c r="K813" s="17" t="s">
        <v>2192</v>
      </c>
      <c r="L813" s="138" t="s">
        <v>4604</v>
      </c>
      <c r="N813" s="22" t="s">
        <v>3318</v>
      </c>
      <c r="O813" s="22" t="s">
        <v>3787</v>
      </c>
      <c r="P813"/>
      <c r="Q813" t="str">
        <f>IF(F813=G813,"","NOT EQUAL")</f>
        <v>NOT EQUAL</v>
      </c>
      <c r="R813"/>
      <c r="S813"/>
      <c r="T813">
        <f>IF(Y813&lt;&gt;"",T812+1,T812)</f>
        <v>146</v>
      </c>
      <c r="U813" s="3"/>
      <c r="V813" s="118"/>
      <c r="W813" s="118"/>
      <c r="X813" s="109" t="str">
        <f>IF( OR(V813="CNST", J813="CAT_REGS"),(F813),
IF(V813="YES",UPPER(F813),
IF(   AND(V813&lt;&gt;"NO",J813="CAT_FNCT",E813&lt;&gt;"multiply", E813&lt;&gt;"divide"),IF(K813="SLS_ENABLED",   UPPER(F813),""),"")))</f>
        <v/>
      </c>
      <c r="Y813" s="109" t="str">
        <f>IF(LEN(W813)&gt;0,W813,SUBSTITUTE(SUBSTITUTE(SUBSTITUTE(SUBSTITUTE(SUBSTITUTE(SUBSTITUTE(SUBSTITUTE(SUBSTITUTE(SUBSTITUTE(SUBSTITUTE(SUBSTITUTE( (SUBSTITUTE( SUBSTITUTE( SUBSTITUTE( SUBSTITUTE(X813,"STD_SIGMA","SUM"),"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13" s="2">
        <f>C813</f>
        <v>875</v>
      </c>
    </row>
    <row r="814" spans="1:26">
      <c r="A814" s="167" t="str">
        <f>CODE(MID(N814,1,1))&amp;CODE(MID(N814,2,1))&amp;CODE(MID(N814,3,1))&amp;CODE(MID(N814,4,1))&amp;CODE(MID(N814,5,1))&amp;
IF(ISERR(CODE(MID(N814,6,1))),"",CODE(MID(N814,6,1)))&amp;
IF(ISERR(CODE(MID(N814,7,1))),"",CODE(MID(N814,7,1)))&amp;
IF(ISERR(CODE(MID(N814,8,1))),"",CODE(MID(N814,8,1)))&amp;
IF(ISERR(CODE(MID(N814,9,1))),"",CODE(MID(N814,9,1)))&amp;
IF(ISERR(CODE(MID(N814,10,1))),"",CODE(MID(N814,10,1)))&amp;
IF(ISERR(CODE(MID(N814,11,1))),"",CODE(MID(N814,11,1)))&amp;
IF(ISERR(CODE(MID(N814,12,1))),"",CODE(MID(N814,12,1)))&amp;
IF(ISERR(CODE(MID(N814,13,1))),"",CODE(MID(N814,13,1)))&amp;
IF(ISERR(CODE(MID(N814,14,1))),"",CODE(MID(N814,14,1)))&amp;
IF(ISERR(CODE(MID(N814,15,1))),"",CODE(MID(N814,15,1)))</f>
        <v>677282958385669582</v>
      </c>
      <c r="B814" s="3">
        <v>800</v>
      </c>
      <c r="C814" s="165">
        <f>VLOOKUP(A814,[1]items.h.csv!$A:$C,3,0)</f>
        <v>876</v>
      </c>
      <c r="D814" s="1" t="s">
        <v>2221</v>
      </c>
      <c r="E814" s="1" t="s">
        <v>7</v>
      </c>
      <c r="F814" s="17" t="s">
        <v>595</v>
      </c>
      <c r="G814" s="17" t="s">
        <v>832</v>
      </c>
      <c r="H814" s="146">
        <v>0</v>
      </c>
      <c r="I814" s="146">
        <v>0</v>
      </c>
      <c r="J814" s="17" t="s">
        <v>1</v>
      </c>
      <c r="K814" s="17" t="s">
        <v>2192</v>
      </c>
      <c r="L814" s="138" t="s">
        <v>4604</v>
      </c>
      <c r="N814" s="22" t="s">
        <v>3319</v>
      </c>
      <c r="O814" s="22" t="s">
        <v>3787</v>
      </c>
      <c r="P814"/>
      <c r="Q814" t="str">
        <f>IF(F814=G814,"","NOT EQUAL")</f>
        <v>NOT EQUAL</v>
      </c>
      <c r="R814"/>
      <c r="S814"/>
      <c r="T814">
        <f>IF(Y814&lt;&gt;"",T813+1,T813)</f>
        <v>146</v>
      </c>
      <c r="U814" s="3"/>
      <c r="V814" s="118"/>
      <c r="W814" s="118"/>
      <c r="X814" s="109" t="str">
        <f>IF( OR(V814="CNST", J814="CAT_REGS"),(F814),
IF(V814="YES",UPPER(F814),
IF(   AND(V814&lt;&gt;"NO",J814="CAT_FNCT",E814&lt;&gt;"multiply", E814&lt;&gt;"divide"),IF(K814="SLS_ENABLED",   UPPER(F814),""),"")))</f>
        <v/>
      </c>
      <c r="Y814" s="109" t="str">
        <f>IF(LEN(W814)&gt;0,W814,SUBSTITUTE(SUBSTITUTE(SUBSTITUTE(SUBSTITUTE(SUBSTITUTE(SUBSTITUTE(SUBSTITUTE(SUBSTITUTE(SUBSTITUTE(SUBSTITUTE(SUBSTITUTE( (SUBSTITUTE( SUBSTITUTE( SUBSTITUTE( SUBSTITUTE(X814,"STD_SIGMA","SUM"),"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14" s="2">
        <f>C814</f>
        <v>876</v>
      </c>
    </row>
    <row r="815" spans="1:26">
      <c r="A815" s="167" t="str">
        <f>CODE(MID(N815,1,1))&amp;CODE(MID(N815,2,1))&amp;CODE(MID(N815,3,1))&amp;CODE(MID(N815,4,1))&amp;CODE(MID(N815,5,1))&amp;
IF(ISERR(CODE(MID(N815,6,1))),"",CODE(MID(N815,6,1)))&amp;
IF(ISERR(CODE(MID(N815,7,1))),"",CODE(MID(N815,7,1)))&amp;
IF(ISERR(CODE(MID(N815,8,1))),"",CODE(MID(N815,8,1)))&amp;
IF(ISERR(CODE(MID(N815,9,1))),"",CODE(MID(N815,9,1)))&amp;
IF(ISERR(CODE(MID(N815,10,1))),"",CODE(MID(N815,10,1)))&amp;
IF(ISERR(CODE(MID(N815,11,1))),"",CODE(MID(N815,11,1)))&amp;
IF(ISERR(CODE(MID(N815,12,1))),"",CODE(MID(N815,12,1)))&amp;
IF(ISERR(CODE(MID(N815,13,1))),"",CODE(MID(N815,13,1)))&amp;
IF(ISERR(CODE(MID(N815,14,1))),"",CODE(MID(N815,14,1)))&amp;
IF(ISERR(CODE(MID(N815,15,1))),"",CODE(MID(N815,15,1)))</f>
        <v>677282958385669583</v>
      </c>
      <c r="B815" s="3">
        <v>801</v>
      </c>
      <c r="C815" s="165">
        <f>VLOOKUP(A815,[1]items.h.csv!$A:$C,3,0)</f>
        <v>877</v>
      </c>
      <c r="D815" s="1" t="s">
        <v>2221</v>
      </c>
      <c r="E815" s="1" t="s">
        <v>7</v>
      </c>
      <c r="F815" s="17" t="s">
        <v>595</v>
      </c>
      <c r="G815" s="17" t="s">
        <v>833</v>
      </c>
      <c r="H815" s="146">
        <v>0</v>
      </c>
      <c r="I815" s="146">
        <v>0</v>
      </c>
      <c r="J815" s="17" t="s">
        <v>1</v>
      </c>
      <c r="K815" s="17" t="s">
        <v>2192</v>
      </c>
      <c r="L815" s="138" t="s">
        <v>4604</v>
      </c>
      <c r="N815" s="22" t="s">
        <v>3320</v>
      </c>
      <c r="O815" s="22" t="s">
        <v>3787</v>
      </c>
      <c r="P815"/>
      <c r="Q815" t="str">
        <f>IF(F815=G815,"","NOT EQUAL")</f>
        <v>NOT EQUAL</v>
      </c>
      <c r="R815"/>
      <c r="S815"/>
      <c r="T815">
        <f>IF(Y815&lt;&gt;"",T814+1,T814)</f>
        <v>146</v>
      </c>
      <c r="U815" s="3"/>
      <c r="V815" s="118"/>
      <c r="W815" s="118"/>
      <c r="X815" s="109" t="str">
        <f>IF( OR(V815="CNST", J815="CAT_REGS"),(F815),
IF(V815="YES",UPPER(F815),
IF(   AND(V815&lt;&gt;"NO",J815="CAT_FNCT",E815&lt;&gt;"multiply", E815&lt;&gt;"divide"),IF(K815="SLS_ENABLED",   UPPER(F815),""),"")))</f>
        <v/>
      </c>
      <c r="Y815" s="109" t="str">
        <f>IF(LEN(W815)&gt;0,W815,SUBSTITUTE(SUBSTITUTE(SUBSTITUTE(SUBSTITUTE(SUBSTITUTE(SUBSTITUTE(SUBSTITUTE(SUBSTITUTE(SUBSTITUTE(SUBSTITUTE(SUBSTITUTE( (SUBSTITUTE( SUBSTITUTE( SUBSTITUTE( SUBSTITUTE(X815,"STD_SIGMA","SUM"),"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15" s="2">
        <f>C815</f>
        <v>877</v>
      </c>
    </row>
    <row r="816" spans="1:26">
      <c r="A816" s="167" t="str">
        <f>CODE(MID(N816,1,1))&amp;CODE(MID(N816,2,1))&amp;CODE(MID(N816,3,1))&amp;CODE(MID(N816,4,1))&amp;CODE(MID(N816,5,1))&amp;
IF(ISERR(CODE(MID(N816,6,1))),"",CODE(MID(N816,6,1)))&amp;
IF(ISERR(CODE(MID(N816,7,1))),"",CODE(MID(N816,7,1)))&amp;
IF(ISERR(CODE(MID(N816,8,1))),"",CODE(MID(N816,8,1)))&amp;
IF(ISERR(CODE(MID(N816,9,1))),"",CODE(MID(N816,9,1)))&amp;
IF(ISERR(CODE(MID(N816,10,1))),"",CODE(MID(N816,10,1)))&amp;
IF(ISERR(CODE(MID(N816,11,1))),"",CODE(MID(N816,11,1)))&amp;
IF(ISERR(CODE(MID(N816,12,1))),"",CODE(MID(N816,12,1)))&amp;
IF(ISERR(CODE(MID(N816,13,1))),"",CODE(MID(N816,13,1)))&amp;
IF(ISERR(CODE(MID(N816,14,1))),"",CODE(MID(N816,14,1)))&amp;
IF(ISERR(CODE(MID(N816,15,1))),"",CODE(MID(N816,15,1)))</f>
        <v>677282958385669584</v>
      </c>
      <c r="B816" s="3">
        <v>803</v>
      </c>
      <c r="C816" s="165">
        <f>VLOOKUP(A816,[1]items.h.csv!$A:$C,3,0)</f>
        <v>878</v>
      </c>
      <c r="D816" s="1" t="s">
        <v>2221</v>
      </c>
      <c r="E816" s="1" t="s">
        <v>7</v>
      </c>
      <c r="F816" s="17" t="s">
        <v>595</v>
      </c>
      <c r="G816" s="17" t="s">
        <v>834</v>
      </c>
      <c r="H816" s="146">
        <v>0</v>
      </c>
      <c r="I816" s="146">
        <v>0</v>
      </c>
      <c r="J816" s="17" t="s">
        <v>1</v>
      </c>
      <c r="K816" s="17" t="s">
        <v>2192</v>
      </c>
      <c r="L816" s="138" t="s">
        <v>4604</v>
      </c>
      <c r="N816" s="22" t="s">
        <v>3321</v>
      </c>
      <c r="O816" s="22" t="s">
        <v>3787</v>
      </c>
      <c r="P816"/>
      <c r="Q816" t="str">
        <f>IF(F816=G816,"","NOT EQUAL")</f>
        <v>NOT EQUAL</v>
      </c>
      <c r="R816"/>
      <c r="S816"/>
      <c r="T816">
        <f>IF(Y816&lt;&gt;"",T815+1,T815)</f>
        <v>146</v>
      </c>
      <c r="U816" s="3"/>
      <c r="V816" s="118"/>
      <c r="W816" s="118"/>
      <c r="X816" s="109" t="str">
        <f>IF( OR(V816="CNST", J816="CAT_REGS"),(F816),
IF(V816="YES",UPPER(F816),
IF(   AND(V816&lt;&gt;"NO",J816="CAT_FNCT",E816&lt;&gt;"multiply", E816&lt;&gt;"divide"),IF(K816="SLS_ENABLED",   UPPER(F816),""),"")))</f>
        <v/>
      </c>
      <c r="Y816" s="109" t="str">
        <f>IF(LEN(W816)&gt;0,W816,SUBSTITUTE(SUBSTITUTE(SUBSTITUTE(SUBSTITUTE(SUBSTITUTE(SUBSTITUTE(SUBSTITUTE(SUBSTITUTE(SUBSTITUTE(SUBSTITUTE(SUBSTITUTE( (SUBSTITUTE( SUBSTITUTE( SUBSTITUTE( SUBSTITUTE(X816,"STD_SIGMA","SUM"),"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16" s="2">
        <f>C816</f>
        <v>878</v>
      </c>
    </row>
    <row r="817" spans="1:26">
      <c r="A817" s="167" t="str">
        <f>CODE(MID(N817,1,1))&amp;CODE(MID(N817,2,1))&amp;CODE(MID(N817,3,1))&amp;CODE(MID(N817,4,1))&amp;CODE(MID(N817,5,1))&amp;
IF(ISERR(CODE(MID(N817,6,1))),"",CODE(MID(N817,6,1)))&amp;
IF(ISERR(CODE(MID(N817,7,1))),"",CODE(MID(N817,7,1)))&amp;
IF(ISERR(CODE(MID(N817,8,1))),"",CODE(MID(N817,8,1)))&amp;
IF(ISERR(CODE(MID(N817,9,1))),"",CODE(MID(N817,9,1)))&amp;
IF(ISERR(CODE(MID(N817,10,1))),"",CODE(MID(N817,10,1)))&amp;
IF(ISERR(CODE(MID(N817,11,1))),"",CODE(MID(N817,11,1)))&amp;
IF(ISERR(CODE(MID(N817,12,1))),"",CODE(MID(N817,12,1)))&amp;
IF(ISERR(CODE(MID(N817,13,1))),"",CODE(MID(N817,13,1)))&amp;
IF(ISERR(CODE(MID(N817,14,1))),"",CODE(MID(N817,14,1)))&amp;
IF(ISERR(CODE(MID(N817,15,1))),"",CODE(MID(N817,15,1)))</f>
        <v>677282958385669585</v>
      </c>
      <c r="B817" s="3">
        <v>805</v>
      </c>
      <c r="C817" s="165">
        <f>VLOOKUP(A817,[1]items.h.csv!$A:$C,3,0)</f>
        <v>879</v>
      </c>
      <c r="D817" s="1" t="s">
        <v>2221</v>
      </c>
      <c r="E817" s="1" t="s">
        <v>7</v>
      </c>
      <c r="F817" s="17" t="s">
        <v>595</v>
      </c>
      <c r="G817" s="17" t="s">
        <v>835</v>
      </c>
      <c r="H817" s="146">
        <v>0</v>
      </c>
      <c r="I817" s="146">
        <v>0</v>
      </c>
      <c r="J817" s="17" t="s">
        <v>1</v>
      </c>
      <c r="K817" s="17" t="s">
        <v>2192</v>
      </c>
      <c r="L817" s="138" t="s">
        <v>4604</v>
      </c>
      <c r="N817" s="22" t="s">
        <v>3322</v>
      </c>
      <c r="O817" s="22" t="s">
        <v>3787</v>
      </c>
      <c r="P817"/>
      <c r="Q817" t="str">
        <f>IF(F817=G817,"","NOT EQUAL")</f>
        <v>NOT EQUAL</v>
      </c>
      <c r="R817"/>
      <c r="S817"/>
      <c r="T817">
        <f>IF(Y817&lt;&gt;"",T816+1,T816)</f>
        <v>146</v>
      </c>
      <c r="U817" s="3"/>
      <c r="V817" s="118"/>
      <c r="W817" s="118"/>
      <c r="X817" s="109" t="str">
        <f>IF( OR(V817="CNST", J817="CAT_REGS"),(F817),
IF(V817="YES",UPPER(F817),
IF(   AND(V817&lt;&gt;"NO",J817="CAT_FNCT",E817&lt;&gt;"multiply", E817&lt;&gt;"divide"),IF(K817="SLS_ENABLED",   UPPER(F817),""),"")))</f>
        <v/>
      </c>
      <c r="Y817" s="109" t="str">
        <f>IF(LEN(W817)&gt;0,W817,SUBSTITUTE(SUBSTITUTE(SUBSTITUTE(SUBSTITUTE(SUBSTITUTE(SUBSTITUTE(SUBSTITUTE(SUBSTITUTE(SUBSTITUTE(SUBSTITUTE(SUBSTITUTE( (SUBSTITUTE( SUBSTITUTE( SUBSTITUTE( SUBSTITUTE(X817,"STD_SIGMA","SUM"),"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17" s="2">
        <f>C817</f>
        <v>879</v>
      </c>
    </row>
    <row r="818" spans="1:26">
      <c r="A818" s="167" t="str">
        <f>CODE(MID(N818,1,1))&amp;CODE(MID(N818,2,1))&amp;CODE(MID(N818,3,1))&amp;CODE(MID(N818,4,1))&amp;CODE(MID(N818,5,1))&amp;
IF(ISERR(CODE(MID(N818,6,1))),"",CODE(MID(N818,6,1)))&amp;
IF(ISERR(CODE(MID(N818,7,1))),"",CODE(MID(N818,7,1)))&amp;
IF(ISERR(CODE(MID(N818,8,1))),"",CODE(MID(N818,8,1)))&amp;
IF(ISERR(CODE(MID(N818,9,1))),"",CODE(MID(N818,9,1)))&amp;
IF(ISERR(CODE(MID(N818,10,1))),"",CODE(MID(N818,10,1)))&amp;
IF(ISERR(CODE(MID(N818,11,1))),"",CODE(MID(N818,11,1)))&amp;
IF(ISERR(CODE(MID(N818,12,1))),"",CODE(MID(N818,12,1)))&amp;
IF(ISERR(CODE(MID(N818,13,1))),"",CODE(MID(N818,13,1)))&amp;
IF(ISERR(CODE(MID(N818,14,1))),"",CODE(MID(N818,14,1)))&amp;
IF(ISERR(CODE(MID(N818,15,1))),"",CODE(MID(N818,15,1)))</f>
        <v>677282958385669586</v>
      </c>
      <c r="B818" s="3">
        <v>807</v>
      </c>
      <c r="C818" s="165">
        <f>VLOOKUP(A818,[1]items.h.csv!$A:$C,3,0)</f>
        <v>880</v>
      </c>
      <c r="D818" s="1" t="s">
        <v>2221</v>
      </c>
      <c r="E818" s="1" t="s">
        <v>7</v>
      </c>
      <c r="F818" s="17" t="s">
        <v>595</v>
      </c>
      <c r="G818" s="17" t="s">
        <v>836</v>
      </c>
      <c r="H818" s="146">
        <v>0</v>
      </c>
      <c r="I818" s="146">
        <v>0</v>
      </c>
      <c r="J818" s="17" t="s">
        <v>1</v>
      </c>
      <c r="K818" s="17" t="s">
        <v>2192</v>
      </c>
      <c r="L818" s="138" t="s">
        <v>4604</v>
      </c>
      <c r="N818" s="22" t="s">
        <v>3323</v>
      </c>
      <c r="O818" s="22" t="s">
        <v>3787</v>
      </c>
      <c r="P818"/>
      <c r="Q818" t="str">
        <f>IF(F818=G818,"","NOT EQUAL")</f>
        <v>NOT EQUAL</v>
      </c>
      <c r="R818"/>
      <c r="S818"/>
      <c r="T818">
        <f>IF(Y818&lt;&gt;"",T817+1,T817)</f>
        <v>146</v>
      </c>
      <c r="U818" s="3"/>
      <c r="V818" s="118"/>
      <c r="W818" s="118"/>
      <c r="X818" s="109" t="str">
        <f>IF( OR(V818="CNST", J818="CAT_REGS"),(F818),
IF(V818="YES",UPPER(F818),
IF(   AND(V818&lt;&gt;"NO",J818="CAT_FNCT",E818&lt;&gt;"multiply", E818&lt;&gt;"divide"),IF(K818="SLS_ENABLED",   UPPER(F818),""),"")))</f>
        <v/>
      </c>
      <c r="Y818" s="109" t="str">
        <f>IF(LEN(W818)&gt;0,W818,SUBSTITUTE(SUBSTITUTE(SUBSTITUTE(SUBSTITUTE(SUBSTITUTE(SUBSTITUTE(SUBSTITUTE(SUBSTITUTE(SUBSTITUTE(SUBSTITUTE(SUBSTITUTE( (SUBSTITUTE( SUBSTITUTE( SUBSTITUTE( SUBSTITUTE(X818,"STD_SIGMA","SUM"),"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18" s="2">
        <f>C818</f>
        <v>880</v>
      </c>
    </row>
    <row r="819" spans="1:26">
      <c r="A819" s="167" t="str">
        <f>CODE(MID(N819,1,1))&amp;CODE(MID(N819,2,1))&amp;CODE(MID(N819,3,1))&amp;CODE(MID(N819,4,1))&amp;CODE(MID(N819,5,1))&amp;
IF(ISERR(CODE(MID(N819,6,1))),"",CODE(MID(N819,6,1)))&amp;
IF(ISERR(CODE(MID(N819,7,1))),"",CODE(MID(N819,7,1)))&amp;
IF(ISERR(CODE(MID(N819,8,1))),"",CODE(MID(N819,8,1)))&amp;
IF(ISERR(CODE(MID(N819,9,1))),"",CODE(MID(N819,9,1)))&amp;
IF(ISERR(CODE(MID(N819,10,1))),"",CODE(MID(N819,10,1)))&amp;
IF(ISERR(CODE(MID(N819,11,1))),"",CODE(MID(N819,11,1)))&amp;
IF(ISERR(CODE(MID(N819,12,1))),"",CODE(MID(N819,12,1)))&amp;
IF(ISERR(CODE(MID(N819,13,1))),"",CODE(MID(N819,13,1)))&amp;
IF(ISERR(CODE(MID(N819,14,1))),"",CODE(MID(N819,14,1)))&amp;
IF(ISERR(CODE(MID(N819,15,1))),"",CODE(MID(N819,15,1)))</f>
        <v>677282958385669587</v>
      </c>
      <c r="B819" s="3">
        <v>809</v>
      </c>
      <c r="C819" s="165">
        <f>VLOOKUP(A819,[1]items.h.csv!$A:$C,3,0)</f>
        <v>881</v>
      </c>
      <c r="D819" s="1" t="s">
        <v>2221</v>
      </c>
      <c r="E819" s="1" t="s">
        <v>7</v>
      </c>
      <c r="F819" s="17" t="s">
        <v>595</v>
      </c>
      <c r="G819" s="17" t="s">
        <v>837</v>
      </c>
      <c r="H819" s="146">
        <v>0</v>
      </c>
      <c r="I819" s="146">
        <v>0</v>
      </c>
      <c r="J819" s="17" t="s">
        <v>1</v>
      </c>
      <c r="K819" s="17" t="s">
        <v>2192</v>
      </c>
      <c r="L819" s="138" t="s">
        <v>4604</v>
      </c>
      <c r="N819" s="22" t="s">
        <v>3324</v>
      </c>
      <c r="O819" s="22" t="s">
        <v>3787</v>
      </c>
      <c r="P819"/>
      <c r="Q819" t="str">
        <f>IF(F819=G819,"","NOT EQUAL")</f>
        <v>NOT EQUAL</v>
      </c>
      <c r="R819"/>
      <c r="S819"/>
      <c r="T819">
        <f>IF(Y819&lt;&gt;"",T818+1,T818)</f>
        <v>146</v>
      </c>
      <c r="U819" s="3"/>
      <c r="V819" s="118"/>
      <c r="W819" s="118"/>
      <c r="X819" s="109" t="str">
        <f>IF( OR(V819="CNST", J819="CAT_REGS"),(F819),
IF(V819="YES",UPPER(F819),
IF(   AND(V819&lt;&gt;"NO",J819="CAT_FNCT",E819&lt;&gt;"multiply", E819&lt;&gt;"divide"),IF(K819="SLS_ENABLED",   UPPER(F819),""),"")))</f>
        <v/>
      </c>
      <c r="Y819" s="109" t="str">
        <f>IF(LEN(W819)&gt;0,W819,SUBSTITUTE(SUBSTITUTE(SUBSTITUTE(SUBSTITUTE(SUBSTITUTE(SUBSTITUTE(SUBSTITUTE(SUBSTITUTE(SUBSTITUTE(SUBSTITUTE(SUBSTITUTE( (SUBSTITUTE( SUBSTITUTE( SUBSTITUTE( SUBSTITUTE(X819,"STD_SIGMA","SUM"),"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19" s="2">
        <f>C819</f>
        <v>881</v>
      </c>
    </row>
    <row r="820" spans="1:26">
      <c r="A820" s="167" t="str">
        <f>CODE(MID(N820,1,1))&amp;CODE(MID(N820,2,1))&amp;CODE(MID(N820,3,1))&amp;CODE(MID(N820,4,1))&amp;CODE(MID(N820,5,1))&amp;
IF(ISERR(CODE(MID(N820,6,1))),"",CODE(MID(N820,6,1)))&amp;
IF(ISERR(CODE(MID(N820,7,1))),"",CODE(MID(N820,7,1)))&amp;
IF(ISERR(CODE(MID(N820,8,1))),"",CODE(MID(N820,8,1)))&amp;
IF(ISERR(CODE(MID(N820,9,1))),"",CODE(MID(N820,9,1)))&amp;
IF(ISERR(CODE(MID(N820,10,1))),"",CODE(MID(N820,10,1)))&amp;
IF(ISERR(CODE(MID(N820,11,1))),"",CODE(MID(N820,11,1)))&amp;
IF(ISERR(CODE(MID(N820,12,1))),"",CODE(MID(N820,12,1)))&amp;
IF(ISERR(CODE(MID(N820,13,1))),"",CODE(MID(N820,13,1)))&amp;
IF(ISERR(CODE(MID(N820,14,1))),"",CODE(MID(N820,14,1)))&amp;
IF(ISERR(CODE(MID(N820,15,1))),"",CODE(MID(N820,15,1)))</f>
        <v>677282958385669588</v>
      </c>
      <c r="B820" s="3">
        <v>811</v>
      </c>
      <c r="C820" s="165">
        <f>VLOOKUP(A820,[1]items.h.csv!$A:$C,3,0)</f>
        <v>882</v>
      </c>
      <c r="D820" s="1" t="s">
        <v>2221</v>
      </c>
      <c r="E820" s="1" t="s">
        <v>7</v>
      </c>
      <c r="F820" s="17" t="s">
        <v>595</v>
      </c>
      <c r="G820" s="17" t="s">
        <v>838</v>
      </c>
      <c r="H820" s="146">
        <v>0</v>
      </c>
      <c r="I820" s="146">
        <v>0</v>
      </c>
      <c r="J820" s="17" t="s">
        <v>1</v>
      </c>
      <c r="K820" s="17" t="s">
        <v>2192</v>
      </c>
      <c r="L820" s="138" t="s">
        <v>4604</v>
      </c>
      <c r="N820" s="22" t="s">
        <v>3325</v>
      </c>
      <c r="O820" s="22" t="s">
        <v>3787</v>
      </c>
      <c r="P820"/>
      <c r="Q820" t="str">
        <f>IF(F820=G820,"","NOT EQUAL")</f>
        <v>NOT EQUAL</v>
      </c>
      <c r="R820"/>
      <c r="S820"/>
      <c r="T820">
        <f>IF(Y820&lt;&gt;"",T819+1,T819)</f>
        <v>146</v>
      </c>
      <c r="U820" s="3"/>
      <c r="V820" s="118"/>
      <c r="W820" s="118"/>
      <c r="X820" s="109" t="str">
        <f>IF( OR(V820="CNST", J820="CAT_REGS"),(F820),
IF(V820="YES",UPPER(F820),
IF(   AND(V820&lt;&gt;"NO",J820="CAT_FNCT",E820&lt;&gt;"multiply", E820&lt;&gt;"divide"),IF(K820="SLS_ENABLED",   UPPER(F820),""),"")))</f>
        <v/>
      </c>
      <c r="Y820" s="109" t="str">
        <f>IF(LEN(W820)&gt;0,W820,SUBSTITUTE(SUBSTITUTE(SUBSTITUTE(SUBSTITUTE(SUBSTITUTE(SUBSTITUTE(SUBSTITUTE(SUBSTITUTE(SUBSTITUTE(SUBSTITUTE(SUBSTITUTE( (SUBSTITUTE( SUBSTITUTE( SUBSTITUTE( SUBSTITUTE(X820,"STD_SIGMA","SUM"),"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20" s="2">
        <f>C820</f>
        <v>882</v>
      </c>
    </row>
    <row r="821" spans="1:26">
      <c r="A821" s="167" t="str">
        <f>CODE(MID(N821,1,1))&amp;CODE(MID(N821,2,1))&amp;CODE(MID(N821,3,1))&amp;CODE(MID(N821,4,1))&amp;CODE(MID(N821,5,1))&amp;
IF(ISERR(CODE(MID(N821,6,1))),"",CODE(MID(N821,6,1)))&amp;
IF(ISERR(CODE(MID(N821,7,1))),"",CODE(MID(N821,7,1)))&amp;
IF(ISERR(CODE(MID(N821,8,1))),"",CODE(MID(N821,8,1)))&amp;
IF(ISERR(CODE(MID(N821,9,1))),"",CODE(MID(N821,9,1)))&amp;
IF(ISERR(CODE(MID(N821,10,1))),"",CODE(MID(N821,10,1)))&amp;
IF(ISERR(CODE(MID(N821,11,1))),"",CODE(MID(N821,11,1)))&amp;
IF(ISERR(CODE(MID(N821,12,1))),"",CODE(MID(N821,12,1)))&amp;
IF(ISERR(CODE(MID(N821,13,1))),"",CODE(MID(N821,13,1)))&amp;
IF(ISERR(CODE(MID(N821,14,1))),"",CODE(MID(N821,14,1)))&amp;
IF(ISERR(CODE(MID(N821,15,1))),"",CODE(MID(N821,15,1)))</f>
        <v>677282958385669589</v>
      </c>
      <c r="B821" s="3">
        <v>813</v>
      </c>
      <c r="C821" s="165">
        <f>VLOOKUP(A821,[1]items.h.csv!$A:$C,3,0)</f>
        <v>883</v>
      </c>
      <c r="D821" s="1" t="s">
        <v>2221</v>
      </c>
      <c r="E821" s="1" t="s">
        <v>7</v>
      </c>
      <c r="F821" s="17" t="s">
        <v>595</v>
      </c>
      <c r="G821" s="17" t="s">
        <v>839</v>
      </c>
      <c r="H821" s="146">
        <v>0</v>
      </c>
      <c r="I821" s="146">
        <v>0</v>
      </c>
      <c r="J821" s="17" t="s">
        <v>1</v>
      </c>
      <c r="K821" s="17" t="s">
        <v>2192</v>
      </c>
      <c r="L821" s="138" t="s">
        <v>4604</v>
      </c>
      <c r="N821" s="22" t="s">
        <v>3326</v>
      </c>
      <c r="O821" s="22" t="s">
        <v>3787</v>
      </c>
      <c r="P821"/>
      <c r="Q821" t="str">
        <f>IF(F821=G821,"","NOT EQUAL")</f>
        <v>NOT EQUAL</v>
      </c>
      <c r="R821"/>
      <c r="S821"/>
      <c r="T821">
        <f>IF(Y821&lt;&gt;"",T820+1,T820)</f>
        <v>146</v>
      </c>
      <c r="U821" s="3"/>
      <c r="V821" s="118"/>
      <c r="W821" s="118"/>
      <c r="X821" s="109" t="str">
        <f>IF( OR(V821="CNST", J821="CAT_REGS"),(F821),
IF(V821="YES",UPPER(F821),
IF(   AND(V821&lt;&gt;"NO",J821="CAT_FNCT",E821&lt;&gt;"multiply", E821&lt;&gt;"divide"),IF(K821="SLS_ENABLED",   UPPER(F821),""),"")))</f>
        <v/>
      </c>
      <c r="Y821" s="109" t="str">
        <f>IF(LEN(W821)&gt;0,W821,SUBSTITUTE(SUBSTITUTE(SUBSTITUTE(SUBSTITUTE(SUBSTITUTE(SUBSTITUTE(SUBSTITUTE(SUBSTITUTE(SUBSTITUTE(SUBSTITUTE(SUBSTITUTE( (SUBSTITUTE( SUBSTITUTE( SUBSTITUTE( SUBSTITUTE(X821,"STD_SIGMA","SUM"),"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21" s="2">
        <f>C821</f>
        <v>883</v>
      </c>
    </row>
    <row r="822" spans="1:26">
      <c r="A822" s="167" t="str">
        <f>CODE(MID(N822,1,1))&amp;CODE(MID(N822,2,1))&amp;CODE(MID(N822,3,1))&amp;CODE(MID(N822,4,1))&amp;CODE(MID(N822,5,1))&amp;
IF(ISERR(CODE(MID(N822,6,1))),"",CODE(MID(N822,6,1)))&amp;
IF(ISERR(CODE(MID(N822,7,1))),"",CODE(MID(N822,7,1)))&amp;
IF(ISERR(CODE(MID(N822,8,1))),"",CODE(MID(N822,8,1)))&amp;
IF(ISERR(CODE(MID(N822,9,1))),"",CODE(MID(N822,9,1)))&amp;
IF(ISERR(CODE(MID(N822,10,1))),"",CODE(MID(N822,10,1)))&amp;
IF(ISERR(CODE(MID(N822,11,1))),"",CODE(MID(N822,11,1)))&amp;
IF(ISERR(CODE(MID(N822,12,1))),"",CODE(MID(N822,12,1)))&amp;
IF(ISERR(CODE(MID(N822,13,1))),"",CODE(MID(N822,13,1)))&amp;
IF(ISERR(CODE(MID(N822,14,1))),"",CODE(MID(N822,14,1)))&amp;
IF(ISERR(CODE(MID(N822,15,1))),"",CODE(MID(N822,15,1)))</f>
        <v>677282958385669590</v>
      </c>
      <c r="B822" s="3">
        <v>815</v>
      </c>
      <c r="C822" s="165">
        <f>VLOOKUP(A822,[1]items.h.csv!$A:$C,3,0)</f>
        <v>884</v>
      </c>
      <c r="D822" s="1" t="s">
        <v>2221</v>
      </c>
      <c r="E822" s="1" t="s">
        <v>7</v>
      </c>
      <c r="F822" s="17" t="s">
        <v>595</v>
      </c>
      <c r="G822" s="17" t="s">
        <v>840</v>
      </c>
      <c r="H822" s="146">
        <v>0</v>
      </c>
      <c r="I822" s="146">
        <v>0</v>
      </c>
      <c r="J822" s="17" t="s">
        <v>1</v>
      </c>
      <c r="K822" s="17" t="s">
        <v>2192</v>
      </c>
      <c r="L822" s="138" t="s">
        <v>4604</v>
      </c>
      <c r="N822" s="22" t="s">
        <v>3327</v>
      </c>
      <c r="O822" s="22" t="s">
        <v>3787</v>
      </c>
      <c r="P822"/>
      <c r="Q822" t="str">
        <f>IF(F822=G822,"","NOT EQUAL")</f>
        <v>NOT EQUAL</v>
      </c>
      <c r="R822"/>
      <c r="S822"/>
      <c r="T822">
        <f>IF(Y822&lt;&gt;"",T821+1,T821)</f>
        <v>146</v>
      </c>
      <c r="U822" s="3"/>
      <c r="V822" s="118"/>
      <c r="W822" s="118"/>
      <c r="X822" s="109" t="str">
        <f>IF( OR(V822="CNST", J822="CAT_REGS"),(F822),
IF(V822="YES",UPPER(F822),
IF(   AND(V822&lt;&gt;"NO",J822="CAT_FNCT",E822&lt;&gt;"multiply", E822&lt;&gt;"divide"),IF(K822="SLS_ENABLED",   UPPER(F822),""),"")))</f>
        <v/>
      </c>
      <c r="Y822" s="109" t="str">
        <f>IF(LEN(W822)&gt;0,W822,SUBSTITUTE(SUBSTITUTE(SUBSTITUTE(SUBSTITUTE(SUBSTITUTE(SUBSTITUTE(SUBSTITUTE(SUBSTITUTE(SUBSTITUTE(SUBSTITUTE(SUBSTITUTE( (SUBSTITUTE( SUBSTITUTE( SUBSTITUTE( SUBSTITUTE(X822,"STD_SIGMA","SUM"),"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22" s="2">
        <f>C822</f>
        <v>884</v>
      </c>
    </row>
    <row r="823" spans="1:26">
      <c r="A823" s="167" t="str">
        <f>CODE(MID(N823,1,1))&amp;CODE(MID(N823,2,1))&amp;CODE(MID(N823,3,1))&amp;CODE(MID(N823,4,1))&amp;CODE(MID(N823,5,1))&amp;
IF(ISERR(CODE(MID(N823,6,1))),"",CODE(MID(N823,6,1)))&amp;
IF(ISERR(CODE(MID(N823,7,1))),"",CODE(MID(N823,7,1)))&amp;
IF(ISERR(CODE(MID(N823,8,1))),"",CODE(MID(N823,8,1)))&amp;
IF(ISERR(CODE(MID(N823,9,1))),"",CODE(MID(N823,9,1)))&amp;
IF(ISERR(CODE(MID(N823,10,1))),"",CODE(MID(N823,10,1)))&amp;
IF(ISERR(CODE(MID(N823,11,1))),"",CODE(MID(N823,11,1)))&amp;
IF(ISERR(CODE(MID(N823,12,1))),"",CODE(MID(N823,12,1)))&amp;
IF(ISERR(CODE(MID(N823,13,1))),"",CODE(MID(N823,13,1)))&amp;
IF(ISERR(CODE(MID(N823,14,1))),"",CODE(MID(N823,14,1)))&amp;
IF(ISERR(CODE(MID(N823,15,1))),"",CODE(MID(N823,15,1)))</f>
        <v>677282958385669569957985847673</v>
      </c>
      <c r="B823" s="3">
        <v>817</v>
      </c>
      <c r="C823" s="165">
        <f>VLOOKUP(A823,[1]items.h.csv!$A:$C,3,0)</f>
        <v>885</v>
      </c>
      <c r="D823" s="1" t="s">
        <v>2291</v>
      </c>
      <c r="E823" s="1" t="s">
        <v>1623</v>
      </c>
      <c r="F823" s="17" t="s">
        <v>595</v>
      </c>
      <c r="G823" s="17" t="s">
        <v>841</v>
      </c>
      <c r="H823" s="146">
        <v>0</v>
      </c>
      <c r="I823" s="146">
        <v>0</v>
      </c>
      <c r="J823" s="17" t="s">
        <v>1</v>
      </c>
      <c r="K823" s="17" t="s">
        <v>2192</v>
      </c>
      <c r="L823" s="138" t="s">
        <v>4604</v>
      </c>
      <c r="N823" s="22" t="s">
        <v>1623</v>
      </c>
      <c r="O823" s="22" t="s">
        <v>3787</v>
      </c>
      <c r="P823"/>
      <c r="Q823" t="str">
        <f>IF(F823=G823,"","NOT EQUAL")</f>
        <v>NOT EQUAL</v>
      </c>
      <c r="R823"/>
      <c r="S823"/>
      <c r="T823">
        <f>IF(Y823&lt;&gt;"",T822+1,T822)</f>
        <v>146</v>
      </c>
      <c r="U823" s="3"/>
      <c r="V823" s="118"/>
      <c r="W823" s="118"/>
      <c r="X823" s="109" t="str">
        <f>IF( OR(V823="CNST", J823="CAT_REGS"),(F823),
IF(V823="YES",UPPER(F823),
IF(   AND(V823&lt;&gt;"NO",J823="CAT_FNCT",E823&lt;&gt;"multiply", E823&lt;&gt;"divide"),IF(K823="SLS_ENABLED",   UPPER(F823),""),"")))</f>
        <v/>
      </c>
      <c r="Y823" s="109" t="str">
        <f>IF(LEN(W823)&gt;0,W823,SUBSTITUTE(SUBSTITUTE(SUBSTITUTE(SUBSTITUTE(SUBSTITUTE(SUBSTITUTE(SUBSTITUTE(SUBSTITUTE(SUBSTITUTE(SUBSTITUTE(SUBSTITUTE( (SUBSTITUTE( SUBSTITUTE( SUBSTITUTE( SUBSTITUTE(X823,"STD_SIGMA","SUM"),"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23" s="2">
        <f>C823</f>
        <v>885</v>
      </c>
    </row>
    <row r="824" spans="1:26">
      <c r="A824" s="167" t="str">
        <f>CODE(MID(N824,1,1))&amp;CODE(MID(N824,2,1))&amp;CODE(MID(N824,3,1))&amp;CODE(MID(N824,4,1))&amp;CODE(MID(N824,5,1))&amp;
IF(ISERR(CODE(MID(N824,6,1))),"",CODE(MID(N824,6,1)))&amp;
IF(ISERR(CODE(MID(N824,7,1))),"",CODE(MID(N824,7,1)))&amp;
IF(ISERR(CODE(MID(N824,8,1))),"",CODE(MID(N824,8,1)))&amp;
IF(ISERR(CODE(MID(N824,9,1))),"",CODE(MID(N824,9,1)))&amp;
IF(ISERR(CODE(MID(N824,10,1))),"",CODE(MID(N824,10,1)))&amp;
IF(ISERR(CODE(MID(N824,11,1))),"",CODE(MID(N824,11,1)))&amp;
IF(ISERR(CODE(MID(N824,12,1))),"",CODE(MID(N824,12,1)))&amp;
IF(ISERR(CODE(MID(N824,13,1))),"",CODE(MID(N824,13,1)))&amp;
IF(ISERR(CODE(MID(N824,14,1))),"",CODE(MID(N824,14,1)))&amp;
IF(ISERR(CODE(MID(N824,15,1))),"",CODE(MID(N824,15,1)))</f>
        <v>677282958385669597</v>
      </c>
      <c r="B824" s="3">
        <v>769</v>
      </c>
      <c r="C824" s="165">
        <f>VLOOKUP(A824,[1]items.h.csv!$A:$C,3,0)</f>
        <v>886</v>
      </c>
      <c r="D824" s="1" t="s">
        <v>2221</v>
      </c>
      <c r="E824" s="1" t="s">
        <v>7</v>
      </c>
      <c r="F824" s="17" t="s">
        <v>595</v>
      </c>
      <c r="G824" s="17" t="s">
        <v>842</v>
      </c>
      <c r="H824" s="146">
        <v>0</v>
      </c>
      <c r="I824" s="146">
        <v>0</v>
      </c>
      <c r="J824" s="17" t="s">
        <v>1</v>
      </c>
      <c r="K824" s="17" t="s">
        <v>2192</v>
      </c>
      <c r="L824" s="138" t="s">
        <v>4604</v>
      </c>
      <c r="N824" s="22" t="s">
        <v>3328</v>
      </c>
      <c r="O824" s="22" t="s">
        <v>3787</v>
      </c>
      <c r="P824"/>
      <c r="Q824" t="str">
        <f>IF(F824=G824,"","NOT EQUAL")</f>
        <v>NOT EQUAL</v>
      </c>
      <c r="R824"/>
      <c r="S824"/>
      <c r="T824">
        <f>IF(Y824&lt;&gt;"",T823+1,T823)</f>
        <v>146</v>
      </c>
      <c r="U824" s="3"/>
      <c r="V824" s="118"/>
      <c r="W824" s="118"/>
      <c r="X824" s="109" t="str">
        <f>IF( OR(V824="CNST", J824="CAT_REGS"),(F824),
IF(V824="YES",UPPER(F824),
IF(   AND(V824&lt;&gt;"NO",J824="CAT_FNCT",E824&lt;&gt;"multiply", E824&lt;&gt;"divide"),IF(K824="SLS_ENABLED",   UPPER(F824),""),"")))</f>
        <v/>
      </c>
      <c r="Y824" s="109" t="str">
        <f>IF(LEN(W824)&gt;0,W824,SUBSTITUTE(SUBSTITUTE(SUBSTITUTE(SUBSTITUTE(SUBSTITUTE(SUBSTITUTE(SUBSTITUTE(SUBSTITUTE(SUBSTITUTE(SUBSTITUTE(SUBSTITUTE( (SUBSTITUTE( SUBSTITUTE( SUBSTITUTE( SUBSTITUTE(X824,"STD_SIGMA","SUM"),"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24" s="2">
        <f>C824</f>
        <v>886</v>
      </c>
    </row>
    <row r="825" spans="1:26">
      <c r="A825" s="167" t="str">
        <f>CODE(MID(N825,1,1))&amp;CODE(MID(N825,2,1))&amp;CODE(MID(N825,3,1))&amp;CODE(MID(N825,4,1))&amp;CODE(MID(N825,5,1))&amp;
IF(ISERR(CODE(MID(N825,6,1))),"",CODE(MID(N825,6,1)))&amp;
IF(ISERR(CODE(MID(N825,7,1))),"",CODE(MID(N825,7,1)))&amp;
IF(ISERR(CODE(MID(N825,8,1))),"",CODE(MID(N825,8,1)))&amp;
IF(ISERR(CODE(MID(N825,9,1))),"",CODE(MID(N825,9,1)))&amp;
IF(ISERR(CODE(MID(N825,10,1))),"",CODE(MID(N825,10,1)))&amp;
IF(ISERR(CODE(MID(N825,11,1))),"",CODE(MID(N825,11,1)))&amp;
IF(ISERR(CODE(MID(N825,12,1))),"",CODE(MID(N825,12,1)))&amp;
IF(ISERR(CODE(MID(N825,13,1))),"",CODE(MID(N825,13,1)))&amp;
IF(ISERR(CODE(MID(N825,14,1))),"",CODE(MID(N825,14,1)))&amp;
IF(ISERR(CODE(MID(N825,15,1))),"",CODE(MID(N825,15,1)))</f>
        <v>677282958385669598</v>
      </c>
      <c r="B825" s="3">
        <v>771</v>
      </c>
      <c r="C825" s="165">
        <f>VLOOKUP(A825,[1]items.h.csv!$A:$C,3,0)</f>
        <v>887</v>
      </c>
      <c r="D825" s="1" t="s">
        <v>2221</v>
      </c>
      <c r="E825" s="1" t="s">
        <v>7</v>
      </c>
      <c r="F825" s="17" t="s">
        <v>595</v>
      </c>
      <c r="G825" s="17" t="s">
        <v>843</v>
      </c>
      <c r="H825" s="146">
        <v>0</v>
      </c>
      <c r="I825" s="146">
        <v>0</v>
      </c>
      <c r="J825" s="17" t="s">
        <v>1</v>
      </c>
      <c r="K825" s="17" t="s">
        <v>2192</v>
      </c>
      <c r="L825" s="138" t="s">
        <v>4604</v>
      </c>
      <c r="N825" s="22" t="s">
        <v>3329</v>
      </c>
      <c r="O825" s="22" t="s">
        <v>3787</v>
      </c>
      <c r="P825"/>
      <c r="Q825" t="str">
        <f>IF(F825=G825,"","NOT EQUAL")</f>
        <v>NOT EQUAL</v>
      </c>
      <c r="R825"/>
      <c r="S825"/>
      <c r="T825">
        <f>IF(Y825&lt;&gt;"",T824+1,T824)</f>
        <v>146</v>
      </c>
      <c r="U825" s="3"/>
      <c r="V825" s="118"/>
      <c r="W825" s="118"/>
      <c r="X825" s="109" t="str">
        <f>IF( OR(V825="CNST", J825="CAT_REGS"),(F825),
IF(V825="YES",UPPER(F825),
IF(   AND(V825&lt;&gt;"NO",J825="CAT_FNCT",E825&lt;&gt;"multiply", E825&lt;&gt;"divide"),IF(K825="SLS_ENABLED",   UPPER(F825),""),"")))</f>
        <v/>
      </c>
      <c r="Y825" s="109" t="str">
        <f>IF(LEN(W825)&gt;0,W825,SUBSTITUTE(SUBSTITUTE(SUBSTITUTE(SUBSTITUTE(SUBSTITUTE(SUBSTITUTE(SUBSTITUTE(SUBSTITUTE(SUBSTITUTE(SUBSTITUTE(SUBSTITUTE( (SUBSTITUTE( SUBSTITUTE( SUBSTITUTE( SUBSTITUTE(X825,"STD_SIGMA","SUM"),"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25" s="2">
        <f>C825</f>
        <v>887</v>
      </c>
    </row>
    <row r="826" spans="1:26">
      <c r="A826" s="167" t="str">
        <f>CODE(MID(N826,1,1))&amp;CODE(MID(N826,2,1))&amp;CODE(MID(N826,3,1))&amp;CODE(MID(N826,4,1))&amp;CODE(MID(N826,5,1))&amp;
IF(ISERR(CODE(MID(N826,6,1))),"",CODE(MID(N826,6,1)))&amp;
IF(ISERR(CODE(MID(N826,7,1))),"",CODE(MID(N826,7,1)))&amp;
IF(ISERR(CODE(MID(N826,8,1))),"",CODE(MID(N826,8,1)))&amp;
IF(ISERR(CODE(MID(N826,9,1))),"",CODE(MID(N826,9,1)))&amp;
IF(ISERR(CODE(MID(N826,10,1))),"",CODE(MID(N826,10,1)))&amp;
IF(ISERR(CODE(MID(N826,11,1))),"",CODE(MID(N826,11,1)))&amp;
IF(ISERR(CODE(MID(N826,12,1))),"",CODE(MID(N826,12,1)))&amp;
IF(ISERR(CODE(MID(N826,13,1))),"",CODE(MID(N826,13,1)))&amp;
IF(ISERR(CODE(MID(N826,14,1))),"",CODE(MID(N826,14,1)))&amp;
IF(ISERR(CODE(MID(N826,15,1))),"",CODE(MID(N826,15,1)))</f>
        <v>677282958385669599</v>
      </c>
      <c r="B826" s="3">
        <v>773</v>
      </c>
      <c r="C826" s="165">
        <f>VLOOKUP(A826,[1]items.h.csv!$A:$C,3,0)</f>
        <v>888</v>
      </c>
      <c r="D826" s="1" t="s">
        <v>2221</v>
      </c>
      <c r="E826" s="1" t="s">
        <v>7</v>
      </c>
      <c r="F826" s="17" t="s">
        <v>595</v>
      </c>
      <c r="G826" s="17" t="s">
        <v>844</v>
      </c>
      <c r="H826" s="146">
        <v>0</v>
      </c>
      <c r="I826" s="146">
        <v>0</v>
      </c>
      <c r="J826" s="17" t="s">
        <v>1</v>
      </c>
      <c r="K826" s="17" t="s">
        <v>2192</v>
      </c>
      <c r="L826" s="138" t="s">
        <v>4604</v>
      </c>
      <c r="N826" s="22" t="s">
        <v>3330</v>
      </c>
      <c r="O826" s="22" t="s">
        <v>3787</v>
      </c>
      <c r="P826"/>
      <c r="Q826" t="str">
        <f>IF(F826=G826,"","NOT EQUAL")</f>
        <v>NOT EQUAL</v>
      </c>
      <c r="R826"/>
      <c r="S826"/>
      <c r="T826">
        <f>IF(Y826&lt;&gt;"",T825+1,T825)</f>
        <v>146</v>
      </c>
      <c r="U826" s="3"/>
      <c r="V826" s="118"/>
      <c r="W826" s="118"/>
      <c r="X826" s="109" t="str">
        <f>IF( OR(V826="CNST", J826="CAT_REGS"),(F826),
IF(V826="YES",UPPER(F826),
IF(   AND(V826&lt;&gt;"NO",J826="CAT_FNCT",E826&lt;&gt;"multiply", E826&lt;&gt;"divide"),IF(K826="SLS_ENABLED",   UPPER(F826),""),"")))</f>
        <v/>
      </c>
      <c r="Y826" s="109" t="str">
        <f>IF(LEN(W826)&gt;0,W826,SUBSTITUTE(SUBSTITUTE(SUBSTITUTE(SUBSTITUTE(SUBSTITUTE(SUBSTITUTE(SUBSTITUTE(SUBSTITUTE(SUBSTITUTE(SUBSTITUTE(SUBSTITUTE( (SUBSTITUTE( SUBSTITUTE( SUBSTITUTE( SUBSTITUTE(X826,"STD_SIGMA","SUM"),"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26" s="2">
        <f>C826</f>
        <v>888</v>
      </c>
    </row>
    <row r="827" spans="1:26">
      <c r="A827" s="167" t="str">
        <f>CODE(MID(N827,1,1))&amp;CODE(MID(N827,2,1))&amp;CODE(MID(N827,3,1))&amp;CODE(MID(N827,4,1))&amp;CODE(MID(N827,5,1))&amp;
IF(ISERR(CODE(MID(N827,6,1))),"",CODE(MID(N827,6,1)))&amp;
IF(ISERR(CODE(MID(N827,7,1))),"",CODE(MID(N827,7,1)))&amp;
IF(ISERR(CODE(MID(N827,8,1))),"",CODE(MID(N827,8,1)))&amp;
IF(ISERR(CODE(MID(N827,9,1))),"",CODE(MID(N827,9,1)))&amp;
IF(ISERR(CODE(MID(N827,10,1))),"",CODE(MID(N827,10,1)))&amp;
IF(ISERR(CODE(MID(N827,11,1))),"",CODE(MID(N827,11,1)))&amp;
IF(ISERR(CODE(MID(N827,12,1))),"",CODE(MID(N827,12,1)))&amp;
IF(ISERR(CODE(MID(N827,13,1))),"",CODE(MID(N827,13,1)))&amp;
IF(ISERR(CODE(MID(N827,14,1))),"",CODE(MID(N827,14,1)))&amp;
IF(ISERR(CODE(MID(N827,15,1))),"",CODE(MID(N827,15,1)))</f>
        <v>6772829583856695100</v>
      </c>
      <c r="B827" s="3">
        <v>775</v>
      </c>
      <c r="C827" s="165">
        <f>VLOOKUP(A827,[1]items.h.csv!$A:$C,3,0)</f>
        <v>889</v>
      </c>
      <c r="D827" s="1" t="s">
        <v>2221</v>
      </c>
      <c r="E827" s="1" t="s">
        <v>7</v>
      </c>
      <c r="F827" s="17" t="s">
        <v>595</v>
      </c>
      <c r="G827" s="17" t="s">
        <v>845</v>
      </c>
      <c r="H827" s="146">
        <v>0</v>
      </c>
      <c r="I827" s="146">
        <v>0</v>
      </c>
      <c r="J827" s="17" t="s">
        <v>1</v>
      </c>
      <c r="K827" s="17" t="s">
        <v>2192</v>
      </c>
      <c r="L827" s="138" t="s">
        <v>4604</v>
      </c>
      <c r="N827" s="22" t="s">
        <v>3331</v>
      </c>
      <c r="O827" s="22" t="s">
        <v>3787</v>
      </c>
      <c r="P827"/>
      <c r="Q827" t="str">
        <f>IF(F827=G827,"","NOT EQUAL")</f>
        <v>NOT EQUAL</v>
      </c>
      <c r="R827"/>
      <c r="S827"/>
      <c r="T827">
        <f>IF(Y827&lt;&gt;"",T826+1,T826)</f>
        <v>146</v>
      </c>
      <c r="U827" s="3"/>
      <c r="V827" s="118"/>
      <c r="W827" s="118"/>
      <c r="X827" s="109" t="str">
        <f>IF( OR(V827="CNST", J827="CAT_REGS"),(F827),
IF(V827="YES",UPPER(F827),
IF(   AND(V827&lt;&gt;"NO",J827="CAT_FNCT",E827&lt;&gt;"multiply", E827&lt;&gt;"divide"),IF(K827="SLS_ENABLED",   UPPER(F827),""),"")))</f>
        <v/>
      </c>
      <c r="Y827" s="109" t="str">
        <f>IF(LEN(W827)&gt;0,W827,SUBSTITUTE(SUBSTITUTE(SUBSTITUTE(SUBSTITUTE(SUBSTITUTE(SUBSTITUTE(SUBSTITUTE(SUBSTITUTE(SUBSTITUTE(SUBSTITUTE(SUBSTITUTE( (SUBSTITUTE( SUBSTITUTE( SUBSTITUTE( SUBSTITUTE(X827,"STD_SIGMA","SUM"),"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27" s="2">
        <f>C827</f>
        <v>889</v>
      </c>
    </row>
    <row r="828" spans="1:26">
      <c r="A828" s="167" t="str">
        <f>CODE(MID(N828,1,1))&amp;CODE(MID(N828,2,1))&amp;CODE(MID(N828,3,1))&amp;CODE(MID(N828,4,1))&amp;CODE(MID(N828,5,1))&amp;
IF(ISERR(CODE(MID(N828,6,1))),"",CODE(MID(N828,6,1)))&amp;
IF(ISERR(CODE(MID(N828,7,1))),"",CODE(MID(N828,7,1)))&amp;
IF(ISERR(CODE(MID(N828,8,1))),"",CODE(MID(N828,8,1)))&amp;
IF(ISERR(CODE(MID(N828,9,1))),"",CODE(MID(N828,9,1)))&amp;
IF(ISERR(CODE(MID(N828,10,1))),"",CODE(MID(N828,10,1)))&amp;
IF(ISERR(CODE(MID(N828,11,1))),"",CODE(MID(N828,11,1)))&amp;
IF(ISERR(CODE(MID(N828,12,1))),"",CODE(MID(N828,12,1)))&amp;
IF(ISERR(CODE(MID(N828,13,1))),"",CODE(MID(N828,13,1)))&amp;
IF(ISERR(CODE(MID(N828,14,1))),"",CODE(MID(N828,14,1)))&amp;
IF(ISERR(CODE(MID(N828,15,1))),"",CODE(MID(N828,15,1)))</f>
        <v>6772829583856695101</v>
      </c>
      <c r="B828" s="3">
        <v>777</v>
      </c>
      <c r="C828" s="165">
        <f>VLOOKUP(A828,[1]items.h.csv!$A:$C,3,0)</f>
        <v>890</v>
      </c>
      <c r="D828" s="1" t="s">
        <v>2221</v>
      </c>
      <c r="E828" s="1" t="s">
        <v>7</v>
      </c>
      <c r="F828" s="17" t="s">
        <v>595</v>
      </c>
      <c r="G828" s="17" t="s">
        <v>846</v>
      </c>
      <c r="H828" s="146">
        <v>0</v>
      </c>
      <c r="I828" s="146">
        <v>0</v>
      </c>
      <c r="J828" s="17" t="s">
        <v>1</v>
      </c>
      <c r="K828" s="17" t="s">
        <v>2192</v>
      </c>
      <c r="L828" s="138" t="s">
        <v>4604</v>
      </c>
      <c r="N828" s="22" t="s">
        <v>3332</v>
      </c>
      <c r="O828" s="22" t="s">
        <v>3787</v>
      </c>
      <c r="P828"/>
      <c r="Q828" t="str">
        <f>IF(F828=G828,"","NOT EQUAL")</f>
        <v>NOT EQUAL</v>
      </c>
      <c r="R828"/>
      <c r="S828"/>
      <c r="T828">
        <f>IF(Y828&lt;&gt;"",T827+1,T827)</f>
        <v>146</v>
      </c>
      <c r="U828" s="3"/>
      <c r="V828" s="118"/>
      <c r="W828" s="118"/>
      <c r="X828" s="109" t="str">
        <f>IF( OR(V828="CNST", J828="CAT_REGS"),(F828),
IF(V828="YES",UPPER(F828),
IF(   AND(V828&lt;&gt;"NO",J828="CAT_FNCT",E828&lt;&gt;"multiply", E828&lt;&gt;"divide"),IF(K828="SLS_ENABLED",   UPPER(F828),""),"")))</f>
        <v/>
      </c>
      <c r="Y828" s="109" t="str">
        <f>IF(LEN(W828)&gt;0,W828,SUBSTITUTE(SUBSTITUTE(SUBSTITUTE(SUBSTITUTE(SUBSTITUTE(SUBSTITUTE(SUBSTITUTE(SUBSTITUTE(SUBSTITUTE(SUBSTITUTE(SUBSTITUTE( (SUBSTITUTE( SUBSTITUTE( SUBSTITUTE( SUBSTITUTE(X828,"STD_SIGMA","SUM"),"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28" s="2">
        <f>C828</f>
        <v>890</v>
      </c>
    </row>
    <row r="829" spans="1:26">
      <c r="A829" s="167" t="str">
        <f>CODE(MID(N829,1,1))&amp;CODE(MID(N829,2,1))&amp;CODE(MID(N829,3,1))&amp;CODE(MID(N829,4,1))&amp;CODE(MID(N829,5,1))&amp;
IF(ISERR(CODE(MID(N829,6,1))),"",CODE(MID(N829,6,1)))&amp;
IF(ISERR(CODE(MID(N829,7,1))),"",CODE(MID(N829,7,1)))&amp;
IF(ISERR(CODE(MID(N829,8,1))),"",CODE(MID(N829,8,1)))&amp;
IF(ISERR(CODE(MID(N829,9,1))),"",CODE(MID(N829,9,1)))&amp;
IF(ISERR(CODE(MID(N829,10,1))),"",CODE(MID(N829,10,1)))&amp;
IF(ISERR(CODE(MID(N829,11,1))),"",CODE(MID(N829,11,1)))&amp;
IF(ISERR(CODE(MID(N829,12,1))),"",CODE(MID(N829,12,1)))&amp;
IF(ISERR(CODE(MID(N829,13,1))),"",CODE(MID(N829,13,1)))&amp;
IF(ISERR(CODE(MID(N829,14,1))),"",CODE(MID(N829,14,1)))&amp;
IF(ISERR(CODE(MID(N829,15,1))),"",CODE(MID(N829,15,1)))</f>
        <v>6772829583856695104</v>
      </c>
      <c r="B829" s="3">
        <v>781</v>
      </c>
      <c r="C829" s="165">
        <f>VLOOKUP(A829,[1]items.h.csv!$A:$C,3,0)</f>
        <v>891</v>
      </c>
      <c r="D829" s="1" t="s">
        <v>2221</v>
      </c>
      <c r="E829" s="1" t="s">
        <v>7</v>
      </c>
      <c r="F829" s="17" t="s">
        <v>595</v>
      </c>
      <c r="G829" s="17" t="s">
        <v>847</v>
      </c>
      <c r="H829" s="146">
        <v>0</v>
      </c>
      <c r="I829" s="146">
        <v>0</v>
      </c>
      <c r="J829" s="17" t="s">
        <v>1</v>
      </c>
      <c r="K829" s="17" t="s">
        <v>2192</v>
      </c>
      <c r="L829" s="138" t="s">
        <v>4604</v>
      </c>
      <c r="N829" s="22" t="s">
        <v>3333</v>
      </c>
      <c r="O829" s="22" t="s">
        <v>3787</v>
      </c>
      <c r="P829"/>
      <c r="Q829" t="str">
        <f>IF(F829=G829,"","NOT EQUAL")</f>
        <v>NOT EQUAL</v>
      </c>
      <c r="R829"/>
      <c r="S829"/>
      <c r="T829">
        <f>IF(Y829&lt;&gt;"",T828+1,T828)</f>
        <v>146</v>
      </c>
      <c r="U829" s="3"/>
      <c r="V829" s="118"/>
      <c r="W829" s="118"/>
      <c r="X829" s="109" t="str">
        <f>IF( OR(V829="CNST", J829="CAT_REGS"),(F829),
IF(V829="YES",UPPER(F829),
IF(   AND(V829&lt;&gt;"NO",J829="CAT_FNCT",E829&lt;&gt;"multiply", E829&lt;&gt;"divide"),IF(K829="SLS_ENABLED",   UPPER(F829),""),"")))</f>
        <v/>
      </c>
      <c r="Y829" s="109" t="str">
        <f>IF(LEN(W829)&gt;0,W829,SUBSTITUTE(SUBSTITUTE(SUBSTITUTE(SUBSTITUTE(SUBSTITUTE(SUBSTITUTE(SUBSTITUTE(SUBSTITUTE(SUBSTITUTE(SUBSTITUTE(SUBSTITUTE( (SUBSTITUTE( SUBSTITUTE( SUBSTITUTE( SUBSTITUTE(X829,"STD_SIGMA","SUM"),"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29" s="2">
        <f>C829</f>
        <v>891</v>
      </c>
    </row>
    <row r="830" spans="1:26">
      <c r="A830" s="167" t="str">
        <f>CODE(MID(N830,1,1))&amp;CODE(MID(N830,2,1))&amp;CODE(MID(N830,3,1))&amp;CODE(MID(N830,4,1))&amp;CODE(MID(N830,5,1))&amp;
IF(ISERR(CODE(MID(N830,6,1))),"",CODE(MID(N830,6,1)))&amp;
IF(ISERR(CODE(MID(N830,7,1))),"",CODE(MID(N830,7,1)))&amp;
IF(ISERR(CODE(MID(N830,8,1))),"",CODE(MID(N830,8,1)))&amp;
IF(ISERR(CODE(MID(N830,9,1))),"",CODE(MID(N830,9,1)))&amp;
IF(ISERR(CODE(MID(N830,10,1))),"",CODE(MID(N830,10,1)))&amp;
IF(ISERR(CODE(MID(N830,11,1))),"",CODE(MID(N830,11,1)))&amp;
IF(ISERR(CODE(MID(N830,12,1))),"",CODE(MID(N830,12,1)))&amp;
IF(ISERR(CODE(MID(N830,13,1))),"",CODE(MID(N830,13,1)))&amp;
IF(ISERR(CODE(MID(N830,14,1))),"",CODE(MID(N830,14,1)))&amp;
IF(ISERR(CODE(MID(N830,15,1))),"",CODE(MID(N830,15,1)))</f>
        <v>6772829583856695105</v>
      </c>
      <c r="B830" s="3">
        <v>783</v>
      </c>
      <c r="C830" s="165">
        <f>VLOOKUP(A830,[1]items.h.csv!$A:$C,3,0)</f>
        <v>892</v>
      </c>
      <c r="D830" s="1" t="s">
        <v>2221</v>
      </c>
      <c r="E830" s="1" t="s">
        <v>7</v>
      </c>
      <c r="F830" s="17" t="s">
        <v>595</v>
      </c>
      <c r="G830" s="17" t="s">
        <v>848</v>
      </c>
      <c r="H830" s="146">
        <v>0</v>
      </c>
      <c r="I830" s="146">
        <v>0</v>
      </c>
      <c r="J830" s="17" t="s">
        <v>1</v>
      </c>
      <c r="K830" s="17" t="s">
        <v>2192</v>
      </c>
      <c r="L830" s="138" t="s">
        <v>4604</v>
      </c>
      <c r="N830" s="22" t="s">
        <v>3334</v>
      </c>
      <c r="O830" s="22" t="s">
        <v>3787</v>
      </c>
      <c r="P830"/>
      <c r="Q830" t="str">
        <f>IF(F830=G830,"","NOT EQUAL")</f>
        <v>NOT EQUAL</v>
      </c>
      <c r="R830"/>
      <c r="S830"/>
      <c r="T830">
        <f>IF(Y830&lt;&gt;"",T829+1,T829)</f>
        <v>146</v>
      </c>
      <c r="U830" s="3"/>
      <c r="V830" s="118"/>
      <c r="W830" s="118"/>
      <c r="X830" s="109" t="str">
        <f>IF( OR(V830="CNST", J830="CAT_REGS"),(F830),
IF(V830="YES",UPPER(F830),
IF(   AND(V830&lt;&gt;"NO",J830="CAT_FNCT",E830&lt;&gt;"multiply", E830&lt;&gt;"divide"),IF(K830="SLS_ENABLED",   UPPER(F830),""),"")))</f>
        <v/>
      </c>
      <c r="Y830" s="109" t="str">
        <f>IF(LEN(W830)&gt;0,W830,SUBSTITUTE(SUBSTITUTE(SUBSTITUTE(SUBSTITUTE(SUBSTITUTE(SUBSTITUTE(SUBSTITUTE(SUBSTITUTE(SUBSTITUTE(SUBSTITUTE(SUBSTITUTE( (SUBSTITUTE( SUBSTITUTE( SUBSTITUTE( SUBSTITUTE(X830,"STD_SIGMA","SUM"),"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30" s="2">
        <f>C830</f>
        <v>892</v>
      </c>
    </row>
    <row r="831" spans="1:26">
      <c r="A831" s="167" t="str">
        <f>CODE(MID(N831,1,1))&amp;CODE(MID(N831,2,1))&amp;CODE(MID(N831,3,1))&amp;CODE(MID(N831,4,1))&amp;CODE(MID(N831,5,1))&amp;
IF(ISERR(CODE(MID(N831,6,1))),"",CODE(MID(N831,6,1)))&amp;
IF(ISERR(CODE(MID(N831,7,1))),"",CODE(MID(N831,7,1)))&amp;
IF(ISERR(CODE(MID(N831,8,1))),"",CODE(MID(N831,8,1)))&amp;
IF(ISERR(CODE(MID(N831,9,1))),"",CODE(MID(N831,9,1)))&amp;
IF(ISERR(CODE(MID(N831,10,1))),"",CODE(MID(N831,10,1)))&amp;
IF(ISERR(CODE(MID(N831,11,1))),"",CODE(MID(N831,11,1)))&amp;
IF(ISERR(CODE(MID(N831,12,1))),"",CODE(MID(N831,12,1)))&amp;
IF(ISERR(CODE(MID(N831,13,1))),"",CODE(MID(N831,13,1)))&amp;
IF(ISERR(CODE(MID(N831,14,1))),"",CODE(MID(N831,14,1)))&amp;
IF(ISERR(CODE(MID(N831,15,1))),"",CODE(MID(N831,15,1)))</f>
        <v>6772829583856695106</v>
      </c>
      <c r="B831" s="3">
        <v>785</v>
      </c>
      <c r="C831" s="165">
        <f>VLOOKUP(A831,[1]items.h.csv!$A:$C,3,0)</f>
        <v>893</v>
      </c>
      <c r="D831" s="1" t="s">
        <v>2221</v>
      </c>
      <c r="E831" s="1" t="s">
        <v>7</v>
      </c>
      <c r="F831" s="17" t="s">
        <v>595</v>
      </c>
      <c r="G831" s="17" t="s">
        <v>849</v>
      </c>
      <c r="H831" s="146">
        <v>0</v>
      </c>
      <c r="I831" s="146">
        <v>0</v>
      </c>
      <c r="J831" s="17" t="s">
        <v>1</v>
      </c>
      <c r="K831" s="17" t="s">
        <v>2192</v>
      </c>
      <c r="L831" s="138" t="s">
        <v>4604</v>
      </c>
      <c r="N831" s="22" t="s">
        <v>3335</v>
      </c>
      <c r="O831" s="22" t="s">
        <v>3787</v>
      </c>
      <c r="P831"/>
      <c r="Q831" t="str">
        <f>IF(F831=G831,"","NOT EQUAL")</f>
        <v>NOT EQUAL</v>
      </c>
      <c r="R831"/>
      <c r="S831"/>
      <c r="T831">
        <f>IF(Y831&lt;&gt;"",T830+1,T830)</f>
        <v>146</v>
      </c>
      <c r="U831" s="3"/>
      <c r="V831" s="118"/>
      <c r="W831" s="118"/>
      <c r="X831" s="109" t="str">
        <f>IF( OR(V831="CNST", J831="CAT_REGS"),(F831),
IF(V831="YES",UPPER(F831),
IF(   AND(V831&lt;&gt;"NO",J831="CAT_FNCT",E831&lt;&gt;"multiply", E831&lt;&gt;"divide"),IF(K831="SLS_ENABLED",   UPPER(F831),""),"")))</f>
        <v/>
      </c>
      <c r="Y831" s="109" t="str">
        <f>IF(LEN(W831)&gt;0,W831,SUBSTITUTE(SUBSTITUTE(SUBSTITUTE(SUBSTITUTE(SUBSTITUTE(SUBSTITUTE(SUBSTITUTE(SUBSTITUTE(SUBSTITUTE(SUBSTITUTE(SUBSTITUTE( (SUBSTITUTE( SUBSTITUTE( SUBSTITUTE( SUBSTITUTE(X831,"STD_SIGMA","SUM"),"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31" s="2">
        <f>C831</f>
        <v>893</v>
      </c>
    </row>
    <row r="832" spans="1:26">
      <c r="A832" s="167" t="str">
        <f>CODE(MID(N832,1,1))&amp;CODE(MID(N832,2,1))&amp;CODE(MID(N832,3,1))&amp;CODE(MID(N832,4,1))&amp;CODE(MID(N832,5,1))&amp;
IF(ISERR(CODE(MID(N832,6,1))),"",CODE(MID(N832,6,1)))&amp;
IF(ISERR(CODE(MID(N832,7,1))),"",CODE(MID(N832,7,1)))&amp;
IF(ISERR(CODE(MID(N832,8,1))),"",CODE(MID(N832,8,1)))&amp;
IF(ISERR(CODE(MID(N832,9,1))),"",CODE(MID(N832,9,1)))&amp;
IF(ISERR(CODE(MID(N832,10,1))),"",CODE(MID(N832,10,1)))&amp;
IF(ISERR(CODE(MID(N832,11,1))),"",CODE(MID(N832,11,1)))&amp;
IF(ISERR(CODE(MID(N832,12,1))),"",CODE(MID(N832,12,1)))&amp;
IF(ISERR(CODE(MID(N832,13,1))),"",CODE(MID(N832,13,1)))&amp;
IF(ISERR(CODE(MID(N832,14,1))),"",CODE(MID(N832,14,1)))&amp;
IF(ISERR(CODE(MID(N832,15,1))),"",CODE(MID(N832,15,1)))</f>
        <v>6772829583856695107</v>
      </c>
      <c r="B832" s="3">
        <v>787</v>
      </c>
      <c r="C832" s="165">
        <f>VLOOKUP(A832,[1]items.h.csv!$A:$C,3,0)</f>
        <v>894</v>
      </c>
      <c r="D832" s="1" t="s">
        <v>2221</v>
      </c>
      <c r="E832" s="1" t="s">
        <v>7</v>
      </c>
      <c r="F832" s="17" t="s">
        <v>595</v>
      </c>
      <c r="G832" s="17" t="s">
        <v>850</v>
      </c>
      <c r="H832" s="146">
        <v>0</v>
      </c>
      <c r="I832" s="146">
        <v>0</v>
      </c>
      <c r="J832" s="17" t="s">
        <v>1</v>
      </c>
      <c r="K832" s="17" t="s">
        <v>2192</v>
      </c>
      <c r="L832" s="138" t="s">
        <v>4604</v>
      </c>
      <c r="N832" s="22" t="s">
        <v>3336</v>
      </c>
      <c r="O832" s="22" t="s">
        <v>3787</v>
      </c>
      <c r="P832"/>
      <c r="Q832" t="str">
        <f>IF(F832=G832,"","NOT EQUAL")</f>
        <v>NOT EQUAL</v>
      </c>
      <c r="R832"/>
      <c r="S832"/>
      <c r="T832">
        <f>IF(Y832&lt;&gt;"",T831+1,T831)</f>
        <v>146</v>
      </c>
      <c r="U832" s="3"/>
      <c r="V832" s="118"/>
      <c r="W832" s="118"/>
      <c r="X832" s="109" t="str">
        <f>IF( OR(V832="CNST", J832="CAT_REGS"),(F832),
IF(V832="YES",UPPER(F832),
IF(   AND(V832&lt;&gt;"NO",J832="CAT_FNCT",E832&lt;&gt;"multiply", E832&lt;&gt;"divide"),IF(K832="SLS_ENABLED",   UPPER(F832),""),"")))</f>
        <v/>
      </c>
      <c r="Y832" s="109" t="str">
        <f>IF(LEN(W832)&gt;0,W832,SUBSTITUTE(SUBSTITUTE(SUBSTITUTE(SUBSTITUTE(SUBSTITUTE(SUBSTITUTE(SUBSTITUTE(SUBSTITUTE(SUBSTITUTE(SUBSTITUTE(SUBSTITUTE( (SUBSTITUTE( SUBSTITUTE( SUBSTITUTE( SUBSTITUTE(X832,"STD_SIGMA","SUM"),"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32" s="2">
        <f>C832</f>
        <v>894</v>
      </c>
    </row>
    <row r="833" spans="1:26">
      <c r="A833" s="167" t="str">
        <f>CODE(MID(N833,1,1))&amp;CODE(MID(N833,2,1))&amp;CODE(MID(N833,3,1))&amp;CODE(MID(N833,4,1))&amp;CODE(MID(N833,5,1))&amp;
IF(ISERR(CODE(MID(N833,6,1))),"",CODE(MID(N833,6,1)))&amp;
IF(ISERR(CODE(MID(N833,7,1))),"",CODE(MID(N833,7,1)))&amp;
IF(ISERR(CODE(MID(N833,8,1))),"",CODE(MID(N833,8,1)))&amp;
IF(ISERR(CODE(MID(N833,9,1))),"",CODE(MID(N833,9,1)))&amp;
IF(ISERR(CODE(MID(N833,10,1))),"",CODE(MID(N833,10,1)))&amp;
IF(ISERR(CODE(MID(N833,11,1))),"",CODE(MID(N833,11,1)))&amp;
IF(ISERR(CODE(MID(N833,12,1))),"",CODE(MID(N833,12,1)))&amp;
IF(ISERR(CODE(MID(N833,13,1))),"",CODE(MID(N833,13,1)))&amp;
IF(ISERR(CODE(MID(N833,14,1))),"",CODE(MID(N833,14,1)))&amp;
IF(ISERR(CODE(MID(N833,15,1))),"",CODE(MID(N833,15,1)))</f>
        <v>6772829583856695108</v>
      </c>
      <c r="B833" s="3">
        <v>789</v>
      </c>
      <c r="C833" s="165">
        <f>VLOOKUP(A833,[1]items.h.csv!$A:$C,3,0)</f>
        <v>895</v>
      </c>
      <c r="D833" s="1" t="s">
        <v>2221</v>
      </c>
      <c r="E833" s="1" t="s">
        <v>7</v>
      </c>
      <c r="F833" s="17" t="s">
        <v>595</v>
      </c>
      <c r="G833" s="17" t="s">
        <v>851</v>
      </c>
      <c r="H833" s="146">
        <v>0</v>
      </c>
      <c r="I833" s="146">
        <v>0</v>
      </c>
      <c r="J833" s="17" t="s">
        <v>1</v>
      </c>
      <c r="K833" s="17" t="s">
        <v>2192</v>
      </c>
      <c r="L833" s="138" t="s">
        <v>4604</v>
      </c>
      <c r="N833" s="22" t="s">
        <v>3337</v>
      </c>
      <c r="O833" s="22" t="s">
        <v>3787</v>
      </c>
      <c r="P833"/>
      <c r="Q833" t="str">
        <f>IF(F833=G833,"","NOT EQUAL")</f>
        <v>NOT EQUAL</v>
      </c>
      <c r="R833"/>
      <c r="S833"/>
      <c r="T833">
        <f>IF(Y833&lt;&gt;"",T832+1,T832)</f>
        <v>146</v>
      </c>
      <c r="U833" s="3"/>
      <c r="V833" s="118"/>
      <c r="W833" s="118"/>
      <c r="X833" s="109" t="str">
        <f>IF( OR(V833="CNST", J833="CAT_REGS"),(F833),
IF(V833="YES",UPPER(F833),
IF(   AND(V833&lt;&gt;"NO",J833="CAT_FNCT",E833&lt;&gt;"multiply", E833&lt;&gt;"divide"),IF(K833="SLS_ENABLED",   UPPER(F833),""),"")))</f>
        <v/>
      </c>
      <c r="Y833" s="109" t="str">
        <f>IF(LEN(W833)&gt;0,W833,SUBSTITUTE(SUBSTITUTE(SUBSTITUTE(SUBSTITUTE(SUBSTITUTE(SUBSTITUTE(SUBSTITUTE(SUBSTITUTE(SUBSTITUTE(SUBSTITUTE(SUBSTITUTE( (SUBSTITUTE( SUBSTITUTE( SUBSTITUTE( SUBSTITUTE(X833,"STD_SIGMA","SUM"),"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33" s="2">
        <f>C833</f>
        <v>895</v>
      </c>
    </row>
    <row r="834" spans="1:26">
      <c r="A834" s="167" t="str">
        <f>CODE(MID(N834,1,1))&amp;CODE(MID(N834,2,1))&amp;CODE(MID(N834,3,1))&amp;CODE(MID(N834,4,1))&amp;CODE(MID(N834,5,1))&amp;
IF(ISERR(CODE(MID(N834,6,1))),"",CODE(MID(N834,6,1)))&amp;
IF(ISERR(CODE(MID(N834,7,1))),"",CODE(MID(N834,7,1)))&amp;
IF(ISERR(CODE(MID(N834,8,1))),"",CODE(MID(N834,8,1)))&amp;
IF(ISERR(CODE(MID(N834,9,1))),"",CODE(MID(N834,9,1)))&amp;
IF(ISERR(CODE(MID(N834,10,1))),"",CODE(MID(N834,10,1)))&amp;
IF(ISERR(CODE(MID(N834,11,1))),"",CODE(MID(N834,11,1)))&amp;
IF(ISERR(CODE(MID(N834,12,1))),"",CODE(MID(N834,12,1)))&amp;
IF(ISERR(CODE(MID(N834,13,1))),"",CODE(MID(N834,13,1)))&amp;
IF(ISERR(CODE(MID(N834,14,1))),"",CODE(MID(N834,14,1)))&amp;
IF(ISERR(CODE(MID(N834,15,1))),"",CODE(MID(N834,15,1)))</f>
        <v>6772829583856695109</v>
      </c>
      <c r="B834" s="3">
        <v>791</v>
      </c>
      <c r="C834" s="165">
        <f>VLOOKUP(A834,[1]items.h.csv!$A:$C,3,0)</f>
        <v>896</v>
      </c>
      <c r="D834" s="1" t="s">
        <v>2221</v>
      </c>
      <c r="E834" s="1" t="s">
        <v>7</v>
      </c>
      <c r="F834" s="17" t="s">
        <v>595</v>
      </c>
      <c r="G834" s="17" t="s">
        <v>852</v>
      </c>
      <c r="H834" s="146">
        <v>0</v>
      </c>
      <c r="I834" s="146">
        <v>0</v>
      </c>
      <c r="J834" s="17" t="s">
        <v>1</v>
      </c>
      <c r="K834" s="17" t="s">
        <v>2192</v>
      </c>
      <c r="L834" s="138" t="s">
        <v>4604</v>
      </c>
      <c r="N834" s="22" t="s">
        <v>3338</v>
      </c>
      <c r="O834" s="22" t="s">
        <v>3787</v>
      </c>
      <c r="P834"/>
      <c r="Q834" t="str">
        <f>IF(F834=G834,"","NOT EQUAL")</f>
        <v>NOT EQUAL</v>
      </c>
      <c r="R834"/>
      <c r="S834"/>
      <c r="T834">
        <f>IF(Y834&lt;&gt;"",T833+1,T833)</f>
        <v>146</v>
      </c>
      <c r="U834" s="3"/>
      <c r="V834" s="118"/>
      <c r="W834" s="118"/>
      <c r="X834" s="109" t="str">
        <f>IF( OR(V834="CNST", J834="CAT_REGS"),(F834),
IF(V834="YES",UPPER(F834),
IF(   AND(V834&lt;&gt;"NO",J834="CAT_FNCT",E834&lt;&gt;"multiply", E834&lt;&gt;"divide"),IF(K834="SLS_ENABLED",   UPPER(F834),""),"")))</f>
        <v/>
      </c>
      <c r="Y834" s="109" t="str">
        <f>IF(LEN(W834)&gt;0,W834,SUBSTITUTE(SUBSTITUTE(SUBSTITUTE(SUBSTITUTE(SUBSTITUTE(SUBSTITUTE(SUBSTITUTE(SUBSTITUTE(SUBSTITUTE(SUBSTITUTE(SUBSTITUTE( (SUBSTITUTE( SUBSTITUTE( SUBSTITUTE( SUBSTITUTE(X834,"STD_SIGMA","SUM"),"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34" s="2">
        <f>C834</f>
        <v>896</v>
      </c>
    </row>
    <row r="835" spans="1:26">
      <c r="A835" s="167" t="str">
        <f>CODE(MID(N835,1,1))&amp;CODE(MID(N835,2,1))&amp;CODE(MID(N835,3,1))&amp;CODE(MID(N835,4,1))&amp;CODE(MID(N835,5,1))&amp;
IF(ISERR(CODE(MID(N835,6,1))),"",CODE(MID(N835,6,1)))&amp;
IF(ISERR(CODE(MID(N835,7,1))),"",CODE(MID(N835,7,1)))&amp;
IF(ISERR(CODE(MID(N835,8,1))),"",CODE(MID(N835,8,1)))&amp;
IF(ISERR(CODE(MID(N835,9,1))),"",CODE(MID(N835,9,1)))&amp;
IF(ISERR(CODE(MID(N835,10,1))),"",CODE(MID(N835,10,1)))&amp;
IF(ISERR(CODE(MID(N835,11,1))),"",CODE(MID(N835,11,1)))&amp;
IF(ISERR(CODE(MID(N835,12,1))),"",CODE(MID(N835,12,1)))&amp;
IF(ISERR(CODE(MID(N835,13,1))),"",CODE(MID(N835,13,1)))&amp;
IF(ISERR(CODE(MID(N835,14,1))),"",CODE(MID(N835,14,1)))&amp;
IF(ISERR(CODE(MID(N835,15,1))),"",CODE(MID(N835,15,1)))</f>
        <v>6772829583856695110</v>
      </c>
      <c r="B835" s="3">
        <v>793</v>
      </c>
      <c r="C835" s="165">
        <f>VLOOKUP(A835,[1]items.h.csv!$A:$C,3,0)</f>
        <v>897</v>
      </c>
      <c r="D835" s="1" t="s">
        <v>2221</v>
      </c>
      <c r="E835" s="1" t="s">
        <v>7</v>
      </c>
      <c r="F835" s="17" t="s">
        <v>595</v>
      </c>
      <c r="G835" s="17" t="s">
        <v>853</v>
      </c>
      <c r="H835" s="146">
        <v>0</v>
      </c>
      <c r="I835" s="146">
        <v>0</v>
      </c>
      <c r="J835" s="17" t="s">
        <v>1</v>
      </c>
      <c r="K835" s="17" t="s">
        <v>2192</v>
      </c>
      <c r="L835" s="138" t="s">
        <v>4604</v>
      </c>
      <c r="N835" s="22" t="s">
        <v>3339</v>
      </c>
      <c r="O835" s="22" t="s">
        <v>3787</v>
      </c>
      <c r="P835"/>
      <c r="Q835" t="str">
        <f>IF(F835=G835,"","NOT EQUAL")</f>
        <v>NOT EQUAL</v>
      </c>
      <c r="R835"/>
      <c r="S835"/>
      <c r="T835">
        <f>IF(Y835&lt;&gt;"",T834+1,T834)</f>
        <v>146</v>
      </c>
      <c r="U835" s="3"/>
      <c r="V835" s="118"/>
      <c r="W835" s="118"/>
      <c r="X835" s="109" t="str">
        <f>IF( OR(V835="CNST", J835="CAT_REGS"),(F835),
IF(V835="YES",UPPER(F835),
IF(   AND(V835&lt;&gt;"NO",J835="CAT_FNCT",E835&lt;&gt;"multiply", E835&lt;&gt;"divide"),IF(K835="SLS_ENABLED",   UPPER(F835),""),"")))</f>
        <v/>
      </c>
      <c r="Y835" s="109" t="str">
        <f>IF(LEN(W835)&gt;0,W835,SUBSTITUTE(SUBSTITUTE(SUBSTITUTE(SUBSTITUTE(SUBSTITUTE(SUBSTITUTE(SUBSTITUTE(SUBSTITUTE(SUBSTITUTE(SUBSTITUTE(SUBSTITUTE( (SUBSTITUTE( SUBSTITUTE( SUBSTITUTE( SUBSTITUTE(X835,"STD_SIGMA","SUM"),"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35" s="2">
        <f>C835</f>
        <v>897</v>
      </c>
    </row>
    <row r="836" spans="1:26">
      <c r="A836" s="167" t="str">
        <f>CODE(MID(N836,1,1))&amp;CODE(MID(N836,2,1))&amp;CODE(MID(N836,3,1))&amp;CODE(MID(N836,4,1))&amp;CODE(MID(N836,5,1))&amp;
IF(ISERR(CODE(MID(N836,6,1))),"",CODE(MID(N836,6,1)))&amp;
IF(ISERR(CODE(MID(N836,7,1))),"",CODE(MID(N836,7,1)))&amp;
IF(ISERR(CODE(MID(N836,8,1))),"",CODE(MID(N836,8,1)))&amp;
IF(ISERR(CODE(MID(N836,9,1))),"",CODE(MID(N836,9,1)))&amp;
IF(ISERR(CODE(MID(N836,10,1))),"",CODE(MID(N836,10,1)))&amp;
IF(ISERR(CODE(MID(N836,11,1))),"",CODE(MID(N836,11,1)))&amp;
IF(ISERR(CODE(MID(N836,12,1))),"",CODE(MID(N836,12,1)))&amp;
IF(ISERR(CODE(MID(N836,13,1))),"",CODE(MID(N836,13,1)))&amp;
IF(ISERR(CODE(MID(N836,14,1))),"",CODE(MID(N836,14,1)))&amp;
IF(ISERR(CODE(MID(N836,15,1))),"",CODE(MID(N836,15,1)))</f>
        <v>6772829583856695111</v>
      </c>
      <c r="B836" s="3">
        <v>795</v>
      </c>
      <c r="C836" s="165">
        <f>VLOOKUP(A836,[1]items.h.csv!$A:$C,3,0)</f>
        <v>898</v>
      </c>
      <c r="D836" s="1" t="s">
        <v>2221</v>
      </c>
      <c r="E836" s="1" t="s">
        <v>7</v>
      </c>
      <c r="F836" s="17" t="s">
        <v>595</v>
      </c>
      <c r="G836" s="17" t="s">
        <v>854</v>
      </c>
      <c r="H836" s="146">
        <v>0</v>
      </c>
      <c r="I836" s="146">
        <v>0</v>
      </c>
      <c r="J836" s="17" t="s">
        <v>1</v>
      </c>
      <c r="K836" s="17" t="s">
        <v>2192</v>
      </c>
      <c r="L836" s="138" t="s">
        <v>4604</v>
      </c>
      <c r="N836" s="22" t="s">
        <v>3340</v>
      </c>
      <c r="O836" s="22" t="s">
        <v>3787</v>
      </c>
      <c r="P836"/>
      <c r="Q836" t="str">
        <f>IF(F836=G836,"","NOT EQUAL")</f>
        <v>NOT EQUAL</v>
      </c>
      <c r="R836"/>
      <c r="S836"/>
      <c r="T836">
        <f>IF(Y836&lt;&gt;"",T835+1,T835)</f>
        <v>146</v>
      </c>
      <c r="U836" s="3"/>
      <c r="V836" s="118"/>
      <c r="W836" s="118"/>
      <c r="X836" s="109" t="str">
        <f>IF( OR(V836="CNST", J836="CAT_REGS"),(F836),
IF(V836="YES",UPPER(F836),
IF(   AND(V836&lt;&gt;"NO",J836="CAT_FNCT",E836&lt;&gt;"multiply", E836&lt;&gt;"divide"),IF(K836="SLS_ENABLED",   UPPER(F836),""),"")))</f>
        <v/>
      </c>
      <c r="Y836" s="109" t="str">
        <f>IF(LEN(W836)&gt;0,W836,SUBSTITUTE(SUBSTITUTE(SUBSTITUTE(SUBSTITUTE(SUBSTITUTE(SUBSTITUTE(SUBSTITUTE(SUBSTITUTE(SUBSTITUTE(SUBSTITUTE(SUBSTITUTE( (SUBSTITUTE( SUBSTITUTE( SUBSTITUTE( SUBSTITUTE(X836,"STD_SIGMA","SUM"),"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36" s="2">
        <f>C836</f>
        <v>898</v>
      </c>
    </row>
    <row r="837" spans="1:26">
      <c r="A837" s="167" t="str">
        <f>CODE(MID(N837,1,1))&amp;CODE(MID(N837,2,1))&amp;CODE(MID(N837,3,1))&amp;CODE(MID(N837,4,1))&amp;CODE(MID(N837,5,1))&amp;
IF(ISERR(CODE(MID(N837,6,1))),"",CODE(MID(N837,6,1)))&amp;
IF(ISERR(CODE(MID(N837,7,1))),"",CODE(MID(N837,7,1)))&amp;
IF(ISERR(CODE(MID(N837,8,1))),"",CODE(MID(N837,8,1)))&amp;
IF(ISERR(CODE(MID(N837,9,1))),"",CODE(MID(N837,9,1)))&amp;
IF(ISERR(CODE(MID(N837,10,1))),"",CODE(MID(N837,10,1)))&amp;
IF(ISERR(CODE(MID(N837,11,1))),"",CODE(MID(N837,11,1)))&amp;
IF(ISERR(CODE(MID(N837,12,1))),"",CODE(MID(N837,12,1)))&amp;
IF(ISERR(CODE(MID(N837,13,1))),"",CODE(MID(N837,13,1)))&amp;
IF(ISERR(CODE(MID(N837,14,1))),"",CODE(MID(N837,14,1)))&amp;
IF(ISERR(CODE(MID(N837,15,1))),"",CODE(MID(N837,15,1)))</f>
        <v>6772829583856695112</v>
      </c>
      <c r="B837" s="3">
        <v>797</v>
      </c>
      <c r="C837" s="165">
        <f>VLOOKUP(A837,[1]items.h.csv!$A:$C,3,0)</f>
        <v>899</v>
      </c>
      <c r="D837" s="1" t="s">
        <v>2221</v>
      </c>
      <c r="E837" s="1" t="s">
        <v>7</v>
      </c>
      <c r="F837" s="17" t="s">
        <v>595</v>
      </c>
      <c r="G837" s="17" t="s">
        <v>855</v>
      </c>
      <c r="H837" s="146">
        <v>0</v>
      </c>
      <c r="I837" s="146">
        <v>0</v>
      </c>
      <c r="J837" s="17" t="s">
        <v>1</v>
      </c>
      <c r="K837" s="17" t="s">
        <v>2192</v>
      </c>
      <c r="L837" s="138" t="s">
        <v>4604</v>
      </c>
      <c r="N837" s="22" t="s">
        <v>3341</v>
      </c>
      <c r="O837" s="22" t="s">
        <v>3787</v>
      </c>
      <c r="P837"/>
      <c r="Q837" t="str">
        <f>IF(F837=G837,"","NOT EQUAL")</f>
        <v>NOT EQUAL</v>
      </c>
      <c r="R837"/>
      <c r="S837"/>
      <c r="T837">
        <f>IF(Y837&lt;&gt;"",T836+1,T836)</f>
        <v>146</v>
      </c>
      <c r="U837" s="3"/>
      <c r="V837" s="118"/>
      <c r="W837" s="118"/>
      <c r="X837" s="109" t="str">
        <f>IF( OR(V837="CNST", J837="CAT_REGS"),(F837),
IF(V837="YES",UPPER(F837),
IF(   AND(V837&lt;&gt;"NO",J837="CAT_FNCT",E837&lt;&gt;"multiply", E837&lt;&gt;"divide"),IF(K837="SLS_ENABLED",   UPPER(F837),""),"")))</f>
        <v/>
      </c>
      <c r="Y837" s="109" t="str">
        <f>IF(LEN(W837)&gt;0,W837,SUBSTITUTE(SUBSTITUTE(SUBSTITUTE(SUBSTITUTE(SUBSTITUTE(SUBSTITUTE(SUBSTITUTE(SUBSTITUTE(SUBSTITUTE(SUBSTITUTE(SUBSTITUTE( (SUBSTITUTE( SUBSTITUTE( SUBSTITUTE( SUBSTITUTE(X837,"STD_SIGMA","SUM"),"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37" s="2">
        <f>C837</f>
        <v>899</v>
      </c>
    </row>
    <row r="838" spans="1:26">
      <c r="A838" s="167" t="str">
        <f>CODE(MID(N838,1,1))&amp;CODE(MID(N838,2,1))&amp;CODE(MID(N838,3,1))&amp;CODE(MID(N838,4,1))&amp;CODE(MID(N838,5,1))&amp;
IF(ISERR(CODE(MID(N838,6,1))),"",CODE(MID(N838,6,1)))&amp;
IF(ISERR(CODE(MID(N838,7,1))),"",CODE(MID(N838,7,1)))&amp;
IF(ISERR(CODE(MID(N838,8,1))),"",CODE(MID(N838,8,1)))&amp;
IF(ISERR(CODE(MID(N838,9,1))),"",CODE(MID(N838,9,1)))&amp;
IF(ISERR(CODE(MID(N838,10,1))),"",CODE(MID(N838,10,1)))&amp;
IF(ISERR(CODE(MID(N838,11,1))),"",CODE(MID(N838,11,1)))&amp;
IF(ISERR(CODE(MID(N838,12,1))),"",CODE(MID(N838,12,1)))&amp;
IF(ISERR(CODE(MID(N838,13,1))),"",CODE(MID(N838,13,1)))&amp;
IF(ISERR(CODE(MID(N838,14,1))),"",CODE(MID(N838,14,1)))&amp;
IF(ISERR(CODE(MID(N838,15,1))),"",CODE(MID(N838,15,1)))</f>
        <v>6772829583856695113</v>
      </c>
      <c r="B838" s="3">
        <v>799</v>
      </c>
      <c r="C838" s="165">
        <f>VLOOKUP(A838,[1]items.h.csv!$A:$C,3,0)</f>
        <v>900</v>
      </c>
      <c r="D838" s="1" t="s">
        <v>2221</v>
      </c>
      <c r="E838" s="1" t="s">
        <v>7</v>
      </c>
      <c r="F838" s="17" t="s">
        <v>595</v>
      </c>
      <c r="G838" s="17" t="s">
        <v>856</v>
      </c>
      <c r="H838" s="146">
        <v>0</v>
      </c>
      <c r="I838" s="146">
        <v>0</v>
      </c>
      <c r="J838" s="17" t="s">
        <v>1</v>
      </c>
      <c r="K838" s="17" t="s">
        <v>2192</v>
      </c>
      <c r="L838" s="138" t="s">
        <v>4604</v>
      </c>
      <c r="N838" s="22" t="s">
        <v>3342</v>
      </c>
      <c r="O838" s="22" t="s">
        <v>3787</v>
      </c>
      <c r="P838"/>
      <c r="Q838" t="str">
        <f>IF(F838=G838,"","NOT EQUAL")</f>
        <v>NOT EQUAL</v>
      </c>
      <c r="R838"/>
      <c r="S838"/>
      <c r="T838">
        <f>IF(Y838&lt;&gt;"",T837+1,T837)</f>
        <v>146</v>
      </c>
      <c r="U838" s="3"/>
      <c r="V838" s="118"/>
      <c r="W838" s="118"/>
      <c r="X838" s="109" t="str">
        <f>IF( OR(V838="CNST", J838="CAT_REGS"),(F838),
IF(V838="YES",UPPER(F838),
IF(   AND(V838&lt;&gt;"NO",J838="CAT_FNCT",E838&lt;&gt;"multiply", E838&lt;&gt;"divide"),IF(K838="SLS_ENABLED",   UPPER(F838),""),"")))</f>
        <v/>
      </c>
      <c r="Y838" s="109" t="str">
        <f>IF(LEN(W838)&gt;0,W838,SUBSTITUTE(SUBSTITUTE(SUBSTITUTE(SUBSTITUTE(SUBSTITUTE(SUBSTITUTE(SUBSTITUTE(SUBSTITUTE(SUBSTITUTE(SUBSTITUTE(SUBSTITUTE( (SUBSTITUTE( SUBSTITUTE( SUBSTITUTE( SUBSTITUTE(X838,"STD_SIGMA","SUM"),"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38" s="2">
        <f>C838</f>
        <v>900</v>
      </c>
    </row>
    <row r="839" spans="1:26">
      <c r="A839" s="167" t="str">
        <f>CODE(MID(N839,1,1))&amp;CODE(MID(N839,2,1))&amp;CODE(MID(N839,3,1))&amp;CODE(MID(N839,4,1))&amp;CODE(MID(N839,5,1))&amp;
IF(ISERR(CODE(MID(N839,6,1))),"",CODE(MID(N839,6,1)))&amp;
IF(ISERR(CODE(MID(N839,7,1))),"",CODE(MID(N839,7,1)))&amp;
IF(ISERR(CODE(MID(N839,8,1))),"",CODE(MID(N839,8,1)))&amp;
IF(ISERR(CODE(MID(N839,9,1))),"",CODE(MID(N839,9,1)))&amp;
IF(ISERR(CODE(MID(N839,10,1))),"",CODE(MID(N839,10,1)))&amp;
IF(ISERR(CODE(MID(N839,11,1))),"",CODE(MID(N839,11,1)))&amp;
IF(ISERR(CODE(MID(N839,12,1))),"",CODE(MID(N839,12,1)))&amp;
IF(ISERR(CODE(MID(N839,13,1))),"",CODE(MID(N839,13,1)))&amp;
IF(ISERR(CODE(MID(N839,14,1))),"",CODE(MID(N839,14,1)))&amp;
IF(ISERR(CODE(MID(N839,15,1))),"",CODE(MID(N839,15,1)))</f>
        <v>6772829583856695115</v>
      </c>
      <c r="B839" s="3">
        <v>802</v>
      </c>
      <c r="C839" s="165">
        <f>VLOOKUP(A839,[1]items.h.csv!$A:$C,3,0)</f>
        <v>901</v>
      </c>
      <c r="D839" s="1" t="s">
        <v>2221</v>
      </c>
      <c r="E839" s="1" t="s">
        <v>7</v>
      </c>
      <c r="F839" s="17" t="s">
        <v>595</v>
      </c>
      <c r="G839" s="17" t="s">
        <v>857</v>
      </c>
      <c r="H839" s="146">
        <v>0</v>
      </c>
      <c r="I839" s="146">
        <v>0</v>
      </c>
      <c r="J839" s="17" t="s">
        <v>1</v>
      </c>
      <c r="K839" s="17" t="s">
        <v>2192</v>
      </c>
      <c r="L839" s="138" t="s">
        <v>4604</v>
      </c>
      <c r="N839" s="22" t="s">
        <v>3343</v>
      </c>
      <c r="O839" s="22" t="s">
        <v>3787</v>
      </c>
      <c r="P839"/>
      <c r="Q839" t="str">
        <f>IF(F839=G839,"","NOT EQUAL")</f>
        <v>NOT EQUAL</v>
      </c>
      <c r="R839"/>
      <c r="S839"/>
      <c r="T839">
        <f>IF(Y839&lt;&gt;"",T838+1,T838)</f>
        <v>146</v>
      </c>
      <c r="U839" s="3"/>
      <c r="V839" s="118"/>
      <c r="W839" s="118"/>
      <c r="X839" s="109" t="str">
        <f>IF( OR(V839="CNST", J839="CAT_REGS"),(F839),
IF(V839="YES",UPPER(F839),
IF(   AND(V839&lt;&gt;"NO",J839="CAT_FNCT",E839&lt;&gt;"multiply", E839&lt;&gt;"divide"),IF(K839="SLS_ENABLED",   UPPER(F839),""),"")))</f>
        <v/>
      </c>
      <c r="Y839" s="109" t="str">
        <f>IF(LEN(W839)&gt;0,W839,SUBSTITUTE(SUBSTITUTE(SUBSTITUTE(SUBSTITUTE(SUBSTITUTE(SUBSTITUTE(SUBSTITUTE(SUBSTITUTE(SUBSTITUTE(SUBSTITUTE(SUBSTITUTE( (SUBSTITUTE( SUBSTITUTE( SUBSTITUTE( SUBSTITUTE(X839,"STD_SIGMA","SUM"),"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39" s="2">
        <f>C839</f>
        <v>901</v>
      </c>
    </row>
    <row r="840" spans="1:26">
      <c r="A840" s="167" t="str">
        <f>CODE(MID(N840,1,1))&amp;CODE(MID(N840,2,1))&amp;CODE(MID(N840,3,1))&amp;CODE(MID(N840,4,1))&amp;CODE(MID(N840,5,1))&amp;
IF(ISERR(CODE(MID(N840,6,1))),"",CODE(MID(N840,6,1)))&amp;
IF(ISERR(CODE(MID(N840,7,1))),"",CODE(MID(N840,7,1)))&amp;
IF(ISERR(CODE(MID(N840,8,1))),"",CODE(MID(N840,8,1)))&amp;
IF(ISERR(CODE(MID(N840,9,1))),"",CODE(MID(N840,9,1)))&amp;
IF(ISERR(CODE(MID(N840,10,1))),"",CODE(MID(N840,10,1)))&amp;
IF(ISERR(CODE(MID(N840,11,1))),"",CODE(MID(N840,11,1)))&amp;
IF(ISERR(CODE(MID(N840,12,1))),"",CODE(MID(N840,12,1)))&amp;
IF(ISERR(CODE(MID(N840,13,1))),"",CODE(MID(N840,13,1)))&amp;
IF(ISERR(CODE(MID(N840,14,1))),"",CODE(MID(N840,14,1)))&amp;
IF(ISERR(CODE(MID(N840,15,1))),"",CODE(MID(N840,15,1)))</f>
        <v>6772829583856695116</v>
      </c>
      <c r="B840" s="3">
        <v>804</v>
      </c>
      <c r="C840" s="165">
        <f>VLOOKUP(A840,[1]items.h.csv!$A:$C,3,0)</f>
        <v>902</v>
      </c>
      <c r="D840" s="1" t="s">
        <v>2221</v>
      </c>
      <c r="E840" s="1" t="s">
        <v>7</v>
      </c>
      <c r="F840" s="17" t="s">
        <v>595</v>
      </c>
      <c r="G840" s="17" t="s">
        <v>858</v>
      </c>
      <c r="H840" s="146">
        <v>0</v>
      </c>
      <c r="I840" s="146">
        <v>0</v>
      </c>
      <c r="J840" s="17" t="s">
        <v>1</v>
      </c>
      <c r="K840" s="17" t="s">
        <v>2192</v>
      </c>
      <c r="L840" s="138" t="s">
        <v>4604</v>
      </c>
      <c r="N840" s="22" t="s">
        <v>3344</v>
      </c>
      <c r="O840" s="22" t="s">
        <v>3787</v>
      </c>
      <c r="P840"/>
      <c r="Q840" t="str">
        <f>IF(F840=G840,"","NOT EQUAL")</f>
        <v>NOT EQUAL</v>
      </c>
      <c r="R840"/>
      <c r="S840"/>
      <c r="T840">
        <f>IF(Y840&lt;&gt;"",T839+1,T839)</f>
        <v>146</v>
      </c>
      <c r="U840" s="3"/>
      <c r="V840" s="118"/>
      <c r="W840" s="118"/>
      <c r="X840" s="109" t="str">
        <f>IF( OR(V840="CNST", J840="CAT_REGS"),(F840),
IF(V840="YES",UPPER(F840),
IF(   AND(V840&lt;&gt;"NO",J840="CAT_FNCT",E840&lt;&gt;"multiply", E840&lt;&gt;"divide"),IF(K840="SLS_ENABLED",   UPPER(F840),""),"")))</f>
        <v/>
      </c>
      <c r="Y840" s="109" t="str">
        <f>IF(LEN(W840)&gt;0,W840,SUBSTITUTE(SUBSTITUTE(SUBSTITUTE(SUBSTITUTE(SUBSTITUTE(SUBSTITUTE(SUBSTITUTE(SUBSTITUTE(SUBSTITUTE(SUBSTITUTE(SUBSTITUTE( (SUBSTITUTE( SUBSTITUTE( SUBSTITUTE( SUBSTITUTE(X840,"STD_SIGMA","SUM"),"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40" s="2">
        <f>C840</f>
        <v>902</v>
      </c>
    </row>
    <row r="841" spans="1:26">
      <c r="A841" s="167" t="str">
        <f>CODE(MID(N841,1,1))&amp;CODE(MID(N841,2,1))&amp;CODE(MID(N841,3,1))&amp;CODE(MID(N841,4,1))&amp;CODE(MID(N841,5,1))&amp;
IF(ISERR(CODE(MID(N841,6,1))),"",CODE(MID(N841,6,1)))&amp;
IF(ISERR(CODE(MID(N841,7,1))),"",CODE(MID(N841,7,1)))&amp;
IF(ISERR(CODE(MID(N841,8,1))),"",CODE(MID(N841,8,1)))&amp;
IF(ISERR(CODE(MID(N841,9,1))),"",CODE(MID(N841,9,1)))&amp;
IF(ISERR(CODE(MID(N841,10,1))),"",CODE(MID(N841,10,1)))&amp;
IF(ISERR(CODE(MID(N841,11,1))),"",CODE(MID(N841,11,1)))&amp;
IF(ISERR(CODE(MID(N841,12,1))),"",CODE(MID(N841,12,1)))&amp;
IF(ISERR(CODE(MID(N841,13,1))),"",CODE(MID(N841,13,1)))&amp;
IF(ISERR(CODE(MID(N841,14,1))),"",CODE(MID(N841,14,1)))&amp;
IF(ISERR(CODE(MID(N841,15,1))),"",CODE(MID(N841,15,1)))</f>
        <v>6772829583856695117</v>
      </c>
      <c r="B841" s="3">
        <v>806</v>
      </c>
      <c r="C841" s="165">
        <f>VLOOKUP(A841,[1]items.h.csv!$A:$C,3,0)</f>
        <v>903</v>
      </c>
      <c r="D841" s="1" t="s">
        <v>2221</v>
      </c>
      <c r="E841" s="1" t="s">
        <v>7</v>
      </c>
      <c r="F841" s="17" t="s">
        <v>595</v>
      </c>
      <c r="G841" s="17" t="s">
        <v>859</v>
      </c>
      <c r="H841" s="146">
        <v>0</v>
      </c>
      <c r="I841" s="146">
        <v>0</v>
      </c>
      <c r="J841" s="17" t="s">
        <v>1</v>
      </c>
      <c r="K841" s="17" t="s">
        <v>2192</v>
      </c>
      <c r="L841" s="138" t="s">
        <v>4604</v>
      </c>
      <c r="N841" s="22" t="s">
        <v>3345</v>
      </c>
      <c r="O841" s="22" t="s">
        <v>3787</v>
      </c>
      <c r="P841"/>
      <c r="Q841" t="str">
        <f>IF(F841=G841,"","NOT EQUAL")</f>
        <v>NOT EQUAL</v>
      </c>
      <c r="R841"/>
      <c r="S841"/>
      <c r="T841">
        <f>IF(Y841&lt;&gt;"",T840+1,T840)</f>
        <v>146</v>
      </c>
      <c r="U841" s="3"/>
      <c r="V841" s="118"/>
      <c r="W841" s="118"/>
      <c r="X841" s="109" t="str">
        <f>IF( OR(V841="CNST", J841="CAT_REGS"),(F841),
IF(V841="YES",UPPER(F841),
IF(   AND(V841&lt;&gt;"NO",J841="CAT_FNCT",E841&lt;&gt;"multiply", E841&lt;&gt;"divide"),IF(K841="SLS_ENABLED",   UPPER(F841),""),"")))</f>
        <v/>
      </c>
      <c r="Y841" s="109" t="str">
        <f>IF(LEN(W841)&gt;0,W841,SUBSTITUTE(SUBSTITUTE(SUBSTITUTE(SUBSTITUTE(SUBSTITUTE(SUBSTITUTE(SUBSTITUTE(SUBSTITUTE(SUBSTITUTE(SUBSTITUTE(SUBSTITUTE( (SUBSTITUTE( SUBSTITUTE( SUBSTITUTE( SUBSTITUTE(X841,"STD_SIGMA","SUM"),"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41" s="2">
        <f>C841</f>
        <v>903</v>
      </c>
    </row>
    <row r="842" spans="1:26">
      <c r="A842" s="167" t="str">
        <f>CODE(MID(N842,1,1))&amp;CODE(MID(N842,2,1))&amp;CODE(MID(N842,3,1))&amp;CODE(MID(N842,4,1))&amp;CODE(MID(N842,5,1))&amp;
IF(ISERR(CODE(MID(N842,6,1))),"",CODE(MID(N842,6,1)))&amp;
IF(ISERR(CODE(MID(N842,7,1))),"",CODE(MID(N842,7,1)))&amp;
IF(ISERR(CODE(MID(N842,8,1))),"",CODE(MID(N842,8,1)))&amp;
IF(ISERR(CODE(MID(N842,9,1))),"",CODE(MID(N842,9,1)))&amp;
IF(ISERR(CODE(MID(N842,10,1))),"",CODE(MID(N842,10,1)))&amp;
IF(ISERR(CODE(MID(N842,11,1))),"",CODE(MID(N842,11,1)))&amp;
IF(ISERR(CODE(MID(N842,12,1))),"",CODE(MID(N842,12,1)))&amp;
IF(ISERR(CODE(MID(N842,13,1))),"",CODE(MID(N842,13,1)))&amp;
IF(ISERR(CODE(MID(N842,14,1))),"",CODE(MID(N842,14,1)))&amp;
IF(ISERR(CODE(MID(N842,15,1))),"",CODE(MID(N842,15,1)))</f>
        <v>6772829583856695118</v>
      </c>
      <c r="B842" s="3">
        <v>808</v>
      </c>
      <c r="C842" s="165">
        <f>VLOOKUP(A842,[1]items.h.csv!$A:$C,3,0)</f>
        <v>904</v>
      </c>
      <c r="D842" s="1" t="s">
        <v>2221</v>
      </c>
      <c r="E842" s="1" t="s">
        <v>7</v>
      </c>
      <c r="F842" s="17" t="s">
        <v>595</v>
      </c>
      <c r="G842" s="17" t="s">
        <v>860</v>
      </c>
      <c r="H842" s="146">
        <v>0</v>
      </c>
      <c r="I842" s="146">
        <v>0</v>
      </c>
      <c r="J842" s="17" t="s">
        <v>1</v>
      </c>
      <c r="K842" s="17" t="s">
        <v>2192</v>
      </c>
      <c r="L842" s="138" t="s">
        <v>4604</v>
      </c>
      <c r="N842" s="22" t="s">
        <v>3346</v>
      </c>
      <c r="O842" s="22" t="s">
        <v>3787</v>
      </c>
      <c r="P842"/>
      <c r="Q842" t="str">
        <f>IF(F842=G842,"","NOT EQUAL")</f>
        <v>NOT EQUAL</v>
      </c>
      <c r="R842"/>
      <c r="S842"/>
      <c r="T842">
        <f>IF(Y842&lt;&gt;"",T841+1,T841)</f>
        <v>146</v>
      </c>
      <c r="U842" s="3"/>
      <c r="V842" s="118"/>
      <c r="W842" s="118"/>
      <c r="X842" s="109" t="str">
        <f>IF( OR(V842="CNST", J842="CAT_REGS"),(F842),
IF(V842="YES",UPPER(F842),
IF(   AND(V842&lt;&gt;"NO",J842="CAT_FNCT",E842&lt;&gt;"multiply", E842&lt;&gt;"divide"),IF(K842="SLS_ENABLED",   UPPER(F842),""),"")))</f>
        <v/>
      </c>
      <c r="Y842" s="109" t="str">
        <f>IF(LEN(W842)&gt;0,W842,SUBSTITUTE(SUBSTITUTE(SUBSTITUTE(SUBSTITUTE(SUBSTITUTE(SUBSTITUTE(SUBSTITUTE(SUBSTITUTE(SUBSTITUTE(SUBSTITUTE(SUBSTITUTE( (SUBSTITUTE( SUBSTITUTE( SUBSTITUTE( SUBSTITUTE(X842,"STD_SIGMA","SUM"),"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42" s="2">
        <f>C842</f>
        <v>904</v>
      </c>
    </row>
    <row r="843" spans="1:26">
      <c r="A843" s="167" t="str">
        <f>CODE(MID(N843,1,1))&amp;CODE(MID(N843,2,1))&amp;CODE(MID(N843,3,1))&amp;CODE(MID(N843,4,1))&amp;CODE(MID(N843,5,1))&amp;
IF(ISERR(CODE(MID(N843,6,1))),"",CODE(MID(N843,6,1)))&amp;
IF(ISERR(CODE(MID(N843,7,1))),"",CODE(MID(N843,7,1)))&amp;
IF(ISERR(CODE(MID(N843,8,1))),"",CODE(MID(N843,8,1)))&amp;
IF(ISERR(CODE(MID(N843,9,1))),"",CODE(MID(N843,9,1)))&amp;
IF(ISERR(CODE(MID(N843,10,1))),"",CODE(MID(N843,10,1)))&amp;
IF(ISERR(CODE(MID(N843,11,1))),"",CODE(MID(N843,11,1)))&amp;
IF(ISERR(CODE(MID(N843,12,1))),"",CODE(MID(N843,12,1)))&amp;
IF(ISERR(CODE(MID(N843,13,1))),"",CODE(MID(N843,13,1)))&amp;
IF(ISERR(CODE(MID(N843,14,1))),"",CODE(MID(N843,14,1)))&amp;
IF(ISERR(CODE(MID(N843,15,1))),"",CODE(MID(N843,15,1)))</f>
        <v>6772829583856695119</v>
      </c>
      <c r="B843" s="3">
        <v>810</v>
      </c>
      <c r="C843" s="165">
        <f>VLOOKUP(A843,[1]items.h.csv!$A:$C,3,0)</f>
        <v>905</v>
      </c>
      <c r="D843" s="1" t="s">
        <v>2221</v>
      </c>
      <c r="E843" s="1" t="s">
        <v>7</v>
      </c>
      <c r="F843" s="17" t="s">
        <v>595</v>
      </c>
      <c r="G843" s="17" t="s">
        <v>861</v>
      </c>
      <c r="H843" s="146">
        <v>0</v>
      </c>
      <c r="I843" s="146">
        <v>0</v>
      </c>
      <c r="J843" s="17" t="s">
        <v>1</v>
      </c>
      <c r="K843" s="17" t="s">
        <v>2192</v>
      </c>
      <c r="L843" s="138" t="s">
        <v>4604</v>
      </c>
      <c r="N843" s="22" t="s">
        <v>3347</v>
      </c>
      <c r="O843" s="22" t="s">
        <v>3787</v>
      </c>
      <c r="P843"/>
      <c r="Q843" t="str">
        <f>IF(F843=G843,"","NOT EQUAL")</f>
        <v>NOT EQUAL</v>
      </c>
      <c r="R843"/>
      <c r="S843"/>
      <c r="T843">
        <f>IF(Y843&lt;&gt;"",T842+1,T842)</f>
        <v>146</v>
      </c>
      <c r="U843" s="3"/>
      <c r="V843" s="118"/>
      <c r="W843" s="118"/>
      <c r="X843" s="109" t="str">
        <f>IF( OR(V843="CNST", J843="CAT_REGS"),(F843),
IF(V843="YES",UPPER(F843),
IF(   AND(V843&lt;&gt;"NO",J843="CAT_FNCT",E843&lt;&gt;"multiply", E843&lt;&gt;"divide"),IF(K843="SLS_ENABLED",   UPPER(F843),""),"")))</f>
        <v/>
      </c>
      <c r="Y843" s="109" t="str">
        <f>IF(LEN(W843)&gt;0,W843,SUBSTITUTE(SUBSTITUTE(SUBSTITUTE(SUBSTITUTE(SUBSTITUTE(SUBSTITUTE(SUBSTITUTE(SUBSTITUTE(SUBSTITUTE(SUBSTITUTE(SUBSTITUTE( (SUBSTITUTE( SUBSTITUTE( SUBSTITUTE( SUBSTITUTE(X843,"STD_SIGMA","SUM"),"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43" s="2">
        <f>C843</f>
        <v>905</v>
      </c>
    </row>
    <row r="844" spans="1:26">
      <c r="A844" s="167" t="str">
        <f>CODE(MID(N844,1,1))&amp;CODE(MID(N844,2,1))&amp;CODE(MID(N844,3,1))&amp;CODE(MID(N844,4,1))&amp;CODE(MID(N844,5,1))&amp;
IF(ISERR(CODE(MID(N844,6,1))),"",CODE(MID(N844,6,1)))&amp;
IF(ISERR(CODE(MID(N844,7,1))),"",CODE(MID(N844,7,1)))&amp;
IF(ISERR(CODE(MID(N844,8,1))),"",CODE(MID(N844,8,1)))&amp;
IF(ISERR(CODE(MID(N844,9,1))),"",CODE(MID(N844,9,1)))&amp;
IF(ISERR(CODE(MID(N844,10,1))),"",CODE(MID(N844,10,1)))&amp;
IF(ISERR(CODE(MID(N844,11,1))),"",CODE(MID(N844,11,1)))&amp;
IF(ISERR(CODE(MID(N844,12,1))),"",CODE(MID(N844,12,1)))&amp;
IF(ISERR(CODE(MID(N844,13,1))),"",CODE(MID(N844,13,1)))&amp;
IF(ISERR(CODE(MID(N844,14,1))),"",CODE(MID(N844,14,1)))&amp;
IF(ISERR(CODE(MID(N844,15,1))),"",CODE(MID(N844,15,1)))</f>
        <v>6772829583856695120</v>
      </c>
      <c r="B844" s="3">
        <v>812</v>
      </c>
      <c r="C844" s="165">
        <f>VLOOKUP(A844,[1]items.h.csv!$A:$C,3,0)</f>
        <v>906</v>
      </c>
      <c r="D844" s="1" t="s">
        <v>2221</v>
      </c>
      <c r="E844" s="1" t="s">
        <v>7</v>
      </c>
      <c r="F844" s="17" t="s">
        <v>595</v>
      </c>
      <c r="G844" s="17" t="s">
        <v>862</v>
      </c>
      <c r="H844" s="146">
        <v>0</v>
      </c>
      <c r="I844" s="146">
        <v>0</v>
      </c>
      <c r="J844" s="17" t="s">
        <v>1</v>
      </c>
      <c r="K844" s="17" t="s">
        <v>2192</v>
      </c>
      <c r="L844" s="138" t="s">
        <v>4604</v>
      </c>
      <c r="N844" s="22" t="s">
        <v>3348</v>
      </c>
      <c r="O844" s="22" t="s">
        <v>3787</v>
      </c>
      <c r="P844"/>
      <c r="Q844" t="str">
        <f>IF(F844=G844,"","NOT EQUAL")</f>
        <v>NOT EQUAL</v>
      </c>
      <c r="R844"/>
      <c r="S844"/>
      <c r="T844">
        <f>IF(Y844&lt;&gt;"",T843+1,T843)</f>
        <v>146</v>
      </c>
      <c r="U844" s="3"/>
      <c r="V844" s="118"/>
      <c r="W844" s="118"/>
      <c r="X844" s="109" t="str">
        <f>IF( OR(V844="CNST", J844="CAT_REGS"),(F844),
IF(V844="YES",UPPER(F844),
IF(   AND(V844&lt;&gt;"NO",J844="CAT_FNCT",E844&lt;&gt;"multiply", E844&lt;&gt;"divide"),IF(K844="SLS_ENABLED",   UPPER(F844),""),"")))</f>
        <v/>
      </c>
      <c r="Y844" s="109" t="str">
        <f>IF(LEN(W844)&gt;0,W844,SUBSTITUTE(SUBSTITUTE(SUBSTITUTE(SUBSTITUTE(SUBSTITUTE(SUBSTITUTE(SUBSTITUTE(SUBSTITUTE(SUBSTITUTE(SUBSTITUTE(SUBSTITUTE( (SUBSTITUTE( SUBSTITUTE( SUBSTITUTE( SUBSTITUTE(X844,"STD_SIGMA","SUM"),"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44" s="2">
        <f>C844</f>
        <v>906</v>
      </c>
    </row>
    <row r="845" spans="1:26">
      <c r="A845" s="167" t="str">
        <f>CODE(MID(N845,1,1))&amp;CODE(MID(N845,2,1))&amp;CODE(MID(N845,3,1))&amp;CODE(MID(N845,4,1))&amp;CODE(MID(N845,5,1))&amp;
IF(ISERR(CODE(MID(N845,6,1))),"",CODE(MID(N845,6,1)))&amp;
IF(ISERR(CODE(MID(N845,7,1))),"",CODE(MID(N845,7,1)))&amp;
IF(ISERR(CODE(MID(N845,8,1))),"",CODE(MID(N845,8,1)))&amp;
IF(ISERR(CODE(MID(N845,9,1))),"",CODE(MID(N845,9,1)))&amp;
IF(ISERR(CODE(MID(N845,10,1))),"",CODE(MID(N845,10,1)))&amp;
IF(ISERR(CODE(MID(N845,11,1))),"",CODE(MID(N845,11,1)))&amp;
IF(ISERR(CODE(MID(N845,12,1))),"",CODE(MID(N845,12,1)))&amp;
IF(ISERR(CODE(MID(N845,13,1))),"",CODE(MID(N845,13,1)))&amp;
IF(ISERR(CODE(MID(N845,14,1))),"",CODE(MID(N845,14,1)))&amp;
IF(ISERR(CODE(MID(N845,15,1))),"",CODE(MID(N845,15,1)))</f>
        <v>6772829583856695121</v>
      </c>
      <c r="B845" s="3">
        <v>814</v>
      </c>
      <c r="C845" s="165">
        <f>VLOOKUP(A845,[1]items.h.csv!$A:$C,3,0)</f>
        <v>907</v>
      </c>
      <c r="D845" s="1" t="s">
        <v>2221</v>
      </c>
      <c r="E845" s="1" t="s">
        <v>7</v>
      </c>
      <c r="F845" s="17" t="s">
        <v>595</v>
      </c>
      <c r="G845" s="17" t="s">
        <v>863</v>
      </c>
      <c r="H845" s="146">
        <v>0</v>
      </c>
      <c r="I845" s="146">
        <v>0</v>
      </c>
      <c r="J845" s="17" t="s">
        <v>1</v>
      </c>
      <c r="K845" s="17" t="s">
        <v>2192</v>
      </c>
      <c r="L845" s="138" t="s">
        <v>4604</v>
      </c>
      <c r="N845" s="22" t="s">
        <v>3349</v>
      </c>
      <c r="O845" s="22" t="s">
        <v>3787</v>
      </c>
      <c r="P845"/>
      <c r="Q845" t="str">
        <f>IF(F845=G845,"","NOT EQUAL")</f>
        <v>NOT EQUAL</v>
      </c>
      <c r="R845"/>
      <c r="S845"/>
      <c r="T845">
        <f>IF(Y845&lt;&gt;"",T844+1,T844)</f>
        <v>146</v>
      </c>
      <c r="U845" s="3"/>
      <c r="V845" s="118"/>
      <c r="W845" s="118"/>
      <c r="X845" s="109" t="str">
        <f>IF( OR(V845="CNST", J845="CAT_REGS"),(F845),
IF(V845="YES",UPPER(F845),
IF(   AND(V845&lt;&gt;"NO",J845="CAT_FNCT",E845&lt;&gt;"multiply", E845&lt;&gt;"divide"),IF(K845="SLS_ENABLED",   UPPER(F845),""),"")))</f>
        <v/>
      </c>
      <c r="Y845" s="109" t="str">
        <f>IF(LEN(W845)&gt;0,W845,SUBSTITUTE(SUBSTITUTE(SUBSTITUTE(SUBSTITUTE(SUBSTITUTE(SUBSTITUTE(SUBSTITUTE(SUBSTITUTE(SUBSTITUTE(SUBSTITUTE(SUBSTITUTE( (SUBSTITUTE( SUBSTITUTE( SUBSTITUTE( SUBSTITUTE(X845,"STD_SIGMA","SUM"),"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45" s="2">
        <f>C845</f>
        <v>907</v>
      </c>
    </row>
    <row r="846" spans="1:26">
      <c r="A846" s="167" t="str">
        <f>CODE(MID(N846,1,1))&amp;CODE(MID(N846,2,1))&amp;CODE(MID(N846,3,1))&amp;CODE(MID(N846,4,1))&amp;CODE(MID(N846,5,1))&amp;
IF(ISERR(CODE(MID(N846,6,1))),"",CODE(MID(N846,6,1)))&amp;
IF(ISERR(CODE(MID(N846,7,1))),"",CODE(MID(N846,7,1)))&amp;
IF(ISERR(CODE(MID(N846,8,1))),"",CODE(MID(N846,8,1)))&amp;
IF(ISERR(CODE(MID(N846,9,1))),"",CODE(MID(N846,9,1)))&amp;
IF(ISERR(CODE(MID(N846,10,1))),"",CODE(MID(N846,10,1)))&amp;
IF(ISERR(CODE(MID(N846,11,1))),"",CODE(MID(N846,11,1)))&amp;
IF(ISERR(CODE(MID(N846,12,1))),"",CODE(MID(N846,12,1)))&amp;
IF(ISERR(CODE(MID(N846,13,1))),"",CODE(MID(N846,13,1)))&amp;
IF(ISERR(CODE(MID(N846,14,1))),"",CODE(MID(N846,14,1)))&amp;
IF(ISERR(CODE(MID(N846,15,1))),"",CODE(MID(N846,15,1)))</f>
        <v>6772829583856695122</v>
      </c>
      <c r="B846" s="3">
        <v>816</v>
      </c>
      <c r="C846" s="165">
        <f>VLOOKUP(A846,[1]items.h.csv!$A:$C,3,0)</f>
        <v>908</v>
      </c>
      <c r="D846" s="1" t="s">
        <v>2221</v>
      </c>
      <c r="E846" s="1" t="s">
        <v>7</v>
      </c>
      <c r="F846" s="17" t="s">
        <v>595</v>
      </c>
      <c r="G846" s="17" t="s">
        <v>864</v>
      </c>
      <c r="H846" s="146">
        <v>0</v>
      </c>
      <c r="I846" s="146">
        <v>0</v>
      </c>
      <c r="J846" s="17" t="s">
        <v>1</v>
      </c>
      <c r="K846" s="17" t="s">
        <v>2192</v>
      </c>
      <c r="L846" s="138" t="s">
        <v>4604</v>
      </c>
      <c r="N846" s="22" t="s">
        <v>3350</v>
      </c>
      <c r="O846" s="22" t="s">
        <v>3787</v>
      </c>
      <c r="P846"/>
      <c r="Q846" t="str">
        <f>IF(F846=G846,"","NOT EQUAL")</f>
        <v>NOT EQUAL</v>
      </c>
      <c r="R846"/>
      <c r="S846"/>
      <c r="T846">
        <f>IF(Y846&lt;&gt;"",T845+1,T845)</f>
        <v>146</v>
      </c>
      <c r="U846" s="3"/>
      <c r="V846" s="118"/>
      <c r="W846" s="118"/>
      <c r="X846" s="109" t="str">
        <f>IF( OR(V846="CNST", J846="CAT_REGS"),(F846),
IF(V846="YES",UPPER(F846),
IF(   AND(V846&lt;&gt;"NO",J846="CAT_FNCT",E846&lt;&gt;"multiply", E846&lt;&gt;"divide"),IF(K846="SLS_ENABLED",   UPPER(F846),""),"")))</f>
        <v/>
      </c>
      <c r="Y846" s="109" t="str">
        <f>IF(LEN(W846)&gt;0,W846,SUBSTITUTE(SUBSTITUTE(SUBSTITUTE(SUBSTITUTE(SUBSTITUTE(SUBSTITUTE(SUBSTITUTE(SUBSTITUTE(SUBSTITUTE(SUBSTITUTE(SUBSTITUTE( (SUBSTITUTE( SUBSTITUTE( SUBSTITUTE( SUBSTITUTE(X846,"STD_SIGMA","SUM"),"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46" s="2">
        <f>C846</f>
        <v>908</v>
      </c>
    </row>
    <row r="847" spans="1:26">
      <c r="A847" s="167" t="str">
        <f>CODE(MID(N847,1,1))&amp;CODE(MID(N847,2,1))&amp;CODE(MID(N847,3,1))&amp;CODE(MID(N847,4,1))&amp;CODE(MID(N847,5,1))&amp;
IF(ISERR(CODE(MID(N847,6,1))),"",CODE(MID(N847,6,1)))&amp;
IF(ISERR(CODE(MID(N847,7,1))),"",CODE(MID(N847,7,1)))&amp;
IF(ISERR(CODE(MID(N847,8,1))),"",CODE(MID(N847,8,1)))&amp;
IF(ISERR(CODE(MID(N847,9,1))),"",CODE(MID(N847,9,1)))&amp;
IF(ISERR(CODE(MID(N847,10,1))),"",CODE(MID(N847,10,1)))&amp;
IF(ISERR(CODE(MID(N847,11,1))),"",CODE(MID(N847,11,1)))&amp;
IF(ISERR(CODE(MID(N847,12,1))),"",CODE(MID(N847,12,1)))&amp;
IF(ISERR(CODE(MID(N847,13,1))),"",CODE(MID(N847,13,1)))&amp;
IF(ISERR(CODE(MID(N847,14,1))),"",CODE(MID(N847,14,1)))&amp;
IF(ISERR(CODE(MID(N847,15,1))),"",CODE(MID(N847,15,1)))</f>
        <v>6772829583856695979598</v>
      </c>
      <c r="B847" s="3">
        <v>818</v>
      </c>
      <c r="C847" s="165">
        <f>VLOOKUP(A847,[1]items.h.csv!$A:$C,3,0)</f>
        <v>909</v>
      </c>
      <c r="D847" s="1" t="s">
        <v>2221</v>
      </c>
      <c r="E847" s="1" t="s">
        <v>7</v>
      </c>
      <c r="F847" s="17" t="s">
        <v>595</v>
      </c>
      <c r="G847" s="17" t="s">
        <v>865</v>
      </c>
      <c r="H847" s="146">
        <v>0</v>
      </c>
      <c r="I847" s="146">
        <v>0</v>
      </c>
      <c r="J847" s="17" t="s">
        <v>1</v>
      </c>
      <c r="K847" s="17" t="s">
        <v>2192</v>
      </c>
      <c r="L847" s="138" t="s">
        <v>4604</v>
      </c>
      <c r="N847" s="22" t="s">
        <v>3351</v>
      </c>
      <c r="O847" s="22" t="s">
        <v>3787</v>
      </c>
      <c r="P847"/>
      <c r="Q847" t="str">
        <f>IF(F847=G847,"","NOT EQUAL")</f>
        <v>NOT EQUAL</v>
      </c>
      <c r="R847"/>
      <c r="S847"/>
      <c r="T847">
        <f>IF(Y847&lt;&gt;"",T846+1,T846)</f>
        <v>146</v>
      </c>
      <c r="U847" s="3"/>
      <c r="V847" s="118"/>
      <c r="W847" s="118"/>
      <c r="X847" s="109" t="str">
        <f>IF( OR(V847="CNST", J847="CAT_REGS"),(F847),
IF(V847="YES",UPPER(F847),
IF(   AND(V847&lt;&gt;"NO",J847="CAT_FNCT",E847&lt;&gt;"multiply", E847&lt;&gt;"divide"),IF(K847="SLS_ENABLED",   UPPER(F847),""),"")))</f>
        <v/>
      </c>
      <c r="Y847" s="109" t="str">
        <f>IF(LEN(W847)&gt;0,W847,SUBSTITUTE(SUBSTITUTE(SUBSTITUTE(SUBSTITUTE(SUBSTITUTE(SUBSTITUTE(SUBSTITUTE(SUBSTITUTE(SUBSTITUTE(SUBSTITUTE(SUBSTITUTE( (SUBSTITUTE( SUBSTITUTE( SUBSTITUTE( SUBSTITUTE(X847,"STD_SIGMA","SUM"),"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47" s="2">
        <f>C847</f>
        <v>909</v>
      </c>
    </row>
    <row r="848" spans="1:26">
      <c r="A848" s="167" t="str">
        <f>CODE(MID(N848,1,1))&amp;CODE(MID(N848,2,1))&amp;CODE(MID(N848,3,1))&amp;CODE(MID(N848,4,1))&amp;CODE(MID(N848,5,1))&amp;
IF(ISERR(CODE(MID(N848,6,1))),"",CODE(MID(N848,6,1)))&amp;
IF(ISERR(CODE(MID(N848,7,1))),"",CODE(MID(N848,7,1)))&amp;
IF(ISERR(CODE(MID(N848,8,1))),"",CODE(MID(N848,8,1)))&amp;
IF(ISERR(CODE(MID(N848,9,1))),"",CODE(MID(N848,9,1)))&amp;
IF(ISERR(CODE(MID(N848,10,1))),"",CODE(MID(N848,10,1)))&amp;
IF(ISERR(CODE(MID(N848,11,1))),"",CODE(MID(N848,11,1)))&amp;
IF(ISERR(CODE(MID(N848,12,1))),"",CODE(MID(N848,12,1)))&amp;
IF(ISERR(CODE(MID(N848,13,1))),"",CODE(MID(N848,13,1)))&amp;
IF(ISERR(CODE(MID(N848,14,1))),"",CODE(MID(N848,14,1)))&amp;
IF(ISERR(CODE(MID(N848,15,1))),"",CODE(MID(N848,15,1)))</f>
        <v>67728295838566951019598</v>
      </c>
      <c r="B848" s="3">
        <v>819</v>
      </c>
      <c r="C848" s="165">
        <f>VLOOKUP(A848,[1]items.h.csv!$A:$C,3,0)</f>
        <v>910</v>
      </c>
      <c r="D848" s="1" t="s">
        <v>2221</v>
      </c>
      <c r="E848" s="1" t="s">
        <v>7</v>
      </c>
      <c r="F848" s="17" t="s">
        <v>595</v>
      </c>
      <c r="G848" s="17" t="s">
        <v>866</v>
      </c>
      <c r="H848" s="146">
        <v>0</v>
      </c>
      <c r="I848" s="146">
        <v>0</v>
      </c>
      <c r="J848" s="17" t="s">
        <v>1</v>
      </c>
      <c r="K848" s="17" t="s">
        <v>2192</v>
      </c>
      <c r="L848" s="138" t="s">
        <v>4604</v>
      </c>
      <c r="N848" s="22" t="s">
        <v>3352</v>
      </c>
      <c r="O848" s="22" t="s">
        <v>3787</v>
      </c>
      <c r="P848"/>
      <c r="Q848" t="str">
        <f>IF(F848=G848,"","NOT EQUAL")</f>
        <v>NOT EQUAL</v>
      </c>
      <c r="R848"/>
      <c r="S848"/>
      <c r="T848">
        <f>IF(Y848&lt;&gt;"",T847+1,T847)</f>
        <v>146</v>
      </c>
      <c r="U848" s="3"/>
      <c r="V848" s="118"/>
      <c r="W848" s="118"/>
      <c r="X848" s="109" t="str">
        <f>IF( OR(V848="CNST", J848="CAT_REGS"),(F848),
IF(V848="YES",UPPER(F848),
IF(   AND(V848&lt;&gt;"NO",J848="CAT_FNCT",E848&lt;&gt;"multiply", E848&lt;&gt;"divide"),IF(K848="SLS_ENABLED",   UPPER(F848),""),"")))</f>
        <v/>
      </c>
      <c r="Y848" s="109" t="str">
        <f>IF(LEN(W848)&gt;0,W848,SUBSTITUTE(SUBSTITUTE(SUBSTITUTE(SUBSTITUTE(SUBSTITUTE(SUBSTITUTE(SUBSTITUTE(SUBSTITUTE(SUBSTITUTE(SUBSTITUTE(SUBSTITUTE( (SUBSTITUTE( SUBSTITUTE( SUBSTITUTE( SUBSTITUTE(X848,"STD_SIGMA","SUM"),"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48" s="2">
        <f>C848</f>
        <v>910</v>
      </c>
    </row>
    <row r="849" spans="1:26">
      <c r="A849" s="167" t="str">
        <f>CODE(MID(N849,1,1))&amp;CODE(MID(N849,2,1))&amp;CODE(MID(N849,3,1))&amp;CODE(MID(N849,4,1))&amp;CODE(MID(N849,5,1))&amp;
IF(ISERR(CODE(MID(N849,6,1))),"",CODE(MID(N849,6,1)))&amp;
IF(ISERR(CODE(MID(N849,7,1))),"",CODE(MID(N849,7,1)))&amp;
IF(ISERR(CODE(MID(N849,8,1))),"",CODE(MID(N849,8,1)))&amp;
IF(ISERR(CODE(MID(N849,9,1))),"",CODE(MID(N849,9,1)))&amp;
IF(ISERR(CODE(MID(N849,10,1))),"",CODE(MID(N849,10,1)))&amp;
IF(ISERR(CODE(MID(N849,11,1))),"",CODE(MID(N849,11,1)))&amp;
IF(ISERR(CODE(MID(N849,12,1))),"",CODE(MID(N849,12,1)))&amp;
IF(ISERR(CODE(MID(N849,13,1))),"",CODE(MID(N849,13,1)))&amp;
IF(ISERR(CODE(MID(N849,14,1))),"",CODE(MID(N849,14,1)))&amp;
IF(ISERR(CODE(MID(N849,15,1))),"",CODE(MID(N849,15,1)))</f>
        <v>67728295838566951079598</v>
      </c>
      <c r="B849" s="3">
        <v>820</v>
      </c>
      <c r="C849" s="165">
        <f>VLOOKUP(A849,[1]items.h.csv!$A:$C,3,0)</f>
        <v>911</v>
      </c>
      <c r="D849" s="1" t="s">
        <v>2221</v>
      </c>
      <c r="E849" s="1" t="s">
        <v>7</v>
      </c>
      <c r="F849" s="17" t="s">
        <v>595</v>
      </c>
      <c r="G849" s="17" t="s">
        <v>867</v>
      </c>
      <c r="H849" s="146">
        <v>0</v>
      </c>
      <c r="I849" s="146">
        <v>0</v>
      </c>
      <c r="J849" s="17" t="s">
        <v>1</v>
      </c>
      <c r="K849" s="17" t="s">
        <v>2192</v>
      </c>
      <c r="L849" s="138" t="s">
        <v>4604</v>
      </c>
      <c r="N849" s="22" t="s">
        <v>3353</v>
      </c>
      <c r="O849" s="22" t="s">
        <v>3787</v>
      </c>
      <c r="P849"/>
      <c r="Q849" t="str">
        <f>IF(F849=G849,"","NOT EQUAL")</f>
        <v>NOT EQUAL</v>
      </c>
      <c r="R849"/>
      <c r="S849"/>
      <c r="T849">
        <f>IF(Y849&lt;&gt;"",T848+1,T848)</f>
        <v>146</v>
      </c>
      <c r="U849" s="3"/>
      <c r="V849" s="118"/>
      <c r="W849" s="118"/>
      <c r="X849" s="109" t="str">
        <f>IF( OR(V849="CNST", J849="CAT_REGS"),(F849),
IF(V849="YES",UPPER(F849),
IF(   AND(V849&lt;&gt;"NO",J849="CAT_FNCT",E849&lt;&gt;"multiply", E849&lt;&gt;"divide"),IF(K849="SLS_ENABLED",   UPPER(F849),""),"")))</f>
        <v/>
      </c>
      <c r="Y849" s="109" t="str">
        <f>IF(LEN(W849)&gt;0,W849,SUBSTITUTE(SUBSTITUTE(SUBSTITUTE(SUBSTITUTE(SUBSTITUTE(SUBSTITUTE(SUBSTITUTE(SUBSTITUTE(SUBSTITUTE(SUBSTITUTE(SUBSTITUTE( (SUBSTITUTE( SUBSTITUTE( SUBSTITUTE( SUBSTITUTE(X849,"STD_SIGMA","SUM"),"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49" s="2">
        <f>C849</f>
        <v>911</v>
      </c>
    </row>
    <row r="850" spans="1:26">
      <c r="A850" s="167" t="str">
        <f>CODE(MID(N850,1,1))&amp;CODE(MID(N850,2,1))&amp;CODE(MID(N850,3,1))&amp;CODE(MID(N850,4,1))&amp;CODE(MID(N850,5,1))&amp;
IF(ISERR(CODE(MID(N850,6,1))),"",CODE(MID(N850,6,1)))&amp;
IF(ISERR(CODE(MID(N850,7,1))),"",CODE(MID(N850,7,1)))&amp;
IF(ISERR(CODE(MID(N850,8,1))),"",CODE(MID(N850,8,1)))&amp;
IF(ISERR(CODE(MID(N850,9,1))),"",CODE(MID(N850,9,1)))&amp;
IF(ISERR(CODE(MID(N850,10,1))),"",CODE(MID(N850,10,1)))&amp;
IF(ISERR(CODE(MID(N850,11,1))),"",CODE(MID(N850,11,1)))&amp;
IF(ISERR(CODE(MID(N850,12,1))),"",CODE(MID(N850,12,1)))&amp;
IF(ISERR(CODE(MID(N850,13,1))),"",CODE(MID(N850,13,1)))&amp;
IF(ISERR(CODE(MID(N850,14,1))),"",CODE(MID(N850,14,1)))&amp;
IF(ISERR(CODE(MID(N850,15,1))),"",CODE(MID(N850,15,1)))</f>
        <v>67728295838566951089598</v>
      </c>
      <c r="B850" s="3">
        <v>821</v>
      </c>
      <c r="C850" s="165">
        <f>VLOOKUP(A850,[1]items.h.csv!$A:$C,3,0)</f>
        <v>912</v>
      </c>
      <c r="D850" s="1" t="s">
        <v>2221</v>
      </c>
      <c r="E850" s="1" t="s">
        <v>7</v>
      </c>
      <c r="F850" s="17" t="s">
        <v>595</v>
      </c>
      <c r="G850" s="17" t="s">
        <v>868</v>
      </c>
      <c r="H850" s="146">
        <v>0</v>
      </c>
      <c r="I850" s="146">
        <v>0</v>
      </c>
      <c r="J850" s="17" t="s">
        <v>1</v>
      </c>
      <c r="K850" s="17" t="s">
        <v>2192</v>
      </c>
      <c r="L850" s="138" t="s">
        <v>4604</v>
      </c>
      <c r="N850" s="22" t="s">
        <v>3354</v>
      </c>
      <c r="O850" s="22" t="s">
        <v>3787</v>
      </c>
      <c r="P850"/>
      <c r="Q850" t="str">
        <f>IF(F850=G850,"","NOT EQUAL")</f>
        <v>NOT EQUAL</v>
      </c>
      <c r="R850"/>
      <c r="S850"/>
      <c r="T850">
        <f>IF(Y850&lt;&gt;"",T849+1,T849)</f>
        <v>146</v>
      </c>
      <c r="U850" s="3"/>
      <c r="V850" s="118"/>
      <c r="W850" s="118"/>
      <c r="X850" s="109" t="str">
        <f>IF( OR(V850="CNST", J850="CAT_REGS"),(F850),
IF(V850="YES",UPPER(F850),
IF(   AND(V850&lt;&gt;"NO",J850="CAT_FNCT",E850&lt;&gt;"multiply", E850&lt;&gt;"divide"),IF(K850="SLS_ENABLED",   UPPER(F850),""),"")))</f>
        <v/>
      </c>
      <c r="Y850" s="109" t="str">
        <f>IF(LEN(W850)&gt;0,W850,SUBSTITUTE(SUBSTITUTE(SUBSTITUTE(SUBSTITUTE(SUBSTITUTE(SUBSTITUTE(SUBSTITUTE(SUBSTITUTE(SUBSTITUTE(SUBSTITUTE(SUBSTITUTE( (SUBSTITUTE( SUBSTITUTE( SUBSTITUTE( SUBSTITUTE(X850,"STD_SIGMA","SUM"),"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50" s="2">
        <f>C850</f>
        <v>912</v>
      </c>
    </row>
    <row r="851" spans="1:26">
      <c r="A851" s="167" t="str">
        <f>CODE(MID(N851,1,1))&amp;CODE(MID(N851,2,1))&amp;CODE(MID(N851,3,1))&amp;CODE(MID(N851,4,1))&amp;CODE(MID(N851,5,1))&amp;
IF(ISERR(CODE(MID(N851,6,1))),"",CODE(MID(N851,6,1)))&amp;
IF(ISERR(CODE(MID(N851,7,1))),"",CODE(MID(N851,7,1)))&amp;
IF(ISERR(CODE(MID(N851,8,1))),"",CODE(MID(N851,8,1)))&amp;
IF(ISERR(CODE(MID(N851,9,1))),"",CODE(MID(N851,9,1)))&amp;
IF(ISERR(CODE(MID(N851,10,1))),"",CODE(MID(N851,10,1)))&amp;
IF(ISERR(CODE(MID(N851,11,1))),"",CODE(MID(N851,11,1)))&amp;
IF(ISERR(CODE(MID(N851,12,1))),"",CODE(MID(N851,12,1)))&amp;
IF(ISERR(CODE(MID(N851,13,1))),"",CODE(MID(N851,13,1)))&amp;
IF(ISERR(CODE(MID(N851,14,1))),"",CODE(MID(N851,14,1)))&amp;
IF(ISERR(CODE(MID(N851,15,1))),"",CODE(MID(N851,15,1)))</f>
        <v>67728295838566951099598</v>
      </c>
      <c r="B851" s="3">
        <v>822</v>
      </c>
      <c r="C851" s="165">
        <f>VLOOKUP(A851,[1]items.h.csv!$A:$C,3,0)</f>
        <v>913</v>
      </c>
      <c r="D851" s="1" t="s">
        <v>2221</v>
      </c>
      <c r="E851" s="1" t="s">
        <v>7</v>
      </c>
      <c r="F851" s="17" t="s">
        <v>595</v>
      </c>
      <c r="G851" s="17" t="s">
        <v>869</v>
      </c>
      <c r="H851" s="146">
        <v>0</v>
      </c>
      <c r="I851" s="146">
        <v>0</v>
      </c>
      <c r="J851" s="17" t="s">
        <v>1</v>
      </c>
      <c r="K851" s="17" t="s">
        <v>2192</v>
      </c>
      <c r="L851" s="138" t="s">
        <v>4604</v>
      </c>
      <c r="N851" s="22" t="s">
        <v>3355</v>
      </c>
      <c r="O851" s="22" t="s">
        <v>3787</v>
      </c>
      <c r="P851"/>
      <c r="Q851" t="str">
        <f>IF(F851=G851,"","NOT EQUAL")</f>
        <v>NOT EQUAL</v>
      </c>
      <c r="R851"/>
      <c r="S851"/>
      <c r="T851">
        <f>IF(Y851&lt;&gt;"",T850+1,T850)</f>
        <v>146</v>
      </c>
      <c r="U851" s="3"/>
      <c r="V851" s="118"/>
      <c r="W851" s="118"/>
      <c r="X851" s="109" t="str">
        <f>IF( OR(V851="CNST", J851="CAT_REGS"),(F851),
IF(V851="YES",UPPER(F851),
IF(   AND(V851&lt;&gt;"NO",J851="CAT_FNCT",E851&lt;&gt;"multiply", E851&lt;&gt;"divide"),IF(K851="SLS_ENABLED",   UPPER(F851),""),"")))</f>
        <v/>
      </c>
      <c r="Y851" s="109" t="str">
        <f>IF(LEN(W851)&gt;0,W851,SUBSTITUTE(SUBSTITUTE(SUBSTITUTE(SUBSTITUTE(SUBSTITUTE(SUBSTITUTE(SUBSTITUTE(SUBSTITUTE(SUBSTITUTE(SUBSTITUTE(SUBSTITUTE( (SUBSTITUTE( SUBSTITUTE( SUBSTITUTE( SUBSTITUTE(X851,"STD_SIGMA","SUM"),"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51" s="2">
        <f>C851</f>
        <v>913</v>
      </c>
    </row>
    <row r="852" spans="1:26">
      <c r="A852" s="167" t="str">
        <f>CODE(MID(N852,1,1))&amp;CODE(MID(N852,2,1))&amp;CODE(MID(N852,3,1))&amp;CODE(MID(N852,4,1))&amp;CODE(MID(N852,5,1))&amp;
IF(ISERR(CODE(MID(N852,6,1))),"",CODE(MID(N852,6,1)))&amp;
IF(ISERR(CODE(MID(N852,7,1))),"",CODE(MID(N852,7,1)))&amp;
IF(ISERR(CODE(MID(N852,8,1))),"",CODE(MID(N852,8,1)))&amp;
IF(ISERR(CODE(MID(N852,9,1))),"",CODE(MID(N852,9,1)))&amp;
IF(ISERR(CODE(MID(N852,10,1))),"",CODE(MID(N852,10,1)))&amp;
IF(ISERR(CODE(MID(N852,11,1))),"",CODE(MID(N852,11,1)))&amp;
IF(ISERR(CODE(MID(N852,12,1))),"",CODE(MID(N852,12,1)))&amp;
IF(ISERR(CODE(MID(N852,13,1))),"",CODE(MID(N852,13,1)))&amp;
IF(ISERR(CODE(MID(N852,14,1))),"",CODE(MID(N852,14,1)))&amp;
IF(ISERR(CODE(MID(N852,15,1))),"",CODE(MID(N852,15,1)))</f>
        <v>67728295838566951109598</v>
      </c>
      <c r="B852" s="3">
        <v>823</v>
      </c>
      <c r="C852" s="165">
        <f>VLOOKUP(A852,[1]items.h.csv!$A:$C,3,0)</f>
        <v>914</v>
      </c>
      <c r="D852" s="1" t="s">
        <v>2221</v>
      </c>
      <c r="E852" s="1" t="s">
        <v>7</v>
      </c>
      <c r="F852" s="17" t="s">
        <v>595</v>
      </c>
      <c r="G852" s="17" t="s">
        <v>870</v>
      </c>
      <c r="H852" s="146">
        <v>0</v>
      </c>
      <c r="I852" s="146">
        <v>0</v>
      </c>
      <c r="J852" s="17" t="s">
        <v>1</v>
      </c>
      <c r="K852" s="17" t="s">
        <v>2192</v>
      </c>
      <c r="L852" s="138" t="s">
        <v>4604</v>
      </c>
      <c r="N852" s="22" t="s">
        <v>3356</v>
      </c>
      <c r="O852" s="22" t="s">
        <v>3787</v>
      </c>
      <c r="P852"/>
      <c r="Q852" t="str">
        <f>IF(F852=G852,"","NOT EQUAL")</f>
        <v>NOT EQUAL</v>
      </c>
      <c r="R852"/>
      <c r="S852"/>
      <c r="T852">
        <f>IF(Y852&lt;&gt;"",T851+1,T851)</f>
        <v>146</v>
      </c>
      <c r="U852" s="3"/>
      <c r="V852" s="118"/>
      <c r="W852" s="118"/>
      <c r="X852" s="109" t="str">
        <f>IF( OR(V852="CNST", J852="CAT_REGS"),(F852),
IF(V852="YES",UPPER(F852),
IF(   AND(V852&lt;&gt;"NO",J852="CAT_FNCT",E852&lt;&gt;"multiply", E852&lt;&gt;"divide"),IF(K852="SLS_ENABLED",   UPPER(F852),""),"")))</f>
        <v/>
      </c>
      <c r="Y852" s="109" t="str">
        <f>IF(LEN(W852)&gt;0,W852,SUBSTITUTE(SUBSTITUTE(SUBSTITUTE(SUBSTITUTE(SUBSTITUTE(SUBSTITUTE(SUBSTITUTE(SUBSTITUTE(SUBSTITUTE(SUBSTITUTE(SUBSTITUTE( (SUBSTITUTE( SUBSTITUTE( SUBSTITUTE( SUBSTITUTE(X852,"STD_SIGMA","SUM"),"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52" s="2">
        <f>C852</f>
        <v>914</v>
      </c>
    </row>
    <row r="853" spans="1:26">
      <c r="A853" s="167" t="str">
        <f>CODE(MID(N853,1,1))&amp;CODE(MID(N853,2,1))&amp;CODE(MID(N853,3,1))&amp;CODE(MID(N853,4,1))&amp;CODE(MID(N853,5,1))&amp;
IF(ISERR(CODE(MID(N853,6,1))),"",CODE(MID(N853,6,1)))&amp;
IF(ISERR(CODE(MID(N853,7,1))),"",CODE(MID(N853,7,1)))&amp;
IF(ISERR(CODE(MID(N853,8,1))),"",CODE(MID(N853,8,1)))&amp;
IF(ISERR(CODE(MID(N853,9,1))),"",CODE(MID(N853,9,1)))&amp;
IF(ISERR(CODE(MID(N853,10,1))),"",CODE(MID(N853,10,1)))&amp;
IF(ISERR(CODE(MID(N853,11,1))),"",CODE(MID(N853,11,1)))&amp;
IF(ISERR(CODE(MID(N853,12,1))),"",CODE(MID(N853,12,1)))&amp;
IF(ISERR(CODE(MID(N853,13,1))),"",CODE(MID(N853,13,1)))&amp;
IF(ISERR(CODE(MID(N853,14,1))),"",CODE(MID(N853,14,1)))&amp;
IF(ISERR(CODE(MID(N853,15,1))),"",CODE(MID(N853,15,1)))</f>
        <v>67728295838566951119598</v>
      </c>
      <c r="B853" s="3">
        <v>824</v>
      </c>
      <c r="C853" s="165">
        <f>VLOOKUP(A853,[1]items.h.csv!$A:$C,3,0)</f>
        <v>915</v>
      </c>
      <c r="D853" s="1" t="s">
        <v>2221</v>
      </c>
      <c r="E853" s="1" t="s">
        <v>7</v>
      </c>
      <c r="F853" s="17" t="s">
        <v>595</v>
      </c>
      <c r="G853" s="17" t="s">
        <v>871</v>
      </c>
      <c r="H853" s="146">
        <v>0</v>
      </c>
      <c r="I853" s="146">
        <v>0</v>
      </c>
      <c r="J853" s="17" t="s">
        <v>1</v>
      </c>
      <c r="K853" s="17" t="s">
        <v>2192</v>
      </c>
      <c r="L853" s="138" t="s">
        <v>4604</v>
      </c>
      <c r="N853" s="22" t="s">
        <v>3357</v>
      </c>
      <c r="O853" s="22" t="s">
        <v>3787</v>
      </c>
      <c r="P853"/>
      <c r="Q853" t="str">
        <f>IF(F853=G853,"","NOT EQUAL")</f>
        <v>NOT EQUAL</v>
      </c>
      <c r="R853"/>
      <c r="S853"/>
      <c r="T853">
        <f>IF(Y853&lt;&gt;"",T852+1,T852)</f>
        <v>146</v>
      </c>
      <c r="U853" s="3"/>
      <c r="V853" s="118"/>
      <c r="W853" s="118"/>
      <c r="X853" s="109" t="str">
        <f>IF( OR(V853="CNST", J853="CAT_REGS"),(F853),
IF(V853="YES",UPPER(F853),
IF(   AND(V853&lt;&gt;"NO",J853="CAT_FNCT",E853&lt;&gt;"multiply", E853&lt;&gt;"divide"),IF(K853="SLS_ENABLED",   UPPER(F853),""),"")))</f>
        <v/>
      </c>
      <c r="Y853" s="109" t="str">
        <f>IF(LEN(W853)&gt;0,W853,SUBSTITUTE(SUBSTITUTE(SUBSTITUTE(SUBSTITUTE(SUBSTITUTE(SUBSTITUTE(SUBSTITUTE(SUBSTITUTE(SUBSTITUTE(SUBSTITUTE(SUBSTITUTE( (SUBSTITUTE( SUBSTITUTE( SUBSTITUTE( SUBSTITUTE(X853,"STD_SIGMA","SUM"),"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53" s="2">
        <f>C853</f>
        <v>915</v>
      </c>
    </row>
    <row r="854" spans="1:26">
      <c r="A854" s="167" t="str">
        <f>CODE(MID(N854,1,1))&amp;CODE(MID(N854,2,1))&amp;CODE(MID(N854,3,1))&amp;CODE(MID(N854,4,1))&amp;CODE(MID(N854,5,1))&amp;
IF(ISERR(CODE(MID(N854,6,1))),"",CODE(MID(N854,6,1)))&amp;
IF(ISERR(CODE(MID(N854,7,1))),"",CODE(MID(N854,7,1)))&amp;
IF(ISERR(CODE(MID(N854,8,1))),"",CODE(MID(N854,8,1)))&amp;
IF(ISERR(CODE(MID(N854,9,1))),"",CODE(MID(N854,9,1)))&amp;
IF(ISERR(CODE(MID(N854,10,1))),"",CODE(MID(N854,10,1)))&amp;
IF(ISERR(CODE(MID(N854,11,1))),"",CODE(MID(N854,11,1)))&amp;
IF(ISERR(CODE(MID(N854,12,1))),"",CODE(MID(N854,12,1)))&amp;
IF(ISERR(CODE(MID(N854,13,1))),"",CODE(MID(N854,13,1)))&amp;
IF(ISERR(CODE(MID(N854,14,1))),"",CODE(MID(N854,14,1)))&amp;
IF(ISERR(CODE(MID(N854,15,1))),"",CODE(MID(N854,15,1)))</f>
        <v>67728295838566951129598</v>
      </c>
      <c r="B854" s="3">
        <v>825</v>
      </c>
      <c r="C854" s="165">
        <f>VLOOKUP(A854,[1]items.h.csv!$A:$C,3,0)</f>
        <v>916</v>
      </c>
      <c r="D854" s="1" t="s">
        <v>2221</v>
      </c>
      <c r="E854" s="1" t="s">
        <v>7</v>
      </c>
      <c r="F854" s="17" t="s">
        <v>595</v>
      </c>
      <c r="G854" s="17" t="s">
        <v>872</v>
      </c>
      <c r="H854" s="146">
        <v>0</v>
      </c>
      <c r="I854" s="146">
        <v>0</v>
      </c>
      <c r="J854" s="17" t="s">
        <v>1</v>
      </c>
      <c r="K854" s="17" t="s">
        <v>2192</v>
      </c>
      <c r="L854" s="138" t="s">
        <v>4604</v>
      </c>
      <c r="N854" s="22" t="s">
        <v>3358</v>
      </c>
      <c r="O854" s="22" t="s">
        <v>3787</v>
      </c>
      <c r="P854"/>
      <c r="Q854" t="str">
        <f>IF(F854=G854,"","NOT EQUAL")</f>
        <v>NOT EQUAL</v>
      </c>
      <c r="R854"/>
      <c r="S854"/>
      <c r="T854">
        <f>IF(Y854&lt;&gt;"",T853+1,T853)</f>
        <v>146</v>
      </c>
      <c r="U854" s="3"/>
      <c r="V854" s="118"/>
      <c r="W854" s="118"/>
      <c r="X854" s="109" t="str">
        <f>IF( OR(V854="CNST", J854="CAT_REGS"),(F854),
IF(V854="YES",UPPER(F854),
IF(   AND(V854&lt;&gt;"NO",J854="CAT_FNCT",E854&lt;&gt;"multiply", E854&lt;&gt;"divide"),IF(K854="SLS_ENABLED",   UPPER(F854),""),"")))</f>
        <v/>
      </c>
      <c r="Y854" s="109" t="str">
        <f>IF(LEN(W854)&gt;0,W854,SUBSTITUTE(SUBSTITUTE(SUBSTITUTE(SUBSTITUTE(SUBSTITUTE(SUBSTITUTE(SUBSTITUTE(SUBSTITUTE(SUBSTITUTE(SUBSTITUTE(SUBSTITUTE( (SUBSTITUTE( SUBSTITUTE( SUBSTITUTE( SUBSTITUTE(X854,"STD_SIGMA","SUM"),"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54" s="2">
        <f>C854</f>
        <v>916</v>
      </c>
    </row>
    <row r="855" spans="1:26">
      <c r="A855" s="167" t="str">
        <f>CODE(MID(N855,1,1))&amp;CODE(MID(N855,2,1))&amp;CODE(MID(N855,3,1))&amp;CODE(MID(N855,4,1))&amp;CODE(MID(N855,5,1))&amp;
IF(ISERR(CODE(MID(N855,6,1))),"",CODE(MID(N855,6,1)))&amp;
IF(ISERR(CODE(MID(N855,7,1))),"",CODE(MID(N855,7,1)))&amp;
IF(ISERR(CODE(MID(N855,8,1))),"",CODE(MID(N855,8,1)))&amp;
IF(ISERR(CODE(MID(N855,9,1))),"",CODE(MID(N855,9,1)))&amp;
IF(ISERR(CODE(MID(N855,10,1))),"",CODE(MID(N855,10,1)))&amp;
IF(ISERR(CODE(MID(N855,11,1))),"",CODE(MID(N855,11,1)))&amp;
IF(ISERR(CODE(MID(N855,12,1))),"",CODE(MID(N855,12,1)))&amp;
IF(ISERR(CODE(MID(N855,13,1))),"",CODE(MID(N855,13,1)))&amp;
IF(ISERR(CODE(MID(N855,14,1))),"",CODE(MID(N855,14,1)))&amp;
IF(ISERR(CODE(MID(N855,15,1))),"",CODE(MID(N855,15,1)))</f>
        <v>67728295838566951159598</v>
      </c>
      <c r="B855" s="3">
        <v>826</v>
      </c>
      <c r="C855" s="165">
        <f>VLOOKUP(A855,[1]items.h.csv!$A:$C,3,0)</f>
        <v>917</v>
      </c>
      <c r="D855" s="1" t="s">
        <v>2221</v>
      </c>
      <c r="E855" s="1" t="s">
        <v>7</v>
      </c>
      <c r="F855" s="17" t="s">
        <v>595</v>
      </c>
      <c r="G855" s="17" t="s">
        <v>873</v>
      </c>
      <c r="H855" s="146">
        <v>0</v>
      </c>
      <c r="I855" s="146">
        <v>0</v>
      </c>
      <c r="J855" s="17" t="s">
        <v>1</v>
      </c>
      <c r="K855" s="17" t="s">
        <v>2192</v>
      </c>
      <c r="L855" s="138" t="s">
        <v>4604</v>
      </c>
      <c r="N855" s="22" t="s">
        <v>3359</v>
      </c>
      <c r="O855" s="22" t="s">
        <v>3787</v>
      </c>
      <c r="P855"/>
      <c r="Q855" t="str">
        <f>IF(F855=G855,"","NOT EQUAL")</f>
        <v>NOT EQUAL</v>
      </c>
      <c r="R855"/>
      <c r="S855"/>
      <c r="T855">
        <f>IF(Y855&lt;&gt;"",T854+1,T854)</f>
        <v>146</v>
      </c>
      <c r="U855" s="3"/>
      <c r="V855" s="118"/>
      <c r="W855" s="118"/>
      <c r="X855" s="109" t="str">
        <f>IF( OR(V855="CNST", J855="CAT_REGS"),(F855),
IF(V855="YES",UPPER(F855),
IF(   AND(V855&lt;&gt;"NO",J855="CAT_FNCT",E855&lt;&gt;"multiply", E855&lt;&gt;"divide"),IF(K855="SLS_ENABLED",   UPPER(F855),""),"")))</f>
        <v/>
      </c>
      <c r="Y855" s="109" t="str">
        <f>IF(LEN(W855)&gt;0,W855,SUBSTITUTE(SUBSTITUTE(SUBSTITUTE(SUBSTITUTE(SUBSTITUTE(SUBSTITUTE(SUBSTITUTE(SUBSTITUTE(SUBSTITUTE(SUBSTITUTE(SUBSTITUTE( (SUBSTITUTE( SUBSTITUTE( SUBSTITUTE( SUBSTITUTE(X855,"STD_SIGMA","SUM"),"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55" s="2">
        <f>C855</f>
        <v>917</v>
      </c>
    </row>
    <row r="856" spans="1:26">
      <c r="A856" s="167" t="str">
        <f>CODE(MID(N856,1,1))&amp;CODE(MID(N856,2,1))&amp;CODE(MID(N856,3,1))&amp;CODE(MID(N856,4,1))&amp;CODE(MID(N856,5,1))&amp;
IF(ISERR(CODE(MID(N856,6,1))),"",CODE(MID(N856,6,1)))&amp;
IF(ISERR(CODE(MID(N856,7,1))),"",CODE(MID(N856,7,1)))&amp;
IF(ISERR(CODE(MID(N856,8,1))),"",CODE(MID(N856,8,1)))&amp;
IF(ISERR(CODE(MID(N856,9,1))),"",CODE(MID(N856,9,1)))&amp;
IF(ISERR(CODE(MID(N856,10,1))),"",CODE(MID(N856,10,1)))&amp;
IF(ISERR(CODE(MID(N856,11,1))),"",CODE(MID(N856,11,1)))&amp;
IF(ISERR(CODE(MID(N856,12,1))),"",CODE(MID(N856,12,1)))&amp;
IF(ISERR(CODE(MID(N856,13,1))),"",CODE(MID(N856,13,1)))&amp;
IF(ISERR(CODE(MID(N856,14,1))),"",CODE(MID(N856,14,1)))&amp;
IF(ISERR(CODE(MID(N856,15,1))),"",CODE(MID(N856,15,1)))</f>
        <v>67728295838566951179598</v>
      </c>
      <c r="B856" s="3">
        <v>827</v>
      </c>
      <c r="C856" s="165">
        <f>VLOOKUP(A856,[1]items.h.csv!$A:$C,3,0)</f>
        <v>918</v>
      </c>
      <c r="D856" s="1" t="s">
        <v>2221</v>
      </c>
      <c r="E856" s="1" t="s">
        <v>7</v>
      </c>
      <c r="F856" s="17" t="s">
        <v>595</v>
      </c>
      <c r="G856" s="17" t="s">
        <v>874</v>
      </c>
      <c r="H856" s="146">
        <v>0</v>
      </c>
      <c r="I856" s="146">
        <v>0</v>
      </c>
      <c r="J856" s="17" t="s">
        <v>1</v>
      </c>
      <c r="K856" s="17" t="s">
        <v>2192</v>
      </c>
      <c r="L856" s="138" t="s">
        <v>4604</v>
      </c>
      <c r="N856" s="22" t="s">
        <v>3360</v>
      </c>
      <c r="O856" s="22" t="s">
        <v>3787</v>
      </c>
      <c r="P856"/>
      <c r="Q856" t="str">
        <f>IF(F856=G856,"","NOT EQUAL")</f>
        <v>NOT EQUAL</v>
      </c>
      <c r="R856"/>
      <c r="S856"/>
      <c r="T856">
        <f>IF(Y856&lt;&gt;"",T855+1,T855)</f>
        <v>146</v>
      </c>
      <c r="U856" s="3"/>
      <c r="V856" s="118"/>
      <c r="W856" s="118"/>
      <c r="X856" s="109" t="str">
        <f>IF( OR(V856="CNST", J856="CAT_REGS"),(F856),
IF(V856="YES",UPPER(F856),
IF(   AND(V856&lt;&gt;"NO",J856="CAT_FNCT",E856&lt;&gt;"multiply", E856&lt;&gt;"divide"),IF(K856="SLS_ENABLED",   UPPER(F856),""),"")))</f>
        <v/>
      </c>
      <c r="Y856" s="109" t="str">
        <f>IF(LEN(W856)&gt;0,W856,SUBSTITUTE(SUBSTITUTE(SUBSTITUTE(SUBSTITUTE(SUBSTITUTE(SUBSTITUTE(SUBSTITUTE(SUBSTITUTE(SUBSTITUTE(SUBSTITUTE(SUBSTITUTE( (SUBSTITUTE( SUBSTITUTE( SUBSTITUTE( SUBSTITUTE(X856,"STD_SIGMA","SUM"),"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56" s="2">
        <f>C856</f>
        <v>918</v>
      </c>
    </row>
    <row r="857" spans="1:26">
      <c r="A857" s="167" t="str">
        <f>CODE(MID(N857,1,1))&amp;CODE(MID(N857,2,1))&amp;CODE(MID(N857,3,1))&amp;CODE(MID(N857,4,1))&amp;CODE(MID(N857,5,1))&amp;
IF(ISERR(CODE(MID(N857,6,1))),"",CODE(MID(N857,6,1)))&amp;
IF(ISERR(CODE(MID(N857,7,1))),"",CODE(MID(N857,7,1)))&amp;
IF(ISERR(CODE(MID(N857,8,1))),"",CODE(MID(N857,8,1)))&amp;
IF(ISERR(CODE(MID(N857,9,1))),"",CODE(MID(N857,9,1)))&amp;
IF(ISERR(CODE(MID(N857,10,1))),"",CODE(MID(N857,10,1)))&amp;
IF(ISERR(CODE(MID(N857,11,1))),"",CODE(MID(N857,11,1)))&amp;
IF(ISERR(CODE(MID(N857,12,1))),"",CODE(MID(N857,12,1)))&amp;
IF(ISERR(CODE(MID(N857,13,1))),"",CODE(MID(N857,13,1)))&amp;
IF(ISERR(CODE(MID(N857,14,1))),"",CODE(MID(N857,14,1)))&amp;
IF(ISERR(CODE(MID(N857,15,1))),"",CODE(MID(N857,15,1)))</f>
        <v>67728295838566951209598</v>
      </c>
      <c r="B857" s="3">
        <v>828</v>
      </c>
      <c r="C857" s="165">
        <f>VLOOKUP(A857,[1]items.h.csv!$A:$C,3,0)</f>
        <v>919</v>
      </c>
      <c r="D857" s="1" t="s">
        <v>2221</v>
      </c>
      <c r="E857" s="1" t="s">
        <v>7</v>
      </c>
      <c r="F857" s="17" t="s">
        <v>595</v>
      </c>
      <c r="G857" s="17" t="s">
        <v>875</v>
      </c>
      <c r="H857" s="146">
        <v>0</v>
      </c>
      <c r="I857" s="146">
        <v>0</v>
      </c>
      <c r="J857" s="17" t="s">
        <v>1</v>
      </c>
      <c r="K857" s="17" t="s">
        <v>2192</v>
      </c>
      <c r="L857" s="138" t="s">
        <v>4604</v>
      </c>
      <c r="N857" s="22" t="s">
        <v>3361</v>
      </c>
      <c r="O857" s="22" t="s">
        <v>3787</v>
      </c>
      <c r="P857"/>
      <c r="Q857" t="str">
        <f>IF(F857=G857,"","NOT EQUAL")</f>
        <v>NOT EQUAL</v>
      </c>
      <c r="R857"/>
      <c r="S857"/>
      <c r="T857">
        <f>IF(Y857&lt;&gt;"",T856+1,T856)</f>
        <v>146</v>
      </c>
      <c r="U857" s="3"/>
      <c r="V857" s="118"/>
      <c r="W857" s="118"/>
      <c r="X857" s="109" t="str">
        <f>IF( OR(V857="CNST", J857="CAT_REGS"),(F857),
IF(V857="YES",UPPER(F857),
IF(   AND(V857&lt;&gt;"NO",J857="CAT_FNCT",E857&lt;&gt;"multiply", E857&lt;&gt;"divide"),IF(K857="SLS_ENABLED",   UPPER(F857),""),"")))</f>
        <v/>
      </c>
      <c r="Y857" s="109" t="str">
        <f>IF(LEN(W857)&gt;0,W857,SUBSTITUTE(SUBSTITUTE(SUBSTITUTE(SUBSTITUTE(SUBSTITUTE(SUBSTITUTE(SUBSTITUTE(SUBSTITUTE(SUBSTITUTE(SUBSTITUTE(SUBSTITUTE( (SUBSTITUTE( SUBSTITUTE( SUBSTITUTE( SUBSTITUTE(X857,"STD_SIGMA","SUM"),"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57" s="2">
        <f>C857</f>
        <v>919</v>
      </c>
    </row>
    <row r="858" spans="1:26">
      <c r="A858" s="167" t="str">
        <f>CODE(MID(N858,1,1))&amp;CODE(MID(N858,2,1))&amp;CODE(MID(N858,3,1))&amp;CODE(MID(N858,4,1))&amp;CODE(MID(N858,5,1))&amp;
IF(ISERR(CODE(MID(N858,6,1))),"",CODE(MID(N858,6,1)))&amp;
IF(ISERR(CODE(MID(N858,7,1))),"",CODE(MID(N858,7,1)))&amp;
IF(ISERR(CODE(MID(N858,8,1))),"",CODE(MID(N858,8,1)))&amp;
IF(ISERR(CODE(MID(N858,9,1))),"",CODE(MID(N858,9,1)))&amp;
IF(ISERR(CODE(MID(N858,10,1))),"",CODE(MID(N858,10,1)))&amp;
IF(ISERR(CODE(MID(N858,11,1))),"",CODE(MID(N858,11,1)))&amp;
IF(ISERR(CODE(MID(N858,12,1))),"",CODE(MID(N858,12,1)))&amp;
IF(ISERR(CODE(MID(N858,13,1))),"",CODE(MID(N858,13,1)))&amp;
IF(ISERR(CODE(MID(N858,14,1))),"",CODE(MID(N858,14,1)))&amp;
IF(ISERR(CODE(MID(N858,15,1))),"",CODE(MID(N858,15,1)))</f>
        <v>677282958385809580768583</v>
      </c>
      <c r="B858" s="3">
        <v>829</v>
      </c>
      <c r="C858" s="165">
        <f>VLOOKUP(A858,[1]items.h.csv!$A:$C,3,0)</f>
        <v>920</v>
      </c>
      <c r="D858" s="1" t="s">
        <v>2221</v>
      </c>
      <c r="E858" s="1" t="s">
        <v>7</v>
      </c>
      <c r="F858" s="17" t="s">
        <v>595</v>
      </c>
      <c r="G858" s="17" t="s">
        <v>876</v>
      </c>
      <c r="H858" s="146">
        <v>0</v>
      </c>
      <c r="I858" s="146">
        <v>0</v>
      </c>
      <c r="J858" s="17" t="s">
        <v>1</v>
      </c>
      <c r="K858" s="17" t="s">
        <v>2192</v>
      </c>
      <c r="L858" s="138" t="s">
        <v>4604</v>
      </c>
      <c r="N858" s="22" t="s">
        <v>3362</v>
      </c>
      <c r="O858" s="22" t="s">
        <v>3787</v>
      </c>
      <c r="P858"/>
      <c r="Q858" t="str">
        <f>IF(F858=G858,"","NOT EQUAL")</f>
        <v>NOT EQUAL</v>
      </c>
      <c r="R858"/>
      <c r="S858"/>
      <c r="T858">
        <f>IF(Y858&lt;&gt;"",T857+1,T857)</f>
        <v>146</v>
      </c>
      <c r="U858" s="3"/>
      <c r="V858" s="118"/>
      <c r="W858" s="118"/>
      <c r="X858" s="109" t="str">
        <f>IF( OR(V858="CNST", J858="CAT_REGS"),(F858),
IF(V858="YES",UPPER(F858),
IF(   AND(V858&lt;&gt;"NO",J858="CAT_FNCT",E858&lt;&gt;"multiply", E858&lt;&gt;"divide"),IF(K858="SLS_ENABLED",   UPPER(F858),""),"")))</f>
        <v/>
      </c>
      <c r="Y858" s="109" t="str">
        <f>IF(LEN(W858)&gt;0,W858,SUBSTITUTE(SUBSTITUTE(SUBSTITUTE(SUBSTITUTE(SUBSTITUTE(SUBSTITUTE(SUBSTITUTE(SUBSTITUTE(SUBSTITUTE(SUBSTITUTE(SUBSTITUTE( (SUBSTITUTE( SUBSTITUTE( SUBSTITUTE( SUBSTITUTE(X858,"STD_SIGMA","SUM"),"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58" s="2">
        <f>C858</f>
        <v>920</v>
      </c>
    </row>
    <row r="859" spans="1:26">
      <c r="A859" s="167" t="str">
        <f>CODE(MID(N859,1,1))&amp;CODE(MID(N859,2,1))&amp;CODE(MID(N859,3,1))&amp;CODE(MID(N859,4,1))&amp;CODE(MID(N859,5,1))&amp;
IF(ISERR(CODE(MID(N859,6,1))),"",CODE(MID(N859,6,1)))&amp;
IF(ISERR(CODE(MID(N859,7,1))),"",CODE(MID(N859,7,1)))&amp;
IF(ISERR(CODE(MID(N859,8,1))),"",CODE(MID(N859,8,1)))&amp;
IF(ISERR(CODE(MID(N859,9,1))),"",CODE(MID(N859,9,1)))&amp;
IF(ISERR(CODE(MID(N859,10,1))),"",CODE(MID(N859,10,1)))&amp;
IF(ISERR(CODE(MID(N859,11,1))),"",CODE(MID(N859,11,1)))&amp;
IF(ISERR(CODE(MID(N859,12,1))),"",CODE(MID(N859,12,1)))&amp;
IF(ISERR(CODE(MID(N859,13,1))),"",CODE(MID(N859,13,1)))&amp;
IF(ISERR(CODE(MID(N859,14,1))),"",CODE(MID(N859,14,1)))&amp;
IF(ISERR(CODE(MID(N859,15,1))),"",CODE(MID(N859,15,1)))</f>
        <v>67728295838580957773788583</v>
      </c>
      <c r="B859" s="3">
        <v>830</v>
      </c>
      <c r="C859" s="165">
        <f>VLOOKUP(A859,[1]items.h.csv!$A:$C,3,0)</f>
        <v>921</v>
      </c>
      <c r="D859" s="1" t="s">
        <v>2221</v>
      </c>
      <c r="E859" s="1" t="s">
        <v>7</v>
      </c>
      <c r="F859" s="17" t="s">
        <v>595</v>
      </c>
      <c r="G859" s="17" t="s">
        <v>877</v>
      </c>
      <c r="H859" s="146">
        <v>0</v>
      </c>
      <c r="I859" s="146">
        <v>0</v>
      </c>
      <c r="J859" s="17" t="s">
        <v>1</v>
      </c>
      <c r="K859" s="17" t="s">
        <v>2192</v>
      </c>
      <c r="L859" s="138" t="s">
        <v>4604</v>
      </c>
      <c r="N859" s="22" t="s">
        <v>3363</v>
      </c>
      <c r="O859" s="22" t="s">
        <v>3787</v>
      </c>
      <c r="P859"/>
      <c r="Q859" t="str">
        <f>IF(F859=G859,"","NOT EQUAL")</f>
        <v>NOT EQUAL</v>
      </c>
      <c r="R859"/>
      <c r="S859"/>
      <c r="T859">
        <f>IF(Y859&lt;&gt;"",T858+1,T858)</f>
        <v>146</v>
      </c>
      <c r="U859" s="3"/>
      <c r="V859" s="118"/>
      <c r="W859" s="118"/>
      <c r="X859" s="109" t="str">
        <f>IF( OR(V859="CNST", J859="CAT_REGS"),(F859),
IF(V859="YES",UPPER(F859),
IF(   AND(V859&lt;&gt;"NO",J859="CAT_FNCT",E859&lt;&gt;"multiply", E859&lt;&gt;"divide"),IF(K859="SLS_ENABLED",   UPPER(F859),""),"")))</f>
        <v/>
      </c>
      <c r="Y859" s="109" t="str">
        <f>IF(LEN(W859)&gt;0,W859,SUBSTITUTE(SUBSTITUTE(SUBSTITUTE(SUBSTITUTE(SUBSTITUTE(SUBSTITUTE(SUBSTITUTE(SUBSTITUTE(SUBSTITUTE(SUBSTITUTE(SUBSTITUTE( (SUBSTITUTE( SUBSTITUTE( SUBSTITUTE( SUBSTITUTE(X859,"STD_SIGMA","SUM"),"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59" s="2">
        <f>C859</f>
        <v>921</v>
      </c>
    </row>
    <row r="860" spans="1:26">
      <c r="A860" s="167" t="str">
        <f>CODE(MID(N860,1,1))&amp;CODE(MID(N860,2,1))&amp;CODE(MID(N860,3,1))&amp;CODE(MID(N860,4,1))&amp;CODE(MID(N860,5,1))&amp;
IF(ISERR(CODE(MID(N860,6,1))),"",CODE(MID(N860,6,1)))&amp;
IF(ISERR(CODE(MID(N860,7,1))),"",CODE(MID(N860,7,1)))&amp;
IF(ISERR(CODE(MID(N860,8,1))),"",CODE(MID(N860,8,1)))&amp;
IF(ISERR(CODE(MID(N860,9,1))),"",CODE(MID(N860,9,1)))&amp;
IF(ISERR(CODE(MID(N860,10,1))),"",CODE(MID(N860,10,1)))&amp;
IF(ISERR(CODE(MID(N860,11,1))),"",CODE(MID(N860,11,1)))&amp;
IF(ISERR(CODE(MID(N860,12,1))),"",CODE(MID(N860,12,1)))&amp;
IF(ISERR(CODE(MID(N860,13,1))),"",CODE(MID(N860,13,1)))&amp;
IF(ISERR(CODE(MID(N860,14,1))),"",CODE(MID(N860,14,1)))&amp;
IF(ISERR(CODE(MID(N860,15,1))),"",CODE(MID(N860,15,1)))</f>
        <v>677282958385809577737885839549</v>
      </c>
      <c r="B860" s="3">
        <v>831</v>
      </c>
      <c r="C860" s="165">
        <f>VLOOKUP(A860,[1]items.h.csv!$A:$C,3,0)</f>
        <v>922</v>
      </c>
      <c r="D860" s="1" t="s">
        <v>2291</v>
      </c>
      <c r="E860" s="1" t="s">
        <v>1624</v>
      </c>
      <c r="F860" s="17" t="s">
        <v>595</v>
      </c>
      <c r="G860" s="17" t="s">
        <v>878</v>
      </c>
      <c r="H860" s="146">
        <v>0</v>
      </c>
      <c r="I860" s="146">
        <v>0</v>
      </c>
      <c r="J860" s="17" t="s">
        <v>1</v>
      </c>
      <c r="K860" s="17" t="s">
        <v>2192</v>
      </c>
      <c r="L860" s="138" t="s">
        <v>4604</v>
      </c>
      <c r="N860" s="22" t="s">
        <v>1624</v>
      </c>
      <c r="O860" s="22" t="s">
        <v>3787</v>
      </c>
      <c r="P860"/>
      <c r="Q860" t="str">
        <f>IF(F860=G860,"","NOT EQUAL")</f>
        <v>NOT EQUAL</v>
      </c>
      <c r="R860"/>
      <c r="S860"/>
      <c r="T860">
        <f>IF(Y860&lt;&gt;"",T859+1,T859)</f>
        <v>146</v>
      </c>
      <c r="U860" s="3"/>
      <c r="V860" s="118"/>
      <c r="W860" s="118"/>
      <c r="X860" s="109" t="str">
        <f>IF( OR(V860="CNST", J860="CAT_REGS"),(F860),
IF(V860="YES",UPPER(F860),
IF(   AND(V860&lt;&gt;"NO",J860="CAT_FNCT",E860&lt;&gt;"multiply", E860&lt;&gt;"divide"),IF(K860="SLS_ENABLED",   UPPER(F860),""),"")))</f>
        <v/>
      </c>
      <c r="Y860" s="109" t="str">
        <f>IF(LEN(W860)&gt;0,W860,SUBSTITUTE(SUBSTITUTE(SUBSTITUTE(SUBSTITUTE(SUBSTITUTE(SUBSTITUTE(SUBSTITUTE(SUBSTITUTE(SUBSTITUTE(SUBSTITUTE(SUBSTITUTE( (SUBSTITUTE( SUBSTITUTE( SUBSTITUTE( SUBSTITUTE(X860,"STD_SIGMA","SUM"),"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60" s="2">
        <f>C860</f>
        <v>922</v>
      </c>
    </row>
    <row r="861" spans="1:26">
      <c r="A861" s="167" t="str">
        <f>CODE(MID(N861,1,1))&amp;CODE(MID(N861,2,1))&amp;CODE(MID(N861,3,1))&amp;CODE(MID(N861,4,1))&amp;CODE(MID(N861,5,1))&amp;
IF(ISERR(CODE(MID(N861,6,1))),"",CODE(MID(N861,6,1)))&amp;
IF(ISERR(CODE(MID(N861,7,1))),"",CODE(MID(N861,7,1)))&amp;
IF(ISERR(CODE(MID(N861,8,1))),"",CODE(MID(N861,8,1)))&amp;
IF(ISERR(CODE(MID(N861,9,1))),"",CODE(MID(N861,9,1)))&amp;
IF(ISERR(CODE(MID(N861,10,1))),"",CODE(MID(N861,10,1)))&amp;
IF(ISERR(CODE(MID(N861,11,1))),"",CODE(MID(N861,11,1)))&amp;
IF(ISERR(CODE(MID(N861,12,1))),"",CODE(MID(N861,12,1)))&amp;
IF(ISERR(CODE(MID(N861,13,1))),"",CODE(MID(N861,13,1)))&amp;
IF(ISERR(CODE(MID(N861,14,1))),"",CODE(MID(N861,14,1)))&amp;
IF(ISERR(CODE(MID(N861,15,1))),"",CODE(MID(N861,15,1)))</f>
        <v>677282958385809573787073787384</v>
      </c>
      <c r="B861" s="3">
        <v>832</v>
      </c>
      <c r="C861" s="165">
        <f>VLOOKUP(A861,[1]items.h.csv!$A:$C,3,0)</f>
        <v>923</v>
      </c>
      <c r="D861" s="1" t="s">
        <v>2291</v>
      </c>
      <c r="E861" s="1" t="s">
        <v>1625</v>
      </c>
      <c r="F861" s="17" t="s">
        <v>595</v>
      </c>
      <c r="G861" s="17" t="s">
        <v>879</v>
      </c>
      <c r="H861" s="146">
        <v>0</v>
      </c>
      <c r="I861" s="146">
        <v>0</v>
      </c>
      <c r="J861" s="17" t="s">
        <v>1</v>
      </c>
      <c r="K861" s="17" t="s">
        <v>2192</v>
      </c>
      <c r="L861" s="138" t="s">
        <v>4604</v>
      </c>
      <c r="N861" s="22" t="s">
        <v>1625</v>
      </c>
      <c r="O861" s="22" t="s">
        <v>3787</v>
      </c>
      <c r="P861"/>
      <c r="Q861" t="str">
        <f>IF(F861=G861,"","NOT EQUAL")</f>
        <v>NOT EQUAL</v>
      </c>
      <c r="R861"/>
      <c r="S861"/>
      <c r="T861">
        <f>IF(Y861&lt;&gt;"",T860+1,T860)</f>
        <v>146</v>
      </c>
      <c r="U861" s="3"/>
      <c r="V861" s="118"/>
      <c r="W861" s="118"/>
      <c r="X861" s="109" t="str">
        <f>IF( OR(V861="CNST", J861="CAT_REGS"),(F861),
IF(V861="YES",UPPER(F861),
IF(   AND(V861&lt;&gt;"NO",J861="CAT_FNCT",E861&lt;&gt;"multiply", E861&lt;&gt;"divide"),IF(K861="SLS_ENABLED",   UPPER(F861),""),"")))</f>
        <v/>
      </c>
      <c r="Y861" s="109" t="str">
        <f>IF(LEN(W861)&gt;0,W861,SUBSTITUTE(SUBSTITUTE(SUBSTITUTE(SUBSTITUTE(SUBSTITUTE(SUBSTITUTE(SUBSTITUTE(SUBSTITUTE(SUBSTITUTE(SUBSTITUTE(SUBSTITUTE( (SUBSTITUTE( SUBSTITUTE( SUBSTITUTE( SUBSTITUTE(X861,"STD_SIGMA","SUM"),"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61" s="2">
        <f>C861</f>
        <v>923</v>
      </c>
    </row>
    <row r="862" spans="1:26">
      <c r="A862" s="167" t="str">
        <f>CODE(MID(N862,1,1))&amp;CODE(MID(N862,2,1))&amp;CODE(MID(N862,3,1))&amp;CODE(MID(N862,4,1))&amp;CODE(MID(N862,5,1))&amp;
IF(ISERR(CODE(MID(N862,6,1))),"",CODE(MID(N862,6,1)))&amp;
IF(ISERR(CODE(MID(N862,7,1))),"",CODE(MID(N862,7,1)))&amp;
IF(ISERR(CODE(MID(N862,8,1))),"",CODE(MID(N862,8,1)))&amp;
IF(ISERR(CODE(MID(N862,9,1))),"",CODE(MID(N862,9,1)))&amp;
IF(ISERR(CODE(MID(N862,10,1))),"",CODE(MID(N862,10,1)))&amp;
IF(ISERR(CODE(MID(N862,11,1))),"",CODE(MID(N862,11,1)))&amp;
IF(ISERR(CODE(MID(N862,12,1))),"",CODE(MID(N862,12,1)))&amp;
IF(ISERR(CODE(MID(N862,13,1))),"",CODE(MID(N862,13,1)))&amp;
IF(ISERR(CODE(MID(N862,14,1))),"",CODE(MID(N862,14,1)))&amp;
IF(ISERR(CODE(MID(N862,15,1))),"",CODE(MID(N862,15,1)))</f>
        <v>677282958385809565838469827383</v>
      </c>
      <c r="B862" s="3">
        <v>833</v>
      </c>
      <c r="C862" s="165">
        <f>VLOOKUP(A862,[1]items.h.csv!$A:$C,3,0)</f>
        <v>924</v>
      </c>
      <c r="D862" s="1" t="s">
        <v>2291</v>
      </c>
      <c r="E862" s="1" t="s">
        <v>1626</v>
      </c>
      <c r="F862" s="17" t="s">
        <v>595</v>
      </c>
      <c r="G862" s="17" t="s">
        <v>880</v>
      </c>
      <c r="H862" s="146">
        <v>0</v>
      </c>
      <c r="I862" s="146">
        <v>0</v>
      </c>
      <c r="J862" s="17" t="s">
        <v>1</v>
      </c>
      <c r="K862" s="17" t="s">
        <v>2192</v>
      </c>
      <c r="L862" s="138" t="s">
        <v>4604</v>
      </c>
      <c r="N862" s="22" t="s">
        <v>1626</v>
      </c>
      <c r="O862" s="22" t="s">
        <v>3787</v>
      </c>
      <c r="P862"/>
      <c r="Q862" t="str">
        <f>IF(F862=G862,"","NOT EQUAL")</f>
        <v>NOT EQUAL</v>
      </c>
      <c r="R862"/>
      <c r="S862"/>
      <c r="T862">
        <f>IF(Y862&lt;&gt;"",T861+1,T861)</f>
        <v>146</v>
      </c>
      <c r="U862" s="3"/>
      <c r="V862" s="118"/>
      <c r="W862" s="118"/>
      <c r="X862" s="109" t="str">
        <f>IF( OR(V862="CNST", J862="CAT_REGS"),(F862),
IF(V862="YES",UPPER(F862),
IF(   AND(V862&lt;&gt;"NO",J862="CAT_FNCT",E862&lt;&gt;"multiply", E862&lt;&gt;"divide"),IF(K862="SLS_ENABLED",   UPPER(F862),""),"")))</f>
        <v/>
      </c>
      <c r="Y862" s="109" t="str">
        <f>IF(LEN(W862)&gt;0,W862,SUBSTITUTE(SUBSTITUTE(SUBSTITUTE(SUBSTITUTE(SUBSTITUTE(SUBSTITUTE(SUBSTITUTE(SUBSTITUTE(SUBSTITUTE(SUBSTITUTE(SUBSTITUTE( (SUBSTITUTE( SUBSTITUTE( SUBSTITUTE( SUBSTITUTE(X862,"STD_SIGMA","SUM"),"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62" s="2">
        <f>C862</f>
        <v>924</v>
      </c>
    </row>
    <row r="863" spans="1:26">
      <c r="A863" s="167" t="str">
        <f>CODE(MID(N863,1,1))&amp;CODE(MID(N863,2,1))&amp;CODE(MID(N863,3,1))&amp;CODE(MID(N863,4,1))&amp;CODE(MID(N863,5,1))&amp;
IF(ISERR(CODE(MID(N863,6,1))),"",CODE(MID(N863,6,1)))&amp;
IF(ISERR(CODE(MID(N863,7,1))),"",CODE(MID(N863,7,1)))&amp;
IF(ISERR(CODE(MID(N863,8,1))),"",CODE(MID(N863,8,1)))&amp;
IF(ISERR(CODE(MID(N863,9,1))),"",CODE(MID(N863,9,1)))&amp;
IF(ISERR(CODE(MID(N863,10,1))),"",CODE(MID(N863,10,1)))&amp;
IF(ISERR(CODE(MID(N863,11,1))),"",CODE(MID(N863,11,1)))&amp;
IF(ISERR(CODE(MID(N863,12,1))),"",CODE(MID(N863,12,1)))&amp;
IF(ISERR(CODE(MID(N863,13,1))),"",CODE(MID(N863,13,1)))&amp;
IF(ISERR(CODE(MID(N863,14,1))),"",CODE(MID(N863,14,1)))&amp;
IF(ISERR(CODE(MID(N863,15,1))),"",CODE(MID(N863,15,1)))</f>
        <v>677282958385809548</v>
      </c>
      <c r="B863" s="3">
        <v>834</v>
      </c>
      <c r="C863" s="165">
        <f>VLOOKUP(A863,[1]items.h.csv!$A:$C,3,0)</f>
        <v>925</v>
      </c>
      <c r="D863" s="1" t="s">
        <v>2221</v>
      </c>
      <c r="E863" s="1" t="s">
        <v>7</v>
      </c>
      <c r="F863" s="17" t="s">
        <v>595</v>
      </c>
      <c r="G863" s="17" t="s">
        <v>881</v>
      </c>
      <c r="H863" s="146">
        <v>0</v>
      </c>
      <c r="I863" s="146">
        <v>0</v>
      </c>
      <c r="J863" s="17" t="s">
        <v>1</v>
      </c>
      <c r="K863" s="17" t="s">
        <v>2192</v>
      </c>
      <c r="L863" s="138" t="s">
        <v>4604</v>
      </c>
      <c r="N863" s="22" t="s">
        <v>3364</v>
      </c>
      <c r="O863" s="22" t="s">
        <v>3787</v>
      </c>
      <c r="P863"/>
      <c r="Q863" t="str">
        <f>IF(F863=G863,"","NOT EQUAL")</f>
        <v>NOT EQUAL</v>
      </c>
      <c r="R863"/>
      <c r="S863"/>
      <c r="T863">
        <f>IF(Y863&lt;&gt;"",T862+1,T862)</f>
        <v>146</v>
      </c>
      <c r="U863" s="3"/>
      <c r="V863" s="118"/>
      <c r="W863" s="118"/>
      <c r="X863" s="109" t="str">
        <f>IF( OR(V863="CNST", J863="CAT_REGS"),(F863),
IF(V863="YES",UPPER(F863),
IF(   AND(V863&lt;&gt;"NO",J863="CAT_FNCT",E863&lt;&gt;"multiply", E863&lt;&gt;"divide"),IF(K863="SLS_ENABLED",   UPPER(F863),""),"")))</f>
        <v/>
      </c>
      <c r="Y863" s="109" t="str">
        <f>IF(LEN(W863)&gt;0,W863,SUBSTITUTE(SUBSTITUTE(SUBSTITUTE(SUBSTITUTE(SUBSTITUTE(SUBSTITUTE(SUBSTITUTE(SUBSTITUTE(SUBSTITUTE(SUBSTITUTE(SUBSTITUTE( (SUBSTITUTE( SUBSTITUTE( SUBSTITUTE( SUBSTITUTE(X863,"STD_SIGMA","SUM"),"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63" s="2">
        <f>C863</f>
        <v>925</v>
      </c>
    </row>
    <row r="864" spans="1:26">
      <c r="A864" s="167" t="str">
        <f>CODE(MID(N864,1,1))&amp;CODE(MID(N864,2,1))&amp;CODE(MID(N864,3,1))&amp;CODE(MID(N864,4,1))&amp;CODE(MID(N864,5,1))&amp;
IF(ISERR(CODE(MID(N864,6,1))),"",CODE(MID(N864,6,1)))&amp;
IF(ISERR(CODE(MID(N864,7,1))),"",CODE(MID(N864,7,1)))&amp;
IF(ISERR(CODE(MID(N864,8,1))),"",CODE(MID(N864,8,1)))&amp;
IF(ISERR(CODE(MID(N864,9,1))),"",CODE(MID(N864,9,1)))&amp;
IF(ISERR(CODE(MID(N864,10,1))),"",CODE(MID(N864,10,1)))&amp;
IF(ISERR(CODE(MID(N864,11,1))),"",CODE(MID(N864,11,1)))&amp;
IF(ISERR(CODE(MID(N864,12,1))),"",CODE(MID(N864,12,1)))&amp;
IF(ISERR(CODE(MID(N864,13,1))),"",CODE(MID(N864,13,1)))&amp;
IF(ISERR(CODE(MID(N864,14,1))),"",CODE(MID(N864,14,1)))&amp;
IF(ISERR(CODE(MID(N864,15,1))),"",CODE(MID(N864,15,1)))</f>
        <v>677282958385809549</v>
      </c>
      <c r="B864" s="3">
        <v>835</v>
      </c>
      <c r="C864" s="165">
        <f>VLOOKUP(A864,[1]items.h.csv!$A:$C,3,0)</f>
        <v>926</v>
      </c>
      <c r="D864" s="1" t="s">
        <v>2221</v>
      </c>
      <c r="E864" s="1" t="s">
        <v>7</v>
      </c>
      <c r="F864" s="17" t="s">
        <v>595</v>
      </c>
      <c r="G864" s="17" t="s">
        <v>882</v>
      </c>
      <c r="H864" s="146">
        <v>0</v>
      </c>
      <c r="I864" s="146">
        <v>0</v>
      </c>
      <c r="J864" s="17" t="s">
        <v>1</v>
      </c>
      <c r="K864" s="17" t="s">
        <v>2192</v>
      </c>
      <c r="L864" s="138" t="s">
        <v>4604</v>
      </c>
      <c r="N864" s="22" t="s">
        <v>3365</v>
      </c>
      <c r="O864" s="22" t="s">
        <v>3787</v>
      </c>
      <c r="P864"/>
      <c r="Q864" t="str">
        <f>IF(F864=G864,"","NOT EQUAL")</f>
        <v>NOT EQUAL</v>
      </c>
      <c r="R864"/>
      <c r="S864"/>
      <c r="T864">
        <f>IF(Y864&lt;&gt;"",T863+1,T863)</f>
        <v>146</v>
      </c>
      <c r="U864" s="3"/>
      <c r="V864" s="118"/>
      <c r="W864" s="118"/>
      <c r="X864" s="109" t="str">
        <f>IF( OR(V864="CNST", J864="CAT_REGS"),(F864),
IF(V864="YES",UPPER(F864),
IF(   AND(V864&lt;&gt;"NO",J864="CAT_FNCT",E864&lt;&gt;"multiply", E864&lt;&gt;"divide"),IF(K864="SLS_ENABLED",   UPPER(F864),""),"")))</f>
        <v/>
      </c>
      <c r="Y864" s="109" t="str">
        <f>IF(LEN(W864)&gt;0,W864,SUBSTITUTE(SUBSTITUTE(SUBSTITUTE(SUBSTITUTE(SUBSTITUTE(SUBSTITUTE(SUBSTITUTE(SUBSTITUTE(SUBSTITUTE(SUBSTITUTE(SUBSTITUTE( (SUBSTITUTE( SUBSTITUTE( SUBSTITUTE( SUBSTITUTE(X864,"STD_SIGMA","SUM"),"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64" s="2">
        <f>C864</f>
        <v>926</v>
      </c>
    </row>
    <row r="865" spans="1:26">
      <c r="A865" s="167" t="str">
        <f>CODE(MID(N865,1,1))&amp;CODE(MID(N865,2,1))&amp;CODE(MID(N865,3,1))&amp;CODE(MID(N865,4,1))&amp;CODE(MID(N865,5,1))&amp;
IF(ISERR(CODE(MID(N865,6,1))),"",CODE(MID(N865,6,1)))&amp;
IF(ISERR(CODE(MID(N865,7,1))),"",CODE(MID(N865,7,1)))&amp;
IF(ISERR(CODE(MID(N865,8,1))),"",CODE(MID(N865,8,1)))&amp;
IF(ISERR(CODE(MID(N865,9,1))),"",CODE(MID(N865,9,1)))&amp;
IF(ISERR(CODE(MID(N865,10,1))),"",CODE(MID(N865,10,1)))&amp;
IF(ISERR(CODE(MID(N865,11,1))),"",CODE(MID(N865,11,1)))&amp;
IF(ISERR(CODE(MID(N865,12,1))),"",CODE(MID(N865,12,1)))&amp;
IF(ISERR(CODE(MID(N865,13,1))),"",CODE(MID(N865,13,1)))&amp;
IF(ISERR(CODE(MID(N865,14,1))),"",CODE(MID(N865,14,1)))&amp;
IF(ISERR(CODE(MID(N865,15,1))),"",CODE(MID(N865,15,1)))</f>
        <v>677282958385809550</v>
      </c>
      <c r="B865" s="3">
        <v>836</v>
      </c>
      <c r="C865" s="165">
        <f>VLOOKUP(A865,[1]items.h.csv!$A:$C,3,0)</f>
        <v>927</v>
      </c>
      <c r="D865" s="1" t="s">
        <v>2221</v>
      </c>
      <c r="E865" s="1" t="s">
        <v>7</v>
      </c>
      <c r="F865" s="17" t="s">
        <v>595</v>
      </c>
      <c r="G865" s="17" t="s">
        <v>883</v>
      </c>
      <c r="H865" s="146">
        <v>0</v>
      </c>
      <c r="I865" s="146">
        <v>0</v>
      </c>
      <c r="J865" s="17" t="s">
        <v>1</v>
      </c>
      <c r="K865" s="17" t="s">
        <v>2192</v>
      </c>
      <c r="L865" s="138" t="s">
        <v>4604</v>
      </c>
      <c r="N865" s="22" t="s">
        <v>3366</v>
      </c>
      <c r="O865" s="22" t="s">
        <v>3787</v>
      </c>
      <c r="P865"/>
      <c r="Q865" t="str">
        <f>IF(F865=G865,"","NOT EQUAL")</f>
        <v>NOT EQUAL</v>
      </c>
      <c r="R865"/>
      <c r="S865"/>
      <c r="T865">
        <f>IF(Y865&lt;&gt;"",T864+1,T864)</f>
        <v>146</v>
      </c>
      <c r="U865" s="3"/>
      <c r="V865" s="118"/>
      <c r="W865" s="118"/>
      <c r="X865" s="109" t="str">
        <f>IF( OR(V865="CNST", J865="CAT_REGS"),(F865),
IF(V865="YES",UPPER(F865),
IF(   AND(V865&lt;&gt;"NO",J865="CAT_FNCT",E865&lt;&gt;"multiply", E865&lt;&gt;"divide"),IF(K865="SLS_ENABLED",   UPPER(F865),""),"")))</f>
        <v/>
      </c>
      <c r="Y865" s="109" t="str">
        <f>IF(LEN(W865)&gt;0,W865,SUBSTITUTE(SUBSTITUTE(SUBSTITUTE(SUBSTITUTE(SUBSTITUTE(SUBSTITUTE(SUBSTITUTE(SUBSTITUTE(SUBSTITUTE(SUBSTITUTE(SUBSTITUTE( (SUBSTITUTE( SUBSTITUTE( SUBSTITUTE( SUBSTITUTE(X865,"STD_SIGMA","SUM"),"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65" s="2">
        <f>C865</f>
        <v>927</v>
      </c>
    </row>
    <row r="866" spans="1:26">
      <c r="A866" s="167" t="str">
        <f>CODE(MID(N866,1,1))&amp;CODE(MID(N866,2,1))&amp;CODE(MID(N866,3,1))&amp;CODE(MID(N866,4,1))&amp;CODE(MID(N866,5,1))&amp;
IF(ISERR(CODE(MID(N866,6,1))),"",CODE(MID(N866,6,1)))&amp;
IF(ISERR(CODE(MID(N866,7,1))),"",CODE(MID(N866,7,1)))&amp;
IF(ISERR(CODE(MID(N866,8,1))),"",CODE(MID(N866,8,1)))&amp;
IF(ISERR(CODE(MID(N866,9,1))),"",CODE(MID(N866,9,1)))&amp;
IF(ISERR(CODE(MID(N866,10,1))),"",CODE(MID(N866,10,1)))&amp;
IF(ISERR(CODE(MID(N866,11,1))),"",CODE(MID(N866,11,1)))&amp;
IF(ISERR(CODE(MID(N866,12,1))),"",CODE(MID(N866,12,1)))&amp;
IF(ISERR(CODE(MID(N866,13,1))),"",CODE(MID(N866,13,1)))&amp;
IF(ISERR(CODE(MID(N866,14,1))),"",CODE(MID(N866,14,1)))&amp;
IF(ISERR(CODE(MID(N866,15,1))),"",CODE(MID(N866,15,1)))</f>
        <v>677282958385809551</v>
      </c>
      <c r="B866" s="3">
        <v>837</v>
      </c>
      <c r="C866" s="165">
        <f>VLOOKUP(A866,[1]items.h.csv!$A:$C,3,0)</f>
        <v>928</v>
      </c>
      <c r="D866" s="1" t="s">
        <v>2221</v>
      </c>
      <c r="E866" s="1" t="s">
        <v>7</v>
      </c>
      <c r="F866" s="17" t="s">
        <v>595</v>
      </c>
      <c r="G866" s="17" t="s">
        <v>884</v>
      </c>
      <c r="H866" s="146">
        <v>0</v>
      </c>
      <c r="I866" s="146">
        <v>0</v>
      </c>
      <c r="J866" s="17" t="s">
        <v>1</v>
      </c>
      <c r="K866" s="17" t="s">
        <v>2192</v>
      </c>
      <c r="L866" s="138" t="s">
        <v>4604</v>
      </c>
      <c r="N866" s="22" t="s">
        <v>3367</v>
      </c>
      <c r="O866" s="22" t="s">
        <v>3787</v>
      </c>
      <c r="P866"/>
      <c r="Q866" t="str">
        <f>IF(F866=G866,"","NOT EQUAL")</f>
        <v>NOT EQUAL</v>
      </c>
      <c r="R866"/>
      <c r="S866"/>
      <c r="T866">
        <f>IF(Y866&lt;&gt;"",T865+1,T865)</f>
        <v>146</v>
      </c>
      <c r="U866" s="3"/>
      <c r="V866" s="118"/>
      <c r="W866" s="118"/>
      <c r="X866" s="109" t="str">
        <f>IF( OR(V866="CNST", J866="CAT_REGS"),(F866),
IF(V866="YES",UPPER(F866),
IF(   AND(V866&lt;&gt;"NO",J866="CAT_FNCT",E866&lt;&gt;"multiply", E866&lt;&gt;"divide"),IF(K866="SLS_ENABLED",   UPPER(F866),""),"")))</f>
        <v/>
      </c>
      <c r="Y866" s="109" t="str">
        <f>IF(LEN(W866)&gt;0,W866,SUBSTITUTE(SUBSTITUTE(SUBSTITUTE(SUBSTITUTE(SUBSTITUTE(SUBSTITUTE(SUBSTITUTE(SUBSTITUTE(SUBSTITUTE(SUBSTITUTE(SUBSTITUTE( (SUBSTITUTE( SUBSTITUTE( SUBSTITUTE( SUBSTITUTE(X866,"STD_SIGMA","SUM"),"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66" s="2">
        <f>C866</f>
        <v>928</v>
      </c>
    </row>
    <row r="867" spans="1:26">
      <c r="A867" s="167" t="str">
        <f>CODE(MID(N867,1,1))&amp;CODE(MID(N867,2,1))&amp;CODE(MID(N867,3,1))&amp;CODE(MID(N867,4,1))&amp;CODE(MID(N867,5,1))&amp;
IF(ISERR(CODE(MID(N867,6,1))),"",CODE(MID(N867,6,1)))&amp;
IF(ISERR(CODE(MID(N867,7,1))),"",CODE(MID(N867,7,1)))&amp;
IF(ISERR(CODE(MID(N867,8,1))),"",CODE(MID(N867,8,1)))&amp;
IF(ISERR(CODE(MID(N867,9,1))),"",CODE(MID(N867,9,1)))&amp;
IF(ISERR(CODE(MID(N867,10,1))),"",CODE(MID(N867,10,1)))&amp;
IF(ISERR(CODE(MID(N867,11,1))),"",CODE(MID(N867,11,1)))&amp;
IF(ISERR(CODE(MID(N867,12,1))),"",CODE(MID(N867,12,1)))&amp;
IF(ISERR(CODE(MID(N867,13,1))),"",CODE(MID(N867,13,1)))&amp;
IF(ISERR(CODE(MID(N867,14,1))),"",CODE(MID(N867,14,1)))&amp;
IF(ISERR(CODE(MID(N867,15,1))),"",CODE(MID(N867,15,1)))</f>
        <v>677282958385809552</v>
      </c>
      <c r="B867" s="3">
        <v>838</v>
      </c>
      <c r="C867" s="165">
        <f>VLOOKUP(A867,[1]items.h.csv!$A:$C,3,0)</f>
        <v>929</v>
      </c>
      <c r="D867" s="1" t="s">
        <v>2221</v>
      </c>
      <c r="E867" s="1" t="s">
        <v>7</v>
      </c>
      <c r="F867" s="17" t="s">
        <v>595</v>
      </c>
      <c r="G867" s="17" t="s">
        <v>885</v>
      </c>
      <c r="H867" s="146">
        <v>0</v>
      </c>
      <c r="I867" s="146">
        <v>0</v>
      </c>
      <c r="J867" s="17" t="s">
        <v>1</v>
      </c>
      <c r="K867" s="17" t="s">
        <v>2192</v>
      </c>
      <c r="L867" s="138" t="s">
        <v>4604</v>
      </c>
      <c r="N867" s="22" t="s">
        <v>3368</v>
      </c>
      <c r="O867" s="22" t="s">
        <v>3787</v>
      </c>
      <c r="P867"/>
      <c r="Q867" t="str">
        <f>IF(F867=G867,"","NOT EQUAL")</f>
        <v>NOT EQUAL</v>
      </c>
      <c r="R867"/>
      <c r="S867"/>
      <c r="T867">
        <f>IF(Y867&lt;&gt;"",T866+1,T866)</f>
        <v>146</v>
      </c>
      <c r="U867" s="3"/>
      <c r="V867" s="118"/>
      <c r="W867" s="118"/>
      <c r="X867" s="109" t="str">
        <f>IF( OR(V867="CNST", J867="CAT_REGS"),(F867),
IF(V867="YES",UPPER(F867),
IF(   AND(V867&lt;&gt;"NO",J867="CAT_FNCT",E867&lt;&gt;"multiply", E867&lt;&gt;"divide"),IF(K867="SLS_ENABLED",   UPPER(F867),""),"")))</f>
        <v/>
      </c>
      <c r="Y867" s="109" t="str">
        <f>IF(LEN(W867)&gt;0,W867,SUBSTITUTE(SUBSTITUTE(SUBSTITUTE(SUBSTITUTE(SUBSTITUTE(SUBSTITUTE(SUBSTITUTE(SUBSTITUTE(SUBSTITUTE(SUBSTITUTE(SUBSTITUTE( (SUBSTITUTE( SUBSTITUTE( SUBSTITUTE( SUBSTITUTE(X867,"STD_SIGMA","SUM"),"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67" s="2">
        <f>C867</f>
        <v>929</v>
      </c>
    </row>
    <row r="868" spans="1:26">
      <c r="A868" s="167" t="str">
        <f>CODE(MID(N868,1,1))&amp;CODE(MID(N868,2,1))&amp;CODE(MID(N868,3,1))&amp;CODE(MID(N868,4,1))&amp;CODE(MID(N868,5,1))&amp;
IF(ISERR(CODE(MID(N868,6,1))),"",CODE(MID(N868,6,1)))&amp;
IF(ISERR(CODE(MID(N868,7,1))),"",CODE(MID(N868,7,1)))&amp;
IF(ISERR(CODE(MID(N868,8,1))),"",CODE(MID(N868,8,1)))&amp;
IF(ISERR(CODE(MID(N868,9,1))),"",CODE(MID(N868,9,1)))&amp;
IF(ISERR(CODE(MID(N868,10,1))),"",CODE(MID(N868,10,1)))&amp;
IF(ISERR(CODE(MID(N868,11,1))),"",CODE(MID(N868,11,1)))&amp;
IF(ISERR(CODE(MID(N868,12,1))),"",CODE(MID(N868,12,1)))&amp;
IF(ISERR(CODE(MID(N868,13,1))),"",CODE(MID(N868,13,1)))&amp;
IF(ISERR(CODE(MID(N868,14,1))),"",CODE(MID(N868,14,1)))&amp;
IF(ISERR(CODE(MID(N868,15,1))),"",CODE(MID(N868,15,1)))</f>
        <v>677282958385809553</v>
      </c>
      <c r="B868" s="3">
        <v>839</v>
      </c>
      <c r="C868" s="165">
        <f>VLOOKUP(A868,[1]items.h.csv!$A:$C,3,0)</f>
        <v>930</v>
      </c>
      <c r="D868" s="1" t="s">
        <v>2221</v>
      </c>
      <c r="E868" s="1" t="s">
        <v>7</v>
      </c>
      <c r="F868" s="17" t="s">
        <v>595</v>
      </c>
      <c r="G868" s="17" t="s">
        <v>886</v>
      </c>
      <c r="H868" s="146">
        <v>0</v>
      </c>
      <c r="I868" s="146">
        <v>0</v>
      </c>
      <c r="J868" s="17" t="s">
        <v>1</v>
      </c>
      <c r="K868" s="17" t="s">
        <v>2192</v>
      </c>
      <c r="L868" s="138" t="s">
        <v>4604</v>
      </c>
      <c r="N868" s="22" t="s">
        <v>3369</v>
      </c>
      <c r="O868" s="22" t="s">
        <v>3787</v>
      </c>
      <c r="P868"/>
      <c r="Q868" t="str">
        <f>IF(F868=G868,"","NOT EQUAL")</f>
        <v>NOT EQUAL</v>
      </c>
      <c r="R868"/>
      <c r="S868"/>
      <c r="T868">
        <f>IF(Y868&lt;&gt;"",T867+1,T867)</f>
        <v>146</v>
      </c>
      <c r="U868" s="3"/>
      <c r="V868" s="118"/>
      <c r="W868" s="118"/>
      <c r="X868" s="109" t="str">
        <f>IF( OR(V868="CNST", J868="CAT_REGS"),(F868),
IF(V868="YES",UPPER(F868),
IF(   AND(V868&lt;&gt;"NO",J868="CAT_FNCT",E868&lt;&gt;"multiply", E868&lt;&gt;"divide"),IF(K868="SLS_ENABLED",   UPPER(F868),""),"")))</f>
        <v/>
      </c>
      <c r="Y868" s="109" t="str">
        <f>IF(LEN(W868)&gt;0,W868,SUBSTITUTE(SUBSTITUTE(SUBSTITUTE(SUBSTITUTE(SUBSTITUTE(SUBSTITUTE(SUBSTITUTE(SUBSTITUTE(SUBSTITUTE(SUBSTITUTE(SUBSTITUTE( (SUBSTITUTE( SUBSTITUTE( SUBSTITUTE( SUBSTITUTE(X868,"STD_SIGMA","SUM"),"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68" s="2">
        <f>C868</f>
        <v>930</v>
      </c>
    </row>
    <row r="869" spans="1:26">
      <c r="A869" s="167" t="str">
        <f>CODE(MID(N869,1,1))&amp;CODE(MID(N869,2,1))&amp;CODE(MID(N869,3,1))&amp;CODE(MID(N869,4,1))&amp;CODE(MID(N869,5,1))&amp;
IF(ISERR(CODE(MID(N869,6,1))),"",CODE(MID(N869,6,1)))&amp;
IF(ISERR(CODE(MID(N869,7,1))),"",CODE(MID(N869,7,1)))&amp;
IF(ISERR(CODE(MID(N869,8,1))),"",CODE(MID(N869,8,1)))&amp;
IF(ISERR(CODE(MID(N869,9,1))),"",CODE(MID(N869,9,1)))&amp;
IF(ISERR(CODE(MID(N869,10,1))),"",CODE(MID(N869,10,1)))&amp;
IF(ISERR(CODE(MID(N869,11,1))),"",CODE(MID(N869,11,1)))&amp;
IF(ISERR(CODE(MID(N869,12,1))),"",CODE(MID(N869,12,1)))&amp;
IF(ISERR(CODE(MID(N869,13,1))),"",CODE(MID(N869,13,1)))&amp;
IF(ISERR(CODE(MID(N869,14,1))),"",CODE(MID(N869,14,1)))&amp;
IF(ISERR(CODE(MID(N869,15,1))),"",CODE(MID(N869,15,1)))</f>
        <v>677282958385809554</v>
      </c>
      <c r="B869" s="3">
        <v>840</v>
      </c>
      <c r="C869" s="165">
        <f>VLOOKUP(A869,[1]items.h.csv!$A:$C,3,0)</f>
        <v>931</v>
      </c>
      <c r="D869" s="1" t="s">
        <v>2221</v>
      </c>
      <c r="E869" s="1" t="s">
        <v>7</v>
      </c>
      <c r="F869" s="17" t="s">
        <v>595</v>
      </c>
      <c r="G869" s="17" t="s">
        <v>887</v>
      </c>
      <c r="H869" s="146">
        <v>0</v>
      </c>
      <c r="I869" s="146">
        <v>0</v>
      </c>
      <c r="J869" s="17" t="s">
        <v>1</v>
      </c>
      <c r="K869" s="17" t="s">
        <v>2192</v>
      </c>
      <c r="L869" s="138" t="s">
        <v>4604</v>
      </c>
      <c r="N869" s="22" t="s">
        <v>3370</v>
      </c>
      <c r="O869" s="22" t="s">
        <v>3787</v>
      </c>
      <c r="P869"/>
      <c r="Q869" t="str">
        <f>IF(F869=G869,"","NOT EQUAL")</f>
        <v>NOT EQUAL</v>
      </c>
      <c r="R869"/>
      <c r="S869"/>
      <c r="T869">
        <f>IF(Y869&lt;&gt;"",T868+1,T868)</f>
        <v>146</v>
      </c>
      <c r="U869" s="3"/>
      <c r="V869" s="118"/>
      <c r="W869" s="118"/>
      <c r="X869" s="109" t="str">
        <f>IF( OR(V869="CNST", J869="CAT_REGS"),(F869),
IF(V869="YES",UPPER(F869),
IF(   AND(V869&lt;&gt;"NO",J869="CAT_FNCT",E869&lt;&gt;"multiply", E869&lt;&gt;"divide"),IF(K869="SLS_ENABLED",   UPPER(F869),""),"")))</f>
        <v/>
      </c>
      <c r="Y869" s="109" t="str">
        <f>IF(LEN(W869)&gt;0,W869,SUBSTITUTE(SUBSTITUTE(SUBSTITUTE(SUBSTITUTE(SUBSTITUTE(SUBSTITUTE(SUBSTITUTE(SUBSTITUTE(SUBSTITUTE(SUBSTITUTE(SUBSTITUTE( (SUBSTITUTE( SUBSTITUTE( SUBSTITUTE( SUBSTITUTE(X869,"STD_SIGMA","SUM"),"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69" s="2">
        <f>C869</f>
        <v>931</v>
      </c>
    </row>
    <row r="870" spans="1:26">
      <c r="A870" s="167" t="str">
        <f>CODE(MID(N870,1,1))&amp;CODE(MID(N870,2,1))&amp;CODE(MID(N870,3,1))&amp;CODE(MID(N870,4,1))&amp;CODE(MID(N870,5,1))&amp;
IF(ISERR(CODE(MID(N870,6,1))),"",CODE(MID(N870,6,1)))&amp;
IF(ISERR(CODE(MID(N870,7,1))),"",CODE(MID(N870,7,1)))&amp;
IF(ISERR(CODE(MID(N870,8,1))),"",CODE(MID(N870,8,1)))&amp;
IF(ISERR(CODE(MID(N870,9,1))),"",CODE(MID(N870,9,1)))&amp;
IF(ISERR(CODE(MID(N870,10,1))),"",CODE(MID(N870,10,1)))&amp;
IF(ISERR(CODE(MID(N870,11,1))),"",CODE(MID(N870,11,1)))&amp;
IF(ISERR(CODE(MID(N870,12,1))),"",CODE(MID(N870,12,1)))&amp;
IF(ISERR(CODE(MID(N870,13,1))),"",CODE(MID(N870,13,1)))&amp;
IF(ISERR(CODE(MID(N870,14,1))),"",CODE(MID(N870,14,1)))&amp;
IF(ISERR(CODE(MID(N870,15,1))),"",CODE(MID(N870,15,1)))</f>
        <v>677282958385809555</v>
      </c>
      <c r="B870" s="3">
        <v>841</v>
      </c>
      <c r="C870" s="165">
        <f>VLOOKUP(A870,[1]items.h.csv!$A:$C,3,0)</f>
        <v>932</v>
      </c>
      <c r="D870" s="1" t="s">
        <v>2221</v>
      </c>
      <c r="E870" s="1" t="s">
        <v>7</v>
      </c>
      <c r="F870" s="17" t="s">
        <v>595</v>
      </c>
      <c r="G870" s="17" t="s">
        <v>888</v>
      </c>
      <c r="H870" s="146">
        <v>0</v>
      </c>
      <c r="I870" s="146">
        <v>0</v>
      </c>
      <c r="J870" s="17" t="s">
        <v>1</v>
      </c>
      <c r="K870" s="17" t="s">
        <v>2192</v>
      </c>
      <c r="L870" s="138" t="s">
        <v>4604</v>
      </c>
      <c r="N870" s="22" t="s">
        <v>3371</v>
      </c>
      <c r="O870" s="22" t="s">
        <v>3787</v>
      </c>
      <c r="P870"/>
      <c r="Q870" t="str">
        <f>IF(F870=G870,"","NOT EQUAL")</f>
        <v>NOT EQUAL</v>
      </c>
      <c r="R870"/>
      <c r="S870"/>
      <c r="T870">
        <f>IF(Y870&lt;&gt;"",T869+1,T869)</f>
        <v>146</v>
      </c>
      <c r="U870" s="3"/>
      <c r="V870" s="118"/>
      <c r="W870" s="118"/>
      <c r="X870" s="109" t="str">
        <f>IF( OR(V870="CNST", J870="CAT_REGS"),(F870),
IF(V870="YES",UPPER(F870),
IF(   AND(V870&lt;&gt;"NO",J870="CAT_FNCT",E870&lt;&gt;"multiply", E870&lt;&gt;"divide"),IF(K870="SLS_ENABLED",   UPPER(F870),""),"")))</f>
        <v/>
      </c>
      <c r="Y870" s="109" t="str">
        <f>IF(LEN(W870)&gt;0,W870,SUBSTITUTE(SUBSTITUTE(SUBSTITUTE(SUBSTITUTE(SUBSTITUTE(SUBSTITUTE(SUBSTITUTE(SUBSTITUTE(SUBSTITUTE(SUBSTITUTE(SUBSTITUTE( (SUBSTITUTE( SUBSTITUTE( SUBSTITUTE( SUBSTITUTE(X870,"STD_SIGMA","SUM"),"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70" s="2">
        <f>C870</f>
        <v>932</v>
      </c>
    </row>
    <row r="871" spans="1:26">
      <c r="A871" s="167" t="str">
        <f>CODE(MID(N871,1,1))&amp;CODE(MID(N871,2,1))&amp;CODE(MID(N871,3,1))&amp;CODE(MID(N871,4,1))&amp;CODE(MID(N871,5,1))&amp;
IF(ISERR(CODE(MID(N871,6,1))),"",CODE(MID(N871,6,1)))&amp;
IF(ISERR(CODE(MID(N871,7,1))),"",CODE(MID(N871,7,1)))&amp;
IF(ISERR(CODE(MID(N871,8,1))),"",CODE(MID(N871,8,1)))&amp;
IF(ISERR(CODE(MID(N871,9,1))),"",CODE(MID(N871,9,1)))&amp;
IF(ISERR(CODE(MID(N871,10,1))),"",CODE(MID(N871,10,1)))&amp;
IF(ISERR(CODE(MID(N871,11,1))),"",CODE(MID(N871,11,1)))&amp;
IF(ISERR(CODE(MID(N871,12,1))),"",CODE(MID(N871,12,1)))&amp;
IF(ISERR(CODE(MID(N871,13,1))),"",CODE(MID(N871,13,1)))&amp;
IF(ISERR(CODE(MID(N871,14,1))),"",CODE(MID(N871,14,1)))&amp;
IF(ISERR(CODE(MID(N871,15,1))),"",CODE(MID(N871,15,1)))</f>
        <v>677282958385809556</v>
      </c>
      <c r="B871" s="3">
        <v>842</v>
      </c>
      <c r="C871" s="165">
        <f>VLOOKUP(A871,[1]items.h.csv!$A:$C,3,0)</f>
        <v>933</v>
      </c>
      <c r="D871" s="1" t="s">
        <v>2221</v>
      </c>
      <c r="E871" s="1" t="s">
        <v>7</v>
      </c>
      <c r="F871" s="17" t="s">
        <v>595</v>
      </c>
      <c r="G871" s="17" t="s">
        <v>889</v>
      </c>
      <c r="H871" s="146">
        <v>0</v>
      </c>
      <c r="I871" s="146">
        <v>0</v>
      </c>
      <c r="J871" s="17" t="s">
        <v>1</v>
      </c>
      <c r="K871" s="17" t="s">
        <v>2192</v>
      </c>
      <c r="L871" s="138" t="s">
        <v>4604</v>
      </c>
      <c r="N871" s="22" t="s">
        <v>3372</v>
      </c>
      <c r="O871" s="22" t="s">
        <v>3787</v>
      </c>
      <c r="P871"/>
      <c r="Q871" t="str">
        <f>IF(F871=G871,"","NOT EQUAL")</f>
        <v>NOT EQUAL</v>
      </c>
      <c r="R871"/>
      <c r="S871"/>
      <c r="T871">
        <f>IF(Y871&lt;&gt;"",T870+1,T870)</f>
        <v>146</v>
      </c>
      <c r="U871" s="3"/>
      <c r="V871" s="118"/>
      <c r="W871" s="118"/>
      <c r="X871" s="109" t="str">
        <f>IF( OR(V871="CNST", J871="CAT_REGS"),(F871),
IF(V871="YES",UPPER(F871),
IF(   AND(V871&lt;&gt;"NO",J871="CAT_FNCT",E871&lt;&gt;"multiply", E871&lt;&gt;"divide"),IF(K871="SLS_ENABLED",   UPPER(F871),""),"")))</f>
        <v/>
      </c>
      <c r="Y871" s="109" t="str">
        <f>IF(LEN(W871)&gt;0,W871,SUBSTITUTE(SUBSTITUTE(SUBSTITUTE(SUBSTITUTE(SUBSTITUTE(SUBSTITUTE(SUBSTITUTE(SUBSTITUTE(SUBSTITUTE(SUBSTITUTE(SUBSTITUTE( (SUBSTITUTE( SUBSTITUTE( SUBSTITUTE( SUBSTITUTE(X871,"STD_SIGMA","SUM"),"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71" s="2">
        <f>C871</f>
        <v>933</v>
      </c>
    </row>
    <row r="872" spans="1:26">
      <c r="A872" s="167" t="str">
        <f>CODE(MID(N872,1,1))&amp;CODE(MID(N872,2,1))&amp;CODE(MID(N872,3,1))&amp;CODE(MID(N872,4,1))&amp;CODE(MID(N872,5,1))&amp;
IF(ISERR(CODE(MID(N872,6,1))),"",CODE(MID(N872,6,1)))&amp;
IF(ISERR(CODE(MID(N872,7,1))),"",CODE(MID(N872,7,1)))&amp;
IF(ISERR(CODE(MID(N872,8,1))),"",CODE(MID(N872,8,1)))&amp;
IF(ISERR(CODE(MID(N872,9,1))),"",CODE(MID(N872,9,1)))&amp;
IF(ISERR(CODE(MID(N872,10,1))),"",CODE(MID(N872,10,1)))&amp;
IF(ISERR(CODE(MID(N872,11,1))),"",CODE(MID(N872,11,1)))&amp;
IF(ISERR(CODE(MID(N872,12,1))),"",CODE(MID(N872,12,1)))&amp;
IF(ISERR(CODE(MID(N872,13,1))),"",CODE(MID(N872,13,1)))&amp;
IF(ISERR(CODE(MID(N872,14,1))),"",CODE(MID(N872,14,1)))&amp;
IF(ISERR(CODE(MID(N872,15,1))),"",CODE(MID(N872,15,1)))</f>
        <v>677282958385809557</v>
      </c>
      <c r="B872" s="3">
        <v>843</v>
      </c>
      <c r="C872" s="165">
        <f>VLOOKUP(A872,[1]items.h.csv!$A:$C,3,0)</f>
        <v>934</v>
      </c>
      <c r="D872" s="1" t="s">
        <v>2221</v>
      </c>
      <c r="E872" s="1" t="s">
        <v>7</v>
      </c>
      <c r="F872" s="17" t="s">
        <v>595</v>
      </c>
      <c r="G872" s="17" t="s">
        <v>890</v>
      </c>
      <c r="H872" s="146">
        <v>0</v>
      </c>
      <c r="I872" s="146">
        <v>0</v>
      </c>
      <c r="J872" s="17" t="s">
        <v>1</v>
      </c>
      <c r="K872" s="17" t="s">
        <v>2192</v>
      </c>
      <c r="L872" s="138" t="s">
        <v>4604</v>
      </c>
      <c r="N872" s="22" t="s">
        <v>3373</v>
      </c>
      <c r="O872" s="22" t="s">
        <v>3787</v>
      </c>
      <c r="P872"/>
      <c r="Q872" t="str">
        <f>IF(F872=G872,"","NOT EQUAL")</f>
        <v>NOT EQUAL</v>
      </c>
      <c r="R872"/>
      <c r="S872"/>
      <c r="T872">
        <f>IF(Y872&lt;&gt;"",T871+1,T871)</f>
        <v>146</v>
      </c>
      <c r="U872" s="3"/>
      <c r="V872" s="118"/>
      <c r="W872" s="118"/>
      <c r="X872" s="109" t="str">
        <f>IF( OR(V872="CNST", J872="CAT_REGS"),(F872),
IF(V872="YES",UPPER(F872),
IF(   AND(V872&lt;&gt;"NO",J872="CAT_FNCT",E872&lt;&gt;"multiply", E872&lt;&gt;"divide"),IF(K872="SLS_ENABLED",   UPPER(F872),""),"")))</f>
        <v/>
      </c>
      <c r="Y872" s="109" t="str">
        <f>IF(LEN(W872)&gt;0,W872,SUBSTITUTE(SUBSTITUTE(SUBSTITUTE(SUBSTITUTE(SUBSTITUTE(SUBSTITUTE(SUBSTITUTE(SUBSTITUTE(SUBSTITUTE(SUBSTITUTE(SUBSTITUTE( (SUBSTITUTE( SUBSTITUTE( SUBSTITUTE( SUBSTITUTE(X872,"STD_SIGMA","SUM"),"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72" s="2">
        <f>C872</f>
        <v>934</v>
      </c>
    </row>
    <row r="873" spans="1:26">
      <c r="A873" s="167" t="str">
        <f>CODE(MID(N873,1,1))&amp;CODE(MID(N873,2,1))&amp;CODE(MID(N873,3,1))&amp;CODE(MID(N873,4,1))&amp;CODE(MID(N873,5,1))&amp;
IF(ISERR(CODE(MID(N873,6,1))),"",CODE(MID(N873,6,1)))&amp;
IF(ISERR(CODE(MID(N873,7,1))),"",CODE(MID(N873,7,1)))&amp;
IF(ISERR(CODE(MID(N873,8,1))),"",CODE(MID(N873,8,1)))&amp;
IF(ISERR(CODE(MID(N873,9,1))),"",CODE(MID(N873,9,1)))&amp;
IF(ISERR(CODE(MID(N873,10,1))),"",CODE(MID(N873,10,1)))&amp;
IF(ISERR(CODE(MID(N873,11,1))),"",CODE(MID(N873,11,1)))&amp;
IF(ISERR(CODE(MID(N873,12,1))),"",CODE(MID(N873,12,1)))&amp;
IF(ISERR(CODE(MID(N873,13,1))),"",CODE(MID(N873,13,1)))&amp;
IF(ISERR(CODE(MID(N873,14,1))),"",CODE(MID(N873,14,1)))&amp;
IF(ISERR(CODE(MID(N873,15,1))),"",CODE(MID(N873,15,1)))</f>
        <v>677282958385809584</v>
      </c>
      <c r="B873" s="3">
        <v>844</v>
      </c>
      <c r="C873" s="165">
        <f>VLOOKUP(A873,[1]items.h.csv!$A:$C,3,0)</f>
        <v>936</v>
      </c>
      <c r="D873" s="1" t="s">
        <v>2291</v>
      </c>
      <c r="E873" s="1" t="s">
        <v>1627</v>
      </c>
      <c r="F873" s="17" t="s">
        <v>595</v>
      </c>
      <c r="G873" s="17" t="s">
        <v>891</v>
      </c>
      <c r="H873" s="146">
        <v>0</v>
      </c>
      <c r="I873" s="146">
        <v>0</v>
      </c>
      <c r="J873" s="17" t="s">
        <v>1</v>
      </c>
      <c r="K873" s="17" t="s">
        <v>2192</v>
      </c>
      <c r="L873" s="138" t="s">
        <v>4604</v>
      </c>
      <c r="N873" s="22" t="s">
        <v>1627</v>
      </c>
      <c r="O873" s="22" t="s">
        <v>3787</v>
      </c>
      <c r="P873"/>
      <c r="Q873" t="str">
        <f>IF(F873=G873,"","NOT EQUAL")</f>
        <v>NOT EQUAL</v>
      </c>
      <c r="R873"/>
      <c r="S873"/>
      <c r="T873">
        <f>IF(Y873&lt;&gt;"",T872+1,T872)</f>
        <v>146</v>
      </c>
      <c r="U873" s="3"/>
      <c r="V873" s="118"/>
      <c r="W873" s="118"/>
      <c r="X873" s="109" t="str">
        <f>IF( OR(V873="CNST", J873="CAT_REGS"),(F873),
IF(V873="YES",UPPER(F873),
IF(   AND(V873&lt;&gt;"NO",J873="CAT_FNCT",E873&lt;&gt;"multiply", E873&lt;&gt;"divide"),IF(K873="SLS_ENABLED",   UPPER(F873),""),"")))</f>
        <v/>
      </c>
      <c r="Y873" s="109" t="str">
        <f>IF(LEN(W873)&gt;0,W873,SUBSTITUTE(SUBSTITUTE(SUBSTITUTE(SUBSTITUTE(SUBSTITUTE(SUBSTITUTE(SUBSTITUTE(SUBSTITUTE(SUBSTITUTE(SUBSTITUTE(SUBSTITUTE( (SUBSTITUTE( SUBSTITUTE( SUBSTITUTE( SUBSTITUTE(X873,"STD_SIGMA","SUM"),"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73" s="2">
        <f>C873</f>
        <v>936</v>
      </c>
    </row>
    <row r="874" spans="1:26">
      <c r="A874" s="167" t="str">
        <f>CODE(MID(N874,1,1))&amp;CODE(MID(N874,2,1))&amp;CODE(MID(N874,3,1))&amp;CODE(MID(N874,4,1))&amp;CODE(MID(N874,5,1))&amp;
IF(ISERR(CODE(MID(N874,6,1))),"",CODE(MID(N874,6,1)))&amp;
IF(ISERR(CODE(MID(N874,7,1))),"",CODE(MID(N874,7,1)))&amp;
IF(ISERR(CODE(MID(N874,8,1))),"",CODE(MID(N874,8,1)))&amp;
IF(ISERR(CODE(MID(N874,9,1))),"",CODE(MID(N874,9,1)))&amp;
IF(ISERR(CODE(MID(N874,10,1))),"",CODE(MID(N874,10,1)))&amp;
IF(ISERR(CODE(MID(N874,11,1))),"",CODE(MID(N874,11,1)))&amp;
IF(ISERR(CODE(MID(N874,12,1))),"",CODE(MID(N874,12,1)))&amp;
IF(ISERR(CODE(MID(N874,13,1))),"",CODE(MID(N874,13,1)))&amp;
IF(ISERR(CODE(MID(N874,14,1))),"",CODE(MID(N874,14,1)))&amp;
IF(ISERR(CODE(MID(N874,15,1))),"",CODE(MID(N874,15,1)))</f>
        <v>677282958385809597</v>
      </c>
      <c r="B874" s="3">
        <v>845</v>
      </c>
      <c r="C874" s="165">
        <f>VLOOKUP(A874,[1]items.h.csv!$A:$C,3,0)</f>
        <v>937</v>
      </c>
      <c r="D874" s="1" t="s">
        <v>2221</v>
      </c>
      <c r="E874" s="1" t="s">
        <v>7</v>
      </c>
      <c r="F874" s="17" t="s">
        <v>595</v>
      </c>
      <c r="G874" s="17" t="s">
        <v>892</v>
      </c>
      <c r="H874" s="146">
        <v>0</v>
      </c>
      <c r="I874" s="146">
        <v>0</v>
      </c>
      <c r="J874" s="17" t="s">
        <v>1</v>
      </c>
      <c r="K874" s="17" t="s">
        <v>2192</v>
      </c>
      <c r="L874" s="138" t="s">
        <v>4604</v>
      </c>
      <c r="N874" s="22" t="s">
        <v>3374</v>
      </c>
      <c r="O874" s="22" t="s">
        <v>3787</v>
      </c>
      <c r="P874"/>
      <c r="Q874" t="str">
        <f>IF(F874=G874,"","NOT EQUAL")</f>
        <v>NOT EQUAL</v>
      </c>
      <c r="R874"/>
      <c r="S874"/>
      <c r="T874">
        <f>IF(Y874&lt;&gt;"",T873+1,T873)</f>
        <v>146</v>
      </c>
      <c r="U874" s="3"/>
      <c r="V874" s="118"/>
      <c r="W874" s="118"/>
      <c r="X874" s="109" t="str">
        <f>IF( OR(V874="CNST", J874="CAT_REGS"),(F874),
IF(V874="YES",UPPER(F874),
IF(   AND(V874&lt;&gt;"NO",J874="CAT_FNCT",E874&lt;&gt;"multiply", E874&lt;&gt;"divide"),IF(K874="SLS_ENABLED",   UPPER(F874),""),"")))</f>
        <v/>
      </c>
      <c r="Y874" s="109" t="str">
        <f>IF(LEN(W874)&gt;0,W874,SUBSTITUTE(SUBSTITUTE(SUBSTITUTE(SUBSTITUTE(SUBSTITUTE(SUBSTITUTE(SUBSTITUTE(SUBSTITUTE(SUBSTITUTE(SUBSTITUTE(SUBSTITUTE( (SUBSTITUTE( SUBSTITUTE( SUBSTITUTE( SUBSTITUTE(X874,"STD_SIGMA","SUM"),"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74" s="2">
        <f>C874</f>
        <v>937</v>
      </c>
    </row>
    <row r="875" spans="1:26">
      <c r="A875" s="167" t="str">
        <f>CODE(MID(N875,1,1))&amp;CODE(MID(N875,2,1))&amp;CODE(MID(N875,3,1))&amp;CODE(MID(N875,4,1))&amp;CODE(MID(N875,5,1))&amp;
IF(ISERR(CODE(MID(N875,6,1))),"",CODE(MID(N875,6,1)))&amp;
IF(ISERR(CODE(MID(N875,7,1))),"",CODE(MID(N875,7,1)))&amp;
IF(ISERR(CODE(MID(N875,8,1))),"",CODE(MID(N875,8,1)))&amp;
IF(ISERR(CODE(MID(N875,9,1))),"",CODE(MID(N875,9,1)))&amp;
IF(ISERR(CODE(MID(N875,10,1))),"",CODE(MID(N875,10,1)))&amp;
IF(ISERR(CODE(MID(N875,11,1))),"",CODE(MID(N875,11,1)))&amp;
IF(ISERR(CODE(MID(N875,12,1))),"",CODE(MID(N875,12,1)))&amp;
IF(ISERR(CODE(MID(N875,13,1))),"",CODE(MID(N875,13,1)))&amp;
IF(ISERR(CODE(MID(N875,14,1))),"",CODE(MID(N875,14,1)))&amp;
IF(ISERR(CODE(MID(N875,15,1))),"",CODE(MID(N875,15,1)))</f>
        <v>6772829583858095102</v>
      </c>
      <c r="B875" s="3">
        <v>846</v>
      </c>
      <c r="C875" s="165">
        <f>VLOOKUP(A875,[1]items.h.csv!$A:$C,3,0)</f>
        <v>938</v>
      </c>
      <c r="D875" s="1" t="s">
        <v>2221</v>
      </c>
      <c r="E875" s="1" t="s">
        <v>7</v>
      </c>
      <c r="F875" s="17" t="s">
        <v>595</v>
      </c>
      <c r="G875" s="17" t="s">
        <v>893</v>
      </c>
      <c r="H875" s="146">
        <v>0</v>
      </c>
      <c r="I875" s="146">
        <v>0</v>
      </c>
      <c r="J875" s="17" t="s">
        <v>1</v>
      </c>
      <c r="K875" s="17" t="s">
        <v>2192</v>
      </c>
      <c r="L875" s="138" t="s">
        <v>4604</v>
      </c>
      <c r="N875" s="22" t="s">
        <v>3375</v>
      </c>
      <c r="O875" s="22" t="s">
        <v>3787</v>
      </c>
      <c r="P875"/>
      <c r="Q875" t="str">
        <f>IF(F875=G875,"","NOT EQUAL")</f>
        <v>NOT EQUAL</v>
      </c>
      <c r="R875"/>
      <c r="S875"/>
      <c r="T875">
        <f>IF(Y875&lt;&gt;"",T874+1,T874)</f>
        <v>146</v>
      </c>
      <c r="U875" s="3"/>
      <c r="V875" s="118"/>
      <c r="W875" s="118"/>
      <c r="X875" s="109" t="str">
        <f>IF( OR(V875="CNST", J875="CAT_REGS"),(F875),
IF(V875="YES",UPPER(F875),
IF(   AND(V875&lt;&gt;"NO",J875="CAT_FNCT",E875&lt;&gt;"multiply", E875&lt;&gt;"divide"),IF(K875="SLS_ENABLED",   UPPER(F875),""),"")))</f>
        <v/>
      </c>
      <c r="Y875" s="109" t="str">
        <f>IF(LEN(W875)&gt;0,W875,SUBSTITUTE(SUBSTITUTE(SUBSTITUTE(SUBSTITUTE(SUBSTITUTE(SUBSTITUTE(SUBSTITUTE(SUBSTITUTE(SUBSTITUTE(SUBSTITUTE(SUBSTITUTE( (SUBSTITUTE( SUBSTITUTE( SUBSTITUTE( SUBSTITUTE(X875,"STD_SIGMA","SUM"),"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75" s="2">
        <f>C875</f>
        <v>938</v>
      </c>
    </row>
    <row r="876" spans="1:26">
      <c r="A876" s="167" t="str">
        <f>CODE(MID(N876,1,1))&amp;CODE(MID(N876,2,1))&amp;CODE(MID(N876,3,1))&amp;CODE(MID(N876,4,1))&amp;CODE(MID(N876,5,1))&amp;
IF(ISERR(CODE(MID(N876,6,1))),"",CODE(MID(N876,6,1)))&amp;
IF(ISERR(CODE(MID(N876,7,1))),"",CODE(MID(N876,7,1)))&amp;
IF(ISERR(CODE(MID(N876,8,1))),"",CODE(MID(N876,8,1)))&amp;
IF(ISERR(CODE(MID(N876,9,1))),"",CODE(MID(N876,9,1)))&amp;
IF(ISERR(CODE(MID(N876,10,1))),"",CODE(MID(N876,10,1)))&amp;
IF(ISERR(CODE(MID(N876,11,1))),"",CODE(MID(N876,11,1)))&amp;
IF(ISERR(CODE(MID(N876,12,1))),"",CODE(MID(N876,12,1)))&amp;
IF(ISERR(CODE(MID(N876,13,1))),"",CODE(MID(N876,13,1)))&amp;
IF(ISERR(CODE(MID(N876,14,1))),"",CODE(MID(N876,14,1)))&amp;
IF(ISERR(CODE(MID(N876,15,1))),"",CODE(MID(N876,15,1)))</f>
        <v>6772829583858095103</v>
      </c>
      <c r="B876" s="3">
        <v>847</v>
      </c>
      <c r="C876" s="165">
        <f>VLOOKUP(A876,[1]items.h.csv!$A:$C,3,0)</f>
        <v>939</v>
      </c>
      <c r="D876" s="1" t="s">
        <v>2221</v>
      </c>
      <c r="E876" s="1" t="s">
        <v>7</v>
      </c>
      <c r="F876" s="17" t="s">
        <v>595</v>
      </c>
      <c r="G876" s="17" t="s">
        <v>894</v>
      </c>
      <c r="H876" s="146">
        <v>0</v>
      </c>
      <c r="I876" s="146">
        <v>0</v>
      </c>
      <c r="J876" s="17" t="s">
        <v>1</v>
      </c>
      <c r="K876" s="17" t="s">
        <v>2192</v>
      </c>
      <c r="L876" s="138" t="s">
        <v>4604</v>
      </c>
      <c r="N876" s="22" t="s">
        <v>3376</v>
      </c>
      <c r="O876" s="22" t="s">
        <v>3787</v>
      </c>
      <c r="P876"/>
      <c r="Q876" t="str">
        <f>IF(F876=G876,"","NOT EQUAL")</f>
        <v>NOT EQUAL</v>
      </c>
      <c r="R876"/>
      <c r="S876"/>
      <c r="T876">
        <f>IF(Y876&lt;&gt;"",T875+1,T875)</f>
        <v>146</v>
      </c>
      <c r="U876" s="3"/>
      <c r="V876" s="118"/>
      <c r="W876" s="118"/>
      <c r="X876" s="109" t="str">
        <f>IF( OR(V876="CNST", J876="CAT_REGS"),(F876),
IF(V876="YES",UPPER(F876),
IF(   AND(V876&lt;&gt;"NO",J876="CAT_FNCT",E876&lt;&gt;"multiply", E876&lt;&gt;"divide"),IF(K876="SLS_ENABLED",   UPPER(F876),""),"")))</f>
        <v/>
      </c>
      <c r="Y876" s="109" t="str">
        <f>IF(LEN(W876)&gt;0,W876,SUBSTITUTE(SUBSTITUTE(SUBSTITUTE(SUBSTITUTE(SUBSTITUTE(SUBSTITUTE(SUBSTITUTE(SUBSTITUTE(SUBSTITUTE(SUBSTITUTE(SUBSTITUTE( (SUBSTITUTE( SUBSTITUTE( SUBSTITUTE( SUBSTITUTE(X876,"STD_SIGMA","SUM"),"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76" s="2">
        <f>C876</f>
        <v>939</v>
      </c>
    </row>
    <row r="877" spans="1:26">
      <c r="A877" s="167" t="str">
        <f>CODE(MID(N877,1,1))&amp;CODE(MID(N877,2,1))&amp;CODE(MID(N877,3,1))&amp;CODE(MID(N877,4,1))&amp;CODE(MID(N877,5,1))&amp;
IF(ISERR(CODE(MID(N877,6,1))),"",CODE(MID(N877,6,1)))&amp;
IF(ISERR(CODE(MID(N877,7,1))),"",CODE(MID(N877,7,1)))&amp;
IF(ISERR(CODE(MID(N877,8,1))),"",CODE(MID(N877,8,1)))&amp;
IF(ISERR(CODE(MID(N877,9,1))),"",CODE(MID(N877,9,1)))&amp;
IF(ISERR(CODE(MID(N877,10,1))),"",CODE(MID(N877,10,1)))&amp;
IF(ISERR(CODE(MID(N877,11,1))),"",CODE(MID(N877,11,1)))&amp;
IF(ISERR(CODE(MID(N877,12,1))),"",CODE(MID(N877,12,1)))&amp;
IF(ISERR(CODE(MID(N877,13,1))),"",CODE(MID(N877,13,1)))&amp;
IF(ISERR(CODE(MID(N877,14,1))),"",CODE(MID(N877,14,1)))&amp;
IF(ISERR(CODE(MID(N877,15,1))),"",CODE(MID(N877,15,1)))</f>
        <v>6772829583858095104</v>
      </c>
      <c r="B877" s="3">
        <v>848</v>
      </c>
      <c r="C877" s="165">
        <f>VLOOKUP(A877,[1]items.h.csv!$A:$C,3,0)</f>
        <v>940</v>
      </c>
      <c r="D877" s="1" t="s">
        <v>2221</v>
      </c>
      <c r="E877" s="1" t="s">
        <v>7</v>
      </c>
      <c r="F877" s="17" t="s">
        <v>595</v>
      </c>
      <c r="G877" s="17" t="s">
        <v>895</v>
      </c>
      <c r="H877" s="58">
        <v>0</v>
      </c>
      <c r="I877" s="58">
        <v>0</v>
      </c>
      <c r="J877" s="17" t="s">
        <v>1</v>
      </c>
      <c r="K877" s="17" t="s">
        <v>2192</v>
      </c>
      <c r="L877" s="138" t="s">
        <v>4604</v>
      </c>
      <c r="N877" s="22" t="s">
        <v>3377</v>
      </c>
      <c r="O877" s="22" t="s">
        <v>3787</v>
      </c>
      <c r="P877"/>
      <c r="Q877" t="str">
        <f>IF(F877=G877,"","NOT EQUAL")</f>
        <v>NOT EQUAL</v>
      </c>
      <c r="R877"/>
      <c r="S877"/>
      <c r="T877">
        <f>IF(Y877&lt;&gt;"",T876+1,T876)</f>
        <v>146</v>
      </c>
      <c r="U877" s="3"/>
      <c r="V877" s="118"/>
      <c r="W877" s="118"/>
      <c r="X877" s="109" t="str">
        <f>IF( OR(V877="CNST", J877="CAT_REGS"),(F877),
IF(V877="YES",UPPER(F877),
IF(   AND(V877&lt;&gt;"NO",J877="CAT_FNCT",E877&lt;&gt;"multiply", E877&lt;&gt;"divide"),IF(K877="SLS_ENABLED",   UPPER(F877),""),"")))</f>
        <v/>
      </c>
      <c r="Y877" s="109" t="str">
        <f>IF(LEN(W877)&gt;0,W877,SUBSTITUTE(SUBSTITUTE(SUBSTITUTE(SUBSTITUTE(SUBSTITUTE(SUBSTITUTE(SUBSTITUTE(SUBSTITUTE(SUBSTITUTE(SUBSTITUTE(SUBSTITUTE( (SUBSTITUTE( SUBSTITUTE( SUBSTITUTE( SUBSTITUTE(X877,"STD_SIGMA","SUM"),"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77" s="2">
        <f>C877</f>
        <v>940</v>
      </c>
    </row>
    <row r="878" spans="1:26">
      <c r="A878" s="167" t="str">
        <f>CODE(MID(N878,1,1))&amp;CODE(MID(N878,2,1))&amp;CODE(MID(N878,3,1))&amp;CODE(MID(N878,4,1))&amp;CODE(MID(N878,5,1))&amp;
IF(ISERR(CODE(MID(N878,6,1))),"",CODE(MID(N878,6,1)))&amp;
IF(ISERR(CODE(MID(N878,7,1))),"",CODE(MID(N878,7,1)))&amp;
IF(ISERR(CODE(MID(N878,8,1))),"",CODE(MID(N878,8,1)))&amp;
IF(ISERR(CODE(MID(N878,9,1))),"",CODE(MID(N878,9,1)))&amp;
IF(ISERR(CODE(MID(N878,10,1))),"",CODE(MID(N878,10,1)))&amp;
IF(ISERR(CODE(MID(N878,11,1))),"",CODE(MID(N878,11,1)))&amp;
IF(ISERR(CODE(MID(N878,12,1))),"",CODE(MID(N878,12,1)))&amp;
IF(ISERR(CODE(MID(N878,13,1))),"",CODE(MID(N878,13,1)))&amp;
IF(ISERR(CODE(MID(N878,14,1))),"",CODE(MID(N878,14,1)))&amp;
IF(ISERR(CODE(MID(N878,15,1))),"",CODE(MID(N878,15,1)))</f>
        <v>6772829583858095114</v>
      </c>
      <c r="B878" s="3">
        <v>849</v>
      </c>
      <c r="C878" s="165">
        <f>VLOOKUP(A878,[1]items.h.csv!$A:$C,3,0)</f>
        <v>941</v>
      </c>
      <c r="D878" s="1" t="s">
        <v>2221</v>
      </c>
      <c r="E878" s="1" t="s">
        <v>7</v>
      </c>
      <c r="F878" s="17" t="s">
        <v>595</v>
      </c>
      <c r="G878" s="17" t="s">
        <v>896</v>
      </c>
      <c r="H878" s="58">
        <v>0</v>
      </c>
      <c r="I878" s="58">
        <v>0</v>
      </c>
      <c r="J878" s="17" t="s">
        <v>1</v>
      </c>
      <c r="K878" s="17" t="s">
        <v>2192</v>
      </c>
      <c r="L878" s="138" t="s">
        <v>4604</v>
      </c>
      <c r="N878" s="22" t="s">
        <v>3378</v>
      </c>
      <c r="O878" s="22" t="s">
        <v>3787</v>
      </c>
      <c r="P878"/>
      <c r="Q878" t="str">
        <f>IF(F878=G878,"","NOT EQUAL")</f>
        <v>NOT EQUAL</v>
      </c>
      <c r="R878"/>
      <c r="S878"/>
      <c r="T878">
        <f>IF(Y878&lt;&gt;"",T877+1,T877)</f>
        <v>146</v>
      </c>
      <c r="U878" s="3"/>
      <c r="V878" s="118"/>
      <c r="W878" s="118"/>
      <c r="X878" s="109" t="str">
        <f>IF( OR(V878="CNST", J878="CAT_REGS"),(F878),
IF(V878="YES",UPPER(F878),
IF(   AND(V878&lt;&gt;"NO",J878="CAT_FNCT",E878&lt;&gt;"multiply", E878&lt;&gt;"divide"),IF(K878="SLS_ENABLED",   UPPER(F878),""),"")))</f>
        <v/>
      </c>
      <c r="Y878" s="109" t="str">
        <f>IF(LEN(W878)&gt;0,W878,SUBSTITUTE(SUBSTITUTE(SUBSTITUTE(SUBSTITUTE(SUBSTITUTE(SUBSTITUTE(SUBSTITUTE(SUBSTITUTE(SUBSTITUTE(SUBSTITUTE(SUBSTITUTE( (SUBSTITUTE( SUBSTITUTE( SUBSTITUTE( SUBSTITUTE(X878,"STD_SIGMA","SUM"),"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78" s="2">
        <f>C878</f>
        <v>941</v>
      </c>
    </row>
    <row r="879" spans="1:26">
      <c r="A879" s="167" t="str">
        <f>CODE(MID(N879,1,1))&amp;CODE(MID(N879,2,1))&amp;CODE(MID(N879,3,1))&amp;CODE(MID(N879,4,1))&amp;CODE(MID(N879,5,1))&amp;
IF(ISERR(CODE(MID(N879,6,1))),"",CODE(MID(N879,6,1)))&amp;
IF(ISERR(CODE(MID(N879,7,1))),"",CODE(MID(N879,7,1)))&amp;
IF(ISERR(CODE(MID(N879,8,1))),"",CODE(MID(N879,8,1)))&amp;
IF(ISERR(CODE(MID(N879,9,1))),"",CODE(MID(N879,9,1)))&amp;
IF(ISERR(CODE(MID(N879,10,1))),"",CODE(MID(N879,10,1)))&amp;
IF(ISERR(CODE(MID(N879,11,1))),"",CODE(MID(N879,11,1)))&amp;
IF(ISERR(CODE(MID(N879,12,1))),"",CODE(MID(N879,12,1)))&amp;
IF(ISERR(CODE(MID(N879,13,1))),"",CODE(MID(N879,13,1)))&amp;
IF(ISERR(CODE(MID(N879,14,1))),"",CODE(MID(N879,14,1)))&amp;
IF(ISERR(CODE(MID(N879,15,1))),"",CODE(MID(N879,15,1)))</f>
        <v>6772829583858095120</v>
      </c>
      <c r="B879" s="3">
        <v>850</v>
      </c>
      <c r="C879" s="165">
        <f>VLOOKUP(A879,[1]items.h.csv!$A:$C,3,0)</f>
        <v>942</v>
      </c>
      <c r="D879" s="1" t="s">
        <v>2221</v>
      </c>
      <c r="E879" s="1" t="s">
        <v>7</v>
      </c>
      <c r="F879" s="17" t="s">
        <v>595</v>
      </c>
      <c r="G879" s="17" t="s">
        <v>897</v>
      </c>
      <c r="H879" s="58">
        <v>0</v>
      </c>
      <c r="I879" s="58">
        <v>0</v>
      </c>
      <c r="J879" s="17" t="s">
        <v>1</v>
      </c>
      <c r="K879" s="17" t="s">
        <v>2192</v>
      </c>
      <c r="L879" s="138" t="s">
        <v>4604</v>
      </c>
      <c r="N879" s="22" t="s">
        <v>3379</v>
      </c>
      <c r="O879" s="22" t="s">
        <v>3787</v>
      </c>
      <c r="P879"/>
      <c r="Q879" t="str">
        <f>IF(F879=G879,"","NOT EQUAL")</f>
        <v>NOT EQUAL</v>
      </c>
      <c r="R879"/>
      <c r="S879"/>
      <c r="T879">
        <f>IF(Y879&lt;&gt;"",T878+1,T878)</f>
        <v>146</v>
      </c>
      <c r="U879" s="3"/>
      <c r="V879" s="118"/>
      <c r="W879" s="118"/>
      <c r="X879" s="109" t="str">
        <f>IF( OR(V879="CNST", J879="CAT_REGS"),(F879),
IF(V879="YES",UPPER(F879),
IF(   AND(V879&lt;&gt;"NO",J879="CAT_FNCT",E879&lt;&gt;"multiply", E879&lt;&gt;"divide"),IF(K879="SLS_ENABLED",   UPPER(F879),""),"")))</f>
        <v/>
      </c>
      <c r="Y879" s="109" t="str">
        <f>IF(LEN(W879)&gt;0,W879,SUBSTITUTE(SUBSTITUTE(SUBSTITUTE(SUBSTITUTE(SUBSTITUTE(SUBSTITUTE(SUBSTITUTE(SUBSTITUTE(SUBSTITUTE(SUBSTITUTE(SUBSTITUTE( (SUBSTITUTE( SUBSTITUTE( SUBSTITUTE( SUBSTITUTE(X879,"STD_SIGMA","SUM"),"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79" s="2">
        <f>C879</f>
        <v>942</v>
      </c>
    </row>
    <row r="880" spans="1:26">
      <c r="A880" s="167" t="str">
        <f>CODE(MID(N880,1,1))&amp;CODE(MID(N880,2,1))&amp;CODE(MID(N880,3,1))&amp;CODE(MID(N880,4,1))&amp;CODE(MID(N880,5,1))&amp;
IF(ISERR(CODE(MID(N880,6,1))),"",CODE(MID(N880,6,1)))&amp;
IF(ISERR(CODE(MID(N880,7,1))),"",CODE(MID(N880,7,1)))&amp;
IF(ISERR(CODE(MID(N880,8,1))),"",CODE(MID(N880,8,1)))&amp;
IF(ISERR(CODE(MID(N880,9,1))),"",CODE(MID(N880,9,1)))&amp;
IF(ISERR(CODE(MID(N880,10,1))),"",CODE(MID(N880,10,1)))&amp;
IF(ISERR(CODE(MID(N880,11,1))),"",CODE(MID(N880,11,1)))&amp;
IF(ISERR(CODE(MID(N880,12,1))),"",CODE(MID(N880,12,1)))&amp;
IF(ISERR(CODE(MID(N880,13,1))),"",CODE(MID(N880,13,1)))&amp;
IF(ISERR(CODE(MID(N880,14,1))),"",CODE(MID(N880,14,1)))&amp;
IF(ISERR(CODE(MID(N880,15,1))),"",CODE(MID(N880,15,1)))</f>
        <v>677282958380656769</v>
      </c>
      <c r="B880" s="3">
        <v>851</v>
      </c>
      <c r="C880" s="165">
        <f>VLOOKUP(A880,[1]items.h.csv!$A:$C,3,0)</f>
        <v>943</v>
      </c>
      <c r="D880" s="1" t="s">
        <v>2291</v>
      </c>
      <c r="E880" s="1" t="s">
        <v>1628</v>
      </c>
      <c r="F880" s="17" t="s">
        <v>595</v>
      </c>
      <c r="G880" s="17" t="s">
        <v>898</v>
      </c>
      <c r="H880" s="58">
        <v>0</v>
      </c>
      <c r="I880" s="58">
        <v>0</v>
      </c>
      <c r="J880" s="17" t="s">
        <v>1</v>
      </c>
      <c r="K880" s="17" t="s">
        <v>2192</v>
      </c>
      <c r="L880" s="138" t="s">
        <v>4604</v>
      </c>
      <c r="N880" s="22" t="s">
        <v>1628</v>
      </c>
      <c r="O880" s="22" t="s">
        <v>3787</v>
      </c>
      <c r="P880"/>
      <c r="Q880" t="str">
        <f>IF(F880=G880,"","NOT EQUAL")</f>
        <v>NOT EQUAL</v>
      </c>
      <c r="R880"/>
      <c r="S880"/>
      <c r="T880">
        <f>IF(Y880&lt;&gt;"",T879+1,T879)</f>
        <v>146</v>
      </c>
      <c r="U880" s="3"/>
      <c r="V880" s="118"/>
      <c r="W880" s="118"/>
      <c r="X880" s="109" t="str">
        <f>IF( OR(V880="CNST", J880="CAT_REGS"),(F880),
IF(V880="YES",UPPER(F880),
IF(   AND(V880&lt;&gt;"NO",J880="CAT_FNCT",E880&lt;&gt;"multiply", E880&lt;&gt;"divide"),IF(K880="SLS_ENABLED",   UPPER(F880),""),"")))</f>
        <v/>
      </c>
      <c r="Y880" s="109" t="str">
        <f>IF(LEN(W880)&gt;0,W880,SUBSTITUTE(SUBSTITUTE(SUBSTITUTE(SUBSTITUTE(SUBSTITUTE(SUBSTITUTE(SUBSTITUTE(SUBSTITUTE(SUBSTITUTE(SUBSTITUTE(SUBSTITUTE( (SUBSTITUTE( SUBSTITUTE( SUBSTITUTE( SUBSTITUTE(X880,"STD_SIGMA","SUM"),"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80" s="2">
        <f>C880</f>
        <v>943</v>
      </c>
    </row>
    <row r="881" spans="1:26">
      <c r="A881" s="167" t="str">
        <f>CODE(MID(N881,1,1))&amp;CODE(MID(N881,2,1))&amp;CODE(MID(N881,3,1))&amp;CODE(MID(N881,4,1))&amp;CODE(MID(N881,5,1))&amp;
IF(ISERR(CODE(MID(N881,6,1))),"",CODE(MID(N881,6,1)))&amp;
IF(ISERR(CODE(MID(N881,7,1))),"",CODE(MID(N881,7,1)))&amp;
IF(ISERR(CODE(MID(N881,8,1))),"",CODE(MID(N881,8,1)))&amp;
IF(ISERR(CODE(MID(N881,9,1))),"",CODE(MID(N881,9,1)))&amp;
IF(ISERR(CODE(MID(N881,10,1))),"",CODE(MID(N881,10,1)))&amp;
IF(ISERR(CODE(MID(N881,11,1))),"",CODE(MID(N881,11,1)))&amp;
IF(ISERR(CODE(MID(N881,12,1))),"",CODE(MID(N881,12,1)))&amp;
IF(ISERR(CODE(MID(N881,13,1))),"",CODE(MID(N881,13,1)))&amp;
IF(ISERR(CODE(MID(N881,14,1))),"",CODE(MID(N881,14,1)))&amp;
IF(ISERR(CODE(MID(N881,15,1))),"",CODE(MID(N881,15,1)))</f>
        <v>677282956988677665776584737978</v>
      </c>
      <c r="B881" s="3">
        <v>852</v>
      </c>
      <c r="C881" s="165">
        <f>VLOOKUP(A881,[1]items.h.csv!$A:$C,3,0)</f>
        <v>944</v>
      </c>
      <c r="D881" s="1" t="s">
        <v>2291</v>
      </c>
      <c r="E881" s="1" t="s">
        <v>1629</v>
      </c>
      <c r="F881" s="17" t="s">
        <v>595</v>
      </c>
      <c r="G881" s="17" t="s">
        <v>899</v>
      </c>
      <c r="H881" s="58">
        <v>0</v>
      </c>
      <c r="I881" s="58">
        <v>0</v>
      </c>
      <c r="J881" s="17" t="s">
        <v>1</v>
      </c>
      <c r="K881" s="17" t="s">
        <v>2192</v>
      </c>
      <c r="L881" s="138" t="s">
        <v>4604</v>
      </c>
      <c r="N881" s="22" t="s">
        <v>1629</v>
      </c>
      <c r="O881" s="22" t="s">
        <v>3787</v>
      </c>
      <c r="P881"/>
      <c r="Q881" t="str">
        <f>IF(F881=G881,"","NOT EQUAL")</f>
        <v>NOT EQUAL</v>
      </c>
      <c r="R881"/>
      <c r="S881"/>
      <c r="T881">
        <f>IF(Y881&lt;&gt;"",T880+1,T880)</f>
        <v>146</v>
      </c>
      <c r="U881" s="3"/>
      <c r="V881" s="118"/>
      <c r="W881" s="118"/>
      <c r="X881" s="109" t="str">
        <f>IF( OR(V881="CNST", J881="CAT_REGS"),(F881),
IF(V881="YES",UPPER(F881),
IF(   AND(V881&lt;&gt;"NO",J881="CAT_FNCT",E881&lt;&gt;"multiply", E881&lt;&gt;"divide"),IF(K881="SLS_ENABLED",   UPPER(F881),""),"")))</f>
        <v/>
      </c>
      <c r="Y881" s="109" t="str">
        <f>IF(LEN(W881)&gt;0,W881,SUBSTITUTE(SUBSTITUTE(SUBSTITUTE(SUBSTITUTE(SUBSTITUTE(SUBSTITUTE(SUBSTITUTE(SUBSTITUTE(SUBSTITUTE(SUBSTITUTE(SUBSTITUTE( (SUBSTITUTE( SUBSTITUTE( SUBSTITUTE( SUBSTITUTE(X881,"STD_SIGMA","SUM"),"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81" s="2">
        <f>C881</f>
        <v>944</v>
      </c>
    </row>
    <row r="882" spans="1:26">
      <c r="A882" s="167" t="str">
        <f>CODE(MID(N882,1,1))&amp;CODE(MID(N882,2,1))&amp;CODE(MID(N882,3,1))&amp;CODE(MID(N882,4,1))&amp;CODE(MID(N882,5,1))&amp;
IF(ISERR(CODE(MID(N882,6,1))),"",CODE(MID(N882,6,1)))&amp;
IF(ISERR(CODE(MID(N882,7,1))),"",CODE(MID(N882,7,1)))&amp;
IF(ISERR(CODE(MID(N882,8,1))),"",CODE(MID(N882,8,1)))&amp;
IF(ISERR(CODE(MID(N882,9,1))),"",CODE(MID(N882,9,1)))&amp;
IF(ISERR(CODE(MID(N882,10,1))),"",CODE(MID(N882,10,1)))&amp;
IF(ISERR(CODE(MID(N882,11,1))),"",CODE(MID(N882,11,1)))&amp;
IF(ISERR(CODE(MID(N882,12,1))),"",CODE(MID(N882,12,1)))&amp;
IF(ISERR(CODE(MID(N882,13,1))),"",CODE(MID(N882,13,1)))&amp;
IF(ISERR(CODE(MID(N882,14,1))),"",CODE(MID(N882,14,1)))&amp;
IF(ISERR(CODE(MID(N882,15,1))),"",CODE(MID(N882,15,1)))</f>
        <v>677282956879856676699581857984</v>
      </c>
      <c r="B882" s="3">
        <v>853</v>
      </c>
      <c r="C882" s="165">
        <f>VLOOKUP(A882,[1]items.h.csv!$A:$C,3,0)</f>
        <v>945</v>
      </c>
      <c r="D882" s="1" t="s">
        <v>2291</v>
      </c>
      <c r="E882" s="1" t="s">
        <v>1630</v>
      </c>
      <c r="F882" s="17" t="s">
        <v>595</v>
      </c>
      <c r="G882" s="17" t="s">
        <v>900</v>
      </c>
      <c r="H882" s="58">
        <v>0</v>
      </c>
      <c r="I882" s="58">
        <v>0</v>
      </c>
      <c r="J882" s="17" t="s">
        <v>1</v>
      </c>
      <c r="K882" s="17" t="s">
        <v>2192</v>
      </c>
      <c r="L882" s="138" t="s">
        <v>4604</v>
      </c>
      <c r="N882" s="22" t="s">
        <v>1630</v>
      </c>
      <c r="O882" s="22" t="s">
        <v>3787</v>
      </c>
      <c r="P882"/>
      <c r="Q882" t="str">
        <f>IF(F882=G882,"","NOT EQUAL")</f>
        <v>NOT EQUAL</v>
      </c>
      <c r="R882"/>
      <c r="S882"/>
      <c r="T882">
        <f>IF(Y882&lt;&gt;"",T881+1,T881)</f>
        <v>146</v>
      </c>
      <c r="U882" s="3"/>
      <c r="V882" s="118"/>
      <c r="W882" s="118"/>
      <c r="X882" s="109" t="str">
        <f>IF( OR(V882="CNST", J882="CAT_REGS"),(F882),
IF(V882="YES",UPPER(F882),
IF(   AND(V882&lt;&gt;"NO",J882="CAT_FNCT",E882&lt;&gt;"multiply", E882&lt;&gt;"divide"),IF(K882="SLS_ENABLED",   UPPER(F882),""),"")))</f>
        <v/>
      </c>
      <c r="Y882" s="109" t="str">
        <f>IF(LEN(W882)&gt;0,W882,SUBSTITUTE(SUBSTITUTE(SUBSTITUTE(SUBSTITUTE(SUBSTITUTE(SUBSTITUTE(SUBSTITUTE(SUBSTITUTE(SUBSTITUTE(SUBSTITUTE(SUBSTITUTE( (SUBSTITUTE( SUBSTITUTE( SUBSTITUTE( SUBSTITUTE(X882,"STD_SIGMA","SUM"),"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82" s="2">
        <f>C882</f>
        <v>945</v>
      </c>
    </row>
    <row r="883" spans="1:26">
      <c r="A883" s="167" t="str">
        <f>CODE(MID(N883,1,1))&amp;CODE(MID(N883,2,1))&amp;CODE(MID(N883,3,1))&amp;CODE(MID(N883,4,1))&amp;CODE(MID(N883,5,1))&amp;
IF(ISERR(CODE(MID(N883,6,1))),"",CODE(MID(N883,6,1)))&amp;
IF(ISERR(CODE(MID(N883,7,1))),"",CODE(MID(N883,7,1)))&amp;
IF(ISERR(CODE(MID(N883,8,1))),"",CODE(MID(N883,8,1)))&amp;
IF(ISERR(CODE(MID(N883,9,1))),"",CODE(MID(N883,9,1)))&amp;
IF(ISERR(CODE(MID(N883,10,1))),"",CODE(MID(N883,10,1)))&amp;
IF(ISERR(CODE(MID(N883,11,1))),"",CODE(MID(N883,11,1)))&amp;
IF(ISERR(CODE(MID(N883,12,1))),"",CODE(MID(N883,12,1)))&amp;
IF(ISERR(CODE(MID(N883,13,1))),"",CODE(MID(N883,13,1)))&amp;
IF(ISERR(CODE(MID(N883,14,1))),"",CODE(MID(N883,14,1)))&amp;
IF(ISERR(CODE(MID(N883,15,1))),"",CODE(MID(N883,15,1)))</f>
        <v>677282957885776669829583737178</v>
      </c>
      <c r="B883" s="3">
        <v>854</v>
      </c>
      <c r="C883" s="165">
        <f>VLOOKUP(A883,[1]items.h.csv!$A:$C,3,0)</f>
        <v>946</v>
      </c>
      <c r="D883" s="1" t="s">
        <v>2291</v>
      </c>
      <c r="E883" s="1" t="s">
        <v>1631</v>
      </c>
      <c r="F883" s="17" t="s">
        <v>595</v>
      </c>
      <c r="G883" s="17" t="s">
        <v>901</v>
      </c>
      <c r="H883" s="58">
        <v>0</v>
      </c>
      <c r="I883" s="58">
        <v>0</v>
      </c>
      <c r="J883" s="17" t="s">
        <v>1</v>
      </c>
      <c r="K883" s="17" t="s">
        <v>2192</v>
      </c>
      <c r="L883" s="138" t="s">
        <v>4604</v>
      </c>
      <c r="N883" s="22" t="s">
        <v>1631</v>
      </c>
      <c r="O883" s="22" t="s">
        <v>3787</v>
      </c>
      <c r="P883"/>
      <c r="Q883" t="str">
        <f>IF(F883=G883,"","NOT EQUAL")</f>
        <v>NOT EQUAL</v>
      </c>
      <c r="R883"/>
      <c r="S883"/>
      <c r="T883">
        <f>IF(Y883&lt;&gt;"",T882+1,T882)</f>
        <v>146</v>
      </c>
      <c r="U883" s="3"/>
      <c r="V883" s="118"/>
      <c r="W883" s="118"/>
      <c r="X883" s="109" t="str">
        <f>IF( OR(V883="CNST", J883="CAT_REGS"),(F883),
IF(V883="YES",UPPER(F883),
IF(   AND(V883&lt;&gt;"NO",J883="CAT_FNCT",E883&lt;&gt;"multiply", E883&lt;&gt;"divide"),IF(K883="SLS_ENABLED",   UPPER(F883),""),"")))</f>
        <v/>
      </c>
      <c r="Y883" s="109" t="str">
        <f>IF(LEN(W883)&gt;0,W883,SUBSTITUTE(SUBSTITUTE(SUBSTITUTE(SUBSTITUTE(SUBSTITUTE(SUBSTITUTE(SUBSTITUTE(SUBSTITUTE(SUBSTITUTE(SUBSTITUTE(SUBSTITUTE( (SUBSTITUTE( SUBSTITUTE( SUBSTITUTE( SUBSTITUTE(X883,"STD_SIGMA","SUM"),"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83" s="2">
        <f>C883</f>
        <v>946</v>
      </c>
    </row>
    <row r="884" spans="1:26">
      <c r="A884" s="167" t="str">
        <f>CODE(MID(N884,1,1))&amp;CODE(MID(N884,2,1))&amp;CODE(MID(N884,3,1))&amp;CODE(MID(N884,4,1))&amp;CODE(MID(N884,5,1))&amp;
IF(ISERR(CODE(MID(N884,6,1))),"",CODE(MID(N884,6,1)))&amp;
IF(ISERR(CODE(MID(N884,7,1))),"",CODE(MID(N884,7,1)))&amp;
IF(ISERR(CODE(MID(N884,8,1))),"",CODE(MID(N884,8,1)))&amp;
IF(ISERR(CODE(MID(N884,9,1))),"",CODE(MID(N884,9,1)))&amp;
IF(ISERR(CODE(MID(N884,10,1))),"",CODE(MID(N884,10,1)))&amp;
IF(ISERR(CODE(MID(N884,11,1))),"",CODE(MID(N884,11,1)))&amp;
IF(ISERR(CODE(MID(N884,12,1))),"",CODE(MID(N884,12,1)))&amp;
IF(ISERR(CODE(MID(N884,13,1))),"",CODE(MID(N884,13,1)))&amp;
IF(ISERR(CODE(MID(N884,14,1))),"",CODE(MID(N884,14,1)))&amp;
IF(ISERR(CODE(MID(N884,15,1))),"",CODE(MID(N884,15,1)))</f>
        <v>67728295687976766582</v>
      </c>
      <c r="B884" s="3">
        <v>855</v>
      </c>
      <c r="C884" s="165">
        <f>VLOOKUP(A884,[1]items.h.csv!$A:$C,3,0)</f>
        <v>947</v>
      </c>
      <c r="D884" s="1" t="s">
        <v>2291</v>
      </c>
      <c r="E884" s="1" t="s">
        <v>1632</v>
      </c>
      <c r="F884" s="17" t="s">
        <v>595</v>
      </c>
      <c r="G884" s="17" t="s">
        <v>902</v>
      </c>
      <c r="H884" s="58">
        <v>0</v>
      </c>
      <c r="I884" s="58">
        <v>0</v>
      </c>
      <c r="J884" s="17" t="s">
        <v>1</v>
      </c>
      <c r="K884" s="17" t="s">
        <v>2192</v>
      </c>
      <c r="L884" s="138" t="s">
        <v>4604</v>
      </c>
      <c r="N884" s="22" t="s">
        <v>1632</v>
      </c>
      <c r="O884" s="22" t="s">
        <v>3787</v>
      </c>
      <c r="P884"/>
      <c r="Q884" t="str">
        <f>IF(F884=G884,"","NOT EQUAL")</f>
        <v>NOT EQUAL</v>
      </c>
      <c r="R884"/>
      <c r="S884"/>
      <c r="T884">
        <f>IF(Y884&lt;&gt;"",T883+1,T883)</f>
        <v>146</v>
      </c>
      <c r="U884" s="3"/>
      <c r="V884" s="118"/>
      <c r="W884" s="118"/>
      <c r="X884" s="109" t="str">
        <f>IF( OR(V884="CNST", J884="CAT_REGS"),(F884),
IF(V884="YES",UPPER(F884),
IF(   AND(V884&lt;&gt;"NO",J884="CAT_FNCT",E884&lt;&gt;"multiply", E884&lt;&gt;"divide"),IF(K884="SLS_ENABLED",   UPPER(F884),""),"")))</f>
        <v/>
      </c>
      <c r="Y884" s="109" t="str">
        <f>IF(LEN(W884)&gt;0,W884,SUBSTITUTE(SUBSTITUTE(SUBSTITUTE(SUBSTITUTE(SUBSTITUTE(SUBSTITUTE(SUBSTITUTE(SUBSTITUTE(SUBSTITUTE(SUBSTITUTE(SUBSTITUTE( (SUBSTITUTE( SUBSTITUTE( SUBSTITUTE( SUBSTITUTE(X884,"STD_SIGMA","SUM"),"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84" s="2">
        <f>C884</f>
        <v>947</v>
      </c>
    </row>
    <row r="885" spans="1:26">
      <c r="A885" s="167" t="str">
        <f>CODE(MID(N885,1,1))&amp;CODE(MID(N885,2,1))&amp;CODE(MID(N885,3,1))&amp;CODE(MID(N885,4,1))&amp;CODE(MID(N885,5,1))&amp;
IF(ISERR(CODE(MID(N885,6,1))),"",CODE(MID(N885,6,1)))&amp;
IF(ISERR(CODE(MID(N885,7,1))),"",CODE(MID(N885,7,1)))&amp;
IF(ISERR(CODE(MID(N885,8,1))),"",CODE(MID(N885,8,1)))&amp;
IF(ISERR(CODE(MID(N885,9,1))),"",CODE(MID(N885,9,1)))&amp;
IF(ISERR(CODE(MID(N885,10,1))),"",CODE(MID(N885,10,1)))&amp;
IF(ISERR(CODE(MID(N885,11,1))),"",CODE(MID(N885,11,1)))&amp;
IF(ISERR(CODE(MID(N885,12,1))),"",CODE(MID(N885,12,1)))&amp;
IF(ISERR(CODE(MID(N885,13,1))),"",CODE(MID(N885,13,1)))&amp;
IF(ISERR(CODE(MID(N885,14,1))),"",CODE(MID(N885,14,1)))&amp;
IF(ISERR(CODE(MID(N885,15,1))),"",CODE(MID(N885,15,1)))</f>
        <v>6772829580698267697884</v>
      </c>
      <c r="B885" s="3">
        <v>856</v>
      </c>
      <c r="C885" s="165">
        <f>VLOOKUP(A885,[1]items.h.csv!$A:$C,3,0)</f>
        <v>948</v>
      </c>
      <c r="D885" s="1" t="s">
        <v>2291</v>
      </c>
      <c r="E885" s="1" t="s">
        <v>1633</v>
      </c>
      <c r="F885" s="17" t="s">
        <v>595</v>
      </c>
      <c r="G885" s="17" t="s">
        <v>903</v>
      </c>
      <c r="H885" s="58">
        <v>0</v>
      </c>
      <c r="I885" s="58">
        <v>0</v>
      </c>
      <c r="J885" s="17" t="s">
        <v>1</v>
      </c>
      <c r="K885" s="17" t="s">
        <v>2192</v>
      </c>
      <c r="L885" s="138" t="s">
        <v>4604</v>
      </c>
      <c r="N885" s="22" t="s">
        <v>1633</v>
      </c>
      <c r="O885" s="22" t="s">
        <v>3787</v>
      </c>
      <c r="P885"/>
      <c r="Q885" t="str">
        <f>IF(F885=G885,"","NOT EQUAL")</f>
        <v>NOT EQUAL</v>
      </c>
      <c r="R885"/>
      <c r="S885"/>
      <c r="T885">
        <f>IF(Y885&lt;&gt;"",T884+1,T884)</f>
        <v>146</v>
      </c>
      <c r="U885" s="3"/>
      <c r="V885" s="118"/>
      <c r="W885" s="118"/>
      <c r="X885" s="109" t="str">
        <f>IF( OR(V885="CNST", J885="CAT_REGS"),(F885),
IF(V885="YES",UPPER(F885),
IF(   AND(V885&lt;&gt;"NO",J885="CAT_FNCT",E885&lt;&gt;"multiply", E885&lt;&gt;"divide"),IF(K885="SLS_ENABLED",   UPPER(F885),""),"")))</f>
        <v/>
      </c>
      <c r="Y885" s="109" t="str">
        <f>IF(LEN(W885)&gt;0,W885,SUBSTITUTE(SUBSTITUTE(SUBSTITUTE(SUBSTITUTE(SUBSTITUTE(SUBSTITUTE(SUBSTITUTE(SUBSTITUTE(SUBSTITUTE(SUBSTITUTE(SUBSTITUTE( (SUBSTITUTE( SUBSTITUTE( SUBSTITUTE( SUBSTITUTE(X885,"STD_SIGMA","SUM"),"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85" s="2">
        <f>C885</f>
        <v>948</v>
      </c>
    </row>
    <row r="886" spans="1:26">
      <c r="A886" s="167" t="str">
        <f>CODE(MID(N886,1,1))&amp;CODE(MID(N886,2,1))&amp;CODE(MID(N886,3,1))&amp;CODE(MID(N886,4,1))&amp;CODE(MID(N886,5,1))&amp;
IF(ISERR(CODE(MID(N886,6,1))),"",CODE(MID(N886,6,1)))&amp;
IF(ISERR(CODE(MID(N886,7,1))),"",CODE(MID(N886,7,1)))&amp;
IF(ISERR(CODE(MID(N886,8,1))),"",CODE(MID(N886,8,1)))&amp;
IF(ISERR(CODE(MID(N886,9,1))),"",CODE(MID(N886,9,1)))&amp;
IF(ISERR(CODE(MID(N886,10,1))),"",CODE(MID(N886,10,1)))&amp;
IF(ISERR(CODE(MID(N886,11,1))),"",CODE(MID(N886,11,1)))&amp;
IF(ISERR(CODE(MID(N886,12,1))),"",CODE(MID(N886,12,1)))&amp;
IF(ISERR(CODE(MID(N886,13,1))),"",CODE(MID(N886,13,1)))&amp;
IF(ISERR(CODE(MID(N886,14,1))),"",CODE(MID(N886,14,1)))&amp;
IF(ISERR(CODE(MID(N886,15,1))),"",CODE(MID(N886,15,1)))</f>
        <v>67728295657780698283657868</v>
      </c>
      <c r="B886" s="3">
        <v>857</v>
      </c>
      <c r="C886" s="165">
        <f>VLOOKUP(A886,[1]items.h.csv!$A:$C,3,0)</f>
        <v>949</v>
      </c>
      <c r="D886" s="1" t="s">
        <v>2291</v>
      </c>
      <c r="E886" s="1" t="s">
        <v>1634</v>
      </c>
      <c r="F886" s="17" t="s">
        <v>595</v>
      </c>
      <c r="G886" s="17" t="s">
        <v>904</v>
      </c>
      <c r="H886" s="58">
        <v>0</v>
      </c>
      <c r="I886" s="58">
        <v>0</v>
      </c>
      <c r="J886" s="17" t="s">
        <v>1</v>
      </c>
      <c r="K886" s="17" t="s">
        <v>2192</v>
      </c>
      <c r="L886" s="138" t="s">
        <v>4604</v>
      </c>
      <c r="N886" s="22" t="s">
        <v>1634</v>
      </c>
      <c r="O886" s="22" t="s">
        <v>3787</v>
      </c>
      <c r="P886"/>
      <c r="Q886" t="str">
        <f>IF(F886=G886,"","NOT EQUAL")</f>
        <v>NOT EQUAL</v>
      </c>
      <c r="R886"/>
      <c r="S886"/>
      <c r="T886">
        <f>IF(Y886&lt;&gt;"",T885+1,T885)</f>
        <v>146</v>
      </c>
      <c r="U886" s="3"/>
      <c r="V886" s="118"/>
      <c r="W886" s="118"/>
      <c r="X886" s="109" t="str">
        <f>IF( OR(V886="CNST", J886="CAT_REGS"),(F886),
IF(V886="YES",UPPER(F886),
IF(   AND(V886&lt;&gt;"NO",J886="CAT_FNCT",E886&lt;&gt;"multiply", E886&lt;&gt;"divide"),IF(K886="SLS_ENABLED",   UPPER(F886),""),"")))</f>
        <v/>
      </c>
      <c r="Y886" s="109" t="str">
        <f>IF(LEN(W886)&gt;0,W886,SUBSTITUTE(SUBSTITUTE(SUBSTITUTE(SUBSTITUTE(SUBSTITUTE(SUBSTITUTE(SUBSTITUTE(SUBSTITUTE(SUBSTITUTE(SUBSTITUTE(SUBSTITUTE( (SUBSTITUTE( SUBSTITUTE( SUBSTITUTE( SUBSTITUTE(X886,"STD_SIGMA","SUM"),"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86" s="2">
        <f>C886</f>
        <v>949</v>
      </c>
    </row>
    <row r="887" spans="1:26">
      <c r="A887" s="167" t="str">
        <f>CODE(MID(N887,1,1))&amp;CODE(MID(N887,2,1))&amp;CODE(MID(N887,3,1))&amp;CODE(MID(N887,4,1))&amp;CODE(MID(N887,5,1))&amp;
IF(ISERR(CODE(MID(N887,6,1))),"",CODE(MID(N887,6,1)))&amp;
IF(ISERR(CODE(MID(N887,7,1))),"",CODE(MID(N887,7,1)))&amp;
IF(ISERR(CODE(MID(N887,8,1))),"",CODE(MID(N887,8,1)))&amp;
IF(ISERR(CODE(MID(N887,9,1))),"",CODE(MID(N887,9,1)))&amp;
IF(ISERR(CODE(MID(N887,10,1))),"",CODE(MID(N887,10,1)))&amp;
IF(ISERR(CODE(MID(N887,11,1))),"",CODE(MID(N887,11,1)))&amp;
IF(ISERR(CODE(MID(N887,12,1))),"",CODE(MID(N887,12,1)))&amp;
IF(ISERR(CODE(MID(N887,13,1))),"",CODE(MID(N887,13,1)))&amp;
IF(ISERR(CODE(MID(N887,14,1))),"",CODE(MID(N887,14,1)))&amp;
IF(ISERR(CODE(MID(N887,15,1))),"",CODE(MID(N887,15,1)))</f>
        <v>677282958185798469</v>
      </c>
      <c r="B887" s="3">
        <v>858</v>
      </c>
      <c r="C887" s="165">
        <f>VLOOKUP(A887,[1]items.h.csv!$A:$C,3,0)</f>
        <v>950</v>
      </c>
      <c r="D887" s="1" t="s">
        <v>2291</v>
      </c>
      <c r="E887" s="1" t="s">
        <v>1635</v>
      </c>
      <c r="F887" s="17" t="s">
        <v>595</v>
      </c>
      <c r="G887" s="17" t="s">
        <v>905</v>
      </c>
      <c r="H887" s="58">
        <v>0</v>
      </c>
      <c r="I887" s="58">
        <v>0</v>
      </c>
      <c r="J887" s="17" t="s">
        <v>1</v>
      </c>
      <c r="K887" s="17" t="s">
        <v>2192</v>
      </c>
      <c r="L887" s="138" t="s">
        <v>4604</v>
      </c>
      <c r="N887" s="22" t="s">
        <v>1635</v>
      </c>
      <c r="O887" s="22" t="s">
        <v>3787</v>
      </c>
      <c r="P887"/>
      <c r="Q887" t="str">
        <f>IF(F887=G887,"","NOT EQUAL")</f>
        <v>NOT EQUAL</v>
      </c>
      <c r="R887"/>
      <c r="S887"/>
      <c r="T887">
        <f>IF(Y887&lt;&gt;"",T886+1,T886)</f>
        <v>146</v>
      </c>
      <c r="U887" s="3"/>
      <c r="V887" s="118"/>
      <c r="W887" s="118"/>
      <c r="X887" s="109" t="str">
        <f>IF( OR(V887="CNST", J887="CAT_REGS"),(F887),
IF(V887="YES",UPPER(F887),
IF(   AND(V887&lt;&gt;"NO",J887="CAT_FNCT",E887&lt;&gt;"multiply", E887&lt;&gt;"divide"),IF(K887="SLS_ENABLED",   UPPER(F887),""),"")))</f>
        <v/>
      </c>
      <c r="Y887" s="109" t="str">
        <f>IF(LEN(W887)&gt;0,W887,SUBSTITUTE(SUBSTITUTE(SUBSTITUTE(SUBSTITUTE(SUBSTITUTE(SUBSTITUTE(SUBSTITUTE(SUBSTITUTE(SUBSTITUTE(SUBSTITUTE(SUBSTITUTE( (SUBSTITUTE( SUBSTITUTE( SUBSTITUTE( SUBSTITUTE(X887,"STD_SIGMA","SUM"),"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87" s="2">
        <f>C887</f>
        <v>950</v>
      </c>
    </row>
    <row r="888" spans="1:26">
      <c r="A888" s="167" t="str">
        <f>CODE(MID(N888,1,1))&amp;CODE(MID(N888,2,1))&amp;CODE(MID(N888,3,1))&amp;CODE(MID(N888,4,1))&amp;CODE(MID(N888,5,1))&amp;
IF(ISERR(CODE(MID(N888,6,1))),"",CODE(MID(N888,6,1)))&amp;
IF(ISERR(CODE(MID(N888,7,1))),"",CODE(MID(N888,7,1)))&amp;
IF(ISERR(CODE(MID(N888,8,1))),"",CODE(MID(N888,8,1)))&amp;
IF(ISERR(CODE(MID(N888,9,1))),"",CODE(MID(N888,9,1)))&amp;
IF(ISERR(CODE(MID(N888,10,1))),"",CODE(MID(N888,10,1)))&amp;
IF(ISERR(CODE(MID(N888,11,1))),"",CODE(MID(N888,11,1)))&amp;
IF(ISERR(CODE(MID(N888,12,1))),"",CODE(MID(N888,12,1)))&amp;
IF(ISERR(CODE(MID(N888,13,1))),"",CODE(MID(N888,13,1)))&amp;
IF(ISERR(CODE(MID(N888,14,1))),"",CODE(MID(N888,14,1)))&amp;
IF(ISERR(CODE(MID(N888,15,1))),"",CODE(MID(N888,15,1)))</f>
        <v>677282957669708495806582697884</v>
      </c>
      <c r="B888" s="3">
        <v>859</v>
      </c>
      <c r="C888" s="165">
        <f>VLOOKUP(A888,[1]items.h.csv!$A:$C,3,0)</f>
        <v>951</v>
      </c>
      <c r="D888" s="1" t="s">
        <v>2291</v>
      </c>
      <c r="E888" s="1" t="s">
        <v>1636</v>
      </c>
      <c r="F888" s="17" t="s">
        <v>595</v>
      </c>
      <c r="G888" s="17" t="s">
        <v>906</v>
      </c>
      <c r="H888" s="58">
        <v>0</v>
      </c>
      <c r="I888" s="58">
        <v>0</v>
      </c>
      <c r="J888" s="17" t="s">
        <v>1</v>
      </c>
      <c r="K888" s="17" t="s">
        <v>2192</v>
      </c>
      <c r="L888" s="138" t="s">
        <v>4604</v>
      </c>
      <c r="N888" s="22" t="s">
        <v>1636</v>
      </c>
      <c r="O888" s="22" t="s">
        <v>3787</v>
      </c>
      <c r="P888"/>
      <c r="Q888" t="str">
        <f>IF(F888=G888,"","NOT EQUAL")</f>
        <v>NOT EQUAL</v>
      </c>
      <c r="R888"/>
      <c r="S888"/>
      <c r="T888">
        <f>IF(Y888&lt;&gt;"",T887+1,T887)</f>
        <v>146</v>
      </c>
      <c r="U888" s="3"/>
      <c r="V888" s="118"/>
      <c r="W888" s="118"/>
      <c r="X888" s="109" t="str">
        <f>IF( OR(V888="CNST", J888="CAT_REGS"),(F888),
IF(V888="YES",UPPER(F888),
IF(   AND(V888&lt;&gt;"NO",J888="CAT_FNCT",E888&lt;&gt;"multiply", E888&lt;&gt;"divide"),IF(K888="SLS_ENABLED",   UPPER(F888),""),"")))</f>
        <v/>
      </c>
      <c r="Y888" s="109" t="str">
        <f>IF(LEN(W888)&gt;0,W888,SUBSTITUTE(SUBSTITUTE(SUBSTITUTE(SUBSTITUTE(SUBSTITUTE(SUBSTITUTE(SUBSTITUTE(SUBSTITUTE(SUBSTITUTE(SUBSTITUTE(SUBSTITUTE( (SUBSTITUTE( SUBSTITUTE( SUBSTITUTE( SUBSTITUTE(X888,"STD_SIGMA","SUM"),"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88" s="2">
        <f>C888</f>
        <v>951</v>
      </c>
    </row>
    <row r="889" spans="1:26">
      <c r="A889" s="167" t="str">
        <f>CODE(MID(N889,1,1))&amp;CODE(MID(N889,2,1))&amp;CODE(MID(N889,3,1))&amp;CODE(MID(N889,4,1))&amp;CODE(MID(N889,5,1))&amp;
IF(ISERR(CODE(MID(N889,6,1))),"",CODE(MID(N889,6,1)))&amp;
IF(ISERR(CODE(MID(N889,7,1))),"",CODE(MID(N889,7,1)))&amp;
IF(ISERR(CODE(MID(N889,8,1))),"",CODE(MID(N889,8,1)))&amp;
IF(ISERR(CODE(MID(N889,9,1))),"",CODE(MID(N889,9,1)))&amp;
IF(ISERR(CODE(MID(N889,10,1))),"",CODE(MID(N889,10,1)))&amp;
IF(ISERR(CODE(MID(N889,11,1))),"",CODE(MID(N889,11,1)))&amp;
IF(ISERR(CODE(MID(N889,12,1))),"",CODE(MID(N889,12,1)))&amp;
IF(ISERR(CODE(MID(N889,13,1))),"",CODE(MID(N889,13,1)))&amp;
IF(ISERR(CODE(MID(N889,14,1))),"",CODE(MID(N889,14,1)))&amp;
IF(ISERR(CODE(MID(N889,15,1))),"",CODE(MID(N889,15,1)))</f>
        <v>677282958273717284958065826978</v>
      </c>
      <c r="B889" s="3">
        <v>860</v>
      </c>
      <c r="C889" s="165">
        <f>VLOOKUP(A889,[1]items.h.csv!$A:$C,3,0)</f>
        <v>952</v>
      </c>
      <c r="D889" s="1" t="s">
        <v>2291</v>
      </c>
      <c r="E889" s="1" t="s">
        <v>1637</v>
      </c>
      <c r="F889" s="17" t="s">
        <v>595</v>
      </c>
      <c r="G889" s="17" t="s">
        <v>907</v>
      </c>
      <c r="H889" s="58">
        <v>0</v>
      </c>
      <c r="I889" s="58">
        <v>0</v>
      </c>
      <c r="J889" s="17" t="s">
        <v>1</v>
      </c>
      <c r="K889" s="17" t="s">
        <v>2192</v>
      </c>
      <c r="L889" s="138" t="s">
        <v>4604</v>
      </c>
      <c r="N889" s="22" t="s">
        <v>1637</v>
      </c>
      <c r="O889" s="22" t="s">
        <v>3787</v>
      </c>
      <c r="P889"/>
      <c r="Q889" t="str">
        <f>IF(F889=G889,"","NOT EQUAL")</f>
        <v>NOT EQUAL</v>
      </c>
      <c r="R889"/>
      <c r="S889"/>
      <c r="T889">
        <f>IF(Y889&lt;&gt;"",T888+1,T888)</f>
        <v>146</v>
      </c>
      <c r="U889" s="3"/>
      <c r="V889" s="118"/>
      <c r="W889" s="118"/>
      <c r="X889" s="109" t="str">
        <f>IF( OR(V889="CNST", J889="CAT_REGS"),(F889),
IF(V889="YES",UPPER(F889),
IF(   AND(V889&lt;&gt;"NO",J889="CAT_FNCT",E889&lt;&gt;"multiply", E889&lt;&gt;"divide"),IF(K889="SLS_ENABLED",   UPPER(F889),""),"")))</f>
        <v/>
      </c>
      <c r="Y889" s="109" t="str">
        <f>IF(LEN(W889)&gt;0,W889,SUBSTITUTE(SUBSTITUTE(SUBSTITUTE(SUBSTITUTE(SUBSTITUTE(SUBSTITUTE(SUBSTITUTE(SUBSTITUTE(SUBSTITUTE(SUBSTITUTE(SUBSTITUTE( (SUBSTITUTE( SUBSTITUTE( SUBSTITUTE( SUBSTITUTE(X889,"STD_SIGMA","SUM"),"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89" s="2">
        <f>C889</f>
        <v>952</v>
      </c>
    </row>
    <row r="890" spans="1:26">
      <c r="A890" s="167" t="str">
        <f>CODE(MID(N890,1,1))&amp;CODE(MID(N890,2,1))&amp;CODE(MID(N890,3,1))&amp;CODE(MID(N890,4,1))&amp;CODE(MID(N890,5,1))&amp;
IF(ISERR(CODE(MID(N890,6,1))),"",CODE(MID(N890,6,1)))&amp;
IF(ISERR(CODE(MID(N890,7,1))),"",CODE(MID(N890,7,1)))&amp;
IF(ISERR(CODE(MID(N890,8,1))),"",CODE(MID(N890,8,1)))&amp;
IF(ISERR(CODE(MID(N890,9,1))),"",CODE(MID(N890,9,1)))&amp;
IF(ISERR(CODE(MID(N890,10,1))),"",CODE(MID(N890,10,1)))&amp;
IF(ISERR(CODE(MID(N890,11,1))),"",CODE(MID(N890,11,1)))&amp;
IF(ISERR(CODE(MID(N890,12,1))),"",CODE(MID(N890,12,1)))&amp;
IF(ISERR(CODE(MID(N890,13,1))),"",CODE(MID(N890,13,1)))&amp;
IF(ISERR(CODE(MID(N890,14,1))),"",CODE(MID(N890,14,1)))&amp;
IF(ISERR(CODE(MID(N890,15,1))),"",CODE(MID(N890,15,1)))</f>
        <v>677282956583846982738375</v>
      </c>
      <c r="B890" s="3">
        <v>861</v>
      </c>
      <c r="C890" s="165">
        <f>VLOOKUP(A890,[1]items.h.csv!$A:$C,3,0)</f>
        <v>953</v>
      </c>
      <c r="D890" s="1" t="s">
        <v>2291</v>
      </c>
      <c r="E890" s="1" t="s">
        <v>1638</v>
      </c>
      <c r="F890" s="17" t="s">
        <v>595</v>
      </c>
      <c r="G890" s="17" t="s">
        <v>908</v>
      </c>
      <c r="H890" s="58">
        <v>0</v>
      </c>
      <c r="I890" s="58">
        <v>0</v>
      </c>
      <c r="J890" s="17" t="s">
        <v>1</v>
      </c>
      <c r="K890" s="17" t="s">
        <v>2192</v>
      </c>
      <c r="L890" s="138" t="s">
        <v>4604</v>
      </c>
      <c r="N890" s="22" t="s">
        <v>1638</v>
      </c>
      <c r="O890" s="22" t="s">
        <v>3787</v>
      </c>
      <c r="P890"/>
      <c r="Q890" t="str">
        <f>IF(F890=G890,"","NOT EQUAL")</f>
        <v>NOT EQUAL</v>
      </c>
      <c r="R890"/>
      <c r="S890"/>
      <c r="T890">
        <f>IF(Y890&lt;&gt;"",T889+1,T889)</f>
        <v>146</v>
      </c>
      <c r="U890" s="3"/>
      <c r="V890" s="118"/>
      <c r="W890" s="118"/>
      <c r="X890" s="109" t="str">
        <f>IF( OR(V890="CNST", J890="CAT_REGS"),(F890),
IF(V890="YES",UPPER(F890),
IF(   AND(V890&lt;&gt;"NO",J890="CAT_FNCT",E890&lt;&gt;"multiply", E890&lt;&gt;"divide"),IF(K890="SLS_ENABLED",   UPPER(F890),""),"")))</f>
        <v/>
      </c>
      <c r="Y890" s="109" t="str">
        <f>IF(LEN(W890)&gt;0,W890,SUBSTITUTE(SUBSTITUTE(SUBSTITUTE(SUBSTITUTE(SUBSTITUTE(SUBSTITUTE(SUBSTITUTE(SUBSTITUTE(SUBSTITUTE(SUBSTITUTE(SUBSTITUTE( (SUBSTITUTE( SUBSTITUTE( SUBSTITUTE( SUBSTITUTE(X890,"STD_SIGMA","SUM"),"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90" s="2">
        <f>C890</f>
        <v>953</v>
      </c>
    </row>
    <row r="891" spans="1:26">
      <c r="A891" s="167" t="str">
        <f>CODE(MID(N891,1,1))&amp;CODE(MID(N891,2,1))&amp;CODE(MID(N891,3,1))&amp;CODE(MID(N891,4,1))&amp;CODE(MID(N891,5,1))&amp;
IF(ISERR(CODE(MID(N891,6,1))),"",CODE(MID(N891,6,1)))&amp;
IF(ISERR(CODE(MID(N891,7,1))),"",CODE(MID(N891,7,1)))&amp;
IF(ISERR(CODE(MID(N891,8,1))),"",CODE(MID(N891,8,1)))&amp;
IF(ISERR(CODE(MID(N891,9,1))),"",CODE(MID(N891,9,1)))&amp;
IF(ISERR(CODE(MID(N891,10,1))),"",CODE(MID(N891,10,1)))&amp;
IF(ISERR(CODE(MID(N891,11,1))),"",CODE(MID(N891,11,1)))&amp;
IF(ISERR(CODE(MID(N891,12,1))),"",CODE(MID(N891,12,1)))&amp;
IF(ISERR(CODE(MID(N891,13,1))),"",CODE(MID(N891,13,1)))&amp;
IF(ISERR(CODE(MID(N891,14,1))),"",CODE(MID(N891,14,1)))&amp;
IF(ISERR(CODE(MID(N891,15,1))),"",CODE(MID(N891,15,1)))</f>
        <v>6772829580768583</v>
      </c>
      <c r="B891" s="3">
        <v>862</v>
      </c>
      <c r="C891" s="165">
        <f>VLOOKUP(A891,[1]items.h.csv!$A:$C,3,0)</f>
        <v>955</v>
      </c>
      <c r="D891" s="1" t="s">
        <v>2291</v>
      </c>
      <c r="E891" s="1" t="s">
        <v>1639</v>
      </c>
      <c r="F891" s="17" t="s">
        <v>595</v>
      </c>
      <c r="G891" s="17" t="s">
        <v>909</v>
      </c>
      <c r="H891" s="58">
        <v>0</v>
      </c>
      <c r="I891" s="58">
        <v>0</v>
      </c>
      <c r="J891" s="17" t="s">
        <v>1</v>
      </c>
      <c r="K891" s="17" t="s">
        <v>2192</v>
      </c>
      <c r="L891" s="138" t="s">
        <v>4604</v>
      </c>
      <c r="N891" s="22" t="s">
        <v>1639</v>
      </c>
      <c r="O891" s="22" t="s">
        <v>3787</v>
      </c>
      <c r="P891"/>
      <c r="Q891" t="str">
        <f>IF(F891=G891,"","NOT EQUAL")</f>
        <v>NOT EQUAL</v>
      </c>
      <c r="R891"/>
      <c r="S891"/>
      <c r="T891">
        <f>IF(Y891&lt;&gt;"",T890+1,T890)</f>
        <v>146</v>
      </c>
      <c r="U891" s="3"/>
      <c r="V891" s="118"/>
      <c r="W891" s="118"/>
      <c r="X891" s="109" t="str">
        <f>IF( OR(V891="CNST", J891="CAT_REGS"),(F891),
IF(V891="YES",UPPER(F891),
IF(   AND(V891&lt;&gt;"NO",J891="CAT_FNCT",E891&lt;&gt;"multiply", E891&lt;&gt;"divide"),IF(K891="SLS_ENABLED",   UPPER(F891),""),"")))</f>
        <v/>
      </c>
      <c r="Y891" s="109" t="str">
        <f>IF(LEN(W891)&gt;0,W891,SUBSTITUTE(SUBSTITUTE(SUBSTITUTE(SUBSTITUTE(SUBSTITUTE(SUBSTITUTE(SUBSTITUTE(SUBSTITUTE(SUBSTITUTE(SUBSTITUTE(SUBSTITUTE( (SUBSTITUTE( SUBSTITUTE( SUBSTITUTE( SUBSTITUTE(X891,"STD_SIGMA","SUM"),"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91" s="2">
        <f>C891</f>
        <v>955</v>
      </c>
    </row>
    <row r="892" spans="1:26">
      <c r="A892" s="167" t="str">
        <f>CODE(MID(N892,1,1))&amp;CODE(MID(N892,2,1))&amp;CODE(MID(N892,3,1))&amp;CODE(MID(N892,4,1))&amp;CODE(MID(N892,5,1))&amp;
IF(ISERR(CODE(MID(N892,6,1))),"",CODE(MID(N892,6,1)))&amp;
IF(ISERR(CODE(MID(N892,7,1))),"",CODE(MID(N892,7,1)))&amp;
IF(ISERR(CODE(MID(N892,8,1))),"",CODE(MID(N892,8,1)))&amp;
IF(ISERR(CODE(MID(N892,9,1))),"",CODE(MID(N892,9,1)))&amp;
IF(ISERR(CODE(MID(N892,10,1))),"",CODE(MID(N892,10,1)))&amp;
IF(ISERR(CODE(MID(N892,11,1))),"",CODE(MID(N892,11,1)))&amp;
IF(ISERR(CODE(MID(N892,12,1))),"",CODE(MID(N892,12,1)))&amp;
IF(ISERR(CODE(MID(N892,13,1))),"",CODE(MID(N892,13,1)))&amp;
IF(ISERR(CODE(MID(N892,14,1))),"",CODE(MID(N892,14,1)))&amp;
IF(ISERR(CODE(MID(N892,15,1))),"",CODE(MID(N892,15,1)))</f>
        <v>677282956779777765</v>
      </c>
      <c r="B892" s="3">
        <v>863</v>
      </c>
      <c r="C892" s="165">
        <f>VLOOKUP(A892,[1]items.h.csv!$A:$C,3,0)</f>
        <v>956</v>
      </c>
      <c r="D892" s="1" t="s">
        <v>2291</v>
      </c>
      <c r="E892" s="1" t="s">
        <v>1640</v>
      </c>
      <c r="F892" s="17" t="s">
        <v>595</v>
      </c>
      <c r="G892" s="17" t="s">
        <v>910</v>
      </c>
      <c r="H892" s="58">
        <v>0</v>
      </c>
      <c r="I892" s="58">
        <v>0</v>
      </c>
      <c r="J892" s="17" t="s">
        <v>1</v>
      </c>
      <c r="K892" s="17" t="s">
        <v>2192</v>
      </c>
      <c r="L892" s="138" t="s">
        <v>4604</v>
      </c>
      <c r="N892" s="22" t="s">
        <v>1640</v>
      </c>
      <c r="O892" s="22" t="s">
        <v>3787</v>
      </c>
      <c r="P892"/>
      <c r="Q892" t="str">
        <f>IF(F892=G892,"","NOT EQUAL")</f>
        <v>NOT EQUAL</v>
      </c>
      <c r="R892"/>
      <c r="S892"/>
      <c r="T892">
        <f>IF(Y892&lt;&gt;"",T891+1,T891)</f>
        <v>146</v>
      </c>
      <c r="U892" s="3"/>
      <c r="V892" s="118"/>
      <c r="W892" s="118"/>
      <c r="X892" s="109" t="str">
        <f>IF( OR(V892="CNST", J892="CAT_REGS"),(F892),
IF(V892="YES",UPPER(F892),
IF(   AND(V892&lt;&gt;"NO",J892="CAT_FNCT",E892&lt;&gt;"multiply", E892&lt;&gt;"divide"),IF(K892="SLS_ENABLED",   UPPER(F892),""),"")))</f>
        <v/>
      </c>
      <c r="Y892" s="109" t="str">
        <f>IF(LEN(W892)&gt;0,W892,SUBSTITUTE(SUBSTITUTE(SUBSTITUTE(SUBSTITUTE(SUBSTITUTE(SUBSTITUTE(SUBSTITUTE(SUBSTITUTE(SUBSTITUTE(SUBSTITUTE(SUBSTITUTE( (SUBSTITUTE( SUBSTITUTE( SUBSTITUTE( SUBSTITUTE(X892,"STD_SIGMA","SUM"),"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92" s="2">
        <f>C892</f>
        <v>956</v>
      </c>
    </row>
    <row r="893" spans="1:26">
      <c r="A893" s="167" t="str">
        <f>CODE(MID(N893,1,1))&amp;CODE(MID(N893,2,1))&amp;CODE(MID(N893,3,1))&amp;CODE(MID(N893,4,1))&amp;CODE(MID(N893,5,1))&amp;
IF(ISERR(CODE(MID(N893,6,1))),"",CODE(MID(N893,6,1)))&amp;
IF(ISERR(CODE(MID(N893,7,1))),"",CODE(MID(N893,7,1)))&amp;
IF(ISERR(CODE(MID(N893,8,1))),"",CODE(MID(N893,8,1)))&amp;
IF(ISERR(CODE(MID(N893,9,1))),"",CODE(MID(N893,9,1)))&amp;
IF(ISERR(CODE(MID(N893,10,1))),"",CODE(MID(N893,10,1)))&amp;
IF(ISERR(CODE(MID(N893,11,1))),"",CODE(MID(N893,11,1)))&amp;
IF(ISERR(CODE(MID(N893,12,1))),"",CODE(MID(N893,12,1)))&amp;
IF(ISERR(CODE(MID(N893,13,1))),"",CODE(MID(N893,13,1)))&amp;
IF(ISERR(CODE(MID(N893,14,1))),"",CODE(MID(N893,14,1)))&amp;
IF(ISERR(CODE(MID(N893,15,1))),"",CODE(MID(N893,15,1)))</f>
        <v>677282957773788583</v>
      </c>
      <c r="B893" s="3">
        <v>864</v>
      </c>
      <c r="C893" s="165">
        <f>VLOOKUP(A893,[1]items.h.csv!$A:$C,3,0)</f>
        <v>957</v>
      </c>
      <c r="D893" s="1" t="s">
        <v>2291</v>
      </c>
      <c r="E893" s="1" t="s">
        <v>1641</v>
      </c>
      <c r="F893" s="17" t="s">
        <v>595</v>
      </c>
      <c r="G893" s="17" t="s">
        <v>911</v>
      </c>
      <c r="H893" s="58">
        <v>0</v>
      </c>
      <c r="I893" s="58">
        <v>0</v>
      </c>
      <c r="J893" s="17" t="s">
        <v>1</v>
      </c>
      <c r="K893" s="17" t="s">
        <v>2192</v>
      </c>
      <c r="L893" s="138" t="s">
        <v>4604</v>
      </c>
      <c r="N893" s="22" t="s">
        <v>1641</v>
      </c>
      <c r="O893" s="22" t="s">
        <v>3787</v>
      </c>
      <c r="P893"/>
      <c r="Q893" t="str">
        <f>IF(F893=G893,"","NOT EQUAL")</f>
        <v>NOT EQUAL</v>
      </c>
      <c r="R893"/>
      <c r="S893"/>
      <c r="T893">
        <f>IF(Y893&lt;&gt;"",T892+1,T892)</f>
        <v>146</v>
      </c>
      <c r="U893" s="3"/>
      <c r="V893" s="118"/>
      <c r="W893" s="118"/>
      <c r="X893" s="109" t="str">
        <f>IF( OR(V893="CNST", J893="CAT_REGS"),(F893),
IF(V893="YES",UPPER(F893),
IF(   AND(V893&lt;&gt;"NO",J893="CAT_FNCT",E893&lt;&gt;"multiply", E893&lt;&gt;"divide"),IF(K893="SLS_ENABLED",   UPPER(F893),""),"")))</f>
        <v/>
      </c>
      <c r="Y893" s="109" t="str">
        <f>IF(LEN(W893)&gt;0,W893,SUBSTITUTE(SUBSTITUTE(SUBSTITUTE(SUBSTITUTE(SUBSTITUTE(SUBSTITUTE(SUBSTITUTE(SUBSTITUTE(SUBSTITUTE(SUBSTITUTE(SUBSTITUTE( (SUBSTITUTE( SUBSTITUTE( SUBSTITUTE( SUBSTITUTE(X893,"STD_SIGMA","SUM"),"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93" s="2">
        <f>C893</f>
        <v>957</v>
      </c>
    </row>
    <row r="894" spans="1:26">
      <c r="A894" s="167" t="str">
        <f>CODE(MID(N894,1,1))&amp;CODE(MID(N894,2,1))&amp;CODE(MID(N894,3,1))&amp;CODE(MID(N894,4,1))&amp;CODE(MID(N894,5,1))&amp;
IF(ISERR(CODE(MID(N894,6,1))),"",CODE(MID(N894,6,1)))&amp;
IF(ISERR(CODE(MID(N894,7,1))),"",CODE(MID(N894,7,1)))&amp;
IF(ISERR(CODE(MID(N894,8,1))),"",CODE(MID(N894,8,1)))&amp;
IF(ISERR(CODE(MID(N894,9,1))),"",CODE(MID(N894,9,1)))&amp;
IF(ISERR(CODE(MID(N894,10,1))),"",CODE(MID(N894,10,1)))&amp;
IF(ISERR(CODE(MID(N894,11,1))),"",CODE(MID(N894,11,1)))&amp;
IF(ISERR(CODE(MID(N894,12,1))),"",CODE(MID(N894,12,1)))&amp;
IF(ISERR(CODE(MID(N894,13,1))),"",CODE(MID(N894,13,1)))&amp;
IF(ISERR(CODE(MID(N894,14,1))),"",CODE(MID(N894,14,1)))&amp;
IF(ISERR(CODE(MID(N894,15,1))),"",CODE(MID(N894,15,1)))</f>
        <v>67728295806982737968</v>
      </c>
      <c r="B894" s="3">
        <v>865</v>
      </c>
      <c r="C894" s="165">
        <f>VLOOKUP(A894,[1]items.h.csv!$A:$C,3,0)</f>
        <v>958</v>
      </c>
      <c r="D894" s="1" t="s">
        <v>2291</v>
      </c>
      <c r="E894" s="1" t="s">
        <v>1642</v>
      </c>
      <c r="F894" s="17" t="s">
        <v>595</v>
      </c>
      <c r="G894" s="17" t="s">
        <v>912</v>
      </c>
      <c r="H894" s="58">
        <v>0</v>
      </c>
      <c r="I894" s="58">
        <v>0</v>
      </c>
      <c r="J894" s="17" t="s">
        <v>1</v>
      </c>
      <c r="K894" s="17" t="s">
        <v>2192</v>
      </c>
      <c r="L894" s="138" t="s">
        <v>4604</v>
      </c>
      <c r="N894" s="22" t="s">
        <v>1642</v>
      </c>
      <c r="O894" s="22" t="s">
        <v>3787</v>
      </c>
      <c r="P894"/>
      <c r="Q894" t="str">
        <f>IF(F894=G894,"","NOT EQUAL")</f>
        <v>NOT EQUAL</v>
      </c>
      <c r="R894"/>
      <c r="S894"/>
      <c r="T894">
        <f>IF(Y894&lt;&gt;"",T893+1,T893)</f>
        <v>146</v>
      </c>
      <c r="U894" s="3"/>
      <c r="V894" s="118"/>
      <c r="W894" s="118"/>
      <c r="X894" s="109" t="str">
        <f>IF( OR(V894="CNST", J894="CAT_REGS"),(F894),
IF(V894="YES",UPPER(F894),
IF(   AND(V894&lt;&gt;"NO",J894="CAT_FNCT",E894&lt;&gt;"multiply", E894&lt;&gt;"divide"),IF(K894="SLS_ENABLED",   UPPER(F894),""),"")))</f>
        <v/>
      </c>
      <c r="Y894" s="109" t="str">
        <f>IF(LEN(W894)&gt;0,W894,SUBSTITUTE(SUBSTITUTE(SUBSTITUTE(SUBSTITUTE(SUBSTITUTE(SUBSTITUTE(SUBSTITUTE(SUBSTITUTE(SUBSTITUTE(SUBSTITUTE(SUBSTITUTE( (SUBSTITUTE( SUBSTITUTE( SUBSTITUTE( SUBSTITUTE(X894,"STD_SIGMA","SUM"),"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94" s="2">
        <f>C894</f>
        <v>958</v>
      </c>
    </row>
    <row r="895" spans="1:26">
      <c r="A895" s="167" t="str">
        <f>CODE(MID(N895,1,1))&amp;CODE(MID(N895,2,1))&amp;CODE(MID(N895,3,1))&amp;CODE(MID(N895,4,1))&amp;CODE(MID(N895,5,1))&amp;
IF(ISERR(CODE(MID(N895,6,1))),"",CODE(MID(N895,6,1)))&amp;
IF(ISERR(CODE(MID(N895,7,1))),"",CODE(MID(N895,7,1)))&amp;
IF(ISERR(CODE(MID(N895,8,1))),"",CODE(MID(N895,8,1)))&amp;
IF(ISERR(CODE(MID(N895,9,1))),"",CODE(MID(N895,9,1)))&amp;
IF(ISERR(CODE(MID(N895,10,1))),"",CODE(MID(N895,10,1)))&amp;
IF(ISERR(CODE(MID(N895,11,1))),"",CODE(MID(N895,11,1)))&amp;
IF(ISERR(CODE(MID(N895,12,1))),"",CODE(MID(N895,12,1)))&amp;
IF(ISERR(CODE(MID(N895,13,1))),"",CODE(MID(N895,13,1)))&amp;
IF(ISERR(CODE(MID(N895,14,1))),"",CODE(MID(N895,14,1)))&amp;
IF(ISERR(CODE(MID(N895,15,1))),"",CODE(MID(N895,15,1)))</f>
        <v>677282958376658372</v>
      </c>
      <c r="B895" s="3">
        <v>866</v>
      </c>
      <c r="C895" s="165">
        <f>VLOOKUP(A895,[1]items.h.csv!$A:$C,3,0)</f>
        <v>959</v>
      </c>
      <c r="D895" s="1" t="s">
        <v>2291</v>
      </c>
      <c r="E895" s="1" t="s">
        <v>1643</v>
      </c>
      <c r="F895" s="17" t="s">
        <v>595</v>
      </c>
      <c r="G895" s="17" t="s">
        <v>913</v>
      </c>
      <c r="H895" s="58">
        <v>0</v>
      </c>
      <c r="I895" s="58">
        <v>0</v>
      </c>
      <c r="J895" s="17" t="s">
        <v>1</v>
      </c>
      <c r="K895" s="17" t="s">
        <v>2192</v>
      </c>
      <c r="L895" s="138" t="s">
        <v>4604</v>
      </c>
      <c r="N895" s="22" t="s">
        <v>1643</v>
      </c>
      <c r="O895" s="22" t="s">
        <v>3787</v>
      </c>
      <c r="P895"/>
      <c r="Q895" t="str">
        <f>IF(F895=G895,"","NOT EQUAL")</f>
        <v>NOT EQUAL</v>
      </c>
      <c r="R895"/>
      <c r="S895"/>
      <c r="T895">
        <f>IF(Y895&lt;&gt;"",T894+1,T894)</f>
        <v>146</v>
      </c>
      <c r="U895" s="3"/>
      <c r="V895" s="118"/>
      <c r="W895" s="118"/>
      <c r="X895" s="109" t="str">
        <f>IF( OR(V895="CNST", J895="CAT_REGS"),(F895),
IF(V895="YES",UPPER(F895),
IF(   AND(V895&lt;&gt;"NO",J895="CAT_FNCT",E895&lt;&gt;"multiply", E895&lt;&gt;"divide"),IF(K895="SLS_ENABLED",   UPPER(F895),""),"")))</f>
        <v/>
      </c>
      <c r="Y895" s="109" t="str">
        <f>IF(LEN(W895)&gt;0,W895,SUBSTITUTE(SUBSTITUTE(SUBSTITUTE(SUBSTITUTE(SUBSTITUTE(SUBSTITUTE(SUBSTITUTE(SUBSTITUTE(SUBSTITUTE(SUBSTITUTE(SUBSTITUTE( (SUBSTITUTE( SUBSTITUTE( SUBSTITUTE( SUBSTITUTE(X895,"STD_SIGMA","SUM"),"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95" s="2">
        <f>C895</f>
        <v>959</v>
      </c>
    </row>
    <row r="896" spans="1:26">
      <c r="A896" s="167" t="str">
        <f>CODE(MID(N896,1,1))&amp;CODE(MID(N896,2,1))&amp;CODE(MID(N896,3,1))&amp;CODE(MID(N896,4,1))&amp;CODE(MID(N896,5,1))&amp;
IF(ISERR(CODE(MID(N896,6,1))),"",CODE(MID(N896,6,1)))&amp;
IF(ISERR(CODE(MID(N896,7,1))),"",CODE(MID(N896,7,1)))&amp;
IF(ISERR(CODE(MID(N896,8,1))),"",CODE(MID(N896,8,1)))&amp;
IF(ISERR(CODE(MID(N896,9,1))),"",CODE(MID(N896,9,1)))&amp;
IF(ISERR(CODE(MID(N896,10,1))),"",CODE(MID(N896,10,1)))&amp;
IF(ISERR(CODE(MID(N896,11,1))),"",CODE(MID(N896,11,1)))&amp;
IF(ISERR(CODE(MID(N896,12,1))),"",CODE(MID(N896,12,1)))&amp;
IF(ISERR(CODE(MID(N896,13,1))),"",CODE(MID(N896,13,1)))&amp;
IF(ISERR(CODE(MID(N896,14,1))),"",CODE(MID(N896,14,1)))&amp;
IF(ISERR(CODE(MID(N896,15,1))),"",CODE(MID(N896,15,1)))</f>
        <v>677282956779767978</v>
      </c>
      <c r="B896" s="3">
        <v>867</v>
      </c>
      <c r="C896" s="165">
        <f>VLOOKUP(A896,[1]items.h.csv!$A:$C,3,0)</f>
        <v>960</v>
      </c>
      <c r="D896" s="1" t="s">
        <v>2291</v>
      </c>
      <c r="E896" s="1" t="s">
        <v>1644</v>
      </c>
      <c r="F896" s="17" t="s">
        <v>595</v>
      </c>
      <c r="G896" s="17" t="s">
        <v>914</v>
      </c>
      <c r="H896" s="58">
        <v>0</v>
      </c>
      <c r="I896" s="58">
        <v>0</v>
      </c>
      <c r="J896" s="17" t="s">
        <v>1</v>
      </c>
      <c r="K896" s="17" t="s">
        <v>2192</v>
      </c>
      <c r="L896" s="138" t="s">
        <v>4604</v>
      </c>
      <c r="N896" s="22" t="s">
        <v>1644</v>
      </c>
      <c r="O896" s="22" t="s">
        <v>3787</v>
      </c>
      <c r="P896"/>
      <c r="Q896" t="str">
        <f>IF(F896=G896,"","NOT EQUAL")</f>
        <v>NOT EQUAL</v>
      </c>
      <c r="R896"/>
      <c r="S896"/>
      <c r="T896">
        <f>IF(Y896&lt;&gt;"",T895+1,T895)</f>
        <v>146</v>
      </c>
      <c r="U896" s="3"/>
      <c r="V896" s="118"/>
      <c r="W896" s="118"/>
      <c r="X896" s="109" t="str">
        <f>IF( OR(V896="CNST", J896="CAT_REGS"),(F896),
IF(V896="YES",UPPER(F896),
IF(   AND(V896&lt;&gt;"NO",J896="CAT_FNCT",E896&lt;&gt;"multiply", E896&lt;&gt;"divide"),IF(K896="SLS_ENABLED",   UPPER(F896),""),"")))</f>
        <v/>
      </c>
      <c r="Y896" s="109" t="str">
        <f>IF(LEN(W896)&gt;0,W896,SUBSTITUTE(SUBSTITUTE(SUBSTITUTE(SUBSTITUTE(SUBSTITUTE(SUBSTITUTE(SUBSTITUTE(SUBSTITUTE(SUBSTITUTE(SUBSTITUTE(SUBSTITUTE( (SUBSTITUTE( SUBSTITUTE( SUBSTITUTE( SUBSTITUTE(X896,"STD_SIGMA","SUM"),"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96" s="2">
        <f>C896</f>
        <v>960</v>
      </c>
    </row>
    <row r="897" spans="1:26">
      <c r="A897" s="167" t="str">
        <f>CODE(MID(N897,1,1))&amp;CODE(MID(N897,2,1))&amp;CODE(MID(N897,3,1))&amp;CODE(MID(N897,4,1))&amp;CODE(MID(N897,5,1))&amp;
IF(ISERR(CODE(MID(N897,6,1))),"",CODE(MID(N897,6,1)))&amp;
IF(ISERR(CODE(MID(N897,7,1))),"",CODE(MID(N897,7,1)))&amp;
IF(ISERR(CODE(MID(N897,8,1))),"",CODE(MID(N897,8,1)))&amp;
IF(ISERR(CODE(MID(N897,9,1))),"",CODE(MID(N897,9,1)))&amp;
IF(ISERR(CODE(MID(N897,10,1))),"",CODE(MID(N897,10,1)))&amp;
IF(ISERR(CODE(MID(N897,11,1))),"",CODE(MID(N897,11,1)))&amp;
IF(ISERR(CODE(MID(N897,12,1))),"",CODE(MID(N897,12,1)))&amp;
IF(ISERR(CODE(MID(N897,13,1))),"",CODE(MID(N897,13,1)))&amp;
IF(ISERR(CODE(MID(N897,14,1))),"",CODE(MID(N897,14,1)))&amp;
IF(ISERR(CODE(MID(N897,15,1))),"",CODE(MID(N897,15,1)))</f>
        <v>67728295836977736779767978</v>
      </c>
      <c r="B897" s="3">
        <v>868</v>
      </c>
      <c r="C897" s="165">
        <f>VLOOKUP(A897,[1]items.h.csv!$A:$C,3,0)</f>
        <v>961</v>
      </c>
      <c r="D897" s="1" t="s">
        <v>2291</v>
      </c>
      <c r="E897" s="1" t="s">
        <v>1645</v>
      </c>
      <c r="F897" s="17" t="s">
        <v>595</v>
      </c>
      <c r="G897" s="17" t="s">
        <v>915</v>
      </c>
      <c r="H897" s="58">
        <v>0</v>
      </c>
      <c r="I897" s="58">
        <v>0</v>
      </c>
      <c r="J897" s="17" t="s">
        <v>1</v>
      </c>
      <c r="K897" s="17" t="s">
        <v>2192</v>
      </c>
      <c r="L897" s="138" t="s">
        <v>4604</v>
      </c>
      <c r="N897" s="22" t="s">
        <v>1645</v>
      </c>
      <c r="O897" s="22" t="s">
        <v>3787</v>
      </c>
      <c r="P897"/>
      <c r="Q897" t="str">
        <f>IF(F897=G897,"","NOT EQUAL")</f>
        <v>NOT EQUAL</v>
      </c>
      <c r="R897"/>
      <c r="S897"/>
      <c r="T897">
        <f>IF(Y897&lt;&gt;"",T896+1,T896)</f>
        <v>146</v>
      </c>
      <c r="U897" s="3"/>
      <c r="V897" s="118"/>
      <c r="W897" s="118"/>
      <c r="X897" s="109" t="str">
        <f>IF( OR(V897="CNST", J897="CAT_REGS"),(F897),
IF(V897="YES",UPPER(F897),
IF(   AND(V897&lt;&gt;"NO",J897="CAT_FNCT",E897&lt;&gt;"multiply", E897&lt;&gt;"divide"),IF(K897="SLS_ENABLED",   UPPER(F897),""),"")))</f>
        <v/>
      </c>
      <c r="Y897" s="109" t="str">
        <f>IF(LEN(W897)&gt;0,W897,SUBSTITUTE(SUBSTITUTE(SUBSTITUTE(SUBSTITUTE(SUBSTITUTE(SUBSTITUTE(SUBSTITUTE(SUBSTITUTE(SUBSTITUTE(SUBSTITUTE(SUBSTITUTE( (SUBSTITUTE( SUBSTITUTE( SUBSTITUTE( SUBSTITUTE(X897,"STD_SIGMA","SUM"),"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97" s="2">
        <f>C897</f>
        <v>961</v>
      </c>
    </row>
    <row r="898" spans="1:26">
      <c r="A898" s="167" t="str">
        <f>CODE(MID(N898,1,1))&amp;CODE(MID(N898,2,1))&amp;CODE(MID(N898,3,1))&amp;CODE(MID(N898,4,1))&amp;CODE(MID(N898,5,1))&amp;
IF(ISERR(CODE(MID(N898,6,1))),"",CODE(MID(N898,6,1)))&amp;
IF(ISERR(CODE(MID(N898,7,1))),"",CODE(MID(N898,7,1)))&amp;
IF(ISERR(CODE(MID(N898,8,1))),"",CODE(MID(N898,8,1)))&amp;
IF(ISERR(CODE(MID(N898,9,1))),"",CODE(MID(N898,9,1)))&amp;
IF(ISERR(CODE(MID(N898,10,1))),"",CODE(MID(N898,10,1)))&amp;
IF(ISERR(CODE(MID(N898,11,1))),"",CODE(MID(N898,11,1)))&amp;
IF(ISERR(CODE(MID(N898,12,1))),"",CODE(MID(N898,12,1)))&amp;
IF(ISERR(CODE(MID(N898,13,1))),"",CODE(MID(N898,13,1)))&amp;
IF(ISERR(CODE(MID(N898,14,1))),"",CODE(MID(N898,14,1)))&amp;
IF(ISERR(CODE(MID(N898,15,1))),"",CODE(MID(N898,15,1)))</f>
        <v>67728295766983839584726578</v>
      </c>
      <c r="B898" s="3">
        <v>869</v>
      </c>
      <c r="C898" s="165">
        <f>VLOOKUP(A898,[1]items.h.csv!$A:$C,3,0)</f>
        <v>962</v>
      </c>
      <c r="D898" s="1" t="s">
        <v>2291</v>
      </c>
      <c r="E898" s="1" t="s">
        <v>1646</v>
      </c>
      <c r="F898" s="17" t="s">
        <v>595</v>
      </c>
      <c r="G898" s="17" t="s">
        <v>916</v>
      </c>
      <c r="H898" s="58">
        <v>0</v>
      </c>
      <c r="I898" s="58">
        <v>0</v>
      </c>
      <c r="J898" s="17" t="s">
        <v>1</v>
      </c>
      <c r="K898" s="17" t="s">
        <v>2192</v>
      </c>
      <c r="L898" s="138" t="s">
        <v>4604</v>
      </c>
      <c r="N898" s="22" t="s">
        <v>1646</v>
      </c>
      <c r="O898" s="22" t="s">
        <v>3787</v>
      </c>
      <c r="P898"/>
      <c r="Q898" t="str">
        <f>IF(F898=G898,"","NOT EQUAL")</f>
        <v>NOT EQUAL</v>
      </c>
      <c r="R898"/>
      <c r="S898"/>
      <c r="T898">
        <f>IF(Y898&lt;&gt;"",T897+1,T897)</f>
        <v>146</v>
      </c>
      <c r="U898" s="3"/>
      <c r="V898" s="118"/>
      <c r="W898" s="118"/>
      <c r="X898" s="109" t="str">
        <f>IF( OR(V898="CNST", J898="CAT_REGS"),(F898),
IF(V898="YES",UPPER(F898),
IF(   AND(V898&lt;&gt;"NO",J898="CAT_FNCT",E898&lt;&gt;"multiply", E898&lt;&gt;"divide"),IF(K898="SLS_ENABLED",   UPPER(F898),""),"")))</f>
        <v/>
      </c>
      <c r="Y898" s="109" t="str">
        <f>IF(LEN(W898)&gt;0,W898,SUBSTITUTE(SUBSTITUTE(SUBSTITUTE(SUBSTITUTE(SUBSTITUTE(SUBSTITUTE(SUBSTITUTE(SUBSTITUTE(SUBSTITUTE(SUBSTITUTE(SUBSTITUTE( (SUBSTITUTE( SUBSTITUTE( SUBSTITUTE( SUBSTITUTE(X898,"STD_SIGMA","SUM"),"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98" s="2">
        <f>C898</f>
        <v>962</v>
      </c>
    </row>
    <row r="899" spans="1:26">
      <c r="A899" s="167" t="str">
        <f>CODE(MID(N899,1,1))&amp;CODE(MID(N899,2,1))&amp;CODE(MID(N899,3,1))&amp;CODE(MID(N899,4,1))&amp;CODE(MID(N899,5,1))&amp;
IF(ISERR(CODE(MID(N899,6,1))),"",CODE(MID(N899,6,1)))&amp;
IF(ISERR(CODE(MID(N899,7,1))),"",CODE(MID(N899,7,1)))&amp;
IF(ISERR(CODE(MID(N899,8,1))),"",CODE(MID(N899,8,1)))&amp;
IF(ISERR(CODE(MID(N899,9,1))),"",CODE(MID(N899,9,1)))&amp;
IF(ISERR(CODE(MID(N899,10,1))),"",CODE(MID(N899,10,1)))&amp;
IF(ISERR(CODE(MID(N899,11,1))),"",CODE(MID(N899,11,1)))&amp;
IF(ISERR(CODE(MID(N899,12,1))),"",CODE(MID(N899,12,1)))&amp;
IF(ISERR(CODE(MID(N899,13,1))),"",CODE(MID(N899,13,1)))&amp;
IF(ISERR(CODE(MID(N899,14,1))),"",CODE(MID(N899,14,1)))&amp;
IF(ISERR(CODE(MID(N899,15,1))),"",CODE(MID(N899,15,1)))</f>
        <v>677282956981856576</v>
      </c>
      <c r="B899" s="3">
        <v>870</v>
      </c>
      <c r="C899" s="165">
        <f>VLOOKUP(A899,[1]items.h.csv!$A:$C,3,0)</f>
        <v>963</v>
      </c>
      <c r="D899" s="1" t="s">
        <v>2291</v>
      </c>
      <c r="E899" s="1" t="s">
        <v>1647</v>
      </c>
      <c r="F899" s="17" t="s">
        <v>595</v>
      </c>
      <c r="G899" s="17" t="s">
        <v>917</v>
      </c>
      <c r="H899" s="58">
        <v>0</v>
      </c>
      <c r="I899" s="58">
        <v>0</v>
      </c>
      <c r="J899" s="17" t="s">
        <v>1</v>
      </c>
      <c r="K899" s="17" t="s">
        <v>2192</v>
      </c>
      <c r="L899" s="138" t="s">
        <v>4604</v>
      </c>
      <c r="N899" s="22" t="s">
        <v>1647</v>
      </c>
      <c r="O899" s="22" t="s">
        <v>3787</v>
      </c>
      <c r="P899"/>
      <c r="Q899" t="str">
        <f>IF(F899=G899,"","NOT EQUAL")</f>
        <v>NOT EQUAL</v>
      </c>
      <c r="R899"/>
      <c r="S899"/>
      <c r="T899">
        <f>IF(Y899&lt;&gt;"",T898+1,T898)</f>
        <v>146</v>
      </c>
      <c r="U899" s="3"/>
      <c r="V899" s="118"/>
      <c r="W899" s="118"/>
      <c r="X899" s="109" t="str">
        <f>IF( OR(V899="CNST", J899="CAT_REGS"),(F899),
IF(V899="YES",UPPER(F899),
IF(   AND(V899&lt;&gt;"NO",J899="CAT_FNCT",E899&lt;&gt;"multiply", E899&lt;&gt;"divide"),IF(K899="SLS_ENABLED",   UPPER(F899),""),"")))</f>
        <v/>
      </c>
      <c r="Y899" s="109" t="str">
        <f>IF(LEN(W899)&gt;0,W899,SUBSTITUTE(SUBSTITUTE(SUBSTITUTE(SUBSTITUTE(SUBSTITUTE(SUBSTITUTE(SUBSTITUTE(SUBSTITUTE(SUBSTITUTE(SUBSTITUTE(SUBSTITUTE( (SUBSTITUTE( SUBSTITUTE( SUBSTITUTE( SUBSTITUTE(X899,"STD_SIGMA","SUM"),"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899" s="2">
        <f>C899</f>
        <v>963</v>
      </c>
    </row>
    <row r="900" spans="1:26">
      <c r="A900" s="167" t="str">
        <f>CODE(MID(N900,1,1))&amp;CODE(MID(N900,2,1))&amp;CODE(MID(N900,3,1))&amp;CODE(MID(N900,4,1))&amp;CODE(MID(N900,5,1))&amp;
IF(ISERR(CODE(MID(N900,6,1))),"",CODE(MID(N900,6,1)))&amp;
IF(ISERR(CODE(MID(N900,7,1))),"",CODE(MID(N900,7,1)))&amp;
IF(ISERR(CODE(MID(N900,8,1))),"",CODE(MID(N900,8,1)))&amp;
IF(ISERR(CODE(MID(N900,9,1))),"",CODE(MID(N900,9,1)))&amp;
IF(ISERR(CODE(MID(N900,10,1))),"",CODE(MID(N900,10,1)))&amp;
IF(ISERR(CODE(MID(N900,11,1))),"",CODE(MID(N900,11,1)))&amp;
IF(ISERR(CODE(MID(N900,12,1))),"",CODE(MID(N900,12,1)))&amp;
IF(ISERR(CODE(MID(N900,13,1))),"",CODE(MID(N900,13,1)))&amp;
IF(ISERR(CODE(MID(N900,14,1))),"",CODE(MID(N900,14,1)))&amp;
IF(ISERR(CODE(MID(N900,15,1))),"",CODE(MID(N900,15,1)))</f>
        <v>677282957182696584698295847265</v>
      </c>
      <c r="B900" s="3">
        <v>871</v>
      </c>
      <c r="C900" s="165">
        <f>VLOOKUP(A900,[1]items.h.csv!$A:$C,3,0)</f>
        <v>964</v>
      </c>
      <c r="D900" s="1" t="s">
        <v>2291</v>
      </c>
      <c r="E900" s="1" t="s">
        <v>1648</v>
      </c>
      <c r="F900" s="17" t="s">
        <v>595</v>
      </c>
      <c r="G900" s="17" t="s">
        <v>918</v>
      </c>
      <c r="H900" s="58">
        <v>0</v>
      </c>
      <c r="I900" s="58">
        <v>0</v>
      </c>
      <c r="J900" s="17" t="s">
        <v>1</v>
      </c>
      <c r="K900" s="17" t="s">
        <v>2192</v>
      </c>
      <c r="L900" s="138" t="s">
        <v>4604</v>
      </c>
      <c r="N900" s="22" t="s">
        <v>1648</v>
      </c>
      <c r="O900" s="22" t="s">
        <v>3787</v>
      </c>
      <c r="P900"/>
      <c r="Q900" t="str">
        <f>IF(F900=G900,"","NOT EQUAL")</f>
        <v>NOT EQUAL</v>
      </c>
      <c r="R900"/>
      <c r="S900"/>
      <c r="T900">
        <f>IF(Y900&lt;&gt;"",T899+1,T899)</f>
        <v>146</v>
      </c>
      <c r="U900" s="3"/>
      <c r="V900" s="118"/>
      <c r="W900" s="118"/>
      <c r="X900" s="109" t="str">
        <f>IF( OR(V900="CNST", J900="CAT_REGS"),(F900),
IF(V900="YES",UPPER(F900),
IF(   AND(V900&lt;&gt;"NO",J900="CAT_FNCT",E900&lt;&gt;"multiply", E900&lt;&gt;"divide"),IF(K900="SLS_ENABLED",   UPPER(F900),""),"")))</f>
        <v/>
      </c>
      <c r="Y900" s="109" t="str">
        <f>IF(LEN(W900)&gt;0,W900,SUBSTITUTE(SUBSTITUTE(SUBSTITUTE(SUBSTITUTE(SUBSTITUTE(SUBSTITUTE(SUBSTITUTE(SUBSTITUTE(SUBSTITUTE(SUBSTITUTE(SUBSTITUTE( (SUBSTITUTE( SUBSTITUTE( SUBSTITUTE( SUBSTITUTE(X900,"STD_SIGMA","SUM"),"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00" s="2">
        <f>C900</f>
        <v>964</v>
      </c>
    </row>
    <row r="901" spans="1:26">
      <c r="A901" s="167" t="str">
        <f>CODE(MID(N901,1,1))&amp;CODE(MID(N901,2,1))&amp;CODE(MID(N901,3,1))&amp;CODE(MID(N901,4,1))&amp;CODE(MID(N901,5,1))&amp;
IF(ISERR(CODE(MID(N901,6,1))),"",CODE(MID(N901,6,1)))&amp;
IF(ISERR(CODE(MID(N901,7,1))),"",CODE(MID(N901,7,1)))&amp;
IF(ISERR(CODE(MID(N901,8,1))),"",CODE(MID(N901,8,1)))&amp;
IF(ISERR(CODE(MID(N901,9,1))),"",CODE(MID(N901,9,1)))&amp;
IF(ISERR(CODE(MID(N901,10,1))),"",CODE(MID(N901,10,1)))&amp;
IF(ISERR(CODE(MID(N901,11,1))),"",CODE(MID(N901,11,1)))&amp;
IF(ISERR(CODE(MID(N901,12,1))),"",CODE(MID(N901,12,1)))&amp;
IF(ISERR(CODE(MID(N901,13,1))),"",CODE(MID(N901,13,1)))&amp;
IF(ISERR(CODE(MID(N901,14,1))),"",CODE(MID(N901,14,1)))&amp;
IF(ISERR(CODE(MID(N901,15,1))),"",CODE(MID(N901,15,1)))</f>
        <v>677282958185698384737978957765</v>
      </c>
      <c r="B901" s="3">
        <v>872</v>
      </c>
      <c r="C901" s="165">
        <f>VLOOKUP(A901,[1]items.h.csv!$A:$C,3,0)</f>
        <v>965</v>
      </c>
      <c r="D901" s="1" t="s">
        <v>2291</v>
      </c>
      <c r="E901" s="1" t="s">
        <v>1649</v>
      </c>
      <c r="F901" s="17" t="s">
        <v>595</v>
      </c>
      <c r="G901" s="17" t="s">
        <v>919</v>
      </c>
      <c r="H901" s="58">
        <v>0</v>
      </c>
      <c r="I901" s="58">
        <v>0</v>
      </c>
      <c r="J901" s="17" t="s">
        <v>1</v>
      </c>
      <c r="K901" s="17" t="s">
        <v>2192</v>
      </c>
      <c r="L901" s="138" t="s">
        <v>4604</v>
      </c>
      <c r="N901" s="22" t="s">
        <v>1649</v>
      </c>
      <c r="O901" s="22" t="s">
        <v>3787</v>
      </c>
      <c r="P901"/>
      <c r="Q901" t="str">
        <f>IF(F901=G901,"","NOT EQUAL")</f>
        <v>NOT EQUAL</v>
      </c>
      <c r="R901"/>
      <c r="S901"/>
      <c r="T901">
        <f>IF(Y901&lt;&gt;"",T900+1,T900)</f>
        <v>146</v>
      </c>
      <c r="U901" s="3"/>
      <c r="V901" s="118"/>
      <c r="W901" s="118"/>
      <c r="X901" s="109" t="str">
        <f>IF( OR(V901="CNST", J901="CAT_REGS"),(F901),
IF(V901="YES",UPPER(F901),
IF(   AND(V901&lt;&gt;"NO",J901="CAT_FNCT",E901&lt;&gt;"multiply", E901&lt;&gt;"divide"),IF(K901="SLS_ENABLED",   UPPER(F901),""),"")))</f>
        <v/>
      </c>
      <c r="Y901" s="109" t="str">
        <f>IF(LEN(W901)&gt;0,W901,SUBSTITUTE(SUBSTITUTE(SUBSTITUTE(SUBSTITUTE(SUBSTITUTE(SUBSTITUTE(SUBSTITUTE(SUBSTITUTE(SUBSTITUTE(SUBSTITUTE(SUBSTITUTE( (SUBSTITUTE( SUBSTITUTE( SUBSTITUTE( SUBSTITUTE(X901,"STD_SIGMA","SUM"),"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01" s="2">
        <f>C901</f>
        <v>965</v>
      </c>
    </row>
    <row r="902" spans="1:26">
      <c r="A902" s="167" t="str">
        <f>CODE(MID(N902,1,1))&amp;CODE(MID(N902,2,1))&amp;CODE(MID(N902,3,1))&amp;CODE(MID(N902,4,1))&amp;CODE(MID(N902,5,1))&amp;
IF(ISERR(CODE(MID(N902,6,1))),"",CODE(MID(N902,6,1)))&amp;
IF(ISERR(CODE(MID(N902,7,1))),"",CODE(MID(N902,7,1)))&amp;
IF(ISERR(CODE(MID(N902,8,1))),"",CODE(MID(N902,8,1)))&amp;
IF(ISERR(CODE(MID(N902,9,1))),"",CODE(MID(N902,9,1)))&amp;
IF(ISERR(CODE(MID(N902,10,1))),"",CODE(MID(N902,10,1)))&amp;
IF(ISERR(CODE(MID(N902,11,1))),"",CODE(MID(N902,11,1)))&amp;
IF(ISERR(CODE(MID(N902,12,1))),"",CODE(MID(N902,12,1)))&amp;
IF(ISERR(CODE(MID(N902,13,1))),"",CODE(MID(N902,13,1)))&amp;
IF(ISERR(CODE(MID(N902,14,1))),"",CODE(MID(N902,14,1)))&amp;
IF(ISERR(CODE(MID(N902,15,1))),"",CODE(MID(N902,15,1)))</f>
        <v>677282956584</v>
      </c>
      <c r="B902" s="3">
        <v>873</v>
      </c>
      <c r="C902" s="165">
        <f>VLOOKUP(A902,[1]items.h.csv!$A:$C,3,0)</f>
        <v>966</v>
      </c>
      <c r="D902" s="1" t="s">
        <v>2291</v>
      </c>
      <c r="E902" s="1" t="s">
        <v>1650</v>
      </c>
      <c r="F902" s="17" t="s">
        <v>595</v>
      </c>
      <c r="G902" s="17" t="s">
        <v>920</v>
      </c>
      <c r="H902" s="58">
        <v>0</v>
      </c>
      <c r="I902" s="58">
        <v>0</v>
      </c>
      <c r="J902" s="17" t="s">
        <v>1</v>
      </c>
      <c r="K902" s="17" t="s">
        <v>2192</v>
      </c>
      <c r="L902" s="138" t="s">
        <v>4604</v>
      </c>
      <c r="N902" s="22" t="s">
        <v>1650</v>
      </c>
      <c r="O902" s="22" t="s">
        <v>3787</v>
      </c>
      <c r="P902"/>
      <c r="Q902" t="str">
        <f>IF(F902=G902,"","NOT EQUAL")</f>
        <v>NOT EQUAL</v>
      </c>
      <c r="R902"/>
      <c r="S902"/>
      <c r="T902">
        <f>IF(Y902&lt;&gt;"",T901+1,T901)</f>
        <v>146</v>
      </c>
      <c r="U902" s="3"/>
      <c r="V902" s="118"/>
      <c r="W902" s="118"/>
      <c r="X902" s="109" t="str">
        <f>IF( OR(V902="CNST", J902="CAT_REGS"),(F902),
IF(V902="YES",UPPER(F902),
IF(   AND(V902&lt;&gt;"NO",J902="CAT_FNCT",E902&lt;&gt;"multiply", E902&lt;&gt;"divide"),IF(K902="SLS_ENABLED",   UPPER(F902),""),"")))</f>
        <v/>
      </c>
      <c r="Y902" s="109" t="str">
        <f>IF(LEN(W902)&gt;0,W902,SUBSTITUTE(SUBSTITUTE(SUBSTITUTE(SUBSTITUTE(SUBSTITUTE(SUBSTITUTE(SUBSTITUTE(SUBSTITUTE(SUBSTITUTE(SUBSTITUTE(SUBSTITUTE( (SUBSTITUTE( SUBSTITUTE( SUBSTITUTE( SUBSTITUTE(X902,"STD_SIGMA","SUM"),"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02" s="2">
        <f>C902</f>
        <v>966</v>
      </c>
    </row>
    <row r="903" spans="1:26">
      <c r="A903" s="167" t="str">
        <f>CODE(MID(N903,1,1))&amp;CODE(MID(N903,2,1))&amp;CODE(MID(N903,3,1))&amp;CODE(MID(N903,4,1))&amp;CODE(MID(N903,5,1))&amp;
IF(ISERR(CODE(MID(N903,6,1))),"",CODE(MID(N903,6,1)))&amp;
IF(ISERR(CODE(MID(N903,7,1))),"",CODE(MID(N903,7,1)))&amp;
IF(ISERR(CODE(MID(N903,8,1))),"",CODE(MID(N903,8,1)))&amp;
IF(ISERR(CODE(MID(N903,9,1))),"",CODE(MID(N903,9,1)))&amp;
IF(ISERR(CODE(MID(N903,10,1))),"",CODE(MID(N903,10,1)))&amp;
IF(ISERR(CODE(MID(N903,11,1))),"",CODE(MID(N903,11,1)))&amp;
IF(ISERR(CODE(MID(N903,12,1))),"",CODE(MID(N903,12,1)))&amp;
IF(ISERR(CODE(MID(N903,13,1))),"",CODE(MID(N903,13,1)))&amp;
IF(ISERR(CODE(MID(N903,14,1))),"",CODE(MID(N903,14,1)))&amp;
IF(ISERR(CODE(MID(N903,15,1))),"",CODE(MID(N903,15,1)))</f>
        <v>677282957669708495838185658269</v>
      </c>
      <c r="B903" s="3">
        <v>874</v>
      </c>
      <c r="C903" s="165">
        <f>VLOOKUP(A903,[1]items.h.csv!$A:$C,3,0)</f>
        <v>967</v>
      </c>
      <c r="D903" s="1" t="s">
        <v>2291</v>
      </c>
      <c r="E903" s="1" t="s">
        <v>1651</v>
      </c>
      <c r="F903" s="17" t="s">
        <v>595</v>
      </c>
      <c r="G903" s="17" t="s">
        <v>921</v>
      </c>
      <c r="H903" s="58">
        <v>0</v>
      </c>
      <c r="I903" s="58">
        <v>0</v>
      </c>
      <c r="J903" s="17" t="s">
        <v>1</v>
      </c>
      <c r="K903" s="17" t="s">
        <v>2192</v>
      </c>
      <c r="L903" s="138" t="s">
        <v>4604</v>
      </c>
      <c r="N903" s="22" t="s">
        <v>1651</v>
      </c>
      <c r="O903" s="22" t="s">
        <v>3787</v>
      </c>
      <c r="P903"/>
      <c r="Q903" t="str">
        <f>IF(F903=G903,"","NOT EQUAL")</f>
        <v>NOT EQUAL</v>
      </c>
      <c r="R903"/>
      <c r="S903"/>
      <c r="T903">
        <f>IF(Y903&lt;&gt;"",T902+1,T902)</f>
        <v>146</v>
      </c>
      <c r="U903" s="3"/>
      <c r="V903" s="118"/>
      <c r="W903" s="118"/>
      <c r="X903" s="109" t="str">
        <f>IF( OR(V903="CNST", J903="CAT_REGS"),(F903),
IF(V903="YES",UPPER(F903),
IF(   AND(V903&lt;&gt;"NO",J903="CAT_FNCT",E903&lt;&gt;"multiply", E903&lt;&gt;"divide"),IF(K903="SLS_ENABLED",   UPPER(F903),""),"")))</f>
        <v/>
      </c>
      <c r="Y903" s="109" t="str">
        <f>IF(LEN(W903)&gt;0,W903,SUBSTITUTE(SUBSTITUTE(SUBSTITUTE(SUBSTITUTE(SUBSTITUTE(SUBSTITUTE(SUBSTITUTE(SUBSTITUTE(SUBSTITUTE(SUBSTITUTE(SUBSTITUTE( (SUBSTITUTE( SUBSTITUTE( SUBSTITUTE( SUBSTITUTE(X903,"STD_SIGMA","SUM"),"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03" s="2">
        <f>C903</f>
        <v>967</v>
      </c>
    </row>
    <row r="904" spans="1:26">
      <c r="A904" s="167" t="str">
        <f>CODE(MID(N904,1,1))&amp;CODE(MID(N904,2,1))&amp;CODE(MID(N904,3,1))&amp;CODE(MID(N904,4,1))&amp;CODE(MID(N904,5,1))&amp;
IF(ISERR(CODE(MID(N904,6,1))),"",CODE(MID(N904,6,1)))&amp;
IF(ISERR(CODE(MID(N904,7,1))),"",CODE(MID(N904,7,1)))&amp;
IF(ISERR(CODE(MID(N904,8,1))),"",CODE(MID(N904,8,1)))&amp;
IF(ISERR(CODE(MID(N904,9,1))),"",CODE(MID(N904,9,1)))&amp;
IF(ISERR(CODE(MID(N904,10,1))),"",CODE(MID(N904,10,1)))&amp;
IF(ISERR(CODE(MID(N904,11,1))),"",CODE(MID(N904,11,1)))&amp;
IF(ISERR(CODE(MID(N904,12,1))),"",CODE(MID(N904,12,1)))&amp;
IF(ISERR(CODE(MID(N904,13,1))),"",CODE(MID(N904,13,1)))&amp;
IF(ISERR(CODE(MID(N904,14,1))),"",CODE(MID(N904,14,1)))&amp;
IF(ISERR(CODE(MID(N904,15,1))),"",CODE(MID(N904,15,1)))</f>
        <v>6772829566656775958376658372</v>
      </c>
      <c r="B904" s="3">
        <v>875</v>
      </c>
      <c r="C904" s="165">
        <f>VLOOKUP(A904,[1]items.h.csv!$A:$C,3,0)</f>
        <v>968</v>
      </c>
      <c r="D904" s="1" t="s">
        <v>2291</v>
      </c>
      <c r="E904" s="1" t="s">
        <v>1652</v>
      </c>
      <c r="F904" s="17" t="s">
        <v>595</v>
      </c>
      <c r="G904" s="17" t="s">
        <v>922</v>
      </c>
      <c r="H904" s="58">
        <v>0</v>
      </c>
      <c r="I904" s="58">
        <v>0</v>
      </c>
      <c r="J904" s="17" t="s">
        <v>1</v>
      </c>
      <c r="K904" s="17" t="s">
        <v>2192</v>
      </c>
      <c r="L904" s="138" t="s">
        <v>4604</v>
      </c>
      <c r="N904" s="22" t="s">
        <v>1652</v>
      </c>
      <c r="O904" s="22" t="s">
        <v>3787</v>
      </c>
      <c r="P904"/>
      <c r="Q904" t="str">
        <f>IF(F904=G904,"","NOT EQUAL")</f>
        <v>NOT EQUAL</v>
      </c>
      <c r="R904"/>
      <c r="S904"/>
      <c r="T904">
        <f>IF(Y904&lt;&gt;"",T903+1,T903)</f>
        <v>146</v>
      </c>
      <c r="U904" s="3"/>
      <c r="V904" s="118"/>
      <c r="W904" s="118"/>
      <c r="X904" s="109" t="str">
        <f>IF( OR(V904="CNST", J904="CAT_REGS"),(F904),
IF(V904="YES",UPPER(F904),
IF(   AND(V904&lt;&gt;"NO",J904="CAT_FNCT",E904&lt;&gt;"multiply", E904&lt;&gt;"divide"),IF(K904="SLS_ENABLED",   UPPER(F904),""),"")))</f>
        <v/>
      </c>
      <c r="Y904" s="109" t="str">
        <f>IF(LEN(W904)&gt;0,W904,SUBSTITUTE(SUBSTITUTE(SUBSTITUTE(SUBSTITUTE(SUBSTITUTE(SUBSTITUTE(SUBSTITUTE(SUBSTITUTE(SUBSTITUTE(SUBSTITUTE(SUBSTITUTE( (SUBSTITUTE( SUBSTITUTE( SUBSTITUTE( SUBSTITUTE(X904,"STD_SIGMA","SUM"),"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04" s="2">
        <f>C904</f>
        <v>968</v>
      </c>
    </row>
    <row r="905" spans="1:26">
      <c r="A905" s="167" t="str">
        <f>CODE(MID(N905,1,1))&amp;CODE(MID(N905,2,1))&amp;CODE(MID(N905,3,1))&amp;CODE(MID(N905,4,1))&amp;CODE(MID(N905,5,1))&amp;
IF(ISERR(CODE(MID(N905,6,1))),"",CODE(MID(N905,6,1)))&amp;
IF(ISERR(CODE(MID(N905,7,1))),"",CODE(MID(N905,7,1)))&amp;
IF(ISERR(CODE(MID(N905,8,1))),"",CODE(MID(N905,8,1)))&amp;
IF(ISERR(CODE(MID(N905,9,1))),"",CODE(MID(N905,9,1)))&amp;
IF(ISERR(CODE(MID(N905,10,1))),"",CODE(MID(N905,10,1)))&amp;
IF(ISERR(CODE(MID(N905,11,1))),"",CODE(MID(N905,11,1)))&amp;
IF(ISERR(CODE(MID(N905,12,1))),"",CODE(MID(N905,12,1)))&amp;
IF(ISERR(CODE(MID(N905,13,1))),"",CODE(MID(N905,13,1)))&amp;
IF(ISERR(CODE(MID(N905,14,1))),"",CODE(MID(N905,14,1)))&amp;
IF(ISERR(CODE(MID(N905,15,1))),"",CODE(MID(N905,15,1)))</f>
        <v>677282958273717284958381856582</v>
      </c>
      <c r="B905" s="3">
        <v>876</v>
      </c>
      <c r="C905" s="165">
        <f>VLOOKUP(A905,[1]items.h.csv!$A:$C,3,0)</f>
        <v>969</v>
      </c>
      <c r="D905" s="1" t="s">
        <v>2291</v>
      </c>
      <c r="E905" s="1" t="s">
        <v>1653</v>
      </c>
      <c r="F905" s="17" t="s">
        <v>595</v>
      </c>
      <c r="G905" s="17" t="s">
        <v>923</v>
      </c>
      <c r="H905" s="58">
        <v>0</v>
      </c>
      <c r="I905" s="58">
        <v>0</v>
      </c>
      <c r="J905" s="17" t="s">
        <v>1</v>
      </c>
      <c r="K905" s="17" t="s">
        <v>2192</v>
      </c>
      <c r="L905" s="138" t="s">
        <v>4604</v>
      </c>
      <c r="N905" s="22" t="s">
        <v>1653</v>
      </c>
      <c r="O905" s="22" t="s">
        <v>3787</v>
      </c>
      <c r="P905"/>
      <c r="Q905" t="str">
        <f>IF(F905=G905,"","NOT EQUAL")</f>
        <v>NOT EQUAL</v>
      </c>
      <c r="R905"/>
      <c r="S905"/>
      <c r="T905">
        <f>IF(Y905&lt;&gt;"",T904+1,T904)</f>
        <v>146</v>
      </c>
      <c r="U905" s="3"/>
      <c r="V905" s="118"/>
      <c r="W905" s="118"/>
      <c r="X905" s="109" t="str">
        <f>IF( OR(V905="CNST", J905="CAT_REGS"),(F905),
IF(V905="YES",UPPER(F905),
IF(   AND(V905&lt;&gt;"NO",J905="CAT_FNCT",E905&lt;&gt;"multiply", E905&lt;&gt;"divide"),IF(K905="SLS_ENABLED",   UPPER(F905),""),"")))</f>
        <v/>
      </c>
      <c r="Y905" s="109" t="str">
        <f>IF(LEN(W905)&gt;0,W905,SUBSTITUTE(SUBSTITUTE(SUBSTITUTE(SUBSTITUTE(SUBSTITUTE(SUBSTITUTE(SUBSTITUTE(SUBSTITUTE(SUBSTITUTE(SUBSTITUTE(SUBSTITUTE( (SUBSTITUTE( SUBSTITUTE( SUBSTITUTE( SUBSTITUTE(X905,"STD_SIGMA","SUM"),"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05" s="2">
        <f>C905</f>
        <v>969</v>
      </c>
    </row>
    <row r="906" spans="1:26">
      <c r="A906" s="167" t="str">
        <f>CODE(MID(N906,1,1))&amp;CODE(MID(N906,2,1))&amp;CODE(MID(N906,3,1))&amp;CODE(MID(N906,4,1))&amp;CODE(MID(N906,5,1))&amp;
IF(ISERR(CODE(MID(N906,6,1))),"",CODE(MID(N906,6,1)))&amp;
IF(ISERR(CODE(MID(N906,7,1))),"",CODE(MID(N906,7,1)))&amp;
IF(ISERR(CODE(MID(N906,8,1))),"",CODE(MID(N906,8,1)))&amp;
IF(ISERR(CODE(MID(N906,9,1))),"",CODE(MID(N906,9,1)))&amp;
IF(ISERR(CODE(MID(N906,10,1))),"",CODE(MID(N906,10,1)))&amp;
IF(ISERR(CODE(MID(N906,11,1))),"",CODE(MID(N906,11,1)))&amp;
IF(ISERR(CODE(MID(N906,12,1))),"",CODE(MID(N906,12,1)))&amp;
IF(ISERR(CODE(MID(N906,13,1))),"",CODE(MID(N906,13,1)))&amp;
IF(ISERR(CODE(MID(N906,14,1))),"",CODE(MID(N906,14,1)))&amp;
IF(ISERR(CODE(MID(N906,15,1))),"",CODE(MID(N906,15,1)))</f>
        <v>6772829567738267857770766988</v>
      </c>
      <c r="B906" s="3">
        <v>877</v>
      </c>
      <c r="C906" s="165">
        <f>VLOOKUP(A906,[1]items.h.csv!$A:$C,3,0)</f>
        <v>970</v>
      </c>
      <c r="D906" s="1" t="s">
        <v>2291</v>
      </c>
      <c r="E906" s="1" t="s">
        <v>1654</v>
      </c>
      <c r="F906" s="17" t="s">
        <v>595</v>
      </c>
      <c r="G906" s="17" t="s">
        <v>924</v>
      </c>
      <c r="H906" s="58">
        <v>0</v>
      </c>
      <c r="I906" s="58">
        <v>0</v>
      </c>
      <c r="J906" s="17" t="s">
        <v>1</v>
      </c>
      <c r="K906" s="17" t="s">
        <v>2192</v>
      </c>
      <c r="L906" s="138" t="s">
        <v>4604</v>
      </c>
      <c r="N906" s="22" t="s">
        <v>1654</v>
      </c>
      <c r="O906" s="22" t="s">
        <v>3787</v>
      </c>
      <c r="P906"/>
      <c r="Q906" t="str">
        <f>IF(F906=G906,"","NOT EQUAL")</f>
        <v>NOT EQUAL</v>
      </c>
      <c r="R906"/>
      <c r="S906"/>
      <c r="T906">
        <f>IF(Y906&lt;&gt;"",T905+1,T905)</f>
        <v>146</v>
      </c>
      <c r="U906" s="3"/>
      <c r="V906" s="118"/>
      <c r="W906" s="118"/>
      <c r="X906" s="109" t="str">
        <f>IF( OR(V906="CNST", J906="CAT_REGS"),(F906),
IF(V906="YES",UPPER(F906),
IF(   AND(V906&lt;&gt;"NO",J906="CAT_FNCT",E906&lt;&gt;"multiply", E906&lt;&gt;"divide"),IF(K906="SLS_ENABLED",   UPPER(F906),""),"")))</f>
        <v/>
      </c>
      <c r="Y906" s="109" t="str">
        <f>IF(LEN(W906)&gt;0,W906,SUBSTITUTE(SUBSTITUTE(SUBSTITUTE(SUBSTITUTE(SUBSTITUTE(SUBSTITUTE(SUBSTITUTE(SUBSTITUTE(SUBSTITUTE(SUBSTITUTE(SUBSTITUTE( (SUBSTITUTE( SUBSTITUTE( SUBSTITUTE( SUBSTITUTE(X906,"STD_SIGMA","SUM"),"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06" s="2">
        <f>C906</f>
        <v>970</v>
      </c>
    </row>
    <row r="907" spans="1:26">
      <c r="A907" s="167" t="str">
        <f>CODE(MID(N907,1,1))&amp;CODE(MID(N907,2,1))&amp;CODE(MID(N907,3,1))&amp;CODE(MID(N907,4,1))&amp;CODE(MID(N907,5,1))&amp;
IF(ISERR(CODE(MID(N907,6,1))),"",CODE(MID(N907,6,1)))&amp;
IF(ISERR(CODE(MID(N907,7,1))),"",CODE(MID(N907,7,1)))&amp;
IF(ISERR(CODE(MID(N907,8,1))),"",CODE(MID(N907,8,1)))&amp;
IF(ISERR(CODE(MID(N907,9,1))),"",CODE(MID(N907,9,1)))&amp;
IF(ISERR(CODE(MID(N907,10,1))),"",CODE(MID(N907,10,1)))&amp;
IF(ISERR(CODE(MID(N907,11,1))),"",CODE(MID(N907,11,1)))&amp;
IF(ISERR(CODE(MID(N907,12,1))),"",CODE(MID(N907,12,1)))&amp;
IF(ISERR(CODE(MID(N907,13,1))),"",CODE(MID(N907,13,1)))&amp;
IF(ISERR(CODE(MID(N907,14,1))),"",CODE(MID(N907,14,1)))&amp;
IF(ISERR(CODE(MID(N907,15,1))),"",CODE(MID(N907,15,1)))</f>
        <v>6772829585786869828367798269</v>
      </c>
      <c r="B907" s="3">
        <v>878</v>
      </c>
      <c r="C907" s="165">
        <f>VLOOKUP(A907,[1]items.h.csv!$A:$C,3,0)</f>
        <v>971</v>
      </c>
      <c r="D907" s="1" t="s">
        <v>2291</v>
      </c>
      <c r="E907" s="1" t="s">
        <v>1655</v>
      </c>
      <c r="F907" s="17" t="s">
        <v>595</v>
      </c>
      <c r="G907" s="17" t="s">
        <v>925</v>
      </c>
      <c r="H907" s="58">
        <v>0</v>
      </c>
      <c r="I907" s="58">
        <v>0</v>
      </c>
      <c r="J907" s="17" t="s">
        <v>1</v>
      </c>
      <c r="K907" s="17" t="s">
        <v>2192</v>
      </c>
      <c r="L907" s="138" t="s">
        <v>4604</v>
      </c>
      <c r="N907" s="22" t="s">
        <v>1655</v>
      </c>
      <c r="O907" s="22" t="s">
        <v>3787</v>
      </c>
      <c r="P907"/>
      <c r="Q907" t="str">
        <f>IF(F907=G907,"","NOT EQUAL")</f>
        <v>NOT EQUAL</v>
      </c>
      <c r="R907"/>
      <c r="S907"/>
      <c r="T907">
        <f>IF(Y907&lt;&gt;"",T906+1,T906)</f>
        <v>146</v>
      </c>
      <c r="U907" s="3"/>
      <c r="V907" s="118"/>
      <c r="W907" s="118"/>
      <c r="X907" s="109" t="str">
        <f>IF( OR(V907="CNST", J907="CAT_REGS"),(F907),
IF(V907="YES",UPPER(F907),
IF(   AND(V907&lt;&gt;"NO",J907="CAT_FNCT",E907&lt;&gt;"multiply", E907&lt;&gt;"divide"),IF(K907="SLS_ENABLED",   UPPER(F907),""),"")))</f>
        <v/>
      </c>
      <c r="Y907" s="109" t="str">
        <f>IF(LEN(W907)&gt;0,W907,SUBSTITUTE(SUBSTITUTE(SUBSTITUTE(SUBSTITUTE(SUBSTITUTE(SUBSTITUTE(SUBSTITUTE(SUBSTITUTE(SUBSTITUTE(SUBSTITUTE(SUBSTITUTE( (SUBSTITUTE( SUBSTITUTE( SUBSTITUTE( SUBSTITUTE(X907,"STD_SIGMA","SUM"),"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07" s="2">
        <f>C907</f>
        <v>971</v>
      </c>
    </row>
    <row r="908" spans="1:26">
      <c r="A908" s="167" t="str">
        <f>CODE(MID(N908,1,1))&amp;CODE(MID(N908,2,1))&amp;CODE(MID(N908,3,1))&amp;CODE(MID(N908,4,1))&amp;CODE(MID(N908,5,1))&amp;
IF(ISERR(CODE(MID(N908,6,1))),"",CODE(MID(N908,6,1)))&amp;
IF(ISERR(CODE(MID(N908,7,1))),"",CODE(MID(N908,7,1)))&amp;
IF(ISERR(CODE(MID(N908,8,1))),"",CODE(MID(N908,8,1)))&amp;
IF(ISERR(CODE(MID(N908,9,1))),"",CODE(MID(N908,9,1)))&amp;
IF(ISERR(CODE(MID(N908,10,1))),"",CODE(MID(N908,10,1)))&amp;
IF(ISERR(CODE(MID(N908,11,1))),"",CODE(MID(N908,11,1)))&amp;
IF(ISERR(CODE(MID(N908,12,1))),"",CODE(MID(N908,12,1)))&amp;
IF(ISERR(CODE(MID(N908,13,1))),"",CODE(MID(N908,13,1)))&amp;
IF(ISERR(CODE(MID(N908,14,1))),"",CODE(MID(N908,14,1)))&amp;
IF(ISERR(CODE(MID(N908,15,1))),"",CODE(MID(N908,15,1)))</f>
        <v>677282957669708495678582768995</v>
      </c>
      <c r="B908" s="3">
        <v>879</v>
      </c>
      <c r="C908" s="165">
        <f>VLOOKUP(A908,[1]items.h.csv!$A:$C,3,0)</f>
        <v>972</v>
      </c>
      <c r="D908" s="1" t="s">
        <v>2291</v>
      </c>
      <c r="E908" s="1" t="s">
        <v>1656</v>
      </c>
      <c r="F908" s="17" t="s">
        <v>595</v>
      </c>
      <c r="G908" s="17" t="s">
        <v>926</v>
      </c>
      <c r="H908" s="58">
        <v>0</v>
      </c>
      <c r="I908" s="58">
        <v>0</v>
      </c>
      <c r="J908" s="17" t="s">
        <v>1</v>
      </c>
      <c r="K908" s="17" t="s">
        <v>2192</v>
      </c>
      <c r="L908" s="138" t="s">
        <v>4604</v>
      </c>
      <c r="N908" s="22" t="s">
        <v>1656</v>
      </c>
      <c r="O908" s="22" t="s">
        <v>3787</v>
      </c>
      <c r="P908"/>
      <c r="Q908" t="str">
        <f>IF(F908=G908,"","NOT EQUAL")</f>
        <v>NOT EQUAL</v>
      </c>
      <c r="R908"/>
      <c r="S908"/>
      <c r="T908">
        <f>IF(Y908&lt;&gt;"",T907+1,T907)</f>
        <v>146</v>
      </c>
      <c r="U908" s="3"/>
      <c r="V908" s="118"/>
      <c r="W908" s="118"/>
      <c r="X908" s="109" t="str">
        <f>IF( OR(V908="CNST", J908="CAT_REGS"),(F908),
IF(V908="YES",UPPER(F908),
IF(   AND(V908&lt;&gt;"NO",J908="CAT_FNCT",E908&lt;&gt;"multiply", E908&lt;&gt;"divide"),IF(K908="SLS_ENABLED",   UPPER(F908),""),"")))</f>
        <v/>
      </c>
      <c r="Y908" s="109" t="str">
        <f>IF(LEN(W908)&gt;0,W908,SUBSTITUTE(SUBSTITUTE(SUBSTITUTE(SUBSTITUTE(SUBSTITUTE(SUBSTITUTE(SUBSTITUTE(SUBSTITUTE(SUBSTITUTE(SUBSTITUTE(SUBSTITUTE( (SUBSTITUTE( SUBSTITUTE( SUBSTITUTE( SUBSTITUTE(X908,"STD_SIGMA","SUM"),"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08" s="2">
        <f>C908</f>
        <v>972</v>
      </c>
    </row>
    <row r="909" spans="1:26">
      <c r="A909" s="167" t="str">
        <f>CODE(MID(N909,1,1))&amp;CODE(MID(N909,2,1))&amp;CODE(MID(N909,3,1))&amp;CODE(MID(N909,4,1))&amp;CODE(MID(N909,5,1))&amp;
IF(ISERR(CODE(MID(N909,6,1))),"",CODE(MID(N909,6,1)))&amp;
IF(ISERR(CODE(MID(N909,7,1))),"",CODE(MID(N909,7,1)))&amp;
IF(ISERR(CODE(MID(N909,8,1))),"",CODE(MID(N909,8,1)))&amp;
IF(ISERR(CODE(MID(N909,9,1))),"",CODE(MID(N909,9,1)))&amp;
IF(ISERR(CODE(MID(N909,10,1))),"",CODE(MID(N909,10,1)))&amp;
IF(ISERR(CODE(MID(N909,11,1))),"",CODE(MID(N909,11,1)))&amp;
IF(ISERR(CODE(MID(N909,12,1))),"",CODE(MID(N909,12,1)))&amp;
IF(ISERR(CODE(MID(N909,13,1))),"",CODE(MID(N909,13,1)))&amp;
IF(ISERR(CODE(MID(N909,14,1))),"",CODE(MID(N909,14,1)))&amp;
IF(ISERR(CODE(MID(N909,15,1))),"",CODE(MID(N909,15,1)))</f>
        <v>6772829580738069</v>
      </c>
      <c r="B909" s="3">
        <v>880</v>
      </c>
      <c r="C909" s="165">
        <f>VLOOKUP(A909,[1]items.h.csv!$A:$C,3,0)</f>
        <v>973</v>
      </c>
      <c r="D909" s="1" t="s">
        <v>2291</v>
      </c>
      <c r="E909" s="1" t="s">
        <v>1657</v>
      </c>
      <c r="F909" s="17" t="s">
        <v>595</v>
      </c>
      <c r="G909" s="17" t="s">
        <v>927</v>
      </c>
      <c r="H909" s="58">
        <v>0</v>
      </c>
      <c r="I909" s="58">
        <v>0</v>
      </c>
      <c r="J909" s="17" t="s">
        <v>1</v>
      </c>
      <c r="K909" s="17" t="s">
        <v>2192</v>
      </c>
      <c r="L909" s="138" t="s">
        <v>4604</v>
      </c>
      <c r="N909" s="22" t="s">
        <v>1657</v>
      </c>
      <c r="O909" s="22" t="s">
        <v>3787</v>
      </c>
      <c r="P909"/>
      <c r="Q909" t="str">
        <f>IF(F909=G909,"","NOT EQUAL")</f>
        <v>NOT EQUAL</v>
      </c>
      <c r="R909"/>
      <c r="S909"/>
      <c r="T909">
        <f>IF(Y909&lt;&gt;"",T908+1,T908)</f>
        <v>146</v>
      </c>
      <c r="U909" s="3"/>
      <c r="V909" s="118"/>
      <c r="W909" s="118"/>
      <c r="X909" s="109" t="str">
        <f>IF( OR(V909="CNST", J909="CAT_REGS"),(F909),
IF(V909="YES",UPPER(F909),
IF(   AND(V909&lt;&gt;"NO",J909="CAT_FNCT",E909&lt;&gt;"multiply", E909&lt;&gt;"divide"),IF(K909="SLS_ENABLED",   UPPER(F909),""),"")))</f>
        <v/>
      </c>
      <c r="Y909" s="109" t="str">
        <f>IF(LEN(W909)&gt;0,W909,SUBSTITUTE(SUBSTITUTE(SUBSTITUTE(SUBSTITUTE(SUBSTITUTE(SUBSTITUTE(SUBSTITUTE(SUBSTITUTE(SUBSTITUTE(SUBSTITUTE(SUBSTITUTE( (SUBSTITUTE( SUBSTITUTE( SUBSTITUTE( SUBSTITUTE(X909,"STD_SIGMA","SUM"),"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09" s="2">
        <f>C909</f>
        <v>973</v>
      </c>
    </row>
    <row r="910" spans="1:26">
      <c r="A910" s="167" t="str">
        <f>CODE(MID(N910,1,1))&amp;CODE(MID(N910,2,1))&amp;CODE(MID(N910,3,1))&amp;CODE(MID(N910,4,1))&amp;CODE(MID(N910,5,1))&amp;
IF(ISERR(CODE(MID(N910,6,1))),"",CODE(MID(N910,6,1)))&amp;
IF(ISERR(CODE(MID(N910,7,1))),"",CODE(MID(N910,7,1)))&amp;
IF(ISERR(CODE(MID(N910,8,1))),"",CODE(MID(N910,8,1)))&amp;
IF(ISERR(CODE(MID(N910,9,1))),"",CODE(MID(N910,9,1)))&amp;
IF(ISERR(CODE(MID(N910,10,1))),"",CODE(MID(N910,10,1)))&amp;
IF(ISERR(CODE(MID(N910,11,1))),"",CODE(MID(N910,11,1)))&amp;
IF(ISERR(CODE(MID(N910,12,1))),"",CODE(MID(N910,12,1)))&amp;
IF(ISERR(CODE(MID(N910,13,1))),"",CODE(MID(N910,13,1)))&amp;
IF(ISERR(CODE(MID(N910,14,1))),"",CODE(MID(N910,14,1)))&amp;
IF(ISERR(CODE(MID(N910,15,1))),"",CODE(MID(N910,15,1)))</f>
        <v>677282958273717284956785827689</v>
      </c>
      <c r="B910" s="3">
        <v>881</v>
      </c>
      <c r="C910" s="165">
        <f>VLOOKUP(A910,[1]items.h.csv!$A:$C,3,0)</f>
        <v>974</v>
      </c>
      <c r="D910" s="1" t="s">
        <v>2291</v>
      </c>
      <c r="E910" s="1" t="s">
        <v>1658</v>
      </c>
      <c r="F910" s="17" t="s">
        <v>595</v>
      </c>
      <c r="G910" s="17" t="s">
        <v>928</v>
      </c>
      <c r="H910" s="58">
        <v>0</v>
      </c>
      <c r="I910" s="58">
        <v>0</v>
      </c>
      <c r="J910" s="17" t="s">
        <v>1</v>
      </c>
      <c r="K910" s="17" t="s">
        <v>2192</v>
      </c>
      <c r="L910" s="138" t="s">
        <v>4604</v>
      </c>
      <c r="N910" s="22" t="s">
        <v>1658</v>
      </c>
      <c r="O910" s="22" t="s">
        <v>3787</v>
      </c>
      <c r="P910"/>
      <c r="Q910" t="str">
        <f>IF(F910=G910,"","NOT EQUAL")</f>
        <v>NOT EQUAL</v>
      </c>
      <c r="R910"/>
      <c r="S910"/>
      <c r="T910">
        <f>IF(Y910&lt;&gt;"",T909+1,T909)</f>
        <v>146</v>
      </c>
      <c r="U910" s="3"/>
      <c r="V910" s="118"/>
      <c r="W910" s="118"/>
      <c r="X910" s="109" t="str">
        <f>IF( OR(V910="CNST", J910="CAT_REGS"),(F910),
IF(V910="YES",UPPER(F910),
IF(   AND(V910&lt;&gt;"NO",J910="CAT_FNCT",E910&lt;&gt;"multiply", E910&lt;&gt;"divide"),IF(K910="SLS_ENABLED",   UPPER(F910),""),"")))</f>
        <v/>
      </c>
      <c r="Y910" s="109" t="str">
        <f>IF(LEN(W910)&gt;0,W910,SUBSTITUTE(SUBSTITUTE(SUBSTITUTE(SUBSTITUTE(SUBSTITUTE(SUBSTITUTE(SUBSTITUTE(SUBSTITUTE(SUBSTITUTE(SUBSTITUTE(SUBSTITUTE( (SUBSTITUTE( SUBSTITUTE( SUBSTITUTE( SUBSTITUTE(X910,"STD_SIGMA","SUM"),"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10" s="2">
        <f>C910</f>
        <v>974</v>
      </c>
    </row>
    <row r="911" spans="1:26">
      <c r="A911" s="167" t="str">
        <f>CODE(MID(N911,1,1))&amp;CODE(MID(N911,2,1))&amp;CODE(MID(N911,3,1))&amp;CODE(MID(N911,4,1))&amp;CODE(MID(N911,5,1))&amp;
IF(ISERR(CODE(MID(N911,6,1))),"",CODE(MID(N911,6,1)))&amp;
IF(ISERR(CODE(MID(N911,7,1))),"",CODE(MID(N911,7,1)))&amp;
IF(ISERR(CODE(MID(N911,8,1))),"",CODE(MID(N911,8,1)))&amp;
IF(ISERR(CODE(MID(N911,9,1))),"",CODE(MID(N911,9,1)))&amp;
IF(ISERR(CODE(MID(N911,10,1))),"",CODE(MID(N911,10,1)))&amp;
IF(ISERR(CODE(MID(N911,11,1))),"",CODE(MID(N911,11,1)))&amp;
IF(ISERR(CODE(MID(N911,12,1))),"",CODE(MID(N911,12,1)))&amp;
IF(ISERR(CODE(MID(N911,13,1))),"",CODE(MID(N911,13,1)))&amp;
IF(ISERR(CODE(MID(N911,14,1))),"",CODE(MID(N911,14,1)))&amp;
IF(ISERR(CODE(MID(N911,15,1))),"",CODE(MID(N911,15,1)))</f>
        <v>677282958473766869</v>
      </c>
      <c r="B911" s="3">
        <v>882</v>
      </c>
      <c r="C911" s="165">
        <f>VLOOKUP(A911,[1]items.h.csv!$A:$C,3,0)</f>
        <v>975</v>
      </c>
      <c r="D911" s="1" t="s">
        <v>2291</v>
      </c>
      <c r="E911" s="1" t="s">
        <v>1659</v>
      </c>
      <c r="F911" s="17" t="s">
        <v>595</v>
      </c>
      <c r="G911" s="17" t="s">
        <v>929</v>
      </c>
      <c r="H911" s="58">
        <v>0</v>
      </c>
      <c r="I911" s="58">
        <v>0</v>
      </c>
      <c r="J911" s="17" t="s">
        <v>1</v>
      </c>
      <c r="K911" s="17" t="s">
        <v>2192</v>
      </c>
      <c r="L911" s="138" t="s">
        <v>4604</v>
      </c>
      <c r="N911" s="22" t="s">
        <v>1659</v>
      </c>
      <c r="O911" s="22" t="s">
        <v>3787</v>
      </c>
      <c r="P911"/>
      <c r="Q911" t="str">
        <f>IF(F911=G911,"","NOT EQUAL")</f>
        <v>NOT EQUAL</v>
      </c>
      <c r="R911"/>
      <c r="S911"/>
      <c r="T911">
        <f>IF(Y911&lt;&gt;"",T910+1,T910)</f>
        <v>146</v>
      </c>
      <c r="U911" s="3"/>
      <c r="V911" s="118"/>
      <c r="W911" s="118"/>
      <c r="X911" s="109" t="str">
        <f>IF( OR(V911="CNST", J911="CAT_REGS"),(F911),
IF(V911="YES",UPPER(F911),
IF(   AND(V911&lt;&gt;"NO",J911="CAT_FNCT",E911&lt;&gt;"multiply", E911&lt;&gt;"divide"),IF(K911="SLS_ENABLED",   UPPER(F911),""),"")))</f>
        <v/>
      </c>
      <c r="Y911" s="109" t="str">
        <f>IF(LEN(W911)&gt;0,W911,SUBSTITUTE(SUBSTITUTE(SUBSTITUTE(SUBSTITUTE(SUBSTITUTE(SUBSTITUTE(SUBSTITUTE(SUBSTITUTE(SUBSTITUTE(SUBSTITUTE(SUBSTITUTE( (SUBSTITUTE( SUBSTITUTE( SUBSTITUTE( SUBSTITUTE(X911,"STD_SIGMA","SUM"),"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11" s="2">
        <f>C911</f>
        <v>975</v>
      </c>
    </row>
    <row r="912" spans="1:26">
      <c r="A912" s="167" t="str">
        <f>CODE(MID(N912,1,1))&amp;CODE(MID(N912,2,1))&amp;CODE(MID(N912,3,1))&amp;CODE(MID(N912,4,1))&amp;CODE(MID(N912,5,1))&amp;
IF(ISERR(CODE(MID(N912,6,1))),"",CODE(MID(N912,6,1)))&amp;
IF(ISERR(CODE(MID(N912,7,1))),"",CODE(MID(N912,7,1)))&amp;
IF(ISERR(CODE(MID(N912,8,1))),"",CODE(MID(N912,8,1)))&amp;
IF(ISERR(CODE(MID(N912,9,1))),"",CODE(MID(N912,9,1)))&amp;
IF(ISERR(CODE(MID(N912,10,1))),"",CODE(MID(N912,10,1)))&amp;
IF(ISERR(CODE(MID(N912,11,1))),"",CODE(MID(N912,11,1)))&amp;
IF(ISERR(CODE(MID(N912,12,1))),"",CODE(MID(N912,12,1)))&amp;
IF(ISERR(CODE(MID(N912,13,1))),"",CODE(MID(N912,13,1)))&amp;
IF(ISERR(CODE(MID(N912,14,1))),"",CODE(MID(N912,14,1)))&amp;
IF(ISERR(CODE(MID(N912,15,1))),"",CODE(MID(N912,15,1)))</f>
        <v>677282957378866982846968956988</v>
      </c>
      <c r="B912" s="3">
        <v>883</v>
      </c>
      <c r="C912" s="165">
        <f>VLOOKUP(A912,[1]items.h.csv!$A:$C,3,0)</f>
        <v>976</v>
      </c>
      <c r="D912" s="1" t="s">
        <v>2291</v>
      </c>
      <c r="E912" s="1" t="s">
        <v>1660</v>
      </c>
      <c r="F912" s="17" t="s">
        <v>595</v>
      </c>
      <c r="G912" s="17" t="s">
        <v>930</v>
      </c>
      <c r="H912" s="58">
        <v>0</v>
      </c>
      <c r="I912" s="58">
        <v>0</v>
      </c>
      <c r="J912" s="17" t="s">
        <v>1</v>
      </c>
      <c r="K912" s="17" t="s">
        <v>2192</v>
      </c>
      <c r="L912" s="138" t="s">
        <v>4604</v>
      </c>
      <c r="N912" s="22" t="s">
        <v>1660</v>
      </c>
      <c r="O912" s="22" t="s">
        <v>3787</v>
      </c>
      <c r="P912"/>
      <c r="Q912" t="str">
        <f>IF(F912=G912,"","NOT EQUAL")</f>
        <v>NOT EQUAL</v>
      </c>
      <c r="R912"/>
      <c r="S912"/>
      <c r="T912">
        <f>IF(Y912&lt;&gt;"",T911+1,T911)</f>
        <v>146</v>
      </c>
      <c r="U912" s="3"/>
      <c r="V912" s="118"/>
      <c r="W912" s="118"/>
      <c r="X912" s="109" t="str">
        <f>IF( OR(V912="CNST", J912="CAT_REGS"),(F912),
IF(V912="YES",UPPER(F912),
IF(   AND(V912&lt;&gt;"NO",J912="CAT_FNCT",E912&lt;&gt;"multiply", E912&lt;&gt;"divide"),IF(K912="SLS_ENABLED",   UPPER(F912),""),"")))</f>
        <v/>
      </c>
      <c r="Y912" s="109" t="str">
        <f>IF(LEN(W912)&gt;0,W912,SUBSTITUTE(SUBSTITUTE(SUBSTITUTE(SUBSTITUTE(SUBSTITUTE(SUBSTITUTE(SUBSTITUTE(SUBSTITUTE(SUBSTITUTE(SUBSTITUTE(SUBSTITUTE( (SUBSTITUTE( SUBSTITUTE( SUBSTITUTE( SUBSTITUTE(X912,"STD_SIGMA","SUM"),"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12" s="2">
        <f>C912</f>
        <v>976</v>
      </c>
    </row>
    <row r="913" spans="1:26">
      <c r="A913" s="167" t="str">
        <f>CODE(MID(N913,1,1))&amp;CODE(MID(N913,2,1))&amp;CODE(MID(N913,3,1))&amp;CODE(MID(N913,4,1))&amp;CODE(MID(N913,5,1))&amp;
IF(ISERR(CODE(MID(N913,6,1))),"",CODE(MID(N913,6,1)))&amp;
IF(ISERR(CODE(MID(N913,7,1))),"",CODE(MID(N913,7,1)))&amp;
IF(ISERR(CODE(MID(N913,8,1))),"",CODE(MID(N913,8,1)))&amp;
IF(ISERR(CODE(MID(N913,9,1))),"",CODE(MID(N913,9,1)))&amp;
IF(ISERR(CODE(MID(N913,10,1))),"",CODE(MID(N913,10,1)))&amp;
IF(ISERR(CODE(MID(N913,11,1))),"",CODE(MID(N913,11,1)))&amp;
IF(ISERR(CODE(MID(N913,12,1))),"",CODE(MID(N913,12,1)))&amp;
IF(ISERR(CODE(MID(N913,13,1))),"",CODE(MID(N913,13,1)))&amp;
IF(ISERR(CODE(MID(N913,14,1))),"",CODE(MID(N913,14,1)))&amp;
IF(ISERR(CODE(MID(N913,15,1))),"",CODE(MID(N913,15,1)))</f>
        <v>6772829567697884</v>
      </c>
      <c r="B913" s="3">
        <v>884</v>
      </c>
      <c r="C913" s="165">
        <f>VLOOKUP(A913,[1]items.h.csv!$A:$C,3,0)</f>
        <v>977</v>
      </c>
      <c r="D913" s="1" t="s">
        <v>2221</v>
      </c>
      <c r="E913" s="1" t="s">
        <v>7</v>
      </c>
      <c r="F913" s="17" t="s">
        <v>595</v>
      </c>
      <c r="G913" s="17" t="s">
        <v>931</v>
      </c>
      <c r="H913" s="58">
        <v>0</v>
      </c>
      <c r="I913" s="58">
        <v>0</v>
      </c>
      <c r="J913" s="17" t="s">
        <v>1</v>
      </c>
      <c r="K913" s="17" t="s">
        <v>2192</v>
      </c>
      <c r="L913" s="138" t="s">
        <v>4604</v>
      </c>
      <c r="N913" s="22" t="s">
        <v>3380</v>
      </c>
      <c r="O913" s="22" t="s">
        <v>3787</v>
      </c>
      <c r="P913"/>
      <c r="Q913" t="str">
        <f>IF(F913=G913,"","NOT EQUAL")</f>
        <v>NOT EQUAL</v>
      </c>
      <c r="R913"/>
      <c r="S913"/>
      <c r="T913">
        <f>IF(Y913&lt;&gt;"",T912+1,T912)</f>
        <v>146</v>
      </c>
      <c r="U913" s="3"/>
      <c r="V913" s="118"/>
      <c r="W913" s="118"/>
      <c r="X913" s="109" t="str">
        <f>IF( OR(V913="CNST", J913="CAT_REGS"),(F913),
IF(V913="YES",UPPER(F913),
IF(   AND(V913&lt;&gt;"NO",J913="CAT_FNCT",E913&lt;&gt;"multiply", E913&lt;&gt;"divide"),IF(K913="SLS_ENABLED",   UPPER(F913),""),"")))</f>
        <v/>
      </c>
      <c r="Y913" s="109" t="str">
        <f>IF(LEN(W913)&gt;0,W913,SUBSTITUTE(SUBSTITUTE(SUBSTITUTE(SUBSTITUTE(SUBSTITUTE(SUBSTITUTE(SUBSTITUTE(SUBSTITUTE(SUBSTITUTE(SUBSTITUTE(SUBSTITUTE( (SUBSTITUTE( SUBSTITUTE( SUBSTITUTE( SUBSTITUTE(X913,"STD_SIGMA","SUM"),"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13" s="2">
        <f>C913</f>
        <v>977</v>
      </c>
    </row>
    <row r="914" spans="1:26">
      <c r="A914" s="167" t="str">
        <f>CODE(MID(N914,1,1))&amp;CODE(MID(N914,2,1))&amp;CODE(MID(N914,3,1))&amp;CODE(MID(N914,4,1))&amp;CODE(MID(N914,5,1))&amp;
IF(ISERR(CODE(MID(N914,6,1))),"",CODE(MID(N914,6,1)))&amp;
IF(ISERR(CODE(MID(N914,7,1))),"",CODE(MID(N914,7,1)))&amp;
IF(ISERR(CODE(MID(N914,8,1))),"",CODE(MID(N914,8,1)))&amp;
IF(ISERR(CODE(MID(N914,9,1))),"",CODE(MID(N914,9,1)))&amp;
IF(ISERR(CODE(MID(N914,10,1))),"",CODE(MID(N914,10,1)))&amp;
IF(ISERR(CODE(MID(N914,11,1))),"",CODE(MID(N914,11,1)))&amp;
IF(ISERR(CODE(MID(N914,12,1))),"",CODE(MID(N914,12,1)))&amp;
IF(ISERR(CODE(MID(N914,13,1))),"",CODE(MID(N914,13,1)))&amp;
IF(ISERR(CODE(MID(N914,14,1))),"",CODE(MID(N914,14,1)))&amp;
IF(ISERR(CODE(MID(N914,15,1))),"",CODE(MID(N914,15,1)))</f>
        <v>677282958079857868</v>
      </c>
      <c r="B914" s="3">
        <v>885</v>
      </c>
      <c r="C914" s="165">
        <f>VLOOKUP(A914,[1]items.h.csv!$A:$C,3,0)</f>
        <v>978</v>
      </c>
      <c r="D914" s="1" t="s">
        <v>2291</v>
      </c>
      <c r="E914" s="1" t="s">
        <v>1661</v>
      </c>
      <c r="F914" s="17" t="s">
        <v>595</v>
      </c>
      <c r="G914" s="17" t="s">
        <v>932</v>
      </c>
      <c r="H914" s="58">
        <v>0</v>
      </c>
      <c r="I914" s="58">
        <v>0</v>
      </c>
      <c r="J914" s="17" t="s">
        <v>1</v>
      </c>
      <c r="K914" s="17" t="s">
        <v>2192</v>
      </c>
      <c r="L914" s="138" t="s">
        <v>4604</v>
      </c>
      <c r="N914" s="22" t="s">
        <v>1661</v>
      </c>
      <c r="O914" s="22" t="s">
        <v>3787</v>
      </c>
      <c r="P914"/>
      <c r="Q914" t="str">
        <f>IF(F914=G914,"","NOT EQUAL")</f>
        <v>NOT EQUAL</v>
      </c>
      <c r="R914"/>
      <c r="S914"/>
      <c r="T914">
        <f>IF(Y914&lt;&gt;"",T913+1,T913)</f>
        <v>146</v>
      </c>
      <c r="U914" s="3"/>
      <c r="V914" s="118"/>
      <c r="W914" s="118"/>
      <c r="X914" s="109" t="str">
        <f>IF( OR(V914="CNST", J914="CAT_REGS"),(F914),
IF(V914="YES",UPPER(F914),
IF(   AND(V914&lt;&gt;"NO",J914="CAT_FNCT",E914&lt;&gt;"multiply", E914&lt;&gt;"divide"),IF(K914="SLS_ENABLED",   UPPER(F914),""),"")))</f>
        <v/>
      </c>
      <c r="Y914" s="109" t="str">
        <f>IF(LEN(W914)&gt;0,W914,SUBSTITUTE(SUBSTITUTE(SUBSTITUTE(SUBSTITUTE(SUBSTITUTE(SUBSTITUTE(SUBSTITUTE(SUBSTITUTE(SUBSTITUTE(SUBSTITUTE(SUBSTITUTE( (SUBSTITUTE( SUBSTITUTE( SUBSTITUTE( SUBSTITUTE(X914,"STD_SIGMA","SUM"),"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14" s="2">
        <f>C914</f>
        <v>978</v>
      </c>
    </row>
    <row r="915" spans="1:26">
      <c r="A915" s="167" t="str">
        <f>CODE(MID(N915,1,1))&amp;CODE(MID(N915,2,1))&amp;CODE(MID(N915,3,1))&amp;CODE(MID(N915,4,1))&amp;CODE(MID(N915,5,1))&amp;
IF(ISERR(CODE(MID(N915,6,1))),"",CODE(MID(N915,6,1)))&amp;
IF(ISERR(CODE(MID(N915,7,1))),"",CODE(MID(N915,7,1)))&amp;
IF(ISERR(CODE(MID(N915,8,1))),"",CODE(MID(N915,8,1)))&amp;
IF(ISERR(CODE(MID(N915,9,1))),"",CODE(MID(N915,9,1)))&amp;
IF(ISERR(CODE(MID(N915,10,1))),"",CODE(MID(N915,10,1)))&amp;
IF(ISERR(CODE(MID(N915,11,1))),"",CODE(MID(N915,11,1)))&amp;
IF(ISERR(CODE(MID(N915,12,1))),"",CODE(MID(N915,12,1)))&amp;
IF(ISERR(CODE(MID(N915,13,1))),"",CODE(MID(N915,13,1)))&amp;
IF(ISERR(CODE(MID(N915,14,1))),"",CODE(MID(N915,14,1)))&amp;
IF(ISERR(CODE(MID(N915,15,1))),"",CODE(MID(N915,15,1)))</f>
        <v>67728295896978</v>
      </c>
      <c r="B915" s="3">
        <v>886</v>
      </c>
      <c r="C915" s="165">
        <f>VLOOKUP(A915,[1]items.h.csv!$A:$C,3,0)</f>
        <v>979</v>
      </c>
      <c r="D915" s="1" t="s">
        <v>2291</v>
      </c>
      <c r="E915" s="1" t="s">
        <v>1662</v>
      </c>
      <c r="F915" s="17" t="s">
        <v>595</v>
      </c>
      <c r="G915" s="17" t="s">
        <v>933</v>
      </c>
      <c r="H915" s="58">
        <v>0</v>
      </c>
      <c r="I915" s="58">
        <v>0</v>
      </c>
      <c r="J915" s="17" t="s">
        <v>1</v>
      </c>
      <c r="K915" s="17" t="s">
        <v>2192</v>
      </c>
      <c r="L915" s="138" t="s">
        <v>4604</v>
      </c>
      <c r="N915" s="22" t="s">
        <v>1662</v>
      </c>
      <c r="O915" s="22" t="s">
        <v>3787</v>
      </c>
      <c r="P915"/>
      <c r="Q915" t="str">
        <f>IF(F915=G915,"","NOT EQUAL")</f>
        <v>NOT EQUAL</v>
      </c>
      <c r="R915"/>
      <c r="S915"/>
      <c r="T915">
        <f>IF(Y915&lt;&gt;"",T914+1,T914)</f>
        <v>146</v>
      </c>
      <c r="U915" s="3"/>
      <c r="V915" s="118"/>
      <c r="W915" s="118"/>
      <c r="X915" s="109" t="str">
        <f>IF( OR(V915="CNST", J915="CAT_REGS"),(F915),
IF(V915="YES",UPPER(F915),
IF(   AND(V915&lt;&gt;"NO",J915="CAT_FNCT",E915&lt;&gt;"multiply", E915&lt;&gt;"divide"),IF(K915="SLS_ENABLED",   UPPER(F915),""),"")))</f>
        <v/>
      </c>
      <c r="Y915" s="109" t="str">
        <f>IF(LEN(W915)&gt;0,W915,SUBSTITUTE(SUBSTITUTE(SUBSTITUTE(SUBSTITUTE(SUBSTITUTE(SUBSTITUTE(SUBSTITUTE(SUBSTITUTE(SUBSTITUTE(SUBSTITUTE(SUBSTITUTE( (SUBSTITUTE( SUBSTITUTE( SUBSTITUTE( SUBSTITUTE(X915,"STD_SIGMA","SUM"),"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15" s="2">
        <f>C915</f>
        <v>979</v>
      </c>
    </row>
    <row r="916" spans="1:26">
      <c r="A916" s="167" t="str">
        <f>CODE(MID(N916,1,1))&amp;CODE(MID(N916,2,1))&amp;CODE(MID(N916,3,1))&amp;CODE(MID(N916,4,1))&amp;CODE(MID(N916,5,1))&amp;
IF(ISERR(CODE(MID(N916,6,1))),"",CODE(MID(N916,6,1)))&amp;
IF(ISERR(CODE(MID(N916,7,1))),"",CODE(MID(N916,7,1)))&amp;
IF(ISERR(CODE(MID(N916,8,1))),"",CODE(MID(N916,8,1)))&amp;
IF(ISERR(CODE(MID(N916,9,1))),"",CODE(MID(N916,9,1)))&amp;
IF(ISERR(CODE(MID(N916,10,1))),"",CODE(MID(N916,10,1)))&amp;
IF(ISERR(CODE(MID(N916,11,1))),"",CODE(MID(N916,11,1)))&amp;
IF(ISERR(CODE(MID(N916,12,1))),"",CODE(MID(N916,12,1)))&amp;
IF(ISERR(CODE(MID(N916,13,1))),"",CODE(MID(N916,13,1)))&amp;
IF(ISERR(CODE(MID(N916,14,1))),"",CODE(MID(N916,14,1)))&amp;
IF(ISERR(CODE(MID(N916,15,1))),"",CODE(MID(N916,15,1)))</f>
        <v>6772829583696784737978</v>
      </c>
      <c r="B916" s="3">
        <v>887</v>
      </c>
      <c r="C916" s="165">
        <f>VLOOKUP(A916,[1]items.h.csv!$A:$C,3,0)</f>
        <v>980</v>
      </c>
      <c r="D916" s="1" t="s">
        <v>2291</v>
      </c>
      <c r="E916" s="1" t="s">
        <v>1663</v>
      </c>
      <c r="F916" s="17" t="s">
        <v>595</v>
      </c>
      <c r="G916" s="17" t="s">
        <v>934</v>
      </c>
      <c r="H916" s="58">
        <v>0</v>
      </c>
      <c r="I916" s="58">
        <v>0</v>
      </c>
      <c r="J916" s="17" t="s">
        <v>1</v>
      </c>
      <c r="K916" s="17" t="s">
        <v>2192</v>
      </c>
      <c r="L916" s="138" t="s">
        <v>4604</v>
      </c>
      <c r="N916" s="22" t="s">
        <v>1663</v>
      </c>
      <c r="O916" s="22" t="s">
        <v>3787</v>
      </c>
      <c r="P916"/>
      <c r="Q916" t="str">
        <f>IF(F916=G916,"","NOT EQUAL")</f>
        <v>NOT EQUAL</v>
      </c>
      <c r="R916"/>
      <c r="S916"/>
      <c r="T916">
        <f>IF(Y916&lt;&gt;"",T915+1,T915)</f>
        <v>146</v>
      </c>
      <c r="U916" s="3"/>
      <c r="V916" s="118"/>
      <c r="W916" s="118"/>
      <c r="X916" s="109" t="str">
        <f>IF( OR(V916="CNST", J916="CAT_REGS"),(F916),
IF(V916="YES",UPPER(F916),
IF(   AND(V916&lt;&gt;"NO",J916="CAT_FNCT",E916&lt;&gt;"multiply", E916&lt;&gt;"divide"),IF(K916="SLS_ENABLED",   UPPER(F916),""),"")))</f>
        <v/>
      </c>
      <c r="Y916" s="109" t="str">
        <f>IF(LEN(W916)&gt;0,W916,SUBSTITUTE(SUBSTITUTE(SUBSTITUTE(SUBSTITUTE(SUBSTITUTE(SUBSTITUTE(SUBSTITUTE(SUBSTITUTE(SUBSTITUTE(SUBSTITUTE(SUBSTITUTE( (SUBSTITUTE( SUBSTITUTE( SUBSTITUTE( SUBSTITUTE(X916,"STD_SIGMA","SUM"),"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16" s="2">
        <f>C916</f>
        <v>980</v>
      </c>
    </row>
    <row r="917" spans="1:26">
      <c r="A917" s="167" t="str">
        <f>CODE(MID(N917,1,1))&amp;CODE(MID(N917,2,1))&amp;CODE(MID(N917,3,1))&amp;CODE(MID(N917,4,1))&amp;CODE(MID(N917,5,1))&amp;
IF(ISERR(CODE(MID(N917,6,1))),"",CODE(MID(N917,6,1)))&amp;
IF(ISERR(CODE(MID(N917,7,1))),"",CODE(MID(N917,7,1)))&amp;
IF(ISERR(CODE(MID(N917,8,1))),"",CODE(MID(N917,8,1)))&amp;
IF(ISERR(CODE(MID(N917,9,1))),"",CODE(MID(N917,9,1)))&amp;
IF(ISERR(CODE(MID(N917,10,1))),"",CODE(MID(N917,10,1)))&amp;
IF(ISERR(CODE(MID(N917,11,1))),"",CODE(MID(N917,11,1)))&amp;
IF(ISERR(CODE(MID(N917,12,1))),"",CODE(MID(N917,12,1)))&amp;
IF(ISERR(CODE(MID(N917,13,1))),"",CODE(MID(N917,13,1)))&amp;
IF(ISERR(CODE(MID(N917,14,1))),"",CODE(MID(N917,14,1)))&amp;
IF(ISERR(CODE(MID(N917,15,1))),"",CODE(MID(N917,15,1)))</f>
        <v>677282957986698270767987956765</v>
      </c>
      <c r="B917" s="3">
        <v>888</v>
      </c>
      <c r="C917" s="165">
        <f>VLOOKUP(A917,[1]items.h.csv!$A:$C,3,0)</f>
        <v>981</v>
      </c>
      <c r="D917" s="1" t="s">
        <v>2221</v>
      </c>
      <c r="E917" s="1" t="s">
        <v>7</v>
      </c>
      <c r="F917" s="17" t="s">
        <v>595</v>
      </c>
      <c r="G917" s="17" t="s">
        <v>935</v>
      </c>
      <c r="H917" s="58">
        <v>0</v>
      </c>
      <c r="I917" s="58">
        <v>0</v>
      </c>
      <c r="J917" s="17" t="s">
        <v>1</v>
      </c>
      <c r="K917" s="17" t="s">
        <v>2192</v>
      </c>
      <c r="L917" s="138" t="s">
        <v>4604</v>
      </c>
      <c r="N917" s="22" t="s">
        <v>3381</v>
      </c>
      <c r="O917" s="22" t="s">
        <v>3787</v>
      </c>
      <c r="P917"/>
      <c r="Q917" t="str">
        <f>IF(F917=G917,"","NOT EQUAL")</f>
        <v>NOT EQUAL</v>
      </c>
      <c r="R917"/>
      <c r="S917"/>
      <c r="T917">
        <f>IF(Y917&lt;&gt;"",T916+1,T916)</f>
        <v>146</v>
      </c>
      <c r="U917" s="3"/>
      <c r="V917" s="118"/>
      <c r="W917" s="118"/>
      <c r="X917" s="109" t="str">
        <f>IF( OR(V917="CNST", J917="CAT_REGS"),(F917),
IF(V917="YES",UPPER(F917),
IF(   AND(V917&lt;&gt;"NO",J917="CAT_FNCT",E917&lt;&gt;"multiply", E917&lt;&gt;"divide"),IF(K917="SLS_ENABLED",   UPPER(F917),""),"")))</f>
        <v/>
      </c>
      <c r="Y917" s="109" t="str">
        <f>IF(LEN(W917)&gt;0,W917,SUBSTITUTE(SUBSTITUTE(SUBSTITUTE(SUBSTITUTE(SUBSTITUTE(SUBSTITUTE(SUBSTITUTE(SUBSTITUTE(SUBSTITUTE(SUBSTITUTE(SUBSTITUTE( (SUBSTITUTE( SUBSTITUTE( SUBSTITUTE( SUBSTITUTE(X917,"STD_SIGMA","SUM"),"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17" s="2">
        <f>C917</f>
        <v>981</v>
      </c>
    </row>
    <row r="918" spans="1:26">
      <c r="A918" s="167" t="str">
        <f>CODE(MID(N918,1,1))&amp;CODE(MID(N918,2,1))&amp;CODE(MID(N918,3,1))&amp;CODE(MID(N918,4,1))&amp;CODE(MID(N918,5,1))&amp;
IF(ISERR(CODE(MID(N918,6,1))),"",CODE(MID(N918,6,1)))&amp;
IF(ISERR(CODE(MID(N918,7,1))),"",CODE(MID(N918,7,1)))&amp;
IF(ISERR(CODE(MID(N918,8,1))),"",CODE(MID(N918,8,1)))&amp;
IF(ISERR(CODE(MID(N918,9,1))),"",CODE(MID(N918,9,1)))&amp;
IF(ISERR(CODE(MID(N918,10,1))),"",CODE(MID(N918,10,1)))&amp;
IF(ISERR(CODE(MID(N918,11,1))),"",CODE(MID(N918,11,1)))&amp;
IF(ISERR(CODE(MID(N918,12,1))),"",CODE(MID(N918,12,1)))&amp;
IF(ISERR(CODE(MID(N918,13,1))),"",CODE(MID(N918,13,1)))&amp;
IF(ISERR(CODE(MID(N918,14,1))),"",CODE(MID(N918,14,1)))&amp;
IF(ISERR(CODE(MID(N918,15,1))),"",CODE(MID(N918,15,1)))</f>
        <v>677282957669708495687985667669</v>
      </c>
      <c r="B918" s="3">
        <v>889</v>
      </c>
      <c r="C918" s="165">
        <f>VLOOKUP(A918,[1]items.h.csv!$A:$C,3,0)</f>
        <v>982</v>
      </c>
      <c r="D918" s="1" t="s">
        <v>2291</v>
      </c>
      <c r="E918" s="1" t="s">
        <v>1664</v>
      </c>
      <c r="F918" s="17" t="s">
        <v>595</v>
      </c>
      <c r="G918" s="17" t="s">
        <v>936</v>
      </c>
      <c r="H918" s="58">
        <v>0</v>
      </c>
      <c r="I918" s="58">
        <v>0</v>
      </c>
      <c r="J918" s="17" t="s">
        <v>1</v>
      </c>
      <c r="K918" s="17" t="s">
        <v>2192</v>
      </c>
      <c r="L918" s="138" t="s">
        <v>4604</v>
      </c>
      <c r="N918" s="22" t="s">
        <v>1664</v>
      </c>
      <c r="O918" s="22" t="s">
        <v>3787</v>
      </c>
      <c r="P918"/>
      <c r="Q918" t="str">
        <f>IF(F918=G918,"","NOT EQUAL")</f>
        <v>NOT EQUAL</v>
      </c>
      <c r="R918"/>
      <c r="S918"/>
      <c r="T918">
        <f>IF(Y918&lt;&gt;"",T917+1,T917)</f>
        <v>146</v>
      </c>
      <c r="U918" s="3"/>
      <c r="V918" s="118"/>
      <c r="W918" s="118"/>
      <c r="X918" s="109" t="str">
        <f>IF( OR(V918="CNST", J918="CAT_REGS"),(F918),
IF(V918="YES",UPPER(F918),
IF(   AND(V918&lt;&gt;"NO",J918="CAT_FNCT",E918&lt;&gt;"multiply", E918&lt;&gt;"divide"),IF(K918="SLS_ENABLED",   UPPER(F918),""),"")))</f>
        <v/>
      </c>
      <c r="Y918" s="109" t="str">
        <f>IF(LEN(W918)&gt;0,W918,SUBSTITUTE(SUBSTITUTE(SUBSTITUTE(SUBSTITUTE(SUBSTITUTE(SUBSTITUTE(SUBSTITUTE(SUBSTITUTE(SUBSTITUTE(SUBSTITUTE(SUBSTITUTE( (SUBSTITUTE( SUBSTITUTE( SUBSTITUTE( SUBSTITUTE(X918,"STD_SIGMA","SUM"),"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18" s="2">
        <f>C918</f>
        <v>982</v>
      </c>
    </row>
    <row r="919" spans="1:26">
      <c r="A919" s="167" t="str">
        <f>CODE(MID(N919,1,1))&amp;CODE(MID(N919,2,1))&amp;CODE(MID(N919,3,1))&amp;CODE(MID(N919,4,1))&amp;CODE(MID(N919,5,1))&amp;
IF(ISERR(CODE(MID(N919,6,1))),"",CODE(MID(N919,6,1)))&amp;
IF(ISERR(CODE(MID(N919,7,1))),"",CODE(MID(N919,7,1)))&amp;
IF(ISERR(CODE(MID(N919,8,1))),"",CODE(MID(N919,8,1)))&amp;
IF(ISERR(CODE(MID(N919,9,1))),"",CODE(MID(N919,9,1)))&amp;
IF(ISERR(CODE(MID(N919,10,1))),"",CODE(MID(N919,10,1)))&amp;
IF(ISERR(CODE(MID(N919,11,1))),"",CODE(MID(N919,11,1)))&amp;
IF(ISERR(CODE(MID(N919,12,1))),"",CODE(MID(N919,12,1)))&amp;
IF(ISERR(CODE(MID(N919,13,1))),"",CODE(MID(N919,13,1)))&amp;
IF(ISERR(CODE(MID(N919,14,1))),"",CODE(MID(N919,14,1)))&amp;
IF(ISERR(CODE(MID(N919,15,1))),"",CODE(MID(N919,15,1)))</f>
        <v>677282957669708495687985667669</v>
      </c>
      <c r="B919" s="3">
        <v>923</v>
      </c>
      <c r="C919" s="165">
        <f>VLOOKUP(A919,[1]items.h.csv!$A:$C,3,0)</f>
        <v>982</v>
      </c>
      <c r="D919" s="1" t="s">
        <v>2221</v>
      </c>
      <c r="E919" s="1" t="s">
        <v>7</v>
      </c>
      <c r="F919" s="17" t="s">
        <v>595</v>
      </c>
      <c r="G919" s="17" t="s">
        <v>970</v>
      </c>
      <c r="H919" s="58">
        <v>0</v>
      </c>
      <c r="I919" s="58">
        <v>0</v>
      </c>
      <c r="J919" s="17" t="s">
        <v>1</v>
      </c>
      <c r="K919" s="17" t="s">
        <v>2192</v>
      </c>
      <c r="L919" s="138" t="s">
        <v>4604</v>
      </c>
      <c r="N919" s="22" t="s">
        <v>3402</v>
      </c>
      <c r="O919" s="22" t="s">
        <v>3787</v>
      </c>
      <c r="P919"/>
      <c r="Q919" t="str">
        <f>IF(F919=G919,"","NOT EQUAL")</f>
        <v>NOT EQUAL</v>
      </c>
      <c r="R919"/>
      <c r="S919"/>
      <c r="T919">
        <f>IF(Y919&lt;&gt;"",T918+1,T918)</f>
        <v>146</v>
      </c>
      <c r="U919" s="3"/>
      <c r="V919" s="118"/>
      <c r="W919" s="118"/>
      <c r="X919" s="109" t="str">
        <f>IF( OR(V919="CNST", J919="CAT_REGS"),(F919),
IF(V919="YES",UPPER(F919),
IF(   AND(V919&lt;&gt;"NO",J919="CAT_FNCT",E919&lt;&gt;"multiply", E919&lt;&gt;"divide"),IF(K919="SLS_ENABLED",   UPPER(F919),""),"")))</f>
        <v/>
      </c>
      <c r="Y919" s="109" t="str">
        <f>IF(LEN(W919)&gt;0,W919,SUBSTITUTE(SUBSTITUTE(SUBSTITUTE(SUBSTITUTE(SUBSTITUTE(SUBSTITUTE(SUBSTITUTE(SUBSTITUTE(SUBSTITUTE(SUBSTITUTE(SUBSTITUTE( (SUBSTITUTE( SUBSTITUTE( SUBSTITUTE( SUBSTITUTE(X919,"STD_SIGMA","SUM"),"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19" s="2">
        <f>C919</f>
        <v>982</v>
      </c>
    </row>
    <row r="920" spans="1:26">
      <c r="A920" s="167" t="str">
        <f>CODE(MID(N920,1,1))&amp;CODE(MID(N920,2,1))&amp;CODE(MID(N920,3,1))&amp;CODE(MID(N920,4,1))&amp;CODE(MID(N920,5,1))&amp;
IF(ISERR(CODE(MID(N920,6,1))),"",CODE(MID(N920,6,1)))&amp;
IF(ISERR(CODE(MID(N920,7,1))),"",CODE(MID(N920,7,1)))&amp;
IF(ISERR(CODE(MID(N920,8,1))),"",CODE(MID(N920,8,1)))&amp;
IF(ISERR(CODE(MID(N920,9,1))),"",CODE(MID(N920,9,1)))&amp;
IF(ISERR(CODE(MID(N920,10,1))),"",CODE(MID(N920,10,1)))&amp;
IF(ISERR(CODE(MID(N920,11,1))),"",CODE(MID(N920,11,1)))&amp;
IF(ISERR(CODE(MID(N920,12,1))),"",CODE(MID(N920,12,1)))&amp;
IF(ISERR(CODE(MID(N920,13,1))),"",CODE(MID(N920,13,1)))&amp;
IF(ISERR(CODE(MID(N920,14,1))),"",CODE(MID(N920,14,1)))&amp;
IF(ISERR(CODE(MID(N920,15,1))),"",CODE(MID(N920,15,1)))</f>
        <v>67728295787984</v>
      </c>
      <c r="B920" s="3">
        <v>890</v>
      </c>
      <c r="C920" s="165">
        <f>VLOOKUP(A920,[1]items.h.csv!$A:$C,3,0)</f>
        <v>983</v>
      </c>
      <c r="D920" s="1" t="s">
        <v>2291</v>
      </c>
      <c r="E920" s="1" t="s">
        <v>1665</v>
      </c>
      <c r="F920" s="17" t="s">
        <v>595</v>
      </c>
      <c r="G920" s="17" t="s">
        <v>937</v>
      </c>
      <c r="H920" s="58">
        <v>0</v>
      </c>
      <c r="I920" s="58">
        <v>0</v>
      </c>
      <c r="J920" s="17" t="s">
        <v>1</v>
      </c>
      <c r="K920" s="17" t="s">
        <v>2192</v>
      </c>
      <c r="L920" s="138" t="s">
        <v>4604</v>
      </c>
      <c r="N920" s="22" t="s">
        <v>1665</v>
      </c>
      <c r="O920" s="22" t="s">
        <v>3787</v>
      </c>
      <c r="P920"/>
      <c r="Q920" t="str">
        <f>IF(F920=G920,"","NOT EQUAL")</f>
        <v>NOT EQUAL</v>
      </c>
      <c r="R920"/>
      <c r="S920"/>
      <c r="T920">
        <f>IF(Y920&lt;&gt;"",T919+1,T919)</f>
        <v>146</v>
      </c>
      <c r="U920" s="3"/>
      <c r="V920" s="118"/>
      <c r="W920" s="118"/>
      <c r="X920" s="109" t="str">
        <f>IF( OR(V920="CNST", J920="CAT_REGS"),(F920),
IF(V920="YES",UPPER(F920),
IF(   AND(V920&lt;&gt;"NO",J920="CAT_FNCT",E920&lt;&gt;"multiply", E920&lt;&gt;"divide"),IF(K920="SLS_ENABLED",   UPPER(F920),""),"")))</f>
        <v/>
      </c>
      <c r="Y920" s="109" t="str">
        <f>IF(LEN(W920)&gt;0,W920,SUBSTITUTE(SUBSTITUTE(SUBSTITUTE(SUBSTITUTE(SUBSTITUTE(SUBSTITUTE(SUBSTITUTE(SUBSTITUTE(SUBSTITUTE(SUBSTITUTE(SUBSTITUTE( (SUBSTITUTE( SUBSTITUTE( SUBSTITUTE( SUBSTITUTE(X920,"STD_SIGMA","SUM"),"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20" s="2">
        <f>C920</f>
        <v>983</v>
      </c>
    </row>
    <row r="921" spans="1:26">
      <c r="A921" s="167" t="str">
        <f>CODE(MID(N921,1,1))&amp;CODE(MID(N921,2,1))&amp;CODE(MID(N921,3,1))&amp;CODE(MID(N921,4,1))&amp;CODE(MID(N921,5,1))&amp;
IF(ISERR(CODE(MID(N921,6,1))),"",CODE(MID(N921,6,1)))&amp;
IF(ISERR(CODE(MID(N921,7,1))),"",CODE(MID(N921,7,1)))&amp;
IF(ISERR(CODE(MID(N921,8,1))),"",CODE(MID(N921,8,1)))&amp;
IF(ISERR(CODE(MID(N921,9,1))),"",CODE(MID(N921,9,1)))&amp;
IF(ISERR(CODE(MID(N921,10,1))),"",CODE(MID(N921,10,1)))&amp;
IF(ISERR(CODE(MID(N921,11,1))),"",CODE(MID(N921,11,1)))&amp;
IF(ISERR(CODE(MID(N921,12,1))),"",CODE(MID(N921,12,1)))&amp;
IF(ISERR(CODE(MID(N921,13,1))),"",CODE(MID(N921,13,1)))&amp;
IF(ISERR(CODE(MID(N921,14,1))),"",CODE(MID(N921,14,1)))&amp;
IF(ISERR(CODE(MID(N921,15,1))),"",CODE(MID(N921,15,1)))</f>
        <v>67728295686971826969</v>
      </c>
      <c r="B921" s="3">
        <v>891</v>
      </c>
      <c r="C921" s="165">
        <f>VLOOKUP(A921,[1]items.h.csv!$A:$C,3,0)</f>
        <v>984</v>
      </c>
      <c r="D921" s="1" t="s">
        <v>2221</v>
      </c>
      <c r="E921" s="1" t="s">
        <v>7</v>
      </c>
      <c r="F921" s="17" t="s">
        <v>595</v>
      </c>
      <c r="G921" s="17" t="s">
        <v>938</v>
      </c>
      <c r="H921" s="58">
        <v>0</v>
      </c>
      <c r="I921" s="58">
        <v>0</v>
      </c>
      <c r="J921" s="17" t="s">
        <v>1</v>
      </c>
      <c r="K921" s="17" t="s">
        <v>2192</v>
      </c>
      <c r="L921" s="138" t="s">
        <v>4604</v>
      </c>
      <c r="N921" s="22" t="s">
        <v>3382</v>
      </c>
      <c r="O921" s="22" t="s">
        <v>3787</v>
      </c>
      <c r="P921"/>
      <c r="Q921" t="str">
        <f>IF(F921=G921,"","NOT EQUAL")</f>
        <v>NOT EQUAL</v>
      </c>
      <c r="R921"/>
      <c r="S921"/>
      <c r="T921">
        <f>IF(Y921&lt;&gt;"",T920+1,T920)</f>
        <v>146</v>
      </c>
      <c r="U921" s="3"/>
      <c r="V921" s="118"/>
      <c r="W921" s="118"/>
      <c r="X921" s="109" t="str">
        <f>IF( OR(V921="CNST", J921="CAT_REGS"),(F921),
IF(V921="YES",UPPER(F921),
IF(   AND(V921&lt;&gt;"NO",J921="CAT_FNCT",E921&lt;&gt;"multiply", E921&lt;&gt;"divide"),IF(K921="SLS_ENABLED",   UPPER(F921),""),"")))</f>
        <v/>
      </c>
      <c r="Y921" s="109" t="str">
        <f>IF(LEN(W921)&gt;0,W921,SUBSTITUTE(SUBSTITUTE(SUBSTITUTE(SUBSTITUTE(SUBSTITUTE(SUBSTITUTE(SUBSTITUTE(SUBSTITUTE(SUBSTITUTE(SUBSTITUTE(SUBSTITUTE( (SUBSTITUTE( SUBSTITUTE( SUBSTITUTE( SUBSTITUTE(X921,"STD_SIGMA","SUM"),"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21" s="2">
        <f>C921</f>
        <v>984</v>
      </c>
    </row>
    <row r="922" spans="1:26">
      <c r="A922" s="167" t="str">
        <f>CODE(MID(N922,1,1))&amp;CODE(MID(N922,2,1))&amp;CODE(MID(N922,3,1))&amp;CODE(MID(N922,4,1))&amp;CODE(MID(N922,5,1))&amp;
IF(ISERR(CODE(MID(N922,6,1))),"",CODE(MID(N922,6,1)))&amp;
IF(ISERR(CODE(MID(N922,7,1))),"",CODE(MID(N922,7,1)))&amp;
IF(ISERR(CODE(MID(N922,8,1))),"",CODE(MID(N922,8,1)))&amp;
IF(ISERR(CODE(MID(N922,9,1))),"",CODE(MID(N922,9,1)))&amp;
IF(ISERR(CODE(MID(N922,10,1))),"",CODE(MID(N922,10,1)))&amp;
IF(ISERR(CODE(MID(N922,11,1))),"",CODE(MID(N922,11,1)))&amp;
IF(ISERR(CODE(MID(N922,12,1))),"",CODE(MID(N922,12,1)))&amp;
IF(ISERR(CODE(MID(N922,13,1))),"",CODE(MID(N922,13,1)))&amp;
IF(ISERR(CODE(MID(N922,14,1))),"",CODE(MID(N922,14,1)))&amp;
IF(ISERR(CODE(MID(N922,15,1))),"",CODE(MID(N922,15,1)))</f>
        <v>6772829580768583957773788583</v>
      </c>
      <c r="B922" s="3">
        <v>892</v>
      </c>
      <c r="C922" s="165">
        <f>VLOOKUP(A922,[1]items.h.csv!$A:$C,3,0)</f>
        <v>985</v>
      </c>
      <c r="D922" s="1" t="s">
        <v>2291</v>
      </c>
      <c r="E922" s="1" t="s">
        <v>1666</v>
      </c>
      <c r="F922" s="17" t="s">
        <v>595</v>
      </c>
      <c r="G922" s="17" t="s">
        <v>939</v>
      </c>
      <c r="H922" s="58">
        <v>0</v>
      </c>
      <c r="I922" s="58">
        <v>0</v>
      </c>
      <c r="J922" s="17" t="s">
        <v>1</v>
      </c>
      <c r="K922" s="17" t="s">
        <v>2192</v>
      </c>
      <c r="L922" s="138" t="s">
        <v>4604</v>
      </c>
      <c r="N922" s="22" t="s">
        <v>1666</v>
      </c>
      <c r="O922" s="22" t="s">
        <v>3787</v>
      </c>
      <c r="P922"/>
      <c r="Q922" t="str">
        <f>IF(F922=G922,"","NOT EQUAL")</f>
        <v>NOT EQUAL</v>
      </c>
      <c r="R922"/>
      <c r="S922"/>
      <c r="T922">
        <f>IF(Y922&lt;&gt;"",T921+1,T921)</f>
        <v>146</v>
      </c>
      <c r="U922" s="3"/>
      <c r="V922" s="118"/>
      <c r="W922" s="118"/>
      <c r="X922" s="109" t="str">
        <f>IF( OR(V922="CNST", J922="CAT_REGS"),(F922),
IF(V922="YES",UPPER(F922),
IF(   AND(V922&lt;&gt;"NO",J922="CAT_FNCT",E922&lt;&gt;"multiply", E922&lt;&gt;"divide"),IF(K922="SLS_ENABLED",   UPPER(F922),""),"")))</f>
        <v/>
      </c>
      <c r="Y922" s="109" t="str">
        <f>IF(LEN(W922)&gt;0,W922,SUBSTITUTE(SUBSTITUTE(SUBSTITUTE(SUBSTITUTE(SUBSTITUTE(SUBSTITUTE(SUBSTITUTE(SUBSTITUTE(SUBSTITUTE(SUBSTITUTE(SUBSTITUTE( (SUBSTITUTE( SUBSTITUTE( SUBSTITUTE( SUBSTITUTE(X922,"STD_SIGMA","SUM"),"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22" s="2">
        <f>C922</f>
        <v>985</v>
      </c>
    </row>
    <row r="923" spans="1:26">
      <c r="A923" s="167" t="str">
        <f>CODE(MID(N923,1,1))&amp;CODE(MID(N923,2,1))&amp;CODE(MID(N923,3,1))&amp;CODE(MID(N923,4,1))&amp;CODE(MID(N923,5,1))&amp;
IF(ISERR(CODE(MID(N923,6,1))),"",CODE(MID(N923,6,1)))&amp;
IF(ISERR(CODE(MID(N923,7,1))),"",CODE(MID(N923,7,1)))&amp;
IF(ISERR(CODE(MID(N923,8,1))),"",CODE(MID(N923,8,1)))&amp;
IF(ISERR(CODE(MID(N923,9,1))),"",CODE(MID(N923,9,1)))&amp;
IF(ISERR(CODE(MID(N923,10,1))),"",CODE(MID(N923,10,1)))&amp;
IF(ISERR(CODE(MID(N923,11,1))),"",CODE(MID(N923,11,1)))&amp;
IF(ISERR(CODE(MID(N923,12,1))),"",CODE(MID(N923,12,1)))&amp;
IF(ISERR(CODE(MID(N923,13,1))),"",CODE(MID(N923,13,1)))&amp;
IF(ISERR(CODE(MID(N923,14,1))),"",CODE(MID(N923,14,1)))&amp;
IF(ISERR(CODE(MID(N923,15,1))),"",CODE(MID(N923,15,1)))</f>
        <v>677282951091179598</v>
      </c>
      <c r="B923" s="3">
        <v>893</v>
      </c>
      <c r="C923" s="165">
        <f>VLOOKUP(A923,[1]items.h.csv!$A:$C,3,0)</f>
        <v>986</v>
      </c>
      <c r="D923" s="1" t="s">
        <v>2221</v>
      </c>
      <c r="E923" s="1" t="s">
        <v>7</v>
      </c>
      <c r="F923" s="17" t="s">
        <v>595</v>
      </c>
      <c r="G923" s="17" t="s">
        <v>940</v>
      </c>
      <c r="H923" s="58">
        <v>0</v>
      </c>
      <c r="I923" s="58">
        <v>0</v>
      </c>
      <c r="J923" s="17" t="s">
        <v>1</v>
      </c>
      <c r="K923" s="17" t="s">
        <v>2192</v>
      </c>
      <c r="L923" s="138" t="s">
        <v>4604</v>
      </c>
      <c r="N923" s="22" t="s">
        <v>3383</v>
      </c>
      <c r="O923" s="22" t="s">
        <v>3787</v>
      </c>
      <c r="P923"/>
      <c r="Q923" t="str">
        <f>IF(F923=G923,"","NOT EQUAL")</f>
        <v>NOT EQUAL</v>
      </c>
      <c r="R923"/>
      <c r="S923"/>
      <c r="T923">
        <f>IF(Y923&lt;&gt;"",T922+1,T922)</f>
        <v>146</v>
      </c>
      <c r="U923" s="3"/>
      <c r="V923" s="118"/>
      <c r="W923" s="118"/>
      <c r="X923" s="109" t="str">
        <f>IF( OR(V923="CNST", J923="CAT_REGS"),(F923),
IF(V923="YES",UPPER(F923),
IF(   AND(V923&lt;&gt;"NO",J923="CAT_FNCT",E923&lt;&gt;"multiply", E923&lt;&gt;"divide"),IF(K923="SLS_ENABLED",   UPPER(F923),""),"")))</f>
        <v/>
      </c>
      <c r="Y923" s="109" t="str">
        <f>IF(LEN(W923)&gt;0,W923,SUBSTITUTE(SUBSTITUTE(SUBSTITUTE(SUBSTITUTE(SUBSTITUTE(SUBSTITUTE(SUBSTITUTE(SUBSTITUTE(SUBSTITUTE(SUBSTITUTE(SUBSTITUTE( (SUBSTITUTE( SUBSTITUTE( SUBSTITUTE( SUBSTITUTE(X923,"STD_SIGMA","SUM"),"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23" s="2">
        <f>C923</f>
        <v>986</v>
      </c>
    </row>
    <row r="924" spans="1:26">
      <c r="A924" s="167" t="str">
        <f>CODE(MID(N924,1,1))&amp;CODE(MID(N924,2,1))&amp;CODE(MID(N924,3,1))&amp;CODE(MID(N924,4,1))&amp;CODE(MID(N924,5,1))&amp;
IF(ISERR(CODE(MID(N924,6,1))),"",CODE(MID(N924,6,1)))&amp;
IF(ISERR(CODE(MID(N924,7,1))),"",CODE(MID(N924,7,1)))&amp;
IF(ISERR(CODE(MID(N924,8,1))),"",CODE(MID(N924,8,1)))&amp;
IF(ISERR(CODE(MID(N924,9,1))),"",CODE(MID(N924,9,1)))&amp;
IF(ISERR(CODE(MID(N924,10,1))),"",CODE(MID(N924,10,1)))&amp;
IF(ISERR(CODE(MID(N924,11,1))),"",CODE(MID(N924,11,1)))&amp;
IF(ISERR(CODE(MID(N924,12,1))),"",CODE(MID(N924,12,1)))&amp;
IF(ISERR(CODE(MID(N924,13,1))),"",CODE(MID(N924,13,1)))&amp;
IF(ISERR(CODE(MID(N924,14,1))),"",CODE(MID(N924,14,1)))&amp;
IF(ISERR(CODE(MID(N924,15,1))),"",CODE(MID(N924,15,1)))</f>
        <v>67728295687984</v>
      </c>
      <c r="B924" s="3">
        <v>894</v>
      </c>
      <c r="C924" s="165">
        <f>VLOOKUP(A924,[1]items.h.csv!$A:$C,3,0)</f>
        <v>987</v>
      </c>
      <c r="D924" s="1" t="s">
        <v>2291</v>
      </c>
      <c r="E924" s="1" t="s">
        <v>1667</v>
      </c>
      <c r="F924" s="17" t="s">
        <v>595</v>
      </c>
      <c r="G924" s="17" t="s">
        <v>941</v>
      </c>
      <c r="H924" s="58">
        <v>0</v>
      </c>
      <c r="I924" s="58">
        <v>0</v>
      </c>
      <c r="J924" s="17" t="s">
        <v>1</v>
      </c>
      <c r="K924" s="17" t="s">
        <v>2192</v>
      </c>
      <c r="L924" s="138" t="s">
        <v>4604</v>
      </c>
      <c r="N924" s="22" t="s">
        <v>1667</v>
      </c>
      <c r="O924" s="22" t="s">
        <v>3787</v>
      </c>
      <c r="P924"/>
      <c r="Q924" t="str">
        <f>IF(F924=G924,"","NOT EQUAL")</f>
        <v>NOT EQUAL</v>
      </c>
      <c r="R924"/>
      <c r="S924"/>
      <c r="T924">
        <f>IF(Y924&lt;&gt;"",T923+1,T923)</f>
        <v>146</v>
      </c>
      <c r="U924" s="3"/>
      <c r="V924" s="118"/>
      <c r="W924" s="118"/>
      <c r="X924" s="109" t="str">
        <f>IF( OR(V924="CNST", J924="CAT_REGS"),(F924),
IF(V924="YES",UPPER(F924),
IF(   AND(V924&lt;&gt;"NO",J924="CAT_FNCT",E924&lt;&gt;"multiply", E924&lt;&gt;"divide"),IF(K924="SLS_ENABLED",   UPPER(F924),""),"")))</f>
        <v/>
      </c>
      <c r="Y924" s="109" t="str">
        <f>IF(LEN(W924)&gt;0,W924,SUBSTITUTE(SUBSTITUTE(SUBSTITUTE(SUBSTITUTE(SUBSTITUTE(SUBSTITUTE(SUBSTITUTE(SUBSTITUTE(SUBSTITUTE(SUBSTITUTE(SUBSTITUTE( (SUBSTITUTE( SUBSTITUTE( SUBSTITUTE( SUBSTITUTE(X924,"STD_SIGMA","SUM"),"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24" s="2">
        <f>C924</f>
        <v>987</v>
      </c>
    </row>
    <row r="925" spans="1:26">
      <c r="A925" s="167" t="str">
        <f>CODE(MID(N925,1,1))&amp;CODE(MID(N925,2,1))&amp;CODE(MID(N925,3,1))&amp;CODE(MID(N925,4,1))&amp;CODE(MID(N925,5,1))&amp;
IF(ISERR(CODE(MID(N925,6,1))),"",CODE(MID(N925,6,1)))&amp;
IF(ISERR(CODE(MID(N925,7,1))),"",CODE(MID(N925,7,1)))&amp;
IF(ISERR(CODE(MID(N925,8,1))),"",CODE(MID(N925,8,1)))&amp;
IF(ISERR(CODE(MID(N925,9,1))),"",CODE(MID(N925,9,1)))&amp;
IF(ISERR(CODE(MID(N925,10,1))),"",CODE(MID(N925,10,1)))&amp;
IF(ISERR(CODE(MID(N925,11,1))),"",CODE(MID(N925,11,1)))&amp;
IF(ISERR(CODE(MID(N925,12,1))),"",CODE(MID(N925,12,1)))&amp;
IF(ISERR(CODE(MID(N925,13,1))),"",CODE(MID(N925,13,1)))&amp;
IF(ISERR(CODE(MID(N925,14,1))),"",CODE(MID(N925,14,1)))&amp;
IF(ISERR(CODE(MID(N925,15,1))),"",CODE(MID(N925,15,1)))</f>
        <v>6772829579826873786576</v>
      </c>
      <c r="B925" s="3">
        <v>895</v>
      </c>
      <c r="C925" s="165">
        <f>VLOOKUP(A925,[1]items.h.csv!$A:$C,3,0)</f>
        <v>988</v>
      </c>
      <c r="D925" s="1" t="s">
        <v>2221</v>
      </c>
      <c r="E925" s="1" t="s">
        <v>7</v>
      </c>
      <c r="F925" s="17" t="s">
        <v>595</v>
      </c>
      <c r="G925" s="17" t="s">
        <v>942</v>
      </c>
      <c r="H925" s="58">
        <v>0</v>
      </c>
      <c r="I925" s="58">
        <v>0</v>
      </c>
      <c r="J925" s="17" t="s">
        <v>1</v>
      </c>
      <c r="K925" s="17" t="s">
        <v>2192</v>
      </c>
      <c r="L925" s="138" t="s">
        <v>4604</v>
      </c>
      <c r="N925" s="22" t="s">
        <v>3384</v>
      </c>
      <c r="O925" s="22" t="s">
        <v>3787</v>
      </c>
      <c r="P925"/>
      <c r="Q925" t="str">
        <f>IF(F925=G925,"","NOT EQUAL")</f>
        <v>NOT EQUAL</v>
      </c>
      <c r="R925"/>
      <c r="S925"/>
      <c r="T925">
        <f>IF(Y925&lt;&gt;"",T924+1,T924)</f>
        <v>146</v>
      </c>
      <c r="U925" s="3"/>
      <c r="V925" s="118"/>
      <c r="W925" s="118"/>
      <c r="X925" s="109" t="str">
        <f>IF( OR(V925="CNST", J925="CAT_REGS"),(F925),
IF(V925="YES",UPPER(F925),
IF(   AND(V925&lt;&gt;"NO",J925="CAT_FNCT",E925&lt;&gt;"multiply", E925&lt;&gt;"divide"),IF(K925="SLS_ENABLED",   UPPER(F925),""),"")))</f>
        <v/>
      </c>
      <c r="Y925" s="109" t="str">
        <f>IF(LEN(W925)&gt;0,W925,SUBSTITUTE(SUBSTITUTE(SUBSTITUTE(SUBSTITUTE(SUBSTITUTE(SUBSTITUTE(SUBSTITUTE(SUBSTITUTE(SUBSTITUTE(SUBSTITUTE(SUBSTITUTE( (SUBSTITUTE( SUBSTITUTE( SUBSTITUTE( SUBSTITUTE(X925,"STD_SIGMA","SUM"),"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25" s="2">
        <f>C925</f>
        <v>988</v>
      </c>
    </row>
    <row r="926" spans="1:26">
      <c r="A926" s="167" t="str">
        <f>CODE(MID(N926,1,1))&amp;CODE(MID(N926,2,1))&amp;CODE(MID(N926,3,1))&amp;CODE(MID(N926,4,1))&amp;CODE(MID(N926,5,1))&amp;
IF(ISERR(CODE(MID(N926,6,1))),"",CODE(MID(N926,6,1)))&amp;
IF(ISERR(CODE(MID(N926,7,1))),"",CODE(MID(N926,7,1)))&amp;
IF(ISERR(CODE(MID(N926,8,1))),"",CODE(MID(N926,8,1)))&amp;
IF(ISERR(CODE(MID(N926,9,1))),"",CODE(MID(N926,9,1)))&amp;
IF(ISERR(CODE(MID(N926,10,1))),"",CODE(MID(N926,10,1)))&amp;
IF(ISERR(CODE(MID(N926,11,1))),"",CODE(MID(N926,11,1)))&amp;
IF(ISERR(CODE(MID(N926,12,1))),"",CODE(MID(N926,12,1)))&amp;
IF(ISERR(CODE(MID(N926,13,1))),"",CODE(MID(N926,13,1)))&amp;
IF(ISERR(CODE(MID(N926,14,1))),"",CODE(MID(N926,14,1)))&amp;
IF(ISERR(CODE(MID(N926,15,1))),"",CODE(MID(N926,15,1)))</f>
        <v>677282958273717284956879856676</v>
      </c>
      <c r="B926" s="3">
        <v>896</v>
      </c>
      <c r="C926" s="165">
        <f>VLOOKUP(A926,[1]items.h.csv!$A:$C,3,0)</f>
        <v>989</v>
      </c>
      <c r="D926" s="1" t="s">
        <v>2291</v>
      </c>
      <c r="E926" s="1" t="s">
        <v>1668</v>
      </c>
      <c r="F926" s="17" t="s">
        <v>595</v>
      </c>
      <c r="G926" s="17" t="s">
        <v>943</v>
      </c>
      <c r="H926" s="58">
        <v>0</v>
      </c>
      <c r="I926" s="58">
        <v>0</v>
      </c>
      <c r="J926" s="17" t="s">
        <v>1</v>
      </c>
      <c r="K926" s="17" t="s">
        <v>2192</v>
      </c>
      <c r="L926" s="138" t="s">
        <v>4604</v>
      </c>
      <c r="N926" s="22" t="s">
        <v>1668</v>
      </c>
      <c r="O926" s="22" t="s">
        <v>3787</v>
      </c>
      <c r="P926"/>
      <c r="Q926" t="str">
        <f>IF(F926=G926,"","NOT EQUAL")</f>
        <v>NOT EQUAL</v>
      </c>
      <c r="R926"/>
      <c r="S926"/>
      <c r="T926">
        <f>IF(Y926&lt;&gt;"",T925+1,T925)</f>
        <v>146</v>
      </c>
      <c r="U926" s="3"/>
      <c r="V926" s="118"/>
      <c r="W926" s="118"/>
      <c r="X926" s="109" t="str">
        <f>IF( OR(V926="CNST", J926="CAT_REGS"),(F926),
IF(V926="YES",UPPER(F926),
IF(   AND(V926&lt;&gt;"NO",J926="CAT_FNCT",E926&lt;&gt;"multiply", E926&lt;&gt;"divide"),IF(K926="SLS_ENABLED",   UPPER(F926),""),"")))</f>
        <v/>
      </c>
      <c r="Y926" s="109" t="str">
        <f>IF(LEN(W926)&gt;0,W926,SUBSTITUTE(SUBSTITUTE(SUBSTITUTE(SUBSTITUTE(SUBSTITUTE(SUBSTITUTE(SUBSTITUTE(SUBSTITUTE(SUBSTITUTE(SUBSTITUTE(SUBSTITUTE( (SUBSTITUTE( SUBSTITUTE( SUBSTITUTE( SUBSTITUTE(X926,"STD_SIGMA","SUM"),"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26" s="2">
        <f>C926</f>
        <v>989</v>
      </c>
    </row>
    <row r="927" spans="1:26">
      <c r="A927" s="167" t="str">
        <f>CODE(MID(N927,1,1))&amp;CODE(MID(N927,2,1))&amp;CODE(MID(N927,3,1))&amp;CODE(MID(N927,4,1))&amp;CODE(MID(N927,5,1))&amp;
IF(ISERR(CODE(MID(N927,6,1))),"",CODE(MID(N927,6,1)))&amp;
IF(ISERR(CODE(MID(N927,7,1))),"",CODE(MID(N927,7,1)))&amp;
IF(ISERR(CODE(MID(N927,8,1))),"",CODE(MID(N927,8,1)))&amp;
IF(ISERR(CODE(MID(N927,9,1))),"",CODE(MID(N927,9,1)))&amp;
IF(ISERR(CODE(MID(N927,10,1))),"",CODE(MID(N927,10,1)))&amp;
IF(ISERR(CODE(MID(N927,11,1))),"",CODE(MID(N927,11,1)))&amp;
IF(ISERR(CODE(MID(N927,12,1))),"",CODE(MID(N927,12,1)))&amp;
IF(ISERR(CODE(MID(N927,13,1))),"",CODE(MID(N927,13,1)))&amp;
IF(ISERR(CODE(MID(N927,14,1))),"",CODE(MID(N927,14,1)))&amp;
IF(ISERR(CODE(MID(N927,15,1))),"",CODE(MID(N927,15,1)))</f>
        <v>677282958273717284956879856676</v>
      </c>
      <c r="B927" s="3">
        <v>924</v>
      </c>
      <c r="C927" s="165">
        <f>VLOOKUP(A927,[1]items.h.csv!$A:$C,3,0)</f>
        <v>989</v>
      </c>
      <c r="D927" s="1" t="s">
        <v>2221</v>
      </c>
      <c r="E927" s="1" t="s">
        <v>7</v>
      </c>
      <c r="F927" s="17" t="s">
        <v>595</v>
      </c>
      <c r="G927" s="17" t="s">
        <v>971</v>
      </c>
      <c r="H927" s="58">
        <v>0</v>
      </c>
      <c r="I927" s="58">
        <v>0</v>
      </c>
      <c r="J927" s="17" t="s">
        <v>1</v>
      </c>
      <c r="K927" s="17" t="s">
        <v>2192</v>
      </c>
      <c r="L927" s="138" t="s">
        <v>4604</v>
      </c>
      <c r="N927" s="22" t="s">
        <v>3403</v>
      </c>
      <c r="O927" s="22" t="s">
        <v>3787</v>
      </c>
      <c r="P927"/>
      <c r="Q927" t="str">
        <f>IF(F927=G927,"","NOT EQUAL")</f>
        <v>NOT EQUAL</v>
      </c>
      <c r="R927"/>
      <c r="S927"/>
      <c r="T927">
        <f>IF(Y927&lt;&gt;"",T926+1,T926)</f>
        <v>146</v>
      </c>
      <c r="U927" s="3"/>
      <c r="V927" s="118"/>
      <c r="W927" s="118"/>
      <c r="X927" s="109" t="str">
        <f>IF( OR(V927="CNST", J927="CAT_REGS"),(F927),
IF(V927="YES",UPPER(F927),
IF(   AND(V927&lt;&gt;"NO",J927="CAT_FNCT",E927&lt;&gt;"multiply", E927&lt;&gt;"divide"),IF(K927="SLS_ENABLED",   UPPER(F927),""),"")))</f>
        <v/>
      </c>
      <c r="Y927" s="109" t="str">
        <f>IF(LEN(W927)&gt;0,W927,SUBSTITUTE(SUBSTITUTE(SUBSTITUTE(SUBSTITUTE(SUBSTITUTE(SUBSTITUTE(SUBSTITUTE(SUBSTITUTE(SUBSTITUTE(SUBSTITUTE(SUBSTITUTE( (SUBSTITUTE( SUBSTITUTE( SUBSTITUTE( SUBSTITUTE(X927,"STD_SIGMA","SUM"),"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27" s="2">
        <f>C927</f>
        <v>989</v>
      </c>
    </row>
    <row r="928" spans="1:26">
      <c r="A928" s="167" t="str">
        <f>CODE(MID(N928,1,1))&amp;CODE(MID(N928,2,1))&amp;CODE(MID(N928,3,1))&amp;CODE(MID(N928,4,1))&amp;CODE(MID(N928,5,1))&amp;
IF(ISERR(CODE(MID(N928,6,1))),"",CODE(MID(N928,6,1)))&amp;
IF(ISERR(CODE(MID(N928,7,1))),"",CODE(MID(N928,7,1)))&amp;
IF(ISERR(CODE(MID(N928,8,1))),"",CODE(MID(N928,8,1)))&amp;
IF(ISERR(CODE(MID(N928,9,1))),"",CODE(MID(N928,9,1)))&amp;
IF(ISERR(CODE(MID(N928,10,1))),"",CODE(MID(N928,10,1)))&amp;
IF(ISERR(CODE(MID(N928,11,1))),"",CODE(MID(N928,11,1)))&amp;
IF(ISERR(CODE(MID(N928,12,1))),"",CODE(MID(N928,12,1)))&amp;
IF(ISERR(CODE(MID(N928,13,1))),"",CODE(MID(N928,13,1)))&amp;
IF(ISERR(CODE(MID(N928,14,1))),"",CODE(MID(N928,14,1)))&amp;
IF(ISERR(CODE(MID(N928,15,1))),"",CODE(MID(N928,15,1)))</f>
        <v>677282957978699572657670</v>
      </c>
      <c r="B928" s="3">
        <v>897</v>
      </c>
      <c r="C928" s="165">
        <f>VLOOKUP(A928,[1]items.h.csv!$A:$C,3,0)</f>
        <v>990</v>
      </c>
      <c r="D928" s="1" t="s">
        <v>2221</v>
      </c>
      <c r="E928" s="1" t="s">
        <v>7</v>
      </c>
      <c r="F928" s="17" t="s">
        <v>595</v>
      </c>
      <c r="G928" s="17" t="s">
        <v>5</v>
      </c>
      <c r="H928" s="58">
        <v>0</v>
      </c>
      <c r="I928" s="58">
        <v>0</v>
      </c>
      <c r="J928" s="17" t="s">
        <v>1</v>
      </c>
      <c r="K928" s="17" t="s">
        <v>2192</v>
      </c>
      <c r="L928" s="138" t="s">
        <v>4604</v>
      </c>
      <c r="N928" s="22" t="s">
        <v>3385</v>
      </c>
      <c r="O928" s="22" t="s">
        <v>3787</v>
      </c>
      <c r="P928"/>
      <c r="Q928" t="str">
        <f>IF(F928=G928,"","NOT EQUAL")</f>
        <v>NOT EQUAL</v>
      </c>
      <c r="R928"/>
      <c r="S928"/>
      <c r="T928">
        <f>IF(Y928&lt;&gt;"",T927+1,T927)</f>
        <v>146</v>
      </c>
      <c r="U928" s="3"/>
      <c r="V928" s="118"/>
      <c r="W928" s="118"/>
      <c r="X928" s="109" t="str">
        <f>IF( OR(V928="CNST", J928="CAT_REGS"),(F928),
IF(V928="YES",UPPER(F928),
IF(   AND(V928&lt;&gt;"NO",J928="CAT_FNCT",E928&lt;&gt;"multiply", E928&lt;&gt;"divide"),IF(K928="SLS_ENABLED",   UPPER(F928),""),"")))</f>
        <v/>
      </c>
      <c r="Y928" s="109" t="str">
        <f>IF(LEN(W928)&gt;0,W928,SUBSTITUTE(SUBSTITUTE(SUBSTITUTE(SUBSTITUTE(SUBSTITUTE(SUBSTITUTE(SUBSTITUTE(SUBSTITUTE(SUBSTITUTE(SUBSTITUTE(SUBSTITUTE( (SUBSTITUTE( SUBSTITUTE( SUBSTITUTE( SUBSTITUTE(X928,"STD_SIGMA","SUM"),"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28" s="2">
        <f>C928</f>
        <v>990</v>
      </c>
    </row>
    <row r="929" spans="1:26">
      <c r="A929" s="167" t="str">
        <f>CODE(MID(N929,1,1))&amp;CODE(MID(N929,2,1))&amp;CODE(MID(N929,3,1))&amp;CODE(MID(N929,4,1))&amp;CODE(MID(N929,5,1))&amp;
IF(ISERR(CODE(MID(N929,6,1))),"",CODE(MID(N929,6,1)))&amp;
IF(ISERR(CODE(MID(N929,7,1))),"",CODE(MID(N929,7,1)))&amp;
IF(ISERR(CODE(MID(N929,8,1))),"",CODE(MID(N929,8,1)))&amp;
IF(ISERR(CODE(MID(N929,9,1))),"",CODE(MID(N929,9,1)))&amp;
IF(ISERR(CODE(MID(N929,10,1))),"",CODE(MID(N929,10,1)))&amp;
IF(ISERR(CODE(MID(N929,11,1))),"",CODE(MID(N929,11,1)))&amp;
IF(ISERR(CODE(MID(N929,12,1))),"",CODE(MID(N929,12,1)))&amp;
IF(ISERR(CODE(MID(N929,13,1))),"",CODE(MID(N929,13,1)))&amp;
IF(ISERR(CODE(MID(N929,14,1))),"",CODE(MID(N929,14,1)))&amp;
IF(ISERR(CODE(MID(N929,15,1))),"",CODE(MID(N929,15,1)))</f>
        <v>677282957978699581856582846982</v>
      </c>
      <c r="B929" s="3">
        <v>898</v>
      </c>
      <c r="C929" s="165">
        <f>VLOOKUP(A929,[1]items.h.csv!$A:$C,3,0)</f>
        <v>991</v>
      </c>
      <c r="D929" s="1" t="s">
        <v>2221</v>
      </c>
      <c r="E929" s="1" t="s">
        <v>7</v>
      </c>
      <c r="F929" s="17" t="s">
        <v>595</v>
      </c>
      <c r="G929" s="17" t="s">
        <v>944</v>
      </c>
      <c r="H929" s="58">
        <v>0</v>
      </c>
      <c r="I929" s="58">
        <v>0</v>
      </c>
      <c r="J929" s="17" t="s">
        <v>1</v>
      </c>
      <c r="K929" s="17" t="s">
        <v>2192</v>
      </c>
      <c r="L929" s="138" t="s">
        <v>4604</v>
      </c>
      <c r="N929" s="22" t="s">
        <v>3386</v>
      </c>
      <c r="O929" s="22" t="s">
        <v>3787</v>
      </c>
      <c r="P929"/>
      <c r="Q929" t="str">
        <f>IF(F929=G929,"","NOT EQUAL")</f>
        <v>NOT EQUAL</v>
      </c>
      <c r="R929"/>
      <c r="S929"/>
      <c r="T929">
        <f>IF(Y929&lt;&gt;"",T928+1,T928)</f>
        <v>146</v>
      </c>
      <c r="U929" s="3"/>
      <c r="V929" s="118"/>
      <c r="W929" s="118"/>
      <c r="X929" s="109" t="str">
        <f>IF( OR(V929="CNST", J929="CAT_REGS"),(F929),
IF(V929="YES",UPPER(F929),
IF(   AND(V929&lt;&gt;"NO",J929="CAT_FNCT",E929&lt;&gt;"multiply", E929&lt;&gt;"divide"),IF(K929="SLS_ENABLED",   UPPER(F929),""),"")))</f>
        <v/>
      </c>
      <c r="Y929" s="109" t="str">
        <f>IF(LEN(W929)&gt;0,W929,SUBSTITUTE(SUBSTITUTE(SUBSTITUTE(SUBSTITUTE(SUBSTITUTE(SUBSTITUTE(SUBSTITUTE(SUBSTITUTE(SUBSTITUTE(SUBSTITUTE(SUBSTITUTE( (SUBSTITUTE( SUBSTITUTE( SUBSTITUTE( SUBSTITUTE(X929,"STD_SIGMA","SUM"),"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29" s="2">
        <f>C929</f>
        <v>991</v>
      </c>
    </row>
    <row r="930" spans="1:26">
      <c r="A930" s="167" t="str">
        <f>CODE(MID(N930,1,1))&amp;CODE(MID(N930,2,1))&amp;CODE(MID(N930,3,1))&amp;CODE(MID(N930,4,1))&amp;CODE(MID(N930,5,1))&amp;
IF(ISERR(CODE(MID(N930,6,1))),"",CODE(MID(N930,6,1)))&amp;
IF(ISERR(CODE(MID(N930,7,1))),"",CODE(MID(N930,7,1)))&amp;
IF(ISERR(CODE(MID(N930,8,1))),"",CODE(MID(N930,8,1)))&amp;
IF(ISERR(CODE(MID(N930,9,1))),"",CODE(MID(N930,9,1)))&amp;
IF(ISERR(CODE(MID(N930,10,1))),"",CODE(MID(N930,10,1)))&amp;
IF(ISERR(CODE(MID(N930,11,1))),"",CODE(MID(N930,11,1)))&amp;
IF(ISERR(CODE(MID(N930,12,1))),"",CODE(MID(N930,12,1)))&amp;
IF(ISERR(CODE(MID(N930,13,1))),"",CODE(MID(N930,13,1)))&amp;
IF(ISERR(CODE(MID(N930,14,1))),"",CODE(MID(N930,14,1)))&amp;
IF(ISERR(CODE(MID(N930,15,1))),"",CODE(MID(N930,15,1)))</f>
        <v>677282957378866982846968958185</v>
      </c>
      <c r="B930" s="3">
        <v>899</v>
      </c>
      <c r="C930" s="165">
        <f>VLOOKUP(A930,[1]items.h.csv!$A:$C,3,0)</f>
        <v>992</v>
      </c>
      <c r="D930" s="1" t="s">
        <v>2291</v>
      </c>
      <c r="E930" s="1" t="s">
        <v>1669</v>
      </c>
      <c r="F930" s="17" t="s">
        <v>595</v>
      </c>
      <c r="G930" s="17" t="s">
        <v>945</v>
      </c>
      <c r="H930" s="58">
        <v>0</v>
      </c>
      <c r="I930" s="58">
        <v>0</v>
      </c>
      <c r="J930" s="17" t="s">
        <v>1</v>
      </c>
      <c r="K930" s="17" t="s">
        <v>2192</v>
      </c>
      <c r="L930" s="138" t="s">
        <v>4604</v>
      </c>
      <c r="N930" s="22" t="s">
        <v>1669</v>
      </c>
      <c r="O930" s="22" t="s">
        <v>3787</v>
      </c>
      <c r="P930"/>
      <c r="Q930" t="str">
        <f>IF(F930=G930,"","NOT EQUAL")</f>
        <v>NOT EQUAL</v>
      </c>
      <c r="R930"/>
      <c r="S930"/>
      <c r="T930">
        <f>IF(Y930&lt;&gt;"",T929+1,T929)</f>
        <v>146</v>
      </c>
      <c r="U930" s="3"/>
      <c r="V930" s="118"/>
      <c r="W930" s="118"/>
      <c r="X930" s="109" t="str">
        <f>IF( OR(V930="CNST", J930="CAT_REGS"),(F930),
IF(V930="YES",UPPER(F930),
IF(   AND(V930&lt;&gt;"NO",J930="CAT_FNCT",E930&lt;&gt;"multiply", E930&lt;&gt;"divide"),IF(K930="SLS_ENABLED",   UPPER(F930),""),"")))</f>
        <v/>
      </c>
      <c r="Y930" s="109" t="str">
        <f>IF(LEN(W930)&gt;0,W930,SUBSTITUTE(SUBSTITUTE(SUBSTITUTE(SUBSTITUTE(SUBSTITUTE(SUBSTITUTE(SUBSTITUTE(SUBSTITUTE(SUBSTITUTE(SUBSTITUTE(SUBSTITUTE( (SUBSTITUTE( SUBSTITUTE( SUBSTITUTE( SUBSTITUTE(X930,"STD_SIGMA","SUM"),"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30" s="2">
        <f>C930</f>
        <v>992</v>
      </c>
    </row>
    <row r="931" spans="1:26">
      <c r="A931" s="167" t="str">
        <f>CODE(MID(N931,1,1))&amp;CODE(MID(N931,2,1))&amp;CODE(MID(N931,3,1))&amp;CODE(MID(N931,4,1))&amp;CODE(MID(N931,5,1))&amp;
IF(ISERR(CODE(MID(N931,6,1))),"",CODE(MID(N931,6,1)))&amp;
IF(ISERR(CODE(MID(N931,7,1))),"",CODE(MID(N931,7,1)))&amp;
IF(ISERR(CODE(MID(N931,8,1))),"",CODE(MID(N931,8,1)))&amp;
IF(ISERR(CODE(MID(N931,9,1))),"",CODE(MID(N931,9,1)))&amp;
IF(ISERR(CODE(MID(N931,10,1))),"",CODE(MID(N931,10,1)))&amp;
IF(ISERR(CODE(MID(N931,11,1))),"",CODE(MID(N931,11,1)))&amp;
IF(ISERR(CODE(MID(N931,12,1))),"",CODE(MID(N931,12,1)))&amp;
IF(ISERR(CODE(MID(N931,13,1))),"",CODE(MID(N931,13,1)))&amp;
IF(ISERR(CODE(MID(N931,14,1))),"",CODE(MID(N931,14,1)))&amp;
IF(ISERR(CODE(MID(N931,15,1))),"",CODE(MID(N931,15,1)))</f>
        <v>67728295698472</v>
      </c>
      <c r="B931" s="3">
        <v>900</v>
      </c>
      <c r="C931" s="165">
        <f>VLOOKUP(A931,[1]items.h.csv!$A:$C,3,0)</f>
        <v>993</v>
      </c>
      <c r="D931" s="1" t="s">
        <v>2221</v>
      </c>
      <c r="E931" s="1" t="s">
        <v>7</v>
      </c>
      <c r="F931" s="17" t="s">
        <v>595</v>
      </c>
      <c r="G931" s="17" t="s">
        <v>946</v>
      </c>
      <c r="H931" s="58">
        <v>0</v>
      </c>
      <c r="I931" s="58">
        <v>0</v>
      </c>
      <c r="J931" s="17" t="s">
        <v>1</v>
      </c>
      <c r="K931" s="17" t="s">
        <v>2192</v>
      </c>
      <c r="L931" s="138" t="s">
        <v>4604</v>
      </c>
      <c r="N931" s="22" t="s">
        <v>3387</v>
      </c>
      <c r="O931" s="22" t="s">
        <v>3787</v>
      </c>
      <c r="P931"/>
      <c r="Q931" t="str">
        <f>IF(F931=G931,"","NOT EQUAL")</f>
        <v>NOT EQUAL</v>
      </c>
      <c r="R931"/>
      <c r="S931"/>
      <c r="T931">
        <f>IF(Y931&lt;&gt;"",T930+1,T930)</f>
        <v>146</v>
      </c>
      <c r="U931" s="3"/>
      <c r="V931" s="118"/>
      <c r="W931" s="118"/>
      <c r="X931" s="109" t="str">
        <f>IF( OR(V931="CNST", J931="CAT_REGS"),(F931),
IF(V931="YES",UPPER(F931),
IF(   AND(V931&lt;&gt;"NO",J931="CAT_FNCT",E931&lt;&gt;"multiply", E931&lt;&gt;"divide"),IF(K931="SLS_ENABLED",   UPPER(F931),""),"")))</f>
        <v/>
      </c>
      <c r="Y931" s="109" t="str">
        <f>IF(LEN(W931)&gt;0,W931,SUBSTITUTE(SUBSTITUTE(SUBSTITUTE(SUBSTITUTE(SUBSTITUTE(SUBSTITUTE(SUBSTITUTE(SUBSTITUTE(SUBSTITUTE(SUBSTITUTE(SUBSTITUTE( (SUBSTITUTE( SUBSTITUTE( SUBSTITUTE( SUBSTITUTE(X931,"STD_SIGMA","SUM"),"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31" s="2">
        <f>C931</f>
        <v>993</v>
      </c>
    </row>
    <row r="932" spans="1:26">
      <c r="A932" s="167" t="str">
        <f>CODE(MID(N932,1,1))&amp;CODE(MID(N932,2,1))&amp;CODE(MID(N932,3,1))&amp;CODE(MID(N932,4,1))&amp;CODE(MID(N932,5,1))&amp;
IF(ISERR(CODE(MID(N932,6,1))),"",CODE(MID(N932,6,1)))&amp;
IF(ISERR(CODE(MID(N932,7,1))),"",CODE(MID(N932,7,1)))&amp;
IF(ISERR(CODE(MID(N932,8,1))),"",CODE(MID(N932,8,1)))&amp;
IF(ISERR(CODE(MID(N932,9,1))),"",CODE(MID(N932,9,1)))&amp;
IF(ISERR(CODE(MID(N932,10,1))),"",CODE(MID(N932,10,1)))&amp;
IF(ISERR(CODE(MID(N932,11,1))),"",CODE(MID(N932,11,1)))&amp;
IF(ISERR(CODE(MID(N932,12,1))),"",CODE(MID(N932,12,1)))&amp;
IF(ISERR(CODE(MID(N932,13,1))),"",CODE(MID(N932,13,1)))&amp;
IF(ISERR(CODE(MID(N932,14,1))),"",CODE(MID(N932,14,1)))&amp;
IF(ISERR(CODE(MID(N932,15,1))),"",CODE(MID(N932,15,1)))</f>
        <v>677282956782798383</v>
      </c>
      <c r="B932" s="3">
        <v>902</v>
      </c>
      <c r="C932" s="165">
        <f>VLOOKUP(A932,[1]items.h.csv!$A:$C,3,0)</f>
        <v>994</v>
      </c>
      <c r="D932" s="1" t="s">
        <v>2291</v>
      </c>
      <c r="E932" s="1" t="s">
        <v>1670</v>
      </c>
      <c r="F932" s="17" t="s">
        <v>595</v>
      </c>
      <c r="G932" s="17" t="s">
        <v>489</v>
      </c>
      <c r="H932" s="58">
        <v>0</v>
      </c>
      <c r="I932" s="58">
        <v>0</v>
      </c>
      <c r="J932" s="17" t="s">
        <v>1</v>
      </c>
      <c r="K932" s="17" t="s">
        <v>2192</v>
      </c>
      <c r="L932" s="138" t="s">
        <v>4604</v>
      </c>
      <c r="N932" s="22" t="s">
        <v>1670</v>
      </c>
      <c r="O932" s="22" t="s">
        <v>3787</v>
      </c>
      <c r="P932"/>
      <c r="Q932" t="str">
        <f>IF(F932=G932,"","NOT EQUAL")</f>
        <v>NOT EQUAL</v>
      </c>
      <c r="R932"/>
      <c r="S932"/>
      <c r="T932">
        <f>IF(Y932&lt;&gt;"",T931+1,T931)</f>
        <v>146</v>
      </c>
      <c r="U932" s="3"/>
      <c r="V932" s="118"/>
      <c r="W932" s="118"/>
      <c r="X932" s="109" t="str">
        <f>IF( OR(V932="CNST", J932="CAT_REGS"),(F932),
IF(V932="YES",UPPER(F932),
IF(   AND(V932&lt;&gt;"NO",J932="CAT_FNCT",E932&lt;&gt;"multiply", E932&lt;&gt;"divide"),IF(K932="SLS_ENABLED",   UPPER(F932),""),"")))</f>
        <v/>
      </c>
      <c r="Y932" s="109" t="str">
        <f>IF(LEN(W932)&gt;0,W932,SUBSTITUTE(SUBSTITUTE(SUBSTITUTE(SUBSTITUTE(SUBSTITUTE(SUBSTITUTE(SUBSTITUTE(SUBSTITUTE(SUBSTITUTE(SUBSTITUTE(SUBSTITUTE( (SUBSTITUTE( SUBSTITUTE( SUBSTITUTE( SUBSTITUTE(X932,"STD_SIGMA","SUM"),"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32" s="2">
        <f>C932</f>
        <v>994</v>
      </c>
    </row>
    <row r="933" spans="1:26">
      <c r="A933" s="167" t="str">
        <f>CODE(MID(N933,1,1))&amp;CODE(MID(N933,2,1))&amp;CODE(MID(N933,3,1))&amp;CODE(MID(N933,4,1))&amp;CODE(MID(N933,5,1))&amp;
IF(ISERR(CODE(MID(N933,6,1))),"",CODE(MID(N933,6,1)))&amp;
IF(ISERR(CODE(MID(N933,7,1))),"",CODE(MID(N933,7,1)))&amp;
IF(ISERR(CODE(MID(N933,8,1))),"",CODE(MID(N933,8,1)))&amp;
IF(ISERR(CODE(MID(N933,9,1))),"",CODE(MID(N933,9,1)))&amp;
IF(ISERR(CODE(MID(N933,10,1))),"",CODE(MID(N933,10,1)))&amp;
IF(ISERR(CODE(MID(N933,11,1))),"",CODE(MID(N933,11,1)))&amp;
IF(ISERR(CODE(MID(N933,12,1))),"",CODE(MID(N933,12,1)))&amp;
IF(ISERR(CODE(MID(N933,13,1))),"",CODE(MID(N933,13,1)))&amp;
IF(ISERR(CODE(MID(N933,14,1))),"",CODE(MID(N933,14,1)))&amp;
IF(ISERR(CODE(MID(N933,15,1))),"",CODE(MID(N933,15,1)))</f>
        <v>67728295101116104</v>
      </c>
      <c r="B933" s="3">
        <v>901</v>
      </c>
      <c r="C933" s="165">
        <f>VLOOKUP(A933,[1]items.h.csv!$A:$C,3,0)</f>
        <v>995</v>
      </c>
      <c r="D933" s="1" t="s">
        <v>2221</v>
      </c>
      <c r="E933" s="1" t="s">
        <v>7</v>
      </c>
      <c r="F933" s="17" t="s">
        <v>595</v>
      </c>
      <c r="G933" s="17" t="s">
        <v>947</v>
      </c>
      <c r="H933" s="58">
        <v>0</v>
      </c>
      <c r="I933" s="58">
        <v>0</v>
      </c>
      <c r="J933" s="17" t="s">
        <v>1</v>
      </c>
      <c r="K933" s="17" t="s">
        <v>2192</v>
      </c>
      <c r="L933" s="138" t="s">
        <v>4604</v>
      </c>
      <c r="N933" s="22" t="s">
        <v>3388</v>
      </c>
      <c r="O933" s="22" t="s">
        <v>3787</v>
      </c>
      <c r="P933"/>
      <c r="Q933" t="str">
        <f>IF(F933=G933,"","NOT EQUAL")</f>
        <v>NOT EQUAL</v>
      </c>
      <c r="R933"/>
      <c r="S933"/>
      <c r="T933">
        <f>IF(Y933&lt;&gt;"",T932+1,T932)</f>
        <v>146</v>
      </c>
      <c r="U933" s="3"/>
      <c r="V933" s="118"/>
      <c r="W933" s="118"/>
      <c r="X933" s="109" t="str">
        <f>IF( OR(V933="CNST", J933="CAT_REGS"),(F933),
IF(V933="YES",UPPER(F933),
IF(   AND(V933&lt;&gt;"NO",J933="CAT_FNCT",E933&lt;&gt;"multiply", E933&lt;&gt;"divide"),IF(K933="SLS_ENABLED",   UPPER(F933),""),"")))</f>
        <v/>
      </c>
      <c r="Y933" s="109" t="str">
        <f>IF(LEN(W933)&gt;0,W933,SUBSTITUTE(SUBSTITUTE(SUBSTITUTE(SUBSTITUTE(SUBSTITUTE(SUBSTITUTE(SUBSTITUTE(SUBSTITUTE(SUBSTITUTE(SUBSTITUTE(SUBSTITUTE( (SUBSTITUTE( SUBSTITUTE( SUBSTITUTE( SUBSTITUTE(X933,"STD_SIGMA","SUM"),"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33" s="2">
        <f>C933</f>
        <v>995</v>
      </c>
    </row>
    <row r="934" spans="1:26">
      <c r="A934" s="167" t="str">
        <f>CODE(MID(N934,1,1))&amp;CODE(MID(N934,2,1))&amp;CODE(MID(N934,3,1))&amp;CODE(MID(N934,4,1))&amp;CODE(MID(N934,5,1))&amp;
IF(ISERR(CODE(MID(N934,6,1))),"",CODE(MID(N934,6,1)))&amp;
IF(ISERR(CODE(MID(N934,7,1))),"",CODE(MID(N934,7,1)))&amp;
IF(ISERR(CODE(MID(N934,8,1))),"",CODE(MID(N934,8,1)))&amp;
IF(ISERR(CODE(MID(N934,9,1))),"",CODE(MID(N934,9,1)))&amp;
IF(ISERR(CODE(MID(N934,10,1))),"",CODE(MID(N934,10,1)))&amp;
IF(ISERR(CODE(MID(N934,11,1))),"",CODE(MID(N934,11,1)))&amp;
IF(ISERR(CODE(MID(N934,12,1))),"",CODE(MID(N934,12,1)))&amp;
IF(ISERR(CODE(MID(N934,13,1))),"",CODE(MID(N934,13,1)))&amp;
IF(ISERR(CODE(MID(N934,14,1))),"",CODE(MID(N934,14,1)))&amp;
IF(ISERR(CODE(MID(N934,15,1))),"",CODE(MID(N934,15,1)))</f>
        <v>67728295687386736869</v>
      </c>
      <c r="B934" s="3">
        <v>903</v>
      </c>
      <c r="C934" s="165">
        <f>VLOOKUP(A934,[1]items.h.csv!$A:$C,3,0)</f>
        <v>996</v>
      </c>
      <c r="D934" s="1" t="s">
        <v>2291</v>
      </c>
      <c r="E934" s="1" t="s">
        <v>1671</v>
      </c>
      <c r="F934" s="17" t="s">
        <v>595</v>
      </c>
      <c r="G934" s="17" t="s">
        <v>948</v>
      </c>
      <c r="H934" s="58">
        <v>0</v>
      </c>
      <c r="I934" s="58">
        <v>0</v>
      </c>
      <c r="J934" s="17" t="s">
        <v>1</v>
      </c>
      <c r="K934" s="17" t="s">
        <v>2192</v>
      </c>
      <c r="L934" s="138" t="s">
        <v>4604</v>
      </c>
      <c r="N934" s="22" t="s">
        <v>1671</v>
      </c>
      <c r="O934" s="22" t="s">
        <v>3787</v>
      </c>
      <c r="P934"/>
      <c r="Q934" t="str">
        <f>IF(F934=G934,"","NOT EQUAL")</f>
        <v>NOT EQUAL</v>
      </c>
      <c r="R934"/>
      <c r="S934"/>
      <c r="T934">
        <f>IF(Y934&lt;&gt;"",T933+1,T933)</f>
        <v>146</v>
      </c>
      <c r="U934" s="3"/>
      <c r="V934" s="118"/>
      <c r="W934" s="118"/>
      <c r="X934" s="109" t="str">
        <f>IF( OR(V934="CNST", J934="CAT_REGS"),(F934),
IF(V934="YES",UPPER(F934),
IF(   AND(V934&lt;&gt;"NO",J934="CAT_FNCT",E934&lt;&gt;"multiply", E934&lt;&gt;"divide"),IF(K934="SLS_ENABLED",   UPPER(F934),""),"")))</f>
        <v/>
      </c>
      <c r="Y934" s="109" t="str">
        <f>IF(LEN(W934)&gt;0,W934,SUBSTITUTE(SUBSTITUTE(SUBSTITUTE(SUBSTITUTE(SUBSTITUTE(SUBSTITUTE(SUBSTITUTE(SUBSTITUTE(SUBSTITUTE(SUBSTITUTE(SUBSTITUTE( (SUBSTITUTE( SUBSTITUTE( SUBSTITUTE( SUBSTITUTE(X934,"STD_SIGMA","SUM"),"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34" s="2">
        <f>C934</f>
        <v>996</v>
      </c>
    </row>
    <row r="935" spans="1:26">
      <c r="A935" s="167" t="str">
        <f>CODE(MID(N935,1,1))&amp;CODE(MID(N935,2,1))&amp;CODE(MID(N935,3,1))&amp;CODE(MID(N935,4,1))&amp;CODE(MID(N935,5,1))&amp;
IF(ISERR(CODE(MID(N935,6,1))),"",CODE(MID(N935,6,1)))&amp;
IF(ISERR(CODE(MID(N935,7,1))),"",CODE(MID(N935,7,1)))&amp;
IF(ISERR(CODE(MID(N935,8,1))),"",CODE(MID(N935,8,1)))&amp;
IF(ISERR(CODE(MID(N935,9,1))),"",CODE(MID(N935,9,1)))&amp;
IF(ISERR(CODE(MID(N935,10,1))),"",CODE(MID(N935,10,1)))&amp;
IF(ISERR(CODE(MID(N935,11,1))),"",CODE(MID(N935,11,1)))&amp;
IF(ISERR(CODE(MID(N935,12,1))),"",CODE(MID(N935,12,1)))&amp;
IF(ISERR(CODE(MID(N935,13,1))),"",CODE(MID(N935,13,1)))&amp;
IF(ISERR(CODE(MID(N935,14,1))),"",CODE(MID(N935,14,1)))&amp;
IF(ISERR(CODE(MID(N935,15,1))),"",CODE(MID(N935,15,1)))</f>
        <v>677282956995687984</v>
      </c>
      <c r="B935" s="3">
        <v>904</v>
      </c>
      <c r="C935" s="165">
        <f>VLOOKUP(A935,[1]items.h.csv!$A:$C,3,0)</f>
        <v>997</v>
      </c>
      <c r="D935" s="1" t="s">
        <v>2291</v>
      </c>
      <c r="E935" s="1" t="s">
        <v>1672</v>
      </c>
      <c r="F935" s="17" t="s">
        <v>949</v>
      </c>
      <c r="G935" s="17" t="s">
        <v>949</v>
      </c>
      <c r="H935" s="58">
        <v>0</v>
      </c>
      <c r="I935" s="58">
        <v>0</v>
      </c>
      <c r="J935" s="17" t="s">
        <v>4293</v>
      </c>
      <c r="K935" s="17" t="s">
        <v>2192</v>
      </c>
      <c r="L935" s="138" t="s">
        <v>4604</v>
      </c>
      <c r="N935" s="22" t="s">
        <v>1672</v>
      </c>
      <c r="O935" s="22" t="s">
        <v>3787</v>
      </c>
      <c r="P935"/>
      <c r="Q935" t="str">
        <f>IF(F935=G935,"","NOT EQUAL")</f>
        <v/>
      </c>
      <c r="R935"/>
      <c r="S935"/>
      <c r="T935">
        <f>IF(Y935&lt;&gt;"",T934+1,T934)</f>
        <v>146</v>
      </c>
      <c r="U935" s="3"/>
      <c r="V935" s="118"/>
      <c r="W935" s="118"/>
      <c r="X935" s="109" t="str">
        <f>IF( OR(V935="CNST", J935="CAT_REGS"),(F935),
IF(V935="YES",UPPER(F935),
IF(   AND(V935&lt;&gt;"NO",J935="CAT_FNCT",E935&lt;&gt;"multiply", E935&lt;&gt;"divide"),IF(K935="SLS_ENABLED",   UPPER(F935),""),"")))</f>
        <v/>
      </c>
      <c r="Y935" s="109" t="str">
        <f>IF(LEN(W935)&gt;0,W935,SUBSTITUTE(SUBSTITUTE(SUBSTITUTE(SUBSTITUTE(SUBSTITUTE(SUBSTITUTE(SUBSTITUTE(SUBSTITUTE(SUBSTITUTE(SUBSTITUTE(SUBSTITUTE( (SUBSTITUTE( SUBSTITUTE( SUBSTITUTE( SUBSTITUTE(X935,"STD_SIGMA","SUM"),"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35" s="2">
        <f>C935</f>
        <v>997</v>
      </c>
    </row>
    <row r="936" spans="1:26">
      <c r="A936" s="167" t="str">
        <f>CODE(MID(N936,1,1))&amp;CODE(MID(N936,2,1))&amp;CODE(MID(N936,3,1))&amp;CODE(MID(N936,4,1))&amp;CODE(MID(N936,5,1))&amp;
IF(ISERR(CODE(MID(N936,6,1))),"",CODE(MID(N936,6,1)))&amp;
IF(ISERR(CODE(MID(N936,7,1))),"",CODE(MID(N936,7,1)))&amp;
IF(ISERR(CODE(MID(N936,8,1))),"",CODE(MID(N936,8,1)))&amp;
IF(ISERR(CODE(MID(N936,9,1))),"",CODE(MID(N936,9,1)))&amp;
IF(ISERR(CODE(MID(N936,10,1))),"",CODE(MID(N936,10,1)))&amp;
IF(ISERR(CODE(MID(N936,11,1))),"",CODE(MID(N936,11,1)))&amp;
IF(ISERR(CODE(MID(N936,12,1))),"",CODE(MID(N936,12,1)))&amp;
IF(ISERR(CODE(MID(N936,13,1))),"",CODE(MID(N936,13,1)))&amp;
IF(ISERR(CODE(MID(N936,14,1))),"",CODE(MID(N936,14,1)))&amp;
IF(ISERR(CODE(MID(N936,15,1))),"",CODE(MID(N936,15,1)))</f>
        <v>6772829510195687984</v>
      </c>
      <c r="B936" s="3">
        <v>905</v>
      </c>
      <c r="C936" s="165">
        <f>VLOOKUP(A936,[1]items.h.csv!$A:$C,3,0)</f>
        <v>998</v>
      </c>
      <c r="D936" s="1" t="s">
        <v>2291</v>
      </c>
      <c r="E936" s="1" t="s">
        <v>1673</v>
      </c>
      <c r="F936" s="17" t="s">
        <v>950</v>
      </c>
      <c r="G936" s="17" t="s">
        <v>950</v>
      </c>
      <c r="H936" s="58">
        <v>0</v>
      </c>
      <c r="I936" s="58">
        <v>0</v>
      </c>
      <c r="J936" s="17" t="s">
        <v>4294</v>
      </c>
      <c r="K936" s="17" t="s">
        <v>2192</v>
      </c>
      <c r="L936" s="138" t="s">
        <v>4604</v>
      </c>
      <c r="N936" s="22" t="s">
        <v>1673</v>
      </c>
      <c r="O936" s="22" t="s">
        <v>3787</v>
      </c>
      <c r="P936"/>
      <c r="Q936" t="str">
        <f>IF(F936=G936,"","NOT EQUAL")</f>
        <v/>
      </c>
      <c r="R936"/>
      <c r="S936"/>
      <c r="T936">
        <f>IF(Y936&lt;&gt;"",T935+1,T935)</f>
        <v>146</v>
      </c>
      <c r="U936" s="3"/>
      <c r="V936" s="118"/>
      <c r="W936" s="118"/>
      <c r="X936" s="109" t="str">
        <f>IF( OR(V936="CNST", J936="CAT_REGS"),(F936),
IF(V936="YES",UPPER(F936),
IF(   AND(V936&lt;&gt;"NO",J936="CAT_FNCT",E936&lt;&gt;"multiply", E936&lt;&gt;"divide"),IF(K936="SLS_ENABLED",   UPPER(F936),""),"")))</f>
        <v/>
      </c>
      <c r="Y936" s="109" t="str">
        <f>IF(LEN(W936)&gt;0,W936,SUBSTITUTE(SUBSTITUTE(SUBSTITUTE(SUBSTITUTE(SUBSTITUTE(SUBSTITUTE(SUBSTITUTE(SUBSTITUTE(SUBSTITUTE(SUBSTITUTE(SUBSTITUTE( (SUBSTITUTE( SUBSTITUTE( SUBSTITUTE( SUBSTITUTE(X936,"STD_SIGMA","SUM"),"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36" s="2">
        <f>C936</f>
        <v>998</v>
      </c>
    </row>
    <row r="937" spans="1:26">
      <c r="A937" s="167" t="str">
        <f>CODE(MID(N937,1,1))&amp;CODE(MID(N937,2,1))&amp;CODE(MID(N937,3,1))&amp;CODE(MID(N937,4,1))&amp;CODE(MID(N937,5,1))&amp;
IF(ISERR(CODE(MID(N937,6,1))),"",CODE(MID(N937,6,1)))&amp;
IF(ISERR(CODE(MID(N937,7,1))),"",CODE(MID(N937,7,1)))&amp;
IF(ISERR(CODE(MID(N937,8,1))),"",CODE(MID(N937,8,1)))&amp;
IF(ISERR(CODE(MID(N937,9,1))),"",CODE(MID(N937,9,1)))&amp;
IF(ISERR(CODE(MID(N937,10,1))),"",CODE(MID(N937,10,1)))&amp;
IF(ISERR(CODE(MID(N937,11,1))),"",CODE(MID(N937,11,1)))&amp;
IF(ISERR(CODE(MID(N937,12,1))),"",CODE(MID(N937,12,1)))&amp;
IF(ISERR(CODE(MID(N937,13,1))),"",CODE(MID(N937,13,1)))&amp;
IF(ISERR(CODE(MID(N937,14,1))),"",CODE(MID(N937,14,1)))&amp;
IF(ISERR(CODE(MID(N937,15,1))),"",CODE(MID(N937,15,1)))</f>
        <v>6772829569956765827978</v>
      </c>
      <c r="B937" s="3">
        <v>906</v>
      </c>
      <c r="C937" s="165">
        <f>VLOOKUP(A937,[1]items.h.csv!$A:$C,3,0)</f>
        <v>999</v>
      </c>
      <c r="D937" s="1" t="s">
        <v>2291</v>
      </c>
      <c r="E937" s="1" t="s">
        <v>7</v>
      </c>
      <c r="F937" s="17" t="s">
        <v>951</v>
      </c>
      <c r="G937" s="17" t="s">
        <v>951</v>
      </c>
      <c r="H937" s="58">
        <v>0</v>
      </c>
      <c r="I937" s="58">
        <v>0</v>
      </c>
      <c r="J937" s="17" t="s">
        <v>4293</v>
      </c>
      <c r="K937" s="17" t="s">
        <v>2192</v>
      </c>
      <c r="L937" s="138" t="s">
        <v>4604</v>
      </c>
      <c r="N937" s="22" t="s">
        <v>3389</v>
      </c>
      <c r="O937" s="22" t="s">
        <v>3787</v>
      </c>
      <c r="P937"/>
      <c r="Q937" t="str">
        <f>IF(F937=G937,"","NOT EQUAL")</f>
        <v/>
      </c>
      <c r="R937"/>
      <c r="S937"/>
      <c r="T937">
        <f>IF(Y937&lt;&gt;"",T936+1,T936)</f>
        <v>146</v>
      </c>
      <c r="U937" s="3"/>
      <c r="V937" s="118"/>
      <c r="W937" s="118"/>
      <c r="X937" s="109" t="str">
        <f>IF( OR(V937="CNST", J937="CAT_REGS"),(F937),
IF(V937="YES",UPPER(F937),
IF(   AND(V937&lt;&gt;"NO",J937="CAT_FNCT",E937&lt;&gt;"multiply", E937&lt;&gt;"divide"),IF(K937="SLS_ENABLED",   UPPER(F937),""),"")))</f>
        <v/>
      </c>
      <c r="Y937" s="109" t="str">
        <f>IF(LEN(W937)&gt;0,W937,SUBSTITUTE(SUBSTITUTE(SUBSTITUTE(SUBSTITUTE(SUBSTITUTE(SUBSTITUTE(SUBSTITUTE(SUBSTITUTE(SUBSTITUTE(SUBSTITUTE(SUBSTITUTE( (SUBSTITUTE( SUBSTITUTE( SUBSTITUTE( SUBSTITUTE(X937,"STD_SIGMA","SUM"),"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37" s="2">
        <f>C937</f>
        <v>999</v>
      </c>
    </row>
    <row r="938" spans="1:26">
      <c r="A938" s="167" t="str">
        <f>CODE(MID(N938,1,1))&amp;CODE(MID(N938,2,1))&amp;CODE(MID(N938,3,1))&amp;CODE(MID(N938,4,1))&amp;CODE(MID(N938,5,1))&amp;
IF(ISERR(CODE(MID(N938,6,1))),"",CODE(MID(N938,6,1)))&amp;
IF(ISERR(CODE(MID(N938,7,1))),"",CODE(MID(N938,7,1)))&amp;
IF(ISERR(CODE(MID(N938,8,1))),"",CODE(MID(N938,8,1)))&amp;
IF(ISERR(CODE(MID(N938,9,1))),"",CODE(MID(N938,9,1)))&amp;
IF(ISERR(CODE(MID(N938,10,1))),"",CODE(MID(N938,10,1)))&amp;
IF(ISERR(CODE(MID(N938,11,1))),"",CODE(MID(N938,11,1)))&amp;
IF(ISERR(CODE(MID(N938,12,1))),"",CODE(MID(N938,12,1)))&amp;
IF(ISERR(CODE(MID(N938,13,1))),"",CODE(MID(N938,13,1)))&amp;
IF(ISERR(CODE(MID(N938,14,1))),"",CODE(MID(N938,14,1)))&amp;
IF(ISERR(CODE(MID(N938,15,1))),"",CODE(MID(N938,15,1)))</f>
        <v>67728295101956765827978</v>
      </c>
      <c r="B938" s="3">
        <v>907</v>
      </c>
      <c r="C938" s="165">
        <f>VLOOKUP(A938,[1]items.h.csv!$A:$C,3,0)</f>
        <v>1000</v>
      </c>
      <c r="D938" s="1" t="s">
        <v>2291</v>
      </c>
      <c r="E938" s="1" t="s">
        <v>7</v>
      </c>
      <c r="F938" s="17" t="s">
        <v>952</v>
      </c>
      <c r="G938" s="17" t="s">
        <v>952</v>
      </c>
      <c r="H938" s="58">
        <v>0</v>
      </c>
      <c r="I938" s="58">
        <v>0</v>
      </c>
      <c r="J938" s="17" t="s">
        <v>4294</v>
      </c>
      <c r="K938" s="17" t="s">
        <v>2192</v>
      </c>
      <c r="L938" s="138" t="s">
        <v>4604</v>
      </c>
      <c r="N938" s="22" t="s">
        <v>3390</v>
      </c>
      <c r="O938" s="22" t="s">
        <v>3787</v>
      </c>
      <c r="P938"/>
      <c r="Q938" t="str">
        <f>IF(F938=G938,"","NOT EQUAL")</f>
        <v/>
      </c>
      <c r="R938"/>
      <c r="S938"/>
      <c r="T938">
        <f>IF(Y938&lt;&gt;"",T937+1,T937)</f>
        <v>146</v>
      </c>
      <c r="U938" s="3"/>
      <c r="V938" s="118"/>
      <c r="W938" s="118"/>
      <c r="X938" s="109" t="str">
        <f>IF( OR(V938="CNST", J938="CAT_REGS"),(F938),
IF(V938="YES",UPPER(F938),
IF(   AND(V938&lt;&gt;"NO",J938="CAT_FNCT",E938&lt;&gt;"multiply", E938&lt;&gt;"divide"),IF(K938="SLS_ENABLED",   UPPER(F938),""),"")))</f>
        <v/>
      </c>
      <c r="Y938" s="109" t="str">
        <f>IF(LEN(W938)&gt;0,W938,SUBSTITUTE(SUBSTITUTE(SUBSTITUTE(SUBSTITUTE(SUBSTITUTE(SUBSTITUTE(SUBSTITUTE(SUBSTITUTE(SUBSTITUTE(SUBSTITUTE(SUBSTITUTE( (SUBSTITUTE( SUBSTITUTE( SUBSTITUTE( SUBSTITUTE(X938,"STD_SIGMA","SUM"),"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38" s="2">
        <f>C938</f>
        <v>1000</v>
      </c>
    </row>
    <row r="939" spans="1:26">
      <c r="A939" s="167" t="str">
        <f>CODE(MID(N939,1,1))&amp;CODE(MID(N939,2,1))&amp;CODE(MID(N939,3,1))&amp;CODE(MID(N939,4,1))&amp;CODE(MID(N939,5,1))&amp;
IF(ISERR(CODE(MID(N939,6,1))),"",CODE(MID(N939,6,1)))&amp;
IF(ISERR(CODE(MID(N939,7,1))),"",CODE(MID(N939,7,1)))&amp;
IF(ISERR(CODE(MID(N939,8,1))),"",CODE(MID(N939,8,1)))&amp;
IF(ISERR(CODE(MID(N939,9,1))),"",CODE(MID(N939,9,1)))&amp;
IF(ISERR(CODE(MID(N939,10,1))),"",CODE(MID(N939,10,1)))&amp;
IF(ISERR(CODE(MID(N939,11,1))),"",CODE(MID(N939,11,1)))&amp;
IF(ISERR(CODE(MID(N939,12,1))),"",CODE(MID(N939,12,1)))&amp;
IF(ISERR(CODE(MID(N939,13,1))),"",CODE(MID(N939,13,1)))&amp;
IF(ISERR(CODE(MID(N939,14,1))),"",CODE(MID(N939,14,1)))&amp;
IF(ISERR(CODE(MID(N939,15,1))),"",CODE(MID(N939,15,1)))</f>
        <v>6772829582956567858469</v>
      </c>
      <c r="B939" s="3">
        <v>742</v>
      </c>
      <c r="C939" s="165">
        <f>VLOOKUP(A939,[1]items.h.csv!$A:$C,3,0)</f>
        <v>1001</v>
      </c>
      <c r="D939" s="1" t="s">
        <v>2291</v>
      </c>
      <c r="E939" s="1" t="s">
        <v>1674</v>
      </c>
      <c r="F939" s="17" t="s">
        <v>953</v>
      </c>
      <c r="G939" s="17" t="s">
        <v>953</v>
      </c>
      <c r="H939" s="58">
        <v>0</v>
      </c>
      <c r="I939" s="58">
        <v>0</v>
      </c>
      <c r="J939" s="17" t="s">
        <v>4293</v>
      </c>
      <c r="K939" s="17" t="s">
        <v>2192</v>
      </c>
      <c r="L939" s="138" t="s">
        <v>4604</v>
      </c>
      <c r="N939" s="22" t="s">
        <v>1674</v>
      </c>
      <c r="O939" s="22" t="s">
        <v>3787</v>
      </c>
      <c r="P939"/>
      <c r="Q939" t="str">
        <f>IF(F939=G939,"","NOT EQUAL")</f>
        <v/>
      </c>
      <c r="R939"/>
      <c r="S939"/>
      <c r="T939">
        <f>IF(Y939&lt;&gt;"",T938+1,T938)</f>
        <v>146</v>
      </c>
      <c r="U939" s="3"/>
      <c r="V939" s="118"/>
      <c r="W939" s="118"/>
      <c r="X939" s="109" t="str">
        <f>IF( OR(V939="CNST", J939="CAT_REGS"),(F939),
IF(V939="YES",UPPER(F939),
IF(   AND(V939&lt;&gt;"NO",J939="CAT_FNCT",E939&lt;&gt;"multiply", E939&lt;&gt;"divide"),IF(K939="SLS_ENABLED",   UPPER(F939),""),"")))</f>
        <v/>
      </c>
      <c r="Y939" s="109" t="str">
        <f>IF(LEN(W939)&gt;0,W939,SUBSTITUTE(SUBSTITUTE(SUBSTITUTE(SUBSTITUTE(SUBSTITUTE(SUBSTITUTE(SUBSTITUTE(SUBSTITUTE(SUBSTITUTE(SUBSTITUTE(SUBSTITUTE( (SUBSTITUTE( SUBSTITUTE( SUBSTITUTE( SUBSTITUTE(X939,"STD_SIGMA","SUM"),"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39" s="2">
        <f>C939</f>
        <v>1001</v>
      </c>
    </row>
    <row r="940" spans="1:26">
      <c r="A940" s="167" t="str">
        <f>CODE(MID(N940,1,1))&amp;CODE(MID(N940,2,1))&amp;CODE(MID(N940,3,1))&amp;CODE(MID(N940,4,1))&amp;CODE(MID(N940,5,1))&amp;
IF(ISERR(CODE(MID(N940,6,1))),"",CODE(MID(N940,6,1)))&amp;
IF(ISERR(CODE(MID(N940,7,1))),"",CODE(MID(N940,7,1)))&amp;
IF(ISERR(CODE(MID(N940,8,1))),"",CODE(MID(N940,8,1)))&amp;
IF(ISERR(CODE(MID(N940,9,1))),"",CODE(MID(N940,9,1)))&amp;
IF(ISERR(CODE(MID(N940,10,1))),"",CODE(MID(N940,10,1)))&amp;
IF(ISERR(CODE(MID(N940,11,1))),"",CODE(MID(N940,11,1)))&amp;
IF(ISERR(CODE(MID(N940,12,1))),"",CODE(MID(N940,12,1)))&amp;
IF(ISERR(CODE(MID(N940,13,1))),"",CODE(MID(N940,13,1)))&amp;
IF(ISERR(CODE(MID(N940,14,1))),"",CODE(MID(N940,14,1)))&amp;
IF(ISERR(CODE(MID(N940,15,1))),"",CODE(MID(N940,15,1)))</f>
        <v>6772829582956765827978</v>
      </c>
      <c r="B940" s="3">
        <v>740</v>
      </c>
      <c r="C940" s="165">
        <f>VLOOKUP(A940,[1]items.h.csv!$A:$C,3,0)</f>
        <v>1002</v>
      </c>
      <c r="D940" s="1" t="s">
        <v>2291</v>
      </c>
      <c r="E940" s="1" t="s">
        <v>1675</v>
      </c>
      <c r="F940" s="17" t="s">
        <v>954</v>
      </c>
      <c r="G940" s="17" t="s">
        <v>954</v>
      </c>
      <c r="H940" s="58">
        <v>0</v>
      </c>
      <c r="I940" s="58">
        <v>0</v>
      </c>
      <c r="J940" s="17" t="s">
        <v>4293</v>
      </c>
      <c r="K940" s="17" t="s">
        <v>2192</v>
      </c>
      <c r="L940" s="138" t="s">
        <v>4604</v>
      </c>
      <c r="N940" s="22" t="s">
        <v>1675</v>
      </c>
      <c r="O940" s="22" t="s">
        <v>3787</v>
      </c>
      <c r="P940"/>
      <c r="Q940" t="str">
        <f>IF(F940=G940,"","NOT EQUAL")</f>
        <v/>
      </c>
      <c r="R940"/>
      <c r="S940"/>
      <c r="T940">
        <f>IF(Y940&lt;&gt;"",T939+1,T939)</f>
        <v>146</v>
      </c>
      <c r="U940" s="3"/>
      <c r="V940" s="118"/>
      <c r="W940" s="118"/>
      <c r="X940" s="109" t="str">
        <f>IF( OR(V940="CNST", J940="CAT_REGS"),(F940),
IF(V940="YES",UPPER(F940),
IF(   AND(V940&lt;&gt;"NO",J940="CAT_FNCT",E940&lt;&gt;"multiply", E940&lt;&gt;"divide"),IF(K940="SLS_ENABLED",   UPPER(F940),""),"")))</f>
        <v/>
      </c>
      <c r="Y940" s="109" t="str">
        <f>IF(LEN(W940)&gt;0,W940,SUBSTITUTE(SUBSTITUTE(SUBSTITUTE(SUBSTITUTE(SUBSTITUTE(SUBSTITUTE(SUBSTITUTE(SUBSTITUTE(SUBSTITUTE(SUBSTITUTE(SUBSTITUTE( (SUBSTITUTE( SUBSTITUTE( SUBSTITUTE( SUBSTITUTE(X940,"STD_SIGMA","SUM"),"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40" s="2">
        <f>C940</f>
        <v>1002</v>
      </c>
    </row>
    <row r="941" spans="1:26">
      <c r="A941" s="167" t="str">
        <f>CODE(MID(N941,1,1))&amp;CODE(MID(N941,2,1))&amp;CODE(MID(N941,3,1))&amp;CODE(MID(N941,4,1))&amp;CODE(MID(N941,5,1))&amp;
IF(ISERR(CODE(MID(N941,6,1))),"",CODE(MID(N941,6,1)))&amp;
IF(ISERR(CODE(MID(N941,7,1))),"",CODE(MID(N941,7,1)))&amp;
IF(ISERR(CODE(MID(N941,8,1))),"",CODE(MID(N941,8,1)))&amp;
IF(ISERR(CODE(MID(N941,9,1))),"",CODE(MID(N941,9,1)))&amp;
IF(ISERR(CODE(MID(N941,10,1))),"",CODE(MID(N941,10,1)))&amp;
IF(ISERR(CODE(MID(N941,11,1))),"",CODE(MID(N941,11,1)))&amp;
IF(ISERR(CODE(MID(N941,12,1))),"",CODE(MID(N941,12,1)))&amp;
IF(ISERR(CODE(MID(N941,13,1))),"",CODE(MID(N941,13,1)))&amp;
IF(ISERR(CODE(MID(N941,14,1))),"",CODE(MID(N941,14,1)))&amp;
IF(ISERR(CODE(MID(N941,15,1))),"",CODE(MID(N941,15,1)))</f>
        <v>677282958595797179786975</v>
      </c>
      <c r="B941" s="3">
        <v>908</v>
      </c>
      <c r="C941" s="165">
        <f>VLOOKUP(A941,[1]items.h.csv!$A:$C,3,0)</f>
        <v>1003</v>
      </c>
      <c r="D941" s="1" t="s">
        <v>2291</v>
      </c>
      <c r="E941" s="1" t="s">
        <v>1676</v>
      </c>
      <c r="F941" s="17" t="s">
        <v>955</v>
      </c>
      <c r="G941" s="17" t="s">
        <v>955</v>
      </c>
      <c r="H941" s="58">
        <v>0</v>
      </c>
      <c r="I941" s="58">
        <v>0</v>
      </c>
      <c r="J941" s="17" t="s">
        <v>4293</v>
      </c>
      <c r="K941" s="17" t="s">
        <v>2192</v>
      </c>
      <c r="L941" s="138" t="s">
        <v>4604</v>
      </c>
      <c r="N941" s="22" t="s">
        <v>1676</v>
      </c>
      <c r="O941" s="22" t="s">
        <v>3787</v>
      </c>
      <c r="P941"/>
      <c r="Q941" t="str">
        <f>IF(F941=G941,"","NOT EQUAL")</f>
        <v/>
      </c>
      <c r="R941"/>
      <c r="S941"/>
      <c r="T941">
        <f>IF(Y941&lt;&gt;"",T940+1,T940)</f>
        <v>146</v>
      </c>
      <c r="U941" s="3"/>
      <c r="V941" s="118"/>
      <c r="W941" s="118"/>
      <c r="X941" s="109" t="str">
        <f>IF( OR(V941="CNST", J941="CAT_REGS"),(F941),
IF(V941="YES",UPPER(F941),
IF(   AND(V941&lt;&gt;"NO",J941="CAT_FNCT",E941&lt;&gt;"multiply", E941&lt;&gt;"divide"),IF(K941="SLS_ENABLED",   UPPER(F941),""),"")))</f>
        <v/>
      </c>
      <c r="Y941" s="109" t="str">
        <f>IF(LEN(W941)&gt;0,W941,SUBSTITUTE(SUBSTITUTE(SUBSTITUTE(SUBSTITUTE(SUBSTITUTE(SUBSTITUTE(SUBSTITUTE(SUBSTITUTE(SUBSTITUTE(SUBSTITUTE(SUBSTITUTE( (SUBSTITUTE( SUBSTITUTE( SUBSTITUTE( SUBSTITUTE(X941,"STD_SIGMA","SUM"),"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41" s="2">
        <f>C941</f>
        <v>1003</v>
      </c>
    </row>
    <row r="942" spans="1:26">
      <c r="A942" s="167" t="str">
        <f>CODE(MID(N942,1,1))&amp;CODE(MID(N942,2,1))&amp;CODE(MID(N942,3,1))&amp;CODE(MID(N942,4,1))&amp;CODE(MID(N942,5,1))&amp;
IF(ISERR(CODE(MID(N942,6,1))),"",CODE(MID(N942,6,1)))&amp;
IF(ISERR(CODE(MID(N942,7,1))),"",CODE(MID(N942,7,1)))&amp;
IF(ISERR(CODE(MID(N942,8,1))),"",CODE(MID(N942,8,1)))&amp;
IF(ISERR(CODE(MID(N942,9,1))),"",CODE(MID(N942,9,1)))&amp;
IF(ISERR(CODE(MID(N942,10,1))),"",CODE(MID(N942,10,1)))&amp;
IF(ISERR(CODE(MID(N942,11,1))),"",CODE(MID(N942,11,1)))&amp;
IF(ISERR(CODE(MID(N942,12,1))),"",CODE(MID(N942,12,1)))&amp;
IF(ISERR(CODE(MID(N942,13,1))),"",CODE(MID(N942,13,1)))&amp;
IF(ISERR(CODE(MID(N942,14,1))),"",CODE(MID(N942,14,1)))&amp;
IF(ISERR(CODE(MID(N942,15,1))),"",CODE(MID(N942,15,1)))</f>
        <v>6772829511795797179786975</v>
      </c>
      <c r="B942" s="3">
        <v>909</v>
      </c>
      <c r="C942" s="165">
        <f>VLOOKUP(A942,[1]items.h.csv!$A:$C,3,0)</f>
        <v>1004</v>
      </c>
      <c r="D942" s="1" t="s">
        <v>2291</v>
      </c>
      <c r="E942" s="1" t="s">
        <v>1677</v>
      </c>
      <c r="F942" s="17" t="s">
        <v>956</v>
      </c>
      <c r="G942" s="17" t="s">
        <v>956</v>
      </c>
      <c r="H942" s="58">
        <v>0</v>
      </c>
      <c r="I942" s="58">
        <v>0</v>
      </c>
      <c r="J942" s="17" t="s">
        <v>4294</v>
      </c>
      <c r="K942" s="17" t="s">
        <v>2192</v>
      </c>
      <c r="L942" s="138" t="s">
        <v>4604</v>
      </c>
      <c r="N942" s="22" t="s">
        <v>1677</v>
      </c>
      <c r="O942" s="22" t="s">
        <v>3787</v>
      </c>
      <c r="P942"/>
      <c r="Q942" t="str">
        <f>IF(F942=G942,"","NOT EQUAL")</f>
        <v/>
      </c>
      <c r="R942"/>
      <c r="S942"/>
      <c r="T942">
        <f>IF(Y942&lt;&gt;"",T941+1,T941)</f>
        <v>146</v>
      </c>
      <c r="U942" s="3"/>
      <c r="V942" s="118"/>
      <c r="W942" s="118"/>
      <c r="X942" s="109" t="str">
        <f>IF( OR(V942="CNST", J942="CAT_REGS"),(F942),
IF(V942="YES",UPPER(F942),
IF(   AND(V942&lt;&gt;"NO",J942="CAT_FNCT",E942&lt;&gt;"multiply", E942&lt;&gt;"divide"),IF(K942="SLS_ENABLED",   UPPER(F942),""),"")))</f>
        <v/>
      </c>
      <c r="Y942" s="109" t="str">
        <f>IF(LEN(W942)&gt;0,W942,SUBSTITUTE(SUBSTITUTE(SUBSTITUTE(SUBSTITUTE(SUBSTITUTE(SUBSTITUTE(SUBSTITUTE(SUBSTITUTE(SUBSTITUTE(SUBSTITUTE(SUBSTITUTE( (SUBSTITUTE( SUBSTITUTE( SUBSTITUTE( SUBSTITUTE(X942,"STD_SIGMA","SUM"),"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42" s="2">
        <f>C942</f>
        <v>1004</v>
      </c>
    </row>
    <row r="943" spans="1:26">
      <c r="A943" s="167" t="str">
        <f>CODE(MID(N943,1,1))&amp;CODE(MID(N943,2,1))&amp;CODE(MID(N943,3,1))&amp;CODE(MID(N943,4,1))&amp;CODE(MID(N943,5,1))&amp;
IF(ISERR(CODE(MID(N943,6,1))),"",CODE(MID(N943,6,1)))&amp;
IF(ISERR(CODE(MID(N943,7,1))),"",CODE(MID(N943,7,1)))&amp;
IF(ISERR(CODE(MID(N943,8,1))),"",CODE(MID(N943,8,1)))&amp;
IF(ISERR(CODE(MID(N943,9,1))),"",CODE(MID(N943,9,1)))&amp;
IF(ISERR(CODE(MID(N943,10,1))),"",CODE(MID(N943,10,1)))&amp;
IF(ISERR(CODE(MID(N943,11,1))),"",CODE(MID(N943,11,1)))&amp;
IF(ISERR(CODE(MID(N943,12,1))),"",CODE(MID(N943,12,1)))&amp;
IF(ISERR(CODE(MID(N943,13,1))),"",CODE(MID(N943,13,1)))&amp;
IF(ISERR(CODE(MID(N943,14,1))),"",CODE(MID(N943,14,1)))&amp;
IF(ISERR(CODE(MID(N943,15,1))),"",CODE(MID(N943,15,1)))</f>
        <v>6772829512195857868698295827979</v>
      </c>
      <c r="B943" s="3">
        <v>910</v>
      </c>
      <c r="C943" s="165">
        <f>VLOOKUP(A943,[1]items.h.csv!$A:$C,3,0)</f>
        <v>1005</v>
      </c>
      <c r="D943" s="1" t="s">
        <v>2291</v>
      </c>
      <c r="E943" s="1" t="s">
        <v>1678</v>
      </c>
      <c r="F943" s="17" t="s">
        <v>595</v>
      </c>
      <c r="G943" s="17" t="s">
        <v>957</v>
      </c>
      <c r="H943" s="58">
        <v>0</v>
      </c>
      <c r="I943" s="58">
        <v>0</v>
      </c>
      <c r="J943" s="17" t="s">
        <v>1</v>
      </c>
      <c r="K943" s="17" t="s">
        <v>2192</v>
      </c>
      <c r="L943" s="138" t="s">
        <v>4604</v>
      </c>
      <c r="N943" s="22" t="s">
        <v>1678</v>
      </c>
      <c r="O943" s="22" t="s">
        <v>3787</v>
      </c>
      <c r="P943"/>
      <c r="Q943" t="str">
        <f>IF(F943=G943,"","NOT EQUAL")</f>
        <v>NOT EQUAL</v>
      </c>
      <c r="R943"/>
      <c r="S943"/>
      <c r="T943">
        <f>IF(Y943&lt;&gt;"",T942+1,T942)</f>
        <v>146</v>
      </c>
      <c r="U943" s="3"/>
      <c r="V943" s="118"/>
      <c r="W943" s="118"/>
      <c r="X943" s="109" t="str">
        <f>IF( OR(V943="CNST", J943="CAT_REGS"),(F943),
IF(V943="YES",UPPER(F943),
IF(   AND(V943&lt;&gt;"NO",J943="CAT_FNCT",E943&lt;&gt;"multiply", E943&lt;&gt;"divide"),IF(K943="SLS_ENABLED",   UPPER(F943),""),"")))</f>
        <v/>
      </c>
      <c r="Y943" s="109" t="str">
        <f>IF(LEN(W943)&gt;0,W943,SUBSTITUTE(SUBSTITUTE(SUBSTITUTE(SUBSTITUTE(SUBSTITUTE(SUBSTITUTE(SUBSTITUTE(SUBSTITUTE(SUBSTITUTE(SUBSTITUTE(SUBSTITUTE( (SUBSTITUTE( SUBSTITUTE( SUBSTITUTE( SUBSTITUTE(X943,"STD_SIGMA","SUM"),"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43" s="2">
        <f>C943</f>
        <v>1005</v>
      </c>
    </row>
    <row r="944" spans="1:26">
      <c r="A944" s="167" t="str">
        <f>CODE(MID(N944,1,1))&amp;CODE(MID(N944,2,1))&amp;CODE(MID(N944,3,1))&amp;CODE(MID(N944,4,1))&amp;CODE(MID(N944,5,1))&amp;
IF(ISERR(CODE(MID(N944,6,1))),"",CODE(MID(N944,6,1)))&amp;
IF(ISERR(CODE(MID(N944,7,1))),"",CODE(MID(N944,7,1)))&amp;
IF(ISERR(CODE(MID(N944,8,1))),"",CODE(MID(N944,8,1)))&amp;
IF(ISERR(CODE(MID(N944,9,1))),"",CODE(MID(N944,9,1)))&amp;
IF(ISERR(CODE(MID(N944,10,1))),"",CODE(MID(N944,10,1)))&amp;
IF(ISERR(CODE(MID(N944,11,1))),"",CODE(MID(N944,11,1)))&amp;
IF(ISERR(CODE(MID(N944,12,1))),"",CODE(MID(N944,12,1)))&amp;
IF(ISERR(CODE(MID(N944,13,1))),"",CODE(MID(N944,13,1)))&amp;
IF(ISERR(CODE(MID(N944,14,1))),"",CODE(MID(N944,14,1)))&amp;
IF(ISERR(CODE(MID(N944,15,1))),"",CODE(MID(N944,15,1)))</f>
        <v>6772829512095857868698295827979</v>
      </c>
      <c r="B944" s="3">
        <v>911</v>
      </c>
      <c r="C944" s="165">
        <f>VLOOKUP(A944,[1]items.h.csv!$A:$C,3,0)</f>
        <v>1006</v>
      </c>
      <c r="D944" s="1" t="s">
        <v>2291</v>
      </c>
      <c r="E944" s="1" t="s">
        <v>1679</v>
      </c>
      <c r="F944" s="17" t="s">
        <v>595</v>
      </c>
      <c r="G944" s="17" t="s">
        <v>958</v>
      </c>
      <c r="H944" s="58">
        <v>0</v>
      </c>
      <c r="I944" s="58">
        <v>0</v>
      </c>
      <c r="J944" s="17" t="s">
        <v>1</v>
      </c>
      <c r="K944" s="17" t="s">
        <v>2192</v>
      </c>
      <c r="L944" s="138" t="s">
        <v>4604</v>
      </c>
      <c r="N944" s="22" t="s">
        <v>1679</v>
      </c>
      <c r="O944" s="22" t="s">
        <v>3787</v>
      </c>
      <c r="P944"/>
      <c r="Q944" t="str">
        <f>IF(F944=G944,"","NOT EQUAL")</f>
        <v>NOT EQUAL</v>
      </c>
      <c r="R944"/>
      <c r="S944"/>
      <c r="T944">
        <f>IF(Y944&lt;&gt;"",T943+1,T943)</f>
        <v>146</v>
      </c>
      <c r="U944" s="3"/>
      <c r="V944" s="118"/>
      <c r="W944" s="118"/>
      <c r="X944" s="109" t="str">
        <f>IF( OR(V944="CNST", J944="CAT_REGS"),(F944),
IF(V944="YES",UPPER(F944),
IF(   AND(V944&lt;&gt;"NO",J944="CAT_FNCT",E944&lt;&gt;"multiply", E944&lt;&gt;"divide"),IF(K944="SLS_ENABLED",   UPPER(F944),""),"")))</f>
        <v/>
      </c>
      <c r="Y944" s="109" t="str">
        <f>IF(LEN(W944)&gt;0,W944,SUBSTITUTE(SUBSTITUTE(SUBSTITUTE(SUBSTITUTE(SUBSTITUTE(SUBSTITUTE(SUBSTITUTE(SUBSTITUTE(SUBSTITUTE(SUBSTITUTE(SUBSTITUTE( (SUBSTITUTE( SUBSTITUTE( SUBSTITUTE( SUBSTITUTE(X944,"STD_SIGMA","SUM"),"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44" s="2">
        <f>C944</f>
        <v>1006</v>
      </c>
    </row>
    <row r="945" spans="1:26">
      <c r="A945" s="167" t="str">
        <f>CODE(MID(N945,1,1))&amp;CODE(MID(N945,2,1))&amp;CODE(MID(N945,3,1))&amp;CODE(MID(N945,4,1))&amp;CODE(MID(N945,5,1))&amp;
IF(ISERR(CODE(MID(N945,6,1))),"",CODE(MID(N945,6,1)))&amp;
IF(ISERR(CODE(MID(N945,7,1))),"",CODE(MID(N945,7,1)))&amp;
IF(ISERR(CODE(MID(N945,8,1))),"",CODE(MID(N945,8,1)))&amp;
IF(ISERR(CODE(MID(N945,9,1))),"",CODE(MID(N945,9,1)))&amp;
IF(ISERR(CODE(MID(N945,10,1))),"",CODE(MID(N945,10,1)))&amp;
IF(ISERR(CODE(MID(N945,11,1))),"",CODE(MID(N945,11,1)))&amp;
IF(ISERR(CODE(MID(N945,12,1))),"",CODE(MID(N945,12,1)))&amp;
IF(ISERR(CODE(MID(N945,13,1))),"",CODE(MID(N945,13,1)))&amp;
IF(ISERR(CODE(MID(N945,14,1))),"",CODE(MID(N945,14,1)))&amp;
IF(ISERR(CODE(MID(N945,15,1))),"",CODE(MID(N945,15,1)))</f>
        <v>677282958380656769956977</v>
      </c>
      <c r="B945" s="3">
        <v>912</v>
      </c>
      <c r="C945" s="165">
        <f>VLOOKUP(A945,[1]items.h.csv!$A:$C,3,0)</f>
        <v>1007</v>
      </c>
      <c r="D945" s="1" t="s">
        <v>2221</v>
      </c>
      <c r="E945" s="1" t="s">
        <v>7</v>
      </c>
      <c r="F945" s="17" t="s">
        <v>595</v>
      </c>
      <c r="G945" s="17" t="s">
        <v>959</v>
      </c>
      <c r="H945" s="58">
        <v>0</v>
      </c>
      <c r="I945" s="58">
        <v>0</v>
      </c>
      <c r="J945" s="17" t="s">
        <v>1</v>
      </c>
      <c r="K945" s="17" t="s">
        <v>2192</v>
      </c>
      <c r="L945" s="138" t="s">
        <v>4604</v>
      </c>
      <c r="N945" s="22" t="s">
        <v>3391</v>
      </c>
      <c r="O945" s="22" t="s">
        <v>3787</v>
      </c>
      <c r="P945"/>
      <c r="Q945" t="str">
        <f>IF(F945=G945,"","NOT EQUAL")</f>
        <v>NOT EQUAL</v>
      </c>
      <c r="R945"/>
      <c r="S945"/>
      <c r="T945">
        <f>IF(Y945&lt;&gt;"",T944+1,T944)</f>
        <v>146</v>
      </c>
      <c r="U945" s="3"/>
      <c r="V945" s="118"/>
      <c r="W945" s="118"/>
      <c r="X945" s="109" t="str">
        <f>IF( OR(V945="CNST", J945="CAT_REGS"),(F945),
IF(V945="YES",UPPER(F945),
IF(   AND(V945&lt;&gt;"NO",J945="CAT_FNCT",E945&lt;&gt;"multiply", E945&lt;&gt;"divide"),IF(K945="SLS_ENABLED",   UPPER(F945),""),"")))</f>
        <v/>
      </c>
      <c r="Y945" s="109" t="str">
        <f>IF(LEN(W945)&gt;0,W945,SUBSTITUTE(SUBSTITUTE(SUBSTITUTE(SUBSTITUTE(SUBSTITUTE(SUBSTITUTE(SUBSTITUTE(SUBSTITUTE(SUBSTITUTE(SUBSTITUTE(SUBSTITUTE( (SUBSTITUTE( SUBSTITUTE( SUBSTITUTE( SUBSTITUTE(X945,"STD_SIGMA","SUM"),"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45" s="2">
        <f>C945</f>
        <v>1007</v>
      </c>
    </row>
    <row r="946" spans="1:26">
      <c r="A946" s="167" t="str">
        <f>CODE(MID(N946,1,1))&amp;CODE(MID(N946,2,1))&amp;CODE(MID(N946,3,1))&amp;CODE(MID(N946,4,1))&amp;CODE(MID(N946,5,1))&amp;
IF(ISERR(CODE(MID(N946,6,1))),"",CODE(MID(N946,6,1)))&amp;
IF(ISERR(CODE(MID(N946,7,1))),"",CODE(MID(N946,7,1)))&amp;
IF(ISERR(CODE(MID(N946,8,1))),"",CODE(MID(N946,8,1)))&amp;
IF(ISERR(CODE(MID(N946,9,1))),"",CODE(MID(N946,9,1)))&amp;
IF(ISERR(CODE(MID(N946,10,1))),"",CODE(MID(N946,10,1)))&amp;
IF(ISERR(CODE(MID(N946,11,1))),"",CODE(MID(N946,11,1)))&amp;
IF(ISERR(CODE(MID(N946,12,1))),"",CODE(MID(N946,12,1)))&amp;
IF(ISERR(CODE(MID(N946,13,1))),"",CODE(MID(N946,13,1)))&amp;
IF(ISERR(CODE(MID(N946,14,1))),"",CODE(MID(N946,14,1)))&amp;
IF(ISERR(CODE(MID(N946,15,1))),"",CODE(MID(N946,15,1)))</f>
        <v>677282958380656769955195806982</v>
      </c>
      <c r="B946" s="3">
        <v>913</v>
      </c>
      <c r="C946" s="165">
        <f>VLOOKUP(A946,[1]items.h.csv!$A:$C,3,0)</f>
        <v>1008</v>
      </c>
      <c r="D946" s="1" t="s">
        <v>2221</v>
      </c>
      <c r="E946" s="1" t="s">
        <v>7</v>
      </c>
      <c r="F946" s="17" t="s">
        <v>595</v>
      </c>
      <c r="G946" s="17" t="s">
        <v>960</v>
      </c>
      <c r="H946" s="58">
        <v>0</v>
      </c>
      <c r="I946" s="58">
        <v>0</v>
      </c>
      <c r="J946" s="17" t="s">
        <v>1</v>
      </c>
      <c r="K946" s="17" t="s">
        <v>2192</v>
      </c>
      <c r="L946" s="138" t="s">
        <v>4604</v>
      </c>
      <c r="N946" s="22" t="s">
        <v>3392</v>
      </c>
      <c r="O946" s="22" t="s">
        <v>3787</v>
      </c>
      <c r="P946"/>
      <c r="Q946" t="str">
        <f>IF(F946=G946,"","NOT EQUAL")</f>
        <v>NOT EQUAL</v>
      </c>
      <c r="R946"/>
      <c r="S946"/>
      <c r="T946">
        <f>IF(Y946&lt;&gt;"",T945+1,T945)</f>
        <v>146</v>
      </c>
      <c r="U946" s="3"/>
      <c r="V946" s="118"/>
      <c r="W946" s="118"/>
      <c r="X946" s="109" t="str">
        <f>IF( OR(V946="CNST", J946="CAT_REGS"),(F946),
IF(V946="YES",UPPER(F946),
IF(   AND(V946&lt;&gt;"NO",J946="CAT_FNCT",E946&lt;&gt;"multiply", E946&lt;&gt;"divide"),IF(K946="SLS_ENABLED",   UPPER(F946),""),"")))</f>
        <v/>
      </c>
      <c r="Y946" s="109" t="str">
        <f>IF(LEN(W946)&gt;0,W946,SUBSTITUTE(SUBSTITUTE(SUBSTITUTE(SUBSTITUTE(SUBSTITUTE(SUBSTITUTE(SUBSTITUTE(SUBSTITUTE(SUBSTITUTE(SUBSTITUTE(SUBSTITUTE( (SUBSTITUTE( SUBSTITUTE( SUBSTITUTE( SUBSTITUTE(X946,"STD_SIGMA","SUM"),"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46" s="2">
        <f>C946</f>
        <v>1008</v>
      </c>
    </row>
    <row r="947" spans="1:26">
      <c r="A947" s="167" t="str">
        <f>CODE(MID(N947,1,1))&amp;CODE(MID(N947,2,1))&amp;CODE(MID(N947,3,1))&amp;CODE(MID(N947,4,1))&amp;CODE(MID(N947,5,1))&amp;
IF(ISERR(CODE(MID(N947,6,1))),"",CODE(MID(N947,6,1)))&amp;
IF(ISERR(CODE(MID(N947,7,1))),"",CODE(MID(N947,7,1)))&amp;
IF(ISERR(CODE(MID(N947,8,1))),"",CODE(MID(N947,8,1)))&amp;
IF(ISERR(CODE(MID(N947,9,1))),"",CODE(MID(N947,9,1)))&amp;
IF(ISERR(CODE(MID(N947,10,1))),"",CODE(MID(N947,10,1)))&amp;
IF(ISERR(CODE(MID(N947,11,1))),"",CODE(MID(N947,11,1)))&amp;
IF(ISERR(CODE(MID(N947,12,1))),"",CODE(MID(N947,12,1)))&amp;
IF(ISERR(CODE(MID(N947,13,1))),"",CODE(MID(N947,13,1)))&amp;
IF(ISERR(CODE(MID(N947,14,1))),"",CODE(MID(N947,14,1)))&amp;
IF(ISERR(CODE(MID(N947,15,1))),"",CODE(MID(N947,15,1)))</f>
        <v>677282958380656769955295806982</v>
      </c>
      <c r="B947" s="3">
        <v>914</v>
      </c>
      <c r="C947" s="165">
        <f>VLOOKUP(A947,[1]items.h.csv!$A:$C,3,0)</f>
        <v>1009</v>
      </c>
      <c r="D947" s="1" t="s">
        <v>2221</v>
      </c>
      <c r="E947" s="1" t="s">
        <v>7</v>
      </c>
      <c r="F947" s="17" t="s">
        <v>595</v>
      </c>
      <c r="G947" s="17" t="s">
        <v>961</v>
      </c>
      <c r="H947" s="58">
        <v>0</v>
      </c>
      <c r="I947" s="58">
        <v>0</v>
      </c>
      <c r="J947" s="17" t="s">
        <v>1</v>
      </c>
      <c r="K947" s="17" t="s">
        <v>2192</v>
      </c>
      <c r="L947" s="138" t="s">
        <v>4604</v>
      </c>
      <c r="N947" s="22" t="s">
        <v>3393</v>
      </c>
      <c r="O947" s="22" t="s">
        <v>3787</v>
      </c>
      <c r="P947"/>
      <c r="Q947" t="str">
        <f>IF(F947=G947,"","NOT EQUAL")</f>
        <v>NOT EQUAL</v>
      </c>
      <c r="R947"/>
      <c r="S947"/>
      <c r="T947">
        <f>IF(Y947&lt;&gt;"",T946+1,T946)</f>
        <v>146</v>
      </c>
      <c r="U947" s="3"/>
      <c r="V947" s="118"/>
      <c r="W947" s="118"/>
      <c r="X947" s="109" t="str">
        <f>IF( OR(V947="CNST", J947="CAT_REGS"),(F947),
IF(V947="YES",UPPER(F947),
IF(   AND(V947&lt;&gt;"NO",J947="CAT_FNCT",E947&lt;&gt;"multiply", E947&lt;&gt;"divide"),IF(K947="SLS_ENABLED",   UPPER(F947),""),"")))</f>
        <v/>
      </c>
      <c r="Y947" s="109" t="str">
        <f>IF(LEN(W947)&gt;0,W947,SUBSTITUTE(SUBSTITUTE(SUBSTITUTE(SUBSTITUTE(SUBSTITUTE(SUBSTITUTE(SUBSTITUTE(SUBSTITUTE(SUBSTITUTE(SUBSTITUTE(SUBSTITUTE( (SUBSTITUTE( SUBSTITUTE( SUBSTITUTE( SUBSTITUTE(X947,"STD_SIGMA","SUM"),"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47" s="2">
        <f>C947</f>
        <v>1009</v>
      </c>
    </row>
    <row r="948" spans="1:26">
      <c r="A948" s="167" t="str">
        <f>CODE(MID(N948,1,1))&amp;CODE(MID(N948,2,1))&amp;CODE(MID(N948,3,1))&amp;CODE(MID(N948,4,1))&amp;CODE(MID(N948,5,1))&amp;
IF(ISERR(CODE(MID(N948,6,1))),"",CODE(MID(N948,6,1)))&amp;
IF(ISERR(CODE(MID(N948,7,1))),"",CODE(MID(N948,7,1)))&amp;
IF(ISERR(CODE(MID(N948,8,1))),"",CODE(MID(N948,8,1)))&amp;
IF(ISERR(CODE(MID(N948,9,1))),"",CODE(MID(N948,9,1)))&amp;
IF(ISERR(CODE(MID(N948,10,1))),"",CODE(MID(N948,10,1)))&amp;
IF(ISERR(CODE(MID(N948,11,1))),"",CODE(MID(N948,11,1)))&amp;
IF(ISERR(CODE(MID(N948,12,1))),"",CODE(MID(N948,12,1)))&amp;
IF(ISERR(CODE(MID(N948,13,1))),"",CODE(MID(N948,13,1)))&amp;
IF(ISERR(CODE(MID(N948,14,1))),"",CODE(MID(N948,14,1)))&amp;
IF(ISERR(CODE(MID(N948,15,1))),"",CODE(MID(N948,15,1)))</f>
        <v>677282958380656769955495806982</v>
      </c>
      <c r="B948" s="3">
        <v>915</v>
      </c>
      <c r="C948" s="165">
        <f>VLOOKUP(A948,[1]items.h.csv!$A:$C,3,0)</f>
        <v>1010</v>
      </c>
      <c r="D948" s="1" t="s">
        <v>2221</v>
      </c>
      <c r="E948" s="1" t="s">
        <v>7</v>
      </c>
      <c r="F948" s="17" t="s">
        <v>595</v>
      </c>
      <c r="G948" s="17" t="s">
        <v>962</v>
      </c>
      <c r="H948" s="58">
        <v>0</v>
      </c>
      <c r="I948" s="58">
        <v>0</v>
      </c>
      <c r="J948" s="17" t="s">
        <v>1</v>
      </c>
      <c r="K948" s="17" t="s">
        <v>2192</v>
      </c>
      <c r="L948" s="138" t="s">
        <v>4604</v>
      </c>
      <c r="N948" s="22" t="s">
        <v>3394</v>
      </c>
      <c r="O948" s="22" t="s">
        <v>3787</v>
      </c>
      <c r="P948"/>
      <c r="Q948" t="str">
        <f>IF(F948=G948,"","NOT EQUAL")</f>
        <v>NOT EQUAL</v>
      </c>
      <c r="R948"/>
      <c r="S948"/>
      <c r="T948">
        <f>IF(Y948&lt;&gt;"",T947+1,T947)</f>
        <v>146</v>
      </c>
      <c r="U948" s="3"/>
      <c r="V948" s="118"/>
      <c r="W948" s="118"/>
      <c r="X948" s="109" t="str">
        <f>IF( OR(V948="CNST", J948="CAT_REGS"),(F948),
IF(V948="YES",UPPER(F948),
IF(   AND(V948&lt;&gt;"NO",J948="CAT_FNCT",E948&lt;&gt;"multiply", E948&lt;&gt;"divide"),IF(K948="SLS_ENABLED",   UPPER(F948),""),"")))</f>
        <v/>
      </c>
      <c r="Y948" s="109" t="str">
        <f>IF(LEN(W948)&gt;0,W948,SUBSTITUTE(SUBSTITUTE(SUBSTITUTE(SUBSTITUTE(SUBSTITUTE(SUBSTITUTE(SUBSTITUTE(SUBSTITUTE(SUBSTITUTE(SUBSTITUTE(SUBSTITUTE( (SUBSTITUTE( SUBSTITUTE( SUBSTITUTE( SUBSTITUTE(X948,"STD_SIGMA","SUM"),"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48" s="2">
        <f>C948</f>
        <v>1010</v>
      </c>
    </row>
    <row r="949" spans="1:26">
      <c r="A949" s="167" t="str">
        <f>CODE(MID(N949,1,1))&amp;CODE(MID(N949,2,1))&amp;CODE(MID(N949,3,1))&amp;CODE(MID(N949,4,1))&amp;CODE(MID(N949,5,1))&amp;
IF(ISERR(CODE(MID(N949,6,1))),"",CODE(MID(N949,6,1)))&amp;
IF(ISERR(CODE(MID(N949,7,1))),"",CODE(MID(N949,7,1)))&amp;
IF(ISERR(CODE(MID(N949,8,1))),"",CODE(MID(N949,8,1)))&amp;
IF(ISERR(CODE(MID(N949,9,1))),"",CODE(MID(N949,9,1)))&amp;
IF(ISERR(CODE(MID(N949,10,1))),"",CODE(MID(N949,10,1)))&amp;
IF(ISERR(CODE(MID(N949,11,1))),"",CODE(MID(N949,11,1)))&amp;
IF(ISERR(CODE(MID(N949,12,1))),"",CODE(MID(N949,12,1)))&amp;
IF(ISERR(CODE(MID(N949,13,1))),"",CODE(MID(N949,13,1)))&amp;
IF(ISERR(CODE(MID(N949,14,1))),"",CODE(MID(N949,14,1)))&amp;
IF(ISERR(CODE(MID(N949,15,1))),"",CODE(MID(N949,15,1)))</f>
        <v>677282958380656769957073718582</v>
      </c>
      <c r="B949" s="3">
        <v>916</v>
      </c>
      <c r="C949" s="165">
        <f>VLOOKUP(A949,[1]items.h.csv!$A:$C,3,0)</f>
        <v>1011</v>
      </c>
      <c r="D949" s="1" t="s">
        <v>2221</v>
      </c>
      <c r="E949" s="1" t="s">
        <v>7</v>
      </c>
      <c r="F949" s="17" t="s">
        <v>595</v>
      </c>
      <c r="G949" s="17" t="s">
        <v>963</v>
      </c>
      <c r="H949" s="58">
        <v>0</v>
      </c>
      <c r="I949" s="58">
        <v>0</v>
      </c>
      <c r="J949" s="17" t="s">
        <v>1</v>
      </c>
      <c r="K949" s="17" t="s">
        <v>2192</v>
      </c>
      <c r="L949" s="138" t="s">
        <v>4604</v>
      </c>
      <c r="N949" s="22" t="s">
        <v>3395</v>
      </c>
      <c r="O949" s="22" t="s">
        <v>3787</v>
      </c>
      <c r="P949"/>
      <c r="Q949" t="str">
        <f>IF(F949=G949,"","NOT EQUAL")</f>
        <v>NOT EQUAL</v>
      </c>
      <c r="R949"/>
      <c r="S949"/>
      <c r="T949">
        <f>IF(Y949&lt;&gt;"",T948+1,T948)</f>
        <v>146</v>
      </c>
      <c r="U949" s="3"/>
      <c r="V949" s="118"/>
      <c r="W949" s="118"/>
      <c r="X949" s="109" t="str">
        <f>IF( OR(V949="CNST", J949="CAT_REGS"),(F949),
IF(V949="YES",UPPER(F949),
IF(   AND(V949&lt;&gt;"NO",J949="CAT_FNCT",E949&lt;&gt;"multiply", E949&lt;&gt;"divide"),IF(K949="SLS_ENABLED",   UPPER(F949),""),"")))</f>
        <v/>
      </c>
      <c r="Y949" s="109" t="str">
        <f>IF(LEN(W949)&gt;0,W949,SUBSTITUTE(SUBSTITUTE(SUBSTITUTE(SUBSTITUTE(SUBSTITUTE(SUBSTITUTE(SUBSTITUTE(SUBSTITUTE(SUBSTITUTE(SUBSTITUTE(SUBSTITUTE( (SUBSTITUTE( SUBSTITUTE( SUBSTITUTE( SUBSTITUTE(X949,"STD_SIGMA","SUM"),"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49" s="2">
        <f>C949</f>
        <v>1011</v>
      </c>
    </row>
    <row r="950" spans="1:26">
      <c r="A950" s="167" t="str">
        <f>CODE(MID(N950,1,1))&amp;CODE(MID(N950,2,1))&amp;CODE(MID(N950,3,1))&amp;CODE(MID(N950,4,1))&amp;CODE(MID(N950,5,1))&amp;
IF(ISERR(CODE(MID(N950,6,1))),"",CODE(MID(N950,6,1)))&amp;
IF(ISERR(CODE(MID(N950,7,1))),"",CODE(MID(N950,7,1)))&amp;
IF(ISERR(CODE(MID(N950,8,1))),"",CODE(MID(N950,8,1)))&amp;
IF(ISERR(CODE(MID(N950,9,1))),"",CODE(MID(N950,9,1)))&amp;
IF(ISERR(CODE(MID(N950,10,1))),"",CODE(MID(N950,10,1)))&amp;
IF(ISERR(CODE(MID(N950,11,1))),"",CODE(MID(N950,11,1)))&amp;
IF(ISERR(CODE(MID(N950,12,1))),"",CODE(MID(N950,12,1)))&amp;
IF(ISERR(CODE(MID(N950,13,1))),"",CODE(MID(N950,13,1)))&amp;
IF(ISERR(CODE(MID(N950,14,1))),"",CODE(MID(N950,14,1)))&amp;
IF(ISERR(CODE(MID(N950,15,1))),"",CODE(MID(N950,15,1)))</f>
        <v>677282958380656769958085786784</v>
      </c>
      <c r="B950" s="3">
        <v>917</v>
      </c>
      <c r="C950" s="165">
        <f>VLOOKUP(A950,[1]items.h.csv!$A:$C,3,0)</f>
        <v>1012</v>
      </c>
      <c r="D950" s="1" t="s">
        <v>2221</v>
      </c>
      <c r="E950" s="1" t="s">
        <v>7</v>
      </c>
      <c r="F950" s="17" t="s">
        <v>595</v>
      </c>
      <c r="G950" s="17" t="s">
        <v>964</v>
      </c>
      <c r="H950" s="58">
        <v>0</v>
      </c>
      <c r="I950" s="58">
        <v>0</v>
      </c>
      <c r="J950" s="17" t="s">
        <v>1</v>
      </c>
      <c r="K950" s="17" t="s">
        <v>2192</v>
      </c>
      <c r="L950" s="138" t="s">
        <v>4604</v>
      </c>
      <c r="N950" s="22" t="s">
        <v>3396</v>
      </c>
      <c r="O950" s="22" t="s">
        <v>3787</v>
      </c>
      <c r="P950"/>
      <c r="Q950" t="str">
        <f>IF(F950=G950,"","NOT EQUAL")</f>
        <v>NOT EQUAL</v>
      </c>
      <c r="R950"/>
      <c r="S950"/>
      <c r="T950">
        <f>IF(Y950&lt;&gt;"",T949+1,T949)</f>
        <v>146</v>
      </c>
      <c r="U950" s="3"/>
      <c r="V950" s="118"/>
      <c r="W950" s="118"/>
      <c r="X950" s="109" t="str">
        <f>IF( OR(V950="CNST", J950="CAT_REGS"),(F950),
IF(V950="YES",UPPER(F950),
IF(   AND(V950&lt;&gt;"NO",J950="CAT_FNCT",E950&lt;&gt;"multiply", E950&lt;&gt;"divide"),IF(K950="SLS_ENABLED",   UPPER(F950),""),"")))</f>
        <v/>
      </c>
      <c r="Y950" s="109" t="str">
        <f>IF(LEN(W950)&gt;0,W950,SUBSTITUTE(SUBSTITUTE(SUBSTITUTE(SUBSTITUTE(SUBSTITUTE(SUBSTITUTE(SUBSTITUTE(SUBSTITUTE(SUBSTITUTE(SUBSTITUTE(SUBSTITUTE( (SUBSTITUTE( SUBSTITUTE( SUBSTITUTE( SUBSTITUTE(X950,"STD_SIGMA","SUM"),"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50" s="2">
        <f>C950</f>
        <v>1012</v>
      </c>
    </row>
    <row r="951" spans="1:26">
      <c r="A951" s="167" t="str">
        <f>CODE(MID(N951,1,1))&amp;CODE(MID(N951,2,1))&amp;CODE(MID(N951,3,1))&amp;CODE(MID(N951,4,1))&amp;CODE(MID(N951,5,1))&amp;
IF(ISERR(CODE(MID(N951,6,1))),"",CODE(MID(N951,6,1)))&amp;
IF(ISERR(CODE(MID(N951,7,1))),"",CODE(MID(N951,7,1)))&amp;
IF(ISERR(CODE(MID(N951,8,1))),"",CODE(MID(N951,8,1)))&amp;
IF(ISERR(CODE(MID(N951,9,1))),"",CODE(MID(N951,9,1)))&amp;
IF(ISERR(CODE(MID(N951,10,1))),"",CODE(MID(N951,10,1)))&amp;
IF(ISERR(CODE(MID(N951,11,1))),"",CODE(MID(N951,11,1)))&amp;
IF(ISERR(CODE(MID(N951,12,1))),"",CODE(MID(N951,12,1)))&amp;
IF(ISERR(CODE(MID(N951,13,1))),"",CODE(MID(N951,13,1)))&amp;
IF(ISERR(CODE(MID(N951,14,1))),"",CODE(MID(N951,14,1)))&amp;
IF(ISERR(CODE(MID(N951,15,1))),"",CODE(MID(N951,15,1)))</f>
        <v>6772829583806567699572657382</v>
      </c>
      <c r="B951" s="3">
        <v>918</v>
      </c>
      <c r="C951" s="165">
        <f>VLOOKUP(A951,[1]items.h.csv!$A:$C,3,0)</f>
        <v>1013</v>
      </c>
      <c r="D951" s="1" t="s">
        <v>2221</v>
      </c>
      <c r="E951" s="1" t="s">
        <v>7</v>
      </c>
      <c r="F951" s="17" t="s">
        <v>595</v>
      </c>
      <c r="G951" s="17" t="s">
        <v>965</v>
      </c>
      <c r="H951" s="58">
        <v>0</v>
      </c>
      <c r="I951" s="58">
        <v>0</v>
      </c>
      <c r="J951" s="17" t="s">
        <v>1</v>
      </c>
      <c r="K951" s="17" t="s">
        <v>2192</v>
      </c>
      <c r="L951" s="138" t="s">
        <v>4604</v>
      </c>
      <c r="N951" s="22" t="s">
        <v>3397</v>
      </c>
      <c r="O951" s="22" t="s">
        <v>3787</v>
      </c>
      <c r="P951"/>
      <c r="Q951" t="str">
        <f>IF(F951=G951,"","NOT EQUAL")</f>
        <v>NOT EQUAL</v>
      </c>
      <c r="R951"/>
      <c r="S951"/>
      <c r="T951">
        <f>IF(Y951&lt;&gt;"",T950+1,T950)</f>
        <v>146</v>
      </c>
      <c r="U951" s="3"/>
      <c r="V951" s="118"/>
      <c r="W951" s="118"/>
      <c r="X951" s="109" t="str">
        <f>IF( OR(V951="CNST", J951="CAT_REGS"),(F951),
IF(V951="YES",UPPER(F951),
IF(   AND(V951&lt;&gt;"NO",J951="CAT_FNCT",E951&lt;&gt;"multiply", E951&lt;&gt;"divide"),IF(K951="SLS_ENABLED",   UPPER(F951),""),"")))</f>
        <v/>
      </c>
      <c r="Y951" s="109" t="str">
        <f>IF(LEN(W951)&gt;0,W951,SUBSTITUTE(SUBSTITUTE(SUBSTITUTE(SUBSTITUTE(SUBSTITUTE(SUBSTITUTE(SUBSTITUTE(SUBSTITUTE(SUBSTITUTE(SUBSTITUTE(SUBSTITUTE( (SUBSTITUTE( SUBSTITUTE( SUBSTITUTE( SUBSTITUTE(X951,"STD_SIGMA","SUM"),"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51" s="2">
        <f>C951</f>
        <v>1013</v>
      </c>
    </row>
    <row r="952" spans="1:26">
      <c r="A952" s="167" t="str">
        <f>CODE(MID(N952,1,1))&amp;CODE(MID(N952,2,1))&amp;CODE(MID(N952,3,1))&amp;CODE(MID(N952,4,1))&amp;CODE(MID(N952,5,1))&amp;
IF(ISERR(CODE(MID(N952,6,1))),"",CODE(MID(N952,6,1)))&amp;
IF(ISERR(CODE(MID(N952,7,1))),"",CODE(MID(N952,7,1)))&amp;
IF(ISERR(CODE(MID(N952,8,1))),"",CODE(MID(N952,8,1)))&amp;
IF(ISERR(CODE(MID(N952,9,1))),"",CODE(MID(N952,9,1)))&amp;
IF(ISERR(CODE(MID(N952,10,1))),"",CODE(MID(N952,10,1)))&amp;
IF(ISERR(CODE(MID(N952,11,1))),"",CODE(MID(N952,11,1)))&amp;
IF(ISERR(CODE(MID(N952,12,1))),"",CODE(MID(N952,12,1)))&amp;
IF(ISERR(CODE(MID(N952,13,1))),"",CODE(MID(N952,13,1)))&amp;
IF(ISERR(CODE(MID(N952,14,1))),"",CODE(MID(N952,14,1)))&amp;
IF(ISERR(CODE(MID(N952,15,1))),"",CODE(MID(N952,15,1)))</f>
        <v>677282957669708495837378717669</v>
      </c>
      <c r="B952" s="3">
        <v>919</v>
      </c>
      <c r="C952" s="165">
        <f>VLOOKUP(A952,[1]items.h.csv!$A:$C,3,0)</f>
        <v>1014</v>
      </c>
      <c r="D952" s="1" t="s">
        <v>2221</v>
      </c>
      <c r="E952" s="1" t="s">
        <v>7</v>
      </c>
      <c r="F952" s="17" t="s">
        <v>595</v>
      </c>
      <c r="G952" s="17" t="s">
        <v>966</v>
      </c>
      <c r="H952" s="58">
        <v>0</v>
      </c>
      <c r="I952" s="58">
        <v>0</v>
      </c>
      <c r="J952" s="17" t="s">
        <v>1</v>
      </c>
      <c r="K952" s="17" t="s">
        <v>2192</v>
      </c>
      <c r="L952" s="138" t="s">
        <v>4604</v>
      </c>
      <c r="N952" s="22" t="s">
        <v>3398</v>
      </c>
      <c r="O952" s="22" t="s">
        <v>3787</v>
      </c>
      <c r="P952"/>
      <c r="Q952" t="str">
        <f>IF(F952=G952,"","NOT EQUAL")</f>
        <v>NOT EQUAL</v>
      </c>
      <c r="R952"/>
      <c r="S952"/>
      <c r="T952">
        <f>IF(Y952&lt;&gt;"",T951+1,T951)</f>
        <v>146</v>
      </c>
      <c r="U952" s="3"/>
      <c r="V952" s="118"/>
      <c r="W952" s="118"/>
      <c r="X952" s="109" t="str">
        <f>IF( OR(V952="CNST", J952="CAT_REGS"),(F952),
IF(V952="YES",UPPER(F952),
IF(   AND(V952&lt;&gt;"NO",J952="CAT_FNCT",E952&lt;&gt;"multiply", E952&lt;&gt;"divide"),IF(K952="SLS_ENABLED",   UPPER(F952),""),"")))</f>
        <v/>
      </c>
      <c r="Y952" s="109" t="str">
        <f>IF(LEN(W952)&gt;0,W952,SUBSTITUTE(SUBSTITUTE(SUBSTITUTE(SUBSTITUTE(SUBSTITUTE(SUBSTITUTE(SUBSTITUTE(SUBSTITUTE(SUBSTITUTE(SUBSTITUTE(SUBSTITUTE( (SUBSTITUTE( SUBSTITUTE( SUBSTITUTE( SUBSTITUTE(X952,"STD_SIGMA","SUM"),"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52" s="2">
        <f>C952</f>
        <v>1014</v>
      </c>
    </row>
    <row r="953" spans="1:26">
      <c r="A953" s="167" t="str">
        <f>CODE(MID(N953,1,1))&amp;CODE(MID(N953,2,1))&amp;CODE(MID(N953,3,1))&amp;CODE(MID(N953,4,1))&amp;CODE(MID(N953,5,1))&amp;
IF(ISERR(CODE(MID(N953,6,1))),"",CODE(MID(N953,6,1)))&amp;
IF(ISERR(CODE(MID(N953,7,1))),"",CODE(MID(N953,7,1)))&amp;
IF(ISERR(CODE(MID(N953,8,1))),"",CODE(MID(N953,8,1)))&amp;
IF(ISERR(CODE(MID(N953,9,1))),"",CODE(MID(N953,9,1)))&amp;
IF(ISERR(CODE(MID(N953,10,1))),"",CODE(MID(N953,10,1)))&amp;
IF(ISERR(CODE(MID(N953,11,1))),"",CODE(MID(N953,11,1)))&amp;
IF(ISERR(CODE(MID(N953,12,1))),"",CODE(MID(N953,12,1)))&amp;
IF(ISERR(CODE(MID(N953,13,1))),"",CODE(MID(N953,13,1)))&amp;
IF(ISERR(CODE(MID(N953,14,1))),"",CODE(MID(N953,14,1)))&amp;
IF(ISERR(CODE(MID(N953,15,1))),"",CODE(MID(N953,15,1)))</f>
        <v>677282958273717284958373787176</v>
      </c>
      <c r="B953" s="3">
        <v>920</v>
      </c>
      <c r="C953" s="165">
        <f>VLOOKUP(A953,[1]items.h.csv!$A:$C,3,0)</f>
        <v>1015</v>
      </c>
      <c r="D953" s="1" t="s">
        <v>2221</v>
      </c>
      <c r="E953" s="1" t="s">
        <v>7</v>
      </c>
      <c r="F953" s="17" t="s">
        <v>595</v>
      </c>
      <c r="G953" s="17" t="s">
        <v>967</v>
      </c>
      <c r="H953" s="58">
        <v>0</v>
      </c>
      <c r="I953" s="58">
        <v>0</v>
      </c>
      <c r="J953" s="17" t="s">
        <v>1</v>
      </c>
      <c r="K953" s="17" t="s">
        <v>2192</v>
      </c>
      <c r="L953" s="138" t="s">
        <v>4604</v>
      </c>
      <c r="N953" s="22" t="s">
        <v>3399</v>
      </c>
      <c r="O953" s="22" t="s">
        <v>3787</v>
      </c>
      <c r="P953"/>
      <c r="Q953" t="str">
        <f>IF(F953=G953,"","NOT EQUAL")</f>
        <v>NOT EQUAL</v>
      </c>
      <c r="R953"/>
      <c r="S953"/>
      <c r="T953">
        <f>IF(Y953&lt;&gt;"",T952+1,T952)</f>
        <v>146</v>
      </c>
      <c r="U953" s="3"/>
      <c r="V953" s="118"/>
      <c r="W953" s="118"/>
      <c r="X953" s="109" t="str">
        <f>IF( OR(V953="CNST", J953="CAT_REGS"),(F953),
IF(V953="YES",UPPER(F953),
IF(   AND(V953&lt;&gt;"NO",J953="CAT_FNCT",E953&lt;&gt;"multiply", E953&lt;&gt;"divide"),IF(K953="SLS_ENABLED",   UPPER(F953),""),"")))</f>
        <v/>
      </c>
      <c r="Y953" s="109" t="str">
        <f>IF(LEN(W953)&gt;0,W953,SUBSTITUTE(SUBSTITUTE(SUBSTITUTE(SUBSTITUTE(SUBSTITUTE(SUBSTITUTE(SUBSTITUTE(SUBSTITUTE(SUBSTITUTE(SUBSTITUTE(SUBSTITUTE( (SUBSTITUTE( SUBSTITUTE( SUBSTITUTE( SUBSTITUTE(X953,"STD_SIGMA","SUM"),"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53" s="2">
        <f>C953</f>
        <v>1015</v>
      </c>
    </row>
    <row r="954" spans="1:26">
      <c r="A954" s="167" t="str">
        <f>CODE(MID(N954,1,1))&amp;CODE(MID(N954,2,1))&amp;CODE(MID(N954,3,1))&amp;CODE(MID(N954,4,1))&amp;CODE(MID(N954,5,1))&amp;
IF(ISERR(CODE(MID(N954,6,1))),"",CODE(MID(N954,6,1)))&amp;
IF(ISERR(CODE(MID(N954,7,1))),"",CODE(MID(N954,7,1)))&amp;
IF(ISERR(CODE(MID(N954,8,1))),"",CODE(MID(N954,8,1)))&amp;
IF(ISERR(CODE(MID(N954,9,1))),"",CODE(MID(N954,9,1)))&amp;
IF(ISERR(CODE(MID(N954,10,1))),"",CODE(MID(N954,10,1)))&amp;
IF(ISERR(CODE(MID(N954,11,1))),"",CODE(MID(N954,11,1)))&amp;
IF(ISERR(CODE(MID(N954,12,1))),"",CODE(MID(N954,12,1)))&amp;
IF(ISERR(CODE(MID(N954,13,1))),"",CODE(MID(N954,13,1)))&amp;
IF(ISERR(CODE(MID(N954,14,1))),"",CODE(MID(N954,14,1)))&amp;
IF(ISERR(CODE(MID(N954,15,1))),"",CODE(MID(N954,15,1)))</f>
        <v>677282958373787176699576798795</v>
      </c>
      <c r="B954" s="3">
        <v>921</v>
      </c>
      <c r="C954" s="165">
        <f>VLOOKUP(A954,[1]items.h.csv!$A:$C,3,0)</f>
        <v>1016</v>
      </c>
      <c r="D954" s="1" t="s">
        <v>2221</v>
      </c>
      <c r="E954" s="1" t="s">
        <v>7</v>
      </c>
      <c r="F954" s="17" t="s">
        <v>595</v>
      </c>
      <c r="G954" s="17" t="s">
        <v>968</v>
      </c>
      <c r="H954" s="58">
        <v>0</v>
      </c>
      <c r="I954" s="58">
        <v>0</v>
      </c>
      <c r="J954" s="17" t="s">
        <v>1</v>
      </c>
      <c r="K954" s="17" t="s">
        <v>2192</v>
      </c>
      <c r="L954" s="138" t="s">
        <v>4604</v>
      </c>
      <c r="N954" s="22" t="s">
        <v>3400</v>
      </c>
      <c r="O954" s="22" t="s">
        <v>3787</v>
      </c>
      <c r="P954"/>
      <c r="Q954" t="str">
        <f>IF(F954=G954,"","NOT EQUAL")</f>
        <v>NOT EQUAL</v>
      </c>
      <c r="R954"/>
      <c r="S954"/>
      <c r="T954">
        <f>IF(Y954&lt;&gt;"",T953+1,T953)</f>
        <v>146</v>
      </c>
      <c r="U954" s="3"/>
      <c r="V954" s="118"/>
      <c r="W954" s="118"/>
      <c r="X954" s="109" t="str">
        <f>IF( OR(V954="CNST", J954="CAT_REGS"),(F954),
IF(V954="YES",UPPER(F954),
IF(   AND(V954&lt;&gt;"NO",J954="CAT_FNCT",E954&lt;&gt;"multiply", E954&lt;&gt;"divide"),IF(K954="SLS_ENABLED",   UPPER(F954),""),"")))</f>
        <v/>
      </c>
      <c r="Y954" s="109" t="str">
        <f>IF(LEN(W954)&gt;0,W954,SUBSTITUTE(SUBSTITUTE(SUBSTITUTE(SUBSTITUTE(SUBSTITUTE(SUBSTITUTE(SUBSTITUTE(SUBSTITUTE(SUBSTITUTE(SUBSTITUTE(SUBSTITUTE( (SUBSTITUTE( SUBSTITUTE( SUBSTITUTE( SUBSTITUTE(X954,"STD_SIGMA","SUM"),"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54" s="2">
        <f>C954</f>
        <v>1016</v>
      </c>
    </row>
    <row r="955" spans="1:26">
      <c r="A955" s="167" t="str">
        <f>CODE(MID(N955,1,1))&amp;CODE(MID(N955,2,1))&amp;CODE(MID(N955,3,1))&amp;CODE(MID(N955,4,1))&amp;CODE(MID(N955,5,1))&amp;
IF(ISERR(CODE(MID(N955,6,1))),"",CODE(MID(N955,6,1)))&amp;
IF(ISERR(CODE(MID(N955,7,1))),"",CODE(MID(N955,7,1)))&amp;
IF(ISERR(CODE(MID(N955,8,1))),"",CODE(MID(N955,8,1)))&amp;
IF(ISERR(CODE(MID(N955,9,1))),"",CODE(MID(N955,9,1)))&amp;
IF(ISERR(CODE(MID(N955,10,1))),"",CODE(MID(N955,10,1)))&amp;
IF(ISERR(CODE(MID(N955,11,1))),"",CODE(MID(N955,11,1)))&amp;
IF(ISERR(CODE(MID(N955,12,1))),"",CODE(MID(N955,12,1)))&amp;
IF(ISERR(CODE(MID(N955,13,1))),"",CODE(MID(N955,13,1)))&amp;
IF(ISERR(CODE(MID(N955,14,1))),"",CODE(MID(N955,14,1)))&amp;
IF(ISERR(CODE(MID(N955,15,1))),"",CODE(MID(N955,15,1)))</f>
        <v>677282958373787176699572737172</v>
      </c>
      <c r="B955" s="3">
        <v>922</v>
      </c>
      <c r="C955" s="165">
        <f>VLOOKUP(A955,[1]items.h.csv!$A:$C,3,0)</f>
        <v>1017</v>
      </c>
      <c r="D955" s="1" t="s">
        <v>2221</v>
      </c>
      <c r="E955" s="1" t="s">
        <v>7</v>
      </c>
      <c r="F955" s="17" t="s">
        <v>595</v>
      </c>
      <c r="G955" s="17" t="s">
        <v>969</v>
      </c>
      <c r="H955" s="58">
        <v>0</v>
      </c>
      <c r="I955" s="58">
        <v>0</v>
      </c>
      <c r="J955" s="17" t="s">
        <v>1</v>
      </c>
      <c r="K955" s="17" t="s">
        <v>2192</v>
      </c>
      <c r="L955" s="138" t="s">
        <v>4604</v>
      </c>
      <c r="N955" s="22" t="s">
        <v>3401</v>
      </c>
      <c r="O955" s="22" t="s">
        <v>3787</v>
      </c>
      <c r="P955"/>
      <c r="Q955" t="str">
        <f>IF(F955=G955,"","NOT EQUAL")</f>
        <v>NOT EQUAL</v>
      </c>
      <c r="R955"/>
      <c r="S955"/>
      <c r="T955">
        <f>IF(Y955&lt;&gt;"",T954+1,T954)</f>
        <v>146</v>
      </c>
      <c r="U955" s="3"/>
      <c r="V955" s="118"/>
      <c r="W955" s="118"/>
      <c r="X955" s="109" t="str">
        <f>IF( OR(V955="CNST", J955="CAT_REGS"),(F955),
IF(V955="YES",UPPER(F955),
IF(   AND(V955&lt;&gt;"NO",J955="CAT_FNCT",E955&lt;&gt;"multiply", E955&lt;&gt;"divide"),IF(K955="SLS_ENABLED",   UPPER(F955),""),"")))</f>
        <v/>
      </c>
      <c r="Y955" s="109" t="str">
        <f>IF(LEN(W955)&gt;0,W955,SUBSTITUTE(SUBSTITUTE(SUBSTITUTE(SUBSTITUTE(SUBSTITUTE(SUBSTITUTE(SUBSTITUTE(SUBSTITUTE(SUBSTITUTE(SUBSTITUTE(SUBSTITUTE( (SUBSTITUTE( SUBSTITUTE( SUBSTITUTE( SUBSTITUTE(X955,"STD_SIGMA","SUM"),"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55" s="2">
        <f>C955</f>
        <v>1017</v>
      </c>
    </row>
    <row r="956" spans="1:26">
      <c r="A956" s="167" t="str">
        <f>CODE(MID(N956,1,1))&amp;CODE(MID(N956,2,1))&amp;CODE(MID(N956,3,1))&amp;CODE(MID(N956,4,1))&amp;CODE(MID(N956,5,1))&amp;
IF(ISERR(CODE(MID(N956,6,1))),"",CODE(MID(N956,6,1)))&amp;
IF(ISERR(CODE(MID(N956,7,1))),"",CODE(MID(N956,7,1)))&amp;
IF(ISERR(CODE(MID(N956,8,1))),"",CODE(MID(N956,8,1)))&amp;
IF(ISERR(CODE(MID(N956,9,1))),"",CODE(MID(N956,9,1)))&amp;
IF(ISERR(CODE(MID(N956,10,1))),"",CODE(MID(N956,10,1)))&amp;
IF(ISERR(CODE(MID(N956,11,1))),"",CODE(MID(N956,11,1)))&amp;
IF(ISERR(CODE(MID(N956,12,1))),"",CODE(MID(N956,12,1)))&amp;
IF(ISERR(CODE(MID(N956,13,1))),"",CODE(MID(N956,13,1)))&amp;
IF(ISERR(CODE(MID(N956,14,1))),"",CODE(MID(N956,14,1)))&amp;
IF(ISERR(CODE(MID(N956,15,1))),"",CODE(MID(N956,15,1)))</f>
        <v>677282956879856676699576798795</v>
      </c>
      <c r="B956" s="3">
        <v>925</v>
      </c>
      <c r="C956" s="165">
        <f>VLOOKUP(A956,[1]items.h.csv!$A:$C,3,0)</f>
        <v>1020</v>
      </c>
      <c r="D956" s="1" t="s">
        <v>2221</v>
      </c>
      <c r="E956" s="1" t="s">
        <v>7</v>
      </c>
      <c r="F956" s="17" t="s">
        <v>595</v>
      </c>
      <c r="G956" s="17" t="s">
        <v>972</v>
      </c>
      <c r="H956" s="58">
        <v>0</v>
      </c>
      <c r="I956" s="58">
        <v>0</v>
      </c>
      <c r="J956" s="17" t="s">
        <v>1</v>
      </c>
      <c r="K956" s="17" t="s">
        <v>2192</v>
      </c>
      <c r="L956" s="138" t="s">
        <v>4604</v>
      </c>
      <c r="N956" s="22" t="s">
        <v>3404</v>
      </c>
      <c r="O956" s="22" t="s">
        <v>3787</v>
      </c>
      <c r="P956"/>
      <c r="Q956" t="str">
        <f>IF(F956=G956,"","NOT EQUAL")</f>
        <v>NOT EQUAL</v>
      </c>
      <c r="R956"/>
      <c r="S956"/>
      <c r="T956">
        <f>IF(Y956&lt;&gt;"",T955+1,T955)</f>
        <v>146</v>
      </c>
      <c r="U956" s="3"/>
      <c r="V956" s="118"/>
      <c r="W956" s="118"/>
      <c r="X956" s="109" t="str">
        <f>IF( OR(V956="CNST", J956="CAT_REGS"),(F956),
IF(V956="YES",UPPER(F956),
IF(   AND(V956&lt;&gt;"NO",J956="CAT_FNCT",E956&lt;&gt;"multiply", E956&lt;&gt;"divide"),IF(K956="SLS_ENABLED",   UPPER(F956),""),"")))</f>
        <v/>
      </c>
      <c r="Y956" s="109" t="str">
        <f>IF(LEN(W956)&gt;0,W956,SUBSTITUTE(SUBSTITUTE(SUBSTITUTE(SUBSTITUTE(SUBSTITUTE(SUBSTITUTE(SUBSTITUTE(SUBSTITUTE(SUBSTITUTE(SUBSTITUTE(SUBSTITUTE( (SUBSTITUTE( SUBSTITUTE( SUBSTITUTE( SUBSTITUTE(X956,"STD_SIGMA","SUM"),"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56" s="2">
        <f>C956</f>
        <v>1020</v>
      </c>
    </row>
    <row r="957" spans="1:26">
      <c r="A957" s="167" t="str">
        <f>CODE(MID(N957,1,1))&amp;CODE(MID(N957,2,1))&amp;CODE(MID(N957,3,1))&amp;CODE(MID(N957,4,1))&amp;CODE(MID(N957,5,1))&amp;
IF(ISERR(CODE(MID(N957,6,1))),"",CODE(MID(N957,6,1)))&amp;
IF(ISERR(CODE(MID(N957,7,1))),"",CODE(MID(N957,7,1)))&amp;
IF(ISERR(CODE(MID(N957,8,1))),"",CODE(MID(N957,8,1)))&amp;
IF(ISERR(CODE(MID(N957,9,1))),"",CODE(MID(N957,9,1)))&amp;
IF(ISERR(CODE(MID(N957,10,1))),"",CODE(MID(N957,10,1)))&amp;
IF(ISERR(CODE(MID(N957,11,1))),"",CODE(MID(N957,11,1)))&amp;
IF(ISERR(CODE(MID(N957,12,1))),"",CODE(MID(N957,12,1)))&amp;
IF(ISERR(CODE(MID(N957,13,1))),"",CODE(MID(N957,13,1)))&amp;
IF(ISERR(CODE(MID(N957,14,1))),"",CODE(MID(N957,14,1)))&amp;
IF(ISERR(CODE(MID(N957,15,1))),"",CODE(MID(N957,15,1)))</f>
        <v>677282956879856676699572737172</v>
      </c>
      <c r="B957" s="3">
        <v>926</v>
      </c>
      <c r="C957" s="165">
        <f>VLOOKUP(A957,[1]items.h.csv!$A:$C,3,0)</f>
        <v>1021</v>
      </c>
      <c r="D957" s="1" t="s">
        <v>2221</v>
      </c>
      <c r="E957" s="1" t="s">
        <v>7</v>
      </c>
      <c r="F957" s="17" t="s">
        <v>595</v>
      </c>
      <c r="G957" s="17" t="s">
        <v>973</v>
      </c>
      <c r="H957" s="58">
        <v>0</v>
      </c>
      <c r="I957" s="58">
        <v>0</v>
      </c>
      <c r="J957" s="17" t="s">
        <v>1</v>
      </c>
      <c r="K957" s="17" t="s">
        <v>2192</v>
      </c>
      <c r="L957" s="138" t="s">
        <v>4604</v>
      </c>
      <c r="N957" s="22" t="s">
        <v>3405</v>
      </c>
      <c r="O957" s="22" t="s">
        <v>3787</v>
      </c>
      <c r="P957"/>
      <c r="Q957" t="str">
        <f>IF(F957=G957,"","NOT EQUAL")</f>
        <v>NOT EQUAL</v>
      </c>
      <c r="R957"/>
      <c r="S957"/>
      <c r="T957">
        <f>IF(Y957&lt;&gt;"",T956+1,T956)</f>
        <v>146</v>
      </c>
      <c r="U957" s="3"/>
      <c r="V957" s="118"/>
      <c r="W957" s="118"/>
      <c r="X957" s="109" t="str">
        <f>IF( OR(V957="CNST", J957="CAT_REGS"),(F957),
IF(V957="YES",UPPER(F957),
IF(   AND(V957&lt;&gt;"NO",J957="CAT_FNCT",E957&lt;&gt;"multiply", E957&lt;&gt;"divide"),IF(K957="SLS_ENABLED",   UPPER(F957),""),"")))</f>
        <v/>
      </c>
      <c r="Y957" s="109" t="str">
        <f>IF(LEN(W957)&gt;0,W957,SUBSTITUTE(SUBSTITUTE(SUBSTITUTE(SUBSTITUTE(SUBSTITUTE(SUBSTITUTE(SUBSTITUTE(SUBSTITUTE(SUBSTITUTE(SUBSTITUTE(SUBSTITUTE( (SUBSTITUTE( SUBSTITUTE( SUBSTITUTE( SUBSTITUTE(X957,"STD_SIGMA","SUM"),"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57" s="2">
        <f>C957</f>
        <v>1021</v>
      </c>
    </row>
    <row r="958" spans="1:26">
      <c r="A958" s="167" t="str">
        <f>CODE(MID(N958,1,1))&amp;CODE(MID(N958,2,1))&amp;CODE(MID(N958,3,1))&amp;CODE(MID(N958,4,1))&amp;CODE(MID(N958,5,1))&amp;
IF(ISERR(CODE(MID(N958,6,1))),"",CODE(MID(N958,6,1)))&amp;
IF(ISERR(CODE(MID(N958,7,1))),"",CODE(MID(N958,7,1)))&amp;
IF(ISERR(CODE(MID(N958,8,1))),"",CODE(MID(N958,8,1)))&amp;
IF(ISERR(CODE(MID(N958,9,1))),"",CODE(MID(N958,9,1)))&amp;
IF(ISERR(CODE(MID(N958,10,1))),"",CODE(MID(N958,10,1)))&amp;
IF(ISERR(CODE(MID(N958,11,1))),"",CODE(MID(N958,11,1)))&amp;
IF(ISERR(CODE(MID(N958,12,1))),"",CODE(MID(N958,12,1)))&amp;
IF(ISERR(CODE(MID(N958,13,1))),"",CODE(MID(N958,13,1)))&amp;
IF(ISERR(CODE(MID(N958,14,1))),"",CODE(MID(N958,14,1)))&amp;
IF(ISERR(CODE(MID(N958,15,1))),"",CODE(MID(N958,15,1)))</f>
        <v>677282956976767380837383</v>
      </c>
      <c r="B958" s="3">
        <v>927</v>
      </c>
      <c r="C958" s="165">
        <f>VLOOKUP(A958,[1]items.h.csv!$A:$C,3,0)</f>
        <v>1022</v>
      </c>
      <c r="D958" s="1" t="s">
        <v>2221</v>
      </c>
      <c r="E958" s="1" t="s">
        <v>7</v>
      </c>
      <c r="F958" s="17" t="s">
        <v>595</v>
      </c>
      <c r="G958" s="17" t="s">
        <v>974</v>
      </c>
      <c r="H958" s="58">
        <v>0</v>
      </c>
      <c r="I958" s="58">
        <v>0</v>
      </c>
      <c r="J958" s="17" t="s">
        <v>1</v>
      </c>
      <c r="K958" s="17" t="s">
        <v>2192</v>
      </c>
      <c r="L958" s="138" t="s">
        <v>4604</v>
      </c>
      <c r="N958" s="22" t="s">
        <v>3406</v>
      </c>
      <c r="O958" s="22" t="s">
        <v>3787</v>
      </c>
      <c r="P958"/>
      <c r="Q958" t="str">
        <f>IF(F958=G958,"","NOT EQUAL")</f>
        <v>NOT EQUAL</v>
      </c>
      <c r="R958"/>
      <c r="S958"/>
      <c r="T958">
        <f>IF(Y958&lt;&gt;"",T957+1,T957)</f>
        <v>146</v>
      </c>
      <c r="U958" s="3"/>
      <c r="V958" s="118"/>
      <c r="W958" s="118"/>
      <c r="X958" s="109" t="str">
        <f>IF( OR(V958="CNST", J958="CAT_REGS"),(F958),
IF(V958="YES",UPPER(F958),
IF(   AND(V958&lt;&gt;"NO",J958="CAT_FNCT",E958&lt;&gt;"multiply", E958&lt;&gt;"divide"),IF(K958="SLS_ENABLED",   UPPER(F958),""),"")))</f>
        <v/>
      </c>
      <c r="Y958" s="109" t="str">
        <f>IF(LEN(W958)&gt;0,W958,SUBSTITUTE(SUBSTITUTE(SUBSTITUTE(SUBSTITUTE(SUBSTITUTE(SUBSTITUTE(SUBSTITUTE(SUBSTITUTE(SUBSTITUTE(SUBSTITUTE(SUBSTITUTE( (SUBSTITUTE( SUBSTITUTE( SUBSTITUTE( SUBSTITUTE(X958,"STD_SIGMA","SUM"),"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58" s="2">
        <f>C958</f>
        <v>1022</v>
      </c>
    </row>
    <row r="959" spans="1:26">
      <c r="A959" s="167" t="str">
        <f>CODE(MID(N959,1,1))&amp;CODE(MID(N959,2,1))&amp;CODE(MID(N959,3,1))&amp;CODE(MID(N959,4,1))&amp;CODE(MID(N959,5,1))&amp;
IF(ISERR(CODE(MID(N959,6,1))),"",CODE(MID(N959,6,1)))&amp;
IF(ISERR(CODE(MID(N959,7,1))),"",CODE(MID(N959,7,1)))&amp;
IF(ISERR(CODE(MID(N959,8,1))),"",CODE(MID(N959,8,1)))&amp;
IF(ISERR(CODE(MID(N959,9,1))),"",CODE(MID(N959,9,1)))&amp;
IF(ISERR(CODE(MID(N959,10,1))),"",CODE(MID(N959,10,1)))&amp;
IF(ISERR(CODE(MID(N959,11,1))),"",CODE(MID(N959,11,1)))&amp;
IF(ISERR(CODE(MID(N959,12,1))),"",CODE(MID(N959,12,1)))&amp;
IF(ISERR(CODE(MID(N959,13,1))),"",CODE(MID(N959,13,1)))&amp;
IF(ISERR(CODE(MID(N959,14,1))),"",CODE(MID(N959,14,1)))&amp;
IF(ISERR(CODE(MID(N959,15,1))),"",CODE(MID(N959,15,1)))</f>
        <v>67728295797869</v>
      </c>
      <c r="B959" s="3">
        <v>928</v>
      </c>
      <c r="C959" s="165">
        <f>VLOOKUP(A959,[1]items.h.csv!$A:$C,3,0)</f>
        <v>1023</v>
      </c>
      <c r="D959" s="1" t="s">
        <v>2221</v>
      </c>
      <c r="E959" s="1" t="s">
        <v>7</v>
      </c>
      <c r="F959" s="17" t="s">
        <v>595</v>
      </c>
      <c r="G959" s="17" t="s">
        <v>975</v>
      </c>
      <c r="H959" s="58">
        <v>0</v>
      </c>
      <c r="I959" s="58">
        <v>0</v>
      </c>
      <c r="J959" s="17" t="s">
        <v>1</v>
      </c>
      <c r="K959" s="17" t="s">
        <v>2192</v>
      </c>
      <c r="L959" s="138" t="s">
        <v>4604</v>
      </c>
      <c r="N959" s="22" t="s">
        <v>3407</v>
      </c>
      <c r="O959" s="22" t="s">
        <v>3787</v>
      </c>
      <c r="P959"/>
      <c r="Q959" t="str">
        <f>IF(F959=G959,"","NOT EQUAL")</f>
        <v>NOT EQUAL</v>
      </c>
      <c r="R959"/>
      <c r="S959"/>
      <c r="T959">
        <f>IF(Y959&lt;&gt;"",T958+1,T958)</f>
        <v>146</v>
      </c>
      <c r="U959" s="3"/>
      <c r="V959" s="118"/>
      <c r="W959" s="118"/>
      <c r="X959" s="109" t="str">
        <f>IF( OR(V959="CNST", J959="CAT_REGS"),(F959),
IF(V959="YES",UPPER(F959),
IF(   AND(V959&lt;&gt;"NO",J959="CAT_FNCT",E959&lt;&gt;"multiply", E959&lt;&gt;"divide"),IF(K959="SLS_ENABLED",   UPPER(F959),""),"")))</f>
        <v/>
      </c>
      <c r="Y959" s="109" t="str">
        <f>IF(LEN(W959)&gt;0,W959,SUBSTITUTE(SUBSTITUTE(SUBSTITUTE(SUBSTITUTE(SUBSTITUTE(SUBSTITUTE(SUBSTITUTE(SUBSTITUTE(SUBSTITUTE(SUBSTITUTE(SUBSTITUTE( (SUBSTITUTE( SUBSTITUTE( SUBSTITUTE( SUBSTITUTE(X959,"STD_SIGMA","SUM"),"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59" s="2">
        <f>C959</f>
        <v>1023</v>
      </c>
    </row>
    <row r="960" spans="1:26">
      <c r="A960" s="167" t="str">
        <f>CODE(MID(N960,1,1))&amp;CODE(MID(N960,2,1))&amp;CODE(MID(N960,3,1))&amp;CODE(MID(N960,4,1))&amp;CODE(MID(N960,5,1))&amp;
IF(ISERR(CODE(MID(N960,6,1))),"",CODE(MID(N960,6,1)))&amp;
IF(ISERR(CODE(MID(N960,7,1))),"",CODE(MID(N960,7,1)))&amp;
IF(ISERR(CODE(MID(N960,8,1))),"",CODE(MID(N960,8,1)))&amp;
IF(ISERR(CODE(MID(N960,9,1))),"",CODE(MID(N960,9,1)))&amp;
IF(ISERR(CODE(MID(N960,10,1))),"",CODE(MID(N960,10,1)))&amp;
IF(ISERR(CODE(MID(N960,11,1))),"",CODE(MID(N960,11,1)))&amp;
IF(ISERR(CODE(MID(N960,12,1))),"",CODE(MID(N960,12,1)))&amp;
IF(ISERR(CODE(MID(N960,13,1))),"",CODE(MID(N960,13,1)))&amp;
IF(ISERR(CODE(MID(N960,14,1))),"",CODE(MID(N960,14,1)))&amp;
IF(ISERR(CODE(MID(N960,15,1))),"",CODE(MID(N960,15,1)))</f>
        <v>6772829569858279</v>
      </c>
      <c r="B960" s="3">
        <v>929</v>
      </c>
      <c r="C960" s="165">
        <f>VLOOKUP(A960,[1]items.h.csv!$A:$C,3,0)</f>
        <v>1024</v>
      </c>
      <c r="D960" s="1" t="s">
        <v>2291</v>
      </c>
      <c r="E960" s="1" t="s">
        <v>1680</v>
      </c>
      <c r="F960" s="17" t="s">
        <v>595</v>
      </c>
      <c r="G960" s="17" t="s">
        <v>976</v>
      </c>
      <c r="H960" s="58">
        <v>0</v>
      </c>
      <c r="I960" s="58">
        <v>0</v>
      </c>
      <c r="J960" s="17" t="s">
        <v>1</v>
      </c>
      <c r="K960" s="17" t="s">
        <v>2192</v>
      </c>
      <c r="L960" s="138" t="s">
        <v>4604</v>
      </c>
      <c r="N960" s="22" t="s">
        <v>1680</v>
      </c>
      <c r="O960" s="22" t="s">
        <v>3787</v>
      </c>
      <c r="P960"/>
      <c r="Q960" t="str">
        <f>IF(F960=G960,"","NOT EQUAL")</f>
        <v>NOT EQUAL</v>
      </c>
      <c r="R960"/>
      <c r="S960"/>
      <c r="T960">
        <f>IF(Y960&lt;&gt;"",T959+1,T959)</f>
        <v>146</v>
      </c>
      <c r="U960" s="3"/>
      <c r="V960" s="118"/>
      <c r="W960" s="118"/>
      <c r="X960" s="109" t="str">
        <f>IF( OR(V960="CNST", J960="CAT_REGS"),(F960),
IF(V960="YES",UPPER(F960),
IF(   AND(V960&lt;&gt;"NO",J960="CAT_FNCT",E960&lt;&gt;"multiply", E960&lt;&gt;"divide"),IF(K960="SLS_ENABLED",   UPPER(F960),""),"")))</f>
        <v/>
      </c>
      <c r="Y960" s="109" t="str">
        <f>IF(LEN(W960)&gt;0,W960,SUBSTITUTE(SUBSTITUTE(SUBSTITUTE(SUBSTITUTE(SUBSTITUTE(SUBSTITUTE(SUBSTITUTE(SUBSTITUTE(SUBSTITUTE(SUBSTITUTE(SUBSTITUTE( (SUBSTITUTE( SUBSTITUTE( SUBSTITUTE( SUBSTITUTE(X960,"STD_SIGMA","SUM"),"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60" s="2">
        <f>C960</f>
        <v>1024</v>
      </c>
    </row>
    <row r="961" spans="1:26">
      <c r="A961" s="167" t="str">
        <f>CODE(MID(N961,1,1))&amp;CODE(MID(N961,2,1))&amp;CODE(MID(N961,3,1))&amp;CODE(MID(N961,4,1))&amp;CODE(MID(N961,5,1))&amp;
IF(ISERR(CODE(MID(N961,6,1))),"",CODE(MID(N961,6,1)))&amp;
IF(ISERR(CODE(MID(N961,7,1))),"",CODE(MID(N961,7,1)))&amp;
IF(ISERR(CODE(MID(N961,8,1))),"",CODE(MID(N961,8,1)))&amp;
IF(ISERR(CODE(MID(N961,9,1))),"",CODE(MID(N961,9,1)))&amp;
IF(ISERR(CODE(MID(N961,10,1))),"",CODE(MID(N961,10,1)))&amp;
IF(ISERR(CODE(MID(N961,11,1))),"",CODE(MID(N961,11,1)))&amp;
IF(ISERR(CODE(MID(N961,12,1))),"",CODE(MID(N961,12,1)))&amp;
IF(ISERR(CODE(MID(N961,13,1))),"",CODE(MID(N961,13,1)))&amp;
IF(ISERR(CODE(MID(N961,14,1))),"",CODE(MID(N961,14,1)))&amp;
IF(ISERR(CODE(MID(N961,15,1))),"",CODE(MID(N961,15,1)))</f>
        <v>67728295677977807669889567</v>
      </c>
      <c r="B961" s="3">
        <v>930</v>
      </c>
      <c r="C961" s="165">
        <f>VLOOKUP(A961,[1]items.h.csv!$A:$C,3,0)</f>
        <v>1025</v>
      </c>
      <c r="D961" s="1" t="s">
        <v>2291</v>
      </c>
      <c r="E961" s="1" t="s">
        <v>1681</v>
      </c>
      <c r="F961" s="17" t="s">
        <v>595</v>
      </c>
      <c r="G961" s="17" t="s">
        <v>977</v>
      </c>
      <c r="H961" s="58">
        <v>0</v>
      </c>
      <c r="I961" s="58">
        <v>0</v>
      </c>
      <c r="J961" s="17" t="s">
        <v>1</v>
      </c>
      <c r="K961" s="17" t="s">
        <v>2192</v>
      </c>
      <c r="L961" s="138" t="s">
        <v>4604</v>
      </c>
      <c r="N961" s="22" t="s">
        <v>1681</v>
      </c>
      <c r="O961" s="22" t="s">
        <v>3787</v>
      </c>
      <c r="P961"/>
      <c r="Q961" t="str">
        <f>IF(F961=G961,"","NOT EQUAL")</f>
        <v>NOT EQUAL</v>
      </c>
      <c r="R961"/>
      <c r="S961"/>
      <c r="T961">
        <f>IF(Y961&lt;&gt;"",T960+1,T960)</f>
        <v>146</v>
      </c>
      <c r="U961" s="3"/>
      <c r="V961" s="118"/>
      <c r="W961" s="118"/>
      <c r="X961" s="109" t="str">
        <f>IF( OR(V961="CNST", J961="CAT_REGS"),(F961),
IF(V961="YES",UPPER(F961),
IF(   AND(V961&lt;&gt;"NO",J961="CAT_FNCT",E961&lt;&gt;"multiply", E961&lt;&gt;"divide"),IF(K961="SLS_ENABLED",   UPPER(F961),""),"")))</f>
        <v/>
      </c>
      <c r="Y961" s="109" t="str">
        <f>IF(LEN(W961)&gt;0,W961,SUBSTITUTE(SUBSTITUTE(SUBSTITUTE(SUBSTITUTE(SUBSTITUTE(SUBSTITUTE(SUBSTITUTE(SUBSTITUTE(SUBSTITUTE(SUBSTITUTE(SUBSTITUTE( (SUBSTITUTE( SUBSTITUTE( SUBSTITUTE( SUBSTITUTE(X961,"STD_SIGMA","SUM"),"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61" s="2">
        <f>C961</f>
        <v>1025</v>
      </c>
    </row>
    <row r="962" spans="1:26">
      <c r="A962" s="167" t="str">
        <f>CODE(MID(N962,1,1))&amp;CODE(MID(N962,2,1))&amp;CODE(MID(N962,3,1))&amp;CODE(MID(N962,4,1))&amp;CODE(MID(N962,5,1))&amp;
IF(ISERR(CODE(MID(N962,6,1))),"",CODE(MID(N962,6,1)))&amp;
IF(ISERR(CODE(MID(N962,7,1))),"",CODE(MID(N962,7,1)))&amp;
IF(ISERR(CODE(MID(N962,8,1))),"",CODE(MID(N962,8,1)))&amp;
IF(ISERR(CODE(MID(N962,9,1))),"",CODE(MID(N962,9,1)))&amp;
IF(ISERR(CODE(MID(N962,10,1))),"",CODE(MID(N962,10,1)))&amp;
IF(ISERR(CODE(MID(N962,11,1))),"",CODE(MID(N962,11,1)))&amp;
IF(ISERR(CODE(MID(N962,12,1))),"",CODE(MID(N962,12,1)))&amp;
IF(ISERR(CODE(MID(N962,13,1))),"",CODE(MID(N962,13,1)))&amp;
IF(ISERR(CODE(MID(N962,14,1))),"",CODE(MID(N962,14,1)))&amp;
IF(ISERR(CODE(MID(N962,15,1))),"",CODE(MID(N962,15,1)))</f>
        <v>67728295807665786775</v>
      </c>
      <c r="B962" s="3">
        <v>931</v>
      </c>
      <c r="C962" s="165">
        <f>VLOOKUP(A962,[1]items.h.csv!$A:$C,3,0)</f>
        <v>1026</v>
      </c>
      <c r="D962" s="1" t="s">
        <v>2221</v>
      </c>
      <c r="E962" s="1" t="s">
        <v>7</v>
      </c>
      <c r="F962" s="17" t="s">
        <v>595</v>
      </c>
      <c r="G962" s="17" t="s">
        <v>144</v>
      </c>
      <c r="H962" s="58">
        <v>0</v>
      </c>
      <c r="I962" s="58">
        <v>0</v>
      </c>
      <c r="J962" s="17" t="s">
        <v>1</v>
      </c>
      <c r="K962" s="17" t="s">
        <v>2192</v>
      </c>
      <c r="L962" s="138" t="s">
        <v>4604</v>
      </c>
      <c r="N962" s="22" t="s">
        <v>3408</v>
      </c>
      <c r="O962" s="22" t="s">
        <v>3787</v>
      </c>
      <c r="P962"/>
      <c r="Q962" t="str">
        <f>IF(F962=G962,"","NOT EQUAL")</f>
        <v>NOT EQUAL</v>
      </c>
      <c r="R962"/>
      <c r="S962"/>
      <c r="T962">
        <f>IF(Y962&lt;&gt;"",T961+1,T961)</f>
        <v>146</v>
      </c>
      <c r="U962" s="3"/>
      <c r="V962" s="118"/>
      <c r="W962" s="118"/>
      <c r="X962" s="109" t="str">
        <f>IF( OR(V962="CNST", J962="CAT_REGS"),(F962),
IF(V962="YES",UPPER(F962),
IF(   AND(V962&lt;&gt;"NO",J962="CAT_FNCT",E962&lt;&gt;"multiply", E962&lt;&gt;"divide"),IF(K962="SLS_ENABLED",   UPPER(F962),""),"")))</f>
        <v/>
      </c>
      <c r="Y962" s="109" t="str">
        <f>IF(LEN(W962)&gt;0,W962,SUBSTITUTE(SUBSTITUTE(SUBSTITUTE(SUBSTITUTE(SUBSTITUTE(SUBSTITUTE(SUBSTITUTE(SUBSTITUTE(SUBSTITUTE(SUBSTITUTE(SUBSTITUTE( (SUBSTITUTE( SUBSTITUTE( SUBSTITUTE( SUBSTITUTE(X962,"STD_SIGMA","SUM"),"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62" s="2">
        <f>C962</f>
        <v>1026</v>
      </c>
    </row>
    <row r="963" spans="1:26">
      <c r="A963" s="167" t="str">
        <f>CODE(MID(N963,1,1))&amp;CODE(MID(N963,2,1))&amp;CODE(MID(N963,3,1))&amp;CODE(MID(N963,4,1))&amp;CODE(MID(N963,5,1))&amp;
IF(ISERR(CODE(MID(N963,6,1))),"",CODE(MID(N963,6,1)))&amp;
IF(ISERR(CODE(MID(N963,7,1))),"",CODE(MID(N963,7,1)))&amp;
IF(ISERR(CODE(MID(N963,8,1))),"",CODE(MID(N963,8,1)))&amp;
IF(ISERR(CODE(MID(N963,9,1))),"",CODE(MID(N963,9,1)))&amp;
IF(ISERR(CODE(MID(N963,10,1))),"",CODE(MID(N963,10,1)))&amp;
IF(ISERR(CODE(MID(N963,11,1))),"",CODE(MID(N963,11,1)))&amp;
IF(ISERR(CODE(MID(N963,12,1))),"",CODE(MID(N963,12,1)))&amp;
IF(ISERR(CODE(MID(N963,13,1))),"",CODE(MID(N963,13,1)))&amp;
IF(ISERR(CODE(MID(N963,14,1))),"",CODE(MID(N963,14,1)))&amp;
IF(ISERR(CODE(MID(N963,15,1))),"",CODE(MID(N963,15,1)))</f>
        <v>6772829580766578677595508073</v>
      </c>
      <c r="B963" s="3">
        <v>932</v>
      </c>
      <c r="C963" s="165">
        <f>VLOOKUP(A963,[1]items.h.csv!$A:$C,3,0)</f>
        <v>1027</v>
      </c>
      <c r="D963" s="1" t="s">
        <v>2291</v>
      </c>
      <c r="E963" s="1" t="s">
        <v>1682</v>
      </c>
      <c r="F963" s="17" t="s">
        <v>595</v>
      </c>
      <c r="G963" s="17" t="s">
        <v>149</v>
      </c>
      <c r="H963" s="58">
        <v>0</v>
      </c>
      <c r="I963" s="58">
        <v>0</v>
      </c>
      <c r="J963" s="17" t="s">
        <v>1</v>
      </c>
      <c r="K963" s="17" t="s">
        <v>2192</v>
      </c>
      <c r="L963" s="138" t="s">
        <v>4604</v>
      </c>
      <c r="N963" s="22" t="s">
        <v>1682</v>
      </c>
      <c r="O963" s="22" t="s">
        <v>3787</v>
      </c>
      <c r="P963"/>
      <c r="Q963" t="str">
        <f>IF(F963=G963,"","NOT EQUAL")</f>
        <v>NOT EQUAL</v>
      </c>
      <c r="R963"/>
      <c r="S963"/>
      <c r="T963">
        <f>IF(Y963&lt;&gt;"",T962+1,T962)</f>
        <v>146</v>
      </c>
      <c r="U963" s="3"/>
      <c r="V963" s="118"/>
      <c r="W963" s="118"/>
      <c r="X963" s="109" t="str">
        <f>IF( OR(V963="CNST", J963="CAT_REGS"),(F963),
IF(V963="YES",UPPER(F963),
IF(   AND(V963&lt;&gt;"NO",J963="CAT_FNCT",E963&lt;&gt;"multiply", E963&lt;&gt;"divide"),IF(K963="SLS_ENABLED",   UPPER(F963),""),"")))</f>
        <v/>
      </c>
      <c r="Y963" s="109" t="str">
        <f>IF(LEN(W963)&gt;0,W963,SUBSTITUTE(SUBSTITUTE(SUBSTITUTE(SUBSTITUTE(SUBSTITUTE(SUBSTITUTE(SUBSTITUTE(SUBSTITUTE(SUBSTITUTE(SUBSTITUTE(SUBSTITUTE( (SUBSTITUTE( SUBSTITUTE( SUBSTITUTE( SUBSTITUTE(X963,"STD_SIGMA","SUM"),"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63" s="2">
        <f>C963</f>
        <v>1027</v>
      </c>
    </row>
    <row r="964" spans="1:26">
      <c r="A964" s="167" t="str">
        <f>CODE(MID(N964,1,1))&amp;CODE(MID(N964,2,1))&amp;CODE(MID(N964,3,1))&amp;CODE(MID(N964,4,1))&amp;CODE(MID(N964,5,1))&amp;
IF(ISERR(CODE(MID(N964,6,1))),"",CODE(MID(N964,6,1)))&amp;
IF(ISERR(CODE(MID(N964,7,1))),"",CODE(MID(N964,7,1)))&amp;
IF(ISERR(CODE(MID(N964,8,1))),"",CODE(MID(N964,8,1)))&amp;
IF(ISERR(CODE(MID(N964,9,1))),"",CODE(MID(N964,9,1)))&amp;
IF(ISERR(CODE(MID(N964,10,1))),"",CODE(MID(N964,10,1)))&amp;
IF(ISERR(CODE(MID(N964,11,1))),"",CODE(MID(N964,11,1)))&amp;
IF(ISERR(CODE(MID(N964,12,1))),"",CODE(MID(N964,12,1)))&amp;
IF(ISERR(CODE(MID(N964,13,1))),"",CODE(MID(N964,13,1)))&amp;
IF(ISERR(CODE(MID(N964,14,1))),"",CODE(MID(N964,14,1)))&amp;
IF(ISERR(CODE(MID(N964,15,1))),"",CODE(MID(N964,15,1)))</f>
        <v>67728295786584858265769578</v>
      </c>
      <c r="B964" s="3">
        <v>933</v>
      </c>
      <c r="C964" s="165">
        <f>VLOOKUP(A964,[1]items.h.csv!$A:$C,3,0)</f>
        <v>1028</v>
      </c>
      <c r="D964" s="1" t="s">
        <v>2221</v>
      </c>
      <c r="E964" s="1" t="s">
        <v>7</v>
      </c>
      <c r="F964" s="17" t="s">
        <v>595</v>
      </c>
      <c r="G964" s="17" t="s">
        <v>978</v>
      </c>
      <c r="H964" s="58">
        <v>0</v>
      </c>
      <c r="I964" s="58">
        <v>0</v>
      </c>
      <c r="J964" s="17" t="s">
        <v>1</v>
      </c>
      <c r="K964" s="17" t="s">
        <v>2192</v>
      </c>
      <c r="L964" s="138" t="s">
        <v>4604</v>
      </c>
      <c r="N964" s="22" t="s">
        <v>3409</v>
      </c>
      <c r="O964" s="22" t="s">
        <v>3787</v>
      </c>
      <c r="P964"/>
      <c r="Q964" t="str">
        <f>IF(F964=G964,"","NOT EQUAL")</f>
        <v>NOT EQUAL</v>
      </c>
      <c r="R964"/>
      <c r="S964"/>
      <c r="T964">
        <f>IF(Y964&lt;&gt;"",T963+1,T963)</f>
        <v>146</v>
      </c>
      <c r="U964" s="3"/>
      <c r="V964" s="118"/>
      <c r="W964" s="118"/>
      <c r="X964" s="109" t="str">
        <f>IF( OR(V964="CNST", J964="CAT_REGS"),(F964),
IF(V964="YES",UPPER(F964),
IF(   AND(V964&lt;&gt;"NO",J964="CAT_FNCT",E964&lt;&gt;"multiply", E964&lt;&gt;"divide"),IF(K964="SLS_ENABLED",   UPPER(F964),""),"")))</f>
        <v/>
      </c>
      <c r="Y964" s="109" t="str">
        <f>IF(LEN(W964)&gt;0,W964,SUBSTITUTE(SUBSTITUTE(SUBSTITUTE(SUBSTITUTE(SUBSTITUTE(SUBSTITUTE(SUBSTITUTE(SUBSTITUTE(SUBSTITUTE(SUBSTITUTE(SUBSTITUTE( (SUBSTITUTE( SUBSTITUTE( SUBSTITUTE( SUBSTITUTE(X964,"STD_SIGMA","SUM"),"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64" s="2">
        <f>C964</f>
        <v>1028</v>
      </c>
    </row>
    <row r="965" spans="1:26">
      <c r="A965" s="167" t="str">
        <f>CODE(MID(N965,1,1))&amp;CODE(MID(N965,2,1))&amp;CODE(MID(N965,3,1))&amp;CODE(MID(N965,4,1))&amp;CODE(MID(N965,5,1))&amp;
IF(ISERR(CODE(MID(N965,6,1))),"",CODE(MID(N965,6,1)))&amp;
IF(ISERR(CODE(MID(N965,7,1))),"",CODE(MID(N965,7,1)))&amp;
IF(ISERR(CODE(MID(N965,8,1))),"",CODE(MID(N965,8,1)))&amp;
IF(ISERR(CODE(MID(N965,9,1))),"",CODE(MID(N965,9,1)))&amp;
IF(ISERR(CODE(MID(N965,10,1))),"",CODE(MID(N965,10,1)))&amp;
IF(ISERR(CODE(MID(N965,11,1))),"",CODE(MID(N965,11,1)))&amp;
IF(ISERR(CODE(MID(N965,12,1))),"",CODE(MID(N965,12,1)))&amp;
IF(ISERR(CODE(MID(N965,13,1))),"",CODE(MID(N965,13,1)))&amp;
IF(ISERR(CODE(MID(N965,14,1))),"",CODE(MID(N965,14,1)))&amp;
IF(ISERR(CODE(MID(N965,15,1))),"",CODE(MID(N965,15,1)))</f>
        <v>6772829582658473797865769581</v>
      </c>
      <c r="B965" s="3">
        <v>934</v>
      </c>
      <c r="C965" s="165">
        <f>VLOOKUP(A965,[1]items.h.csv!$A:$C,3,0)</f>
        <v>1029</v>
      </c>
      <c r="D965" s="1" t="s">
        <v>2221</v>
      </c>
      <c r="E965" s="1" t="s">
        <v>7</v>
      </c>
      <c r="F965" s="17" t="s">
        <v>595</v>
      </c>
      <c r="G965" s="17" t="s">
        <v>979</v>
      </c>
      <c r="H965" s="58">
        <v>0</v>
      </c>
      <c r="I965" s="58">
        <v>0</v>
      </c>
      <c r="J965" s="17" t="s">
        <v>1</v>
      </c>
      <c r="K965" s="17" t="s">
        <v>2192</v>
      </c>
      <c r="L965" s="138" t="s">
        <v>4604</v>
      </c>
      <c r="N965" s="22" t="s">
        <v>3410</v>
      </c>
      <c r="O965" s="22" t="s">
        <v>3787</v>
      </c>
      <c r="P965"/>
      <c r="Q965" t="str">
        <f>IF(F965=G965,"","NOT EQUAL")</f>
        <v>NOT EQUAL</v>
      </c>
      <c r="R965"/>
      <c r="S965"/>
      <c r="T965">
        <f>IF(Y965&lt;&gt;"",T964+1,T964)</f>
        <v>146</v>
      </c>
      <c r="U965" s="3"/>
      <c r="V965" s="118"/>
      <c r="W965" s="118"/>
      <c r="X965" s="109" t="str">
        <f>IF( OR(V965="CNST", J965="CAT_REGS"),(F965),
IF(V965="YES",UPPER(F965),
IF(   AND(V965&lt;&gt;"NO",J965="CAT_FNCT",E965&lt;&gt;"multiply", E965&lt;&gt;"divide"),IF(K965="SLS_ENABLED",   UPPER(F965),""),"")))</f>
        <v/>
      </c>
      <c r="Y965" s="109" t="str">
        <f>IF(LEN(W965)&gt;0,W965,SUBSTITUTE(SUBSTITUTE(SUBSTITUTE(SUBSTITUTE(SUBSTITUTE(SUBSTITUTE(SUBSTITUTE(SUBSTITUTE(SUBSTITUTE(SUBSTITUTE(SUBSTITUTE( (SUBSTITUTE( SUBSTITUTE( SUBSTITUTE( SUBSTITUTE(X965,"STD_SIGMA","SUM"),"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65" s="2">
        <f>C965</f>
        <v>1029</v>
      </c>
    </row>
    <row r="966" spans="1:26">
      <c r="A966" s="167" t="str">
        <f>CODE(MID(N966,1,1))&amp;CODE(MID(N966,2,1))&amp;CODE(MID(N966,3,1))&amp;CODE(MID(N966,4,1))&amp;CODE(MID(N966,5,1))&amp;
IF(ISERR(CODE(MID(N966,6,1))),"",CODE(MID(N966,6,1)))&amp;
IF(ISERR(CODE(MID(N966,7,1))),"",CODE(MID(N966,7,1)))&amp;
IF(ISERR(CODE(MID(N966,8,1))),"",CODE(MID(N966,8,1)))&amp;
IF(ISERR(CODE(MID(N966,9,1))),"",CODE(MID(N966,9,1)))&amp;
IF(ISERR(CODE(MID(N966,10,1))),"",CODE(MID(N966,10,1)))&amp;
IF(ISERR(CODE(MID(N966,11,1))),"",CODE(MID(N966,11,1)))&amp;
IF(ISERR(CODE(MID(N966,12,1))),"",CODE(MID(N966,12,1)))&amp;
IF(ISERR(CODE(MID(N966,13,1))),"",CODE(MID(N966,13,1)))&amp;
IF(ISERR(CODE(MID(N966,14,1))),"",CODE(MID(N966,14,1)))&amp;
IF(ISERR(CODE(MID(N966,15,1))),"",CODE(MID(N966,15,1)))</f>
        <v>67728295826965769582</v>
      </c>
      <c r="B966" s="3">
        <v>935</v>
      </c>
      <c r="C966" s="165">
        <f>VLOOKUP(A966,[1]items.h.csv!$A:$C,3,0)</f>
        <v>1030</v>
      </c>
      <c r="D966" s="1" t="s">
        <v>2291</v>
      </c>
      <c r="E966" s="1" t="s">
        <v>1683</v>
      </c>
      <c r="F966" s="17" t="s">
        <v>595</v>
      </c>
      <c r="G966" s="17" t="s">
        <v>980</v>
      </c>
      <c r="H966" s="58">
        <v>0</v>
      </c>
      <c r="I966" s="58">
        <v>0</v>
      </c>
      <c r="J966" s="17" t="s">
        <v>1</v>
      </c>
      <c r="K966" s="17" t="s">
        <v>2192</v>
      </c>
      <c r="L966" s="138" t="s">
        <v>4604</v>
      </c>
      <c r="N966" s="22" t="s">
        <v>1683</v>
      </c>
      <c r="O966" s="22" t="s">
        <v>3787</v>
      </c>
      <c r="P966"/>
      <c r="Q966" t="str">
        <f>IF(F966=G966,"","NOT EQUAL")</f>
        <v>NOT EQUAL</v>
      </c>
      <c r="R966"/>
      <c r="S966"/>
      <c r="T966">
        <f>IF(Y966&lt;&gt;"",T965+1,T965)</f>
        <v>146</v>
      </c>
      <c r="U966" s="3"/>
      <c r="V966" s="118"/>
      <c r="W966" s="118"/>
      <c r="X966" s="109" t="str">
        <f>IF( OR(V966="CNST", J966="CAT_REGS"),(F966),
IF(V966="YES",UPPER(F966),
IF(   AND(V966&lt;&gt;"NO",J966="CAT_FNCT",E966&lt;&gt;"multiply", E966&lt;&gt;"divide"),IF(K966="SLS_ENABLED",   UPPER(F966),""),"")))</f>
        <v/>
      </c>
      <c r="Y966" s="109" t="str">
        <f>IF(LEN(W966)&gt;0,W966,SUBSTITUTE(SUBSTITUTE(SUBSTITUTE(SUBSTITUTE(SUBSTITUTE(SUBSTITUTE(SUBSTITUTE(SUBSTITUTE(SUBSTITUTE(SUBSTITUTE(SUBSTITUTE( (SUBSTITUTE( SUBSTITUTE( SUBSTITUTE( SUBSTITUTE(X966,"STD_SIGMA","SUM"),"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66" s="2">
        <f>C966</f>
        <v>1030</v>
      </c>
    </row>
    <row r="967" spans="1:26">
      <c r="A967" s="167" t="str">
        <f>CODE(MID(N967,1,1))&amp;CODE(MID(N967,2,1))&amp;CODE(MID(N967,3,1))&amp;CODE(MID(N967,4,1))&amp;CODE(MID(N967,5,1))&amp;
IF(ISERR(CODE(MID(N967,6,1))),"",CODE(MID(N967,6,1)))&amp;
IF(ISERR(CODE(MID(N967,7,1))),"",CODE(MID(N967,7,1)))&amp;
IF(ISERR(CODE(MID(N967,8,1))),"",CODE(MID(N967,8,1)))&amp;
IF(ISERR(CODE(MID(N967,9,1))),"",CODE(MID(N967,9,1)))&amp;
IF(ISERR(CODE(MID(N967,10,1))),"",CODE(MID(N967,10,1)))&amp;
IF(ISERR(CODE(MID(N967,11,1))),"",CODE(MID(N967,11,1)))&amp;
IF(ISERR(CODE(MID(N967,12,1))),"",CODE(MID(N967,12,1)))&amp;
IF(ISERR(CODE(MID(N967,13,1))),"",CODE(MID(N967,13,1)))&amp;
IF(ISERR(CODE(MID(N967,14,1))),"",CODE(MID(N967,14,1)))&amp;
IF(ISERR(CODE(MID(N967,15,1))),"",CODE(MID(N967,15,1)))</f>
        <v>6772829576697084956582827987</v>
      </c>
      <c r="B967" s="3">
        <v>936</v>
      </c>
      <c r="C967" s="165">
        <f>VLOOKUP(A967,[1]items.h.csv!$A:$C,3,0)</f>
        <v>1031</v>
      </c>
      <c r="D967" s="1" t="s">
        <v>2291</v>
      </c>
      <c r="E967" s="1" t="s">
        <v>1684</v>
      </c>
      <c r="F967" s="17" t="s">
        <v>595</v>
      </c>
      <c r="G967" s="17" t="s">
        <v>981</v>
      </c>
      <c r="H967" s="58">
        <v>0</v>
      </c>
      <c r="I967" s="58">
        <v>0</v>
      </c>
      <c r="J967" s="17" t="s">
        <v>1</v>
      </c>
      <c r="K967" s="17" t="s">
        <v>2192</v>
      </c>
      <c r="L967" s="138" t="s">
        <v>4604</v>
      </c>
      <c r="N967" s="22" t="s">
        <v>1684</v>
      </c>
      <c r="O967" s="22" t="s">
        <v>3787</v>
      </c>
      <c r="P967"/>
      <c r="Q967" t="str">
        <f>IF(F967=G967,"","NOT EQUAL")</f>
        <v>NOT EQUAL</v>
      </c>
      <c r="R967"/>
      <c r="S967"/>
      <c r="T967">
        <f>IF(Y967&lt;&gt;"",T966+1,T966)</f>
        <v>146</v>
      </c>
      <c r="U967" s="3"/>
      <c r="V967" s="118"/>
      <c r="W967" s="118"/>
      <c r="X967" s="109" t="str">
        <f>IF( OR(V967="CNST", J967="CAT_REGS"),(F967),
IF(V967="YES",UPPER(F967),
IF(   AND(V967&lt;&gt;"NO",J967="CAT_FNCT",E967&lt;&gt;"multiply", E967&lt;&gt;"divide"),IF(K967="SLS_ENABLED",   UPPER(F967),""),"")))</f>
        <v/>
      </c>
      <c r="Y967" s="109" t="str">
        <f>IF(LEN(W967)&gt;0,W967,SUBSTITUTE(SUBSTITUTE(SUBSTITUTE(SUBSTITUTE(SUBSTITUTE(SUBSTITUTE(SUBSTITUTE(SUBSTITUTE(SUBSTITUTE(SUBSTITUTE(SUBSTITUTE( (SUBSTITUTE( SUBSTITUTE( SUBSTITUTE( SUBSTITUTE(X967,"STD_SIGMA","SUM"),"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67" s="2">
        <f>C967</f>
        <v>1031</v>
      </c>
    </row>
    <row r="968" spans="1:26">
      <c r="A968" s="167" t="str">
        <f>CODE(MID(N968,1,1))&amp;CODE(MID(N968,2,1))&amp;CODE(MID(N968,3,1))&amp;CODE(MID(N968,4,1))&amp;CODE(MID(N968,5,1))&amp;
IF(ISERR(CODE(MID(N968,6,1))),"",CODE(MID(N968,6,1)))&amp;
IF(ISERR(CODE(MID(N968,7,1))),"",CODE(MID(N968,7,1)))&amp;
IF(ISERR(CODE(MID(N968,8,1))),"",CODE(MID(N968,8,1)))&amp;
IF(ISERR(CODE(MID(N968,9,1))),"",CODE(MID(N968,9,1)))&amp;
IF(ISERR(CODE(MID(N968,10,1))),"",CODE(MID(N968,10,1)))&amp;
IF(ISERR(CODE(MID(N968,11,1))),"",CODE(MID(N968,11,1)))&amp;
IF(ISERR(CODE(MID(N968,12,1))),"",CODE(MID(N968,12,1)))&amp;
IF(ISERR(CODE(MID(N968,13,1))),"",CODE(MID(N968,13,1)))&amp;
IF(ISERR(CODE(MID(N968,14,1))),"",CODE(MID(N968,14,1)))&amp;
IF(ISERR(CODE(MID(N968,15,1))),"",CODE(MID(N968,15,1)))</f>
        <v>677282958580956582827987</v>
      </c>
      <c r="B968" s="3">
        <v>937</v>
      </c>
      <c r="C968" s="165">
        <f>VLOOKUP(A968,[1]items.h.csv!$A:$C,3,0)</f>
        <v>1032</v>
      </c>
      <c r="D968" s="1" t="s">
        <v>2291</v>
      </c>
      <c r="E968" s="1" t="s">
        <v>1685</v>
      </c>
      <c r="F968" s="17" t="s">
        <v>595</v>
      </c>
      <c r="G968" s="17" t="s">
        <v>982</v>
      </c>
      <c r="H968" s="58">
        <v>0</v>
      </c>
      <c r="I968" s="58">
        <v>0</v>
      </c>
      <c r="J968" s="17" t="s">
        <v>1</v>
      </c>
      <c r="K968" s="17" t="s">
        <v>2192</v>
      </c>
      <c r="L968" s="138" t="s">
        <v>4604</v>
      </c>
      <c r="N968" s="22" t="s">
        <v>1685</v>
      </c>
      <c r="O968" s="22" t="s">
        <v>3787</v>
      </c>
      <c r="P968"/>
      <c r="Q968" t="str">
        <f>IF(F968=G968,"","NOT EQUAL")</f>
        <v>NOT EQUAL</v>
      </c>
      <c r="R968"/>
      <c r="S968"/>
      <c r="T968">
        <f>IF(Y968&lt;&gt;"",T967+1,T967)</f>
        <v>146</v>
      </c>
      <c r="U968" s="3"/>
      <c r="V968" s="118"/>
      <c r="W968" s="118"/>
      <c r="X968" s="109" t="str">
        <f>IF( OR(V968="CNST", J968="CAT_REGS"),(F968),
IF(V968="YES",UPPER(F968),
IF(   AND(V968&lt;&gt;"NO",J968="CAT_FNCT",E968&lt;&gt;"multiply", E968&lt;&gt;"divide"),IF(K968="SLS_ENABLED",   UPPER(F968),""),"")))</f>
        <v/>
      </c>
      <c r="Y968" s="109" t="str">
        <f>IF(LEN(W968)&gt;0,W968,SUBSTITUTE(SUBSTITUTE(SUBSTITUTE(SUBSTITUTE(SUBSTITUTE(SUBSTITUTE(SUBSTITUTE(SUBSTITUTE(SUBSTITUTE(SUBSTITUTE(SUBSTITUTE( (SUBSTITUTE( SUBSTITUTE( SUBSTITUTE( SUBSTITUTE(X968,"STD_SIGMA","SUM"),"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68" s="2">
        <f>C968</f>
        <v>1032</v>
      </c>
    </row>
    <row r="969" spans="1:26">
      <c r="A969" s="167" t="str">
        <f>CODE(MID(N969,1,1))&amp;CODE(MID(N969,2,1))&amp;CODE(MID(N969,3,1))&amp;CODE(MID(N969,4,1))&amp;CODE(MID(N969,5,1))&amp;
IF(ISERR(CODE(MID(N969,6,1))),"",CODE(MID(N969,6,1)))&amp;
IF(ISERR(CODE(MID(N969,7,1))),"",CODE(MID(N969,7,1)))&amp;
IF(ISERR(CODE(MID(N969,8,1))),"",CODE(MID(N969,8,1)))&amp;
IF(ISERR(CODE(MID(N969,9,1))),"",CODE(MID(N969,9,1)))&amp;
IF(ISERR(CODE(MID(N969,10,1))),"",CODE(MID(N969,10,1)))&amp;
IF(ISERR(CODE(MID(N969,11,1))),"",CODE(MID(N969,11,1)))&amp;
IF(ISERR(CODE(MID(N969,12,1))),"",CODE(MID(N969,12,1)))&amp;
IF(ISERR(CODE(MID(N969,13,1))),"",CODE(MID(N969,13,1)))&amp;
IF(ISERR(CODE(MID(N969,14,1))),"",CODE(MID(N969,14,1)))&amp;
IF(ISERR(CODE(MID(N969,15,1))),"",CODE(MID(N969,15,1)))</f>
        <v>677282958273717284956582827987</v>
      </c>
      <c r="B969" s="3">
        <v>938</v>
      </c>
      <c r="C969" s="165">
        <f>VLOOKUP(A969,[1]items.h.csv!$A:$C,3,0)</f>
        <v>1034</v>
      </c>
      <c r="D969" s="1" t="s">
        <v>2291</v>
      </c>
      <c r="E969" s="1" t="s">
        <v>1686</v>
      </c>
      <c r="F969" s="17" t="s">
        <v>595</v>
      </c>
      <c r="G969" s="17" t="s">
        <v>983</v>
      </c>
      <c r="H969" s="58">
        <v>0</v>
      </c>
      <c r="I969" s="58">
        <v>0</v>
      </c>
      <c r="J969" s="17" t="s">
        <v>1</v>
      </c>
      <c r="K969" s="17" t="s">
        <v>2192</v>
      </c>
      <c r="L969" s="138" t="s">
        <v>4604</v>
      </c>
      <c r="N969" s="22" t="s">
        <v>1686</v>
      </c>
      <c r="O969" s="22" t="s">
        <v>3787</v>
      </c>
      <c r="P969"/>
      <c r="Q969" t="str">
        <f>IF(F969=G969,"","NOT EQUAL")</f>
        <v>NOT EQUAL</v>
      </c>
      <c r="R969"/>
      <c r="S969"/>
      <c r="T969">
        <f>IF(Y969&lt;&gt;"",T968+1,T968)</f>
        <v>146</v>
      </c>
      <c r="U969" s="3"/>
      <c r="V969" s="118"/>
      <c r="W969" s="118"/>
      <c r="X969" s="109" t="str">
        <f>IF( OR(V969="CNST", J969="CAT_REGS"),(F969),
IF(V969="YES",UPPER(F969),
IF(   AND(V969&lt;&gt;"NO",J969="CAT_FNCT",E969&lt;&gt;"multiply", E969&lt;&gt;"divide"),IF(K969="SLS_ENABLED",   UPPER(F969),""),"")))</f>
        <v/>
      </c>
      <c r="Y969" s="109" t="str">
        <f>IF(LEN(W969)&gt;0,W969,SUBSTITUTE(SUBSTITUTE(SUBSTITUTE(SUBSTITUTE(SUBSTITUTE(SUBSTITUTE(SUBSTITUTE(SUBSTITUTE(SUBSTITUTE(SUBSTITUTE(SUBSTITUTE( (SUBSTITUTE( SUBSTITUTE( SUBSTITUTE( SUBSTITUTE(X969,"STD_SIGMA","SUM"),"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69" s="2">
        <f>C969</f>
        <v>1034</v>
      </c>
    </row>
    <row r="970" spans="1:26">
      <c r="A970" s="167" t="str">
        <f>CODE(MID(N970,1,1))&amp;CODE(MID(N970,2,1))&amp;CODE(MID(N970,3,1))&amp;CODE(MID(N970,4,1))&amp;CODE(MID(N970,5,1))&amp;
IF(ISERR(CODE(MID(N970,6,1))),"",CODE(MID(N970,6,1)))&amp;
IF(ISERR(CODE(MID(N970,7,1))),"",CODE(MID(N970,7,1)))&amp;
IF(ISERR(CODE(MID(N970,8,1))),"",CODE(MID(N970,8,1)))&amp;
IF(ISERR(CODE(MID(N970,9,1))),"",CODE(MID(N970,9,1)))&amp;
IF(ISERR(CODE(MID(N970,10,1))),"",CODE(MID(N970,10,1)))&amp;
IF(ISERR(CODE(MID(N970,11,1))),"",CODE(MID(N970,11,1)))&amp;
IF(ISERR(CODE(MID(N970,12,1))),"",CODE(MID(N970,12,1)))&amp;
IF(ISERR(CODE(MID(N970,13,1))),"",CODE(MID(N970,13,1)))&amp;
IF(ISERR(CODE(MID(N970,14,1))),"",CODE(MID(N970,14,1)))&amp;
IF(ISERR(CODE(MID(N970,15,1))),"",CODE(MID(N970,15,1)))</f>
        <v>6772829568798778956582827987</v>
      </c>
      <c r="B970" s="3">
        <v>939</v>
      </c>
      <c r="C970" s="165">
        <f>VLOOKUP(A970,[1]items.h.csv!$A:$C,3,0)</f>
        <v>1035</v>
      </c>
      <c r="D970" s="1" t="s">
        <v>2291</v>
      </c>
      <c r="E970" s="1" t="s">
        <v>1687</v>
      </c>
      <c r="F970" s="17" t="s">
        <v>595</v>
      </c>
      <c r="G970" s="17" t="s">
        <v>984</v>
      </c>
      <c r="H970" s="58">
        <v>0</v>
      </c>
      <c r="I970" s="58">
        <v>0</v>
      </c>
      <c r="J970" s="17" t="s">
        <v>1</v>
      </c>
      <c r="K970" s="17" t="s">
        <v>2192</v>
      </c>
      <c r="L970" s="138" t="s">
        <v>4604</v>
      </c>
      <c r="N970" s="22" t="s">
        <v>1687</v>
      </c>
      <c r="O970" s="22" t="s">
        <v>3787</v>
      </c>
      <c r="P970"/>
      <c r="Q970" t="str">
        <f>IF(F970=G970,"","NOT EQUAL")</f>
        <v>NOT EQUAL</v>
      </c>
      <c r="R970"/>
      <c r="S970"/>
      <c r="T970">
        <f>IF(Y970&lt;&gt;"",T969+1,T969)</f>
        <v>146</v>
      </c>
      <c r="U970" s="3"/>
      <c r="V970" s="118"/>
      <c r="W970" s="118"/>
      <c r="X970" s="109" t="str">
        <f>IF( OR(V970="CNST", J970="CAT_REGS"),(F970),
IF(V970="YES",UPPER(F970),
IF(   AND(V970&lt;&gt;"NO",J970="CAT_FNCT",E970&lt;&gt;"multiply", E970&lt;&gt;"divide"),IF(K970="SLS_ENABLED",   UPPER(F970),""),"")))</f>
        <v/>
      </c>
      <c r="Y970" s="109" t="str">
        <f>IF(LEN(W970)&gt;0,W970,SUBSTITUTE(SUBSTITUTE(SUBSTITUTE(SUBSTITUTE(SUBSTITUTE(SUBSTITUTE(SUBSTITUTE(SUBSTITUTE(SUBSTITUTE(SUBSTITUTE(SUBSTITUTE( (SUBSTITUTE( SUBSTITUTE( SUBSTITUTE( SUBSTITUTE(X970,"STD_SIGMA","SUM"),"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70" s="2">
        <f>C970</f>
        <v>1035</v>
      </c>
    </row>
    <row r="971" spans="1:26">
      <c r="A971" s="167" t="str">
        <f>CODE(MID(N971,1,1))&amp;CODE(MID(N971,2,1))&amp;CODE(MID(N971,3,1))&amp;CODE(MID(N971,4,1))&amp;CODE(MID(N971,5,1))&amp;
IF(ISERR(CODE(MID(N971,6,1))),"",CODE(MID(N971,6,1)))&amp;
IF(ISERR(CODE(MID(N971,7,1))),"",CODE(MID(N971,7,1)))&amp;
IF(ISERR(CODE(MID(N971,8,1))),"",CODE(MID(N971,8,1)))&amp;
IF(ISERR(CODE(MID(N971,9,1))),"",CODE(MID(N971,9,1)))&amp;
IF(ISERR(CODE(MID(N971,10,1))),"",CODE(MID(N971,10,1)))&amp;
IF(ISERR(CODE(MID(N971,11,1))),"",CODE(MID(N971,11,1)))&amp;
IF(ISERR(CODE(MID(N971,12,1))),"",CODE(MID(N971,12,1)))&amp;
IF(ISERR(CODE(MID(N971,13,1))),"",CODE(MID(N971,13,1)))&amp;
IF(ISERR(CODE(MID(N971,14,1))),"",CODE(MID(N971,14,1)))&amp;
IF(ISERR(CODE(MID(N971,15,1))),"",CODE(MID(N971,15,1)))</f>
        <v>67728295836982736576957379</v>
      </c>
      <c r="B971" s="3">
        <v>940</v>
      </c>
      <c r="C971" s="165">
        <f>VLOOKUP(A971,[1]items.h.csv!$A:$C,3,0)</f>
        <v>1037</v>
      </c>
      <c r="D971" s="1" t="s">
        <v>2291</v>
      </c>
      <c r="E971" s="1" t="s">
        <v>1688</v>
      </c>
      <c r="F971" s="17" t="s">
        <v>595</v>
      </c>
      <c r="G971" s="17" t="s">
        <v>985</v>
      </c>
      <c r="H971" s="58">
        <v>0</v>
      </c>
      <c r="I971" s="58">
        <v>0</v>
      </c>
      <c r="J971" s="17" t="s">
        <v>1</v>
      </c>
      <c r="K971" s="17" t="s">
        <v>2192</v>
      </c>
      <c r="L971" s="138" t="s">
        <v>4604</v>
      </c>
      <c r="N971" s="22" t="s">
        <v>1688</v>
      </c>
      <c r="O971" s="22" t="s">
        <v>3787</v>
      </c>
      <c r="P971"/>
      <c r="Q971" t="str">
        <f>IF(F971=G971,"","NOT EQUAL")</f>
        <v>NOT EQUAL</v>
      </c>
      <c r="R971"/>
      <c r="S971"/>
      <c r="T971">
        <f>IF(Y971&lt;&gt;"",T970+1,T970)</f>
        <v>146</v>
      </c>
      <c r="U971" s="3"/>
      <c r="V971" s="118"/>
      <c r="W971" s="118"/>
      <c r="X971" s="109" t="str">
        <f>IF( OR(V971="CNST", J971="CAT_REGS"),(F971),
IF(V971="YES",UPPER(F971),
IF(   AND(V971&lt;&gt;"NO",J971="CAT_FNCT",E971&lt;&gt;"multiply", E971&lt;&gt;"divide"),IF(K971="SLS_ENABLED",   UPPER(F971),""),"")))</f>
        <v/>
      </c>
      <c r="Y971" s="109" t="str">
        <f>IF(LEN(W971)&gt;0,W971,SUBSTITUTE(SUBSTITUTE(SUBSTITUTE(SUBSTITUTE(SUBSTITUTE(SUBSTITUTE(SUBSTITUTE(SUBSTITUTE(SUBSTITUTE(SUBSTITUTE(SUBSTITUTE( (SUBSTITUTE( SUBSTITUTE( SUBSTITUTE( SUBSTITUTE(X971,"STD_SIGMA","SUM"),"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71" s="2">
        <f>C971</f>
        <v>1037</v>
      </c>
    </row>
    <row r="972" spans="1:26">
      <c r="A972" s="167" t="str">
        <f>CODE(MID(N972,1,1))&amp;CODE(MID(N972,2,1))&amp;CODE(MID(N972,3,1))&amp;CODE(MID(N972,4,1))&amp;CODE(MID(N972,5,1))&amp;
IF(ISERR(CODE(MID(N972,6,1))),"",CODE(MID(N972,6,1)))&amp;
IF(ISERR(CODE(MID(N972,7,1))),"",CODE(MID(N972,7,1)))&amp;
IF(ISERR(CODE(MID(N972,8,1))),"",CODE(MID(N972,8,1)))&amp;
IF(ISERR(CODE(MID(N972,9,1))),"",CODE(MID(N972,9,1)))&amp;
IF(ISERR(CODE(MID(N972,10,1))),"",CODE(MID(N972,10,1)))&amp;
IF(ISERR(CODE(MID(N972,11,1))),"",CODE(MID(N972,11,1)))&amp;
IF(ISERR(CODE(MID(N972,12,1))),"",CODE(MID(N972,12,1)))&amp;
IF(ISERR(CODE(MID(N972,13,1))),"",CODE(MID(N972,13,1)))&amp;
IF(ISERR(CODE(MID(N972,14,1))),"",CODE(MID(N972,14,1)))&amp;
IF(ISERR(CODE(MID(N972,15,1))),"",CODE(MID(N972,15,1)))</f>
        <v>677282958273717284958372798284</v>
      </c>
      <c r="B972" s="3">
        <v>941</v>
      </c>
      <c r="C972" s="165">
        <f>VLOOKUP(A972,[1]items.h.csv!$A:$C,3,0)</f>
        <v>1038</v>
      </c>
      <c r="D972" s="1" t="s">
        <v>2221</v>
      </c>
      <c r="E972" s="1" t="s">
        <v>7</v>
      </c>
      <c r="F972" s="17" t="s">
        <v>595</v>
      </c>
      <c r="G972" s="17" t="s">
        <v>986</v>
      </c>
      <c r="H972" s="58">
        <v>0</v>
      </c>
      <c r="I972" s="58">
        <v>0</v>
      </c>
      <c r="J972" s="17" t="s">
        <v>1</v>
      </c>
      <c r="K972" s="17" t="s">
        <v>2192</v>
      </c>
      <c r="L972" s="138" t="s">
        <v>4604</v>
      </c>
      <c r="N972" s="22" t="s">
        <v>3411</v>
      </c>
      <c r="O972" s="22" t="s">
        <v>3787</v>
      </c>
      <c r="P972"/>
      <c r="Q972" t="str">
        <f>IF(F972=G972,"","NOT EQUAL")</f>
        <v>NOT EQUAL</v>
      </c>
      <c r="R972"/>
      <c r="S972"/>
      <c r="T972">
        <f>IF(Y972&lt;&gt;"",T971+1,T971)</f>
        <v>146</v>
      </c>
      <c r="U972" s="3"/>
      <c r="V972" s="118"/>
      <c r="W972" s="118"/>
      <c r="X972" s="109" t="str">
        <f>IF( OR(V972="CNST", J972="CAT_REGS"),(F972),
IF(V972="YES",UPPER(F972),
IF(   AND(V972&lt;&gt;"NO",J972="CAT_FNCT",E972&lt;&gt;"multiply", E972&lt;&gt;"divide"),IF(K972="SLS_ENABLED",   UPPER(F972),""),"")))</f>
        <v/>
      </c>
      <c r="Y972" s="109" t="str">
        <f>IF(LEN(W972)&gt;0,W972,SUBSTITUTE(SUBSTITUTE(SUBSTITUTE(SUBSTITUTE(SUBSTITUTE(SUBSTITUTE(SUBSTITUTE(SUBSTITUTE(SUBSTITUTE(SUBSTITUTE(SUBSTITUTE( (SUBSTITUTE( SUBSTITUTE( SUBSTITUTE( SUBSTITUTE(X972,"STD_SIGMA","SUM"),"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72" s="2">
        <f>C972</f>
        <v>1038</v>
      </c>
    </row>
    <row r="973" spans="1:26">
      <c r="A973" s="167" t="str">
        <f>CODE(MID(N973,1,1))&amp;CODE(MID(N973,2,1))&amp;CODE(MID(N973,3,1))&amp;CODE(MID(N973,4,1))&amp;CODE(MID(N973,5,1))&amp;
IF(ISERR(CODE(MID(N973,6,1))),"",CODE(MID(N973,6,1)))&amp;
IF(ISERR(CODE(MID(N973,7,1))),"",CODE(MID(N973,7,1)))&amp;
IF(ISERR(CODE(MID(N973,8,1))),"",CODE(MID(N973,8,1)))&amp;
IF(ISERR(CODE(MID(N973,9,1))),"",CODE(MID(N973,9,1)))&amp;
IF(ISERR(CODE(MID(N973,10,1))),"",CODE(MID(N973,10,1)))&amp;
IF(ISERR(CODE(MID(N973,11,1))),"",CODE(MID(N973,11,1)))&amp;
IF(ISERR(CODE(MID(N973,12,1))),"",CODE(MID(N973,12,1)))&amp;
IF(ISERR(CODE(MID(N973,13,1))),"",CODE(MID(N973,13,1)))&amp;
IF(ISERR(CODE(MID(N973,14,1))),"",CODE(MID(N973,14,1)))&amp;
IF(ISERR(CODE(MID(N973,15,1))),"",CODE(MID(N973,15,1)))</f>
        <v>677282957669708495827371728495</v>
      </c>
      <c r="B973" s="3">
        <v>942</v>
      </c>
      <c r="C973" s="165">
        <f>VLOOKUP(A973,[1]items.h.csv!$A:$C,3,0)</f>
        <v>1039</v>
      </c>
      <c r="D973" s="1" t="s">
        <v>2221</v>
      </c>
      <c r="E973" s="1" t="s">
        <v>7</v>
      </c>
      <c r="F973" s="17" t="s">
        <v>595</v>
      </c>
      <c r="G973" s="17" t="s">
        <v>987</v>
      </c>
      <c r="H973" s="58">
        <v>0</v>
      </c>
      <c r="I973" s="58">
        <v>0</v>
      </c>
      <c r="J973" s="17" t="s">
        <v>1</v>
      </c>
      <c r="K973" s="17" t="s">
        <v>2192</v>
      </c>
      <c r="L973" s="138" t="s">
        <v>4604</v>
      </c>
      <c r="N973" s="22" t="s">
        <v>3412</v>
      </c>
      <c r="O973" s="22" t="s">
        <v>3787</v>
      </c>
      <c r="P973"/>
      <c r="Q973" t="str">
        <f>IF(F973=G973,"","NOT EQUAL")</f>
        <v>NOT EQUAL</v>
      </c>
      <c r="R973"/>
      <c r="S973"/>
      <c r="T973">
        <f>IF(Y973&lt;&gt;"",T972+1,T972)</f>
        <v>146</v>
      </c>
      <c r="U973" s="3"/>
      <c r="V973" s="118"/>
      <c r="W973" s="118"/>
      <c r="X973" s="109" t="str">
        <f>IF( OR(V973="CNST", J973="CAT_REGS"),(F973),
IF(V973="YES",UPPER(F973),
IF(   AND(V973&lt;&gt;"NO",J973="CAT_FNCT",E973&lt;&gt;"multiply", E973&lt;&gt;"divide"),IF(K973="SLS_ENABLED",   UPPER(F973),""),"")))</f>
        <v/>
      </c>
      <c r="Y973" s="109" t="str">
        <f>IF(LEN(W973)&gt;0,W973,SUBSTITUTE(SUBSTITUTE(SUBSTITUTE(SUBSTITUTE(SUBSTITUTE(SUBSTITUTE(SUBSTITUTE(SUBSTITUTE(SUBSTITUTE(SUBSTITUTE(SUBSTITUTE( (SUBSTITUTE( SUBSTITUTE( SUBSTITUTE( SUBSTITUTE(X973,"STD_SIGMA","SUM"),"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73" s="2">
        <f>C973</f>
        <v>1039</v>
      </c>
    </row>
    <row r="974" spans="1:26">
      <c r="A974" s="167" t="str">
        <f>CODE(MID(N974,1,1))&amp;CODE(MID(N974,2,1))&amp;CODE(MID(N974,3,1))&amp;CODE(MID(N974,4,1))&amp;CODE(MID(N974,5,1))&amp;
IF(ISERR(CODE(MID(N974,6,1))),"",CODE(MID(N974,6,1)))&amp;
IF(ISERR(CODE(MID(N974,7,1))),"",CODE(MID(N974,7,1)))&amp;
IF(ISERR(CODE(MID(N974,8,1))),"",CODE(MID(N974,8,1)))&amp;
IF(ISERR(CODE(MID(N974,9,1))),"",CODE(MID(N974,9,1)))&amp;
IF(ISERR(CODE(MID(N974,10,1))),"",CODE(MID(N974,10,1)))&amp;
IF(ISERR(CODE(MID(N974,11,1))),"",CODE(MID(N974,11,1)))&amp;
IF(ISERR(CODE(MID(N974,12,1))),"",CODE(MID(N974,12,1)))&amp;
IF(ISERR(CODE(MID(N974,13,1))),"",CODE(MID(N974,13,1)))&amp;
IF(ISERR(CODE(MID(N974,14,1))),"",CODE(MID(N974,14,1)))&amp;
IF(ISERR(CODE(MID(N974,15,1))),"",CODE(MID(N974,15,1)))</f>
        <v>67728295668384</v>
      </c>
      <c r="B974" s="3">
        <v>943</v>
      </c>
      <c r="C974" s="165">
        <f>VLOOKUP(A974,[1]items.h.csv!$A:$C,3,0)</f>
        <v>1040</v>
      </c>
      <c r="D974" s="1" t="s">
        <v>2221</v>
      </c>
      <c r="E974" s="1" t="s">
        <v>7</v>
      </c>
      <c r="F974" s="17" t="s">
        <v>595</v>
      </c>
      <c r="G974" s="17" t="s">
        <v>988</v>
      </c>
      <c r="H974" s="58">
        <v>0</v>
      </c>
      <c r="I974" s="58">
        <v>0</v>
      </c>
      <c r="J974" s="17" t="s">
        <v>1</v>
      </c>
      <c r="K974" s="17" t="s">
        <v>2192</v>
      </c>
      <c r="L974" s="138" t="s">
        <v>4604</v>
      </c>
      <c r="N974" s="22" t="s">
        <v>3413</v>
      </c>
      <c r="O974" s="22" t="s">
        <v>3787</v>
      </c>
      <c r="P974"/>
      <c r="Q974" t="str">
        <f>IF(F974=G974,"","NOT EQUAL")</f>
        <v>NOT EQUAL</v>
      </c>
      <c r="R974"/>
      <c r="S974"/>
      <c r="T974">
        <f>IF(Y974&lt;&gt;"",T973+1,T973)</f>
        <v>146</v>
      </c>
      <c r="U974" s="3"/>
      <c r="V974" s="118"/>
      <c r="W974" s="118"/>
      <c r="X974" s="109" t="str">
        <f>IF( OR(V974="CNST", J974="CAT_REGS"),(F974),
IF(V974="YES",UPPER(F974),
IF(   AND(V974&lt;&gt;"NO",J974="CAT_FNCT",E974&lt;&gt;"multiply", E974&lt;&gt;"divide"),IF(K974="SLS_ENABLED",   UPPER(F974),""),"")))</f>
        <v/>
      </c>
      <c r="Y974" s="109" t="str">
        <f>IF(LEN(W974)&gt;0,W974,SUBSTITUTE(SUBSTITUTE(SUBSTITUTE(SUBSTITUTE(SUBSTITUTE(SUBSTITUTE(SUBSTITUTE(SUBSTITUTE(SUBSTITUTE(SUBSTITUTE(SUBSTITUTE( (SUBSTITUTE( SUBSTITUTE( SUBSTITUTE( SUBSTITUTE(X974,"STD_SIGMA","SUM"),"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74" s="2">
        <f>C974</f>
        <v>1040</v>
      </c>
    </row>
    <row r="975" spans="1:26">
      <c r="A975" s="167" t="str">
        <f>CODE(MID(N975,1,1))&amp;CODE(MID(N975,2,1))&amp;CODE(MID(N975,3,1))&amp;CODE(MID(N975,4,1))&amp;CODE(MID(N975,5,1))&amp;
IF(ISERR(CODE(MID(N975,6,1))),"",CODE(MID(N975,6,1)))&amp;
IF(ISERR(CODE(MID(N975,7,1))),"",CODE(MID(N975,7,1)))&amp;
IF(ISERR(CODE(MID(N975,8,1))),"",CODE(MID(N975,8,1)))&amp;
IF(ISERR(CODE(MID(N975,9,1))),"",CODE(MID(N975,9,1)))&amp;
IF(ISERR(CODE(MID(N975,10,1))),"",CODE(MID(N975,10,1)))&amp;
IF(ISERR(CODE(MID(N975,11,1))),"",CODE(MID(N975,11,1)))&amp;
IF(ISERR(CODE(MID(N975,12,1))),"",CODE(MID(N975,12,1)))&amp;
IF(ISERR(CODE(MID(N975,13,1))),"",CODE(MID(N975,13,1)))&amp;
IF(ISERR(CODE(MID(N975,14,1))),"",CODE(MID(N975,14,1)))&amp;
IF(ISERR(CODE(MID(N975,15,1))),"",CODE(MID(N975,15,1)))</f>
        <v>67728295838384</v>
      </c>
      <c r="B975" s="3">
        <v>944</v>
      </c>
      <c r="C975" s="165">
        <f>VLOOKUP(A975,[1]items.h.csv!$A:$C,3,0)</f>
        <v>1041</v>
      </c>
      <c r="D975" s="1" t="s">
        <v>2221</v>
      </c>
      <c r="E975" s="1" t="s">
        <v>7</v>
      </c>
      <c r="F975" s="17" t="s">
        <v>595</v>
      </c>
      <c r="G975" s="17" t="s">
        <v>989</v>
      </c>
      <c r="H975" s="58">
        <v>0</v>
      </c>
      <c r="I975" s="58">
        <v>0</v>
      </c>
      <c r="J975" s="17" t="s">
        <v>1</v>
      </c>
      <c r="K975" s="17" t="s">
        <v>2192</v>
      </c>
      <c r="L975" s="138" t="s">
        <v>4604</v>
      </c>
      <c r="N975" s="22" t="s">
        <v>3414</v>
      </c>
      <c r="O975" s="22" t="s">
        <v>3787</v>
      </c>
      <c r="P975"/>
      <c r="Q975" t="str">
        <f>IF(F975=G975,"","NOT EQUAL")</f>
        <v>NOT EQUAL</v>
      </c>
      <c r="R975"/>
      <c r="S975"/>
      <c r="T975">
        <f>IF(Y975&lt;&gt;"",T974+1,T974)</f>
        <v>146</v>
      </c>
      <c r="U975" s="3"/>
      <c r="V975" s="118"/>
      <c r="W975" s="118"/>
      <c r="X975" s="109" t="str">
        <f>IF( OR(V975="CNST", J975="CAT_REGS"),(F975),
IF(V975="YES",UPPER(F975),
IF(   AND(V975&lt;&gt;"NO",J975="CAT_FNCT",E975&lt;&gt;"multiply", E975&lt;&gt;"divide"),IF(K975="SLS_ENABLED",   UPPER(F975),""),"")))</f>
        <v/>
      </c>
      <c r="Y975" s="109" t="str">
        <f>IF(LEN(W975)&gt;0,W975,SUBSTITUTE(SUBSTITUTE(SUBSTITUTE(SUBSTITUTE(SUBSTITUTE(SUBSTITUTE(SUBSTITUTE(SUBSTITUTE(SUBSTITUTE(SUBSTITUTE(SUBSTITUTE( (SUBSTITUTE( SUBSTITUTE( SUBSTITUTE( SUBSTITUTE(X975,"STD_SIGMA","SUM"),"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75" s="2">
        <f>C975</f>
        <v>1041</v>
      </c>
    </row>
    <row r="976" spans="1:26">
      <c r="A976" s="167" t="str">
        <f>CODE(MID(N976,1,1))&amp;CODE(MID(N976,2,1))&amp;CODE(MID(N976,3,1))&amp;CODE(MID(N976,4,1))&amp;CODE(MID(N976,5,1))&amp;
IF(ISERR(CODE(MID(N976,6,1))),"",CODE(MID(N976,6,1)))&amp;
IF(ISERR(CODE(MID(N976,7,1))),"",CODE(MID(N976,7,1)))&amp;
IF(ISERR(CODE(MID(N976,8,1))),"",CODE(MID(N976,8,1)))&amp;
IF(ISERR(CODE(MID(N976,9,1))),"",CODE(MID(N976,9,1)))&amp;
IF(ISERR(CODE(MID(N976,10,1))),"",CODE(MID(N976,10,1)))&amp;
IF(ISERR(CODE(MID(N976,11,1))),"",CODE(MID(N976,11,1)))&amp;
IF(ISERR(CODE(MID(N976,12,1))),"",CODE(MID(N976,12,1)))&amp;
IF(ISERR(CODE(MID(N976,13,1))),"",CODE(MID(N976,13,1)))&amp;
IF(ISERR(CODE(MID(N976,14,1))),"",CODE(MID(N976,14,1)))&amp;
IF(ISERR(CODE(MID(N976,15,1))),"",CODE(MID(N976,15,1)))</f>
        <v>67728295726577668582716982</v>
      </c>
      <c r="B976" s="3">
        <v>945</v>
      </c>
      <c r="C976" s="165">
        <f>VLOOKUP(A976,[1]items.h.csv!$A:$C,3,0)</f>
        <v>1042</v>
      </c>
      <c r="D976" s="1" t="s">
        <v>2221</v>
      </c>
      <c r="E976" s="1" t="s">
        <v>7</v>
      </c>
      <c r="F976" s="17" t="s">
        <v>595</v>
      </c>
      <c r="G976" s="17" t="s">
        <v>990</v>
      </c>
      <c r="H976" s="58">
        <v>0</v>
      </c>
      <c r="I976" s="58">
        <v>0</v>
      </c>
      <c r="J976" s="17" t="s">
        <v>1</v>
      </c>
      <c r="K976" s="17" t="s">
        <v>2192</v>
      </c>
      <c r="L976" s="138" t="s">
        <v>4604</v>
      </c>
      <c r="N976" s="22" t="s">
        <v>3415</v>
      </c>
      <c r="O976" s="22" t="s">
        <v>3787</v>
      </c>
      <c r="P976"/>
      <c r="Q976" t="str">
        <f>IF(F976=G976,"","NOT EQUAL")</f>
        <v>NOT EQUAL</v>
      </c>
      <c r="R976"/>
      <c r="S976"/>
      <c r="T976">
        <f>IF(Y976&lt;&gt;"",T975+1,T975)</f>
        <v>146</v>
      </c>
      <c r="U976" s="3"/>
      <c r="V976" s="118"/>
      <c r="W976" s="118"/>
      <c r="X976" s="109" t="str">
        <f>IF( OR(V976="CNST", J976="CAT_REGS"),(F976),
IF(V976="YES",UPPER(F976),
IF(   AND(V976&lt;&gt;"NO",J976="CAT_FNCT",E976&lt;&gt;"multiply", E976&lt;&gt;"divide"),IF(K976="SLS_ENABLED",   UPPER(F976),""),"")))</f>
        <v/>
      </c>
      <c r="Y976" s="109" t="str">
        <f>IF(LEN(W976)&gt;0,W976,SUBSTITUTE(SUBSTITUTE(SUBSTITUTE(SUBSTITUTE(SUBSTITUTE(SUBSTITUTE(SUBSTITUTE(SUBSTITUTE(SUBSTITUTE(SUBSTITUTE(SUBSTITUTE( (SUBSTITUTE( SUBSTITUTE( SUBSTITUTE( SUBSTITUTE(X976,"STD_SIGMA","SUM"),"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76" s="2">
        <f>C976</f>
        <v>1042</v>
      </c>
    </row>
    <row r="977" spans="1:26">
      <c r="A977" s="167" t="str">
        <f>CODE(MID(N977,1,1))&amp;CODE(MID(N977,2,1))&amp;CODE(MID(N977,3,1))&amp;CODE(MID(N977,4,1))&amp;CODE(MID(N977,5,1))&amp;
IF(ISERR(CODE(MID(N977,6,1))),"",CODE(MID(N977,6,1)))&amp;
IF(ISERR(CODE(MID(N977,7,1))),"",CODE(MID(N977,7,1)))&amp;
IF(ISERR(CODE(MID(N977,8,1))),"",CODE(MID(N977,8,1)))&amp;
IF(ISERR(CODE(MID(N977,9,1))),"",CODE(MID(N977,9,1)))&amp;
IF(ISERR(CODE(MID(N977,10,1))),"",CODE(MID(N977,10,1)))&amp;
IF(ISERR(CODE(MID(N977,11,1))),"",CODE(MID(N977,11,1)))&amp;
IF(ISERR(CODE(MID(N977,12,1))),"",CODE(MID(N977,12,1)))&amp;
IF(ISERR(CODE(MID(N977,13,1))),"",CODE(MID(N977,13,1)))&amp;
IF(ISERR(CODE(MID(N977,14,1))),"",CODE(MID(N977,14,1)))&amp;
IF(ISERR(CODE(MID(N977,15,1))),"",CODE(MID(N977,15,1)))</f>
        <v>6772829585786879</v>
      </c>
      <c r="B977" s="3">
        <v>946</v>
      </c>
      <c r="C977" s="165">
        <f>VLOOKUP(A977,[1]items.h.csv!$A:$C,3,0)</f>
        <v>1043</v>
      </c>
      <c r="D977" s="1" t="s">
        <v>2221</v>
      </c>
      <c r="E977" s="1" t="s">
        <v>7</v>
      </c>
      <c r="F977" s="17" t="s">
        <v>595</v>
      </c>
      <c r="G977" s="17" t="s">
        <v>991</v>
      </c>
      <c r="H977" s="58">
        <v>0</v>
      </c>
      <c r="I977" s="58">
        <v>0</v>
      </c>
      <c r="J977" s="17" t="s">
        <v>1</v>
      </c>
      <c r="K977" s="17" t="s">
        <v>2192</v>
      </c>
      <c r="L977" s="138" t="s">
        <v>4604</v>
      </c>
      <c r="N977" s="22" t="s">
        <v>3416</v>
      </c>
      <c r="O977" s="22" t="s">
        <v>3787</v>
      </c>
      <c r="P977"/>
      <c r="Q977" t="str">
        <f>IF(F977=G977,"","NOT EQUAL")</f>
        <v>NOT EQUAL</v>
      </c>
      <c r="R977"/>
      <c r="S977"/>
      <c r="T977">
        <f>IF(Y977&lt;&gt;"",T976+1,T976)</f>
        <v>146</v>
      </c>
      <c r="U977" s="3"/>
      <c r="V977" s="118"/>
      <c r="W977" s="118"/>
      <c r="X977" s="109" t="str">
        <f>IF( OR(V977="CNST", J977="CAT_REGS"),(F977),
IF(V977="YES",UPPER(F977),
IF(   AND(V977&lt;&gt;"NO",J977="CAT_FNCT",E977&lt;&gt;"multiply", E977&lt;&gt;"divide"),IF(K977="SLS_ENABLED",   UPPER(F977),""),"")))</f>
        <v/>
      </c>
      <c r="Y977" s="109" t="str">
        <f>IF(LEN(W977)&gt;0,W977,SUBSTITUTE(SUBSTITUTE(SUBSTITUTE(SUBSTITUTE(SUBSTITUTE(SUBSTITUTE(SUBSTITUTE(SUBSTITUTE(SUBSTITUTE(SUBSTITUTE(SUBSTITUTE( (SUBSTITUTE( SUBSTITUTE( SUBSTITUTE( SUBSTITUTE(X977,"STD_SIGMA","SUM"),"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77" s="2">
        <f>C977</f>
        <v>1043</v>
      </c>
    </row>
    <row r="978" spans="1:26">
      <c r="A978" s="167" t="str">
        <f>CODE(MID(N978,1,1))&amp;CODE(MID(N978,2,1))&amp;CODE(MID(N978,3,1))&amp;CODE(MID(N978,4,1))&amp;CODE(MID(N978,5,1))&amp;
IF(ISERR(CODE(MID(N978,6,1))),"",CODE(MID(N978,6,1)))&amp;
IF(ISERR(CODE(MID(N978,7,1))),"",CODE(MID(N978,7,1)))&amp;
IF(ISERR(CODE(MID(N978,8,1))),"",CODE(MID(N978,8,1)))&amp;
IF(ISERR(CODE(MID(N978,9,1))),"",CODE(MID(N978,9,1)))&amp;
IF(ISERR(CODE(MID(N978,10,1))),"",CODE(MID(N978,10,1)))&amp;
IF(ISERR(CODE(MID(N978,11,1))),"",CODE(MID(N978,11,1)))&amp;
IF(ISERR(CODE(MID(N978,12,1))),"",CODE(MID(N978,12,1)))&amp;
IF(ISERR(CODE(MID(N978,13,1))),"",CODE(MID(N978,13,1)))&amp;
IF(ISERR(CODE(MID(N978,14,1))),"",CODE(MID(N978,14,1)))&amp;
IF(ISERR(CODE(MID(N978,15,1))),"",CODE(MID(N978,15,1)))</f>
        <v>6772829570798295657676</v>
      </c>
      <c r="B978" s="3">
        <v>947</v>
      </c>
      <c r="C978" s="165">
        <f>VLOOKUP(A978,[1]items.h.csv!$A:$C,3,0)</f>
        <v>1044</v>
      </c>
      <c r="D978" s="1" t="s">
        <v>2221</v>
      </c>
      <c r="E978" s="1" t="s">
        <v>7</v>
      </c>
      <c r="F978" s="17" t="s">
        <v>595</v>
      </c>
      <c r="G978" s="17" t="s">
        <v>992</v>
      </c>
      <c r="H978" s="58">
        <v>0</v>
      </c>
      <c r="I978" s="58">
        <v>0</v>
      </c>
      <c r="J978" s="17" t="s">
        <v>1</v>
      </c>
      <c r="K978" s="17" t="s">
        <v>2192</v>
      </c>
      <c r="L978" s="138" t="s">
        <v>4604</v>
      </c>
      <c r="N978" s="22" t="s">
        <v>3417</v>
      </c>
      <c r="O978" s="22" t="s">
        <v>3787</v>
      </c>
      <c r="P978"/>
      <c r="Q978" t="str">
        <f>IF(F978=G978,"","NOT EQUAL")</f>
        <v>NOT EQUAL</v>
      </c>
      <c r="R978"/>
      <c r="S978"/>
      <c r="T978">
        <f>IF(Y978&lt;&gt;"",T977+1,T977)</f>
        <v>146</v>
      </c>
      <c r="U978" s="3"/>
      <c r="V978" s="118"/>
      <c r="W978" s="118"/>
      <c r="X978" s="109" t="str">
        <f>IF( OR(V978="CNST", J978="CAT_REGS"),(F978),
IF(V978="YES",UPPER(F978),
IF(   AND(V978&lt;&gt;"NO",J978="CAT_FNCT",E978&lt;&gt;"multiply", E978&lt;&gt;"divide"),IF(K978="SLS_ENABLED",   UPPER(F978),""),"")))</f>
        <v/>
      </c>
      <c r="Y978" s="109" t="str">
        <f>IF(LEN(W978)&gt;0,W978,SUBSTITUTE(SUBSTITUTE(SUBSTITUTE(SUBSTITUTE(SUBSTITUTE(SUBSTITUTE(SUBSTITUTE(SUBSTITUTE(SUBSTITUTE(SUBSTITUTE(SUBSTITUTE( (SUBSTITUTE( SUBSTITUTE( SUBSTITUTE( SUBSTITUTE(X978,"STD_SIGMA","SUM"),"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78" s="2">
        <f>C978</f>
        <v>1044</v>
      </c>
    </row>
    <row r="979" spans="1:26">
      <c r="A979" s="167" t="str">
        <f>CODE(MID(N979,1,1))&amp;CODE(MID(N979,2,1))&amp;CODE(MID(N979,3,1))&amp;CODE(MID(N979,4,1))&amp;CODE(MID(N979,5,1))&amp;
IF(ISERR(CODE(MID(N979,6,1))),"",CODE(MID(N979,6,1)))&amp;
IF(ISERR(CODE(MID(N979,7,1))),"",CODE(MID(N979,7,1)))&amp;
IF(ISERR(CODE(MID(N979,8,1))),"",CODE(MID(N979,8,1)))&amp;
IF(ISERR(CODE(MID(N979,9,1))),"",CODE(MID(N979,9,1)))&amp;
IF(ISERR(CODE(MID(N979,10,1))),"",CODE(MID(N979,10,1)))&amp;
IF(ISERR(CODE(MID(N979,11,1))),"",CODE(MID(N979,11,1)))&amp;
IF(ISERR(CODE(MID(N979,12,1))),"",CODE(MID(N979,12,1)))&amp;
IF(ISERR(CODE(MID(N979,13,1))),"",CODE(MID(N979,13,1)))&amp;
IF(ISERR(CODE(MID(N979,14,1))),"",CODE(MID(N979,14,1)))&amp;
IF(ISERR(CODE(MID(N979,15,1))),"",CODE(MID(N979,15,1)))</f>
        <v>6772829567797780766977697884</v>
      </c>
      <c r="B979" s="3">
        <v>948</v>
      </c>
      <c r="C979" s="165">
        <f>VLOOKUP(A979,[1]items.h.csv!$A:$C,3,0)</f>
        <v>1045</v>
      </c>
      <c r="D979" s="1" t="s">
        <v>2221</v>
      </c>
      <c r="E979" s="1" t="s">
        <v>7</v>
      </c>
      <c r="F979" s="17" t="s">
        <v>595</v>
      </c>
      <c r="G979" s="17" t="s">
        <v>993</v>
      </c>
      <c r="H979" s="58">
        <v>0</v>
      </c>
      <c r="I979" s="58">
        <v>0</v>
      </c>
      <c r="J979" s="17" t="s">
        <v>1</v>
      </c>
      <c r="K979" s="17" t="s">
        <v>2192</v>
      </c>
      <c r="L979" s="138" t="s">
        <v>4604</v>
      </c>
      <c r="N979" s="22" t="s">
        <v>3418</v>
      </c>
      <c r="O979" s="22" t="s">
        <v>3787</v>
      </c>
      <c r="P979"/>
      <c r="Q979" t="str">
        <f>IF(F979=G979,"","NOT EQUAL")</f>
        <v>NOT EQUAL</v>
      </c>
      <c r="R979"/>
      <c r="S979"/>
      <c r="T979">
        <f>IF(Y979&lt;&gt;"",T978+1,T978)</f>
        <v>146</v>
      </c>
      <c r="U979" s="3"/>
      <c r="V979" s="118"/>
      <c r="W979" s="118"/>
      <c r="X979" s="109" t="str">
        <f>IF( OR(V979="CNST", J979="CAT_REGS"),(F979),
IF(V979="YES",UPPER(F979),
IF(   AND(V979&lt;&gt;"NO",J979="CAT_FNCT",E979&lt;&gt;"multiply", E979&lt;&gt;"divide"),IF(K979="SLS_ENABLED",   UPPER(F979),""),"")))</f>
        <v/>
      </c>
      <c r="Y979" s="109" t="str">
        <f>IF(LEN(W979)&gt;0,W979,SUBSTITUTE(SUBSTITUTE(SUBSTITUTE(SUBSTITUTE(SUBSTITUTE(SUBSTITUTE(SUBSTITUTE(SUBSTITUTE(SUBSTITUTE(SUBSTITUTE(SUBSTITUTE( (SUBSTITUTE( SUBSTITUTE( SUBSTITUTE( SUBSTITUTE(X979,"STD_SIGMA","SUM"),"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79" s="2">
        <f>C979</f>
        <v>1045</v>
      </c>
    </row>
    <row r="980" spans="1:26">
      <c r="A980" s="167" t="str">
        <f>CODE(MID(N980,1,1))&amp;CODE(MID(N980,2,1))&amp;CODE(MID(N980,3,1))&amp;CODE(MID(N980,4,1))&amp;CODE(MID(N980,5,1))&amp;
IF(ISERR(CODE(MID(N980,6,1))),"",CODE(MID(N980,6,1)))&amp;
IF(ISERR(CODE(MID(N980,7,1))),"",CODE(MID(N980,7,1)))&amp;
IF(ISERR(CODE(MID(N980,8,1))),"",CODE(MID(N980,8,1)))&amp;
IF(ISERR(CODE(MID(N980,9,1))),"",CODE(MID(N980,9,1)))&amp;
IF(ISERR(CODE(MID(N980,10,1))),"",CODE(MID(N980,10,1)))&amp;
IF(ISERR(CODE(MID(N980,11,1))),"",CODE(MID(N980,11,1)))&amp;
IF(ISERR(CODE(MID(N980,12,1))),"",CODE(MID(N980,12,1)))&amp;
IF(ISERR(CODE(MID(N980,13,1))),"",CODE(MID(N980,13,1)))&amp;
IF(ISERR(CODE(MID(N980,14,1))),"",CODE(MID(N980,14,1)))&amp;
IF(ISERR(CODE(MID(N980,15,1))),"",CODE(MID(N980,15,1)))</f>
        <v>677282958065828473657695687370</v>
      </c>
      <c r="B980" s="3">
        <v>949</v>
      </c>
      <c r="C980" s="165">
        <f>VLOOKUP(A980,[1]items.h.csv!$A:$C,3,0)</f>
        <v>1046</v>
      </c>
      <c r="D980" s="1" t="s">
        <v>2221</v>
      </c>
      <c r="E980" s="1" t="s">
        <v>7</v>
      </c>
      <c r="F980" s="17" t="s">
        <v>595</v>
      </c>
      <c r="G980" s="17" t="s">
        <v>994</v>
      </c>
      <c r="H980" s="58">
        <v>0</v>
      </c>
      <c r="I980" s="58">
        <v>0</v>
      </c>
      <c r="J980" s="17" t="s">
        <v>1</v>
      </c>
      <c r="K980" s="17" t="s">
        <v>2192</v>
      </c>
      <c r="L980" s="138" t="s">
        <v>4604</v>
      </c>
      <c r="N980" s="22" t="s">
        <v>3419</v>
      </c>
      <c r="O980" s="22" t="s">
        <v>3787</v>
      </c>
      <c r="P980"/>
      <c r="Q980" t="str">
        <f>IF(F980=G980,"","NOT EQUAL")</f>
        <v>NOT EQUAL</v>
      </c>
      <c r="R980"/>
      <c r="S980"/>
      <c r="T980">
        <f>IF(Y980&lt;&gt;"",T979+1,T979)</f>
        <v>146</v>
      </c>
      <c r="U980" s="3"/>
      <c r="V980" s="118"/>
      <c r="W980" s="118"/>
      <c r="X980" s="109" t="str">
        <f>IF( OR(V980="CNST", J980="CAT_REGS"),(F980),
IF(V980="YES",UPPER(F980),
IF(   AND(V980&lt;&gt;"NO",J980="CAT_FNCT",E980&lt;&gt;"multiply", E980&lt;&gt;"divide"),IF(K980="SLS_ENABLED",   UPPER(F980),""),"")))</f>
        <v/>
      </c>
      <c r="Y980" s="109" t="str">
        <f>IF(LEN(W980)&gt;0,W980,SUBSTITUTE(SUBSTITUTE(SUBSTITUTE(SUBSTITUTE(SUBSTITUTE(SUBSTITUTE(SUBSTITUTE(SUBSTITUTE(SUBSTITUTE(SUBSTITUTE(SUBSTITUTE( (SUBSTITUTE( SUBSTITUTE( SUBSTITUTE( SUBSTITUTE(X980,"STD_SIGMA","SUM"),"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80" s="2">
        <f>C980</f>
        <v>1046</v>
      </c>
    </row>
    <row r="981" spans="1:26">
      <c r="A981" s="167" t="str">
        <f>CODE(MID(N981,1,1))&amp;CODE(MID(N981,2,1))&amp;CODE(MID(N981,3,1))&amp;CODE(MID(N981,4,1))&amp;CODE(MID(N981,5,1))&amp;
IF(ISERR(CODE(MID(N981,6,1))),"",CODE(MID(N981,6,1)))&amp;
IF(ISERR(CODE(MID(N981,7,1))),"",CODE(MID(N981,7,1)))&amp;
IF(ISERR(CODE(MID(N981,8,1))),"",CODE(MID(N981,8,1)))&amp;
IF(ISERR(CODE(MID(N981,9,1))),"",CODE(MID(N981,9,1)))&amp;
IF(ISERR(CODE(MID(N981,10,1))),"",CODE(MID(N981,10,1)))&amp;
IF(ISERR(CODE(MID(N981,11,1))),"",CODE(MID(N981,11,1)))&amp;
IF(ISERR(CODE(MID(N981,12,1))),"",CODE(MID(N981,12,1)))&amp;
IF(ISERR(CODE(MID(N981,13,1))),"",CODE(MID(N981,13,1)))&amp;
IF(ISERR(CODE(MID(N981,14,1))),"",CODE(MID(N981,14,1)))&amp;
IF(ISERR(CODE(MID(N981,15,1))),"",CODE(MID(N981,15,1)))</f>
        <v>677282958472698269956988738384</v>
      </c>
      <c r="B981" s="3">
        <v>950</v>
      </c>
      <c r="C981" s="165">
        <f>VLOOKUP(A981,[1]items.h.csv!$A:$C,3,0)</f>
        <v>1047</v>
      </c>
      <c r="D981" s="1" t="s">
        <v>2221</v>
      </c>
      <c r="E981" s="1" t="s">
        <v>7</v>
      </c>
      <c r="F981" s="17" t="s">
        <v>595</v>
      </c>
      <c r="G981" s="17" t="s">
        <v>995</v>
      </c>
      <c r="H981" s="58">
        <v>0</v>
      </c>
      <c r="I981" s="58">
        <v>0</v>
      </c>
      <c r="J981" s="17" t="s">
        <v>1</v>
      </c>
      <c r="K981" s="17" t="s">
        <v>2192</v>
      </c>
      <c r="L981" s="138" t="s">
        <v>4604</v>
      </c>
      <c r="N981" s="22" t="s">
        <v>3420</v>
      </c>
      <c r="O981" s="22" t="s">
        <v>3787</v>
      </c>
      <c r="P981"/>
      <c r="Q981" t="str">
        <f>IF(F981=G981,"","NOT EQUAL")</f>
        <v>NOT EQUAL</v>
      </c>
      <c r="R981"/>
      <c r="S981"/>
      <c r="T981">
        <f>IF(Y981&lt;&gt;"",T980+1,T980)</f>
        <v>146</v>
      </c>
      <c r="U981" s="3"/>
      <c r="V981" s="118"/>
      <c r="W981" s="118"/>
      <c r="X981" s="109" t="str">
        <f>IF( OR(V981="CNST", J981="CAT_REGS"),(F981),
IF(V981="YES",UPPER(F981),
IF(   AND(V981&lt;&gt;"NO",J981="CAT_FNCT",E981&lt;&gt;"multiply", E981&lt;&gt;"divide"),IF(K981="SLS_ENABLED",   UPPER(F981),""),"")))</f>
        <v/>
      </c>
      <c r="Y981" s="109" t="str">
        <f>IF(LEN(W981)&gt;0,W981,SUBSTITUTE(SUBSTITUTE(SUBSTITUTE(SUBSTITUTE(SUBSTITUTE(SUBSTITUTE(SUBSTITUTE(SUBSTITUTE(SUBSTITUTE(SUBSTITUTE(SUBSTITUTE( (SUBSTITUTE( SUBSTITUTE( SUBSTITUTE( SUBSTITUTE(X981,"STD_SIGMA","SUM"),"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81" s="2">
        <f>C981</f>
        <v>1047</v>
      </c>
    </row>
    <row r="982" spans="1:26">
      <c r="A982" s="167" t="str">
        <f>CODE(MID(N982,1,1))&amp;CODE(MID(N982,2,1))&amp;CODE(MID(N982,3,1))&amp;CODE(MID(N982,4,1))&amp;CODE(MID(N982,5,1))&amp;
IF(ISERR(CODE(MID(N982,6,1))),"",CODE(MID(N982,6,1)))&amp;
IF(ISERR(CODE(MID(N982,7,1))),"",CODE(MID(N982,7,1)))&amp;
IF(ISERR(CODE(MID(N982,8,1))),"",CODE(MID(N982,8,1)))&amp;
IF(ISERR(CODE(MID(N982,9,1))),"",CODE(MID(N982,9,1)))&amp;
IF(ISERR(CODE(MID(N982,10,1))),"",CODE(MID(N982,10,1)))&amp;
IF(ISERR(CODE(MID(N982,11,1))),"",CODE(MID(N982,11,1)))&amp;
IF(ISERR(CODE(MID(N982,12,1))),"",CODE(MID(N982,12,1)))&amp;
IF(ISERR(CODE(MID(N982,13,1))),"",CODE(MID(N982,13,1)))&amp;
IF(ISERR(CODE(MID(N982,14,1))),"",CODE(MID(N982,14,1)))&amp;
IF(ISERR(CODE(MID(N982,15,1))),"",CODE(MID(N982,15,1)))</f>
        <v>677282958472698269956879698395</v>
      </c>
      <c r="B982" s="3">
        <v>951</v>
      </c>
      <c r="C982" s="165">
        <f>VLOOKUP(A982,[1]items.h.csv!$A:$C,3,0)</f>
        <v>1048</v>
      </c>
      <c r="D982" s="1" t="s">
        <v>2221</v>
      </c>
      <c r="E982" s="1" t="s">
        <v>7</v>
      </c>
      <c r="F982" s="17" t="s">
        <v>595</v>
      </c>
      <c r="G982" s="17" t="s">
        <v>996</v>
      </c>
      <c r="H982" s="58">
        <v>0</v>
      </c>
      <c r="I982" s="58">
        <v>0</v>
      </c>
      <c r="J982" s="17" t="s">
        <v>1</v>
      </c>
      <c r="K982" s="17" t="s">
        <v>2192</v>
      </c>
      <c r="L982" s="138" t="s">
        <v>4604</v>
      </c>
      <c r="N982" s="22" t="s">
        <v>3421</v>
      </c>
      <c r="O982" s="22" t="s">
        <v>3787</v>
      </c>
      <c r="P982"/>
      <c r="Q982" t="str">
        <f>IF(F982=G982,"","NOT EQUAL")</f>
        <v>NOT EQUAL</v>
      </c>
      <c r="R982"/>
      <c r="S982"/>
      <c r="T982">
        <f>IF(Y982&lt;&gt;"",T981+1,T981)</f>
        <v>146</v>
      </c>
      <c r="U982" s="3"/>
      <c r="V982" s="118"/>
      <c r="W982" s="118"/>
      <c r="X982" s="109" t="str">
        <f>IF( OR(V982="CNST", J982="CAT_REGS"),(F982),
IF(V982="YES",UPPER(F982),
IF(   AND(V982&lt;&gt;"NO",J982="CAT_FNCT",E982&lt;&gt;"multiply", E982&lt;&gt;"divide"),IF(K982="SLS_ENABLED",   UPPER(F982),""),"")))</f>
        <v/>
      </c>
      <c r="Y982" s="109" t="str">
        <f>IF(LEN(W982)&gt;0,W982,SUBSTITUTE(SUBSTITUTE(SUBSTITUTE(SUBSTITUTE(SUBSTITUTE(SUBSTITUTE(SUBSTITUTE(SUBSTITUTE(SUBSTITUTE(SUBSTITUTE(SUBSTITUTE( (SUBSTITUTE( SUBSTITUTE( SUBSTITUTE( SUBSTITUTE(X982,"STD_SIGMA","SUM"),"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82" s="2">
        <f>C982</f>
        <v>1048</v>
      </c>
    </row>
    <row r="983" spans="1:26">
      <c r="A983" s="167" t="str">
        <f>CODE(MID(N983,1,1))&amp;CODE(MID(N983,2,1))&amp;CODE(MID(N983,3,1))&amp;CODE(MID(N983,4,1))&amp;CODE(MID(N983,5,1))&amp;
IF(ISERR(CODE(MID(N983,6,1))),"",CODE(MID(N983,6,1)))&amp;
IF(ISERR(CODE(MID(N983,7,1))),"",CODE(MID(N983,7,1)))&amp;
IF(ISERR(CODE(MID(N983,8,1))),"",CODE(MID(N983,8,1)))&amp;
IF(ISERR(CODE(MID(N983,9,1))),"",CODE(MID(N983,9,1)))&amp;
IF(ISERR(CODE(MID(N983,10,1))),"",CODE(MID(N983,10,1)))&amp;
IF(ISERR(CODE(MID(N983,11,1))),"",CODE(MID(N983,11,1)))&amp;
IF(ISERR(CODE(MID(N983,12,1))),"",CODE(MID(N983,12,1)))&amp;
IF(ISERR(CODE(MID(N983,13,1))),"",CODE(MID(N983,13,1)))&amp;
IF(ISERR(CODE(MID(N983,14,1))),"",CODE(MID(N983,14,1)))&amp;
IF(ISERR(CODE(MID(N983,15,1))),"",CODE(MID(N983,15,1)))</f>
        <v>67728295697780848995836984</v>
      </c>
      <c r="B983" s="3">
        <v>952</v>
      </c>
      <c r="C983" s="165">
        <f>VLOOKUP(A983,[1]items.h.csv!$A:$C,3,0)</f>
        <v>1049</v>
      </c>
      <c r="D983" s="1" t="s">
        <v>2291</v>
      </c>
      <c r="E983" s="1" t="s">
        <v>1689</v>
      </c>
      <c r="F983" s="17" t="s">
        <v>595</v>
      </c>
      <c r="G983" s="17" t="s">
        <v>997</v>
      </c>
      <c r="H983" s="58">
        <v>0</v>
      </c>
      <c r="I983" s="58">
        <v>0</v>
      </c>
      <c r="J983" s="17" t="s">
        <v>1</v>
      </c>
      <c r="K983" s="17" t="s">
        <v>2192</v>
      </c>
      <c r="L983" s="138" t="s">
        <v>4604</v>
      </c>
      <c r="N983" s="22" t="s">
        <v>1689</v>
      </c>
      <c r="O983" s="22" t="s">
        <v>3787</v>
      </c>
      <c r="P983"/>
      <c r="Q983" t="str">
        <f>IF(F983=G983,"","NOT EQUAL")</f>
        <v>NOT EQUAL</v>
      </c>
      <c r="R983"/>
      <c r="S983"/>
      <c r="T983">
        <f>IF(Y983&lt;&gt;"",T982+1,T982)</f>
        <v>146</v>
      </c>
      <c r="U983" s="3"/>
      <c r="V983" s="118"/>
      <c r="W983" s="118"/>
      <c r="X983" s="109" t="str">
        <f>IF( OR(V983="CNST", J983="CAT_REGS"),(F983),
IF(V983="YES",UPPER(F983),
IF(   AND(V983&lt;&gt;"NO",J983="CAT_FNCT",E983&lt;&gt;"multiply", E983&lt;&gt;"divide"),IF(K983="SLS_ENABLED",   UPPER(F983),""),"")))</f>
        <v/>
      </c>
      <c r="Y983" s="109" t="str">
        <f>IF(LEN(W983)&gt;0,W983,SUBSTITUTE(SUBSTITUTE(SUBSTITUTE(SUBSTITUTE(SUBSTITUTE(SUBSTITUTE(SUBSTITUTE(SUBSTITUTE(SUBSTITUTE(SUBSTITUTE(SUBSTITUTE( (SUBSTITUTE( SUBSTITUTE( SUBSTITUTE( SUBSTITUTE(X983,"STD_SIGMA","SUM"),"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83" s="2">
        <f>C983</f>
        <v>1049</v>
      </c>
    </row>
    <row r="984" spans="1:26">
      <c r="A984" s="167" t="str">
        <f>CODE(MID(N984,1,1))&amp;CODE(MID(N984,2,1))&amp;CODE(MID(N984,3,1))&amp;CODE(MID(N984,4,1))&amp;CODE(MID(N984,5,1))&amp;
IF(ISERR(CODE(MID(N984,6,1))),"",CODE(MID(N984,6,1)))&amp;
IF(ISERR(CODE(MID(N984,7,1))),"",CODE(MID(N984,7,1)))&amp;
IF(ISERR(CODE(MID(N984,8,1))),"",CODE(MID(N984,8,1)))&amp;
IF(ISERR(CODE(MID(N984,9,1))),"",CODE(MID(N984,9,1)))&amp;
IF(ISERR(CODE(MID(N984,10,1))),"",CODE(MID(N984,10,1)))&amp;
IF(ISERR(CODE(MID(N984,11,1))),"",CODE(MID(N984,11,1)))&amp;
IF(ISERR(CODE(MID(N984,12,1))),"",CODE(MID(N984,12,1)))&amp;
IF(ISERR(CODE(MID(N984,13,1))),"",CODE(MID(N984,13,1)))&amp;
IF(ISERR(CODE(MID(N984,14,1))),"",CODE(MID(N984,14,1)))&amp;
IF(ISERR(CODE(MID(N984,15,1))),"",CODE(MID(N984,15,1)))</f>
        <v>67728295737867826977697884</v>
      </c>
      <c r="B984" s="3">
        <v>953</v>
      </c>
      <c r="C984" s="165">
        <f>VLOOKUP(A984,[1]items.h.csv!$A:$C,3,0)</f>
        <v>1050</v>
      </c>
      <c r="D984" s="1" t="s">
        <v>2221</v>
      </c>
      <c r="E984" s="1" t="s">
        <v>7</v>
      </c>
      <c r="F984" s="17" t="s">
        <v>595</v>
      </c>
      <c r="G984" s="17" t="s">
        <v>998</v>
      </c>
      <c r="H984" s="58">
        <v>0</v>
      </c>
      <c r="I984" s="58">
        <v>0</v>
      </c>
      <c r="J984" s="17" t="s">
        <v>1</v>
      </c>
      <c r="K984" s="17" t="s">
        <v>2192</v>
      </c>
      <c r="L984" s="138" t="s">
        <v>4604</v>
      </c>
      <c r="N984" s="22" t="s">
        <v>3422</v>
      </c>
      <c r="O984" s="22" t="s">
        <v>3787</v>
      </c>
      <c r="P984"/>
      <c r="Q984" t="str">
        <f>IF(F984=G984,"","NOT EQUAL")</f>
        <v>NOT EQUAL</v>
      </c>
      <c r="R984"/>
      <c r="S984"/>
      <c r="T984">
        <f>IF(Y984&lt;&gt;"",T983+1,T983)</f>
        <v>146</v>
      </c>
      <c r="U984" s="3"/>
      <c r="V984" s="118"/>
      <c r="W984" s="118"/>
      <c r="X984" s="109" t="str">
        <f>IF( OR(V984="CNST", J984="CAT_REGS"),(F984),
IF(V984="YES",UPPER(F984),
IF(   AND(V984&lt;&gt;"NO",J984="CAT_FNCT",E984&lt;&gt;"multiply", E984&lt;&gt;"divide"),IF(K984="SLS_ENABLED",   UPPER(F984),""),"")))</f>
        <v/>
      </c>
      <c r="Y984" s="109" t="str">
        <f>IF(LEN(W984)&gt;0,W984,SUBSTITUTE(SUBSTITUTE(SUBSTITUTE(SUBSTITUTE(SUBSTITUTE(SUBSTITUTE(SUBSTITUTE(SUBSTITUTE(SUBSTITUTE(SUBSTITUTE(SUBSTITUTE( (SUBSTITUTE( SUBSTITUTE( SUBSTITUTE( SUBSTITUTE(X984,"STD_SIGMA","SUM"),"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84" s="2">
        <f>C984</f>
        <v>1050</v>
      </c>
    </row>
    <row r="985" spans="1:26">
      <c r="A985" s="167" t="str">
        <f>CODE(MID(N985,1,1))&amp;CODE(MID(N985,2,1))&amp;CODE(MID(N985,3,1))&amp;CODE(MID(N985,4,1))&amp;CODE(MID(N985,5,1))&amp;
IF(ISERR(CODE(MID(N985,6,1))),"",CODE(MID(N985,6,1)))&amp;
IF(ISERR(CODE(MID(N985,7,1))),"",CODE(MID(N985,7,1)))&amp;
IF(ISERR(CODE(MID(N985,8,1))),"",CODE(MID(N985,8,1)))&amp;
IF(ISERR(CODE(MID(N985,9,1))),"",CODE(MID(N985,9,1)))&amp;
IF(ISERR(CODE(MID(N985,10,1))),"",CODE(MID(N985,10,1)))&amp;
IF(ISERR(CODE(MID(N985,11,1))),"",CODE(MID(N985,11,1)))&amp;
IF(ISERR(CODE(MID(N985,12,1))),"",CODE(MID(N985,12,1)))&amp;
IF(ISERR(CODE(MID(N985,13,1))),"",CODE(MID(N985,13,1)))&amp;
IF(ISERR(CODE(MID(N985,14,1))),"",CODE(MID(N985,14,1)))&amp;
IF(ISERR(CODE(MID(N985,15,1))),"",CODE(MID(N985,15,1)))</f>
        <v>677282957865667665</v>
      </c>
      <c r="B985" s="3">
        <v>954</v>
      </c>
      <c r="C985" s="165">
        <f>VLOOKUP(A985,[1]items.h.csv!$A:$C,3,0)</f>
        <v>1051</v>
      </c>
      <c r="D985" s="1" t="s">
        <v>2221</v>
      </c>
      <c r="E985" s="1" t="s">
        <v>7</v>
      </c>
      <c r="F985" s="17" t="s">
        <v>595</v>
      </c>
      <c r="G985" s="17" t="s">
        <v>999</v>
      </c>
      <c r="H985" s="58">
        <v>0</v>
      </c>
      <c r="I985" s="58">
        <v>0</v>
      </c>
      <c r="J985" s="17" t="s">
        <v>1</v>
      </c>
      <c r="K985" s="17" t="s">
        <v>2192</v>
      </c>
      <c r="L985" s="138" t="s">
        <v>4604</v>
      </c>
      <c r="N985" s="22" t="s">
        <v>3423</v>
      </c>
      <c r="O985" s="22" t="s">
        <v>3787</v>
      </c>
      <c r="P985"/>
      <c r="Q985" t="str">
        <f>IF(F985=G985,"","NOT EQUAL")</f>
        <v>NOT EQUAL</v>
      </c>
      <c r="R985"/>
      <c r="S985"/>
      <c r="T985">
        <f>IF(Y985&lt;&gt;"",T984+1,T984)</f>
        <v>146</v>
      </c>
      <c r="U985" s="3"/>
      <c r="V985" s="118"/>
      <c r="W985" s="118"/>
      <c r="X985" s="109" t="str">
        <f>IF( OR(V985="CNST", J985="CAT_REGS"),(F985),
IF(V985="YES",UPPER(F985),
IF(   AND(V985&lt;&gt;"NO",J985="CAT_FNCT",E985&lt;&gt;"multiply", E985&lt;&gt;"divide"),IF(K985="SLS_ENABLED",   UPPER(F985),""),"")))</f>
        <v/>
      </c>
      <c r="Y985" s="109" t="str">
        <f>IF(LEN(W985)&gt;0,W985,SUBSTITUTE(SUBSTITUTE(SUBSTITUTE(SUBSTITUTE(SUBSTITUTE(SUBSTITUTE(SUBSTITUTE(SUBSTITUTE(SUBSTITUTE(SUBSTITUTE(SUBSTITUTE( (SUBSTITUTE( SUBSTITUTE( SUBSTITUTE( SUBSTITUTE(X985,"STD_SIGMA","SUM"),"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85" s="2">
        <f>C985</f>
        <v>1051</v>
      </c>
    </row>
    <row r="986" spans="1:26">
      <c r="A986" s="167" t="str">
        <f>CODE(MID(N986,1,1))&amp;CODE(MID(N986,2,1))&amp;CODE(MID(N986,3,1))&amp;CODE(MID(N986,4,1))&amp;CODE(MID(N986,5,1))&amp;
IF(ISERR(CODE(MID(N986,6,1))),"",CODE(MID(N986,6,1)))&amp;
IF(ISERR(CODE(MID(N986,7,1))),"",CODE(MID(N986,7,1)))&amp;
IF(ISERR(CODE(MID(N986,8,1))),"",CODE(MID(N986,8,1)))&amp;
IF(ISERR(CODE(MID(N986,9,1))),"",CODE(MID(N986,9,1)))&amp;
IF(ISERR(CODE(MID(N986,10,1))),"",CODE(MID(N986,10,1)))&amp;
IF(ISERR(CODE(MID(N986,11,1))),"",CODE(MID(N986,11,1)))&amp;
IF(ISERR(CODE(MID(N986,12,1))),"",CODE(MID(N986,12,1)))&amp;
IF(ISERR(CODE(MID(N986,13,1))),"",CODE(MID(N986,13,1)))&amp;
IF(ISERR(CODE(MID(N986,14,1))),"",CODE(MID(N986,14,1)))&amp;
IF(ISERR(CODE(MID(N986,15,1))),"",CODE(MID(N986,15,1)))</f>
        <v>6772829569766977697884957970</v>
      </c>
      <c r="B986" s="3">
        <v>955</v>
      </c>
      <c r="C986" s="165">
        <f>VLOOKUP(A986,[1]items.h.csv!$A:$C,3,0)</f>
        <v>1052</v>
      </c>
      <c r="D986" s="1" t="s">
        <v>2221</v>
      </c>
      <c r="E986" s="1" t="s">
        <v>7</v>
      </c>
      <c r="F986" s="17" t="s">
        <v>595</v>
      </c>
      <c r="G986" s="17" t="s">
        <v>1000</v>
      </c>
      <c r="H986" s="58">
        <v>0</v>
      </c>
      <c r="I986" s="58">
        <v>0</v>
      </c>
      <c r="J986" s="17" t="s">
        <v>1</v>
      </c>
      <c r="K986" s="17" t="s">
        <v>2192</v>
      </c>
      <c r="L986" s="138" t="s">
        <v>4604</v>
      </c>
      <c r="N986" s="22" t="s">
        <v>3424</v>
      </c>
      <c r="O986" s="22" t="s">
        <v>3787</v>
      </c>
      <c r="P986"/>
      <c r="Q986" t="str">
        <f>IF(F986=G986,"","NOT EQUAL")</f>
        <v>NOT EQUAL</v>
      </c>
      <c r="R986"/>
      <c r="S986"/>
      <c r="T986">
        <f>IF(Y986&lt;&gt;"",T985+1,T985)</f>
        <v>146</v>
      </c>
      <c r="U986" s="3"/>
      <c r="V986" s="118"/>
      <c r="W986" s="118"/>
      <c r="X986" s="109" t="str">
        <f>IF( OR(V986="CNST", J986="CAT_REGS"),(F986),
IF(V986="YES",UPPER(F986),
IF(   AND(V986&lt;&gt;"NO",J986="CAT_FNCT",E986&lt;&gt;"multiply", E986&lt;&gt;"divide"),IF(K986="SLS_ENABLED",   UPPER(F986),""),"")))</f>
        <v/>
      </c>
      <c r="Y986" s="109" t="str">
        <f>IF(LEN(W986)&gt;0,W986,SUBSTITUTE(SUBSTITUTE(SUBSTITUTE(SUBSTITUTE(SUBSTITUTE(SUBSTITUTE(SUBSTITUTE(SUBSTITUTE(SUBSTITUTE(SUBSTITUTE(SUBSTITUTE( (SUBSTITUTE( SUBSTITUTE( SUBSTITUTE( SUBSTITUTE(X986,"STD_SIGMA","SUM"),"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86" s="2">
        <f>C986</f>
        <v>1052</v>
      </c>
    </row>
    <row r="987" spans="1:26">
      <c r="A987" s="167" t="str">
        <f>CODE(MID(N987,1,1))&amp;CODE(MID(N987,2,1))&amp;CODE(MID(N987,3,1))&amp;CODE(MID(N987,4,1))&amp;CODE(MID(N987,5,1))&amp;
IF(ISERR(CODE(MID(N987,6,1))),"",CODE(MID(N987,6,1)))&amp;
IF(ISERR(CODE(MID(N987,7,1))),"",CODE(MID(N987,7,1)))&amp;
IF(ISERR(CODE(MID(N987,8,1))),"",CODE(MID(N987,8,1)))&amp;
IF(ISERR(CODE(MID(N987,9,1))),"",CODE(MID(N987,9,1)))&amp;
IF(ISERR(CODE(MID(N987,10,1))),"",CODE(MID(N987,10,1)))&amp;
IF(ISERR(CODE(MID(N987,11,1))),"",CODE(MID(N987,11,1)))&amp;
IF(ISERR(CODE(MID(N987,12,1))),"",CODE(MID(N987,12,1)))&amp;
IF(ISERR(CODE(MID(N987,13,1))),"",CODE(MID(N987,13,1)))&amp;
IF(ISERR(CODE(MID(N987,14,1))),"",CODE(MID(N987,14,1)))&amp;
IF(ISERR(CODE(MID(N987,15,1))),"",CODE(MID(N987,15,1)))</f>
        <v>677282957879849569766977697884</v>
      </c>
      <c r="B987" s="3">
        <v>956</v>
      </c>
      <c r="C987" s="165">
        <f>VLOOKUP(A987,[1]items.h.csv!$A:$C,3,0)</f>
        <v>1053</v>
      </c>
      <c r="D987" s="1" t="s">
        <v>2221</v>
      </c>
      <c r="E987" s="1" t="s">
        <v>7</v>
      </c>
      <c r="F987" s="17" t="s">
        <v>595</v>
      </c>
      <c r="G987" s="17" t="s">
        <v>1001</v>
      </c>
      <c r="H987" s="58">
        <v>0</v>
      </c>
      <c r="I987" s="58">
        <v>0</v>
      </c>
      <c r="J987" s="17" t="s">
        <v>1</v>
      </c>
      <c r="K987" s="17" t="s">
        <v>2192</v>
      </c>
      <c r="L987" s="138" t="s">
        <v>4604</v>
      </c>
      <c r="N987" s="22" t="s">
        <v>3425</v>
      </c>
      <c r="O987" s="22" t="s">
        <v>3787</v>
      </c>
      <c r="P987"/>
      <c r="Q987" t="str">
        <f>IF(F987=G987,"","NOT EQUAL")</f>
        <v>NOT EQUAL</v>
      </c>
      <c r="R987"/>
      <c r="S987"/>
      <c r="T987">
        <f>IF(Y987&lt;&gt;"",T986+1,T986)</f>
        <v>146</v>
      </c>
      <c r="U987" s="3"/>
      <c r="V987" s="118"/>
      <c r="W987" s="118"/>
      <c r="X987" s="109" t="str">
        <f>IF( OR(V987="CNST", J987="CAT_REGS"),(F987),
IF(V987="YES",UPPER(F987),
IF(   AND(V987&lt;&gt;"NO",J987="CAT_FNCT",E987&lt;&gt;"multiply", E987&lt;&gt;"divide"),IF(K987="SLS_ENABLED",   UPPER(F987),""),"")))</f>
        <v/>
      </c>
      <c r="Y987" s="109" t="str">
        <f>IF(LEN(W987)&gt;0,W987,SUBSTITUTE(SUBSTITUTE(SUBSTITUTE(SUBSTITUTE(SUBSTITUTE(SUBSTITUTE(SUBSTITUTE(SUBSTITUTE(SUBSTITUTE(SUBSTITUTE(SUBSTITUTE( (SUBSTITUTE( SUBSTITUTE( SUBSTITUTE( SUBSTITUTE(X987,"STD_SIGMA","SUM"),"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87" s="2">
        <f>C987</f>
        <v>1053</v>
      </c>
    </row>
    <row r="988" spans="1:26">
      <c r="A988" s="167" t="str">
        <f>CODE(MID(N988,1,1))&amp;CODE(MID(N988,2,1))&amp;CODE(MID(N988,3,1))&amp;CODE(MID(N988,4,1))&amp;CODE(MID(N988,5,1))&amp;
IF(ISERR(CODE(MID(N988,6,1))),"",CODE(MID(N988,6,1)))&amp;
IF(ISERR(CODE(MID(N988,7,1))),"",CODE(MID(N988,7,1)))&amp;
IF(ISERR(CODE(MID(N988,8,1))),"",CODE(MID(N988,8,1)))&amp;
IF(ISERR(CODE(MID(N988,9,1))),"",CODE(MID(N988,9,1)))&amp;
IF(ISERR(CODE(MID(N988,10,1))),"",CODE(MID(N988,10,1)))&amp;
IF(ISERR(CODE(MID(N988,11,1))),"",CODE(MID(N988,11,1)))&amp;
IF(ISERR(CODE(MID(N988,12,1))),"",CODE(MID(N988,12,1)))&amp;
IF(ISERR(CODE(MID(N988,13,1))),"",CODE(MID(N988,13,1)))&amp;
IF(ISERR(CODE(MID(N988,14,1))),"",CODE(MID(N988,14,1)))&amp;
IF(ISERR(CODE(MID(N988,15,1))),"",CODE(MID(N988,15,1)))</f>
        <v>677282956779788465737883</v>
      </c>
      <c r="B988" s="3">
        <v>957</v>
      </c>
      <c r="C988" s="165">
        <f>VLOOKUP(A988,[1]items.h.csv!$A:$C,3,0)</f>
        <v>1054</v>
      </c>
      <c r="D988" s="1" t="s">
        <v>2221</v>
      </c>
      <c r="E988" s="1" t="s">
        <v>7</v>
      </c>
      <c r="F988" s="17" t="s">
        <v>595</v>
      </c>
      <c r="G988" s="17" t="s">
        <v>1002</v>
      </c>
      <c r="H988" s="58">
        <v>0</v>
      </c>
      <c r="I988" s="58">
        <v>0</v>
      </c>
      <c r="J988" s="17" t="s">
        <v>1</v>
      </c>
      <c r="K988" s="17" t="s">
        <v>2192</v>
      </c>
      <c r="L988" s="138" t="s">
        <v>4604</v>
      </c>
      <c r="N988" s="22" t="s">
        <v>3426</v>
      </c>
      <c r="O988" s="22" t="s">
        <v>3787</v>
      </c>
      <c r="P988"/>
      <c r="Q988" t="str">
        <f>IF(F988=G988,"","NOT EQUAL")</f>
        <v>NOT EQUAL</v>
      </c>
      <c r="R988"/>
      <c r="S988"/>
      <c r="T988">
        <f>IF(Y988&lt;&gt;"",T987+1,T987)</f>
        <v>146</v>
      </c>
      <c r="U988" s="3"/>
      <c r="V988" s="118"/>
      <c r="W988" s="118"/>
      <c r="X988" s="109" t="str">
        <f>IF( OR(V988="CNST", J988="CAT_REGS"),(F988),
IF(V988="YES",UPPER(F988),
IF(   AND(V988&lt;&gt;"NO",J988="CAT_FNCT",E988&lt;&gt;"multiply", E988&lt;&gt;"divide"),IF(K988="SLS_ENABLED",   UPPER(F988),""),"")))</f>
        <v/>
      </c>
      <c r="Y988" s="109" t="str">
        <f>IF(LEN(W988)&gt;0,W988,SUBSTITUTE(SUBSTITUTE(SUBSTITUTE(SUBSTITUTE(SUBSTITUTE(SUBSTITUTE(SUBSTITUTE(SUBSTITUTE(SUBSTITUTE(SUBSTITUTE(SUBSTITUTE( (SUBSTITUTE( SUBSTITUTE( SUBSTITUTE( SUBSTITUTE(X988,"STD_SIGMA","SUM"),"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88" s="2">
        <f>C988</f>
        <v>1054</v>
      </c>
    </row>
    <row r="989" spans="1:26">
      <c r="A989" s="167" t="str">
        <f>CODE(MID(N989,1,1))&amp;CODE(MID(N989,2,1))&amp;CODE(MID(N989,3,1))&amp;CODE(MID(N989,4,1))&amp;CODE(MID(N989,5,1))&amp;
IF(ISERR(CODE(MID(N989,6,1))),"",CODE(MID(N989,6,1)))&amp;
IF(ISERR(CODE(MID(N989,7,1))),"",CODE(MID(N989,7,1)))&amp;
IF(ISERR(CODE(MID(N989,8,1))),"",CODE(MID(N989,8,1)))&amp;
IF(ISERR(CODE(MID(N989,9,1))),"",CODE(MID(N989,9,1)))&amp;
IF(ISERR(CODE(MID(N989,10,1))),"",CODE(MID(N989,10,1)))&amp;
IF(ISERR(CODE(MID(N989,11,1))),"",CODE(MID(N989,11,1)))&amp;
IF(ISERR(CODE(MID(N989,12,1))),"",CODE(MID(N989,12,1)))&amp;
IF(ISERR(CODE(MID(N989,13,1))),"",CODE(MID(N989,13,1)))&amp;
IF(ISERR(CODE(MID(N989,14,1))),"",CODE(MID(N989,14,1)))&amp;
IF(ISERR(CODE(MID(N989,15,1))),"",CODE(MID(N989,15,1)))</f>
        <v>677282956879698395787984956779</v>
      </c>
      <c r="B989" s="3">
        <v>958</v>
      </c>
      <c r="C989" s="165">
        <f>VLOOKUP(A989,[1]items.h.csv!$A:$C,3,0)</f>
        <v>1055</v>
      </c>
      <c r="D989" s="1" t="s">
        <v>2221</v>
      </c>
      <c r="E989" s="1" t="s">
        <v>7</v>
      </c>
      <c r="F989" s="17" t="s">
        <v>595</v>
      </c>
      <c r="G989" s="17" t="s">
        <v>1003</v>
      </c>
      <c r="H989" s="58">
        <v>0</v>
      </c>
      <c r="I989" s="58">
        <v>0</v>
      </c>
      <c r="J989" s="17" t="s">
        <v>1</v>
      </c>
      <c r="K989" s="17" t="s">
        <v>2192</v>
      </c>
      <c r="L989" s="138" t="s">
        <v>4604</v>
      </c>
      <c r="N989" s="22" t="s">
        <v>3427</v>
      </c>
      <c r="O989" s="22" t="s">
        <v>3787</v>
      </c>
      <c r="P989"/>
      <c r="Q989" t="str">
        <f>IF(F989=G989,"","NOT EQUAL")</f>
        <v>NOT EQUAL</v>
      </c>
      <c r="R989"/>
      <c r="S989"/>
      <c r="T989">
        <f>IF(Y989&lt;&gt;"",T988+1,T988)</f>
        <v>146</v>
      </c>
      <c r="U989" s="3"/>
      <c r="V989" s="118"/>
      <c r="W989" s="118"/>
      <c r="X989" s="109" t="str">
        <f>IF( OR(V989="CNST", J989="CAT_REGS"),(F989),
IF(V989="YES",UPPER(F989),
IF(   AND(V989&lt;&gt;"NO",J989="CAT_FNCT",E989&lt;&gt;"multiply", E989&lt;&gt;"divide"),IF(K989="SLS_ENABLED",   UPPER(F989),""),"")))</f>
        <v/>
      </c>
      <c r="Y989" s="109" t="str">
        <f>IF(LEN(W989)&gt;0,W989,SUBSTITUTE(SUBSTITUTE(SUBSTITUTE(SUBSTITUTE(SUBSTITUTE(SUBSTITUTE(SUBSTITUTE(SUBSTITUTE(SUBSTITUTE(SUBSTITUTE(SUBSTITUTE( (SUBSTITUTE( SUBSTITUTE( SUBSTITUTE( SUBSTITUTE(X989,"STD_SIGMA","SUM"),"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89" s="2">
        <f>C989</f>
        <v>1055</v>
      </c>
    </row>
    <row r="990" spans="1:26">
      <c r="A990" s="167" t="str">
        <f>CODE(MID(N990,1,1))&amp;CODE(MID(N990,2,1))&amp;CODE(MID(N990,3,1))&amp;CODE(MID(N990,4,1))&amp;CODE(MID(N990,5,1))&amp;
IF(ISERR(CODE(MID(N990,6,1))),"",CODE(MID(N990,6,1)))&amp;
IF(ISERR(CODE(MID(N990,7,1))),"",CODE(MID(N990,7,1)))&amp;
IF(ISERR(CODE(MID(N990,8,1))),"",CODE(MID(N990,8,1)))&amp;
IF(ISERR(CODE(MID(N990,9,1))),"",CODE(MID(N990,9,1)))&amp;
IF(ISERR(CODE(MID(N990,10,1))),"",CODE(MID(N990,10,1)))&amp;
IF(ISERR(CODE(MID(N990,11,1))),"",CODE(MID(N990,11,1)))&amp;
IF(ISERR(CODE(MID(N990,12,1))),"",CODE(MID(N990,12,1)))&amp;
IF(ISERR(CODE(MID(N990,13,1))),"",CODE(MID(N990,13,1)))&amp;
IF(ISERR(CODE(MID(N990,14,1))),"",CODE(MID(N990,14,1)))&amp;
IF(ISERR(CODE(MID(N990,15,1))),"",CODE(MID(N990,15,1)))</f>
        <v>6772829590698279</v>
      </c>
      <c r="B990" s="3">
        <v>959</v>
      </c>
      <c r="C990" s="165">
        <f>VLOOKUP(A990,[1]items.h.csv!$A:$C,3,0)</f>
        <v>1056</v>
      </c>
      <c r="D990" s="1" t="s">
        <v>2221</v>
      </c>
      <c r="E990" s="1" t="s">
        <v>7</v>
      </c>
      <c r="F990" s="17" t="s">
        <v>595</v>
      </c>
      <c r="G990" s="17" t="s">
        <v>1004</v>
      </c>
      <c r="H990" s="58">
        <v>0</v>
      </c>
      <c r="I990" s="58">
        <v>0</v>
      </c>
      <c r="J990" s="17" t="s">
        <v>1</v>
      </c>
      <c r="K990" s="17" t="s">
        <v>2192</v>
      </c>
      <c r="L990" s="138" t="s">
        <v>4604</v>
      </c>
      <c r="N990" s="22" t="s">
        <v>3428</v>
      </c>
      <c r="O990" s="22" t="s">
        <v>3787</v>
      </c>
      <c r="P990"/>
      <c r="Q990" t="str">
        <f>IF(F990=G990,"","NOT EQUAL")</f>
        <v>NOT EQUAL</v>
      </c>
      <c r="R990"/>
      <c r="S990"/>
      <c r="T990">
        <f>IF(Y990&lt;&gt;"",T989+1,T989)</f>
        <v>146</v>
      </c>
      <c r="U990" s="3"/>
      <c r="V990" s="118"/>
      <c r="W990" s="118"/>
      <c r="X990" s="109" t="str">
        <f>IF( OR(V990="CNST", J990="CAT_REGS"),(F990),
IF(V990="YES",UPPER(F990),
IF(   AND(V990&lt;&gt;"NO",J990="CAT_FNCT",E990&lt;&gt;"multiply", E990&lt;&gt;"divide"),IF(K990="SLS_ENABLED",   UPPER(F990),""),"")))</f>
        <v/>
      </c>
      <c r="Y990" s="109" t="str">
        <f>IF(LEN(W990)&gt;0,W990,SUBSTITUTE(SUBSTITUTE(SUBSTITUTE(SUBSTITUTE(SUBSTITUTE(SUBSTITUTE(SUBSTITUTE(SUBSTITUTE(SUBSTITUTE(SUBSTITUTE(SUBSTITUTE( (SUBSTITUTE( SUBSTITUTE( SUBSTITUTE( SUBSTITUTE(X990,"STD_SIGMA","SUM"),"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90" s="2">
        <f>C990</f>
        <v>1056</v>
      </c>
    </row>
    <row r="991" spans="1:26">
      <c r="A991" s="167" t="str">
        <f>CODE(MID(N991,1,1))&amp;CODE(MID(N991,2,1))&amp;CODE(MID(N991,3,1))&amp;CODE(MID(N991,4,1))&amp;CODE(MID(N991,5,1))&amp;
IF(ISERR(CODE(MID(N991,6,1))),"",CODE(MID(N991,6,1)))&amp;
IF(ISERR(CODE(MID(N991,7,1))),"",CODE(MID(N991,7,1)))&amp;
IF(ISERR(CODE(MID(N991,8,1))),"",CODE(MID(N991,8,1)))&amp;
IF(ISERR(CODE(MID(N991,9,1))),"",CODE(MID(N991,9,1)))&amp;
IF(ISERR(CODE(MID(N991,10,1))),"",CODE(MID(N991,10,1)))&amp;
IF(ISERR(CODE(MID(N991,11,1))),"",CODE(MID(N991,11,1)))&amp;
IF(ISERR(CODE(MID(N991,12,1))),"",CODE(MID(N991,12,1)))&amp;
IF(ISERR(CODE(MID(N991,13,1))),"",CODE(MID(N991,13,1)))&amp;
IF(ISERR(CODE(MID(N991,14,1))),"",CODE(MID(N991,14,1)))&amp;
IF(ISERR(CODE(MID(N991,15,1))),"",CODE(MID(N991,15,1)))</f>
        <v>6772829580827968856784</v>
      </c>
      <c r="B991" s="3">
        <v>960</v>
      </c>
      <c r="C991" s="165">
        <f>VLOOKUP(A991,[1]items.h.csv!$A:$C,3,0)</f>
        <v>1057</v>
      </c>
      <c r="D991" s="1" t="s">
        <v>2221</v>
      </c>
      <c r="E991" s="1" t="s">
        <v>7</v>
      </c>
      <c r="F991" s="17" t="s">
        <v>595</v>
      </c>
      <c r="G991" s="17" t="s">
        <v>1005</v>
      </c>
      <c r="H991" s="58">
        <v>0</v>
      </c>
      <c r="I991" s="58">
        <v>0</v>
      </c>
      <c r="J991" s="17" t="s">
        <v>1</v>
      </c>
      <c r="K991" s="17" t="s">
        <v>2192</v>
      </c>
      <c r="L991" s="138" t="s">
        <v>4604</v>
      </c>
      <c r="N991" s="22" t="s">
        <v>3429</v>
      </c>
      <c r="O991" s="22" t="s">
        <v>3787</v>
      </c>
      <c r="P991"/>
      <c r="Q991" t="str">
        <f>IF(F991=G991,"","NOT EQUAL")</f>
        <v>NOT EQUAL</v>
      </c>
      <c r="R991"/>
      <c r="S991"/>
      <c r="T991">
        <f>IF(Y991&lt;&gt;"",T990+1,T990)</f>
        <v>146</v>
      </c>
      <c r="U991" s="3"/>
      <c r="V991" s="118"/>
      <c r="W991" s="118"/>
      <c r="X991" s="109" t="str">
        <f>IF( OR(V991="CNST", J991="CAT_REGS"),(F991),
IF(V991="YES",UPPER(F991),
IF(   AND(V991&lt;&gt;"NO",J991="CAT_FNCT",E991&lt;&gt;"multiply", E991&lt;&gt;"divide"),IF(K991="SLS_ENABLED",   UPPER(F991),""),"")))</f>
        <v/>
      </c>
      <c r="Y991" s="109" t="str">
        <f>IF(LEN(W991)&gt;0,W991,SUBSTITUTE(SUBSTITUTE(SUBSTITUTE(SUBSTITUTE(SUBSTITUTE(SUBSTITUTE(SUBSTITUTE(SUBSTITUTE(SUBSTITUTE(SUBSTITUTE(SUBSTITUTE( (SUBSTITUTE( SUBSTITUTE( SUBSTITUTE( SUBSTITUTE(X991,"STD_SIGMA","SUM"),"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91" s="2">
        <f>C991</f>
        <v>1057</v>
      </c>
    </row>
    <row r="992" spans="1:26">
      <c r="A992" s="167" t="str">
        <f>CODE(MID(N992,1,1))&amp;CODE(MID(N992,2,1))&amp;CODE(MID(N992,3,1))&amp;CODE(MID(N992,4,1))&amp;CODE(MID(N992,5,1))&amp;
IF(ISERR(CODE(MID(N992,6,1))),"",CODE(MID(N992,6,1)))&amp;
IF(ISERR(CODE(MID(N992,7,1))),"",CODE(MID(N992,7,1)))&amp;
IF(ISERR(CODE(MID(N992,8,1))),"",CODE(MID(N992,8,1)))&amp;
IF(ISERR(CODE(MID(N992,9,1))),"",CODE(MID(N992,9,1)))&amp;
IF(ISERR(CODE(MID(N992,10,1))),"",CODE(MID(N992,10,1)))&amp;
IF(ISERR(CODE(MID(N992,11,1))),"",CODE(MID(N992,11,1)))&amp;
IF(ISERR(CODE(MID(N992,12,1))),"",CODE(MID(N992,12,1)))&amp;
IF(ISERR(CODE(MID(N992,13,1))),"",CODE(MID(N992,13,1)))&amp;
IF(ISERR(CODE(MID(N992,14,1))),"",CODE(MID(N992,14,1)))&amp;
IF(ISERR(CODE(MID(N992,15,1))),"",CODE(MID(N992,15,1)))</f>
        <v>6772829577737885839580768583</v>
      </c>
      <c r="B992" s="3">
        <v>961</v>
      </c>
      <c r="C992" s="165">
        <f>VLOOKUP(A992,[1]items.h.csv!$A:$C,3,0)</f>
        <v>1060</v>
      </c>
      <c r="D992" s="1" t="s">
        <v>2221</v>
      </c>
      <c r="E992" s="1" t="s">
        <v>7</v>
      </c>
      <c r="F992" s="17" t="s">
        <v>595</v>
      </c>
      <c r="G992" s="17" t="s">
        <v>1006</v>
      </c>
      <c r="H992" s="58">
        <v>0</v>
      </c>
      <c r="I992" s="58">
        <v>0</v>
      </c>
      <c r="J992" s="17" t="s">
        <v>1</v>
      </c>
      <c r="K992" s="17" t="s">
        <v>2192</v>
      </c>
      <c r="L992" s="138" t="s">
        <v>4604</v>
      </c>
      <c r="N992" s="22" t="s">
        <v>3430</v>
      </c>
      <c r="O992" s="22" t="s">
        <v>3787</v>
      </c>
      <c r="P992"/>
      <c r="Q992" t="str">
        <f>IF(F992=G992,"","NOT EQUAL")</f>
        <v>NOT EQUAL</v>
      </c>
      <c r="R992"/>
      <c r="S992"/>
      <c r="T992">
        <f>IF(Y992&lt;&gt;"",T991+1,T991)</f>
        <v>146</v>
      </c>
      <c r="U992" s="3"/>
      <c r="V992" s="118"/>
      <c r="W992" s="118"/>
      <c r="X992" s="109" t="str">
        <f>IF( OR(V992="CNST", J992="CAT_REGS"),(F992),
IF(V992="YES",UPPER(F992),
IF(   AND(V992&lt;&gt;"NO",J992="CAT_FNCT",E992&lt;&gt;"multiply", E992&lt;&gt;"divide"),IF(K992="SLS_ENABLED",   UPPER(F992),""),"")))</f>
        <v/>
      </c>
      <c r="Y992" s="109" t="str">
        <f>IF(LEN(W992)&gt;0,W992,SUBSTITUTE(SUBSTITUTE(SUBSTITUTE(SUBSTITUTE(SUBSTITUTE(SUBSTITUTE(SUBSTITUTE(SUBSTITUTE(SUBSTITUTE(SUBSTITUTE(SUBSTITUTE( (SUBSTITUTE( SUBSTITUTE( SUBSTITUTE( SUBSTITUTE(X992,"STD_SIGMA","SUM"),"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92" s="2">
        <f>C992</f>
        <v>1060</v>
      </c>
    </row>
    <row r="993" spans="1:26">
      <c r="A993" s="167" t="str">
        <f>CODE(MID(N993,1,1))&amp;CODE(MID(N993,2,1))&amp;CODE(MID(N993,3,1))&amp;CODE(MID(N993,4,1))&amp;CODE(MID(N993,5,1))&amp;
IF(ISERR(CODE(MID(N993,6,1))),"",CODE(MID(N993,6,1)))&amp;
IF(ISERR(CODE(MID(N993,7,1))),"",CODE(MID(N993,7,1)))&amp;
IF(ISERR(CODE(MID(N993,8,1))),"",CODE(MID(N993,8,1)))&amp;
IF(ISERR(CODE(MID(N993,9,1))),"",CODE(MID(N993,9,1)))&amp;
IF(ISERR(CODE(MID(N993,10,1))),"",CODE(MID(N993,10,1)))&amp;
IF(ISERR(CODE(MID(N993,11,1))),"",CODE(MID(N993,11,1)))&amp;
IF(ISERR(CODE(MID(N993,12,1))),"",CODE(MID(N993,12,1)))&amp;
IF(ISERR(CODE(MID(N993,13,1))),"",CODE(MID(N993,13,1)))&amp;
IF(ISERR(CODE(MID(N993,14,1))),"",CODE(MID(N993,14,1)))&amp;
IF(ISERR(CODE(MID(N993,15,1))),"",CODE(MID(N993,15,1)))</f>
        <v>6772829582737871</v>
      </c>
      <c r="B993" s="3">
        <v>962</v>
      </c>
      <c r="C993" s="165">
        <f>VLOOKUP(A993,[1]items.h.csv!$A:$C,3,0)</f>
        <v>1063</v>
      </c>
      <c r="D993" s="1" t="s">
        <v>2221</v>
      </c>
      <c r="E993" s="1" t="s">
        <v>7</v>
      </c>
      <c r="F993" s="17" t="s">
        <v>595</v>
      </c>
      <c r="G993" s="17" t="s">
        <v>1007</v>
      </c>
      <c r="H993" s="58">
        <v>0</v>
      </c>
      <c r="I993" s="58">
        <v>0</v>
      </c>
      <c r="J993" s="17" t="s">
        <v>1</v>
      </c>
      <c r="K993" s="17" t="s">
        <v>2192</v>
      </c>
      <c r="L993" s="138" t="s">
        <v>4604</v>
      </c>
      <c r="N993" s="22" t="s">
        <v>3431</v>
      </c>
      <c r="O993" s="22" t="s">
        <v>3787</v>
      </c>
      <c r="P993"/>
      <c r="Q993" t="str">
        <f>IF(F993=G993,"","NOT EQUAL")</f>
        <v>NOT EQUAL</v>
      </c>
      <c r="R993"/>
      <c r="S993"/>
      <c r="T993">
        <f>IF(Y993&lt;&gt;"",T992+1,T992)</f>
        <v>146</v>
      </c>
      <c r="U993" s="3"/>
      <c r="V993" s="118"/>
      <c r="W993" s="118"/>
      <c r="X993" s="109" t="str">
        <f>IF( OR(V993="CNST", J993="CAT_REGS"),(F993),
IF(V993="YES",UPPER(F993),
IF(   AND(V993&lt;&gt;"NO",J993="CAT_FNCT",E993&lt;&gt;"multiply", E993&lt;&gt;"divide"),IF(K993="SLS_ENABLED",   UPPER(F993),""),"")))</f>
        <v/>
      </c>
      <c r="Y993" s="109" t="str">
        <f>IF(LEN(W993)&gt;0,W993,SUBSTITUTE(SUBSTITUTE(SUBSTITUTE(SUBSTITUTE(SUBSTITUTE(SUBSTITUTE(SUBSTITUTE(SUBSTITUTE(SUBSTITUTE(SUBSTITUTE(SUBSTITUTE( (SUBSTITUTE( SUBSTITUTE( SUBSTITUTE( SUBSTITUTE(X993,"STD_SIGMA","SUM"),"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93" s="2">
        <f>C993</f>
        <v>1063</v>
      </c>
    </row>
    <row r="994" spans="1:26">
      <c r="A994" s="167" t="str">
        <f>CODE(MID(N994,1,1))&amp;CODE(MID(N994,2,1))&amp;CODE(MID(N994,3,1))&amp;CODE(MID(N994,4,1))&amp;CODE(MID(N994,5,1))&amp;
IF(ISERR(CODE(MID(N994,6,1))),"",CODE(MID(N994,6,1)))&amp;
IF(ISERR(CODE(MID(N994,7,1))),"",CODE(MID(N994,7,1)))&amp;
IF(ISERR(CODE(MID(N994,8,1))),"",CODE(MID(N994,8,1)))&amp;
IF(ISERR(CODE(MID(N994,9,1))),"",CODE(MID(N994,9,1)))&amp;
IF(ISERR(CODE(MID(N994,10,1))),"",CODE(MID(N994,10,1)))&amp;
IF(ISERR(CODE(MID(N994,11,1))),"",CODE(MID(N994,11,1)))&amp;
IF(ISERR(CODE(MID(N994,12,1))),"",CODE(MID(N994,12,1)))&amp;
IF(ISERR(CODE(MID(N994,13,1))),"",CODE(MID(N994,13,1)))&amp;
IF(ISERR(CODE(MID(N994,14,1))),"",CODE(MID(N994,14,1)))&amp;
IF(ISERR(CODE(MID(N994,15,1))),"",CODE(MID(N994,15,1)))</f>
        <v>67728295668576766984</v>
      </c>
      <c r="B994" s="3">
        <v>963</v>
      </c>
      <c r="C994" s="165">
        <f>VLOOKUP(A994,[1]items.h.csv!$A:$C,3,0)</f>
        <v>1064</v>
      </c>
      <c r="D994" s="1" t="s">
        <v>2291</v>
      </c>
      <c r="E994" s="1" t="s">
        <v>1690</v>
      </c>
      <c r="F994" s="17" t="s">
        <v>595</v>
      </c>
      <c r="G994" s="17" t="s">
        <v>1008</v>
      </c>
      <c r="H994" s="58">
        <v>0</v>
      </c>
      <c r="I994" s="58">
        <v>0</v>
      </c>
      <c r="J994" s="17" t="s">
        <v>1</v>
      </c>
      <c r="K994" s="17" t="s">
        <v>2192</v>
      </c>
      <c r="L994" s="138" t="s">
        <v>4604</v>
      </c>
      <c r="N994" s="22" t="s">
        <v>1690</v>
      </c>
      <c r="O994" s="22" t="s">
        <v>3787</v>
      </c>
      <c r="P994"/>
      <c r="Q994" t="str">
        <f>IF(F994=G994,"","NOT EQUAL")</f>
        <v>NOT EQUAL</v>
      </c>
      <c r="R994"/>
      <c r="S994"/>
      <c r="T994">
        <f>IF(Y994&lt;&gt;"",T993+1,T993)</f>
        <v>146</v>
      </c>
      <c r="U994" s="3"/>
      <c r="V994" s="118"/>
      <c r="W994" s="118"/>
      <c r="X994" s="109" t="str">
        <f>IF( OR(V994="CNST", J994="CAT_REGS"),(F994),
IF(V994="YES",UPPER(F994),
IF(   AND(V994&lt;&gt;"NO",J994="CAT_FNCT",E994&lt;&gt;"multiply", E994&lt;&gt;"divide"),IF(K994="SLS_ENABLED",   UPPER(F994),""),"")))</f>
        <v/>
      </c>
      <c r="Y994" s="109" t="str">
        <f>IF(LEN(W994)&gt;0,W994,SUBSTITUTE(SUBSTITUTE(SUBSTITUTE(SUBSTITUTE(SUBSTITUTE(SUBSTITUTE(SUBSTITUTE(SUBSTITUTE(SUBSTITUTE(SUBSTITUTE(SUBSTITUTE( (SUBSTITUTE( SUBSTITUTE( SUBSTITUTE( SUBSTITUTE(X994,"STD_SIGMA","SUM"),"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94" s="2">
        <f>C994</f>
        <v>1064</v>
      </c>
    </row>
    <row r="995" spans="1:26">
      <c r="A995" s="167" t="str">
        <f>CODE(MID(N995,1,1))&amp;CODE(MID(N995,2,1))&amp;CODE(MID(N995,3,1))&amp;CODE(MID(N995,4,1))&amp;CODE(MID(N995,5,1))&amp;
IF(ISERR(CODE(MID(N995,6,1))),"",CODE(MID(N995,6,1)))&amp;
IF(ISERR(CODE(MID(N995,7,1))),"",CODE(MID(N995,7,1)))&amp;
IF(ISERR(CODE(MID(N995,8,1))),"",CODE(MID(N995,8,1)))&amp;
IF(ISERR(CODE(MID(N995,9,1))),"",CODE(MID(N995,9,1)))&amp;
IF(ISERR(CODE(MID(N995,10,1))),"",CODE(MID(N995,10,1)))&amp;
IF(ISERR(CODE(MID(N995,11,1))),"",CODE(MID(N995,11,1)))&amp;
IF(ISERR(CODE(MID(N995,12,1))),"",CODE(MID(N995,12,1)))&amp;
IF(ISERR(CODE(MID(N995,13,1))),"",CODE(MID(N995,13,1)))&amp;
IF(ISERR(CODE(MID(N995,14,1))),"",CODE(MID(N995,14,1)))&amp;
IF(ISERR(CODE(MID(N995,15,1))),"",CODE(MID(N995,15,1)))</f>
        <v>677282958381856582699582797984</v>
      </c>
      <c r="B995" s="3">
        <v>964</v>
      </c>
      <c r="C995" s="165">
        <f>VLOOKUP(A995,[1]items.h.csv!$A:$C,3,0)</f>
        <v>1065</v>
      </c>
      <c r="D995" s="1" t="s">
        <v>2291</v>
      </c>
      <c r="E995" s="1" t="s">
        <v>1691</v>
      </c>
      <c r="F995" s="17" t="s">
        <v>595</v>
      </c>
      <c r="G995" s="17" t="s">
        <v>1009</v>
      </c>
      <c r="H995" s="58">
        <v>0</v>
      </c>
      <c r="I995" s="58">
        <v>0</v>
      </c>
      <c r="J995" s="17" t="s">
        <v>1</v>
      </c>
      <c r="K995" s="17" t="s">
        <v>2192</v>
      </c>
      <c r="L995" s="138" t="s">
        <v>4604</v>
      </c>
      <c r="N995" s="22" t="s">
        <v>1691</v>
      </c>
      <c r="O995" s="22" t="s">
        <v>3787</v>
      </c>
      <c r="P995"/>
      <c r="Q995" t="str">
        <f>IF(F995=G995,"","NOT EQUAL")</f>
        <v>NOT EQUAL</v>
      </c>
      <c r="R995"/>
      <c r="S995"/>
      <c r="T995">
        <f>IF(Y995&lt;&gt;"",T994+1,T994)</f>
        <v>146</v>
      </c>
      <c r="U995" s="3"/>
      <c r="V995" s="118"/>
      <c r="W995" s="118"/>
      <c r="X995" s="109" t="str">
        <f>IF( OR(V995="CNST", J995="CAT_REGS"),(F995),
IF(V995="YES",UPPER(F995),
IF(   AND(V995&lt;&gt;"NO",J995="CAT_FNCT",E995&lt;&gt;"multiply", E995&lt;&gt;"divide"),IF(K995="SLS_ENABLED",   UPPER(F995),""),"")))</f>
        <v/>
      </c>
      <c r="Y995" s="109" t="str">
        <f>IF(LEN(W995)&gt;0,W995,SUBSTITUTE(SUBSTITUTE(SUBSTITUTE(SUBSTITUTE(SUBSTITUTE(SUBSTITUTE(SUBSTITUTE(SUBSTITUTE(SUBSTITUTE(SUBSTITUTE(SUBSTITUTE( (SUBSTITUTE( SUBSTITUTE( SUBSTITUTE( SUBSTITUTE(X995,"STD_SIGMA","SUM"),"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95" s="2">
        <f>C995</f>
        <v>1065</v>
      </c>
    </row>
    <row r="996" spans="1:26">
      <c r="A996" s="167" t="str">
        <f>CODE(MID(N996,1,1))&amp;CODE(MID(N996,2,1))&amp;CODE(MID(N996,3,1))&amp;CODE(MID(N996,4,1))&amp;CODE(MID(N996,5,1))&amp;
IF(ISERR(CODE(MID(N996,6,1))),"",CODE(MID(N996,6,1)))&amp;
IF(ISERR(CODE(MID(N996,7,1))),"",CODE(MID(N996,7,1)))&amp;
IF(ISERR(CODE(MID(N996,8,1))),"",CODE(MID(N996,8,1)))&amp;
IF(ISERR(CODE(MID(N996,9,1))),"",CODE(MID(N996,9,1)))&amp;
IF(ISERR(CODE(MID(N996,10,1))),"",CODE(MID(N996,10,1)))&amp;
IF(ISERR(CODE(MID(N996,11,1))),"",CODE(MID(N996,11,1)))&amp;
IF(ISERR(CODE(MID(N996,12,1))),"",CODE(MID(N996,12,1)))&amp;
IF(ISERR(CODE(MID(N996,13,1))),"",CODE(MID(N996,13,1)))&amp;
IF(ISERR(CODE(MID(N996,14,1))),"",CODE(MID(N996,14,1)))&amp;
IF(ISERR(CODE(MID(N996,15,1))),"",CODE(MID(N996,15,1)))</f>
        <v>67728295678566699582797984</v>
      </c>
      <c r="B996" s="3">
        <v>965</v>
      </c>
      <c r="C996" s="165">
        <f>VLOOKUP(A996,[1]items.h.csv!$A:$C,3,0)</f>
        <v>1066</v>
      </c>
      <c r="D996" s="1" t="s">
        <v>2291</v>
      </c>
      <c r="E996" s="1" t="s">
        <v>1692</v>
      </c>
      <c r="F996" s="17" t="s">
        <v>595</v>
      </c>
      <c r="G996" s="17" t="s">
        <v>1010</v>
      </c>
      <c r="H996" s="58">
        <v>0</v>
      </c>
      <c r="I996" s="58">
        <v>0</v>
      </c>
      <c r="J996" s="17" t="s">
        <v>1</v>
      </c>
      <c r="K996" s="17" t="s">
        <v>2192</v>
      </c>
      <c r="L996" s="138" t="s">
        <v>4604</v>
      </c>
      <c r="N996" s="22" t="s">
        <v>1692</v>
      </c>
      <c r="O996" s="22" t="s">
        <v>3787</v>
      </c>
      <c r="P996"/>
      <c r="Q996" t="str">
        <f>IF(F996=G996,"","NOT EQUAL")</f>
        <v>NOT EQUAL</v>
      </c>
      <c r="R996"/>
      <c r="S996"/>
      <c r="T996">
        <f>IF(Y996&lt;&gt;"",T995+1,T995)</f>
        <v>146</v>
      </c>
      <c r="U996" s="3"/>
      <c r="V996" s="118"/>
      <c r="W996" s="118"/>
      <c r="X996" s="109" t="str">
        <f>IF( OR(V996="CNST", J996="CAT_REGS"),(F996),
IF(V996="YES",UPPER(F996),
IF(   AND(V996&lt;&gt;"NO",J996="CAT_FNCT",E996&lt;&gt;"multiply", E996&lt;&gt;"divide"),IF(K996="SLS_ENABLED",   UPPER(F996),""),"")))</f>
        <v/>
      </c>
      <c r="Y996" s="109" t="str">
        <f>IF(LEN(W996)&gt;0,W996,SUBSTITUTE(SUBSTITUTE(SUBSTITUTE(SUBSTITUTE(SUBSTITUTE(SUBSTITUTE(SUBSTITUTE(SUBSTITUTE(SUBSTITUTE(SUBSTITUTE(SUBSTITUTE( (SUBSTITUTE( SUBSTITUTE( SUBSTITUTE( SUBSTITUTE(X996,"STD_SIGMA","SUM"),"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96" s="2">
        <f>C996</f>
        <v>1066</v>
      </c>
    </row>
    <row r="997" spans="1:26">
      <c r="A997" s="167" t="str">
        <f>CODE(MID(N997,1,1))&amp;CODE(MID(N997,2,1))&amp;CODE(MID(N997,3,1))&amp;CODE(MID(N997,4,1))&amp;CODE(MID(N997,5,1))&amp;
IF(ISERR(CODE(MID(N997,6,1))),"",CODE(MID(N997,6,1)))&amp;
IF(ISERR(CODE(MID(N997,7,1))),"",CODE(MID(N997,7,1)))&amp;
IF(ISERR(CODE(MID(N997,8,1))),"",CODE(MID(N997,8,1)))&amp;
IF(ISERR(CODE(MID(N997,9,1))),"",CODE(MID(N997,9,1)))&amp;
IF(ISERR(CODE(MID(N997,10,1))),"",CODE(MID(N997,10,1)))&amp;
IF(ISERR(CODE(MID(N997,11,1))),"",CODE(MID(N997,11,1)))&amp;
IF(ISERR(CODE(MID(N997,12,1))),"",CODE(MID(N997,12,1)))&amp;
IF(ISERR(CODE(MID(N997,13,1))),"",CODE(MID(N997,13,1)))&amp;
IF(ISERR(CODE(MID(N997,14,1))),"",CODE(MID(N997,14,1)))&amp;
IF(ISERR(CODE(MID(N997,15,1))),"",CODE(MID(N997,15,1)))</f>
        <v>6772829512084729582797984</v>
      </c>
      <c r="B997" s="3">
        <v>966</v>
      </c>
      <c r="C997" s="165">
        <f>VLOOKUP(A997,[1]items.h.csv!$A:$C,3,0)</f>
        <v>1067</v>
      </c>
      <c r="D997" s="1" t="s">
        <v>2291</v>
      </c>
      <c r="E997" s="1" t="s">
        <v>1693</v>
      </c>
      <c r="F997" s="17" t="s">
        <v>595</v>
      </c>
      <c r="G997" s="17" t="s">
        <v>1011</v>
      </c>
      <c r="H997" s="58">
        <v>0</v>
      </c>
      <c r="I997" s="58">
        <v>0</v>
      </c>
      <c r="J997" s="17" t="s">
        <v>1</v>
      </c>
      <c r="K997" s="17" t="s">
        <v>2192</v>
      </c>
      <c r="L997" s="138" t="s">
        <v>4604</v>
      </c>
      <c r="N997" s="22" t="s">
        <v>1693</v>
      </c>
      <c r="O997" s="22" t="s">
        <v>3787</v>
      </c>
      <c r="P997"/>
      <c r="Q997" t="str">
        <f>IF(F997=G997,"","NOT EQUAL")</f>
        <v>NOT EQUAL</v>
      </c>
      <c r="R997"/>
      <c r="S997"/>
      <c r="T997">
        <f>IF(Y997&lt;&gt;"",T996+1,T996)</f>
        <v>146</v>
      </c>
      <c r="U997" s="3"/>
      <c r="V997" s="118"/>
      <c r="W997" s="118"/>
      <c r="X997" s="109" t="str">
        <f>IF( OR(V997="CNST", J997="CAT_REGS"),(F997),
IF(V997="YES",UPPER(F997),
IF(   AND(V997&lt;&gt;"NO",J997="CAT_FNCT",E997&lt;&gt;"multiply", E997&lt;&gt;"divide"),IF(K997="SLS_ENABLED",   UPPER(F997),""),"")))</f>
        <v/>
      </c>
      <c r="Y997" s="109" t="str">
        <f>IF(LEN(W997)&gt;0,W997,SUBSTITUTE(SUBSTITUTE(SUBSTITUTE(SUBSTITUTE(SUBSTITUTE(SUBSTITUTE(SUBSTITUTE(SUBSTITUTE(SUBSTITUTE(SUBSTITUTE(SUBSTITUTE( (SUBSTITUTE( SUBSTITUTE( SUBSTITUTE( SUBSTITUTE(X997,"STD_SIGMA","SUM"),"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97" s="2">
        <f>C997</f>
        <v>1067</v>
      </c>
    </row>
    <row r="998" spans="1:26">
      <c r="A998" s="167" t="str">
        <f>CODE(MID(N998,1,1))&amp;CODE(MID(N998,2,1))&amp;CODE(MID(N998,3,1))&amp;CODE(MID(N998,4,1))&amp;CODE(MID(N998,5,1))&amp;
IF(ISERR(CODE(MID(N998,6,1))),"",CODE(MID(N998,6,1)))&amp;
IF(ISERR(CODE(MID(N998,7,1))),"",CODE(MID(N998,7,1)))&amp;
IF(ISERR(CODE(MID(N998,8,1))),"",CODE(MID(N998,8,1)))&amp;
IF(ISERR(CODE(MID(N998,9,1))),"",CODE(MID(N998,9,1)))&amp;
IF(ISERR(CODE(MID(N998,10,1))),"",CODE(MID(N998,10,1)))&amp;
IF(ISERR(CODE(MID(N998,11,1))),"",CODE(MID(N998,11,1)))&amp;
IF(ISERR(CODE(MID(N998,12,1))),"",CODE(MID(N998,12,1)))&amp;
IF(ISERR(CODE(MID(N998,13,1))),"",CODE(MID(N998,13,1)))&amp;
IF(ISERR(CODE(MID(N998,14,1))),"",CODE(MID(N998,14,1)))&amp;
IF(ISERR(CODE(MID(N998,15,1))),"",CODE(MID(N998,15,1)))</f>
        <v>677282958082798079828473797865</v>
      </c>
      <c r="B998" s="3">
        <v>967</v>
      </c>
      <c r="C998" s="165">
        <f>VLOOKUP(A998,[1]items.h.csv!$A:$C,3,0)</f>
        <v>1068</v>
      </c>
      <c r="D998" s="1" t="s">
        <v>2221</v>
      </c>
      <c r="E998" s="1" t="s">
        <v>7</v>
      </c>
      <c r="F998" s="17" t="s">
        <v>595</v>
      </c>
      <c r="G998" s="17" t="s">
        <v>1012</v>
      </c>
      <c r="H998" s="58">
        <v>0</v>
      </c>
      <c r="I998" s="58">
        <v>0</v>
      </c>
      <c r="J998" s="17" t="s">
        <v>1</v>
      </c>
      <c r="K998" s="17" t="s">
        <v>2192</v>
      </c>
      <c r="L998" s="138" t="s">
        <v>4604</v>
      </c>
      <c r="N998" s="22" t="s">
        <v>3432</v>
      </c>
      <c r="O998" s="22" t="s">
        <v>3787</v>
      </c>
      <c r="P998"/>
      <c r="Q998" t="str">
        <f>IF(F998=G998,"","NOT EQUAL")</f>
        <v>NOT EQUAL</v>
      </c>
      <c r="R998"/>
      <c r="S998"/>
      <c r="T998">
        <f>IF(Y998&lt;&gt;"",T997+1,T997)</f>
        <v>146</v>
      </c>
      <c r="U998" s="3"/>
      <c r="V998" s="118"/>
      <c r="W998" s="118"/>
      <c r="X998" s="109" t="str">
        <f>IF( OR(V998="CNST", J998="CAT_REGS"),(F998),
IF(V998="YES",UPPER(F998),
IF(   AND(V998&lt;&gt;"NO",J998="CAT_FNCT",E998&lt;&gt;"multiply", E998&lt;&gt;"divide"),IF(K998="SLS_ENABLED",   UPPER(F998),""),"")))</f>
        <v/>
      </c>
      <c r="Y998" s="109" t="str">
        <f>IF(LEN(W998)&gt;0,W998,SUBSTITUTE(SUBSTITUTE(SUBSTITUTE(SUBSTITUTE(SUBSTITUTE(SUBSTITUTE(SUBSTITUTE(SUBSTITUTE(SUBSTITUTE(SUBSTITUTE(SUBSTITUTE( (SUBSTITUTE( SUBSTITUTE( SUBSTITUTE( SUBSTITUTE(X998,"STD_SIGMA","SUM"),"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98" s="2">
        <f>C998</f>
        <v>1068</v>
      </c>
    </row>
    <row r="999" spans="1:26">
      <c r="A999" s="167" t="str">
        <f>CODE(MID(N999,1,1))&amp;CODE(MID(N999,2,1))&amp;CODE(MID(N999,3,1))&amp;CODE(MID(N999,4,1))&amp;CODE(MID(N999,5,1))&amp;
IF(ISERR(CODE(MID(N999,6,1))),"",CODE(MID(N999,6,1)))&amp;
IF(ISERR(CODE(MID(N999,7,1))),"",CODE(MID(N999,7,1)))&amp;
IF(ISERR(CODE(MID(N999,8,1))),"",CODE(MID(N999,8,1)))&amp;
IF(ISERR(CODE(MID(N999,9,1))),"",CODE(MID(N999,9,1)))&amp;
IF(ISERR(CODE(MID(N999,10,1))),"",CODE(MID(N999,10,1)))&amp;
IF(ISERR(CODE(MID(N999,11,1))),"",CODE(MID(N999,11,1)))&amp;
IF(ISERR(CODE(MID(N999,12,1))),"",CODE(MID(N999,12,1)))&amp;
IF(ISERR(CODE(MID(N999,13,1))),"",CODE(MID(N999,13,1)))&amp;
IF(ISERR(CODE(MID(N999,14,1))),"",CODE(MID(N999,14,1)))&amp;
IF(ISERR(CODE(MID(N999,15,1))),"",CODE(MID(N999,15,1)))</f>
        <v>677282957378707378738489</v>
      </c>
      <c r="B999" s="3">
        <v>968</v>
      </c>
      <c r="C999" s="165">
        <f>VLOOKUP(A999,[1]items.h.csv!$A:$C,3,0)</f>
        <v>1069</v>
      </c>
      <c r="D999" s="1" t="s">
        <v>2291</v>
      </c>
      <c r="E999" s="1" t="s">
        <v>1694</v>
      </c>
      <c r="F999" s="17" t="s">
        <v>595</v>
      </c>
      <c r="G999" s="17" t="s">
        <v>509</v>
      </c>
      <c r="H999" s="58">
        <v>0</v>
      </c>
      <c r="I999" s="58">
        <v>0</v>
      </c>
      <c r="J999" s="17" t="s">
        <v>1</v>
      </c>
      <c r="K999" s="17" t="s">
        <v>2192</v>
      </c>
      <c r="L999" s="138" t="s">
        <v>4604</v>
      </c>
      <c r="N999" s="22" t="s">
        <v>1694</v>
      </c>
      <c r="O999" s="22" t="s">
        <v>3787</v>
      </c>
      <c r="P999"/>
      <c r="Q999" t="str">
        <f>IF(F999=G999,"","NOT EQUAL")</f>
        <v>NOT EQUAL</v>
      </c>
      <c r="R999"/>
      <c r="S999"/>
      <c r="T999">
        <f>IF(Y999&lt;&gt;"",T998+1,T998)</f>
        <v>146</v>
      </c>
      <c r="U999" s="3"/>
      <c r="V999" s="118"/>
      <c r="W999" s="118"/>
      <c r="X999" s="109" t="str">
        <f>IF( OR(V999="CNST", J999="CAT_REGS"),(F999),
IF(V999="YES",UPPER(F999),
IF(   AND(V999&lt;&gt;"NO",J999="CAT_FNCT",E999&lt;&gt;"multiply", E999&lt;&gt;"divide"),IF(K999="SLS_ENABLED",   UPPER(F999),""),"")))</f>
        <v/>
      </c>
      <c r="Y999" s="109" t="str">
        <f>IF(LEN(W999)&gt;0,W999,SUBSTITUTE(SUBSTITUTE(SUBSTITUTE(SUBSTITUTE(SUBSTITUTE(SUBSTITUTE(SUBSTITUTE(SUBSTITUTE(SUBSTITUTE(SUBSTITUTE(SUBSTITUTE( (SUBSTITUTE( SUBSTITUTE( SUBSTITUTE( SUBSTITUTE(X999,"STD_SIGMA","SUM"),"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999" s="2">
        <f>C999</f>
        <v>1069</v>
      </c>
    </row>
    <row r="1000" spans="1:26">
      <c r="A1000" s="167" t="str">
        <f>CODE(MID(N1000,1,1))&amp;CODE(MID(N1000,2,1))&amp;CODE(MID(N1000,3,1))&amp;CODE(MID(N1000,4,1))&amp;CODE(MID(N1000,5,1))&amp;
IF(ISERR(CODE(MID(N1000,6,1))),"",CODE(MID(N1000,6,1)))&amp;
IF(ISERR(CODE(MID(N1000,7,1))),"",CODE(MID(N1000,7,1)))&amp;
IF(ISERR(CODE(MID(N1000,8,1))),"",CODE(MID(N1000,8,1)))&amp;
IF(ISERR(CODE(MID(N1000,9,1))),"",CODE(MID(N1000,9,1)))&amp;
IF(ISERR(CODE(MID(N1000,10,1))),"",CODE(MID(N1000,10,1)))&amp;
IF(ISERR(CODE(MID(N1000,11,1))),"",CODE(MID(N1000,11,1)))&amp;
IF(ISERR(CODE(MID(N1000,12,1))),"",CODE(MID(N1000,12,1)))&amp;
IF(ISERR(CODE(MID(N1000,13,1))),"",CODE(MID(N1000,13,1)))&amp;
IF(ISERR(CODE(MID(N1000,14,1))),"",CODE(MID(N1000,14,1)))&amp;
IF(ISERR(CODE(MID(N1000,15,1))),"",CODE(MID(N1000,15,1)))</f>
        <v>677282958273717284956578717669</v>
      </c>
      <c r="B1000" s="3">
        <v>969</v>
      </c>
      <c r="C1000" s="165">
        <f>VLOOKUP(A1000,[1]items.h.csv!$A:$C,3,0)</f>
        <v>1070</v>
      </c>
      <c r="D1000" s="1" t="s">
        <v>2291</v>
      </c>
      <c r="E1000" s="1" t="s">
        <v>1695</v>
      </c>
      <c r="F1000" s="17" t="s">
        <v>595</v>
      </c>
      <c r="G1000" s="17" t="s">
        <v>1013</v>
      </c>
      <c r="H1000" s="58">
        <v>0</v>
      </c>
      <c r="I1000" s="58">
        <v>0</v>
      </c>
      <c r="J1000" s="17" t="s">
        <v>1</v>
      </c>
      <c r="K1000" s="17" t="s">
        <v>2192</v>
      </c>
      <c r="L1000" s="138" t="s">
        <v>4604</v>
      </c>
      <c r="N1000" s="22" t="s">
        <v>1695</v>
      </c>
      <c r="O1000" s="22" t="s">
        <v>3787</v>
      </c>
      <c r="P1000"/>
      <c r="Q1000" t="str">
        <f>IF(F1000=G1000,"","NOT EQUAL")</f>
        <v>NOT EQUAL</v>
      </c>
      <c r="R1000"/>
      <c r="S1000"/>
      <c r="T1000">
        <f>IF(Y1000&lt;&gt;"",T999+1,T999)</f>
        <v>146</v>
      </c>
      <c r="U1000" s="3"/>
      <c r="V1000" s="118"/>
      <c r="W1000" s="118"/>
      <c r="X1000" s="109" t="str">
        <f>IF( OR(V1000="CNST", J1000="CAT_REGS"),(F1000),
IF(V1000="YES",UPPER(F1000),
IF(   AND(V1000&lt;&gt;"NO",J1000="CAT_FNCT",E1000&lt;&gt;"multiply", E1000&lt;&gt;"divide"),IF(K1000="SLS_ENABLED",   UPPER(F1000),""),"")))</f>
        <v/>
      </c>
      <c r="Y1000" s="109" t="str">
        <f>IF(LEN(W1000)&gt;0,W1000,SUBSTITUTE(SUBSTITUTE(SUBSTITUTE(SUBSTITUTE(SUBSTITUTE(SUBSTITUTE(SUBSTITUTE(SUBSTITUTE(SUBSTITUTE(SUBSTITUTE(SUBSTITUTE( (SUBSTITUTE( SUBSTITUTE( SUBSTITUTE( SUBSTITUTE(X1000,"STD_SIGMA","SUM"),"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00" s="2">
        <f>C1000</f>
        <v>1070</v>
      </c>
    </row>
    <row r="1001" spans="1:26">
      <c r="A1001" s="167" t="str">
        <f>CODE(MID(N1001,1,1))&amp;CODE(MID(N1001,2,1))&amp;CODE(MID(N1001,3,1))&amp;CODE(MID(N1001,4,1))&amp;CODE(MID(N1001,5,1))&amp;
IF(ISERR(CODE(MID(N1001,6,1))),"",CODE(MID(N1001,6,1)))&amp;
IF(ISERR(CODE(MID(N1001,7,1))),"",CODE(MID(N1001,7,1)))&amp;
IF(ISERR(CODE(MID(N1001,8,1))),"",CODE(MID(N1001,8,1)))&amp;
IF(ISERR(CODE(MID(N1001,9,1))),"",CODE(MID(N1001,9,1)))&amp;
IF(ISERR(CODE(MID(N1001,10,1))),"",CODE(MID(N1001,10,1)))&amp;
IF(ISERR(CODE(MID(N1001,11,1))),"",CODE(MID(N1001,11,1)))&amp;
IF(ISERR(CODE(MID(N1001,12,1))),"",CODE(MID(N1001,12,1)))&amp;
IF(ISERR(CODE(MID(N1001,13,1))),"",CODE(MID(N1001,13,1)))&amp;
IF(ISERR(CODE(MID(N1001,14,1))),"",CODE(MID(N1001,14,1)))&amp;
IF(ISERR(CODE(MID(N1001,15,1))),"",CODE(MID(N1001,15,1)))</f>
        <v>677282956578717669</v>
      </c>
      <c r="B1001" s="3">
        <v>970</v>
      </c>
      <c r="C1001" s="165">
        <f>VLOOKUP(A1001,[1]items.h.csv!$A:$C,3,0)</f>
        <v>1071</v>
      </c>
      <c r="D1001" s="1" t="s">
        <v>2221</v>
      </c>
      <c r="E1001" s="1" t="s">
        <v>7</v>
      </c>
      <c r="F1001" s="17" t="s">
        <v>595</v>
      </c>
      <c r="G1001" s="17" t="s">
        <v>1014</v>
      </c>
      <c r="H1001" s="58">
        <v>0</v>
      </c>
      <c r="I1001" s="58">
        <v>0</v>
      </c>
      <c r="J1001" s="17" t="s">
        <v>1</v>
      </c>
      <c r="K1001" s="17" t="s">
        <v>2192</v>
      </c>
      <c r="L1001" s="138" t="s">
        <v>4604</v>
      </c>
      <c r="N1001" s="22" t="s">
        <v>3433</v>
      </c>
      <c r="O1001" s="22" t="s">
        <v>3787</v>
      </c>
      <c r="P1001"/>
      <c r="Q1001" t="str">
        <f>IF(F1001=G1001,"","NOT EQUAL")</f>
        <v>NOT EQUAL</v>
      </c>
      <c r="R1001"/>
      <c r="S1001"/>
      <c r="T1001">
        <f>IF(Y1001&lt;&gt;"",T1000+1,T1000)</f>
        <v>146</v>
      </c>
      <c r="U1001" s="3"/>
      <c r="V1001" s="118"/>
      <c r="W1001" s="118"/>
      <c r="X1001" s="109" t="str">
        <f>IF( OR(V1001="CNST", J1001="CAT_REGS"),(F1001),
IF(V1001="YES",UPPER(F1001),
IF(   AND(V1001&lt;&gt;"NO",J1001="CAT_FNCT",E1001&lt;&gt;"multiply", E1001&lt;&gt;"divide"),IF(K1001="SLS_ENABLED",   UPPER(F1001),""),"")))</f>
        <v/>
      </c>
      <c r="Y1001" s="109" t="str">
        <f>IF(LEN(W1001)&gt;0,W1001,SUBSTITUTE(SUBSTITUTE(SUBSTITUTE(SUBSTITUTE(SUBSTITUTE(SUBSTITUTE(SUBSTITUTE(SUBSTITUTE(SUBSTITUTE(SUBSTITUTE(SUBSTITUTE( (SUBSTITUTE( SUBSTITUTE( SUBSTITUTE( SUBSTITUTE(X1001,"STD_SIGMA","SUM"),"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01" s="2">
        <f>C1001</f>
        <v>1071</v>
      </c>
    </row>
    <row r="1002" spans="1:26">
      <c r="A1002" s="167" t="str">
        <f>CODE(MID(N1002,1,1))&amp;CODE(MID(N1002,2,1))&amp;CODE(MID(N1002,3,1))&amp;CODE(MID(N1002,4,1))&amp;CODE(MID(N1002,5,1))&amp;
IF(ISERR(CODE(MID(N1002,6,1))),"",CODE(MID(N1002,6,1)))&amp;
IF(ISERR(CODE(MID(N1002,7,1))),"",CODE(MID(N1002,7,1)))&amp;
IF(ISERR(CODE(MID(N1002,8,1))),"",CODE(MID(N1002,8,1)))&amp;
IF(ISERR(CODE(MID(N1002,9,1))),"",CODE(MID(N1002,9,1)))&amp;
IF(ISERR(CODE(MID(N1002,10,1))),"",CODE(MID(N1002,10,1)))&amp;
IF(ISERR(CODE(MID(N1002,11,1))),"",CODE(MID(N1002,11,1)))&amp;
IF(ISERR(CODE(MID(N1002,12,1))),"",CODE(MID(N1002,12,1)))&amp;
IF(ISERR(CODE(MID(N1002,13,1))),"",CODE(MID(N1002,13,1)))&amp;
IF(ISERR(CODE(MID(N1002,14,1))),"",CODE(MID(N1002,14,1)))&amp;
IF(ISERR(CODE(MID(N1002,15,1))),"",CODE(MID(N1002,15,1)))</f>
        <v>677282957769658385826968956578</v>
      </c>
      <c r="B1002" s="3">
        <v>971</v>
      </c>
      <c r="C1002" s="165">
        <f>VLOOKUP(A1002,[1]items.h.csv!$A:$C,3,0)</f>
        <v>1072</v>
      </c>
      <c r="D1002" s="1" t="s">
        <v>2291</v>
      </c>
      <c r="E1002" s="1" t="s">
        <v>1696</v>
      </c>
      <c r="F1002" s="17" t="s">
        <v>595</v>
      </c>
      <c r="G1002" s="17" t="s">
        <v>512</v>
      </c>
      <c r="H1002" s="58">
        <v>0</v>
      </c>
      <c r="I1002" s="58">
        <v>0</v>
      </c>
      <c r="J1002" s="17" t="s">
        <v>1</v>
      </c>
      <c r="K1002" s="17" t="s">
        <v>2192</v>
      </c>
      <c r="L1002" s="138" t="s">
        <v>4604</v>
      </c>
      <c r="N1002" s="22" t="s">
        <v>1696</v>
      </c>
      <c r="O1002" s="22" t="s">
        <v>3787</v>
      </c>
      <c r="P1002"/>
      <c r="Q1002" t="str">
        <f>IF(F1002=G1002,"","NOT EQUAL")</f>
        <v>NOT EQUAL</v>
      </c>
      <c r="R1002"/>
      <c r="S1002"/>
      <c r="T1002">
        <f>IF(Y1002&lt;&gt;"",T1001+1,T1001)</f>
        <v>146</v>
      </c>
      <c r="U1002" s="3"/>
      <c r="V1002" s="118"/>
      <c r="W1002" s="118"/>
      <c r="X1002" s="109" t="str">
        <f>IF( OR(V1002="CNST", J1002="CAT_REGS"),(F1002),
IF(V1002="YES",UPPER(F1002),
IF(   AND(V1002&lt;&gt;"NO",J1002="CAT_FNCT",E1002&lt;&gt;"multiply", E1002&lt;&gt;"divide"),IF(K1002="SLS_ENABLED",   UPPER(F1002),""),"")))</f>
        <v/>
      </c>
      <c r="Y1002" s="109" t="str">
        <f>IF(LEN(W1002)&gt;0,W1002,SUBSTITUTE(SUBSTITUTE(SUBSTITUTE(SUBSTITUTE(SUBSTITUTE(SUBSTITUTE(SUBSTITUTE(SUBSTITUTE(SUBSTITUTE(SUBSTITUTE(SUBSTITUTE( (SUBSTITUTE( SUBSTITUTE( SUBSTITUTE( SUBSTITUTE(X1002,"STD_SIGMA","SUM"),"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02" s="2">
        <f>C1002</f>
        <v>1072</v>
      </c>
    </row>
    <row r="1003" spans="1:26">
      <c r="A1003" s="167" t="str">
        <f>CODE(MID(N1003,1,1))&amp;CODE(MID(N1003,2,1))&amp;CODE(MID(N1003,3,1))&amp;CODE(MID(N1003,4,1))&amp;CODE(MID(N1003,5,1))&amp;
IF(ISERR(CODE(MID(N1003,6,1))),"",CODE(MID(N1003,6,1)))&amp;
IF(ISERR(CODE(MID(N1003,7,1))),"",CODE(MID(N1003,7,1)))&amp;
IF(ISERR(CODE(MID(N1003,8,1))),"",CODE(MID(N1003,8,1)))&amp;
IF(ISERR(CODE(MID(N1003,9,1))),"",CODE(MID(N1003,9,1)))&amp;
IF(ISERR(CODE(MID(N1003,10,1))),"",CODE(MID(N1003,10,1)))&amp;
IF(ISERR(CODE(MID(N1003,11,1))),"",CODE(MID(N1003,11,1)))&amp;
IF(ISERR(CODE(MID(N1003,12,1))),"",CODE(MID(N1003,12,1)))&amp;
IF(ISERR(CODE(MID(N1003,13,1))),"",CODE(MID(N1003,13,1)))&amp;
IF(ISERR(CODE(MID(N1003,14,1))),"",CODE(MID(N1003,14,1)))&amp;
IF(ISERR(CODE(MID(N1003,15,1))),"",CODE(MID(N1003,15,1)))</f>
        <v>6772829568738673686983</v>
      </c>
      <c r="B1003" s="3">
        <v>972</v>
      </c>
      <c r="C1003" s="165">
        <f>VLOOKUP(A1003,[1]items.h.csv!$A:$C,3,0)</f>
        <v>1073</v>
      </c>
      <c r="D1003" s="1" t="s">
        <v>2221</v>
      </c>
      <c r="E1003" s="1" t="s">
        <v>7</v>
      </c>
      <c r="F1003" s="17" t="s">
        <v>595</v>
      </c>
      <c r="G1003" s="17" t="s">
        <v>1015</v>
      </c>
      <c r="H1003" s="58">
        <v>0</v>
      </c>
      <c r="I1003" s="58">
        <v>0</v>
      </c>
      <c r="J1003" s="17" t="s">
        <v>1</v>
      </c>
      <c r="K1003" s="17" t="s">
        <v>2192</v>
      </c>
      <c r="L1003" s="138" t="s">
        <v>4604</v>
      </c>
      <c r="N1003" s="22" t="s">
        <v>3434</v>
      </c>
      <c r="O1003" s="22" t="s">
        <v>3787</v>
      </c>
      <c r="P1003"/>
      <c r="Q1003" t="str">
        <f>IF(F1003=G1003,"","NOT EQUAL")</f>
        <v>NOT EQUAL</v>
      </c>
      <c r="R1003"/>
      <c r="S1003"/>
      <c r="T1003">
        <f>IF(Y1003&lt;&gt;"",T1002+1,T1002)</f>
        <v>146</v>
      </c>
      <c r="U1003" s="3"/>
      <c r="V1003" s="118"/>
      <c r="W1003" s="118"/>
      <c r="X1003" s="109" t="str">
        <f>IF( OR(V1003="CNST", J1003="CAT_REGS"),(F1003),
IF(V1003="YES",UPPER(F1003),
IF(   AND(V1003&lt;&gt;"NO",J1003="CAT_FNCT",E1003&lt;&gt;"multiply", E1003&lt;&gt;"divide"),IF(K1003="SLS_ENABLED",   UPPER(F1003),""),"")))</f>
        <v/>
      </c>
      <c r="Y1003" s="109" t="str">
        <f>IF(LEN(W1003)&gt;0,W1003,SUBSTITUTE(SUBSTITUTE(SUBSTITUTE(SUBSTITUTE(SUBSTITUTE(SUBSTITUTE(SUBSTITUTE(SUBSTITUTE(SUBSTITUTE(SUBSTITUTE(SUBSTITUTE( (SUBSTITUTE( SUBSTITUTE( SUBSTITUTE( SUBSTITUTE(X1003,"STD_SIGMA","SUM"),"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03" s="2">
        <f>C1003</f>
        <v>1073</v>
      </c>
    </row>
    <row r="1004" spans="1:26">
      <c r="A1004" s="167" t="str">
        <f>CODE(MID(N1004,1,1))&amp;CODE(MID(N1004,2,1))&amp;CODE(MID(N1004,3,1))&amp;CODE(MID(N1004,4,1))&amp;CODE(MID(N1004,5,1))&amp;
IF(ISERR(CODE(MID(N1004,6,1))),"",CODE(MID(N1004,6,1)))&amp;
IF(ISERR(CODE(MID(N1004,7,1))),"",CODE(MID(N1004,7,1)))&amp;
IF(ISERR(CODE(MID(N1004,8,1))),"",CODE(MID(N1004,8,1)))&amp;
IF(ISERR(CODE(MID(N1004,9,1))),"",CODE(MID(N1004,9,1)))&amp;
IF(ISERR(CODE(MID(N1004,10,1))),"",CODE(MID(N1004,10,1)))&amp;
IF(ISERR(CODE(MID(N1004,11,1))),"",CODE(MID(N1004,11,1)))&amp;
IF(ISERR(CODE(MID(N1004,12,1))),"",CODE(MID(N1004,12,1)))&amp;
IF(ISERR(CODE(MID(N1004,13,1))),"",CODE(MID(N1004,13,1)))&amp;
IF(ISERR(CODE(MID(N1004,14,1))),"",CODE(MID(N1004,14,1)))&amp;
IF(ISERR(CODE(MID(N1004,15,1))),"",CODE(MID(N1004,15,1)))</f>
        <v>677282956879698395787984956873</v>
      </c>
      <c r="B1004" s="3">
        <v>973</v>
      </c>
      <c r="C1004" s="165">
        <f>VLOOKUP(A1004,[1]items.h.csv!$A:$C,3,0)</f>
        <v>1074</v>
      </c>
      <c r="D1004" s="1" t="s">
        <v>2221</v>
      </c>
      <c r="E1004" s="1" t="s">
        <v>7</v>
      </c>
      <c r="F1004" s="17" t="s">
        <v>595</v>
      </c>
      <c r="G1004" s="17" t="s">
        <v>1016</v>
      </c>
      <c r="H1004" s="58">
        <v>0</v>
      </c>
      <c r="I1004" s="58">
        <v>0</v>
      </c>
      <c r="J1004" s="17" t="s">
        <v>1</v>
      </c>
      <c r="K1004" s="17" t="s">
        <v>2192</v>
      </c>
      <c r="L1004" s="138" t="s">
        <v>4604</v>
      </c>
      <c r="N1004" s="22" t="s">
        <v>3435</v>
      </c>
      <c r="O1004" s="22" t="s">
        <v>3787</v>
      </c>
      <c r="P1004"/>
      <c r="Q1004" t="str">
        <f>IF(F1004=G1004,"","NOT EQUAL")</f>
        <v>NOT EQUAL</v>
      </c>
      <c r="R1004"/>
      <c r="S1004"/>
      <c r="T1004">
        <f>IF(Y1004&lt;&gt;"",T1003+1,T1003)</f>
        <v>146</v>
      </c>
      <c r="U1004" s="3"/>
      <c r="V1004" s="118"/>
      <c r="W1004" s="118"/>
      <c r="X1004" s="109" t="str">
        <f>IF( OR(V1004="CNST", J1004="CAT_REGS"),(F1004),
IF(V1004="YES",UPPER(F1004),
IF(   AND(V1004&lt;&gt;"NO",J1004="CAT_FNCT",E1004&lt;&gt;"multiply", E1004&lt;&gt;"divide"),IF(K1004="SLS_ENABLED",   UPPER(F1004),""),"")))</f>
        <v/>
      </c>
      <c r="Y1004" s="109" t="str">
        <f>IF(LEN(W1004)&gt;0,W1004,SUBSTITUTE(SUBSTITUTE(SUBSTITUTE(SUBSTITUTE(SUBSTITUTE(SUBSTITUTE(SUBSTITUTE(SUBSTITUTE(SUBSTITUTE(SUBSTITUTE(SUBSTITUTE( (SUBSTITUTE( SUBSTITUTE( SUBSTITUTE( SUBSTITUTE(X1004,"STD_SIGMA","SUM"),"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04" s="2">
        <f>C1004</f>
        <v>1074</v>
      </c>
    </row>
    <row r="1005" spans="1:26">
      <c r="A1005" s="167" t="str">
        <f>CODE(MID(N1005,1,1))&amp;CODE(MID(N1005,2,1))&amp;CODE(MID(N1005,3,1))&amp;CODE(MID(N1005,4,1))&amp;CODE(MID(N1005,5,1))&amp;
IF(ISERR(CODE(MID(N1005,6,1))),"",CODE(MID(N1005,6,1)))&amp;
IF(ISERR(CODE(MID(N1005,7,1))),"",CODE(MID(N1005,7,1)))&amp;
IF(ISERR(CODE(MID(N1005,8,1))),"",CODE(MID(N1005,8,1)))&amp;
IF(ISERR(CODE(MID(N1005,9,1))),"",CODE(MID(N1005,9,1)))&amp;
IF(ISERR(CODE(MID(N1005,10,1))),"",CODE(MID(N1005,10,1)))&amp;
IF(ISERR(CODE(MID(N1005,11,1))),"",CODE(MID(N1005,11,1)))&amp;
IF(ISERR(CODE(MID(N1005,12,1))),"",CODE(MID(N1005,12,1)))&amp;
IF(ISERR(CODE(MID(N1005,13,1))),"",CODE(MID(N1005,13,1)))&amp;
IF(ISERR(CODE(MID(N1005,14,1))),"",CODE(MID(N1005,14,1)))&amp;
IF(ISERR(CODE(MID(N1005,15,1))),"",CODE(MID(N1005,15,1)))</f>
        <v>677282958065826576766976</v>
      </c>
      <c r="B1005" s="3">
        <v>974</v>
      </c>
      <c r="C1005" s="165">
        <f>VLOOKUP(A1005,[1]items.h.csv!$A:$C,3,0)</f>
        <v>1075</v>
      </c>
      <c r="D1005" s="1" t="s">
        <v>2221</v>
      </c>
      <c r="E1005" s="1" t="s">
        <v>7</v>
      </c>
      <c r="F1005" s="17" t="s">
        <v>595</v>
      </c>
      <c r="G1005" s="17" t="s">
        <v>1017</v>
      </c>
      <c r="H1005" s="58">
        <v>0</v>
      </c>
      <c r="I1005" s="58">
        <v>0</v>
      </c>
      <c r="J1005" s="17" t="s">
        <v>1</v>
      </c>
      <c r="K1005" s="17" t="s">
        <v>2192</v>
      </c>
      <c r="L1005" s="138" t="s">
        <v>4604</v>
      </c>
      <c r="N1005" s="22" t="s">
        <v>3436</v>
      </c>
      <c r="O1005" s="22" t="s">
        <v>3787</v>
      </c>
      <c r="P1005"/>
      <c r="Q1005" t="str">
        <f>IF(F1005=G1005,"","NOT EQUAL")</f>
        <v>NOT EQUAL</v>
      </c>
      <c r="R1005"/>
      <c r="S1005"/>
      <c r="T1005">
        <f>IF(Y1005&lt;&gt;"",T1004+1,T1004)</f>
        <v>146</v>
      </c>
      <c r="U1005" s="3"/>
      <c r="V1005" s="118"/>
      <c r="W1005" s="118"/>
      <c r="X1005" s="109" t="str">
        <f>IF( OR(V1005="CNST", J1005="CAT_REGS"),(F1005),
IF(V1005="YES",UPPER(F1005),
IF(   AND(V1005&lt;&gt;"NO",J1005="CAT_FNCT",E1005&lt;&gt;"multiply", E1005&lt;&gt;"divide"),IF(K1005="SLS_ENABLED",   UPPER(F1005),""),"")))</f>
        <v/>
      </c>
      <c r="Y1005" s="109" t="str">
        <f>IF(LEN(W1005)&gt;0,W1005,SUBSTITUTE(SUBSTITUTE(SUBSTITUTE(SUBSTITUTE(SUBSTITUTE(SUBSTITUTE(SUBSTITUTE(SUBSTITUTE(SUBSTITUTE(SUBSTITUTE(SUBSTITUTE( (SUBSTITUTE( SUBSTITUTE( SUBSTITUTE( SUBSTITUTE(X1005,"STD_SIGMA","SUM"),"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05" s="2">
        <f>C1005</f>
        <v>1075</v>
      </c>
    </row>
    <row r="1006" spans="1:26">
      <c r="A1006" s="167" t="str">
        <f>CODE(MID(N1006,1,1))&amp;CODE(MID(N1006,2,1))&amp;CODE(MID(N1006,3,1))&amp;CODE(MID(N1006,4,1))&amp;CODE(MID(N1006,5,1))&amp;
IF(ISERR(CODE(MID(N1006,6,1))),"",CODE(MID(N1006,6,1)))&amp;
IF(ISERR(CODE(MID(N1006,7,1))),"",CODE(MID(N1006,7,1)))&amp;
IF(ISERR(CODE(MID(N1006,8,1))),"",CODE(MID(N1006,8,1)))&amp;
IF(ISERR(CODE(MID(N1006,9,1))),"",CODE(MID(N1006,9,1)))&amp;
IF(ISERR(CODE(MID(N1006,10,1))),"",CODE(MID(N1006,10,1)))&amp;
IF(ISERR(CODE(MID(N1006,11,1))),"",CODE(MID(N1006,11,1)))&amp;
IF(ISERR(CODE(MID(N1006,12,1))),"",CODE(MID(N1006,12,1)))&amp;
IF(ISERR(CODE(MID(N1006,13,1))),"",CODE(MID(N1006,13,1)))&amp;
IF(ISERR(CODE(MID(N1006,14,1))),"",CODE(MID(N1006,14,1)))&amp;
IF(ISERR(CODE(MID(N1006,15,1))),"",CODE(MID(N1006,15,1)))</f>
        <v>677282957879849580658265767669</v>
      </c>
      <c r="B1006" s="3">
        <v>975</v>
      </c>
      <c r="C1006" s="165">
        <f>VLOOKUP(A1006,[1]items.h.csv!$A:$C,3,0)</f>
        <v>1076</v>
      </c>
      <c r="D1006" s="1" t="s">
        <v>2221</v>
      </c>
      <c r="E1006" s="1" t="s">
        <v>7</v>
      </c>
      <c r="F1006" s="17" t="s">
        <v>595</v>
      </c>
      <c r="G1006" s="17" t="s">
        <v>1018</v>
      </c>
      <c r="H1006" s="58">
        <v>0</v>
      </c>
      <c r="I1006" s="58">
        <v>0</v>
      </c>
      <c r="J1006" s="17" t="s">
        <v>1</v>
      </c>
      <c r="K1006" s="17" t="s">
        <v>2192</v>
      </c>
      <c r="L1006" s="138" t="s">
        <v>4604</v>
      </c>
      <c r="N1006" s="22" t="s">
        <v>3437</v>
      </c>
      <c r="O1006" s="22" t="s">
        <v>3787</v>
      </c>
      <c r="P1006"/>
      <c r="Q1006" t="str">
        <f>IF(F1006=G1006,"","NOT EQUAL")</f>
        <v>NOT EQUAL</v>
      </c>
      <c r="R1006"/>
      <c r="S1006"/>
      <c r="T1006">
        <f>IF(Y1006&lt;&gt;"",T1005+1,T1005)</f>
        <v>146</v>
      </c>
      <c r="U1006" s="3"/>
      <c r="V1006" s="118"/>
      <c r="W1006" s="118"/>
      <c r="X1006" s="109" t="str">
        <f>IF( OR(V1006="CNST", J1006="CAT_REGS"),(F1006),
IF(V1006="YES",UPPER(F1006),
IF(   AND(V1006&lt;&gt;"NO",J1006="CAT_FNCT",E1006&lt;&gt;"multiply", E1006&lt;&gt;"divide"),IF(K1006="SLS_ENABLED",   UPPER(F1006),""),"")))</f>
        <v/>
      </c>
      <c r="Y1006" s="109" t="str">
        <f>IF(LEN(W1006)&gt;0,W1006,SUBSTITUTE(SUBSTITUTE(SUBSTITUTE(SUBSTITUTE(SUBSTITUTE(SUBSTITUTE(SUBSTITUTE(SUBSTITUTE(SUBSTITUTE(SUBSTITUTE(SUBSTITUTE( (SUBSTITUTE( SUBSTITUTE( SUBSTITUTE( SUBSTITUTE(X1006,"STD_SIGMA","SUM"),"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06" s="2">
        <f>C1006</f>
        <v>1076</v>
      </c>
    </row>
    <row r="1007" spans="1:26">
      <c r="A1007" s="167" t="str">
        <f>CODE(MID(N1007,1,1))&amp;CODE(MID(N1007,2,1))&amp;CODE(MID(N1007,3,1))&amp;CODE(MID(N1007,4,1))&amp;CODE(MID(N1007,5,1))&amp;
IF(ISERR(CODE(MID(N1007,6,1))),"",CODE(MID(N1007,6,1)))&amp;
IF(ISERR(CODE(MID(N1007,7,1))),"",CODE(MID(N1007,7,1)))&amp;
IF(ISERR(CODE(MID(N1007,8,1))),"",CODE(MID(N1007,8,1)))&amp;
IF(ISERR(CODE(MID(N1007,9,1))),"",CODE(MID(N1007,9,1)))&amp;
IF(ISERR(CODE(MID(N1007,10,1))),"",CODE(MID(N1007,10,1)))&amp;
IF(ISERR(CODE(MID(N1007,11,1))),"",CODE(MID(N1007,11,1)))&amp;
IF(ISERR(CODE(MID(N1007,12,1))),"",CODE(MID(N1007,12,1)))&amp;
IF(ISERR(CODE(MID(N1007,13,1))),"",CODE(MID(N1007,13,1)))&amp;
IF(ISERR(CODE(MID(N1007,14,1))),"",CODE(MID(N1007,14,1)))&amp;
IF(ISERR(CODE(MID(N1007,15,1))),"",CODE(MID(N1007,15,1)))</f>
        <v>67728295657868</v>
      </c>
      <c r="B1007" s="3">
        <v>976</v>
      </c>
      <c r="C1007" s="165">
        <f>VLOOKUP(A1007,[1]items.h.csv!$A:$C,3,0)</f>
        <v>1077</v>
      </c>
      <c r="D1007" s="1" t="s">
        <v>2291</v>
      </c>
      <c r="E1007" s="1" t="s">
        <v>1697</v>
      </c>
      <c r="F1007" s="17" t="s">
        <v>595</v>
      </c>
      <c r="G1007" s="17" t="s">
        <v>1019</v>
      </c>
      <c r="H1007" s="58">
        <v>0</v>
      </c>
      <c r="I1007" s="58">
        <v>0</v>
      </c>
      <c r="J1007" s="17" t="s">
        <v>1</v>
      </c>
      <c r="K1007" s="17" t="s">
        <v>2192</v>
      </c>
      <c r="L1007" s="138" t="s">
        <v>4604</v>
      </c>
      <c r="N1007" s="22" t="s">
        <v>1697</v>
      </c>
      <c r="O1007" s="22" t="s">
        <v>3787</v>
      </c>
      <c r="P1007"/>
      <c r="Q1007" t="str">
        <f>IF(F1007=G1007,"","NOT EQUAL")</f>
        <v>NOT EQUAL</v>
      </c>
      <c r="R1007"/>
      <c r="S1007"/>
      <c r="T1007">
        <f>IF(Y1007&lt;&gt;"",T1006+1,T1006)</f>
        <v>146</v>
      </c>
      <c r="U1007" s="3"/>
      <c r="V1007" s="118"/>
      <c r="W1007" s="118"/>
      <c r="X1007" s="109" t="str">
        <f>IF( OR(V1007="CNST", J1007="CAT_REGS"),(F1007),
IF(V1007="YES",UPPER(F1007),
IF(   AND(V1007&lt;&gt;"NO",J1007="CAT_FNCT",E1007&lt;&gt;"multiply", E1007&lt;&gt;"divide"),IF(K1007="SLS_ENABLED",   UPPER(F1007),""),"")))</f>
        <v/>
      </c>
      <c r="Y1007" s="109" t="str">
        <f>IF(LEN(W1007)&gt;0,W1007,SUBSTITUTE(SUBSTITUTE(SUBSTITUTE(SUBSTITUTE(SUBSTITUTE(SUBSTITUTE(SUBSTITUTE(SUBSTITUTE(SUBSTITUTE(SUBSTITUTE(SUBSTITUTE( (SUBSTITUTE( SUBSTITUTE( SUBSTITUTE( SUBSTITUTE(X1007,"STD_SIGMA","SUM"),"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07" s="2">
        <f>C1007</f>
        <v>1077</v>
      </c>
    </row>
    <row r="1008" spans="1:26">
      <c r="A1008" s="167" t="str">
        <f>CODE(MID(N1008,1,1))&amp;CODE(MID(N1008,2,1))&amp;CODE(MID(N1008,3,1))&amp;CODE(MID(N1008,4,1))&amp;CODE(MID(N1008,5,1))&amp;
IF(ISERR(CODE(MID(N1008,6,1))),"",CODE(MID(N1008,6,1)))&amp;
IF(ISERR(CODE(MID(N1008,7,1))),"",CODE(MID(N1008,7,1)))&amp;
IF(ISERR(CODE(MID(N1008,8,1))),"",CODE(MID(N1008,8,1)))&amp;
IF(ISERR(CODE(MID(N1008,9,1))),"",CODE(MID(N1008,9,1)))&amp;
IF(ISERR(CODE(MID(N1008,10,1))),"",CODE(MID(N1008,10,1)))&amp;
IF(ISERR(CODE(MID(N1008,11,1))),"",CODE(MID(N1008,11,1)))&amp;
IF(ISERR(CODE(MID(N1008,12,1))),"",CODE(MID(N1008,12,1)))&amp;
IF(ISERR(CODE(MID(N1008,13,1))),"",CODE(MID(N1008,13,1)))&amp;
IF(ISERR(CODE(MID(N1008,14,1))),"",CODE(MID(N1008,14,1)))&amp;
IF(ISERR(CODE(MID(N1008,15,1))),"",CODE(MID(N1008,15,1)))</f>
        <v>677282957982</v>
      </c>
      <c r="B1008" s="3">
        <v>977</v>
      </c>
      <c r="C1008" s="165">
        <f>VLOOKUP(A1008,[1]items.h.csv!$A:$C,3,0)</f>
        <v>1078</v>
      </c>
      <c r="D1008" s="1" t="s">
        <v>2291</v>
      </c>
      <c r="E1008" s="1" t="s">
        <v>1698</v>
      </c>
      <c r="F1008" s="17" t="s">
        <v>595</v>
      </c>
      <c r="G1008" s="17" t="s">
        <v>1020</v>
      </c>
      <c r="H1008" s="58">
        <v>0</v>
      </c>
      <c r="I1008" s="58">
        <v>0</v>
      </c>
      <c r="J1008" s="17" t="s">
        <v>1</v>
      </c>
      <c r="K1008" s="17" t="s">
        <v>2192</v>
      </c>
      <c r="L1008" s="138" t="s">
        <v>4604</v>
      </c>
      <c r="N1008" s="22" t="s">
        <v>1698</v>
      </c>
      <c r="O1008" s="22" t="s">
        <v>3787</v>
      </c>
      <c r="P1008"/>
      <c r="Q1008" t="str">
        <f>IF(F1008=G1008,"","NOT EQUAL")</f>
        <v>NOT EQUAL</v>
      </c>
      <c r="R1008"/>
      <c r="S1008"/>
      <c r="T1008">
        <f>IF(Y1008&lt;&gt;"",T1007+1,T1007)</f>
        <v>146</v>
      </c>
      <c r="U1008" s="3"/>
      <c r="V1008" s="118"/>
      <c r="W1008" s="118"/>
      <c r="X1008" s="109" t="str">
        <f>IF( OR(V1008="CNST", J1008="CAT_REGS"),(F1008),
IF(V1008="YES",UPPER(F1008),
IF(   AND(V1008&lt;&gt;"NO",J1008="CAT_FNCT",E1008&lt;&gt;"multiply", E1008&lt;&gt;"divide"),IF(K1008="SLS_ENABLED",   UPPER(F1008),""),"")))</f>
        <v/>
      </c>
      <c r="Y1008" s="109" t="str">
        <f>IF(LEN(W1008)&gt;0,W1008,SUBSTITUTE(SUBSTITUTE(SUBSTITUTE(SUBSTITUTE(SUBSTITUTE(SUBSTITUTE(SUBSTITUTE(SUBSTITUTE(SUBSTITUTE(SUBSTITUTE(SUBSTITUTE( (SUBSTITUTE( SUBSTITUTE( SUBSTITUTE( SUBSTITUTE(X1008,"STD_SIGMA","SUM"),"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08" s="2">
        <f>C1008</f>
        <v>1078</v>
      </c>
    </row>
    <row r="1009" spans="1:26">
      <c r="A1009" s="167" t="str">
        <f>CODE(MID(N1009,1,1))&amp;CODE(MID(N1009,2,1))&amp;CODE(MID(N1009,3,1))&amp;CODE(MID(N1009,4,1))&amp;CODE(MID(N1009,5,1))&amp;
IF(ISERR(CODE(MID(N1009,6,1))),"",CODE(MID(N1009,6,1)))&amp;
IF(ISERR(CODE(MID(N1009,7,1))),"",CODE(MID(N1009,7,1)))&amp;
IF(ISERR(CODE(MID(N1009,8,1))),"",CODE(MID(N1009,8,1)))&amp;
IF(ISERR(CODE(MID(N1009,9,1))),"",CODE(MID(N1009,9,1)))&amp;
IF(ISERR(CODE(MID(N1009,10,1))),"",CODE(MID(N1009,10,1)))&amp;
IF(ISERR(CODE(MID(N1009,11,1))),"",CODE(MID(N1009,11,1)))&amp;
IF(ISERR(CODE(MID(N1009,12,1))),"",CODE(MID(N1009,12,1)))&amp;
IF(ISERR(CODE(MID(N1009,13,1))),"",CODE(MID(N1009,13,1)))&amp;
IF(ISERR(CODE(MID(N1009,14,1))),"",CODE(MID(N1009,14,1)))&amp;
IF(ISERR(CODE(MID(N1009,15,1))),"",CODE(MID(N1009,15,1)))</f>
        <v>677282957378846982836967847379</v>
      </c>
      <c r="B1009" s="3">
        <v>978</v>
      </c>
      <c r="C1009" s="165">
        <f>VLOOKUP(A1009,[1]items.h.csv!$A:$C,3,0)</f>
        <v>1079</v>
      </c>
      <c r="D1009" s="1" t="s">
        <v>2221</v>
      </c>
      <c r="E1009" s="1" t="s">
        <v>7</v>
      </c>
      <c r="F1009" s="17" t="s">
        <v>595</v>
      </c>
      <c r="G1009" s="17" t="s">
        <v>1021</v>
      </c>
      <c r="H1009" s="58">
        <v>0</v>
      </c>
      <c r="I1009" s="58">
        <v>0</v>
      </c>
      <c r="J1009" s="17" t="s">
        <v>1</v>
      </c>
      <c r="K1009" s="17" t="s">
        <v>2192</v>
      </c>
      <c r="L1009" s="138" t="s">
        <v>4604</v>
      </c>
      <c r="N1009" s="22" t="s">
        <v>3438</v>
      </c>
      <c r="O1009" s="22" t="s">
        <v>3787</v>
      </c>
      <c r="P1009"/>
      <c r="Q1009" t="str">
        <f>IF(F1009=G1009,"","NOT EQUAL")</f>
        <v>NOT EQUAL</v>
      </c>
      <c r="R1009"/>
      <c r="S1009"/>
      <c r="T1009">
        <f>IF(Y1009&lt;&gt;"",T1008+1,T1008)</f>
        <v>146</v>
      </c>
      <c r="U1009" s="3"/>
      <c r="V1009" s="118"/>
      <c r="W1009" s="118"/>
      <c r="X1009" s="109" t="str">
        <f>IF( OR(V1009="CNST", J1009="CAT_REGS"),(F1009),
IF(V1009="YES",UPPER(F1009),
IF(   AND(V1009&lt;&gt;"NO",J1009="CAT_FNCT",E1009&lt;&gt;"multiply", E1009&lt;&gt;"divide"),IF(K1009="SLS_ENABLED",   UPPER(F1009),""),"")))</f>
        <v/>
      </c>
      <c r="Y1009" s="109" t="str">
        <f>IF(LEN(W1009)&gt;0,W1009,SUBSTITUTE(SUBSTITUTE(SUBSTITUTE(SUBSTITUTE(SUBSTITUTE(SUBSTITUTE(SUBSTITUTE(SUBSTITUTE(SUBSTITUTE(SUBSTITUTE(SUBSTITUTE( (SUBSTITUTE( SUBSTITUTE( SUBSTITUTE( SUBSTITUTE(X1009,"STD_SIGMA","SUM"),"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09" s="2">
        <f>C1009</f>
        <v>1079</v>
      </c>
    </row>
    <row r="1010" spans="1:26">
      <c r="A1010" s="167" t="str">
        <f>CODE(MID(N1010,1,1))&amp;CODE(MID(N1010,2,1))&amp;CODE(MID(N1010,3,1))&amp;CODE(MID(N1010,4,1))&amp;CODE(MID(N1010,5,1))&amp;
IF(ISERR(CODE(MID(N1010,6,1))),"",CODE(MID(N1010,6,1)))&amp;
IF(ISERR(CODE(MID(N1010,7,1))),"",CODE(MID(N1010,7,1)))&amp;
IF(ISERR(CODE(MID(N1010,8,1))),"",CODE(MID(N1010,8,1)))&amp;
IF(ISERR(CODE(MID(N1010,9,1))),"",CODE(MID(N1010,9,1)))&amp;
IF(ISERR(CODE(MID(N1010,10,1))),"",CODE(MID(N1010,10,1)))&amp;
IF(ISERR(CODE(MID(N1010,11,1))),"",CODE(MID(N1010,11,1)))&amp;
IF(ISERR(CODE(MID(N1010,12,1))),"",CODE(MID(N1010,12,1)))&amp;
IF(ISERR(CODE(MID(N1010,13,1))),"",CODE(MID(N1010,13,1)))&amp;
IF(ISERR(CODE(MID(N1010,14,1))),"",CODE(MID(N1010,14,1)))&amp;
IF(ISERR(CODE(MID(N1010,15,1))),"",CODE(MID(N1010,15,1)))</f>
        <v>677282958578737978</v>
      </c>
      <c r="B1010" s="3">
        <v>979</v>
      </c>
      <c r="C1010" s="165">
        <f>VLOOKUP(A1010,[1]items.h.csv!$A:$C,3,0)</f>
        <v>1080</v>
      </c>
      <c r="D1010" s="1" t="s">
        <v>2221</v>
      </c>
      <c r="E1010" s="1" t="s">
        <v>7</v>
      </c>
      <c r="F1010" s="17" t="s">
        <v>595</v>
      </c>
      <c r="G1010" s="17" t="s">
        <v>1022</v>
      </c>
      <c r="H1010" s="58">
        <v>0</v>
      </c>
      <c r="I1010" s="58">
        <v>0</v>
      </c>
      <c r="J1010" s="17" t="s">
        <v>1</v>
      </c>
      <c r="K1010" s="17" t="s">
        <v>2192</v>
      </c>
      <c r="L1010" s="138" t="s">
        <v>4604</v>
      </c>
      <c r="N1010" s="22" t="s">
        <v>3439</v>
      </c>
      <c r="O1010" s="22" t="s">
        <v>3787</v>
      </c>
      <c r="P1010"/>
      <c r="Q1010" t="str">
        <f>IF(F1010=G1010,"","NOT EQUAL")</f>
        <v>NOT EQUAL</v>
      </c>
      <c r="R1010"/>
      <c r="S1010"/>
      <c r="T1010">
        <f>IF(Y1010&lt;&gt;"",T1009+1,T1009)</f>
        <v>146</v>
      </c>
      <c r="U1010" s="3"/>
      <c r="V1010" s="118"/>
      <c r="W1010" s="118"/>
      <c r="X1010" s="109" t="str">
        <f>IF( OR(V1010="CNST", J1010="CAT_REGS"),(F1010),
IF(V1010="YES",UPPER(F1010),
IF(   AND(V1010&lt;&gt;"NO",J1010="CAT_FNCT",E1010&lt;&gt;"multiply", E1010&lt;&gt;"divide"),IF(K1010="SLS_ENABLED",   UPPER(F1010),""),"")))</f>
        <v/>
      </c>
      <c r="Y1010" s="109" t="str">
        <f>IF(LEN(W1010)&gt;0,W1010,SUBSTITUTE(SUBSTITUTE(SUBSTITUTE(SUBSTITUTE(SUBSTITUTE(SUBSTITUTE(SUBSTITUTE(SUBSTITUTE(SUBSTITUTE(SUBSTITUTE(SUBSTITUTE( (SUBSTITUTE( SUBSTITUTE( SUBSTITUTE( SUBSTITUTE(X1010,"STD_SIGMA","SUM"),"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10" s="2">
        <f>C1010</f>
        <v>1080</v>
      </c>
    </row>
    <row r="1011" spans="1:26">
      <c r="A1011" s="167" t="str">
        <f>CODE(MID(N1011,1,1))&amp;CODE(MID(N1011,2,1))&amp;CODE(MID(N1011,3,1))&amp;CODE(MID(N1011,4,1))&amp;CODE(MID(N1011,5,1))&amp;
IF(ISERR(CODE(MID(N1011,6,1))),"",CODE(MID(N1011,6,1)))&amp;
IF(ISERR(CODE(MID(N1011,7,1))),"",CODE(MID(N1011,7,1)))&amp;
IF(ISERR(CODE(MID(N1011,8,1))),"",CODE(MID(N1011,8,1)))&amp;
IF(ISERR(CODE(MID(N1011,9,1))),"",CODE(MID(N1011,9,1)))&amp;
IF(ISERR(CODE(MID(N1011,10,1))),"",CODE(MID(N1011,10,1)))&amp;
IF(ISERR(CODE(MID(N1011,11,1))),"",CODE(MID(N1011,11,1)))&amp;
IF(ISERR(CODE(MID(N1011,12,1))),"",CODE(MID(N1011,12,1)))&amp;
IF(ISERR(CODE(MID(N1011,13,1))),"",CODE(MID(N1011,13,1)))&amp;
IF(ISERR(CODE(MID(N1011,14,1))),"",CODE(MID(N1011,14,1)))&amp;
IF(ISERR(CODE(MID(N1011,15,1))),"",CODE(MID(N1011,15,1)))</f>
        <v>677282957378846971826576</v>
      </c>
      <c r="B1011" s="3">
        <v>980</v>
      </c>
      <c r="C1011" s="165">
        <f>VLOOKUP(A1011,[1]items.h.csv!$A:$C,3,0)</f>
        <v>1081</v>
      </c>
      <c r="D1011" s="1" t="s">
        <v>2291</v>
      </c>
      <c r="E1011" s="1" t="s">
        <v>1699</v>
      </c>
      <c r="F1011" s="17" t="s">
        <v>595</v>
      </c>
      <c r="G1011" s="17" t="s">
        <v>506</v>
      </c>
      <c r="H1011" s="58">
        <v>0</v>
      </c>
      <c r="I1011" s="58">
        <v>0</v>
      </c>
      <c r="J1011" s="17" t="s">
        <v>1</v>
      </c>
      <c r="K1011" s="17" t="s">
        <v>2192</v>
      </c>
      <c r="L1011" s="138" t="s">
        <v>4604</v>
      </c>
      <c r="N1011" s="22" t="s">
        <v>1699</v>
      </c>
      <c r="O1011" s="22" t="s">
        <v>3787</v>
      </c>
      <c r="P1011"/>
      <c r="Q1011" t="str">
        <f>IF(F1011=G1011,"","NOT EQUAL")</f>
        <v>NOT EQUAL</v>
      </c>
      <c r="R1011"/>
      <c r="S1011"/>
      <c r="T1011">
        <f>IF(Y1011&lt;&gt;"",T1010+1,T1010)</f>
        <v>146</v>
      </c>
      <c r="U1011" s="3"/>
      <c r="V1011" s="118"/>
      <c r="W1011" s="118"/>
      <c r="X1011" s="109" t="str">
        <f>IF( OR(V1011="CNST", J1011="CAT_REGS"),(F1011),
IF(V1011="YES",UPPER(F1011),
IF(   AND(V1011&lt;&gt;"NO",J1011="CAT_FNCT",E1011&lt;&gt;"multiply", E1011&lt;&gt;"divide"),IF(K1011="SLS_ENABLED",   UPPER(F1011),""),"")))</f>
        <v/>
      </c>
      <c r="Y1011" s="109" t="str">
        <f>IF(LEN(W1011)&gt;0,W1011,SUBSTITUTE(SUBSTITUTE(SUBSTITUTE(SUBSTITUTE(SUBSTITUTE(SUBSTITUTE(SUBSTITUTE(SUBSTITUTE(SUBSTITUTE(SUBSTITUTE(SUBSTITUTE( (SUBSTITUTE( SUBSTITUTE( SUBSTITUTE( SUBSTITUTE(X1011,"STD_SIGMA","SUM"),"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11" s="2">
        <f>C1011</f>
        <v>1081</v>
      </c>
    </row>
    <row r="1012" spans="1:26">
      <c r="A1012" s="167" t="str">
        <f>CODE(MID(N1012,1,1))&amp;CODE(MID(N1012,2,1))&amp;CODE(MID(N1012,3,1))&amp;CODE(MID(N1012,4,1))&amp;CODE(MID(N1012,5,1))&amp;
IF(ISERR(CODE(MID(N1012,6,1))),"",CODE(MID(N1012,6,1)))&amp;
IF(ISERR(CODE(MID(N1012,7,1))),"",CODE(MID(N1012,7,1)))&amp;
IF(ISERR(CODE(MID(N1012,8,1))),"",CODE(MID(N1012,8,1)))&amp;
IF(ISERR(CODE(MID(N1012,9,1))),"",CODE(MID(N1012,9,1)))&amp;
IF(ISERR(CODE(MID(N1012,10,1))),"",CODE(MID(N1012,10,1)))&amp;
IF(ISERR(CODE(MID(N1012,11,1))),"",CODE(MID(N1012,11,1)))&amp;
IF(ISERR(CODE(MID(N1012,12,1))),"",CODE(MID(N1012,12,1)))&amp;
IF(ISERR(CODE(MID(N1012,13,1))),"",CODE(MID(N1012,13,1)))&amp;
IF(ISERR(CODE(MID(N1012,14,1))),"",CODE(MID(N1012,14,1)))&amp;
IF(ISERR(CODE(MID(N1012,15,1))),"",CODE(MID(N1012,15,1)))</f>
        <v>677282956879856676699573788469</v>
      </c>
      <c r="B1012" s="3">
        <v>981</v>
      </c>
      <c r="C1012" s="165">
        <f>VLOOKUP(A1012,[1]items.h.csv!$A:$C,3,0)</f>
        <v>1082</v>
      </c>
      <c r="D1012" s="1" t="s">
        <v>2221</v>
      </c>
      <c r="E1012" s="1" t="s">
        <v>7</v>
      </c>
      <c r="F1012" s="17" t="s">
        <v>595</v>
      </c>
      <c r="G1012" s="17" t="s">
        <v>1023</v>
      </c>
      <c r="H1012" s="58">
        <v>0</v>
      </c>
      <c r="I1012" s="58">
        <v>0</v>
      </c>
      <c r="J1012" s="17" t="s">
        <v>1</v>
      </c>
      <c r="K1012" s="17" t="s">
        <v>2192</v>
      </c>
      <c r="L1012" s="138" t="s">
        <v>4604</v>
      </c>
      <c r="N1012" s="22" t="s">
        <v>3440</v>
      </c>
      <c r="O1012" s="22" t="s">
        <v>3787</v>
      </c>
      <c r="P1012"/>
      <c r="Q1012" t="str">
        <f>IF(F1012=G1012,"","NOT EQUAL")</f>
        <v>NOT EQUAL</v>
      </c>
      <c r="R1012"/>
      <c r="S1012"/>
      <c r="T1012">
        <f>IF(Y1012&lt;&gt;"",T1011+1,T1011)</f>
        <v>146</v>
      </c>
      <c r="U1012" s="3"/>
      <c r="V1012" s="118"/>
      <c r="W1012" s="118"/>
      <c r="X1012" s="109" t="str">
        <f>IF( OR(V1012="CNST", J1012="CAT_REGS"),(F1012),
IF(V1012="YES",UPPER(F1012),
IF(   AND(V1012&lt;&gt;"NO",J1012="CAT_FNCT",E1012&lt;&gt;"multiply", E1012&lt;&gt;"divide"),IF(K1012="SLS_ENABLED",   UPPER(F1012),""),"")))</f>
        <v/>
      </c>
      <c r="Y1012" s="109" t="str">
        <f>IF(LEN(W1012)&gt;0,W1012,SUBSTITUTE(SUBSTITUTE(SUBSTITUTE(SUBSTITUTE(SUBSTITUTE(SUBSTITUTE(SUBSTITUTE(SUBSTITUTE(SUBSTITUTE(SUBSTITUTE(SUBSTITUTE( (SUBSTITUTE( SUBSTITUTE( SUBSTITUTE( SUBSTITUTE(X1012,"STD_SIGMA","SUM"),"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12" s="2">
        <f>C1012</f>
        <v>1082</v>
      </c>
    </row>
    <row r="1013" spans="1:26">
      <c r="A1013" s="167" t="str">
        <f>CODE(MID(N1013,1,1))&amp;CODE(MID(N1013,2,1))&amp;CODE(MID(N1013,3,1))&amp;CODE(MID(N1013,4,1))&amp;CODE(MID(N1013,5,1))&amp;
IF(ISERR(CODE(MID(N1013,6,1))),"",CODE(MID(N1013,6,1)))&amp;
IF(ISERR(CODE(MID(N1013,7,1))),"",CODE(MID(N1013,7,1)))&amp;
IF(ISERR(CODE(MID(N1013,8,1))),"",CODE(MID(N1013,8,1)))&amp;
IF(ISERR(CODE(MID(N1013,9,1))),"",CODE(MID(N1013,9,1)))&amp;
IF(ISERR(CODE(MID(N1013,10,1))),"",CODE(MID(N1013,10,1)))&amp;
IF(ISERR(CODE(MID(N1013,11,1))),"",CODE(MID(N1013,11,1)))&amp;
IF(ISERR(CODE(MID(N1013,12,1))),"",CODE(MID(N1013,12,1)))&amp;
IF(ISERR(CODE(MID(N1013,13,1))),"",CODE(MID(N1013,13,1)))&amp;
IF(ISERR(CODE(MID(N1013,14,1))),"",CODE(MID(N1013,14,1)))&amp;
IF(ISERR(CODE(MID(N1013,15,1))),"",CODE(MID(N1013,15,1)))</f>
        <v>677282956779788479858295737884</v>
      </c>
      <c r="B1013" s="3">
        <v>982</v>
      </c>
      <c r="C1013" s="165">
        <f>VLOOKUP(A1013,[1]items.h.csv!$A:$C,3,0)</f>
        <v>1083</v>
      </c>
      <c r="D1013" s="1" t="s">
        <v>2221</v>
      </c>
      <c r="E1013" s="1" t="s">
        <v>7</v>
      </c>
      <c r="F1013" s="17" t="s">
        <v>595</v>
      </c>
      <c r="G1013" s="17" t="s">
        <v>1024</v>
      </c>
      <c r="H1013" s="58">
        <v>0</v>
      </c>
      <c r="I1013" s="58">
        <v>0</v>
      </c>
      <c r="J1013" s="17" t="s">
        <v>1</v>
      </c>
      <c r="K1013" s="17" t="s">
        <v>2192</v>
      </c>
      <c r="L1013" s="138" t="s">
        <v>4604</v>
      </c>
      <c r="N1013" s="22" t="s">
        <v>3441</v>
      </c>
      <c r="O1013" s="22" t="s">
        <v>3787</v>
      </c>
      <c r="P1013"/>
      <c r="Q1013" t="str">
        <f>IF(F1013=G1013,"","NOT EQUAL")</f>
        <v>NOT EQUAL</v>
      </c>
      <c r="R1013"/>
      <c r="S1013"/>
      <c r="T1013">
        <f>IF(Y1013&lt;&gt;"",T1012+1,T1012)</f>
        <v>146</v>
      </c>
      <c r="U1013" s="3"/>
      <c r="V1013" s="118"/>
      <c r="W1013" s="118"/>
      <c r="X1013" s="109" t="str">
        <f>IF( OR(V1013="CNST", J1013="CAT_REGS"),(F1013),
IF(V1013="YES",UPPER(F1013),
IF(   AND(V1013&lt;&gt;"NO",J1013="CAT_FNCT",E1013&lt;&gt;"multiply", E1013&lt;&gt;"divide"),IF(K1013="SLS_ENABLED",   UPPER(F1013),""),"")))</f>
        <v/>
      </c>
      <c r="Y1013" s="109" t="str">
        <f>IF(LEN(W1013)&gt;0,W1013,SUBSTITUTE(SUBSTITUTE(SUBSTITUTE(SUBSTITUTE(SUBSTITUTE(SUBSTITUTE(SUBSTITUTE(SUBSTITUTE(SUBSTITUTE(SUBSTITUTE(SUBSTITUTE( (SUBSTITUTE( SUBSTITUTE( SUBSTITUTE( SUBSTITUTE(X1013,"STD_SIGMA","SUM"),"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13" s="2">
        <f>C1013</f>
        <v>1083</v>
      </c>
    </row>
    <row r="1014" spans="1:26">
      <c r="A1014" s="167" t="str">
        <f>CODE(MID(N1014,1,1))&amp;CODE(MID(N1014,2,1))&amp;CODE(MID(N1014,3,1))&amp;CODE(MID(N1014,4,1))&amp;CODE(MID(N1014,5,1))&amp;
IF(ISERR(CODE(MID(N1014,6,1))),"",CODE(MID(N1014,6,1)))&amp;
IF(ISERR(CODE(MID(N1014,7,1))),"",CODE(MID(N1014,7,1)))&amp;
IF(ISERR(CODE(MID(N1014,8,1))),"",CODE(MID(N1014,8,1)))&amp;
IF(ISERR(CODE(MID(N1014,9,1))),"",CODE(MID(N1014,9,1)))&amp;
IF(ISERR(CODE(MID(N1014,10,1))),"",CODE(MID(N1014,10,1)))&amp;
IF(ISERR(CODE(MID(N1014,11,1))),"",CODE(MID(N1014,11,1)))&amp;
IF(ISERR(CODE(MID(N1014,12,1))),"",CODE(MID(N1014,12,1)))&amp;
IF(ISERR(CODE(MID(N1014,13,1))),"",CODE(MID(N1014,13,1)))&amp;
IF(ISERR(CODE(MID(N1014,14,1))),"",CODE(MID(N1014,14,1)))&amp;
IF(ISERR(CODE(MID(N1014,15,1))),"",CODE(MID(N1014,15,1)))</f>
        <v>677282958385827065676995737884</v>
      </c>
      <c r="B1014" s="3">
        <v>983</v>
      </c>
      <c r="C1014" s="165">
        <f>VLOOKUP(A1014,[1]items.h.csv!$A:$C,3,0)</f>
        <v>1084</v>
      </c>
      <c r="D1014" s="1" t="s">
        <v>2221</v>
      </c>
      <c r="E1014" s="1" t="s">
        <v>7</v>
      </c>
      <c r="F1014" s="17" t="s">
        <v>595</v>
      </c>
      <c r="G1014" s="17" t="s">
        <v>1025</v>
      </c>
      <c r="H1014" s="58">
        <v>0</v>
      </c>
      <c r="I1014" s="58">
        <v>0</v>
      </c>
      <c r="J1014" s="17" t="s">
        <v>1</v>
      </c>
      <c r="K1014" s="17" t="s">
        <v>2192</v>
      </c>
      <c r="L1014" s="138" t="s">
        <v>4604</v>
      </c>
      <c r="N1014" s="22" t="s">
        <v>3442</v>
      </c>
      <c r="O1014" s="22" t="s">
        <v>3787</v>
      </c>
      <c r="P1014"/>
      <c r="Q1014" t="str">
        <f>IF(F1014=G1014,"","NOT EQUAL")</f>
        <v>NOT EQUAL</v>
      </c>
      <c r="R1014"/>
      <c r="S1014"/>
      <c r="T1014">
        <f>IF(Y1014&lt;&gt;"",T1013+1,T1013)</f>
        <v>146</v>
      </c>
      <c r="U1014" s="3"/>
      <c r="V1014" s="118"/>
      <c r="W1014" s="118"/>
      <c r="X1014" s="109" t="str">
        <f>IF( OR(V1014="CNST", J1014="CAT_REGS"),(F1014),
IF(V1014="YES",UPPER(F1014),
IF(   AND(V1014&lt;&gt;"NO",J1014="CAT_FNCT",E1014&lt;&gt;"multiply", E1014&lt;&gt;"divide"),IF(K1014="SLS_ENABLED",   UPPER(F1014),""),"")))</f>
        <v/>
      </c>
      <c r="Y1014" s="109" t="str">
        <f>IF(LEN(W1014)&gt;0,W1014,SUBSTITUTE(SUBSTITUTE(SUBSTITUTE(SUBSTITUTE(SUBSTITUTE(SUBSTITUTE(SUBSTITUTE(SUBSTITUTE(SUBSTITUTE(SUBSTITUTE(SUBSTITUTE( (SUBSTITUTE( SUBSTITUTE( SUBSTITUTE( SUBSTITUTE(X1014,"STD_SIGMA","SUM"),"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14" s="2">
        <f>C1014</f>
        <v>1084</v>
      </c>
    </row>
    <row r="1015" spans="1:26">
      <c r="A1015" s="167" t="str">
        <f>CODE(MID(N1015,1,1))&amp;CODE(MID(N1015,2,1))&amp;CODE(MID(N1015,3,1))&amp;CODE(MID(N1015,4,1))&amp;CODE(MID(N1015,5,1))&amp;
IF(ISERR(CODE(MID(N1015,6,1))),"",CODE(MID(N1015,6,1)))&amp;
IF(ISERR(CODE(MID(N1015,7,1))),"",CODE(MID(N1015,7,1)))&amp;
IF(ISERR(CODE(MID(N1015,8,1))),"",CODE(MID(N1015,8,1)))&amp;
IF(ISERR(CODE(MID(N1015,9,1))),"",CODE(MID(N1015,9,1)))&amp;
IF(ISERR(CODE(MID(N1015,10,1))),"",CODE(MID(N1015,10,1)))&amp;
IF(ISERR(CODE(MID(N1015,11,1))),"",CODE(MID(N1015,11,1)))&amp;
IF(ISERR(CODE(MID(N1015,12,1))),"",CODE(MID(N1015,12,1)))&amp;
IF(ISERR(CODE(MID(N1015,13,1))),"",CODE(MID(N1015,13,1)))&amp;
IF(ISERR(CODE(MID(N1015,14,1))),"",CODE(MID(N1015,14,1)))&amp;
IF(ISERR(CODE(MID(N1015,15,1))),"",CODE(MID(N1015,15,1)))</f>
        <v>677282958265847379</v>
      </c>
      <c r="B1015" s="3">
        <v>984</v>
      </c>
      <c r="C1015" s="165">
        <f>VLOOKUP(A1015,[1]items.h.csv!$A:$C,3,0)</f>
        <v>1085</v>
      </c>
      <c r="D1015" s="1" t="s">
        <v>2221</v>
      </c>
      <c r="E1015" s="1" t="s">
        <v>7</v>
      </c>
      <c r="F1015" s="17" t="s">
        <v>595</v>
      </c>
      <c r="G1015" s="17" t="s">
        <v>1026</v>
      </c>
      <c r="H1015" s="58">
        <v>0</v>
      </c>
      <c r="I1015" s="58">
        <v>0</v>
      </c>
      <c r="J1015" s="17" t="s">
        <v>1</v>
      </c>
      <c r="K1015" s="17" t="s">
        <v>2192</v>
      </c>
      <c r="L1015" s="138" t="s">
        <v>4604</v>
      </c>
      <c r="N1015" s="22" t="s">
        <v>3443</v>
      </c>
      <c r="O1015" s="22" t="s">
        <v>3787</v>
      </c>
      <c r="P1015"/>
      <c r="Q1015" t="str">
        <f>IF(F1015=G1015,"","NOT EQUAL")</f>
        <v>NOT EQUAL</v>
      </c>
      <c r="R1015"/>
      <c r="S1015"/>
      <c r="T1015">
        <f>IF(Y1015&lt;&gt;"",T1014+1,T1014)</f>
        <v>146</v>
      </c>
      <c r="U1015" s="3"/>
      <c r="V1015" s="118"/>
      <c r="W1015" s="118"/>
      <c r="X1015" s="109" t="str">
        <f>IF( OR(V1015="CNST", J1015="CAT_REGS"),(F1015),
IF(V1015="YES",UPPER(F1015),
IF(   AND(V1015&lt;&gt;"NO",J1015="CAT_FNCT",E1015&lt;&gt;"multiply", E1015&lt;&gt;"divide"),IF(K1015="SLS_ENABLED",   UPPER(F1015),""),"")))</f>
        <v/>
      </c>
      <c r="Y1015" s="109" t="str">
        <f>IF(LEN(W1015)&gt;0,W1015,SUBSTITUTE(SUBSTITUTE(SUBSTITUTE(SUBSTITUTE(SUBSTITUTE(SUBSTITUTE(SUBSTITUTE(SUBSTITUTE(SUBSTITUTE(SUBSTITUTE(SUBSTITUTE( (SUBSTITUTE( SUBSTITUTE( SUBSTITUTE( SUBSTITUTE(X1015,"STD_SIGMA","SUM"),"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15" s="2">
        <f>C1015</f>
        <v>1085</v>
      </c>
    </row>
    <row r="1016" spans="1:26">
      <c r="A1016" s="167" t="str">
        <f>CODE(MID(N1016,1,1))&amp;CODE(MID(N1016,2,1))&amp;CODE(MID(N1016,3,1))&amp;CODE(MID(N1016,4,1))&amp;CODE(MID(N1016,5,1))&amp;
IF(ISERR(CODE(MID(N1016,6,1))),"",CODE(MID(N1016,6,1)))&amp;
IF(ISERR(CODE(MID(N1016,7,1))),"",CODE(MID(N1016,7,1)))&amp;
IF(ISERR(CODE(MID(N1016,8,1))),"",CODE(MID(N1016,8,1)))&amp;
IF(ISERR(CODE(MID(N1016,9,1))),"",CODE(MID(N1016,9,1)))&amp;
IF(ISERR(CODE(MID(N1016,10,1))),"",CODE(MID(N1016,10,1)))&amp;
IF(ISERR(CODE(MID(N1016,11,1))),"",CODE(MID(N1016,11,1)))&amp;
IF(ISERR(CODE(MID(N1016,12,1))),"",CODE(MID(N1016,12,1)))&amp;
IF(ISERR(CODE(MID(N1016,13,1))),"",CODE(MID(N1016,13,1)))&amp;
IF(ISERR(CODE(MID(N1016,14,1))),"",CODE(MID(N1016,14,1)))&amp;
IF(ISERR(CODE(MID(N1016,15,1))),"",CODE(MID(N1016,15,1)))</f>
        <v>6772829567726967759577658275</v>
      </c>
      <c r="B1016" s="3">
        <v>985</v>
      </c>
      <c r="C1016" s="165">
        <f>VLOOKUP(A1016,[1]items.h.csv!$A:$C,3,0)</f>
        <v>1086</v>
      </c>
      <c r="D1016" s="1" t="s">
        <v>2291</v>
      </c>
      <c r="E1016" s="1" t="s">
        <v>1700</v>
      </c>
      <c r="F1016" s="17" t="s">
        <v>595</v>
      </c>
      <c r="G1016" s="17" t="s">
        <v>1027</v>
      </c>
      <c r="H1016" s="58">
        <v>0</v>
      </c>
      <c r="I1016" s="58">
        <v>0</v>
      </c>
      <c r="J1016" s="17" t="s">
        <v>1</v>
      </c>
      <c r="K1016" s="17" t="s">
        <v>2192</v>
      </c>
      <c r="L1016" s="138" t="s">
        <v>4604</v>
      </c>
      <c r="N1016" s="22" t="s">
        <v>1700</v>
      </c>
      <c r="O1016" s="22" t="s">
        <v>3787</v>
      </c>
      <c r="P1016"/>
      <c r="Q1016" t="str">
        <f>IF(F1016=G1016,"","NOT EQUAL")</f>
        <v>NOT EQUAL</v>
      </c>
      <c r="R1016"/>
      <c r="S1016"/>
      <c r="T1016">
        <f>IF(Y1016&lt;&gt;"",T1015+1,T1015)</f>
        <v>146</v>
      </c>
      <c r="U1016" s="3"/>
      <c r="V1016" s="118"/>
      <c r="W1016" s="118"/>
      <c r="X1016" s="109" t="str">
        <f>IF( OR(V1016="CNST", J1016="CAT_REGS"),(F1016),
IF(V1016="YES",UPPER(F1016),
IF(   AND(V1016&lt;&gt;"NO",J1016="CAT_FNCT",E1016&lt;&gt;"multiply", E1016&lt;&gt;"divide"),IF(K1016="SLS_ENABLED",   UPPER(F1016),""),"")))</f>
        <v/>
      </c>
      <c r="Y1016" s="109" t="str">
        <f>IF(LEN(W1016)&gt;0,W1016,SUBSTITUTE(SUBSTITUTE(SUBSTITUTE(SUBSTITUTE(SUBSTITUTE(SUBSTITUTE(SUBSTITUTE(SUBSTITUTE(SUBSTITUTE(SUBSTITUTE(SUBSTITUTE( (SUBSTITUTE( SUBSTITUTE( SUBSTITUTE( SUBSTITUTE(X1016,"STD_SIGMA","SUM"),"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16" s="2">
        <f>C1016</f>
        <v>1086</v>
      </c>
    </row>
    <row r="1017" spans="1:26">
      <c r="A1017" s="167" t="str">
        <f>CODE(MID(N1017,1,1))&amp;CODE(MID(N1017,2,1))&amp;CODE(MID(N1017,3,1))&amp;CODE(MID(N1017,4,1))&amp;CODE(MID(N1017,5,1))&amp;
IF(ISERR(CODE(MID(N1017,6,1))),"",CODE(MID(N1017,6,1)))&amp;
IF(ISERR(CODE(MID(N1017,7,1))),"",CODE(MID(N1017,7,1)))&amp;
IF(ISERR(CODE(MID(N1017,8,1))),"",CODE(MID(N1017,8,1)))&amp;
IF(ISERR(CODE(MID(N1017,9,1))),"",CODE(MID(N1017,9,1)))&amp;
IF(ISERR(CODE(MID(N1017,10,1))),"",CODE(MID(N1017,10,1)))&amp;
IF(ISERR(CODE(MID(N1017,11,1))),"",CODE(MID(N1017,11,1)))&amp;
IF(ISERR(CODE(MID(N1017,12,1))),"",CODE(MID(N1017,12,1)))&amp;
IF(ISERR(CODE(MID(N1017,13,1))),"",CODE(MID(N1017,13,1)))&amp;
IF(ISERR(CODE(MID(N1017,14,1))),"",CODE(MID(N1017,14,1)))&amp;
IF(ISERR(CODE(MID(N1017,15,1))),"",CODE(MID(N1017,15,1)))</f>
        <v>677282956583897780798473676576</v>
      </c>
      <c r="B1017" s="3">
        <v>986</v>
      </c>
      <c r="C1017" s="165">
        <f>VLOOKUP(A1017,[1]items.h.csv!$A:$C,3,0)</f>
        <v>1087</v>
      </c>
      <c r="D1017" s="1" t="s">
        <v>2221</v>
      </c>
      <c r="E1017" s="1" t="s">
        <v>7</v>
      </c>
      <c r="F1017" s="17" t="s">
        <v>595</v>
      </c>
      <c r="G1017" s="17" t="s">
        <v>1028</v>
      </c>
      <c r="H1017" s="58">
        <v>0</v>
      </c>
      <c r="I1017" s="58">
        <v>0</v>
      </c>
      <c r="J1017" s="17" t="s">
        <v>1</v>
      </c>
      <c r="K1017" s="17" t="s">
        <v>2192</v>
      </c>
      <c r="L1017" s="138" t="s">
        <v>4604</v>
      </c>
      <c r="N1017" s="22" t="s">
        <v>3444</v>
      </c>
      <c r="O1017" s="22" t="s">
        <v>3787</v>
      </c>
      <c r="P1017"/>
      <c r="Q1017" t="str">
        <f>IF(F1017=G1017,"","NOT EQUAL")</f>
        <v>NOT EQUAL</v>
      </c>
      <c r="R1017"/>
      <c r="S1017"/>
      <c r="T1017">
        <f>IF(Y1017&lt;&gt;"",T1016+1,T1016)</f>
        <v>146</v>
      </c>
      <c r="U1017" s="3"/>
      <c r="V1017" s="118"/>
      <c r="W1017" s="118"/>
      <c r="X1017" s="109" t="str">
        <f>IF( OR(V1017="CNST", J1017="CAT_REGS"),(F1017),
IF(V1017="YES",UPPER(F1017),
IF(   AND(V1017&lt;&gt;"NO",J1017="CAT_FNCT",E1017&lt;&gt;"multiply", E1017&lt;&gt;"divide"),IF(K1017="SLS_ENABLED",   UPPER(F1017),""),"")))</f>
        <v/>
      </c>
      <c r="Y1017" s="109" t="str">
        <f>IF(LEN(W1017)&gt;0,W1017,SUBSTITUTE(SUBSTITUTE(SUBSTITUTE(SUBSTITUTE(SUBSTITUTE(SUBSTITUTE(SUBSTITUTE(SUBSTITUTE(SUBSTITUTE(SUBSTITUTE(SUBSTITUTE( (SUBSTITUTE( SUBSTITUTE( SUBSTITUTE( SUBSTITUTE(X1017,"STD_SIGMA","SUM"),"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17" s="2">
        <f>C1017</f>
        <v>1087</v>
      </c>
    </row>
    <row r="1018" spans="1:26">
      <c r="A1018" s="167" t="str">
        <f>CODE(MID(N1018,1,1))&amp;CODE(MID(N1018,2,1))&amp;CODE(MID(N1018,3,1))&amp;CODE(MID(N1018,4,1))&amp;CODE(MID(N1018,5,1))&amp;
IF(ISERR(CODE(MID(N1018,6,1))),"",CODE(MID(N1018,6,1)))&amp;
IF(ISERR(CODE(MID(N1018,7,1))),"",CODE(MID(N1018,7,1)))&amp;
IF(ISERR(CODE(MID(N1018,8,1))),"",CODE(MID(N1018,8,1)))&amp;
IF(ISERR(CODE(MID(N1018,9,1))),"",CODE(MID(N1018,9,1)))&amp;
IF(ISERR(CODE(MID(N1018,10,1))),"",CODE(MID(N1018,10,1)))&amp;
IF(ISERR(CODE(MID(N1018,11,1))),"",CODE(MID(N1018,11,1)))&amp;
IF(ISERR(CODE(MID(N1018,12,1))),"",CODE(MID(N1018,12,1)))&amp;
IF(ISERR(CODE(MID(N1018,13,1))),"",CODE(MID(N1018,13,1)))&amp;
IF(ISERR(CODE(MID(N1018,14,1))),"",CODE(MID(N1018,14,1)))&amp;
IF(ISERR(CODE(MID(N1018,15,1))),"",CODE(MID(N1018,15,1)))</f>
        <v>677282956576777983849569818565</v>
      </c>
      <c r="B1018" s="3">
        <v>987</v>
      </c>
      <c r="C1018" s="165">
        <f>VLOOKUP(A1018,[1]items.h.csv!$A:$C,3,0)</f>
        <v>1088</v>
      </c>
      <c r="D1018" s="1" t="s">
        <v>2291</v>
      </c>
      <c r="E1018" s="1" t="s">
        <v>1701</v>
      </c>
      <c r="F1018" s="17" t="s">
        <v>595</v>
      </c>
      <c r="G1018" s="17" t="s">
        <v>1029</v>
      </c>
      <c r="H1018" s="58">
        <v>0</v>
      </c>
      <c r="I1018" s="58">
        <v>0</v>
      </c>
      <c r="J1018" s="17" t="s">
        <v>1</v>
      </c>
      <c r="K1018" s="17" t="s">
        <v>2192</v>
      </c>
      <c r="L1018" s="138" t="s">
        <v>4604</v>
      </c>
      <c r="N1018" s="22" t="s">
        <v>1701</v>
      </c>
      <c r="O1018" s="22" t="s">
        <v>3787</v>
      </c>
      <c r="P1018"/>
      <c r="Q1018" t="str">
        <f>IF(F1018=G1018,"","NOT EQUAL")</f>
        <v>NOT EQUAL</v>
      </c>
      <c r="R1018"/>
      <c r="S1018"/>
      <c r="T1018">
        <f>IF(Y1018&lt;&gt;"",T1017+1,T1017)</f>
        <v>146</v>
      </c>
      <c r="U1018" s="3"/>
      <c r="V1018" s="118"/>
      <c r="W1018" s="118"/>
      <c r="X1018" s="109" t="str">
        <f>IF( OR(V1018="CNST", J1018="CAT_REGS"),(F1018),
IF(V1018="YES",UPPER(F1018),
IF(   AND(V1018&lt;&gt;"NO",J1018="CAT_FNCT",E1018&lt;&gt;"multiply", E1018&lt;&gt;"divide"),IF(K1018="SLS_ENABLED",   UPPER(F1018),""),"")))</f>
        <v/>
      </c>
      <c r="Y1018" s="109" t="str">
        <f>IF(LEN(W1018)&gt;0,W1018,SUBSTITUTE(SUBSTITUTE(SUBSTITUTE(SUBSTITUTE(SUBSTITUTE(SUBSTITUTE(SUBSTITUTE(SUBSTITUTE(SUBSTITUTE(SUBSTITUTE(SUBSTITUTE( (SUBSTITUTE( SUBSTITUTE( SUBSTITUTE( SUBSTITUTE(X1018,"STD_SIGMA","SUM"),"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18" s="2">
        <f>C1018</f>
        <v>1088</v>
      </c>
    </row>
    <row r="1019" spans="1:26">
      <c r="A1019" s="167" t="str">
        <f>CODE(MID(N1019,1,1))&amp;CODE(MID(N1019,2,1))&amp;CODE(MID(N1019,3,1))&amp;CODE(MID(N1019,4,1))&amp;CODE(MID(N1019,5,1))&amp;
IF(ISERR(CODE(MID(N1019,6,1))),"",CODE(MID(N1019,6,1)))&amp;
IF(ISERR(CODE(MID(N1019,7,1))),"",CODE(MID(N1019,7,1)))&amp;
IF(ISERR(CODE(MID(N1019,8,1))),"",CODE(MID(N1019,8,1)))&amp;
IF(ISERR(CODE(MID(N1019,9,1))),"",CODE(MID(N1019,9,1)))&amp;
IF(ISERR(CODE(MID(N1019,10,1))),"",CODE(MID(N1019,10,1)))&amp;
IF(ISERR(CODE(MID(N1019,11,1))),"",CODE(MID(N1019,11,1)))&amp;
IF(ISERR(CODE(MID(N1019,12,1))),"",CODE(MID(N1019,12,1)))&amp;
IF(ISERR(CODE(MID(N1019,13,1))),"",CODE(MID(N1019,13,1)))&amp;
IF(ISERR(CODE(MID(N1019,14,1))),"",CODE(MID(N1019,14,1)))&amp;
IF(ISERR(CODE(MID(N1019,15,1))),"",CODE(MID(N1019,15,1)))</f>
        <v>677282956779767978956981856576</v>
      </c>
      <c r="B1019" s="3">
        <v>988</v>
      </c>
      <c r="C1019" s="165">
        <f>VLOOKUP(A1019,[1]items.h.csv!$A:$C,3,0)</f>
        <v>1089</v>
      </c>
      <c r="D1019" s="1" t="s">
        <v>2291</v>
      </c>
      <c r="E1019" s="1" t="s">
        <v>1702</v>
      </c>
      <c r="F1019" s="17" t="s">
        <v>595</v>
      </c>
      <c r="G1019" s="17" t="s">
        <v>1030</v>
      </c>
      <c r="H1019" s="58">
        <v>0</v>
      </c>
      <c r="I1019" s="58">
        <v>0</v>
      </c>
      <c r="J1019" s="17" t="s">
        <v>1</v>
      </c>
      <c r="K1019" s="17" t="s">
        <v>2192</v>
      </c>
      <c r="L1019" s="138" t="s">
        <v>4604</v>
      </c>
      <c r="M1019" s="155"/>
      <c r="N1019" s="22" t="s">
        <v>1702</v>
      </c>
      <c r="O1019" s="22" t="s">
        <v>3787</v>
      </c>
      <c r="P1019"/>
      <c r="Q1019" t="str">
        <f>IF(F1019=G1019,"","NOT EQUAL")</f>
        <v>NOT EQUAL</v>
      </c>
      <c r="R1019"/>
      <c r="S1019"/>
      <c r="T1019">
        <f>IF(Y1019&lt;&gt;"",T1018+1,T1018)</f>
        <v>146</v>
      </c>
      <c r="U1019" s="3"/>
      <c r="V1019" s="118"/>
      <c r="W1019" s="118"/>
      <c r="X1019" s="109" t="str">
        <f>IF( OR(V1019="CNST", J1019="CAT_REGS"),(F1019),
IF(V1019="YES",UPPER(F1019),
IF(   AND(V1019&lt;&gt;"NO",J1019="CAT_FNCT",E1019&lt;&gt;"multiply", E1019&lt;&gt;"divide"),IF(K1019="SLS_ENABLED",   UPPER(F1019),""),"")))</f>
        <v/>
      </c>
      <c r="Y1019" s="109" t="str">
        <f>IF(LEN(W1019)&gt;0,W1019,SUBSTITUTE(SUBSTITUTE(SUBSTITUTE(SUBSTITUTE(SUBSTITUTE(SUBSTITUTE(SUBSTITUTE(SUBSTITUTE(SUBSTITUTE(SUBSTITUTE(SUBSTITUTE( (SUBSTITUTE( SUBSTITUTE( SUBSTITUTE( SUBSTITUTE(X1019,"STD_SIGMA","SUM"),"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19" s="2">
        <f>C1019</f>
        <v>1089</v>
      </c>
    </row>
    <row r="1020" spans="1:26">
      <c r="A1020" s="167" t="str">
        <f>CODE(MID(N1020,1,1))&amp;CODE(MID(N1020,2,1))&amp;CODE(MID(N1020,3,1))&amp;CODE(MID(N1020,4,1))&amp;CODE(MID(N1020,5,1))&amp;
IF(ISERR(CODE(MID(N1020,6,1))),"",CODE(MID(N1020,6,1)))&amp;
IF(ISERR(CODE(MID(N1020,7,1))),"",CODE(MID(N1020,7,1)))&amp;
IF(ISERR(CODE(MID(N1020,8,1))),"",CODE(MID(N1020,8,1)))&amp;
IF(ISERR(CODE(MID(N1020,9,1))),"",CODE(MID(N1020,9,1)))&amp;
IF(ISERR(CODE(MID(N1020,10,1))),"",CODE(MID(N1020,10,1)))&amp;
IF(ISERR(CODE(MID(N1020,11,1))),"",CODE(MID(N1020,11,1)))&amp;
IF(ISERR(CODE(MID(N1020,12,1))),"",CODE(MID(N1020,12,1)))&amp;
IF(ISERR(CODE(MID(N1020,13,1))),"",CODE(MID(N1020,13,1)))&amp;
IF(ISERR(CODE(MID(N1020,14,1))),"",CODE(MID(N1020,14,1)))&amp;
IF(ISERR(CODE(MID(N1020,15,1))),"",CODE(MID(N1020,15,1)))</f>
        <v>677282956779828269838079786883</v>
      </c>
      <c r="B1020" s="3">
        <v>989</v>
      </c>
      <c r="C1020" s="165">
        <f>VLOOKUP(A1020,[1]items.h.csv!$A:$C,3,0)</f>
        <v>1090</v>
      </c>
      <c r="D1020" s="1" t="s">
        <v>2291</v>
      </c>
      <c r="E1020" s="1" t="s">
        <v>1703</v>
      </c>
      <c r="F1020" s="17" t="s">
        <v>595</v>
      </c>
      <c r="G1020" s="17" t="s">
        <v>1031</v>
      </c>
      <c r="H1020" s="58">
        <v>0</v>
      </c>
      <c r="I1020" s="58">
        <v>0</v>
      </c>
      <c r="J1020" s="17" t="s">
        <v>1</v>
      </c>
      <c r="K1020" s="17" t="s">
        <v>2192</v>
      </c>
      <c r="L1020" s="138" t="s">
        <v>4604</v>
      </c>
      <c r="N1020" s="22" t="s">
        <v>1703</v>
      </c>
      <c r="O1020" s="22" t="s">
        <v>3787</v>
      </c>
      <c r="P1020"/>
      <c r="Q1020" t="str">
        <f>IF(F1020=G1020,"","NOT EQUAL")</f>
        <v>NOT EQUAL</v>
      </c>
      <c r="R1020"/>
      <c r="S1020"/>
      <c r="T1020">
        <f>IF(Y1020&lt;&gt;"",T1019+1,T1019)</f>
        <v>146</v>
      </c>
      <c r="U1020" s="3"/>
      <c r="V1020" s="118"/>
      <c r="W1020" s="118"/>
      <c r="X1020" s="109" t="str">
        <f>IF( OR(V1020="CNST", J1020="CAT_REGS"),(F1020),
IF(V1020="YES",UPPER(F1020),
IF(   AND(V1020&lt;&gt;"NO",J1020="CAT_FNCT",E1020&lt;&gt;"multiply", E1020&lt;&gt;"divide"),IF(K1020="SLS_ENABLED",   UPPER(F1020),""),"")))</f>
        <v/>
      </c>
      <c r="Y1020" s="109" t="str">
        <f>IF(LEN(W1020)&gt;0,W1020,SUBSTITUTE(SUBSTITUTE(SUBSTITUTE(SUBSTITUTE(SUBSTITUTE(SUBSTITUTE(SUBSTITUTE(SUBSTITUTE(SUBSTITUTE(SUBSTITUTE(SUBSTITUTE( (SUBSTITUTE( SUBSTITUTE( SUBSTITUTE( SUBSTITUTE(X1020,"STD_SIGMA","SUM"),"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20" s="2">
        <f>C1020</f>
        <v>1090</v>
      </c>
    </row>
    <row r="1021" spans="1:26">
      <c r="A1021" s="167" t="str">
        <f>CODE(MID(N1021,1,1))&amp;CODE(MID(N1021,2,1))&amp;CODE(MID(N1021,3,1))&amp;CODE(MID(N1021,4,1))&amp;CODE(MID(N1021,5,1))&amp;
IF(ISERR(CODE(MID(N1021,6,1))),"",CODE(MID(N1021,6,1)))&amp;
IF(ISERR(CODE(MID(N1021,7,1))),"",CODE(MID(N1021,7,1)))&amp;
IF(ISERR(CODE(MID(N1021,8,1))),"",CODE(MID(N1021,8,1)))&amp;
IF(ISERR(CODE(MID(N1021,9,1))),"",CODE(MID(N1021,9,1)))&amp;
IF(ISERR(CODE(MID(N1021,10,1))),"",CODE(MID(N1021,10,1)))&amp;
IF(ISERR(CODE(MID(N1021,11,1))),"",CODE(MID(N1021,11,1)))&amp;
IF(ISERR(CODE(MID(N1021,12,1))),"",CODE(MID(N1021,12,1)))&amp;
IF(ISERR(CODE(MID(N1021,13,1))),"",CODE(MID(N1021,13,1)))&amp;
IF(ISERR(CODE(MID(N1021,14,1))),"",CODE(MID(N1021,14,1)))&amp;
IF(ISERR(CODE(MID(N1021,15,1))),"",CODE(MID(N1021,15,1)))</f>
        <v>67728295698384737765846983</v>
      </c>
      <c r="B1021" s="3">
        <v>990</v>
      </c>
      <c r="C1021" s="165">
        <f>VLOOKUP(A1021,[1]items.h.csv!$A:$C,3,0)</f>
        <v>1091</v>
      </c>
      <c r="D1021" s="1" t="s">
        <v>2291</v>
      </c>
      <c r="E1021" s="1" t="s">
        <v>1704</v>
      </c>
      <c r="F1021" s="17" t="s">
        <v>595</v>
      </c>
      <c r="G1021" s="17" t="s">
        <v>1032</v>
      </c>
      <c r="H1021" s="58">
        <v>0</v>
      </c>
      <c r="I1021" s="58">
        <v>0</v>
      </c>
      <c r="J1021" s="17" t="s">
        <v>1</v>
      </c>
      <c r="K1021" s="17" t="s">
        <v>2192</v>
      </c>
      <c r="L1021" s="138" t="s">
        <v>4604</v>
      </c>
      <c r="N1021" s="22" t="s">
        <v>1704</v>
      </c>
      <c r="O1021" s="22" t="s">
        <v>3787</v>
      </c>
      <c r="P1021"/>
      <c r="Q1021" t="str">
        <f>IF(F1021=G1021,"","NOT EQUAL")</f>
        <v>NOT EQUAL</v>
      </c>
      <c r="R1021"/>
      <c r="S1021"/>
      <c r="T1021">
        <f>IF(Y1021&lt;&gt;"",T1020+1,T1020)</f>
        <v>146</v>
      </c>
      <c r="U1021" s="3"/>
      <c r="V1021" s="118"/>
      <c r="W1021" s="118"/>
      <c r="X1021" s="109" t="str">
        <f>IF( OR(V1021="CNST", J1021="CAT_REGS"),(F1021),
IF(V1021="YES",UPPER(F1021),
IF(   AND(V1021&lt;&gt;"NO",J1021="CAT_FNCT",E1021&lt;&gt;"multiply", E1021&lt;&gt;"divide"),IF(K1021="SLS_ENABLED",   UPPER(F1021),""),"")))</f>
        <v/>
      </c>
      <c r="Y1021" s="109" t="str">
        <f>IF(LEN(W1021)&gt;0,W1021,SUBSTITUTE(SUBSTITUTE(SUBSTITUTE(SUBSTITUTE(SUBSTITUTE(SUBSTITUTE(SUBSTITUTE(SUBSTITUTE(SUBSTITUTE(SUBSTITUTE(SUBSTITUTE( (SUBSTITUTE( SUBSTITUTE( SUBSTITUTE( SUBSTITUTE(X1021,"STD_SIGMA","SUM"),"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21" s="2">
        <f>C1021</f>
        <v>1091</v>
      </c>
    </row>
    <row r="1022" spans="1:26">
      <c r="A1022" s="167" t="str">
        <f>CODE(MID(N1022,1,1))&amp;CODE(MID(N1022,2,1))&amp;CODE(MID(N1022,3,1))&amp;CODE(MID(N1022,4,1))&amp;CODE(MID(N1022,5,1))&amp;
IF(ISERR(CODE(MID(N1022,6,1))),"",CODE(MID(N1022,6,1)))&amp;
IF(ISERR(CODE(MID(N1022,7,1))),"",CODE(MID(N1022,7,1)))&amp;
IF(ISERR(CODE(MID(N1022,8,1))),"",CODE(MID(N1022,8,1)))&amp;
IF(ISERR(CODE(MID(N1022,9,1))),"",CODE(MID(N1022,9,1)))&amp;
IF(ISERR(CODE(MID(N1022,10,1))),"",CODE(MID(N1022,10,1)))&amp;
IF(ISERR(CODE(MID(N1022,11,1))),"",CODE(MID(N1022,11,1)))&amp;
IF(ISERR(CODE(MID(N1022,12,1))),"",CODE(MID(N1022,12,1)))&amp;
IF(ISERR(CODE(MID(N1022,13,1))),"",CODE(MID(N1022,13,1)))&amp;
IF(ISERR(CODE(MID(N1022,14,1))),"",CODE(MID(N1022,14,1)))&amp;
IF(ISERR(CODE(MID(N1022,15,1))),"",CODE(MID(N1022,15,1)))</f>
        <v>67728295787984956981856576</v>
      </c>
      <c r="B1022" s="3">
        <v>991</v>
      </c>
      <c r="C1022" s="165">
        <f>VLOOKUP(A1022,[1]items.h.csv!$A:$C,3,0)</f>
        <v>1092</v>
      </c>
      <c r="D1022" s="1" t="s">
        <v>2291</v>
      </c>
      <c r="E1022" s="1" t="s">
        <v>1705</v>
      </c>
      <c r="F1022" s="17" t="s">
        <v>595</v>
      </c>
      <c r="G1022" s="17" t="s">
        <v>1033</v>
      </c>
      <c r="H1022" s="58">
        <v>0</v>
      </c>
      <c r="I1022" s="58">
        <v>0</v>
      </c>
      <c r="J1022" s="17" t="s">
        <v>1</v>
      </c>
      <c r="K1022" s="17" t="s">
        <v>2192</v>
      </c>
      <c r="L1022" s="138" t="s">
        <v>4604</v>
      </c>
      <c r="N1022" s="22" t="s">
        <v>1705</v>
      </c>
      <c r="O1022" s="22" t="s">
        <v>3787</v>
      </c>
      <c r="P1022"/>
      <c r="Q1022" t="str">
        <f>IF(F1022=G1022,"","NOT EQUAL")</f>
        <v>NOT EQUAL</v>
      </c>
      <c r="R1022"/>
      <c r="S1022"/>
      <c r="T1022">
        <f>IF(Y1022&lt;&gt;"",T1021+1,T1021)</f>
        <v>146</v>
      </c>
      <c r="U1022" s="3"/>
      <c r="V1022" s="118"/>
      <c r="W1022" s="118"/>
      <c r="X1022" s="109" t="str">
        <f>IF( OR(V1022="CNST", J1022="CAT_REGS"),(F1022),
IF(V1022="YES",UPPER(F1022),
IF(   AND(V1022&lt;&gt;"NO",J1022="CAT_FNCT",E1022&lt;&gt;"multiply", E1022&lt;&gt;"divide"),IF(K1022="SLS_ENABLED",   UPPER(F1022),""),"")))</f>
        <v/>
      </c>
      <c r="Y1022" s="109" t="str">
        <f>IF(LEN(W1022)&gt;0,W1022,SUBSTITUTE(SUBSTITUTE(SUBSTITUTE(SUBSTITUTE(SUBSTITUTE(SUBSTITUTE(SUBSTITUTE(SUBSTITUTE(SUBSTITUTE(SUBSTITUTE(SUBSTITUTE( (SUBSTITUTE( SUBSTITUTE( SUBSTITUTE( SUBSTITUTE(X1022,"STD_SIGMA","SUM"),"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22" s="2">
        <f>C1022</f>
        <v>1092</v>
      </c>
    </row>
    <row r="1023" spans="1:26">
      <c r="A1023" s="167" t="str">
        <f>CODE(MID(N1023,1,1))&amp;CODE(MID(N1023,2,1))&amp;CODE(MID(N1023,3,1))&amp;CODE(MID(N1023,4,1))&amp;CODE(MID(N1023,5,1))&amp;
IF(ISERR(CODE(MID(N1023,6,1))),"",CODE(MID(N1023,6,1)))&amp;
IF(ISERR(CODE(MID(N1023,7,1))),"",CODE(MID(N1023,7,1)))&amp;
IF(ISERR(CODE(MID(N1023,8,1))),"",CODE(MID(N1023,8,1)))&amp;
IF(ISERR(CODE(MID(N1023,9,1))),"",CODE(MID(N1023,9,1)))&amp;
IF(ISERR(CODE(MID(N1023,10,1))),"",CODE(MID(N1023,10,1)))&amp;
IF(ISERR(CODE(MID(N1023,11,1))),"",CODE(MID(N1023,11,1)))&amp;
IF(ISERR(CODE(MID(N1023,12,1))),"",CODE(MID(N1023,12,1)))&amp;
IF(ISERR(CODE(MID(N1023,13,1))),"",CODE(MID(N1023,13,1)))&amp;
IF(ISERR(CODE(MID(N1023,14,1))),"",CODE(MID(N1023,14,1)))&amp;
IF(ISERR(CODE(MID(N1023,15,1))),"",CODE(MID(N1023,15,1)))</f>
        <v>677282957368697884736765769584</v>
      </c>
      <c r="B1023" s="3">
        <v>992</v>
      </c>
      <c r="C1023" s="165">
        <f>VLOOKUP(A1023,[1]items.h.csv!$A:$C,3,0)</f>
        <v>1093</v>
      </c>
      <c r="D1023" s="1" t="s">
        <v>2221</v>
      </c>
      <c r="E1023" s="1" t="s">
        <v>7</v>
      </c>
      <c r="F1023" s="17" t="s">
        <v>595</v>
      </c>
      <c r="G1023" s="17" t="s">
        <v>1034</v>
      </c>
      <c r="H1023" s="58">
        <v>0</v>
      </c>
      <c r="I1023" s="58">
        <v>0</v>
      </c>
      <c r="J1023" s="17" t="s">
        <v>1</v>
      </c>
      <c r="K1023" s="17" t="s">
        <v>2192</v>
      </c>
      <c r="L1023" s="138" t="s">
        <v>4604</v>
      </c>
      <c r="N1023" s="22" t="s">
        <v>3445</v>
      </c>
      <c r="O1023" s="22" t="s">
        <v>3787</v>
      </c>
      <c r="P1023"/>
      <c r="Q1023" t="str">
        <f>IF(F1023=G1023,"","NOT EQUAL")</f>
        <v>NOT EQUAL</v>
      </c>
      <c r="R1023"/>
      <c r="S1023"/>
      <c r="T1023">
        <f>IF(Y1023&lt;&gt;"",T1022+1,T1022)</f>
        <v>146</v>
      </c>
      <c r="U1023" s="3"/>
      <c r="V1023" s="118"/>
      <c r="W1023" s="118"/>
      <c r="X1023" s="109" t="str">
        <f>IF( OR(V1023="CNST", J1023="CAT_REGS"),(F1023),
IF(V1023="YES",UPPER(F1023),
IF(   AND(V1023&lt;&gt;"NO",J1023="CAT_FNCT",E1023&lt;&gt;"multiply", E1023&lt;&gt;"divide"),IF(K1023="SLS_ENABLED",   UPPER(F1023),""),"")))</f>
        <v/>
      </c>
      <c r="Y1023" s="109" t="str">
        <f>IF(LEN(W1023)&gt;0,W1023,SUBSTITUTE(SUBSTITUTE(SUBSTITUTE(SUBSTITUTE(SUBSTITUTE(SUBSTITUTE(SUBSTITUTE(SUBSTITUTE(SUBSTITUTE(SUBSTITUTE(SUBSTITUTE( (SUBSTITUTE( SUBSTITUTE( SUBSTITUTE( SUBSTITUTE(X1023,"STD_SIGMA","SUM"),"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23" s="2">
        <f>C1023</f>
        <v>1093</v>
      </c>
    </row>
    <row r="1024" spans="1:26">
      <c r="A1024" s="167" t="str">
        <f>CODE(MID(N1024,1,1))&amp;CODE(MID(N1024,2,1))&amp;CODE(MID(N1024,3,1))&amp;CODE(MID(N1024,4,1))&amp;CODE(MID(N1024,5,1))&amp;
IF(ISERR(CODE(MID(N1024,6,1))),"",CODE(MID(N1024,6,1)))&amp;
IF(ISERR(CODE(MID(N1024,7,1))),"",CODE(MID(N1024,7,1)))&amp;
IF(ISERR(CODE(MID(N1024,8,1))),"",CODE(MID(N1024,8,1)))&amp;
IF(ISERR(CODE(MID(N1024,9,1))),"",CODE(MID(N1024,9,1)))&amp;
IF(ISERR(CODE(MID(N1024,10,1))),"",CODE(MID(N1024,10,1)))&amp;
IF(ISERR(CODE(MID(N1024,11,1))),"",CODE(MID(N1024,11,1)))&amp;
IF(ISERR(CODE(MID(N1024,12,1))),"",CODE(MID(N1024,12,1)))&amp;
IF(ISERR(CODE(MID(N1024,13,1))),"",CODE(MID(N1024,13,1)))&amp;
IF(ISERR(CODE(MID(N1024,14,1))),"",CODE(MID(N1024,14,1)))&amp;
IF(ISERR(CODE(MID(N1024,15,1))),"",CODE(MID(N1024,15,1)))</f>
        <v>6772829576698383956981856576</v>
      </c>
      <c r="B1024" s="3">
        <v>993</v>
      </c>
      <c r="C1024" s="165">
        <f>VLOOKUP(A1024,[1]items.h.csv!$A:$C,3,0)</f>
        <v>1094</v>
      </c>
      <c r="D1024" s="1" t="s">
        <v>2291</v>
      </c>
      <c r="E1024" s="1" t="s">
        <v>1706</v>
      </c>
      <c r="F1024" s="17" t="s">
        <v>595</v>
      </c>
      <c r="G1024" s="17" t="s">
        <v>1035</v>
      </c>
      <c r="H1024" s="58">
        <v>0</v>
      </c>
      <c r="I1024" s="58">
        <v>0</v>
      </c>
      <c r="J1024" s="17" t="s">
        <v>1</v>
      </c>
      <c r="K1024" s="17" t="s">
        <v>2192</v>
      </c>
      <c r="L1024" s="138" t="s">
        <v>4604</v>
      </c>
      <c r="N1024" s="22" t="s">
        <v>1706</v>
      </c>
      <c r="O1024" s="22" t="s">
        <v>3787</v>
      </c>
      <c r="P1024"/>
      <c r="Q1024" t="str">
        <f>IF(F1024=G1024,"","NOT EQUAL")</f>
        <v>NOT EQUAL</v>
      </c>
      <c r="R1024"/>
      <c r="S1024"/>
      <c r="T1024">
        <f>IF(Y1024&lt;&gt;"",T1023+1,T1023)</f>
        <v>146</v>
      </c>
      <c r="U1024" s="3"/>
      <c r="V1024" s="118"/>
      <c r="W1024" s="118"/>
      <c r="X1024" s="109" t="str">
        <f>IF( OR(V1024="CNST", J1024="CAT_REGS"),(F1024),
IF(V1024="YES",UPPER(F1024),
IF(   AND(V1024&lt;&gt;"NO",J1024="CAT_FNCT",E1024&lt;&gt;"multiply", E1024&lt;&gt;"divide"),IF(K1024="SLS_ENABLED",   UPPER(F1024),""),"")))</f>
        <v/>
      </c>
      <c r="Y1024" s="109" t="str">
        <f>IF(LEN(W1024)&gt;0,W1024,SUBSTITUTE(SUBSTITUTE(SUBSTITUTE(SUBSTITUTE(SUBSTITUTE(SUBSTITUTE(SUBSTITUTE(SUBSTITUTE(SUBSTITUTE(SUBSTITUTE(SUBSTITUTE( (SUBSTITUTE( SUBSTITUTE( SUBSTITUTE( SUBSTITUTE(X1024,"STD_SIGMA","SUM"),"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24" s="2">
        <f>C1024</f>
        <v>1094</v>
      </c>
    </row>
    <row r="1025" spans="1:26">
      <c r="A1025" s="167" t="str">
        <f>CODE(MID(N1025,1,1))&amp;CODE(MID(N1025,2,1))&amp;CODE(MID(N1025,3,1))&amp;CODE(MID(N1025,4,1))&amp;CODE(MID(N1025,5,1))&amp;
IF(ISERR(CODE(MID(N1025,6,1))),"",CODE(MID(N1025,6,1)))&amp;
IF(ISERR(CODE(MID(N1025,7,1))),"",CODE(MID(N1025,7,1)))&amp;
IF(ISERR(CODE(MID(N1025,8,1))),"",CODE(MID(N1025,8,1)))&amp;
IF(ISERR(CODE(MID(N1025,9,1))),"",CODE(MID(N1025,9,1)))&amp;
IF(ISERR(CODE(MID(N1025,10,1))),"",CODE(MID(N1025,10,1)))&amp;
IF(ISERR(CODE(MID(N1025,11,1))),"",CODE(MID(N1025,11,1)))&amp;
IF(ISERR(CODE(MID(N1025,12,1))),"",CODE(MID(N1025,12,1)))&amp;
IF(ISERR(CODE(MID(N1025,13,1))),"",CODE(MID(N1025,13,1)))&amp;
IF(ISERR(CODE(MID(N1025,14,1))),"",CODE(MID(N1025,14,1)))&amp;
IF(ISERR(CODE(MID(N1025,15,1))),"",CODE(MID(N1025,15,1)))</f>
        <v>677282957182696584698295698185</v>
      </c>
      <c r="B1025" s="3">
        <v>994</v>
      </c>
      <c r="C1025" s="165">
        <f>VLOOKUP(A1025,[1]items.h.csv!$A:$C,3,0)</f>
        <v>1095</v>
      </c>
      <c r="D1025" s="1" t="s">
        <v>2291</v>
      </c>
      <c r="E1025" s="1" t="s">
        <v>1707</v>
      </c>
      <c r="F1025" s="17" t="s">
        <v>595</v>
      </c>
      <c r="G1025" s="17" t="s">
        <v>1036</v>
      </c>
      <c r="H1025" s="58">
        <v>0</v>
      </c>
      <c r="I1025" s="58">
        <v>0</v>
      </c>
      <c r="J1025" s="17" t="s">
        <v>1</v>
      </c>
      <c r="K1025" s="17" t="s">
        <v>2192</v>
      </c>
      <c r="L1025" s="138" t="s">
        <v>4604</v>
      </c>
      <c r="N1025" s="22" t="s">
        <v>1707</v>
      </c>
      <c r="O1025" s="22" t="s">
        <v>3787</v>
      </c>
      <c r="P1025"/>
      <c r="Q1025" t="str">
        <f>IF(F1025=G1025,"","NOT EQUAL")</f>
        <v>NOT EQUAL</v>
      </c>
      <c r="R1025"/>
      <c r="S1025"/>
      <c r="T1025">
        <f>IF(Y1025&lt;&gt;"",T1024+1,T1024)</f>
        <v>146</v>
      </c>
      <c r="U1025" s="3"/>
      <c r="V1025" s="118"/>
      <c r="W1025" s="118"/>
      <c r="X1025" s="109" t="str">
        <f>IF( OR(V1025="CNST", J1025="CAT_REGS"),(F1025),
IF(V1025="YES",UPPER(F1025),
IF(   AND(V1025&lt;&gt;"NO",J1025="CAT_FNCT",E1025&lt;&gt;"multiply", E1025&lt;&gt;"divide"),IF(K1025="SLS_ENABLED",   UPPER(F1025),""),"")))</f>
        <v/>
      </c>
      <c r="Y1025" s="109" t="str">
        <f>IF(LEN(W1025)&gt;0,W1025,SUBSTITUTE(SUBSTITUTE(SUBSTITUTE(SUBSTITUTE(SUBSTITUTE(SUBSTITUTE(SUBSTITUTE(SUBSTITUTE(SUBSTITUTE(SUBSTITUTE(SUBSTITUTE( (SUBSTITUTE( SUBSTITUTE( SUBSTITUTE( SUBSTITUTE(X1025,"STD_SIGMA","SUM"),"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25" s="2">
        <f>C1025</f>
        <v>1095</v>
      </c>
    </row>
    <row r="1026" spans="1:26">
      <c r="A1026" s="167" t="str">
        <f>CODE(MID(N1026,1,1))&amp;CODE(MID(N1026,2,1))&amp;CODE(MID(N1026,3,1))&amp;CODE(MID(N1026,4,1))&amp;CODE(MID(N1026,5,1))&amp;
IF(ISERR(CODE(MID(N1026,6,1))),"",CODE(MID(N1026,6,1)))&amp;
IF(ISERR(CODE(MID(N1026,7,1))),"",CODE(MID(N1026,7,1)))&amp;
IF(ISERR(CODE(MID(N1026,8,1))),"",CODE(MID(N1026,8,1)))&amp;
IF(ISERR(CODE(MID(N1026,9,1))),"",CODE(MID(N1026,9,1)))&amp;
IF(ISERR(CODE(MID(N1026,10,1))),"",CODE(MID(N1026,10,1)))&amp;
IF(ISERR(CODE(MID(N1026,11,1))),"",CODE(MID(N1026,11,1)))&amp;
IF(ISERR(CODE(MID(N1026,12,1))),"",CODE(MID(N1026,12,1)))&amp;
IF(ISERR(CODE(MID(N1026,13,1))),"",CODE(MID(N1026,13,1)))&amp;
IF(ISERR(CODE(MID(N1026,14,1))),"",CODE(MID(N1026,14,1)))&amp;
IF(ISERR(CODE(MID(N1026,15,1))),"",CODE(MID(N1026,15,1)))</f>
        <v>67728295778567729576698383</v>
      </c>
      <c r="B1026" s="3">
        <v>995</v>
      </c>
      <c r="C1026" s="165">
        <f>VLOOKUP(A1026,[1]items.h.csv!$A:$C,3,0)</f>
        <v>1096</v>
      </c>
      <c r="D1026" s="1" t="s">
        <v>2221</v>
      </c>
      <c r="E1026" s="1" t="s">
        <v>7</v>
      </c>
      <c r="F1026" s="17" t="s">
        <v>595</v>
      </c>
      <c r="G1026" s="17" t="s">
        <v>1037</v>
      </c>
      <c r="H1026" s="58">
        <v>0</v>
      </c>
      <c r="I1026" s="58">
        <v>0</v>
      </c>
      <c r="J1026" s="17" t="s">
        <v>1</v>
      </c>
      <c r="K1026" s="17" t="s">
        <v>2192</v>
      </c>
      <c r="L1026" s="138" t="s">
        <v>4604</v>
      </c>
      <c r="N1026" s="22" t="s">
        <v>3446</v>
      </c>
      <c r="O1026" s="22" t="s">
        <v>3787</v>
      </c>
      <c r="P1026"/>
      <c r="Q1026" t="str">
        <f>IF(F1026=G1026,"","NOT EQUAL")</f>
        <v>NOT EQUAL</v>
      </c>
      <c r="R1026"/>
      <c r="S1026"/>
      <c r="T1026">
        <f>IF(Y1026&lt;&gt;"",T1025+1,T1025)</f>
        <v>146</v>
      </c>
      <c r="U1026" s="3"/>
      <c r="V1026" s="118"/>
      <c r="W1026" s="118"/>
      <c r="X1026" s="109" t="str">
        <f>IF( OR(V1026="CNST", J1026="CAT_REGS"),(F1026),
IF(V1026="YES",UPPER(F1026),
IF(   AND(V1026&lt;&gt;"NO",J1026="CAT_FNCT",E1026&lt;&gt;"multiply", E1026&lt;&gt;"divide"),IF(K1026="SLS_ENABLED",   UPPER(F1026),""),"")))</f>
        <v/>
      </c>
      <c r="Y1026" s="109" t="str">
        <f>IF(LEN(W1026)&gt;0,W1026,SUBSTITUTE(SUBSTITUTE(SUBSTITUTE(SUBSTITUTE(SUBSTITUTE(SUBSTITUTE(SUBSTITUTE(SUBSTITUTE(SUBSTITUTE(SUBSTITUTE(SUBSTITUTE( (SUBSTITUTE( SUBSTITUTE( SUBSTITUTE( SUBSTITUTE(X1026,"STD_SIGMA","SUM"),"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26" s="2">
        <f>C1026</f>
        <v>1096</v>
      </c>
    </row>
    <row r="1027" spans="1:26">
      <c r="A1027" s="167" t="str">
        <f>CODE(MID(N1027,1,1))&amp;CODE(MID(N1027,2,1))&amp;CODE(MID(N1027,3,1))&amp;CODE(MID(N1027,4,1))&amp;CODE(MID(N1027,5,1))&amp;
IF(ISERR(CODE(MID(N1027,6,1))),"",CODE(MID(N1027,6,1)))&amp;
IF(ISERR(CODE(MID(N1027,7,1))),"",CODE(MID(N1027,7,1)))&amp;
IF(ISERR(CODE(MID(N1027,8,1))),"",CODE(MID(N1027,8,1)))&amp;
IF(ISERR(CODE(MID(N1027,9,1))),"",CODE(MID(N1027,9,1)))&amp;
IF(ISERR(CODE(MID(N1027,10,1))),"",CODE(MID(N1027,10,1)))&amp;
IF(ISERR(CODE(MID(N1027,11,1))),"",CODE(MID(N1027,11,1)))&amp;
IF(ISERR(CODE(MID(N1027,12,1))),"",CODE(MID(N1027,12,1)))&amp;
IF(ISERR(CODE(MID(N1027,13,1))),"",CODE(MID(N1027,13,1)))&amp;
IF(ISERR(CODE(MID(N1027,14,1))),"",CODE(MID(N1027,14,1)))&amp;
IF(ISERR(CODE(MID(N1027,15,1))),"",CODE(MID(N1027,15,1)))</f>
        <v>677282957785677295718269658469</v>
      </c>
      <c r="B1027" s="3">
        <v>996</v>
      </c>
      <c r="C1027" s="165">
        <f>VLOOKUP(A1027,[1]items.h.csv!$A:$C,3,0)</f>
        <v>1097</v>
      </c>
      <c r="D1027" s="1" t="s">
        <v>2221</v>
      </c>
      <c r="E1027" s="1" t="s">
        <v>7</v>
      </c>
      <c r="F1027" s="17" t="s">
        <v>595</v>
      </c>
      <c r="G1027" s="17" t="s">
        <v>1038</v>
      </c>
      <c r="H1027" s="58">
        <v>0</v>
      </c>
      <c r="I1027" s="58">
        <v>0</v>
      </c>
      <c r="J1027" s="17" t="s">
        <v>1</v>
      </c>
      <c r="K1027" s="17" t="s">
        <v>2192</v>
      </c>
      <c r="L1027" s="138" t="s">
        <v>4604</v>
      </c>
      <c r="N1027" s="22" t="s">
        <v>3447</v>
      </c>
      <c r="O1027" s="22" t="s">
        <v>3787</v>
      </c>
      <c r="P1027"/>
      <c r="Q1027" t="str">
        <f>IF(F1027=G1027,"","NOT EQUAL")</f>
        <v>NOT EQUAL</v>
      </c>
      <c r="R1027"/>
      <c r="S1027"/>
      <c r="T1027">
        <f>IF(Y1027&lt;&gt;"",T1026+1,T1026)</f>
        <v>146</v>
      </c>
      <c r="U1027" s="3"/>
      <c r="V1027" s="118"/>
      <c r="W1027" s="118"/>
      <c r="X1027" s="109" t="str">
        <f>IF( OR(V1027="CNST", J1027="CAT_REGS"),(F1027),
IF(V1027="YES",UPPER(F1027),
IF(   AND(V1027&lt;&gt;"NO",J1027="CAT_FNCT",E1027&lt;&gt;"multiply", E1027&lt;&gt;"divide"),IF(K1027="SLS_ENABLED",   UPPER(F1027),""),"")))</f>
        <v/>
      </c>
      <c r="Y1027" s="109" t="str">
        <f>IF(LEN(W1027)&gt;0,W1027,SUBSTITUTE(SUBSTITUTE(SUBSTITUTE(SUBSTITUTE(SUBSTITUTE(SUBSTITUTE(SUBSTITUTE(SUBSTITUTE(SUBSTITUTE(SUBSTITUTE(SUBSTITUTE( (SUBSTITUTE( SUBSTITUTE( SUBSTITUTE( SUBSTITUTE(X1027,"STD_SIGMA","SUM"),"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27" s="2">
        <f>C1027</f>
        <v>1097</v>
      </c>
    </row>
    <row r="1028" spans="1:26">
      <c r="A1028" s="167" t="str">
        <f>CODE(MID(N1028,1,1))&amp;CODE(MID(N1028,2,1))&amp;CODE(MID(N1028,3,1))&amp;CODE(MID(N1028,4,1))&amp;CODE(MID(N1028,5,1))&amp;
IF(ISERR(CODE(MID(N1028,6,1))),"",CODE(MID(N1028,6,1)))&amp;
IF(ISERR(CODE(MID(N1028,7,1))),"",CODE(MID(N1028,7,1)))&amp;
IF(ISERR(CODE(MID(N1028,8,1))),"",CODE(MID(N1028,8,1)))&amp;
IF(ISERR(CODE(MID(N1028,9,1))),"",CODE(MID(N1028,9,1)))&amp;
IF(ISERR(CODE(MID(N1028,10,1))),"",CODE(MID(N1028,10,1)))&amp;
IF(ISERR(CODE(MID(N1028,11,1))),"",CODE(MID(N1028,11,1)))&amp;
IF(ISERR(CODE(MID(N1028,12,1))),"",CODE(MID(N1028,12,1)))&amp;
IF(ISERR(CODE(MID(N1028,13,1))),"",CODE(MID(N1028,13,1)))&amp;
IF(ISERR(CODE(MID(N1028,14,1))),"",CODE(MID(N1028,14,1)))&amp;
IF(ISERR(CODE(MID(N1028,15,1))),"",CODE(MID(N1028,15,1)))</f>
        <v>67728295838578</v>
      </c>
      <c r="B1028" s="3">
        <v>997</v>
      </c>
      <c r="C1028" s="165">
        <f>VLOOKUP(A1028,[1]items.h.csv!$A:$C,3,0)</f>
        <v>1098</v>
      </c>
      <c r="D1028" s="1" t="s">
        <v>2291</v>
      </c>
      <c r="E1028" s="1" t="s">
        <v>1708</v>
      </c>
      <c r="F1028" s="17" t="s">
        <v>595</v>
      </c>
      <c r="G1028" s="17" t="s">
        <v>1039</v>
      </c>
      <c r="H1028" s="58">
        <v>0</v>
      </c>
      <c r="I1028" s="58">
        <v>0</v>
      </c>
      <c r="J1028" s="17" t="s">
        <v>1</v>
      </c>
      <c r="K1028" s="17" t="s">
        <v>2192</v>
      </c>
      <c r="L1028" s="138" t="s">
        <v>4604</v>
      </c>
      <c r="N1028" s="22" t="s">
        <v>1708</v>
      </c>
      <c r="O1028" s="22" t="s">
        <v>3787</v>
      </c>
      <c r="P1028"/>
      <c r="Q1028" t="str">
        <f>IF(F1028=G1028,"","NOT EQUAL")</f>
        <v>NOT EQUAL</v>
      </c>
      <c r="R1028"/>
      <c r="S1028"/>
      <c r="T1028">
        <f>IF(Y1028&lt;&gt;"",T1027+1,T1027)</f>
        <v>146</v>
      </c>
      <c r="U1028" s="3"/>
      <c r="V1028" s="118"/>
      <c r="W1028" s="118"/>
      <c r="X1028" s="109" t="str">
        <f>IF( OR(V1028="CNST", J1028="CAT_REGS"),(F1028),
IF(V1028="YES",UPPER(F1028),
IF(   AND(V1028&lt;&gt;"NO",J1028="CAT_FNCT",E1028&lt;&gt;"multiply", E1028&lt;&gt;"divide"),IF(K1028="SLS_ENABLED",   UPPER(F1028),""),"")))</f>
        <v/>
      </c>
      <c r="Y1028" s="109" t="str">
        <f>IF(LEN(W1028)&gt;0,W1028,SUBSTITUTE(SUBSTITUTE(SUBSTITUTE(SUBSTITUTE(SUBSTITUTE(SUBSTITUTE(SUBSTITUTE(SUBSTITUTE(SUBSTITUTE(SUBSTITUTE(SUBSTITUTE( (SUBSTITUTE( SUBSTITUTE( SUBSTITUTE( SUBSTITUTE(X1028,"STD_SIGMA","SUM"),"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28" s="2">
        <f>C1028</f>
        <v>1098</v>
      </c>
    </row>
    <row r="1029" spans="1:26">
      <c r="A1029" s="167" t="str">
        <f>CODE(MID(N1029,1,1))&amp;CODE(MID(N1029,2,1))&amp;CODE(MID(N1029,3,1))&amp;CODE(MID(N1029,4,1))&amp;CODE(MID(N1029,5,1))&amp;
IF(ISERR(CODE(MID(N1029,6,1))),"",CODE(MID(N1029,6,1)))&amp;
IF(ISERR(CODE(MID(N1029,7,1))),"",CODE(MID(N1029,7,1)))&amp;
IF(ISERR(CODE(MID(N1029,8,1))),"",CODE(MID(N1029,8,1)))&amp;
IF(ISERR(CODE(MID(N1029,9,1))),"",CODE(MID(N1029,9,1)))&amp;
IF(ISERR(CODE(MID(N1029,10,1))),"",CODE(MID(N1029,10,1)))&amp;
IF(ISERR(CODE(MID(N1029,11,1))),"",CODE(MID(N1029,11,1)))&amp;
IF(ISERR(CODE(MID(N1029,12,1))),"",CODE(MID(N1029,12,1)))&amp;
IF(ISERR(CODE(MID(N1029,13,1))),"",CODE(MID(N1029,13,1)))&amp;
IF(ISERR(CODE(MID(N1029,14,1))),"",CODE(MID(N1029,14,1)))&amp;
IF(ISERR(CODE(MID(N1029,15,1))),"",CODE(MID(N1029,15,1)))</f>
        <v>67728295687987789584656775</v>
      </c>
      <c r="B1029" s="3">
        <v>998</v>
      </c>
      <c r="C1029" s="165">
        <f>VLOOKUP(A1029,[1]items.h.csv!$A:$C,3,0)</f>
        <v>1099</v>
      </c>
      <c r="D1029" s="1" t="s">
        <v>2221</v>
      </c>
      <c r="E1029" s="1" t="s">
        <v>7</v>
      </c>
      <c r="F1029" s="17" t="s">
        <v>595</v>
      </c>
      <c r="G1029" s="17" t="s">
        <v>1040</v>
      </c>
      <c r="H1029" s="58">
        <v>0</v>
      </c>
      <c r="I1029" s="58">
        <v>0</v>
      </c>
      <c r="J1029" s="17" t="s">
        <v>1</v>
      </c>
      <c r="K1029" s="17" t="s">
        <v>2192</v>
      </c>
      <c r="L1029" s="138" t="s">
        <v>4604</v>
      </c>
      <c r="N1029" s="22" t="s">
        <v>3448</v>
      </c>
      <c r="O1029" s="22" t="s">
        <v>3787</v>
      </c>
      <c r="P1029"/>
      <c r="Q1029" t="str">
        <f>IF(F1029=G1029,"","NOT EQUAL")</f>
        <v>NOT EQUAL</v>
      </c>
      <c r="R1029"/>
      <c r="S1029"/>
      <c r="T1029">
        <f>IF(Y1029&lt;&gt;"",T1028+1,T1028)</f>
        <v>146</v>
      </c>
      <c r="U1029" s="3"/>
      <c r="V1029" s="118"/>
      <c r="W1029" s="118"/>
      <c r="X1029" s="109" t="str">
        <f>IF( OR(V1029="CNST", J1029="CAT_REGS"),(F1029),
IF(V1029="YES",UPPER(F1029),
IF(   AND(V1029&lt;&gt;"NO",J1029="CAT_FNCT",E1029&lt;&gt;"multiply", E1029&lt;&gt;"divide"),IF(K1029="SLS_ENABLED",   UPPER(F1029),""),"")))</f>
        <v/>
      </c>
      <c r="Y1029" s="109" t="str">
        <f>IF(LEN(W1029)&gt;0,W1029,SUBSTITUTE(SUBSTITUTE(SUBSTITUTE(SUBSTITUTE(SUBSTITUTE(SUBSTITUTE(SUBSTITUTE(SUBSTITUTE(SUBSTITUTE(SUBSTITUTE(SUBSTITUTE( (SUBSTITUTE( SUBSTITUTE( SUBSTITUTE( SUBSTITUTE(X1029,"STD_SIGMA","SUM"),"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29" s="2">
        <f>C1029</f>
        <v>1099</v>
      </c>
    </row>
    <row r="1030" spans="1:26">
      <c r="A1030" s="167" t="str">
        <f>CODE(MID(N1030,1,1))&amp;CODE(MID(N1030,2,1))&amp;CODE(MID(N1030,3,1))&amp;CODE(MID(N1030,4,1))&amp;CODE(MID(N1030,5,1))&amp;
IF(ISERR(CODE(MID(N1030,6,1))),"",CODE(MID(N1030,6,1)))&amp;
IF(ISERR(CODE(MID(N1030,7,1))),"",CODE(MID(N1030,7,1)))&amp;
IF(ISERR(CODE(MID(N1030,8,1))),"",CODE(MID(N1030,8,1)))&amp;
IF(ISERR(CODE(MID(N1030,9,1))),"",CODE(MID(N1030,9,1)))&amp;
IF(ISERR(CODE(MID(N1030,10,1))),"",CODE(MID(N1030,10,1)))&amp;
IF(ISERR(CODE(MID(N1030,11,1))),"",CODE(MID(N1030,11,1)))&amp;
IF(ISERR(CODE(MID(N1030,12,1))),"",CODE(MID(N1030,12,1)))&amp;
IF(ISERR(CODE(MID(N1030,13,1))),"",CODE(MID(N1030,13,1)))&amp;
IF(ISERR(CODE(MID(N1030,14,1))),"",CODE(MID(N1030,14,1)))&amp;
IF(ISERR(CODE(MID(N1030,15,1))),"",CODE(MID(N1030,15,1)))</f>
        <v>677282958069828069786873678576</v>
      </c>
      <c r="B1030" s="3">
        <v>999</v>
      </c>
      <c r="C1030" s="165">
        <f>VLOOKUP(A1030,[1]items.h.csv!$A:$C,3,0)</f>
        <v>1100</v>
      </c>
      <c r="D1030" s="1" t="s">
        <v>2291</v>
      </c>
      <c r="E1030" s="1" t="s">
        <v>1709</v>
      </c>
      <c r="F1030" s="17" t="s">
        <v>595</v>
      </c>
      <c r="G1030" s="17" t="s">
        <v>1041</v>
      </c>
      <c r="H1030" s="58">
        <v>0</v>
      </c>
      <c r="I1030" s="58">
        <v>0</v>
      </c>
      <c r="J1030" s="17" t="s">
        <v>1</v>
      </c>
      <c r="K1030" s="17" t="s">
        <v>2192</v>
      </c>
      <c r="L1030" s="138" t="s">
        <v>4604</v>
      </c>
      <c r="N1030" s="22" t="s">
        <v>1709</v>
      </c>
      <c r="O1030" s="22" t="s">
        <v>3787</v>
      </c>
      <c r="P1030"/>
      <c r="Q1030" t="str">
        <f>IF(F1030=G1030,"","NOT EQUAL")</f>
        <v>NOT EQUAL</v>
      </c>
      <c r="R1030"/>
      <c r="S1030"/>
      <c r="T1030">
        <f>IF(Y1030&lt;&gt;"",T1029+1,T1029)</f>
        <v>146</v>
      </c>
      <c r="U1030" s="3"/>
      <c r="V1030" s="118"/>
      <c r="W1030" s="118"/>
      <c r="X1030" s="109" t="str">
        <f>IF( OR(V1030="CNST", J1030="CAT_REGS"),(F1030),
IF(V1030="YES",UPPER(F1030),
IF(   AND(V1030&lt;&gt;"NO",J1030="CAT_FNCT",E1030&lt;&gt;"multiply", E1030&lt;&gt;"divide"),IF(K1030="SLS_ENABLED",   UPPER(F1030),""),"")))</f>
        <v/>
      </c>
      <c r="Y1030" s="109" t="str">
        <f>IF(LEN(W1030)&gt;0,W1030,SUBSTITUTE(SUBSTITUTE(SUBSTITUTE(SUBSTITUTE(SUBSTITUTE(SUBSTITUTE(SUBSTITUTE(SUBSTITUTE(SUBSTITUTE(SUBSTITUTE(SUBSTITUTE( (SUBSTITUTE( SUBSTITUTE( SUBSTITUTE( SUBSTITUTE(X1030,"STD_SIGMA","SUM"),"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30" s="2">
        <f>C1030</f>
        <v>1100</v>
      </c>
    </row>
    <row r="1031" spans="1:26">
      <c r="A1031" s="167" t="str">
        <f>CODE(MID(N1031,1,1))&amp;CODE(MID(N1031,2,1))&amp;CODE(MID(N1031,3,1))&amp;CODE(MID(N1031,4,1))&amp;CODE(MID(N1031,5,1))&amp;
IF(ISERR(CODE(MID(N1031,6,1))),"",CODE(MID(N1031,6,1)))&amp;
IF(ISERR(CODE(MID(N1031,7,1))),"",CODE(MID(N1031,7,1)))&amp;
IF(ISERR(CODE(MID(N1031,8,1))),"",CODE(MID(N1031,8,1)))&amp;
IF(ISERR(CODE(MID(N1031,9,1))),"",CODE(MID(N1031,9,1)))&amp;
IF(ISERR(CODE(MID(N1031,10,1))),"",CODE(MID(N1031,10,1)))&amp;
IF(ISERR(CODE(MID(N1031,11,1))),"",CODE(MID(N1031,11,1)))&amp;
IF(ISERR(CODE(MID(N1031,12,1))),"",CODE(MID(N1031,12,1)))&amp;
IF(ISERR(CODE(MID(N1031,13,1))),"",CODE(MID(N1031,13,1)))&amp;
IF(ISERR(CODE(MID(N1031,14,1))),"",CODE(MID(N1031,14,1)))&amp;
IF(ISERR(CODE(MID(N1031,15,1))),"",CODE(MID(N1031,15,1)))</f>
        <v>67728295887982</v>
      </c>
      <c r="B1031" s="3">
        <v>1000</v>
      </c>
      <c r="C1031" s="165">
        <f>VLOOKUP(A1031,[1]items.h.csv!$A:$C,3,0)</f>
        <v>1101</v>
      </c>
      <c r="D1031" s="1" t="s">
        <v>2221</v>
      </c>
      <c r="E1031" s="1" t="s">
        <v>7</v>
      </c>
      <c r="F1031" s="17" t="s">
        <v>595</v>
      </c>
      <c r="G1031" s="17" t="s">
        <v>1042</v>
      </c>
      <c r="H1031" s="58">
        <v>0</v>
      </c>
      <c r="I1031" s="58">
        <v>0</v>
      </c>
      <c r="J1031" s="17" t="s">
        <v>1</v>
      </c>
      <c r="K1031" s="17" t="s">
        <v>2192</v>
      </c>
      <c r="L1031" s="138" t="s">
        <v>4604</v>
      </c>
      <c r="N1031" s="22" t="s">
        <v>3449</v>
      </c>
      <c r="O1031" s="22" t="s">
        <v>3787</v>
      </c>
      <c r="P1031"/>
      <c r="Q1031" t="str">
        <f>IF(F1031=G1031,"","NOT EQUAL")</f>
        <v>NOT EQUAL</v>
      </c>
      <c r="R1031"/>
      <c r="S1031"/>
      <c r="T1031">
        <f>IF(Y1031&lt;&gt;"",T1030+1,T1030)</f>
        <v>146</v>
      </c>
      <c r="U1031" s="3"/>
      <c r="V1031" s="118"/>
      <c r="W1031" s="118"/>
      <c r="X1031" s="109" t="str">
        <f>IF( OR(V1031="CNST", J1031="CAT_REGS"),(F1031),
IF(V1031="YES",UPPER(F1031),
IF(   AND(V1031&lt;&gt;"NO",J1031="CAT_FNCT",E1031&lt;&gt;"multiply", E1031&lt;&gt;"divide"),IF(K1031="SLS_ENABLED",   UPPER(F1031),""),"")))</f>
        <v/>
      </c>
      <c r="Y1031" s="109" t="str">
        <f>IF(LEN(W1031)&gt;0,W1031,SUBSTITUTE(SUBSTITUTE(SUBSTITUTE(SUBSTITUTE(SUBSTITUTE(SUBSTITUTE(SUBSTITUTE(SUBSTITUTE(SUBSTITUTE(SUBSTITUTE(SUBSTITUTE( (SUBSTITUTE( SUBSTITUTE( SUBSTITUTE( SUBSTITUTE(X1031,"STD_SIGMA","SUM"),"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31" s="2">
        <f>C1031</f>
        <v>1101</v>
      </c>
    </row>
    <row r="1032" spans="1:26">
      <c r="A1032" s="167" t="str">
        <f>CODE(MID(N1032,1,1))&amp;CODE(MID(N1032,2,1))&amp;CODE(MID(N1032,3,1))&amp;CODE(MID(N1032,4,1))&amp;CODE(MID(N1032,5,1))&amp;
IF(ISERR(CODE(MID(N1032,6,1))),"",CODE(MID(N1032,6,1)))&amp;
IF(ISERR(CODE(MID(N1032,7,1))),"",CODE(MID(N1032,7,1)))&amp;
IF(ISERR(CODE(MID(N1032,8,1))),"",CODE(MID(N1032,8,1)))&amp;
IF(ISERR(CODE(MID(N1032,9,1))),"",CODE(MID(N1032,9,1)))&amp;
IF(ISERR(CODE(MID(N1032,10,1))),"",CODE(MID(N1032,10,1)))&amp;
IF(ISERR(CODE(MID(N1032,11,1))),"",CODE(MID(N1032,11,1)))&amp;
IF(ISERR(CODE(MID(N1032,12,1))),"",CODE(MID(N1032,12,1)))&amp;
IF(ISERR(CODE(MID(N1032,13,1))),"",CODE(MID(N1032,13,1)))&amp;
IF(ISERR(CODE(MID(N1032,14,1))),"",CODE(MID(N1032,14,1)))&amp;
IF(ISERR(CODE(MID(N1032,15,1))),"",CODE(MID(N1032,15,1)))</f>
        <v>6772829578657868</v>
      </c>
      <c r="B1032" s="3">
        <v>1001</v>
      </c>
      <c r="C1032" s="165">
        <f>VLOOKUP(A1032,[1]items.h.csv!$A:$C,3,0)</f>
        <v>1102</v>
      </c>
      <c r="D1032" s="1" t="s">
        <v>2221</v>
      </c>
      <c r="E1032" s="1" t="s">
        <v>7</v>
      </c>
      <c r="F1032" s="17" t="s">
        <v>595</v>
      </c>
      <c r="G1032" s="17" t="s">
        <v>1043</v>
      </c>
      <c r="H1032" s="58">
        <v>0</v>
      </c>
      <c r="I1032" s="58">
        <v>0</v>
      </c>
      <c r="J1032" s="17" t="s">
        <v>1</v>
      </c>
      <c r="K1032" s="17" t="s">
        <v>2192</v>
      </c>
      <c r="L1032" s="138" t="s">
        <v>4604</v>
      </c>
      <c r="N1032" s="22" t="s">
        <v>3450</v>
      </c>
      <c r="O1032" s="22" t="s">
        <v>3787</v>
      </c>
      <c r="P1032"/>
      <c r="Q1032" t="str">
        <f>IF(F1032=G1032,"","NOT EQUAL")</f>
        <v>NOT EQUAL</v>
      </c>
      <c r="R1032"/>
      <c r="S1032"/>
      <c r="T1032">
        <f>IF(Y1032&lt;&gt;"",T1031+1,T1031)</f>
        <v>146</v>
      </c>
      <c r="U1032" s="3"/>
      <c r="V1032" s="118"/>
      <c r="W1032" s="118"/>
      <c r="X1032" s="109" t="str">
        <f>IF( OR(V1032="CNST", J1032="CAT_REGS"),(F1032),
IF(V1032="YES",UPPER(F1032),
IF(   AND(V1032&lt;&gt;"NO",J1032="CAT_FNCT",E1032&lt;&gt;"multiply", E1032&lt;&gt;"divide"),IF(K1032="SLS_ENABLED",   UPPER(F1032),""),"")))</f>
        <v/>
      </c>
      <c r="Y1032" s="109" t="str">
        <f>IF(LEN(W1032)&gt;0,W1032,SUBSTITUTE(SUBSTITUTE(SUBSTITUTE(SUBSTITUTE(SUBSTITUTE(SUBSTITUTE(SUBSTITUTE(SUBSTITUTE(SUBSTITUTE(SUBSTITUTE(SUBSTITUTE( (SUBSTITUTE( SUBSTITUTE( SUBSTITUTE( SUBSTITUTE(X1032,"STD_SIGMA","SUM"),"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32" s="2">
        <f>C1032</f>
        <v>1102</v>
      </c>
    </row>
    <row r="1033" spans="1:26">
      <c r="A1033" s="167" t="str">
        <f>CODE(MID(N1033,1,1))&amp;CODE(MID(N1033,2,1))&amp;CODE(MID(N1033,3,1))&amp;CODE(MID(N1033,4,1))&amp;CODE(MID(N1033,5,1))&amp;
IF(ISERR(CODE(MID(N1033,6,1))),"",CODE(MID(N1033,6,1)))&amp;
IF(ISERR(CODE(MID(N1033,7,1))),"",CODE(MID(N1033,7,1)))&amp;
IF(ISERR(CODE(MID(N1033,8,1))),"",CODE(MID(N1033,8,1)))&amp;
IF(ISERR(CODE(MID(N1033,9,1))),"",CODE(MID(N1033,9,1)))&amp;
IF(ISERR(CODE(MID(N1033,10,1))),"",CODE(MID(N1033,10,1)))&amp;
IF(ISERR(CODE(MID(N1033,11,1))),"",CODE(MID(N1033,11,1)))&amp;
IF(ISERR(CODE(MID(N1033,12,1))),"",CODE(MID(N1033,12,1)))&amp;
IF(ISERR(CODE(MID(N1033,13,1))),"",CODE(MID(N1033,13,1)))&amp;
IF(ISERR(CODE(MID(N1033,14,1))),"",CODE(MID(N1033,14,1)))&amp;
IF(ISERR(CODE(MID(N1033,15,1))),"",CODE(MID(N1033,15,1)))</f>
        <v>67728295787982</v>
      </c>
      <c r="B1033" s="3">
        <v>1002</v>
      </c>
      <c r="C1033" s="165">
        <f>VLOOKUP(A1033,[1]items.h.csv!$A:$C,3,0)</f>
        <v>1103</v>
      </c>
      <c r="D1033" s="1" t="s">
        <v>2221</v>
      </c>
      <c r="E1033" s="1" t="s">
        <v>7</v>
      </c>
      <c r="F1033" s="17" t="s">
        <v>595</v>
      </c>
      <c r="G1033" s="17" t="s">
        <v>1044</v>
      </c>
      <c r="H1033" s="58">
        <v>0</v>
      </c>
      <c r="I1033" s="58">
        <v>0</v>
      </c>
      <c r="J1033" s="17" t="s">
        <v>1</v>
      </c>
      <c r="K1033" s="17" t="s">
        <v>2192</v>
      </c>
      <c r="L1033" s="138" t="s">
        <v>4604</v>
      </c>
      <c r="N1033" s="22" t="s">
        <v>3451</v>
      </c>
      <c r="O1033" s="22" t="s">
        <v>3787</v>
      </c>
      <c r="P1033"/>
      <c r="Q1033" t="str">
        <f>IF(F1033=G1033,"","NOT EQUAL")</f>
        <v>NOT EQUAL</v>
      </c>
      <c r="R1033"/>
      <c r="S1033"/>
      <c r="T1033">
        <f>IF(Y1033&lt;&gt;"",T1032+1,T1032)</f>
        <v>146</v>
      </c>
      <c r="U1033" s="3"/>
      <c r="V1033" s="118"/>
      <c r="W1033" s="118"/>
      <c r="X1033" s="109" t="str">
        <f>IF( OR(V1033="CNST", J1033="CAT_REGS"),(F1033),
IF(V1033="YES",UPPER(F1033),
IF(   AND(V1033&lt;&gt;"NO",J1033="CAT_FNCT",E1033&lt;&gt;"multiply", E1033&lt;&gt;"divide"),IF(K1033="SLS_ENABLED",   UPPER(F1033),""),"")))</f>
        <v/>
      </c>
      <c r="Y1033" s="109" t="str">
        <f>IF(LEN(W1033)&gt;0,W1033,SUBSTITUTE(SUBSTITUTE(SUBSTITUTE(SUBSTITUTE(SUBSTITUTE(SUBSTITUTE(SUBSTITUTE(SUBSTITUTE(SUBSTITUTE(SUBSTITUTE(SUBSTITUTE( (SUBSTITUTE( SUBSTITUTE( SUBSTITUTE( SUBSTITUTE(X1033,"STD_SIGMA","SUM"),"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33" s="2">
        <f>C1033</f>
        <v>1103</v>
      </c>
    </row>
    <row r="1034" spans="1:26">
      <c r="A1034" s="167" t="str">
        <f>CODE(MID(N1034,1,1))&amp;CODE(MID(N1034,2,1))&amp;CODE(MID(N1034,3,1))&amp;CODE(MID(N1034,4,1))&amp;CODE(MID(N1034,5,1))&amp;
IF(ISERR(CODE(MID(N1034,6,1))),"",CODE(MID(N1034,6,1)))&amp;
IF(ISERR(CODE(MID(N1034,7,1))),"",CODE(MID(N1034,7,1)))&amp;
IF(ISERR(CODE(MID(N1034,8,1))),"",CODE(MID(N1034,8,1)))&amp;
IF(ISERR(CODE(MID(N1034,9,1))),"",CODE(MID(N1034,9,1)))&amp;
IF(ISERR(CODE(MID(N1034,10,1))),"",CODE(MID(N1034,10,1)))&amp;
IF(ISERR(CODE(MID(N1034,11,1))),"",CODE(MID(N1034,11,1)))&amp;
IF(ISERR(CODE(MID(N1034,12,1))),"",CODE(MID(N1034,12,1)))&amp;
IF(ISERR(CODE(MID(N1034,13,1))),"",CODE(MID(N1034,13,1)))&amp;
IF(ISERR(CODE(MID(N1034,14,1))),"",CODE(MID(N1034,14,1)))&amp;
IF(ISERR(CODE(MID(N1034,15,1))),"",CODE(MID(N1034,15,1)))</f>
        <v>677282958765846772</v>
      </c>
      <c r="B1034" s="3">
        <v>1003</v>
      </c>
      <c r="C1034" s="165">
        <f>VLOOKUP(A1034,[1]items.h.csv!$A:$C,3,0)</f>
        <v>1104</v>
      </c>
      <c r="D1034" s="1" t="s">
        <v>2291</v>
      </c>
      <c r="E1034" s="1" t="s">
        <v>1710</v>
      </c>
      <c r="F1034" s="17" t="s">
        <v>595</v>
      </c>
      <c r="G1034" s="17" t="s">
        <v>1045</v>
      </c>
      <c r="H1034" s="58">
        <v>0</v>
      </c>
      <c r="I1034" s="58">
        <v>0</v>
      </c>
      <c r="J1034" s="17" t="s">
        <v>1</v>
      </c>
      <c r="K1034" s="17" t="s">
        <v>2192</v>
      </c>
      <c r="L1034" s="138" t="s">
        <v>4604</v>
      </c>
      <c r="N1034" s="22" t="s">
        <v>1710</v>
      </c>
      <c r="O1034" s="22" t="s">
        <v>3787</v>
      </c>
      <c r="P1034"/>
      <c r="Q1034" t="str">
        <f>IF(F1034=G1034,"","NOT EQUAL")</f>
        <v>NOT EQUAL</v>
      </c>
      <c r="R1034"/>
      <c r="S1034"/>
      <c r="T1034">
        <f>IF(Y1034&lt;&gt;"",T1033+1,T1033)</f>
        <v>146</v>
      </c>
      <c r="U1034" s="3"/>
      <c r="V1034" s="118"/>
      <c r="W1034" s="118"/>
      <c r="X1034" s="109" t="str">
        <f>IF( OR(V1034="CNST", J1034="CAT_REGS"),(F1034),
IF(V1034="YES",UPPER(F1034),
IF(   AND(V1034&lt;&gt;"NO",J1034="CAT_FNCT",E1034&lt;&gt;"multiply", E1034&lt;&gt;"divide"),IF(K1034="SLS_ENABLED",   UPPER(F1034),""),"")))</f>
        <v/>
      </c>
      <c r="Y1034" s="109" t="str">
        <f>IF(LEN(W1034)&gt;0,W1034,SUBSTITUTE(SUBSTITUTE(SUBSTITUTE(SUBSTITUTE(SUBSTITUTE(SUBSTITUTE(SUBSTITUTE(SUBSTITUTE(SUBSTITUTE(SUBSTITUTE(SUBSTITUTE( (SUBSTITUTE( SUBSTITUTE( SUBSTITUTE( SUBSTITUTE(X1034,"STD_SIGMA","SUM"),"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34" s="2">
        <f>C1034</f>
        <v>1104</v>
      </c>
    </row>
    <row r="1035" spans="1:26">
      <c r="A1035" s="167" t="str">
        <f>CODE(MID(N1035,1,1))&amp;CODE(MID(N1035,2,1))&amp;CODE(MID(N1035,3,1))&amp;CODE(MID(N1035,4,1))&amp;CODE(MID(N1035,5,1))&amp;
IF(ISERR(CODE(MID(N1035,6,1))),"",CODE(MID(N1035,6,1)))&amp;
IF(ISERR(CODE(MID(N1035,7,1))),"",CODE(MID(N1035,7,1)))&amp;
IF(ISERR(CODE(MID(N1035,8,1))),"",CODE(MID(N1035,8,1)))&amp;
IF(ISERR(CODE(MID(N1035,9,1))),"",CODE(MID(N1035,9,1)))&amp;
IF(ISERR(CODE(MID(N1035,10,1))),"",CODE(MID(N1035,10,1)))&amp;
IF(ISERR(CODE(MID(N1035,11,1))),"",CODE(MID(N1035,11,1)))&amp;
IF(ISERR(CODE(MID(N1035,12,1))),"",CODE(MID(N1035,12,1)))&amp;
IF(ISERR(CODE(MID(N1035,13,1))),"",CODE(MID(N1035,13,1)))&amp;
IF(ISERR(CODE(MID(N1035,14,1))),"",CODE(MID(N1035,14,1)))&amp;
IF(ISERR(CODE(MID(N1035,15,1))),"",CODE(MID(N1035,15,1)))</f>
        <v>67728295727985827176658383</v>
      </c>
      <c r="B1035" s="3">
        <v>1004</v>
      </c>
      <c r="C1035" s="165">
        <f>VLOOKUP(A1035,[1]items.h.csv!$A:$C,3,0)</f>
        <v>1105</v>
      </c>
      <c r="D1035" s="1" t="s">
        <v>2291</v>
      </c>
      <c r="E1035" s="1" t="s">
        <v>1711</v>
      </c>
      <c r="F1035" s="17" t="s">
        <v>595</v>
      </c>
      <c r="G1035" s="17" t="s">
        <v>1046</v>
      </c>
      <c r="H1035" s="58">
        <v>0</v>
      </c>
      <c r="I1035" s="58">
        <v>0</v>
      </c>
      <c r="J1035" s="17" t="s">
        <v>1</v>
      </c>
      <c r="K1035" s="17" t="s">
        <v>2192</v>
      </c>
      <c r="L1035" s="138" t="s">
        <v>4604</v>
      </c>
      <c r="N1035" s="22" t="s">
        <v>1711</v>
      </c>
      <c r="O1035" s="22" t="s">
        <v>3787</v>
      </c>
      <c r="P1035"/>
      <c r="Q1035" t="str">
        <f>IF(F1035=G1035,"","NOT EQUAL")</f>
        <v>NOT EQUAL</v>
      </c>
      <c r="R1035"/>
      <c r="S1035"/>
      <c r="T1035">
        <f>IF(Y1035&lt;&gt;"",T1034+1,T1034)</f>
        <v>146</v>
      </c>
      <c r="U1035" s="3"/>
      <c r="V1035" s="118"/>
      <c r="W1035" s="118"/>
      <c r="X1035" s="109" t="str">
        <f>IF( OR(V1035="CNST", J1035="CAT_REGS"),(F1035),
IF(V1035="YES",UPPER(F1035),
IF(   AND(V1035&lt;&gt;"NO",J1035="CAT_FNCT",E1035&lt;&gt;"multiply", E1035&lt;&gt;"divide"),IF(K1035="SLS_ENABLED",   UPPER(F1035),""),"")))</f>
        <v/>
      </c>
      <c r="Y1035" s="109" t="str">
        <f>IF(LEN(W1035)&gt;0,W1035,SUBSTITUTE(SUBSTITUTE(SUBSTITUTE(SUBSTITUTE(SUBSTITUTE(SUBSTITUTE(SUBSTITUTE(SUBSTITUTE(SUBSTITUTE(SUBSTITUTE(SUBSTITUTE( (SUBSTITUTE( SUBSTITUTE( SUBSTITUTE( SUBSTITUTE(X1035,"STD_SIGMA","SUM"),"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35" s="2">
        <f>C1035</f>
        <v>1105</v>
      </c>
    </row>
    <row r="1036" spans="1:26">
      <c r="A1036" s="167" t="str">
        <f>CODE(MID(N1036,1,1))&amp;CODE(MID(N1036,2,1))&amp;CODE(MID(N1036,3,1))&amp;CODE(MID(N1036,4,1))&amp;CODE(MID(N1036,5,1))&amp;
IF(ISERR(CODE(MID(N1036,6,1))),"",CODE(MID(N1036,6,1)))&amp;
IF(ISERR(CODE(MID(N1036,7,1))),"",CODE(MID(N1036,7,1)))&amp;
IF(ISERR(CODE(MID(N1036,8,1))),"",CODE(MID(N1036,8,1)))&amp;
IF(ISERR(CODE(MID(N1036,9,1))),"",CODE(MID(N1036,9,1)))&amp;
IF(ISERR(CODE(MID(N1036,10,1))),"",CODE(MID(N1036,10,1)))&amp;
IF(ISERR(CODE(MID(N1036,11,1))),"",CODE(MID(N1036,11,1)))&amp;
IF(ISERR(CODE(MID(N1036,12,1))),"",CODE(MID(N1036,12,1)))&amp;
IF(ISERR(CODE(MID(N1036,13,1))),"",CODE(MID(N1036,13,1)))&amp;
IF(ISERR(CODE(MID(N1036,14,1))),"",CODE(MID(N1036,14,1)))&amp;
IF(ISERR(CODE(MID(N1036,15,1))),"",CODE(MID(N1036,15,1)))</f>
        <v>6772829580827378846982</v>
      </c>
      <c r="B1036" s="3">
        <v>1005</v>
      </c>
      <c r="C1036" s="165">
        <f>VLOOKUP(A1036,[1]items.h.csv!$A:$C,3,0)</f>
        <v>1106</v>
      </c>
      <c r="D1036" s="1" t="s">
        <v>2291</v>
      </c>
      <c r="E1036" s="1" t="s">
        <v>1712</v>
      </c>
      <c r="F1036" s="17" t="s">
        <v>595</v>
      </c>
      <c r="G1036" s="17" t="s">
        <v>1047</v>
      </c>
      <c r="H1036" s="58">
        <v>0</v>
      </c>
      <c r="I1036" s="58">
        <v>0</v>
      </c>
      <c r="J1036" s="17" t="s">
        <v>1</v>
      </c>
      <c r="K1036" s="17" t="s">
        <v>2192</v>
      </c>
      <c r="L1036" s="138" t="s">
        <v>4604</v>
      </c>
      <c r="N1036" s="22" t="s">
        <v>1712</v>
      </c>
      <c r="O1036" s="22" t="s">
        <v>3787</v>
      </c>
      <c r="P1036"/>
      <c r="Q1036" t="str">
        <f>IF(F1036=G1036,"","NOT EQUAL")</f>
        <v>NOT EQUAL</v>
      </c>
      <c r="R1036"/>
      <c r="S1036"/>
      <c r="T1036">
        <f>IF(Y1036&lt;&gt;"",T1035+1,T1035)</f>
        <v>146</v>
      </c>
      <c r="U1036" s="3"/>
      <c r="V1036" s="118"/>
      <c r="W1036" s="118"/>
      <c r="X1036" s="109" t="str">
        <f>IF( OR(V1036="CNST", J1036="CAT_REGS"),(F1036),
IF(V1036="YES",UPPER(F1036),
IF(   AND(V1036&lt;&gt;"NO",J1036="CAT_FNCT",E1036&lt;&gt;"multiply", E1036&lt;&gt;"divide"),IF(K1036="SLS_ENABLED",   UPPER(F1036),""),"")))</f>
        <v/>
      </c>
      <c r="Y1036" s="109" t="str">
        <f>IF(LEN(W1036)&gt;0,W1036,SUBSTITUTE(SUBSTITUTE(SUBSTITUTE(SUBSTITUTE(SUBSTITUTE(SUBSTITUTE(SUBSTITUTE(SUBSTITUTE(SUBSTITUTE(SUBSTITUTE(SUBSTITUTE( (SUBSTITUTE( SUBSTITUTE( SUBSTITUTE( SUBSTITUTE(X1036,"STD_SIGMA","SUM"),"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36" s="2">
        <f>C1036</f>
        <v>1106</v>
      </c>
    </row>
    <row r="1037" spans="1:26">
      <c r="A1037" s="167" t="str">
        <f>CODE(MID(N1037,1,1))&amp;CODE(MID(N1037,2,1))&amp;CODE(MID(N1037,3,1))&amp;CODE(MID(N1037,4,1))&amp;CODE(MID(N1037,5,1))&amp;
IF(ISERR(CODE(MID(N1037,6,1))),"",CODE(MID(N1037,6,1)))&amp;
IF(ISERR(CODE(MID(N1037,7,1))),"",CODE(MID(N1037,7,1)))&amp;
IF(ISERR(CODE(MID(N1037,8,1))),"",CODE(MID(N1037,8,1)))&amp;
IF(ISERR(CODE(MID(N1037,9,1))),"",CODE(MID(N1037,9,1)))&amp;
IF(ISERR(CODE(MID(N1037,10,1))),"",CODE(MID(N1037,10,1)))&amp;
IF(ISERR(CODE(MID(N1037,11,1))),"",CODE(MID(N1037,11,1)))&amp;
IF(ISERR(CODE(MID(N1037,12,1))),"",CODE(MID(N1037,12,1)))&amp;
IF(ISERR(CODE(MID(N1037,13,1))),"",CODE(MID(N1037,13,1)))&amp;
IF(ISERR(CODE(MID(N1037,14,1))),"",CODE(MID(N1037,14,1)))&amp;
IF(ISERR(CODE(MID(N1037,15,1))),"",CODE(MID(N1037,15,1)))</f>
        <v>67728295776584958476</v>
      </c>
      <c r="B1037" s="3">
        <v>1006</v>
      </c>
      <c r="C1037" s="165">
        <f>VLOOKUP(A1037,[1]items.h.csv!$A:$C,3,0)</f>
        <v>1107</v>
      </c>
      <c r="D1037" s="1" t="s">
        <v>2221</v>
      </c>
      <c r="E1037" s="1" t="s">
        <v>7</v>
      </c>
      <c r="F1037" s="17" t="s">
        <v>595</v>
      </c>
      <c r="G1037" s="17" t="s">
        <v>1048</v>
      </c>
      <c r="H1037" s="58">
        <v>0</v>
      </c>
      <c r="I1037" s="58">
        <v>0</v>
      </c>
      <c r="J1037" s="17" t="s">
        <v>1</v>
      </c>
      <c r="K1037" s="17" t="s">
        <v>2192</v>
      </c>
      <c r="L1037" s="138" t="s">
        <v>4604</v>
      </c>
      <c r="N1037" s="22" t="s">
        <v>3452</v>
      </c>
      <c r="O1037" s="22" t="s">
        <v>3787</v>
      </c>
      <c r="P1037"/>
      <c r="Q1037" t="str">
        <f>IF(F1037=G1037,"","NOT EQUAL")</f>
        <v>NOT EQUAL</v>
      </c>
      <c r="R1037"/>
      <c r="S1037"/>
      <c r="T1037">
        <f>IF(Y1037&lt;&gt;"",T1036+1,T1036)</f>
        <v>146</v>
      </c>
      <c r="U1037" s="3"/>
      <c r="V1037" s="118"/>
      <c r="W1037" s="118"/>
      <c r="X1037" s="109" t="str">
        <f>IF( OR(V1037="CNST", J1037="CAT_REGS"),(F1037),
IF(V1037="YES",UPPER(F1037),
IF(   AND(V1037&lt;&gt;"NO",J1037="CAT_FNCT",E1037&lt;&gt;"multiply", E1037&lt;&gt;"divide"),IF(K1037="SLS_ENABLED",   UPPER(F1037),""),"")))</f>
        <v/>
      </c>
      <c r="Y1037" s="109" t="str">
        <f>IF(LEN(W1037)&gt;0,W1037,SUBSTITUTE(SUBSTITUTE(SUBSTITUTE(SUBSTITUTE(SUBSTITUTE(SUBSTITUTE(SUBSTITUTE(SUBSTITUTE(SUBSTITUTE(SUBSTITUTE(SUBSTITUTE( (SUBSTITUTE( SUBSTITUTE( SUBSTITUTE( SUBSTITUTE(X1037,"STD_SIGMA","SUM"),"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37" s="2">
        <f>C1037</f>
        <v>1107</v>
      </c>
    </row>
    <row r="1038" spans="1:26">
      <c r="A1038" s="167" t="str">
        <f>CODE(MID(N1038,1,1))&amp;CODE(MID(N1038,2,1))&amp;CODE(MID(N1038,3,1))&amp;CODE(MID(N1038,4,1))&amp;CODE(MID(N1038,5,1))&amp;
IF(ISERR(CODE(MID(N1038,6,1))),"",CODE(MID(N1038,6,1)))&amp;
IF(ISERR(CODE(MID(N1038,7,1))),"",CODE(MID(N1038,7,1)))&amp;
IF(ISERR(CODE(MID(N1038,8,1))),"",CODE(MID(N1038,8,1)))&amp;
IF(ISERR(CODE(MID(N1038,9,1))),"",CODE(MID(N1038,9,1)))&amp;
IF(ISERR(CODE(MID(N1038,10,1))),"",CODE(MID(N1038,10,1)))&amp;
IF(ISERR(CODE(MID(N1038,11,1))),"",CODE(MID(N1038,11,1)))&amp;
IF(ISERR(CODE(MID(N1038,12,1))),"",CODE(MID(N1038,12,1)))&amp;
IF(ISERR(CODE(MID(N1038,13,1))),"",CODE(MID(N1038,13,1)))&amp;
IF(ISERR(CODE(MID(N1038,14,1))),"",CODE(MID(N1038,14,1)))&amp;
IF(ISERR(CODE(MID(N1038,15,1))),"",CODE(MID(N1038,15,1)))</f>
        <v>67728295776584957776</v>
      </c>
      <c r="B1038" s="3">
        <v>1007</v>
      </c>
      <c r="C1038" s="165">
        <f>VLOOKUP(A1038,[1]items.h.csv!$A:$C,3,0)</f>
        <v>1108</v>
      </c>
      <c r="D1038" s="1" t="s">
        <v>2221</v>
      </c>
      <c r="E1038" s="1" t="s">
        <v>7</v>
      </c>
      <c r="F1038" s="17" t="s">
        <v>595</v>
      </c>
      <c r="G1038" s="17" t="s">
        <v>1049</v>
      </c>
      <c r="H1038" s="58">
        <v>0</v>
      </c>
      <c r="I1038" s="58">
        <v>0</v>
      </c>
      <c r="J1038" s="17" t="s">
        <v>1</v>
      </c>
      <c r="K1038" s="17" t="s">
        <v>2192</v>
      </c>
      <c r="L1038" s="138" t="s">
        <v>4604</v>
      </c>
      <c r="N1038" s="22" t="s">
        <v>3453</v>
      </c>
      <c r="O1038" s="22" t="s">
        <v>3787</v>
      </c>
      <c r="P1038"/>
      <c r="Q1038" t="str">
        <f>IF(F1038=G1038,"","NOT EQUAL")</f>
        <v>NOT EQUAL</v>
      </c>
      <c r="R1038"/>
      <c r="S1038"/>
      <c r="T1038">
        <f>IF(Y1038&lt;&gt;"",T1037+1,T1037)</f>
        <v>146</v>
      </c>
      <c r="U1038" s="3"/>
      <c r="V1038" s="118"/>
      <c r="W1038" s="118"/>
      <c r="X1038" s="109" t="str">
        <f>IF( OR(V1038="CNST", J1038="CAT_REGS"),(F1038),
IF(V1038="YES",UPPER(F1038),
IF(   AND(V1038&lt;&gt;"NO",J1038="CAT_FNCT",E1038&lt;&gt;"multiply", E1038&lt;&gt;"divide"),IF(K1038="SLS_ENABLED",   UPPER(F1038),""),"")))</f>
        <v/>
      </c>
      <c r="Y1038" s="109" t="str">
        <f>IF(LEN(W1038)&gt;0,W1038,SUBSTITUTE(SUBSTITUTE(SUBSTITUTE(SUBSTITUTE(SUBSTITUTE(SUBSTITUTE(SUBSTITUTE(SUBSTITUTE(SUBSTITUTE(SUBSTITUTE(SUBSTITUTE( (SUBSTITUTE( SUBSTITUTE( SUBSTITUTE( SUBSTITUTE(X1038,"STD_SIGMA","SUM"),"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38" s="2">
        <f>C1038</f>
        <v>1108</v>
      </c>
    </row>
    <row r="1039" spans="1:26">
      <c r="A1039" s="167" t="str">
        <f>CODE(MID(N1039,1,1))&amp;CODE(MID(N1039,2,1))&amp;CODE(MID(N1039,3,1))&amp;CODE(MID(N1039,4,1))&amp;CODE(MID(N1039,5,1))&amp;
IF(ISERR(CODE(MID(N1039,6,1))),"",CODE(MID(N1039,6,1)))&amp;
IF(ISERR(CODE(MID(N1039,7,1))),"",CODE(MID(N1039,7,1)))&amp;
IF(ISERR(CODE(MID(N1039,8,1))),"",CODE(MID(N1039,8,1)))&amp;
IF(ISERR(CODE(MID(N1039,9,1))),"",CODE(MID(N1039,9,1)))&amp;
IF(ISERR(CODE(MID(N1039,10,1))),"",CODE(MID(N1039,10,1)))&amp;
IF(ISERR(CODE(MID(N1039,11,1))),"",CODE(MID(N1039,11,1)))&amp;
IF(ISERR(CODE(MID(N1039,12,1))),"",CODE(MID(N1039,12,1)))&amp;
IF(ISERR(CODE(MID(N1039,13,1))),"",CODE(MID(N1039,13,1)))&amp;
IF(ISERR(CODE(MID(N1039,14,1))),"",CODE(MID(N1039,14,1)))&amp;
IF(ISERR(CODE(MID(N1039,15,1))),"",CODE(MID(N1039,15,1)))</f>
        <v>67728295776584956676</v>
      </c>
      <c r="B1039" s="3">
        <v>1008</v>
      </c>
      <c r="C1039" s="165">
        <f>VLOOKUP(A1039,[1]items.h.csv!$A:$C,3,0)</f>
        <v>1109</v>
      </c>
      <c r="D1039" s="1" t="s">
        <v>2221</v>
      </c>
      <c r="E1039" s="1" t="s">
        <v>7</v>
      </c>
      <c r="F1039" s="17" t="s">
        <v>595</v>
      </c>
      <c r="G1039" s="17" t="s">
        <v>1050</v>
      </c>
      <c r="H1039" s="58">
        <v>0</v>
      </c>
      <c r="I1039" s="58">
        <v>0</v>
      </c>
      <c r="J1039" s="17" t="s">
        <v>1</v>
      </c>
      <c r="K1039" s="17" t="s">
        <v>2192</v>
      </c>
      <c r="L1039" s="138" t="s">
        <v>4604</v>
      </c>
      <c r="N1039" s="22" t="s">
        <v>3454</v>
      </c>
      <c r="O1039" s="22" t="s">
        <v>3787</v>
      </c>
      <c r="P1039"/>
      <c r="Q1039" t="str">
        <f>IF(F1039=G1039,"","NOT EQUAL")</f>
        <v>NOT EQUAL</v>
      </c>
      <c r="R1039"/>
      <c r="S1039"/>
      <c r="T1039">
        <f>IF(Y1039&lt;&gt;"",T1038+1,T1038)</f>
        <v>146</v>
      </c>
      <c r="U1039" s="3"/>
      <c r="V1039" s="118"/>
      <c r="W1039" s="118"/>
      <c r="X1039" s="109" t="str">
        <f>IF( OR(V1039="CNST", J1039="CAT_REGS"),(F1039),
IF(V1039="YES",UPPER(F1039),
IF(   AND(V1039&lt;&gt;"NO",J1039="CAT_FNCT",E1039&lt;&gt;"multiply", E1039&lt;&gt;"divide"),IF(K1039="SLS_ENABLED",   UPPER(F1039),""),"")))</f>
        <v/>
      </c>
      <c r="Y1039" s="109" t="str">
        <f>IF(LEN(W1039)&gt;0,W1039,SUBSTITUTE(SUBSTITUTE(SUBSTITUTE(SUBSTITUTE(SUBSTITUTE(SUBSTITUTE(SUBSTITUTE(SUBSTITUTE(SUBSTITUTE(SUBSTITUTE(SUBSTITUTE( (SUBSTITUTE( SUBSTITUTE( SUBSTITUTE( SUBSTITUTE(X1039,"STD_SIGMA","SUM"),"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39" s="2">
        <f>C1039</f>
        <v>1109</v>
      </c>
    </row>
    <row r="1040" spans="1:26">
      <c r="A1040" s="167" t="str">
        <f>CODE(MID(N1040,1,1))&amp;CODE(MID(N1040,2,1))&amp;CODE(MID(N1040,3,1))&amp;CODE(MID(N1040,4,1))&amp;CODE(MID(N1040,5,1))&amp;
IF(ISERR(CODE(MID(N1040,6,1))),"",CODE(MID(N1040,6,1)))&amp;
IF(ISERR(CODE(MID(N1040,7,1))),"",CODE(MID(N1040,7,1)))&amp;
IF(ISERR(CODE(MID(N1040,8,1))),"",CODE(MID(N1040,8,1)))&amp;
IF(ISERR(CODE(MID(N1040,9,1))),"",CODE(MID(N1040,9,1)))&amp;
IF(ISERR(CODE(MID(N1040,10,1))),"",CODE(MID(N1040,10,1)))&amp;
IF(ISERR(CODE(MID(N1040,11,1))),"",CODE(MID(N1040,11,1)))&amp;
IF(ISERR(CODE(MID(N1040,12,1))),"",CODE(MID(N1040,12,1)))&amp;
IF(ISERR(CODE(MID(N1040,13,1))),"",CODE(MID(N1040,13,1)))&amp;
IF(ISERR(CODE(MID(N1040,14,1))),"",CODE(MID(N1040,14,1)))&amp;
IF(ISERR(CODE(MID(N1040,15,1))),"",CODE(MID(N1040,15,1)))</f>
        <v>67728295776584958482</v>
      </c>
      <c r="B1040" s="3">
        <v>1009</v>
      </c>
      <c r="C1040" s="165">
        <f>VLOOKUP(A1040,[1]items.h.csv!$A:$C,3,0)</f>
        <v>1110</v>
      </c>
      <c r="D1040" s="1" t="s">
        <v>2221</v>
      </c>
      <c r="E1040" s="1" t="s">
        <v>7</v>
      </c>
      <c r="F1040" s="17" t="s">
        <v>595</v>
      </c>
      <c r="G1040" s="17" t="s">
        <v>1051</v>
      </c>
      <c r="H1040" s="58">
        <v>0</v>
      </c>
      <c r="I1040" s="58">
        <v>0</v>
      </c>
      <c r="J1040" s="17" t="s">
        <v>1</v>
      </c>
      <c r="K1040" s="17" t="s">
        <v>2192</v>
      </c>
      <c r="L1040" s="138" t="s">
        <v>4604</v>
      </c>
      <c r="N1040" s="22" t="s">
        <v>3455</v>
      </c>
      <c r="O1040" s="22" t="s">
        <v>3787</v>
      </c>
      <c r="P1040"/>
      <c r="Q1040" t="str">
        <f>IF(F1040=G1040,"","NOT EQUAL")</f>
        <v>NOT EQUAL</v>
      </c>
      <c r="R1040"/>
      <c r="S1040"/>
      <c r="T1040">
        <f>IF(Y1040&lt;&gt;"",T1039+1,T1039)</f>
        <v>146</v>
      </c>
      <c r="U1040" s="3"/>
      <c r="V1040" s="118"/>
      <c r="W1040" s="118"/>
      <c r="X1040" s="109" t="str">
        <f>IF( OR(V1040="CNST", J1040="CAT_REGS"),(F1040),
IF(V1040="YES",UPPER(F1040),
IF(   AND(V1040&lt;&gt;"NO",J1040="CAT_FNCT",E1040&lt;&gt;"multiply", E1040&lt;&gt;"divide"),IF(K1040="SLS_ENABLED",   UPPER(F1040),""),"")))</f>
        <v/>
      </c>
      <c r="Y1040" s="109" t="str">
        <f>IF(LEN(W1040)&gt;0,W1040,SUBSTITUTE(SUBSTITUTE(SUBSTITUTE(SUBSTITUTE(SUBSTITUTE(SUBSTITUTE(SUBSTITUTE(SUBSTITUTE(SUBSTITUTE(SUBSTITUTE(SUBSTITUTE( (SUBSTITUTE( SUBSTITUTE( SUBSTITUTE( SUBSTITUTE(X1040,"STD_SIGMA","SUM"),"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40" s="2">
        <f>C1040</f>
        <v>1110</v>
      </c>
    </row>
    <row r="1041" spans="1:26">
      <c r="A1041" s="167" t="str">
        <f>CODE(MID(N1041,1,1))&amp;CODE(MID(N1041,2,1))&amp;CODE(MID(N1041,3,1))&amp;CODE(MID(N1041,4,1))&amp;CODE(MID(N1041,5,1))&amp;
IF(ISERR(CODE(MID(N1041,6,1))),"",CODE(MID(N1041,6,1)))&amp;
IF(ISERR(CODE(MID(N1041,7,1))),"",CODE(MID(N1041,7,1)))&amp;
IF(ISERR(CODE(MID(N1041,8,1))),"",CODE(MID(N1041,8,1)))&amp;
IF(ISERR(CODE(MID(N1041,9,1))),"",CODE(MID(N1041,9,1)))&amp;
IF(ISERR(CODE(MID(N1041,10,1))),"",CODE(MID(N1041,10,1)))&amp;
IF(ISERR(CODE(MID(N1041,11,1))),"",CODE(MID(N1041,11,1)))&amp;
IF(ISERR(CODE(MID(N1041,12,1))),"",CODE(MID(N1041,12,1)))&amp;
IF(ISERR(CODE(MID(N1041,13,1))),"",CODE(MID(N1041,13,1)))&amp;
IF(ISERR(CODE(MID(N1041,14,1))),"",CODE(MID(N1041,14,1)))&amp;
IF(ISERR(CODE(MID(N1041,15,1))),"",CODE(MID(N1041,15,1)))</f>
        <v>67728295776584957782</v>
      </c>
      <c r="B1041" s="3">
        <v>1010</v>
      </c>
      <c r="C1041" s="165">
        <f>VLOOKUP(A1041,[1]items.h.csv!$A:$C,3,0)</f>
        <v>1111</v>
      </c>
      <c r="D1041" s="1" t="s">
        <v>2221</v>
      </c>
      <c r="E1041" s="1" t="s">
        <v>7</v>
      </c>
      <c r="F1041" s="17" t="s">
        <v>595</v>
      </c>
      <c r="G1041" s="17" t="s">
        <v>1052</v>
      </c>
      <c r="H1041" s="58">
        <v>0</v>
      </c>
      <c r="I1041" s="58">
        <v>0</v>
      </c>
      <c r="J1041" s="17" t="s">
        <v>1</v>
      </c>
      <c r="K1041" s="17" t="s">
        <v>2192</v>
      </c>
      <c r="L1041" s="138" t="s">
        <v>4604</v>
      </c>
      <c r="N1041" s="22" t="s">
        <v>3456</v>
      </c>
      <c r="O1041" s="22" t="s">
        <v>3787</v>
      </c>
      <c r="P1041"/>
      <c r="Q1041" t="str">
        <f>IF(F1041=G1041,"","NOT EQUAL")</f>
        <v>NOT EQUAL</v>
      </c>
      <c r="R1041"/>
      <c r="S1041"/>
      <c r="T1041">
        <f>IF(Y1041&lt;&gt;"",T1040+1,T1040)</f>
        <v>146</v>
      </c>
      <c r="U1041" s="3"/>
      <c r="V1041" s="118"/>
      <c r="W1041" s="118"/>
      <c r="X1041" s="109" t="str">
        <f>IF( OR(V1041="CNST", J1041="CAT_REGS"),(F1041),
IF(V1041="YES",UPPER(F1041),
IF(   AND(V1041&lt;&gt;"NO",J1041="CAT_FNCT",E1041&lt;&gt;"multiply", E1041&lt;&gt;"divide"),IF(K1041="SLS_ENABLED",   UPPER(F1041),""),"")))</f>
        <v/>
      </c>
      <c r="Y1041" s="109" t="str">
        <f>IF(LEN(W1041)&gt;0,W1041,SUBSTITUTE(SUBSTITUTE(SUBSTITUTE(SUBSTITUTE(SUBSTITUTE(SUBSTITUTE(SUBSTITUTE(SUBSTITUTE(SUBSTITUTE(SUBSTITUTE(SUBSTITUTE( (SUBSTITUTE( SUBSTITUTE( SUBSTITUTE( SUBSTITUTE(X1041,"STD_SIGMA","SUM"),"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41" s="2">
        <f>C1041</f>
        <v>1111</v>
      </c>
    </row>
    <row r="1042" spans="1:26">
      <c r="A1042" s="167" t="str">
        <f>CODE(MID(N1042,1,1))&amp;CODE(MID(N1042,2,1))&amp;CODE(MID(N1042,3,1))&amp;CODE(MID(N1042,4,1))&amp;CODE(MID(N1042,5,1))&amp;
IF(ISERR(CODE(MID(N1042,6,1))),"",CODE(MID(N1042,6,1)))&amp;
IF(ISERR(CODE(MID(N1042,7,1))),"",CODE(MID(N1042,7,1)))&amp;
IF(ISERR(CODE(MID(N1042,8,1))),"",CODE(MID(N1042,8,1)))&amp;
IF(ISERR(CODE(MID(N1042,9,1))),"",CODE(MID(N1042,9,1)))&amp;
IF(ISERR(CODE(MID(N1042,10,1))),"",CODE(MID(N1042,10,1)))&amp;
IF(ISERR(CODE(MID(N1042,11,1))),"",CODE(MID(N1042,11,1)))&amp;
IF(ISERR(CODE(MID(N1042,12,1))),"",CODE(MID(N1042,12,1)))&amp;
IF(ISERR(CODE(MID(N1042,13,1))),"",CODE(MID(N1042,13,1)))&amp;
IF(ISERR(CODE(MID(N1042,14,1))),"",CODE(MID(N1042,14,1)))&amp;
IF(ISERR(CODE(MID(N1042,15,1))),"",CODE(MID(N1042,15,1)))</f>
        <v>67728295776584956682</v>
      </c>
      <c r="B1042" s="3">
        <v>1011</v>
      </c>
      <c r="C1042" s="165">
        <f>VLOOKUP(A1042,[1]items.h.csv!$A:$C,3,0)</f>
        <v>1112</v>
      </c>
      <c r="D1042" s="1" t="s">
        <v>2221</v>
      </c>
      <c r="E1042" s="1" t="s">
        <v>7</v>
      </c>
      <c r="F1042" s="17" t="s">
        <v>595</v>
      </c>
      <c r="G1042" s="17" t="s">
        <v>1053</v>
      </c>
      <c r="H1042" s="58">
        <v>0</v>
      </c>
      <c r="I1042" s="58">
        <v>0</v>
      </c>
      <c r="J1042" s="17" t="s">
        <v>1</v>
      </c>
      <c r="K1042" s="17" t="s">
        <v>2192</v>
      </c>
      <c r="L1042" s="138" t="s">
        <v>4604</v>
      </c>
      <c r="N1042" s="22" t="s">
        <v>3457</v>
      </c>
      <c r="O1042" s="22" t="s">
        <v>3787</v>
      </c>
      <c r="P1042"/>
      <c r="Q1042" t="str">
        <f>IF(F1042=G1042,"","NOT EQUAL")</f>
        <v>NOT EQUAL</v>
      </c>
      <c r="R1042"/>
      <c r="S1042"/>
      <c r="T1042">
        <f>IF(Y1042&lt;&gt;"",T1041+1,T1041)</f>
        <v>146</v>
      </c>
      <c r="U1042" s="3"/>
      <c r="V1042" s="118"/>
      <c r="W1042" s="118"/>
      <c r="X1042" s="109" t="str">
        <f>IF( OR(V1042="CNST", J1042="CAT_REGS"),(F1042),
IF(V1042="YES",UPPER(F1042),
IF(   AND(V1042&lt;&gt;"NO",J1042="CAT_FNCT",E1042&lt;&gt;"multiply", E1042&lt;&gt;"divide"),IF(K1042="SLS_ENABLED",   UPPER(F1042),""),"")))</f>
        <v/>
      </c>
      <c r="Y1042" s="109" t="str">
        <f>IF(LEN(W1042)&gt;0,W1042,SUBSTITUTE(SUBSTITUTE(SUBSTITUTE(SUBSTITUTE(SUBSTITUTE(SUBSTITUTE(SUBSTITUTE(SUBSTITUTE(SUBSTITUTE(SUBSTITUTE(SUBSTITUTE( (SUBSTITUTE( SUBSTITUTE( SUBSTITUTE( SUBSTITUTE(X1042,"STD_SIGMA","SUM"),"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42" s="2">
        <f>C1042</f>
        <v>1112</v>
      </c>
    </row>
    <row r="1043" spans="1:26">
      <c r="A1043" s="167" t="str">
        <f>CODE(MID(N1043,1,1))&amp;CODE(MID(N1043,2,1))&amp;CODE(MID(N1043,3,1))&amp;CODE(MID(N1043,4,1))&amp;CODE(MID(N1043,5,1))&amp;
IF(ISERR(CODE(MID(N1043,6,1))),"",CODE(MID(N1043,6,1)))&amp;
IF(ISERR(CODE(MID(N1043,7,1))),"",CODE(MID(N1043,7,1)))&amp;
IF(ISERR(CODE(MID(N1043,8,1))),"",CODE(MID(N1043,8,1)))&amp;
IF(ISERR(CODE(MID(N1043,9,1))),"",CODE(MID(N1043,9,1)))&amp;
IF(ISERR(CODE(MID(N1043,10,1))),"",CODE(MID(N1043,10,1)))&amp;
IF(ISERR(CODE(MID(N1043,11,1))),"",CODE(MID(N1043,11,1)))&amp;
IF(ISERR(CODE(MID(N1043,12,1))),"",CODE(MID(N1043,12,1)))&amp;
IF(ISERR(CODE(MID(N1043,13,1))),"",CODE(MID(N1043,13,1)))&amp;
IF(ISERR(CODE(MID(N1043,14,1))),"",CODE(MID(N1043,14,1)))&amp;
IF(ISERR(CODE(MID(N1043,15,1))),"",CODE(MID(N1043,15,1)))</f>
        <v>677282957966767381856949</v>
      </c>
      <c r="B1043" s="3">
        <v>1012</v>
      </c>
      <c r="C1043" s="165">
        <f>VLOOKUP(A1043,[1]items.h.csv!$A:$C,3,0)</f>
        <v>1113</v>
      </c>
      <c r="D1043" s="1" t="s">
        <v>2221</v>
      </c>
      <c r="E1043" s="1" t="s">
        <v>7</v>
      </c>
      <c r="F1043" s="17" t="s">
        <v>595</v>
      </c>
      <c r="G1043" s="17" t="s">
        <v>1054</v>
      </c>
      <c r="H1043" s="58">
        <v>0</v>
      </c>
      <c r="I1043" s="58">
        <v>0</v>
      </c>
      <c r="J1043" s="17" t="s">
        <v>1</v>
      </c>
      <c r="K1043" s="17" t="s">
        <v>2192</v>
      </c>
      <c r="L1043" s="138" t="s">
        <v>4604</v>
      </c>
      <c r="N1043" s="22" t="s">
        <v>3458</v>
      </c>
      <c r="O1043" s="22" t="s">
        <v>3787</v>
      </c>
      <c r="P1043"/>
      <c r="Q1043" t="str">
        <f>IF(F1043=G1043,"","NOT EQUAL")</f>
        <v>NOT EQUAL</v>
      </c>
      <c r="R1043"/>
      <c r="S1043"/>
      <c r="T1043">
        <f>IF(Y1043&lt;&gt;"",T1042+1,T1042)</f>
        <v>146</v>
      </c>
      <c r="U1043" s="3"/>
      <c r="V1043" s="118"/>
      <c r="W1043" s="118"/>
      <c r="X1043" s="109" t="str">
        <f>IF( OR(V1043="CNST", J1043="CAT_REGS"),(F1043),
IF(V1043="YES",UPPER(F1043),
IF(   AND(V1043&lt;&gt;"NO",J1043="CAT_FNCT",E1043&lt;&gt;"multiply", E1043&lt;&gt;"divide"),IF(K1043="SLS_ENABLED",   UPPER(F1043),""),"")))</f>
        <v/>
      </c>
      <c r="Y1043" s="109" t="str">
        <f>IF(LEN(W1043)&gt;0,W1043,SUBSTITUTE(SUBSTITUTE(SUBSTITUTE(SUBSTITUTE(SUBSTITUTE(SUBSTITUTE(SUBSTITUTE(SUBSTITUTE(SUBSTITUTE(SUBSTITUTE(SUBSTITUTE( (SUBSTITUTE( SUBSTITUTE( SUBSTITUTE( SUBSTITUTE(X1043,"STD_SIGMA","SUM"),"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43" s="2">
        <f>C1043</f>
        <v>1113</v>
      </c>
    </row>
    <row r="1044" spans="1:26">
      <c r="A1044" s="167" t="str">
        <f>CODE(MID(N1044,1,1))&amp;CODE(MID(N1044,2,1))&amp;CODE(MID(N1044,3,1))&amp;CODE(MID(N1044,4,1))&amp;CODE(MID(N1044,5,1))&amp;
IF(ISERR(CODE(MID(N1044,6,1))),"",CODE(MID(N1044,6,1)))&amp;
IF(ISERR(CODE(MID(N1044,7,1))),"",CODE(MID(N1044,7,1)))&amp;
IF(ISERR(CODE(MID(N1044,8,1))),"",CODE(MID(N1044,8,1)))&amp;
IF(ISERR(CODE(MID(N1044,9,1))),"",CODE(MID(N1044,9,1)))&amp;
IF(ISERR(CODE(MID(N1044,10,1))),"",CODE(MID(N1044,10,1)))&amp;
IF(ISERR(CODE(MID(N1044,11,1))),"",CODE(MID(N1044,11,1)))&amp;
IF(ISERR(CODE(MID(N1044,12,1))),"",CODE(MID(N1044,12,1)))&amp;
IF(ISERR(CODE(MID(N1044,13,1))),"",CODE(MID(N1044,13,1)))&amp;
IF(ISERR(CODE(MID(N1044,14,1))),"",CODE(MID(N1044,14,1)))&amp;
IF(ISERR(CODE(MID(N1044,15,1))),"",CODE(MID(N1044,15,1)))</f>
        <v>677282957966767381856950</v>
      </c>
      <c r="B1044" s="3">
        <v>1013</v>
      </c>
      <c r="C1044" s="165">
        <f>VLOOKUP(A1044,[1]items.h.csv!$A:$C,3,0)</f>
        <v>1114</v>
      </c>
      <c r="D1044" s="1" t="s">
        <v>2221</v>
      </c>
      <c r="E1044" s="1" t="s">
        <v>7</v>
      </c>
      <c r="F1044" s="17" t="s">
        <v>595</v>
      </c>
      <c r="G1044" s="17" t="s">
        <v>1055</v>
      </c>
      <c r="H1044" s="58">
        <v>0</v>
      </c>
      <c r="I1044" s="58">
        <v>0</v>
      </c>
      <c r="J1044" s="17" t="s">
        <v>1</v>
      </c>
      <c r="K1044" s="17" t="s">
        <v>2192</v>
      </c>
      <c r="L1044" s="138" t="s">
        <v>4604</v>
      </c>
      <c r="N1044" s="22" t="s">
        <v>3459</v>
      </c>
      <c r="O1044" s="22" t="s">
        <v>3787</v>
      </c>
      <c r="P1044"/>
      <c r="Q1044" t="str">
        <f>IF(F1044=G1044,"","NOT EQUAL")</f>
        <v>NOT EQUAL</v>
      </c>
      <c r="R1044"/>
      <c r="S1044"/>
      <c r="T1044">
        <f>IF(Y1044&lt;&gt;"",T1043+1,T1043)</f>
        <v>146</v>
      </c>
      <c r="U1044" s="3"/>
      <c r="V1044" s="118"/>
      <c r="W1044" s="118"/>
      <c r="X1044" s="109" t="str">
        <f>IF( OR(V1044="CNST", J1044="CAT_REGS"),(F1044),
IF(V1044="YES",UPPER(F1044),
IF(   AND(V1044&lt;&gt;"NO",J1044="CAT_FNCT",E1044&lt;&gt;"multiply", E1044&lt;&gt;"divide"),IF(K1044="SLS_ENABLED",   UPPER(F1044),""),"")))</f>
        <v/>
      </c>
      <c r="Y1044" s="109" t="str">
        <f>IF(LEN(W1044)&gt;0,W1044,SUBSTITUTE(SUBSTITUTE(SUBSTITUTE(SUBSTITUTE(SUBSTITUTE(SUBSTITUTE(SUBSTITUTE(SUBSTITUTE(SUBSTITUTE(SUBSTITUTE(SUBSTITUTE( (SUBSTITUTE( SUBSTITUTE( SUBSTITUTE( SUBSTITUTE(X1044,"STD_SIGMA","SUM"),"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44" s="2">
        <f>C1044</f>
        <v>1114</v>
      </c>
    </row>
    <row r="1045" spans="1:26">
      <c r="A1045" s="167" t="str">
        <f>CODE(MID(N1045,1,1))&amp;CODE(MID(N1045,2,1))&amp;CODE(MID(N1045,3,1))&amp;CODE(MID(N1045,4,1))&amp;CODE(MID(N1045,5,1))&amp;
IF(ISERR(CODE(MID(N1045,6,1))),"",CODE(MID(N1045,6,1)))&amp;
IF(ISERR(CODE(MID(N1045,7,1))),"",CODE(MID(N1045,7,1)))&amp;
IF(ISERR(CODE(MID(N1045,8,1))),"",CODE(MID(N1045,8,1)))&amp;
IF(ISERR(CODE(MID(N1045,9,1))),"",CODE(MID(N1045,9,1)))&amp;
IF(ISERR(CODE(MID(N1045,10,1))),"",CODE(MID(N1045,10,1)))&amp;
IF(ISERR(CODE(MID(N1045,11,1))),"",CODE(MID(N1045,11,1)))&amp;
IF(ISERR(CODE(MID(N1045,12,1))),"",CODE(MID(N1045,12,1)))&amp;
IF(ISERR(CODE(MID(N1045,13,1))),"",CODE(MID(N1045,13,1)))&amp;
IF(ISERR(CODE(MID(N1045,14,1))),"",CODE(MID(N1045,14,1)))&amp;
IF(ISERR(CODE(MID(N1045,15,1))),"",CODE(MID(N1045,15,1)))</f>
        <v>677282957966767381856951</v>
      </c>
      <c r="B1045" s="3">
        <v>1014</v>
      </c>
      <c r="C1045" s="165">
        <f>VLOOKUP(A1045,[1]items.h.csv!$A:$C,3,0)</f>
        <v>1115</v>
      </c>
      <c r="D1045" s="1" t="s">
        <v>2221</v>
      </c>
      <c r="E1045" s="1" t="s">
        <v>7</v>
      </c>
      <c r="F1045" s="17" t="s">
        <v>595</v>
      </c>
      <c r="G1045" s="17" t="s">
        <v>1056</v>
      </c>
      <c r="H1045" s="58">
        <v>0</v>
      </c>
      <c r="I1045" s="58">
        <v>0</v>
      </c>
      <c r="J1045" s="17" t="s">
        <v>1</v>
      </c>
      <c r="K1045" s="17" t="s">
        <v>2192</v>
      </c>
      <c r="L1045" s="138" t="s">
        <v>4604</v>
      </c>
      <c r="N1045" s="22" t="s">
        <v>3460</v>
      </c>
      <c r="O1045" s="22" t="s">
        <v>3787</v>
      </c>
      <c r="P1045"/>
      <c r="Q1045" t="str">
        <f>IF(F1045=G1045,"","NOT EQUAL")</f>
        <v>NOT EQUAL</v>
      </c>
      <c r="R1045"/>
      <c r="S1045"/>
      <c r="T1045">
        <f>IF(Y1045&lt;&gt;"",T1044+1,T1044)</f>
        <v>146</v>
      </c>
      <c r="U1045" s="3"/>
      <c r="V1045" s="118"/>
      <c r="W1045" s="118"/>
      <c r="X1045" s="109" t="str">
        <f>IF( OR(V1045="CNST", J1045="CAT_REGS"),(F1045),
IF(V1045="YES",UPPER(F1045),
IF(   AND(V1045&lt;&gt;"NO",J1045="CAT_FNCT",E1045&lt;&gt;"multiply", E1045&lt;&gt;"divide"),IF(K1045="SLS_ENABLED",   UPPER(F1045),""),"")))</f>
        <v/>
      </c>
      <c r="Y1045" s="109" t="str">
        <f>IF(LEN(W1045)&gt;0,W1045,SUBSTITUTE(SUBSTITUTE(SUBSTITUTE(SUBSTITUTE(SUBSTITUTE(SUBSTITUTE(SUBSTITUTE(SUBSTITUTE(SUBSTITUTE(SUBSTITUTE(SUBSTITUTE( (SUBSTITUTE( SUBSTITUTE( SUBSTITUTE( SUBSTITUTE(X1045,"STD_SIGMA","SUM"),"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45" s="2">
        <f>C1045</f>
        <v>1115</v>
      </c>
    </row>
    <row r="1046" spans="1:26">
      <c r="A1046" s="167" t="str">
        <f>CODE(MID(N1046,1,1))&amp;CODE(MID(N1046,2,1))&amp;CODE(MID(N1046,3,1))&amp;CODE(MID(N1046,4,1))&amp;CODE(MID(N1046,5,1))&amp;
IF(ISERR(CODE(MID(N1046,6,1))),"",CODE(MID(N1046,6,1)))&amp;
IF(ISERR(CODE(MID(N1046,7,1))),"",CODE(MID(N1046,7,1)))&amp;
IF(ISERR(CODE(MID(N1046,8,1))),"",CODE(MID(N1046,8,1)))&amp;
IF(ISERR(CODE(MID(N1046,9,1))),"",CODE(MID(N1046,9,1)))&amp;
IF(ISERR(CODE(MID(N1046,10,1))),"",CODE(MID(N1046,10,1)))&amp;
IF(ISERR(CODE(MID(N1046,11,1))),"",CODE(MID(N1046,11,1)))&amp;
IF(ISERR(CODE(MID(N1046,12,1))),"",CODE(MID(N1046,12,1)))&amp;
IF(ISERR(CODE(MID(N1046,13,1))),"",CODE(MID(N1046,13,1)))&amp;
IF(ISERR(CODE(MID(N1046,14,1))),"",CODE(MID(N1046,14,1)))&amp;
IF(ISERR(CODE(MID(N1046,15,1))),"",CODE(MID(N1046,15,1)))</f>
        <v>677282957966767381856952</v>
      </c>
      <c r="B1046" s="3">
        <v>1015</v>
      </c>
      <c r="C1046" s="165">
        <f>VLOOKUP(A1046,[1]items.h.csv!$A:$C,3,0)</f>
        <v>1116</v>
      </c>
      <c r="D1046" s="1" t="s">
        <v>2221</v>
      </c>
      <c r="E1046" s="1" t="s">
        <v>7</v>
      </c>
      <c r="F1046" s="17" t="s">
        <v>595</v>
      </c>
      <c r="G1046" s="17" t="s">
        <v>1057</v>
      </c>
      <c r="H1046" s="58">
        <v>0</v>
      </c>
      <c r="I1046" s="58">
        <v>0</v>
      </c>
      <c r="J1046" s="17" t="s">
        <v>1</v>
      </c>
      <c r="K1046" s="17" t="s">
        <v>2192</v>
      </c>
      <c r="L1046" s="138" t="s">
        <v>4604</v>
      </c>
      <c r="N1046" s="22" t="s">
        <v>3461</v>
      </c>
      <c r="O1046" s="22" t="s">
        <v>3787</v>
      </c>
      <c r="P1046"/>
      <c r="Q1046" t="str">
        <f>IF(F1046=G1046,"","NOT EQUAL")</f>
        <v>NOT EQUAL</v>
      </c>
      <c r="R1046"/>
      <c r="S1046"/>
      <c r="T1046">
        <f>IF(Y1046&lt;&gt;"",T1045+1,T1045)</f>
        <v>146</v>
      </c>
      <c r="U1046" s="3"/>
      <c r="V1046" s="118"/>
      <c r="W1046" s="118"/>
      <c r="X1046" s="109" t="str">
        <f>IF( OR(V1046="CNST", J1046="CAT_REGS"),(F1046),
IF(V1046="YES",UPPER(F1046),
IF(   AND(V1046&lt;&gt;"NO",J1046="CAT_FNCT",E1046&lt;&gt;"multiply", E1046&lt;&gt;"divide"),IF(K1046="SLS_ENABLED",   UPPER(F1046),""),"")))</f>
        <v/>
      </c>
      <c r="Y1046" s="109" t="str">
        <f>IF(LEN(W1046)&gt;0,W1046,SUBSTITUTE(SUBSTITUTE(SUBSTITUTE(SUBSTITUTE(SUBSTITUTE(SUBSTITUTE(SUBSTITUTE(SUBSTITUTE(SUBSTITUTE(SUBSTITUTE(SUBSTITUTE( (SUBSTITUTE( SUBSTITUTE( SUBSTITUTE( SUBSTITUTE(X1046,"STD_SIGMA","SUM"),"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46" s="2">
        <f>C1046</f>
        <v>1116</v>
      </c>
    </row>
    <row r="1047" spans="1:26">
      <c r="A1047" s="167" t="str">
        <f>CODE(MID(N1047,1,1))&amp;CODE(MID(N1047,2,1))&amp;CODE(MID(N1047,3,1))&amp;CODE(MID(N1047,4,1))&amp;CODE(MID(N1047,5,1))&amp;
IF(ISERR(CODE(MID(N1047,6,1))),"",CODE(MID(N1047,6,1)))&amp;
IF(ISERR(CODE(MID(N1047,7,1))),"",CODE(MID(N1047,7,1)))&amp;
IF(ISERR(CODE(MID(N1047,8,1))),"",CODE(MID(N1047,8,1)))&amp;
IF(ISERR(CODE(MID(N1047,9,1))),"",CODE(MID(N1047,9,1)))&amp;
IF(ISERR(CODE(MID(N1047,10,1))),"",CODE(MID(N1047,10,1)))&amp;
IF(ISERR(CODE(MID(N1047,11,1))),"",CODE(MID(N1047,11,1)))&amp;
IF(ISERR(CODE(MID(N1047,12,1))),"",CODE(MID(N1047,12,1)))&amp;
IF(ISERR(CODE(MID(N1047,13,1))),"",CODE(MID(N1047,13,1)))&amp;
IF(ISERR(CODE(MID(N1047,14,1))),"",CODE(MID(N1047,14,1)))&amp;
IF(ISERR(CODE(MID(N1047,15,1))),"",CODE(MID(N1047,15,1)))</f>
        <v>67728295678582837982</v>
      </c>
      <c r="B1047" s="3">
        <v>1016</v>
      </c>
      <c r="C1047" s="165">
        <f>VLOOKUP(A1047,[1]items.h.csv!$A:$C,3,0)</f>
        <v>1117</v>
      </c>
      <c r="D1047" s="1" t="s">
        <v>2221</v>
      </c>
      <c r="E1047" s="1" t="s">
        <v>7</v>
      </c>
      <c r="F1047" s="17" t="s">
        <v>595</v>
      </c>
      <c r="G1047" s="17" t="s">
        <v>1058</v>
      </c>
      <c r="H1047" s="58">
        <v>0</v>
      </c>
      <c r="I1047" s="58">
        <v>0</v>
      </c>
      <c r="J1047" s="17" t="s">
        <v>1</v>
      </c>
      <c r="K1047" s="17" t="s">
        <v>2192</v>
      </c>
      <c r="L1047" s="138" t="s">
        <v>4604</v>
      </c>
      <c r="N1047" s="22" t="s">
        <v>3462</v>
      </c>
      <c r="O1047" s="22" t="s">
        <v>3787</v>
      </c>
      <c r="P1047"/>
      <c r="Q1047" t="str">
        <f>IF(F1047=G1047,"","NOT EQUAL")</f>
        <v>NOT EQUAL</v>
      </c>
      <c r="R1047"/>
      <c r="S1047"/>
      <c r="T1047">
        <f>IF(Y1047&lt;&gt;"",T1046+1,T1046)</f>
        <v>146</v>
      </c>
      <c r="U1047" s="3"/>
      <c r="V1047" s="118"/>
      <c r="W1047" s="118"/>
      <c r="X1047" s="109" t="str">
        <f>IF( OR(V1047="CNST", J1047="CAT_REGS"),(F1047),
IF(V1047="YES",UPPER(F1047),
IF(   AND(V1047&lt;&gt;"NO",J1047="CAT_FNCT",E1047&lt;&gt;"multiply", E1047&lt;&gt;"divide"),IF(K1047="SLS_ENABLED",   UPPER(F1047),""),"")))</f>
        <v/>
      </c>
      <c r="Y1047" s="109" t="str">
        <f>IF(LEN(W1047)&gt;0,W1047,SUBSTITUTE(SUBSTITUTE(SUBSTITUTE(SUBSTITUTE(SUBSTITUTE(SUBSTITUTE(SUBSTITUTE(SUBSTITUTE(SUBSTITUTE(SUBSTITUTE(SUBSTITUTE( (SUBSTITUTE( SUBSTITUTE( SUBSTITUTE( SUBSTITUTE(X1047,"STD_SIGMA","SUM"),"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47" s="2">
        <f>C1047</f>
        <v>1117</v>
      </c>
    </row>
    <row r="1048" spans="1:26">
      <c r="A1048" s="167" t="str">
        <f>CODE(MID(N1048,1,1))&amp;CODE(MID(N1048,2,1))&amp;CODE(MID(N1048,3,1))&amp;CODE(MID(N1048,4,1))&amp;CODE(MID(N1048,5,1))&amp;
IF(ISERR(CODE(MID(N1048,6,1))),"",CODE(MID(N1048,6,1)))&amp;
IF(ISERR(CODE(MID(N1048,7,1))),"",CODE(MID(N1048,7,1)))&amp;
IF(ISERR(CODE(MID(N1048,8,1))),"",CODE(MID(N1048,8,1)))&amp;
IF(ISERR(CODE(MID(N1048,9,1))),"",CODE(MID(N1048,9,1)))&amp;
IF(ISERR(CODE(MID(N1048,10,1))),"",CODE(MID(N1048,10,1)))&amp;
IF(ISERR(CODE(MID(N1048,11,1))),"",CODE(MID(N1048,11,1)))&amp;
IF(ISERR(CODE(MID(N1048,12,1))),"",CODE(MID(N1048,12,1)))&amp;
IF(ISERR(CODE(MID(N1048,13,1))),"",CODE(MID(N1048,13,1)))&amp;
IF(ISERR(CODE(MID(N1048,14,1))),"",CODE(MID(N1048,14,1)))&amp;
IF(ISERR(CODE(MID(N1048,15,1))),"",CODE(MID(N1048,15,1)))</f>
        <v>677282958069827379685152</v>
      </c>
      <c r="B1048" s="3">
        <v>1017</v>
      </c>
      <c r="C1048" s="165">
        <f>VLOOKUP(A1048,[1]items.h.csv!$A:$C,3,0)</f>
        <v>1118</v>
      </c>
      <c r="D1048" s="1" t="s">
        <v>2221</v>
      </c>
      <c r="E1048" s="1" t="s">
        <v>7</v>
      </c>
      <c r="F1048" s="17" t="s">
        <v>595</v>
      </c>
      <c r="G1048" s="17" t="s">
        <v>1059</v>
      </c>
      <c r="H1048" s="58">
        <v>0</v>
      </c>
      <c r="I1048" s="58">
        <v>0</v>
      </c>
      <c r="J1048" s="17" t="s">
        <v>1</v>
      </c>
      <c r="K1048" s="17" t="s">
        <v>2192</v>
      </c>
      <c r="L1048" s="138" t="s">
        <v>4604</v>
      </c>
      <c r="N1048" s="22" t="s">
        <v>3463</v>
      </c>
      <c r="O1048" s="22" t="s">
        <v>3787</v>
      </c>
      <c r="P1048"/>
      <c r="Q1048" t="str">
        <f>IF(F1048=G1048,"","NOT EQUAL")</f>
        <v>NOT EQUAL</v>
      </c>
      <c r="R1048"/>
      <c r="S1048"/>
      <c r="T1048">
        <f>IF(Y1048&lt;&gt;"",T1047+1,T1047)</f>
        <v>146</v>
      </c>
      <c r="U1048" s="3"/>
      <c r="V1048" s="118"/>
      <c r="W1048" s="118"/>
      <c r="X1048" s="109" t="str">
        <f>IF( OR(V1048="CNST", J1048="CAT_REGS"),(F1048),
IF(V1048="YES",UPPER(F1048),
IF(   AND(V1048&lt;&gt;"NO",J1048="CAT_FNCT",E1048&lt;&gt;"multiply", E1048&lt;&gt;"divide"),IF(K1048="SLS_ENABLED",   UPPER(F1048),""),"")))</f>
        <v/>
      </c>
      <c r="Y1048" s="109" t="str">
        <f>IF(LEN(W1048)&gt;0,W1048,SUBSTITUTE(SUBSTITUTE(SUBSTITUTE(SUBSTITUTE(SUBSTITUTE(SUBSTITUTE(SUBSTITUTE(SUBSTITUTE(SUBSTITUTE(SUBSTITUTE(SUBSTITUTE( (SUBSTITUTE( SUBSTITUTE( SUBSTITUTE( SUBSTITUTE(X1048,"STD_SIGMA","SUM"),"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48" s="2">
        <f>C1048</f>
        <v>1118</v>
      </c>
    </row>
    <row r="1049" spans="1:26">
      <c r="A1049" s="167" t="str">
        <f>CODE(MID(N1049,1,1))&amp;CODE(MID(N1049,2,1))&amp;CODE(MID(N1049,3,1))&amp;CODE(MID(N1049,4,1))&amp;CODE(MID(N1049,5,1))&amp;
IF(ISERR(CODE(MID(N1049,6,1))),"",CODE(MID(N1049,6,1)))&amp;
IF(ISERR(CODE(MID(N1049,7,1))),"",CODE(MID(N1049,7,1)))&amp;
IF(ISERR(CODE(MID(N1049,8,1))),"",CODE(MID(N1049,8,1)))&amp;
IF(ISERR(CODE(MID(N1049,9,1))),"",CODE(MID(N1049,9,1)))&amp;
IF(ISERR(CODE(MID(N1049,10,1))),"",CODE(MID(N1049,10,1)))&amp;
IF(ISERR(CODE(MID(N1049,11,1))),"",CODE(MID(N1049,11,1)))&amp;
IF(ISERR(CODE(MID(N1049,12,1))),"",CODE(MID(N1049,12,1)))&amp;
IF(ISERR(CODE(MID(N1049,13,1))),"",CODE(MID(N1049,13,1)))&amp;
IF(ISERR(CODE(MID(N1049,14,1))),"",CODE(MID(N1049,14,1)))&amp;
IF(ISERR(CODE(MID(N1049,15,1))),"",CODE(MID(N1049,15,1)))</f>
        <v>6772829567797777655152</v>
      </c>
      <c r="B1049" s="3">
        <v>1018</v>
      </c>
      <c r="C1049" s="165">
        <f>VLOOKUP(A1049,[1]items.h.csv!$A:$C,3,0)</f>
        <v>1119</v>
      </c>
      <c r="D1049" s="1" t="s">
        <v>2221</v>
      </c>
      <c r="E1049" s="1" t="s">
        <v>7</v>
      </c>
      <c r="F1049" s="17" t="s">
        <v>595</v>
      </c>
      <c r="G1049" s="17" t="s">
        <v>1060</v>
      </c>
      <c r="H1049" s="58">
        <v>0</v>
      </c>
      <c r="I1049" s="58">
        <v>0</v>
      </c>
      <c r="J1049" s="17" t="s">
        <v>1</v>
      </c>
      <c r="K1049" s="17" t="s">
        <v>2192</v>
      </c>
      <c r="L1049" s="138" t="s">
        <v>4604</v>
      </c>
      <c r="N1049" s="22" t="s">
        <v>3464</v>
      </c>
      <c r="O1049" s="22" t="s">
        <v>3787</v>
      </c>
      <c r="P1049"/>
      <c r="Q1049" t="str">
        <f>IF(F1049=G1049,"","NOT EQUAL")</f>
        <v>NOT EQUAL</v>
      </c>
      <c r="R1049"/>
      <c r="S1049"/>
      <c r="T1049">
        <f>IF(Y1049&lt;&gt;"",T1048+1,T1048)</f>
        <v>146</v>
      </c>
      <c r="U1049" s="3"/>
      <c r="V1049" s="118"/>
      <c r="W1049" s="118"/>
      <c r="X1049" s="109" t="str">
        <f>IF( OR(V1049="CNST", J1049="CAT_REGS"),(F1049),
IF(V1049="YES",UPPER(F1049),
IF(   AND(V1049&lt;&gt;"NO",J1049="CAT_FNCT",E1049&lt;&gt;"multiply", E1049&lt;&gt;"divide"),IF(K1049="SLS_ENABLED",   UPPER(F1049),""),"")))</f>
        <v/>
      </c>
      <c r="Y1049" s="109" t="str">
        <f>IF(LEN(W1049)&gt;0,W1049,SUBSTITUTE(SUBSTITUTE(SUBSTITUTE(SUBSTITUTE(SUBSTITUTE(SUBSTITUTE(SUBSTITUTE(SUBSTITUTE(SUBSTITUTE(SUBSTITUTE(SUBSTITUTE( (SUBSTITUTE( SUBSTITUTE( SUBSTITUTE( SUBSTITUTE(X1049,"STD_SIGMA","SUM"),"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49" s="2">
        <f>C1049</f>
        <v>1119</v>
      </c>
    </row>
    <row r="1050" spans="1:26">
      <c r="A1050" s="167" t="str">
        <f>CODE(MID(N1050,1,1))&amp;CODE(MID(N1050,2,1))&amp;CODE(MID(N1050,3,1))&amp;CODE(MID(N1050,4,1))&amp;CODE(MID(N1050,5,1))&amp;
IF(ISERR(CODE(MID(N1050,6,1))),"",CODE(MID(N1050,6,1)))&amp;
IF(ISERR(CODE(MID(N1050,7,1))),"",CODE(MID(N1050,7,1)))&amp;
IF(ISERR(CODE(MID(N1050,8,1))),"",CODE(MID(N1050,8,1)))&amp;
IF(ISERR(CODE(MID(N1050,9,1))),"",CODE(MID(N1050,9,1)))&amp;
IF(ISERR(CODE(MID(N1050,10,1))),"",CODE(MID(N1050,10,1)))&amp;
IF(ISERR(CODE(MID(N1050,11,1))),"",CODE(MID(N1050,11,1)))&amp;
IF(ISERR(CODE(MID(N1050,12,1))),"",CODE(MID(N1050,12,1)))&amp;
IF(ISERR(CODE(MID(N1050,13,1))),"",CODE(MID(N1050,13,1)))&amp;
IF(ISERR(CODE(MID(N1050,14,1))),"",CODE(MID(N1050,14,1)))&amp;
IF(ISERR(CODE(MID(N1050,15,1))),"",CODE(MID(N1050,15,1)))</f>
        <v>6772829566658484698289</v>
      </c>
      <c r="B1050" s="3">
        <v>1019</v>
      </c>
      <c r="C1050" s="165">
        <f>VLOOKUP(A1050,[1]items.h.csv!$A:$C,3,0)</f>
        <v>1120</v>
      </c>
      <c r="D1050" s="1" t="s">
        <v>2291</v>
      </c>
      <c r="E1050" s="1" t="s">
        <v>1713</v>
      </c>
      <c r="F1050" s="17" t="s">
        <v>595</v>
      </c>
      <c r="G1050" s="17" t="s">
        <v>1061</v>
      </c>
      <c r="H1050" s="58">
        <v>0</v>
      </c>
      <c r="I1050" s="58">
        <v>0</v>
      </c>
      <c r="J1050" s="17" t="s">
        <v>1</v>
      </c>
      <c r="K1050" s="17" t="s">
        <v>2192</v>
      </c>
      <c r="L1050" s="138" t="s">
        <v>4604</v>
      </c>
      <c r="N1050" s="22" t="s">
        <v>1713</v>
      </c>
      <c r="O1050" s="22" t="s">
        <v>3787</v>
      </c>
      <c r="P1050"/>
      <c r="Q1050" t="str">
        <f>IF(F1050=G1050,"","NOT EQUAL")</f>
        <v>NOT EQUAL</v>
      </c>
      <c r="R1050"/>
      <c r="S1050"/>
      <c r="T1050">
        <f>IF(Y1050&lt;&gt;"",T1049+1,T1049)</f>
        <v>146</v>
      </c>
      <c r="U1050" s="3"/>
      <c r="V1050" s="118"/>
      <c r="W1050" s="118"/>
      <c r="X1050" s="109" t="str">
        <f>IF( OR(V1050="CNST", J1050="CAT_REGS"),(F1050),
IF(V1050="YES",UPPER(F1050),
IF(   AND(V1050&lt;&gt;"NO",J1050="CAT_FNCT",E1050&lt;&gt;"multiply", E1050&lt;&gt;"divide"),IF(K1050="SLS_ENABLED",   UPPER(F1050),""),"")))</f>
        <v/>
      </c>
      <c r="Y1050" s="109" t="str">
        <f>IF(LEN(W1050)&gt;0,W1050,SUBSTITUTE(SUBSTITUTE(SUBSTITUTE(SUBSTITUTE(SUBSTITUTE(SUBSTITUTE(SUBSTITUTE(SUBSTITUTE(SUBSTITUTE(SUBSTITUTE(SUBSTITUTE( (SUBSTITUTE( SUBSTITUTE( SUBSTITUTE( SUBSTITUTE(X1050,"STD_SIGMA","SUM"),"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50" s="2">
        <f>C1050</f>
        <v>1120</v>
      </c>
    </row>
    <row r="1051" spans="1:26">
      <c r="A1051" s="167" t="str">
        <f>CODE(MID(N1051,1,1))&amp;CODE(MID(N1051,2,1))&amp;CODE(MID(N1051,3,1))&amp;CODE(MID(N1051,4,1))&amp;CODE(MID(N1051,5,1))&amp;
IF(ISERR(CODE(MID(N1051,6,1))),"",CODE(MID(N1051,6,1)))&amp;
IF(ISERR(CODE(MID(N1051,7,1))),"",CODE(MID(N1051,7,1)))&amp;
IF(ISERR(CODE(MID(N1051,8,1))),"",CODE(MID(N1051,8,1)))&amp;
IF(ISERR(CODE(MID(N1051,9,1))),"",CODE(MID(N1051,9,1)))&amp;
IF(ISERR(CODE(MID(N1051,10,1))),"",CODE(MID(N1051,10,1)))&amp;
IF(ISERR(CODE(MID(N1051,11,1))),"",CODE(MID(N1051,11,1)))&amp;
IF(ISERR(CODE(MID(N1051,12,1))),"",CODE(MID(N1051,12,1)))&amp;
IF(ISERR(CODE(MID(N1051,13,1))),"",CODE(MID(N1051,13,1)))&amp;
IF(ISERR(CODE(MID(N1051,14,1))),"",CODE(MID(N1051,14,1)))&amp;
IF(ISERR(CODE(MID(N1051,15,1))),"",CODE(MID(N1051,15,1)))</f>
        <v>67728295807177956669717378</v>
      </c>
      <c r="B1051" s="3">
        <v>1020</v>
      </c>
      <c r="C1051" s="165">
        <f>VLOOKUP(A1051,[1]items.h.csv!$A:$C,3,0)</f>
        <v>1121</v>
      </c>
      <c r="D1051" s="1" t="s">
        <v>2291</v>
      </c>
      <c r="E1051" s="1" t="s">
        <v>1714</v>
      </c>
      <c r="F1051" s="17" t="s">
        <v>595</v>
      </c>
      <c r="G1051" s="17" t="s">
        <v>1062</v>
      </c>
      <c r="H1051" s="58">
        <v>0</v>
      </c>
      <c r="I1051" s="58">
        <v>0</v>
      </c>
      <c r="J1051" s="17" t="s">
        <v>1</v>
      </c>
      <c r="K1051" s="17" t="s">
        <v>2192</v>
      </c>
      <c r="L1051" s="138" t="s">
        <v>4604</v>
      </c>
      <c r="N1051" s="22" t="s">
        <v>1714</v>
      </c>
      <c r="O1051" s="22" t="s">
        <v>3787</v>
      </c>
      <c r="P1051"/>
      <c r="Q1051" t="str">
        <f>IF(F1051=G1051,"","NOT EQUAL")</f>
        <v>NOT EQUAL</v>
      </c>
      <c r="R1051"/>
      <c r="S1051"/>
      <c r="T1051">
        <f>IF(Y1051&lt;&gt;"",T1050+1,T1050)</f>
        <v>146</v>
      </c>
      <c r="U1051" s="3"/>
      <c r="V1051" s="118"/>
      <c r="W1051" s="118"/>
      <c r="X1051" s="109" t="str">
        <f>IF( OR(V1051="CNST", J1051="CAT_REGS"),(F1051),
IF(V1051="YES",UPPER(F1051),
IF(   AND(V1051&lt;&gt;"NO",J1051="CAT_FNCT",E1051&lt;&gt;"multiply", E1051&lt;&gt;"divide"),IF(K1051="SLS_ENABLED",   UPPER(F1051),""),"")))</f>
        <v/>
      </c>
      <c r="Y1051" s="109" t="str">
        <f>IF(LEN(W1051)&gt;0,W1051,SUBSTITUTE(SUBSTITUTE(SUBSTITUTE(SUBSTITUTE(SUBSTITUTE(SUBSTITUTE(SUBSTITUTE(SUBSTITUTE(SUBSTITUTE(SUBSTITUTE(SUBSTITUTE( (SUBSTITUTE( SUBSTITUTE( SUBSTITUTE( SUBSTITUTE(X1051,"STD_SIGMA","SUM"),"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51" s="2">
        <f>C1051</f>
        <v>1121</v>
      </c>
    </row>
    <row r="1052" spans="1:26">
      <c r="A1052" s="167" t="str">
        <f>CODE(MID(N1052,1,1))&amp;CODE(MID(N1052,2,1))&amp;CODE(MID(N1052,3,1))&amp;CODE(MID(N1052,4,1))&amp;CODE(MID(N1052,5,1))&amp;
IF(ISERR(CODE(MID(N1052,6,1))),"",CODE(MID(N1052,6,1)))&amp;
IF(ISERR(CODE(MID(N1052,7,1))),"",CODE(MID(N1052,7,1)))&amp;
IF(ISERR(CODE(MID(N1052,8,1))),"",CODE(MID(N1052,8,1)))&amp;
IF(ISERR(CODE(MID(N1052,9,1))),"",CODE(MID(N1052,9,1)))&amp;
IF(ISERR(CODE(MID(N1052,10,1))),"",CODE(MID(N1052,10,1)))&amp;
IF(ISERR(CODE(MID(N1052,11,1))),"",CODE(MID(N1052,11,1)))&amp;
IF(ISERR(CODE(MID(N1052,12,1))),"",CODE(MID(N1052,12,1)))&amp;
IF(ISERR(CODE(MID(N1052,13,1))),"",CODE(MID(N1052,13,1)))&amp;
IF(ISERR(CODE(MID(N1052,14,1))),"",CODE(MID(N1052,14,1)))&amp;
IF(ISERR(CODE(MID(N1052,15,1))),"",CODE(MID(N1052,15,1)))</f>
        <v>67728295858369829577796869</v>
      </c>
      <c r="B1052" s="3">
        <v>1021</v>
      </c>
      <c r="C1052" s="165">
        <f>VLOOKUP(A1052,[1]items.h.csv!$A:$C,3,0)</f>
        <v>1122</v>
      </c>
      <c r="D1052" s="1" t="s">
        <v>2291</v>
      </c>
      <c r="E1052" s="1" t="s">
        <v>1715</v>
      </c>
      <c r="F1052" s="17" t="s">
        <v>595</v>
      </c>
      <c r="G1052" s="17" t="s">
        <v>1063</v>
      </c>
      <c r="H1052" s="58">
        <v>0</v>
      </c>
      <c r="I1052" s="58">
        <v>0</v>
      </c>
      <c r="J1052" s="17" t="s">
        <v>1</v>
      </c>
      <c r="K1052" s="17" t="s">
        <v>2192</v>
      </c>
      <c r="L1052" s="138" t="s">
        <v>4604</v>
      </c>
      <c r="N1052" s="22" t="s">
        <v>1715</v>
      </c>
      <c r="O1052" s="22" t="s">
        <v>3787</v>
      </c>
      <c r="P1052"/>
      <c r="Q1052" t="str">
        <f>IF(F1052=G1052,"","NOT EQUAL")</f>
        <v>NOT EQUAL</v>
      </c>
      <c r="R1052"/>
      <c r="S1052"/>
      <c r="T1052">
        <f>IF(Y1052&lt;&gt;"",T1051+1,T1051)</f>
        <v>146</v>
      </c>
      <c r="U1052" s="3"/>
      <c r="V1052" s="118"/>
      <c r="W1052" s="118"/>
      <c r="X1052" s="109" t="str">
        <f>IF( OR(V1052="CNST", J1052="CAT_REGS"),(F1052),
IF(V1052="YES",UPPER(F1052),
IF(   AND(V1052&lt;&gt;"NO",J1052="CAT_FNCT",E1052&lt;&gt;"multiply", E1052&lt;&gt;"divide"),IF(K1052="SLS_ENABLED",   UPPER(F1052),""),"")))</f>
        <v/>
      </c>
      <c r="Y1052" s="109" t="str">
        <f>IF(LEN(W1052)&gt;0,W1052,SUBSTITUTE(SUBSTITUTE(SUBSTITUTE(SUBSTITUTE(SUBSTITUTE(SUBSTITUTE(SUBSTITUTE(SUBSTITUTE(SUBSTITUTE(SUBSTITUTE(SUBSTITUTE( (SUBSTITUTE( SUBSTITUTE( SUBSTITUTE( SUBSTITUTE(X1052,"STD_SIGMA","SUM"),"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52" s="2">
        <f>C1052</f>
        <v>1122</v>
      </c>
    </row>
    <row r="1053" spans="1:26">
      <c r="A1053" s="167" t="str">
        <f>CODE(MID(N1053,1,1))&amp;CODE(MID(N1053,2,1))&amp;CODE(MID(N1053,3,1))&amp;CODE(MID(N1053,4,1))&amp;CODE(MID(N1053,5,1))&amp;
IF(ISERR(CODE(MID(N1053,6,1))),"",CODE(MID(N1053,6,1)))&amp;
IF(ISERR(CODE(MID(N1053,7,1))),"",CODE(MID(N1053,7,1)))&amp;
IF(ISERR(CODE(MID(N1053,8,1))),"",CODE(MID(N1053,8,1)))&amp;
IF(ISERR(CODE(MID(N1053,9,1))),"",CODE(MID(N1053,9,1)))&amp;
IF(ISERR(CODE(MID(N1053,10,1))),"",CODE(MID(N1053,10,1)))&amp;
IF(ISERR(CODE(MID(N1053,11,1))),"",CODE(MID(N1053,11,1)))&amp;
IF(ISERR(CODE(MID(N1053,12,1))),"",CODE(MID(N1053,12,1)))&amp;
IF(ISERR(CODE(MID(N1053,13,1))),"",CODE(MID(N1053,13,1)))&amp;
IF(ISERR(CODE(MID(N1053,14,1))),"",CODE(MID(N1053,14,1)))&amp;
IF(ISERR(CODE(MID(N1053,15,1))),"",CODE(MID(N1053,15,1)))</f>
        <v>677282958575</v>
      </c>
      <c r="B1053" s="3">
        <v>1022</v>
      </c>
      <c r="C1053" s="165">
        <f>VLOOKUP(A1053,[1]items.h.csv!$A:$C,3,0)</f>
        <v>1123</v>
      </c>
      <c r="D1053" s="1" t="s">
        <v>2221</v>
      </c>
      <c r="E1053" s="1" t="s">
        <v>7</v>
      </c>
      <c r="F1053" s="17" t="s">
        <v>595</v>
      </c>
      <c r="G1053" s="17" t="s">
        <v>1064</v>
      </c>
      <c r="H1053" s="58">
        <v>0</v>
      </c>
      <c r="I1053" s="58">
        <v>0</v>
      </c>
      <c r="J1053" s="17" t="s">
        <v>1</v>
      </c>
      <c r="K1053" s="17" t="s">
        <v>2192</v>
      </c>
      <c r="L1053" s="138" t="s">
        <v>4604</v>
      </c>
      <c r="N1053" s="22" t="s">
        <v>3465</v>
      </c>
      <c r="O1053" s="22" t="s">
        <v>3787</v>
      </c>
      <c r="P1053"/>
      <c r="Q1053" t="str">
        <f>IF(F1053=G1053,"","NOT EQUAL")</f>
        <v>NOT EQUAL</v>
      </c>
      <c r="R1053"/>
      <c r="S1053"/>
      <c r="T1053">
        <f>IF(Y1053&lt;&gt;"",T1052+1,T1052)</f>
        <v>146</v>
      </c>
      <c r="U1053" s="3"/>
      <c r="V1053" s="118"/>
      <c r="W1053" s="118"/>
      <c r="X1053" s="109" t="str">
        <f>IF( OR(V1053="CNST", J1053="CAT_REGS"),(F1053),
IF(V1053="YES",UPPER(F1053),
IF(   AND(V1053&lt;&gt;"NO",J1053="CAT_FNCT",E1053&lt;&gt;"multiply", E1053&lt;&gt;"divide"),IF(K1053="SLS_ENABLED",   UPPER(F1053),""),"")))</f>
        <v/>
      </c>
      <c r="Y1053" s="109" t="str">
        <f>IF(LEN(W1053)&gt;0,W1053,SUBSTITUTE(SUBSTITUTE(SUBSTITUTE(SUBSTITUTE(SUBSTITUTE(SUBSTITUTE(SUBSTITUTE(SUBSTITUTE(SUBSTITUTE(SUBSTITUTE(SUBSTITUTE( (SUBSTITUTE( SUBSTITUTE( SUBSTITUTE( SUBSTITUTE(X1053,"STD_SIGMA","SUM"),"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53" s="2">
        <f>C1053</f>
        <v>1123</v>
      </c>
    </row>
    <row r="1054" spans="1:26">
      <c r="A1054" s="167" t="str">
        <f>CODE(MID(N1054,1,1))&amp;CODE(MID(N1054,2,1))&amp;CODE(MID(N1054,3,1))&amp;CODE(MID(N1054,4,1))&amp;CODE(MID(N1054,5,1))&amp;
IF(ISERR(CODE(MID(N1054,6,1))),"",CODE(MID(N1054,6,1)))&amp;
IF(ISERR(CODE(MID(N1054,7,1))),"",CODE(MID(N1054,7,1)))&amp;
IF(ISERR(CODE(MID(N1054,8,1))),"",CODE(MID(N1054,8,1)))&amp;
IF(ISERR(CODE(MID(N1054,9,1))),"",CODE(MID(N1054,9,1)))&amp;
IF(ISERR(CODE(MID(N1054,10,1))),"",CODE(MID(N1054,10,1)))&amp;
IF(ISERR(CODE(MID(N1054,11,1))),"",CODE(MID(N1054,11,1)))&amp;
IF(ISERR(CODE(MID(N1054,12,1))),"",CODE(MID(N1054,12,1)))&amp;
IF(ISERR(CODE(MID(N1054,13,1))),"",CODE(MID(N1054,13,1)))&amp;
IF(ISERR(CODE(MID(N1054,14,1))),"",CODE(MID(N1054,14,1)))&amp;
IF(ISERR(CODE(MID(N1054,15,1))),"",CODE(MID(N1054,15,1)))</f>
        <v>677282958583</v>
      </c>
      <c r="B1054" s="3">
        <v>1023</v>
      </c>
      <c r="C1054" s="165">
        <f>VLOOKUP(A1054,[1]items.h.csv!$A:$C,3,0)</f>
        <v>1124</v>
      </c>
      <c r="D1054" s="1" t="s">
        <v>2221</v>
      </c>
      <c r="E1054" s="1" t="s">
        <v>7</v>
      </c>
      <c r="F1054" s="17" t="s">
        <v>595</v>
      </c>
      <c r="G1054" s="17" t="s">
        <v>1065</v>
      </c>
      <c r="H1054" s="58">
        <v>0</v>
      </c>
      <c r="I1054" s="58">
        <v>0</v>
      </c>
      <c r="J1054" s="17" t="s">
        <v>1</v>
      </c>
      <c r="K1054" s="17" t="s">
        <v>2192</v>
      </c>
      <c r="L1054" s="138" t="s">
        <v>4604</v>
      </c>
      <c r="N1054" s="22" t="s">
        <v>3466</v>
      </c>
      <c r="O1054" s="22" t="s">
        <v>3787</v>
      </c>
      <c r="P1054"/>
      <c r="Q1054" t="str">
        <f>IF(F1054=G1054,"","NOT EQUAL")</f>
        <v>NOT EQUAL</v>
      </c>
      <c r="R1054"/>
      <c r="S1054"/>
      <c r="T1054">
        <f>IF(Y1054&lt;&gt;"",T1053+1,T1053)</f>
        <v>146</v>
      </c>
      <c r="U1054" s="3"/>
      <c r="V1054" s="118"/>
      <c r="W1054" s="118"/>
      <c r="X1054" s="109" t="str">
        <f>IF( OR(V1054="CNST", J1054="CAT_REGS"),(F1054),
IF(V1054="YES",UPPER(F1054),
IF(   AND(V1054&lt;&gt;"NO",J1054="CAT_FNCT",E1054&lt;&gt;"multiply", E1054&lt;&gt;"divide"),IF(K1054="SLS_ENABLED",   UPPER(F1054),""),"")))</f>
        <v/>
      </c>
      <c r="Y1054" s="109" t="str">
        <f>IF(LEN(W1054)&gt;0,W1054,SUBSTITUTE(SUBSTITUTE(SUBSTITUTE(SUBSTITUTE(SUBSTITUTE(SUBSTITUTE(SUBSTITUTE(SUBSTITUTE(SUBSTITUTE(SUBSTITUTE(SUBSTITUTE( (SUBSTITUTE( SUBSTITUTE( SUBSTITUTE( SUBSTITUTE(X1054,"STD_SIGMA","SUM"),"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54" s="2">
        <f>C1054</f>
        <v>1124</v>
      </c>
    </row>
    <row r="1055" spans="1:26">
      <c r="A1055" s="167" t="str">
        <f>CODE(MID(N1055,1,1))&amp;CODE(MID(N1055,2,1))&amp;CODE(MID(N1055,3,1))&amp;CODE(MID(N1055,4,1))&amp;CODE(MID(N1055,5,1))&amp;
IF(ISERR(CODE(MID(N1055,6,1))),"",CODE(MID(N1055,6,1)))&amp;
IF(ISERR(CODE(MID(N1055,7,1))),"",CODE(MID(N1055,7,1)))&amp;
IF(ISERR(CODE(MID(N1055,8,1))),"",CODE(MID(N1055,8,1)))&amp;
IF(ISERR(CODE(MID(N1055,9,1))),"",CODE(MID(N1055,9,1)))&amp;
IF(ISERR(CODE(MID(N1055,10,1))),"",CODE(MID(N1055,10,1)))&amp;
IF(ISERR(CODE(MID(N1055,11,1))),"",CODE(MID(N1055,11,1)))&amp;
IF(ISERR(CODE(MID(N1055,12,1))),"",CODE(MID(N1055,12,1)))&amp;
IF(ISERR(CODE(MID(N1055,13,1))),"",CODE(MID(N1055,13,1)))&amp;
IF(ISERR(CODE(MID(N1055,14,1))),"",CODE(MID(N1055,14,1)))&amp;
IF(ISERR(CODE(MID(N1055,15,1))),"",CODE(MID(N1055,15,1)))</f>
        <v>677282957869719569886776657765</v>
      </c>
      <c r="B1055" s="3">
        <v>1024</v>
      </c>
      <c r="C1055" s="165">
        <f>VLOOKUP(A1055,[1]items.h.csv!$A:$C,3,0)</f>
        <v>1125</v>
      </c>
      <c r="D1055" s="1" t="s">
        <v>2291</v>
      </c>
      <c r="E1055" s="1" t="s">
        <v>1716</v>
      </c>
      <c r="F1055" s="17" t="s">
        <v>595</v>
      </c>
      <c r="G1055" s="17" t="s">
        <v>1066</v>
      </c>
      <c r="H1055" s="58">
        <v>0</v>
      </c>
      <c r="I1055" s="58">
        <v>0</v>
      </c>
      <c r="J1055" s="17" t="s">
        <v>1</v>
      </c>
      <c r="K1055" s="17" t="s">
        <v>2192</v>
      </c>
      <c r="L1055" s="138" t="s">
        <v>4604</v>
      </c>
      <c r="N1055" s="22" t="s">
        <v>1716</v>
      </c>
      <c r="O1055" s="22" t="s">
        <v>3787</v>
      </c>
      <c r="P1055"/>
      <c r="Q1055" t="str">
        <f>IF(F1055=G1055,"","NOT EQUAL")</f>
        <v>NOT EQUAL</v>
      </c>
      <c r="R1055"/>
      <c r="S1055"/>
      <c r="T1055">
        <f>IF(Y1055&lt;&gt;"",T1054+1,T1054)</f>
        <v>146</v>
      </c>
      <c r="U1055" s="3"/>
      <c r="V1055" s="118"/>
      <c r="W1055" s="118"/>
      <c r="X1055" s="109" t="str">
        <f>IF( OR(V1055="CNST", J1055="CAT_REGS"),(F1055),
IF(V1055="YES",UPPER(F1055),
IF(   AND(V1055&lt;&gt;"NO",J1055="CAT_FNCT",E1055&lt;&gt;"multiply", E1055&lt;&gt;"divide"),IF(K1055="SLS_ENABLED",   UPPER(F1055),""),"")))</f>
        <v/>
      </c>
      <c r="Y1055" s="109" t="str">
        <f>IF(LEN(W1055)&gt;0,W1055,SUBSTITUTE(SUBSTITUTE(SUBSTITUTE(SUBSTITUTE(SUBSTITUTE(SUBSTITUTE(SUBSTITUTE(SUBSTITUTE(SUBSTITUTE(SUBSTITUTE(SUBSTITUTE( (SUBSTITUTE( SUBSTITUTE( SUBSTITUTE( SUBSTITUTE(X1055,"STD_SIGMA","SUM"),"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55" s="2">
        <f>C1055</f>
        <v>1125</v>
      </c>
    </row>
    <row r="1056" spans="1:26">
      <c r="A1056" s="167" t="str">
        <f>CODE(MID(N1056,1,1))&amp;CODE(MID(N1056,2,1))&amp;CODE(MID(N1056,3,1))&amp;CODE(MID(N1056,4,1))&amp;CODE(MID(N1056,5,1))&amp;
IF(ISERR(CODE(MID(N1056,6,1))),"",CODE(MID(N1056,6,1)))&amp;
IF(ISERR(CODE(MID(N1056,7,1))),"",CODE(MID(N1056,7,1)))&amp;
IF(ISERR(CODE(MID(N1056,8,1))),"",CODE(MID(N1056,8,1)))&amp;
IF(ISERR(CODE(MID(N1056,9,1))),"",CODE(MID(N1056,9,1)))&amp;
IF(ISERR(CODE(MID(N1056,10,1))),"",CODE(MID(N1056,10,1)))&amp;
IF(ISERR(CODE(MID(N1056,11,1))),"",CODE(MID(N1056,11,1)))&amp;
IF(ISERR(CODE(MID(N1056,12,1))),"",CODE(MID(N1056,12,1)))&amp;
IF(ISERR(CODE(MID(N1056,13,1))),"",CODE(MID(N1056,13,1)))&amp;
IF(ISERR(CODE(MID(N1056,14,1))),"",CODE(MID(N1056,14,1)))&amp;
IF(ISERR(CODE(MID(N1056,15,1))),"",CODE(MID(N1056,15,1)))</f>
        <v>67728295101120</v>
      </c>
      <c r="B1056" s="3">
        <v>1025</v>
      </c>
      <c r="C1056" s="165">
        <f>VLOOKUP(A1056,[1]items.h.csv!$A:$C,3,0)</f>
        <v>1126</v>
      </c>
      <c r="D1056" s="1" t="s">
        <v>2291</v>
      </c>
      <c r="E1056" s="1" t="s">
        <v>1717</v>
      </c>
      <c r="F1056" s="17" t="s">
        <v>595</v>
      </c>
      <c r="G1056" s="17" t="s">
        <v>987</v>
      </c>
      <c r="H1056" s="58">
        <v>0</v>
      </c>
      <c r="I1056" s="58">
        <v>0</v>
      </c>
      <c r="J1056" s="17" t="s">
        <v>1</v>
      </c>
      <c r="K1056" s="17" t="s">
        <v>2192</v>
      </c>
      <c r="L1056" s="138" t="s">
        <v>4604</v>
      </c>
      <c r="N1056" s="22" t="s">
        <v>1717</v>
      </c>
      <c r="O1056" s="22" t="s">
        <v>3787</v>
      </c>
      <c r="P1056"/>
      <c r="Q1056" t="str">
        <f>IF(F1056=G1056,"","NOT EQUAL")</f>
        <v>NOT EQUAL</v>
      </c>
      <c r="R1056"/>
      <c r="S1056"/>
      <c r="T1056">
        <f>IF(Y1056&lt;&gt;"",T1055+1,T1055)</f>
        <v>146</v>
      </c>
      <c r="U1056" s="3"/>
      <c r="V1056" s="118"/>
      <c r="W1056" s="118"/>
      <c r="X1056" s="109" t="str">
        <f>IF( OR(V1056="CNST", J1056="CAT_REGS"),(F1056),
IF(V1056="YES",UPPER(F1056),
IF(   AND(V1056&lt;&gt;"NO",J1056="CAT_FNCT",E1056&lt;&gt;"multiply", E1056&lt;&gt;"divide"),IF(K1056="SLS_ENABLED",   UPPER(F1056),""),"")))</f>
        <v/>
      </c>
      <c r="Y1056" s="109" t="str">
        <f>IF(LEN(W1056)&gt;0,W1056,SUBSTITUTE(SUBSTITUTE(SUBSTITUTE(SUBSTITUTE(SUBSTITUTE(SUBSTITUTE(SUBSTITUTE(SUBSTITUTE(SUBSTITUTE(SUBSTITUTE(SUBSTITUTE( (SUBSTITUTE( SUBSTITUTE( SUBSTITUTE( SUBSTITUTE(X1056,"STD_SIGMA","SUM"),"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56" s="2">
        <f>C1056</f>
        <v>1126</v>
      </c>
    </row>
    <row r="1057" spans="1:26">
      <c r="A1057" s="167" t="str">
        <f>CODE(MID(N1057,1,1))&amp;CODE(MID(N1057,2,1))&amp;CODE(MID(N1057,3,1))&amp;CODE(MID(N1057,4,1))&amp;CODE(MID(N1057,5,1))&amp;
IF(ISERR(CODE(MID(N1057,6,1))),"",CODE(MID(N1057,6,1)))&amp;
IF(ISERR(CODE(MID(N1057,7,1))),"",CODE(MID(N1057,7,1)))&amp;
IF(ISERR(CODE(MID(N1057,8,1))),"",CODE(MID(N1057,8,1)))&amp;
IF(ISERR(CODE(MID(N1057,9,1))),"",CODE(MID(N1057,9,1)))&amp;
IF(ISERR(CODE(MID(N1057,10,1))),"",CODE(MID(N1057,10,1)))&amp;
IF(ISERR(CODE(MID(N1057,11,1))),"",CODE(MID(N1057,11,1)))&amp;
IF(ISERR(CODE(MID(N1057,12,1))),"",CODE(MID(N1057,12,1)))&amp;
IF(ISERR(CODE(MID(N1057,13,1))),"",CODE(MID(N1057,13,1)))&amp;
IF(ISERR(CODE(MID(N1057,14,1))),"",CODE(MID(N1057,14,1)))&amp;
IF(ISERR(CODE(MID(N1057,15,1))),"",CODE(MID(N1057,15,1)))</f>
        <v>738477957797120</v>
      </c>
      <c r="B1057" s="3">
        <v>110</v>
      </c>
      <c r="C1057" s="165">
        <f>VLOOKUP(A1057,[1]items.h.csv!$A:$C,3,0)</f>
        <v>1127</v>
      </c>
      <c r="D1057" s="1" t="s">
        <v>2291</v>
      </c>
      <c r="E1057" s="1" t="s">
        <v>1718</v>
      </c>
      <c r="F1057" s="17" t="s">
        <v>595</v>
      </c>
      <c r="G1057" s="17" t="s">
        <v>316</v>
      </c>
      <c r="H1057" s="58">
        <v>0</v>
      </c>
      <c r="I1057" s="58">
        <v>0</v>
      </c>
      <c r="J1057" s="17" t="s">
        <v>1</v>
      </c>
      <c r="K1057" s="17" t="s">
        <v>2192</v>
      </c>
      <c r="L1057" s="138" t="s">
        <v>4604</v>
      </c>
      <c r="N1057" s="22" t="s">
        <v>1718</v>
      </c>
      <c r="O1057" s="22" t="s">
        <v>3787</v>
      </c>
      <c r="P1057"/>
      <c r="Q1057" t="str">
        <f>IF(F1057=G1057,"","NOT EQUAL")</f>
        <v>NOT EQUAL</v>
      </c>
      <c r="R1057"/>
      <c r="S1057"/>
      <c r="T1057">
        <f>IF(Y1057&lt;&gt;"",T1056+1,T1056)</f>
        <v>146</v>
      </c>
      <c r="U1057" s="3"/>
      <c r="V1057" s="118"/>
      <c r="W1057" s="118"/>
      <c r="X1057" s="109" t="str">
        <f>IF( OR(V1057="CNST", J1057="CAT_REGS"),(F1057),
IF(V1057="YES",UPPER(F1057),
IF(   AND(V1057&lt;&gt;"NO",J1057="CAT_FNCT",E1057&lt;&gt;"multiply", E1057&lt;&gt;"divide"),IF(K1057="SLS_ENABLED",   UPPER(F1057),""),"")))</f>
        <v/>
      </c>
      <c r="Y1057" s="109" t="str">
        <f>IF(LEN(W1057)&gt;0,W1057,SUBSTITUTE(SUBSTITUTE(SUBSTITUTE(SUBSTITUTE(SUBSTITUTE(SUBSTITUTE(SUBSTITUTE(SUBSTITUTE(SUBSTITUTE(SUBSTITUTE(SUBSTITUTE( (SUBSTITUTE( SUBSTITUTE( SUBSTITUTE( SUBSTITUTE(X1057,"STD_SIGMA","SUM"),"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57" s="2">
        <f>C1057</f>
        <v>1127</v>
      </c>
    </row>
    <row r="1058" spans="1:26">
      <c r="A1058" s="167" t="str">
        <f>CODE(MID(N1058,1,1))&amp;CODE(MID(N1058,2,1))&amp;CODE(MID(N1058,3,1))&amp;CODE(MID(N1058,4,1))&amp;CODE(MID(N1058,5,1))&amp;
IF(ISERR(CODE(MID(N1058,6,1))),"",CODE(MID(N1058,6,1)))&amp;
IF(ISERR(CODE(MID(N1058,7,1))),"",CODE(MID(N1058,7,1)))&amp;
IF(ISERR(CODE(MID(N1058,8,1))),"",CODE(MID(N1058,8,1)))&amp;
IF(ISERR(CODE(MID(N1058,9,1))),"",CODE(MID(N1058,9,1)))&amp;
IF(ISERR(CODE(MID(N1058,10,1))),"",CODE(MID(N1058,10,1)))&amp;
IF(ISERR(CODE(MID(N1058,11,1))),"",CODE(MID(N1058,11,1)))&amp;
IF(ISERR(CODE(MID(N1058,12,1))),"",CODE(MID(N1058,12,1)))&amp;
IF(ISERR(CODE(MID(N1058,13,1))),"",CODE(MID(N1058,13,1)))&amp;
IF(ISERR(CODE(MID(N1058,14,1))),"",CODE(MID(N1058,14,1)))&amp;
IF(ISERR(CODE(MID(N1058,15,1))),"",CODE(MID(N1058,15,1)))</f>
        <v>7384779577105110</v>
      </c>
      <c r="B1058" s="3">
        <v>112</v>
      </c>
      <c r="C1058" s="165">
        <f>VLOOKUP(A1058,[1]items.h.csv!$A:$C,3,0)</f>
        <v>1128</v>
      </c>
      <c r="D1058" s="1" t="s">
        <v>2291</v>
      </c>
      <c r="E1058" s="1" t="s">
        <v>1719</v>
      </c>
      <c r="F1058" s="17" t="s">
        <v>595</v>
      </c>
      <c r="G1058" s="17" t="s">
        <v>317</v>
      </c>
      <c r="H1058" s="58">
        <v>0</v>
      </c>
      <c r="I1058" s="58">
        <v>0</v>
      </c>
      <c r="J1058" s="17" t="s">
        <v>1</v>
      </c>
      <c r="K1058" s="17" t="s">
        <v>2192</v>
      </c>
      <c r="L1058" s="138" t="s">
        <v>4604</v>
      </c>
      <c r="N1058" s="22" t="s">
        <v>1719</v>
      </c>
      <c r="O1058" s="22" t="s">
        <v>3787</v>
      </c>
      <c r="P1058"/>
      <c r="Q1058" t="str">
        <f>IF(F1058=G1058,"","NOT EQUAL")</f>
        <v>NOT EQUAL</v>
      </c>
      <c r="R1058"/>
      <c r="S1058"/>
      <c r="T1058">
        <f>IF(Y1058&lt;&gt;"",T1057+1,T1057)</f>
        <v>146</v>
      </c>
      <c r="U1058" s="3"/>
      <c r="V1058" s="118"/>
      <c r="W1058" s="118"/>
      <c r="X1058" s="109" t="str">
        <f>IF( OR(V1058="CNST", J1058="CAT_REGS"),(F1058),
IF(V1058="YES",UPPER(F1058),
IF(   AND(V1058&lt;&gt;"NO",J1058="CAT_FNCT",E1058&lt;&gt;"multiply", E1058&lt;&gt;"divide"),IF(K1058="SLS_ENABLED",   UPPER(F1058),""),"")))</f>
        <v/>
      </c>
      <c r="Y1058" s="109" t="str">
        <f>IF(LEN(W1058)&gt;0,W1058,SUBSTITUTE(SUBSTITUTE(SUBSTITUTE(SUBSTITUTE(SUBSTITUTE(SUBSTITUTE(SUBSTITUTE(SUBSTITUTE(SUBSTITUTE(SUBSTITUTE(SUBSTITUTE( (SUBSTITUTE( SUBSTITUTE( SUBSTITUTE( SUBSTITUTE(X1058,"STD_SIGMA","SUM"),"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58" s="2">
        <f>C1058</f>
        <v>1128</v>
      </c>
    </row>
    <row r="1059" spans="1:26">
      <c r="A1059" s="167" t="str">
        <f>CODE(MID(N1059,1,1))&amp;CODE(MID(N1059,2,1))&amp;CODE(MID(N1059,3,1))&amp;CODE(MID(N1059,4,1))&amp;CODE(MID(N1059,5,1))&amp;
IF(ISERR(CODE(MID(N1059,6,1))),"",CODE(MID(N1059,6,1)))&amp;
IF(ISERR(CODE(MID(N1059,7,1))),"",CODE(MID(N1059,7,1)))&amp;
IF(ISERR(CODE(MID(N1059,8,1))),"",CODE(MID(N1059,8,1)))&amp;
IF(ISERR(CODE(MID(N1059,9,1))),"",CODE(MID(N1059,9,1)))&amp;
IF(ISERR(CODE(MID(N1059,10,1))),"",CODE(MID(N1059,10,1)))&amp;
IF(ISERR(CODE(MID(N1059,11,1))),"",CODE(MID(N1059,11,1)))&amp;
IF(ISERR(CODE(MID(N1059,12,1))),"",CODE(MID(N1059,12,1)))&amp;
IF(ISERR(CODE(MID(N1059,13,1))),"",CODE(MID(N1059,13,1)))&amp;
IF(ISERR(CODE(MID(N1059,14,1))),"",CODE(MID(N1059,14,1)))&amp;
IF(ISERR(CODE(MID(N1059,15,1))),"",CODE(MID(N1059,15,1)))</f>
        <v>7384779567111110102105103</v>
      </c>
      <c r="B1059" s="3">
        <v>1026</v>
      </c>
      <c r="C1059" s="165">
        <f>VLOOKUP(A1059,[1]items.h.csv!$A:$C,3,0)</f>
        <v>1129</v>
      </c>
      <c r="D1059" s="1" t="s">
        <v>2291</v>
      </c>
      <c r="E1059" s="1" t="s">
        <v>1720</v>
      </c>
      <c r="F1059" s="17" t="s">
        <v>595</v>
      </c>
      <c r="G1059" s="17" t="s">
        <v>311</v>
      </c>
      <c r="H1059" s="58">
        <v>0</v>
      </c>
      <c r="I1059" s="58">
        <v>0</v>
      </c>
      <c r="J1059" s="17" t="s">
        <v>1</v>
      </c>
      <c r="K1059" s="17" t="s">
        <v>2192</v>
      </c>
      <c r="L1059" s="138" t="s">
        <v>4604</v>
      </c>
      <c r="N1059" s="22" t="s">
        <v>1720</v>
      </c>
      <c r="O1059" s="22" t="s">
        <v>3787</v>
      </c>
      <c r="P1059"/>
      <c r="Q1059" t="str">
        <f>IF(F1059=G1059,"","NOT EQUAL")</f>
        <v>NOT EQUAL</v>
      </c>
      <c r="R1059"/>
      <c r="S1059"/>
      <c r="T1059">
        <f>IF(Y1059&lt;&gt;"",T1058+1,T1058)</f>
        <v>146</v>
      </c>
      <c r="U1059" s="3"/>
      <c r="V1059" s="118"/>
      <c r="W1059" s="118"/>
      <c r="X1059" s="109" t="str">
        <f>IF( OR(V1059="CNST", J1059="CAT_REGS"),(F1059),
IF(V1059="YES",UPPER(F1059),
IF(   AND(V1059&lt;&gt;"NO",J1059="CAT_FNCT",E1059&lt;&gt;"multiply", E1059&lt;&gt;"divide"),IF(K1059="SLS_ENABLED",   UPPER(F1059),""),"")))</f>
        <v/>
      </c>
      <c r="Y1059" s="109" t="str">
        <f>IF(LEN(W1059)&gt;0,W1059,SUBSTITUTE(SUBSTITUTE(SUBSTITUTE(SUBSTITUTE(SUBSTITUTE(SUBSTITUTE(SUBSTITUTE(SUBSTITUTE(SUBSTITUTE(SUBSTITUTE(SUBSTITUTE( (SUBSTITUTE( SUBSTITUTE( SUBSTITUTE( SUBSTITUTE(X1059,"STD_SIGMA","SUM"),"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59" s="2">
        <f>C1059</f>
        <v>1129</v>
      </c>
    </row>
    <row r="1060" spans="1:26">
      <c r="A1060" s="167" t="str">
        <f>CODE(MID(N1060,1,1))&amp;CODE(MID(N1060,2,1))&amp;CODE(MID(N1060,3,1))&amp;CODE(MID(N1060,4,1))&amp;CODE(MID(N1060,5,1))&amp;
IF(ISERR(CODE(MID(N1060,6,1))),"",CODE(MID(N1060,6,1)))&amp;
IF(ISERR(CODE(MID(N1060,7,1))),"",CODE(MID(N1060,7,1)))&amp;
IF(ISERR(CODE(MID(N1060,8,1))),"",CODE(MID(N1060,8,1)))&amp;
IF(ISERR(CODE(MID(N1060,9,1))),"",CODE(MID(N1060,9,1)))&amp;
IF(ISERR(CODE(MID(N1060,10,1))),"",CODE(MID(N1060,10,1)))&amp;
IF(ISERR(CODE(MID(N1060,11,1))),"",CODE(MID(N1060,11,1)))&amp;
IF(ISERR(CODE(MID(N1060,12,1))),"",CODE(MID(N1060,12,1)))&amp;
IF(ISERR(CODE(MID(N1060,13,1))),"",CODE(MID(N1060,13,1)))&amp;
IF(ISERR(CODE(MID(N1060,14,1))),"",CODE(MID(N1060,14,1)))&amp;
IF(ISERR(CODE(MID(N1060,15,1))),"",CODE(MID(N1060,15,1)))</f>
        <v>73847795831169799107</v>
      </c>
      <c r="B1060" s="3">
        <v>1027</v>
      </c>
      <c r="C1060" s="165">
        <f>VLOOKUP(A1060,[1]items.h.csv!$A:$C,3,0)</f>
        <v>1130</v>
      </c>
      <c r="D1060" s="1" t="s">
        <v>2291</v>
      </c>
      <c r="E1060" s="1" t="s">
        <v>1721</v>
      </c>
      <c r="F1060" s="17" t="s">
        <v>595</v>
      </c>
      <c r="G1060" s="17" t="s">
        <v>312</v>
      </c>
      <c r="H1060" s="58">
        <v>0</v>
      </c>
      <c r="I1060" s="58">
        <v>0</v>
      </c>
      <c r="J1060" s="17" t="s">
        <v>1</v>
      </c>
      <c r="K1060" s="17" t="s">
        <v>2192</v>
      </c>
      <c r="L1060" s="138" t="s">
        <v>4604</v>
      </c>
      <c r="N1060" s="22" t="s">
        <v>1721</v>
      </c>
      <c r="O1060" s="22" t="s">
        <v>3787</v>
      </c>
      <c r="P1060"/>
      <c r="Q1060" t="str">
        <f>IF(F1060=G1060,"","NOT EQUAL")</f>
        <v>NOT EQUAL</v>
      </c>
      <c r="R1060"/>
      <c r="S1060"/>
      <c r="T1060">
        <f>IF(Y1060&lt;&gt;"",T1059+1,T1059)</f>
        <v>146</v>
      </c>
      <c r="U1060" s="3"/>
      <c r="V1060" s="118"/>
      <c r="W1060" s="118"/>
      <c r="X1060" s="109" t="str">
        <f>IF( OR(V1060="CNST", J1060="CAT_REGS"),(F1060),
IF(V1060="YES",UPPER(F1060),
IF(   AND(V1060&lt;&gt;"NO",J1060="CAT_FNCT",E1060&lt;&gt;"multiply", E1060&lt;&gt;"divide"),IF(K1060="SLS_ENABLED",   UPPER(F1060),""),"")))</f>
        <v/>
      </c>
      <c r="Y1060" s="109" t="str">
        <f>IF(LEN(W1060)&gt;0,W1060,SUBSTITUTE(SUBSTITUTE(SUBSTITUTE(SUBSTITUTE(SUBSTITUTE(SUBSTITUTE(SUBSTITUTE(SUBSTITUTE(SUBSTITUTE(SUBSTITUTE(SUBSTITUTE( (SUBSTITUTE( SUBSTITUTE( SUBSTITUTE( SUBSTITUTE(X1060,"STD_SIGMA","SUM"),"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60" s="2">
        <f>C1060</f>
        <v>1130</v>
      </c>
    </row>
    <row r="1061" spans="1:26">
      <c r="A1061" s="167" t="str">
        <f>CODE(MID(N1061,1,1))&amp;CODE(MID(N1061,2,1))&amp;CODE(MID(N1061,3,1))&amp;CODE(MID(N1061,4,1))&amp;CODE(MID(N1061,5,1))&amp;
IF(ISERR(CODE(MID(N1061,6,1))),"",CODE(MID(N1061,6,1)))&amp;
IF(ISERR(CODE(MID(N1061,7,1))),"",CODE(MID(N1061,7,1)))&amp;
IF(ISERR(CODE(MID(N1061,8,1))),"",CODE(MID(N1061,8,1)))&amp;
IF(ISERR(CODE(MID(N1061,9,1))),"",CODE(MID(N1061,9,1)))&amp;
IF(ISERR(CODE(MID(N1061,10,1))),"",CODE(MID(N1061,10,1)))&amp;
IF(ISERR(CODE(MID(N1061,11,1))),"",CODE(MID(N1061,11,1)))&amp;
IF(ISERR(CODE(MID(N1061,12,1))),"",CODE(MID(N1061,12,1)))&amp;
IF(ISERR(CODE(MID(N1061,13,1))),"",CODE(MID(N1061,13,1)))&amp;
IF(ISERR(CODE(MID(N1061,14,1))),"",CODE(MID(N1061,14,1)))&amp;
IF(ISERR(CODE(MID(N1061,15,1))),"",CODE(MID(N1061,15,1)))</f>
        <v>738477951001001006976</v>
      </c>
      <c r="B1061" s="3">
        <v>1028</v>
      </c>
      <c r="C1061" s="165">
        <f>VLOOKUP(A1061,[1]items.h.csv!$A:$C,3,0)</f>
        <v>1131</v>
      </c>
      <c r="D1061" s="1" t="s">
        <v>2291</v>
      </c>
      <c r="E1061" s="1" t="s">
        <v>1722</v>
      </c>
      <c r="F1061" s="17" t="s">
        <v>595</v>
      </c>
      <c r="G1061" s="17" t="s">
        <v>1067</v>
      </c>
      <c r="H1061" s="58">
        <v>0</v>
      </c>
      <c r="I1061" s="58">
        <v>0</v>
      </c>
      <c r="J1061" s="17" t="s">
        <v>1</v>
      </c>
      <c r="K1061" s="17" t="s">
        <v>2192</v>
      </c>
      <c r="L1061" s="138" t="s">
        <v>4604</v>
      </c>
      <c r="N1061" s="22" t="s">
        <v>1722</v>
      </c>
      <c r="O1061" s="22" t="s">
        <v>3787</v>
      </c>
      <c r="P1061"/>
      <c r="Q1061" t="str">
        <f>IF(F1061=G1061,"","NOT EQUAL")</f>
        <v>NOT EQUAL</v>
      </c>
      <c r="R1061"/>
      <c r="S1061"/>
      <c r="T1061">
        <f>IF(Y1061&lt;&gt;"",T1060+1,T1060)</f>
        <v>146</v>
      </c>
      <c r="U1061" s="3"/>
      <c r="V1061" s="118"/>
      <c r="W1061" s="118"/>
      <c r="X1061" s="109" t="str">
        <f>IF( OR(V1061="CNST", J1061="CAT_REGS"),(F1061),
IF(V1061="YES",UPPER(F1061),
IF(   AND(V1061&lt;&gt;"NO",J1061="CAT_FNCT",E1061&lt;&gt;"multiply", E1061&lt;&gt;"divide"),IF(K1061="SLS_ENABLED",   UPPER(F1061),""),"")))</f>
        <v/>
      </c>
      <c r="Y1061" s="109" t="str">
        <f>IF(LEN(W1061)&gt;0,W1061,SUBSTITUTE(SUBSTITUTE(SUBSTITUTE(SUBSTITUTE(SUBSTITUTE(SUBSTITUTE(SUBSTITUTE(SUBSTITUTE(SUBSTITUTE(SUBSTITUTE(SUBSTITUTE( (SUBSTITUTE( SUBSTITUTE( SUBSTITUTE( SUBSTITUTE(X1061,"STD_SIGMA","SUM"),"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61" s="2">
        <f>C1061</f>
        <v>1131</v>
      </c>
    </row>
    <row r="1062" spans="1:26">
      <c r="A1062" s="167" t="str">
        <f>CODE(MID(N1062,1,1))&amp;CODE(MID(N1062,2,1))&amp;CODE(MID(N1062,3,1))&amp;CODE(MID(N1062,4,1))&amp;CODE(MID(N1062,5,1))&amp;
IF(ISERR(CODE(MID(N1062,6,1))),"",CODE(MID(N1062,6,1)))&amp;
IF(ISERR(CODE(MID(N1062,7,1))),"",CODE(MID(N1062,7,1)))&amp;
IF(ISERR(CODE(MID(N1062,8,1))),"",CODE(MID(N1062,8,1)))&amp;
IF(ISERR(CODE(MID(N1062,9,1))),"",CODE(MID(N1062,9,1)))&amp;
IF(ISERR(CODE(MID(N1062,10,1))),"",CODE(MID(N1062,10,1)))&amp;
IF(ISERR(CODE(MID(N1062,11,1))),"",CODE(MID(N1062,11,1)))&amp;
IF(ISERR(CODE(MID(N1062,12,1))),"",CODE(MID(N1062,12,1)))&amp;
IF(ISERR(CODE(MID(N1062,13,1))),"",CODE(MID(N1062,13,1)))&amp;
IF(ISERR(CODE(MID(N1062,14,1))),"",CODE(MID(N1062,14,1)))&amp;
IF(ISERR(CODE(MID(N1062,15,1))),"",CODE(MID(N1062,15,1)))</f>
        <v>738477951001001007374</v>
      </c>
      <c r="B1062" s="3">
        <v>1029</v>
      </c>
      <c r="C1062" s="165">
        <f>VLOOKUP(A1062,[1]items.h.csv!$A:$C,3,0)</f>
        <v>1132</v>
      </c>
      <c r="D1062" s="1" t="s">
        <v>2291</v>
      </c>
      <c r="E1062" s="1" t="s">
        <v>1723</v>
      </c>
      <c r="F1062" s="17" t="s">
        <v>595</v>
      </c>
      <c r="G1062" s="17" t="s">
        <v>1068</v>
      </c>
      <c r="H1062" s="58">
        <v>0</v>
      </c>
      <c r="I1062" s="58">
        <v>0</v>
      </c>
      <c r="J1062" s="17" t="s">
        <v>1</v>
      </c>
      <c r="K1062" s="17" t="s">
        <v>2192</v>
      </c>
      <c r="L1062" s="138" t="s">
        <v>4604</v>
      </c>
      <c r="N1062" s="22" t="s">
        <v>1723</v>
      </c>
      <c r="O1062" s="22" t="s">
        <v>3787</v>
      </c>
      <c r="P1062"/>
      <c r="Q1062" t="str">
        <f>IF(F1062=G1062,"","NOT EQUAL")</f>
        <v>NOT EQUAL</v>
      </c>
      <c r="R1062"/>
      <c r="S1062"/>
      <c r="T1062">
        <f>IF(Y1062&lt;&gt;"",T1061+1,T1061)</f>
        <v>146</v>
      </c>
      <c r="U1062" s="3"/>
      <c r="V1062" s="118"/>
      <c r="W1062" s="118"/>
      <c r="X1062" s="109" t="str">
        <f>IF( OR(V1062="CNST", J1062="CAT_REGS"),(F1062),
IF(V1062="YES",UPPER(F1062),
IF(   AND(V1062&lt;&gt;"NO",J1062="CAT_FNCT",E1062&lt;&gt;"multiply", E1062&lt;&gt;"divide"),IF(K1062="SLS_ENABLED",   UPPER(F1062),""),"")))</f>
        <v/>
      </c>
      <c r="Y1062" s="109" t="str">
        <f>IF(LEN(W1062)&gt;0,W1062,SUBSTITUTE(SUBSTITUTE(SUBSTITUTE(SUBSTITUTE(SUBSTITUTE(SUBSTITUTE(SUBSTITUTE(SUBSTITUTE(SUBSTITUTE(SUBSTITUTE(SUBSTITUTE( (SUBSTITUTE( SUBSTITUTE( SUBSTITUTE( SUBSTITUTE(X1062,"STD_SIGMA","SUM"),"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62" s="2">
        <f>C1062</f>
        <v>1132</v>
      </c>
    </row>
    <row r="1063" spans="1:26">
      <c r="A1063" s="167" t="str">
        <f>CODE(MID(N1063,1,1))&amp;CODE(MID(N1063,2,1))&amp;CODE(MID(N1063,3,1))&amp;CODE(MID(N1063,4,1))&amp;CODE(MID(N1063,5,1))&amp;
IF(ISERR(CODE(MID(N1063,6,1))),"",CODE(MID(N1063,6,1)))&amp;
IF(ISERR(CODE(MID(N1063,7,1))),"",CODE(MID(N1063,7,1)))&amp;
IF(ISERR(CODE(MID(N1063,8,1))),"",CODE(MID(N1063,8,1)))&amp;
IF(ISERR(CODE(MID(N1063,9,1))),"",CODE(MID(N1063,9,1)))&amp;
IF(ISERR(CODE(MID(N1063,10,1))),"",CODE(MID(N1063,10,1)))&amp;
IF(ISERR(CODE(MID(N1063,11,1))),"",CODE(MID(N1063,11,1)))&amp;
IF(ISERR(CODE(MID(N1063,12,1))),"",CODE(MID(N1063,12,1)))&amp;
IF(ISERR(CODE(MID(N1063,13,1))),"",CODE(MID(N1063,13,1)))&amp;
IF(ISERR(CODE(MID(N1063,14,1))),"",CODE(MID(N1063,14,1)))&amp;
IF(ISERR(CODE(MID(N1063,15,1))),"",CODE(MID(N1063,15,1)))</f>
        <v>738477954880</v>
      </c>
      <c r="B1063" s="3">
        <v>1030</v>
      </c>
      <c r="C1063" s="165">
        <f>VLOOKUP(A1063,[1]items.h.csv!$A:$C,3,0)</f>
        <v>1133</v>
      </c>
      <c r="D1063" s="1" t="s">
        <v>2221</v>
      </c>
      <c r="E1063" s="1" t="s">
        <v>7</v>
      </c>
      <c r="F1063" s="17" t="s">
        <v>595</v>
      </c>
      <c r="G1063" s="17" t="s">
        <v>1069</v>
      </c>
      <c r="H1063" s="58">
        <v>0</v>
      </c>
      <c r="I1063" s="58">
        <v>0</v>
      </c>
      <c r="J1063" s="17" t="s">
        <v>1</v>
      </c>
      <c r="K1063" s="17" t="s">
        <v>2192</v>
      </c>
      <c r="L1063" s="138" t="s">
        <v>4604</v>
      </c>
      <c r="N1063" s="22" t="s">
        <v>3467</v>
      </c>
      <c r="O1063" s="22" t="s">
        <v>3787</v>
      </c>
      <c r="P1063"/>
      <c r="Q1063" t="str">
        <f>IF(F1063=G1063,"","NOT EQUAL")</f>
        <v>NOT EQUAL</v>
      </c>
      <c r="R1063"/>
      <c r="S1063"/>
      <c r="T1063">
        <f>IF(Y1063&lt;&gt;"",T1062+1,T1062)</f>
        <v>146</v>
      </c>
      <c r="U1063" s="3"/>
      <c r="V1063" s="118"/>
      <c r="W1063" s="118"/>
      <c r="X1063" s="109" t="str">
        <f>IF( OR(V1063="CNST", J1063="CAT_REGS"),(F1063),
IF(V1063="YES",UPPER(F1063),
IF(   AND(V1063&lt;&gt;"NO",J1063="CAT_FNCT",E1063&lt;&gt;"multiply", E1063&lt;&gt;"divide"),IF(K1063="SLS_ENABLED",   UPPER(F1063),""),"")))</f>
        <v/>
      </c>
      <c r="Y1063" s="109" t="str">
        <f>IF(LEN(W1063)&gt;0,W1063,SUBSTITUTE(SUBSTITUTE(SUBSTITUTE(SUBSTITUTE(SUBSTITUTE(SUBSTITUTE(SUBSTITUTE(SUBSTITUTE(SUBSTITUTE(SUBSTITUTE(SUBSTITUTE( (SUBSTITUTE( SUBSTITUTE( SUBSTITUTE( SUBSTITUTE(X1063,"STD_SIGMA","SUM"),"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63" s="2">
        <f>C1063</f>
        <v>1133</v>
      </c>
    </row>
    <row r="1064" spans="1:26">
      <c r="A1064" s="167" t="str">
        <f>CODE(MID(N1064,1,1))&amp;CODE(MID(N1064,2,1))&amp;CODE(MID(N1064,3,1))&amp;CODE(MID(N1064,4,1))&amp;CODE(MID(N1064,5,1))&amp;
IF(ISERR(CODE(MID(N1064,6,1))),"",CODE(MID(N1064,6,1)))&amp;
IF(ISERR(CODE(MID(N1064,7,1))),"",CODE(MID(N1064,7,1)))&amp;
IF(ISERR(CODE(MID(N1064,8,1))),"",CODE(MID(N1064,8,1)))&amp;
IF(ISERR(CODE(MID(N1064,9,1))),"",CODE(MID(N1064,9,1)))&amp;
IF(ISERR(CODE(MID(N1064,10,1))),"",CODE(MID(N1064,10,1)))&amp;
IF(ISERR(CODE(MID(N1064,11,1))),"",CODE(MID(N1064,11,1)))&amp;
IF(ISERR(CODE(MID(N1064,12,1))),"",CODE(MID(N1064,12,1)))&amp;
IF(ISERR(CODE(MID(N1064,13,1))),"",CODE(MID(N1064,13,1)))&amp;
IF(ISERR(CODE(MID(N1064,14,1))),"",CODE(MID(N1064,14,1)))&amp;
IF(ISERR(CODE(MID(N1064,15,1))),"",CODE(MID(N1064,15,1)))</f>
        <v>738477954980</v>
      </c>
      <c r="B1064" s="3">
        <v>1031</v>
      </c>
      <c r="C1064" s="165">
        <f>VLOOKUP(A1064,[1]items.h.csv!$A:$C,3,0)</f>
        <v>1134</v>
      </c>
      <c r="D1064" s="1" t="s">
        <v>2221</v>
      </c>
      <c r="E1064" s="1" t="s">
        <v>7</v>
      </c>
      <c r="F1064" s="17" t="s">
        <v>595</v>
      </c>
      <c r="G1064" s="17" t="s">
        <v>1070</v>
      </c>
      <c r="H1064" s="58">
        <v>0</v>
      </c>
      <c r="I1064" s="58">
        <v>0</v>
      </c>
      <c r="J1064" s="17" t="s">
        <v>1</v>
      </c>
      <c r="K1064" s="17" t="s">
        <v>2192</v>
      </c>
      <c r="L1064" s="138" t="s">
        <v>4604</v>
      </c>
      <c r="N1064" s="22" t="s">
        <v>3468</v>
      </c>
      <c r="O1064" s="22" t="s">
        <v>3787</v>
      </c>
      <c r="P1064"/>
      <c r="Q1064" t="str">
        <f>IF(F1064=G1064,"","NOT EQUAL")</f>
        <v>NOT EQUAL</v>
      </c>
      <c r="R1064"/>
      <c r="S1064"/>
      <c r="T1064">
        <f>IF(Y1064&lt;&gt;"",T1063+1,T1063)</f>
        <v>146</v>
      </c>
      <c r="U1064" s="3"/>
      <c r="V1064" s="118"/>
      <c r="W1064" s="118"/>
      <c r="X1064" s="109" t="str">
        <f>IF( OR(V1064="CNST", J1064="CAT_REGS"),(F1064),
IF(V1064="YES",UPPER(F1064),
IF(   AND(V1064&lt;&gt;"NO",J1064="CAT_FNCT",E1064&lt;&gt;"multiply", E1064&lt;&gt;"divide"),IF(K1064="SLS_ENABLED",   UPPER(F1064),""),"")))</f>
        <v/>
      </c>
      <c r="Y1064" s="109" t="str">
        <f>IF(LEN(W1064)&gt;0,W1064,SUBSTITUTE(SUBSTITUTE(SUBSTITUTE(SUBSTITUTE(SUBSTITUTE(SUBSTITUTE(SUBSTITUTE(SUBSTITUTE(SUBSTITUTE(SUBSTITUTE(SUBSTITUTE( (SUBSTITUTE( SUBSTITUTE( SUBSTITUTE( SUBSTITUTE(X1064,"STD_SIGMA","SUM"),"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64" s="2">
        <f>C1064</f>
        <v>1134</v>
      </c>
    </row>
    <row r="1065" spans="1:26">
      <c r="A1065" s="167" t="str">
        <f>CODE(MID(N1065,1,1))&amp;CODE(MID(N1065,2,1))&amp;CODE(MID(N1065,3,1))&amp;CODE(MID(N1065,4,1))&amp;CODE(MID(N1065,5,1))&amp;
IF(ISERR(CODE(MID(N1065,6,1))),"",CODE(MID(N1065,6,1)))&amp;
IF(ISERR(CODE(MID(N1065,7,1))),"",CODE(MID(N1065,7,1)))&amp;
IF(ISERR(CODE(MID(N1065,8,1))),"",CODE(MID(N1065,8,1)))&amp;
IF(ISERR(CODE(MID(N1065,9,1))),"",CODE(MID(N1065,9,1)))&amp;
IF(ISERR(CODE(MID(N1065,10,1))),"",CODE(MID(N1065,10,1)))&amp;
IF(ISERR(CODE(MID(N1065,11,1))),"",CODE(MID(N1065,11,1)))&amp;
IF(ISERR(CODE(MID(N1065,12,1))),"",CODE(MID(N1065,12,1)))&amp;
IF(ISERR(CODE(MID(N1065,13,1))),"",CODE(MID(N1065,13,1)))&amp;
IF(ISERR(CODE(MID(N1065,14,1))),"",CODE(MID(N1065,14,1)))&amp;
IF(ISERR(CODE(MID(N1065,15,1))),"",CODE(MID(N1065,15,1)))</f>
        <v>738477956988807978697884</v>
      </c>
      <c r="B1065" s="3">
        <v>1032</v>
      </c>
      <c r="C1065" s="165">
        <f>VLOOKUP(A1065,[1]items.h.csv!$A:$C,3,0)</f>
        <v>1135</v>
      </c>
      <c r="D1065" s="1" t="s">
        <v>2291</v>
      </c>
      <c r="E1065" s="55" t="s">
        <v>4124</v>
      </c>
      <c r="F1065" s="17" t="s">
        <v>595</v>
      </c>
      <c r="G1065" s="17" t="s">
        <v>1071</v>
      </c>
      <c r="H1065" s="58">
        <v>0</v>
      </c>
      <c r="I1065" s="58">
        <v>0</v>
      </c>
      <c r="J1065" s="17" t="s">
        <v>1</v>
      </c>
      <c r="K1065" s="17" t="s">
        <v>2192</v>
      </c>
      <c r="L1065" s="138" t="s">
        <v>4604</v>
      </c>
      <c r="M1065" s="1" t="s">
        <v>1072</v>
      </c>
      <c r="N1065" s="22" t="s">
        <v>1724</v>
      </c>
      <c r="O1065" s="22" t="s">
        <v>3787</v>
      </c>
      <c r="P1065"/>
      <c r="Q1065" t="str">
        <f>IF(F1065=G1065,"","NOT EQUAL")</f>
        <v>NOT EQUAL</v>
      </c>
      <c r="R1065"/>
      <c r="S1065"/>
      <c r="T1065">
        <f>IF(Y1065&lt;&gt;"",T1064+1,T1064)</f>
        <v>146</v>
      </c>
      <c r="U1065" s="3"/>
      <c r="V1065" s="118"/>
      <c r="W1065" s="118"/>
      <c r="X1065" s="109" t="str">
        <f>IF( OR(V1065="CNST", J1065="CAT_REGS"),(F1065),
IF(V1065="YES",UPPER(F1065),
IF(   AND(V1065&lt;&gt;"NO",J1065="CAT_FNCT",E1065&lt;&gt;"multiply", E1065&lt;&gt;"divide"),IF(K1065="SLS_ENABLED",   UPPER(F1065),""),"")))</f>
        <v/>
      </c>
      <c r="Y1065" s="109" t="str">
        <f>IF(LEN(W1065)&gt;0,W1065,SUBSTITUTE(SUBSTITUTE(SUBSTITUTE(SUBSTITUTE(SUBSTITUTE(SUBSTITUTE(SUBSTITUTE(SUBSTITUTE(SUBSTITUTE(SUBSTITUTE(SUBSTITUTE( (SUBSTITUTE( SUBSTITUTE( SUBSTITUTE( SUBSTITUTE(X1065,"STD_SIGMA","SUM"),"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65" s="2">
        <f>C1065</f>
        <v>1135</v>
      </c>
    </row>
    <row r="1066" spans="1:26">
      <c r="A1066" s="167" t="str">
        <f>CODE(MID(N1066,1,1))&amp;CODE(MID(N1066,2,1))&amp;CODE(MID(N1066,3,1))&amp;CODE(MID(N1066,4,1))&amp;CODE(MID(N1066,5,1))&amp;
IF(ISERR(CODE(MID(N1066,6,1))),"",CODE(MID(N1066,6,1)))&amp;
IF(ISERR(CODE(MID(N1066,7,1))),"",CODE(MID(N1066,7,1)))&amp;
IF(ISERR(CODE(MID(N1066,8,1))),"",CODE(MID(N1066,8,1)))&amp;
IF(ISERR(CODE(MID(N1066,9,1))),"",CODE(MID(N1066,9,1)))&amp;
IF(ISERR(CODE(MID(N1066,10,1))),"",CODE(MID(N1066,10,1)))&amp;
IF(ISERR(CODE(MID(N1066,11,1))),"",CODE(MID(N1066,11,1)))&amp;
IF(ISERR(CODE(MID(N1066,12,1))),"",CODE(MID(N1066,12,1)))&amp;
IF(ISERR(CODE(MID(N1066,13,1))),"",CODE(MID(N1066,13,1)))&amp;
IF(ISERR(CODE(MID(N1066,14,1))),"",CODE(MID(N1066,14,1)))&amp;
IF(ISERR(CODE(MID(N1066,15,1))),"",CODE(MID(N1066,15,1)))</f>
        <v>7384779577654949</v>
      </c>
      <c r="B1066" s="3">
        <v>1033</v>
      </c>
      <c r="C1066" s="165">
        <f>VLOOKUP(A1066,[1]items.h.csv!$A:$C,3,0)</f>
        <v>1136</v>
      </c>
      <c r="D1066" s="1" t="s">
        <v>2291</v>
      </c>
      <c r="E1066" s="1" t="s">
        <v>1725</v>
      </c>
      <c r="F1066" s="17" t="s">
        <v>595</v>
      </c>
      <c r="G1066" s="17" t="s">
        <v>722</v>
      </c>
      <c r="H1066" s="58">
        <v>0</v>
      </c>
      <c r="I1066" s="58">
        <v>0</v>
      </c>
      <c r="J1066" s="17" t="s">
        <v>1</v>
      </c>
      <c r="K1066" s="17" t="s">
        <v>2192</v>
      </c>
      <c r="L1066" s="138" t="s">
        <v>4604</v>
      </c>
      <c r="N1066" s="22" t="s">
        <v>1725</v>
      </c>
      <c r="O1066" s="22" t="s">
        <v>3787</v>
      </c>
      <c r="P1066"/>
      <c r="Q1066" t="str">
        <f>IF(F1066=G1066,"","NOT EQUAL")</f>
        <v>NOT EQUAL</v>
      </c>
      <c r="R1066"/>
      <c r="S1066"/>
      <c r="T1066">
        <f>IF(Y1066&lt;&gt;"",T1065+1,T1065)</f>
        <v>146</v>
      </c>
      <c r="U1066" s="3"/>
      <c r="V1066" s="118"/>
      <c r="W1066" s="118"/>
      <c r="X1066" s="109" t="str">
        <f>IF( OR(V1066="CNST", J1066="CAT_REGS"),(F1066),
IF(V1066="YES",UPPER(F1066),
IF(   AND(V1066&lt;&gt;"NO",J1066="CAT_FNCT",E1066&lt;&gt;"multiply", E1066&lt;&gt;"divide"),IF(K1066="SLS_ENABLED",   UPPER(F1066),""),"")))</f>
        <v/>
      </c>
      <c r="Y1066" s="109" t="str">
        <f>IF(LEN(W1066)&gt;0,W1066,SUBSTITUTE(SUBSTITUTE(SUBSTITUTE(SUBSTITUTE(SUBSTITUTE(SUBSTITUTE(SUBSTITUTE(SUBSTITUTE(SUBSTITUTE(SUBSTITUTE(SUBSTITUTE( (SUBSTITUTE( SUBSTITUTE( SUBSTITUTE( SUBSTITUTE(X1066,"STD_SIGMA","SUM"),"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66" s="2">
        <f>C1066</f>
        <v>1136</v>
      </c>
    </row>
    <row r="1067" spans="1:26">
      <c r="A1067" s="167" t="str">
        <f>CODE(MID(N1067,1,1))&amp;CODE(MID(N1067,2,1))&amp;CODE(MID(N1067,3,1))&amp;CODE(MID(N1067,4,1))&amp;CODE(MID(N1067,5,1))&amp;
IF(ISERR(CODE(MID(N1067,6,1))),"",CODE(MID(N1067,6,1)))&amp;
IF(ISERR(CODE(MID(N1067,7,1))),"",CODE(MID(N1067,7,1)))&amp;
IF(ISERR(CODE(MID(N1067,8,1))),"",CODE(MID(N1067,8,1)))&amp;
IF(ISERR(CODE(MID(N1067,9,1))),"",CODE(MID(N1067,9,1)))&amp;
IF(ISERR(CODE(MID(N1067,10,1))),"",CODE(MID(N1067,10,1)))&amp;
IF(ISERR(CODE(MID(N1067,11,1))),"",CODE(MID(N1067,11,1)))&amp;
IF(ISERR(CODE(MID(N1067,12,1))),"",CODE(MID(N1067,12,1)))&amp;
IF(ISERR(CODE(MID(N1067,13,1))),"",CODE(MID(N1067,13,1)))&amp;
IF(ISERR(CODE(MID(N1067,14,1))),"",CODE(MID(N1067,14,1)))&amp;
IF(ISERR(CODE(MID(N1067,15,1))),"",CODE(MID(N1067,15,1)))</f>
        <v>7384779577654950</v>
      </c>
      <c r="B1067" s="3">
        <v>1034</v>
      </c>
      <c r="C1067" s="165">
        <f>VLOOKUP(A1067,[1]items.h.csv!$A:$C,3,0)</f>
        <v>1137</v>
      </c>
      <c r="D1067" s="1" t="s">
        <v>2291</v>
      </c>
      <c r="E1067" s="1" t="s">
        <v>1726</v>
      </c>
      <c r="F1067" s="17" t="s">
        <v>595</v>
      </c>
      <c r="G1067" s="17" t="s">
        <v>760</v>
      </c>
      <c r="H1067" s="58">
        <v>0</v>
      </c>
      <c r="I1067" s="58">
        <v>0</v>
      </c>
      <c r="J1067" s="17" t="s">
        <v>1</v>
      </c>
      <c r="K1067" s="17" t="s">
        <v>2192</v>
      </c>
      <c r="L1067" s="138" t="s">
        <v>4604</v>
      </c>
      <c r="N1067" s="22" t="s">
        <v>1726</v>
      </c>
      <c r="O1067" s="22" t="s">
        <v>3787</v>
      </c>
      <c r="P1067"/>
      <c r="Q1067" t="str">
        <f>IF(F1067=G1067,"","NOT EQUAL")</f>
        <v>NOT EQUAL</v>
      </c>
      <c r="R1067"/>
      <c r="S1067"/>
      <c r="T1067">
        <f>IF(Y1067&lt;&gt;"",T1066+1,T1066)</f>
        <v>146</v>
      </c>
      <c r="U1067" s="3"/>
      <c r="V1067" s="118"/>
      <c r="W1067" s="118"/>
      <c r="X1067" s="109" t="str">
        <f>IF( OR(V1067="CNST", J1067="CAT_REGS"),(F1067),
IF(V1067="YES",UPPER(F1067),
IF(   AND(V1067&lt;&gt;"NO",J1067="CAT_FNCT",E1067&lt;&gt;"multiply", E1067&lt;&gt;"divide"),IF(K1067="SLS_ENABLED",   UPPER(F1067),""),"")))</f>
        <v/>
      </c>
      <c r="Y1067" s="109" t="str">
        <f>IF(LEN(W1067)&gt;0,W1067,SUBSTITUTE(SUBSTITUTE(SUBSTITUTE(SUBSTITUTE(SUBSTITUTE(SUBSTITUTE(SUBSTITUTE(SUBSTITUTE(SUBSTITUTE(SUBSTITUTE(SUBSTITUTE( (SUBSTITUTE( SUBSTITUTE( SUBSTITUTE( SUBSTITUTE(X1067,"STD_SIGMA","SUM"),"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67" s="2">
        <f>C1067</f>
        <v>1137</v>
      </c>
    </row>
    <row r="1068" spans="1:26">
      <c r="A1068" s="167" t="str">
        <f>CODE(MID(N1068,1,1))&amp;CODE(MID(N1068,2,1))&amp;CODE(MID(N1068,3,1))&amp;CODE(MID(N1068,4,1))&amp;CODE(MID(N1068,5,1))&amp;
IF(ISERR(CODE(MID(N1068,6,1))),"",CODE(MID(N1068,6,1)))&amp;
IF(ISERR(CODE(MID(N1068,7,1))),"",CODE(MID(N1068,7,1)))&amp;
IF(ISERR(CODE(MID(N1068,8,1))),"",CODE(MID(N1068,8,1)))&amp;
IF(ISERR(CODE(MID(N1068,9,1))),"",CODE(MID(N1068,9,1)))&amp;
IF(ISERR(CODE(MID(N1068,10,1))),"",CODE(MID(N1068,10,1)))&amp;
IF(ISERR(CODE(MID(N1068,11,1))),"",CODE(MID(N1068,11,1)))&amp;
IF(ISERR(CODE(MID(N1068,12,1))),"",CODE(MID(N1068,12,1)))&amp;
IF(ISERR(CODE(MID(N1068,13,1))),"",CODE(MID(N1068,13,1)))&amp;
IF(ISERR(CODE(MID(N1068,14,1))),"",CODE(MID(N1068,14,1)))&amp;
IF(ISERR(CODE(MID(N1068,15,1))),"",CODE(MID(N1068,15,1)))</f>
        <v>7384779577654951</v>
      </c>
      <c r="B1068" s="3">
        <v>1035</v>
      </c>
      <c r="C1068" s="165">
        <f>VLOOKUP(A1068,[1]items.h.csv!$A:$C,3,0)</f>
        <v>1138</v>
      </c>
      <c r="D1068" s="1" t="s">
        <v>2291</v>
      </c>
      <c r="E1068" s="1" t="s">
        <v>1727</v>
      </c>
      <c r="F1068" s="17" t="s">
        <v>595</v>
      </c>
      <c r="G1068" s="17" t="s">
        <v>777</v>
      </c>
      <c r="H1068" s="58">
        <v>0</v>
      </c>
      <c r="I1068" s="58">
        <v>0</v>
      </c>
      <c r="J1068" s="17" t="s">
        <v>1</v>
      </c>
      <c r="K1068" s="17" t="s">
        <v>2192</v>
      </c>
      <c r="L1068" s="138" t="s">
        <v>4604</v>
      </c>
      <c r="N1068" s="22" t="s">
        <v>1727</v>
      </c>
      <c r="O1068" s="22" t="s">
        <v>3787</v>
      </c>
      <c r="P1068"/>
      <c r="Q1068" t="str">
        <f>IF(F1068=G1068,"","NOT EQUAL")</f>
        <v>NOT EQUAL</v>
      </c>
      <c r="R1068"/>
      <c r="S1068"/>
      <c r="T1068">
        <f>IF(Y1068&lt;&gt;"",T1067+1,T1067)</f>
        <v>146</v>
      </c>
      <c r="U1068" s="3"/>
      <c r="V1068" s="118"/>
      <c r="W1068" s="118"/>
      <c r="X1068" s="109" t="str">
        <f>IF( OR(V1068="CNST", J1068="CAT_REGS"),(F1068),
IF(V1068="YES",UPPER(F1068),
IF(   AND(V1068&lt;&gt;"NO",J1068="CAT_FNCT",E1068&lt;&gt;"multiply", E1068&lt;&gt;"divide"),IF(K1068="SLS_ENABLED",   UPPER(F1068),""),"")))</f>
        <v/>
      </c>
      <c r="Y1068" s="109" t="str">
        <f>IF(LEN(W1068)&gt;0,W1068,SUBSTITUTE(SUBSTITUTE(SUBSTITUTE(SUBSTITUTE(SUBSTITUTE(SUBSTITUTE(SUBSTITUTE(SUBSTITUTE(SUBSTITUTE(SUBSTITUTE(SUBSTITUTE( (SUBSTITUTE( SUBSTITUTE( SUBSTITUTE( SUBSTITUTE(X1068,"STD_SIGMA","SUM"),"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68" s="2">
        <f>C1068</f>
        <v>1138</v>
      </c>
    </row>
    <row r="1069" spans="1:26">
      <c r="A1069" s="167" t="str">
        <f>CODE(MID(N1069,1,1))&amp;CODE(MID(N1069,2,1))&amp;CODE(MID(N1069,3,1))&amp;CODE(MID(N1069,4,1))&amp;CODE(MID(N1069,5,1))&amp;
IF(ISERR(CODE(MID(N1069,6,1))),"",CODE(MID(N1069,6,1)))&amp;
IF(ISERR(CODE(MID(N1069,7,1))),"",CODE(MID(N1069,7,1)))&amp;
IF(ISERR(CODE(MID(N1069,8,1))),"",CODE(MID(N1069,8,1)))&amp;
IF(ISERR(CODE(MID(N1069,9,1))),"",CODE(MID(N1069,9,1)))&amp;
IF(ISERR(CODE(MID(N1069,10,1))),"",CODE(MID(N1069,10,1)))&amp;
IF(ISERR(CODE(MID(N1069,11,1))),"",CODE(MID(N1069,11,1)))&amp;
IF(ISERR(CODE(MID(N1069,12,1))),"",CODE(MID(N1069,12,1)))&amp;
IF(ISERR(CODE(MID(N1069,13,1))),"",CODE(MID(N1069,13,1)))&amp;
IF(ISERR(CODE(MID(N1069,14,1))),"",CODE(MID(N1069,14,1)))&amp;
IF(ISERR(CODE(MID(N1069,15,1))),"",CODE(MID(N1069,15,1)))</f>
        <v>7384779577654952</v>
      </c>
      <c r="B1069" s="3">
        <v>1036</v>
      </c>
      <c r="C1069" s="165">
        <f>VLOOKUP(A1069,[1]items.h.csv!$A:$C,3,0)</f>
        <v>1139</v>
      </c>
      <c r="D1069" s="1" t="s">
        <v>2291</v>
      </c>
      <c r="E1069" s="1" t="s">
        <v>1728</v>
      </c>
      <c r="F1069" s="17" t="s">
        <v>595</v>
      </c>
      <c r="G1069" s="17" t="s">
        <v>595</v>
      </c>
      <c r="H1069" s="58">
        <v>0</v>
      </c>
      <c r="I1069" s="58">
        <v>0</v>
      </c>
      <c r="J1069" s="17" t="s">
        <v>1</v>
      </c>
      <c r="K1069" s="17" t="s">
        <v>2192</v>
      </c>
      <c r="L1069" s="138" t="s">
        <v>4604</v>
      </c>
      <c r="N1069" s="22" t="s">
        <v>1728</v>
      </c>
      <c r="O1069" s="22" t="s">
        <v>3787</v>
      </c>
      <c r="P1069"/>
      <c r="Q1069" t="str">
        <f>IF(F1069=G1069,"","NOT EQUAL")</f>
        <v/>
      </c>
      <c r="R1069"/>
      <c r="S1069"/>
      <c r="T1069">
        <f>IF(Y1069&lt;&gt;"",T1068+1,T1068)</f>
        <v>146</v>
      </c>
      <c r="U1069" s="3"/>
      <c r="V1069" s="118"/>
      <c r="W1069" s="118"/>
      <c r="X1069" s="109" t="str">
        <f>IF( OR(V1069="CNST", J1069="CAT_REGS"),(F1069),
IF(V1069="YES",UPPER(F1069),
IF(   AND(V1069&lt;&gt;"NO",J1069="CAT_FNCT",E1069&lt;&gt;"multiply", E1069&lt;&gt;"divide"),IF(K1069="SLS_ENABLED",   UPPER(F1069),""),"")))</f>
        <v/>
      </c>
      <c r="Y1069" s="109" t="str">
        <f>IF(LEN(W1069)&gt;0,W1069,SUBSTITUTE(SUBSTITUTE(SUBSTITUTE(SUBSTITUTE(SUBSTITUTE(SUBSTITUTE(SUBSTITUTE(SUBSTITUTE(SUBSTITUTE(SUBSTITUTE(SUBSTITUTE( (SUBSTITUTE( SUBSTITUTE( SUBSTITUTE( SUBSTITUTE(X1069,"STD_SIGMA","SUM"),"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69" s="2">
        <f>C1069</f>
        <v>1139</v>
      </c>
    </row>
    <row r="1070" spans="1:26">
      <c r="A1070" s="167" t="str">
        <f>CODE(MID(N1070,1,1))&amp;CODE(MID(N1070,2,1))&amp;CODE(MID(N1070,3,1))&amp;CODE(MID(N1070,4,1))&amp;CODE(MID(N1070,5,1))&amp;
IF(ISERR(CODE(MID(N1070,6,1))),"",CODE(MID(N1070,6,1)))&amp;
IF(ISERR(CODE(MID(N1070,7,1))),"",CODE(MID(N1070,7,1)))&amp;
IF(ISERR(CODE(MID(N1070,8,1))),"",CODE(MID(N1070,8,1)))&amp;
IF(ISERR(CODE(MID(N1070,9,1))),"",CODE(MID(N1070,9,1)))&amp;
IF(ISERR(CODE(MID(N1070,10,1))),"",CODE(MID(N1070,10,1)))&amp;
IF(ISERR(CODE(MID(N1070,11,1))),"",CODE(MID(N1070,11,1)))&amp;
IF(ISERR(CODE(MID(N1070,12,1))),"",CODE(MID(N1070,12,1)))&amp;
IF(ISERR(CODE(MID(N1070,13,1))),"",CODE(MID(N1070,13,1)))&amp;
IF(ISERR(CODE(MID(N1070,14,1))),"",CODE(MID(N1070,14,1)))&amp;
IF(ISERR(CODE(MID(N1070,15,1))),"",CODE(MID(N1070,15,1)))</f>
        <v>7384779577654953</v>
      </c>
      <c r="B1070" s="3">
        <v>1037</v>
      </c>
      <c r="C1070" s="165">
        <f>VLOOKUP(A1070,[1]items.h.csv!$A:$C,3,0)</f>
        <v>1140</v>
      </c>
      <c r="D1070" s="1" t="s">
        <v>2291</v>
      </c>
      <c r="E1070" s="1" t="s">
        <v>1729</v>
      </c>
      <c r="F1070" s="17" t="s">
        <v>595</v>
      </c>
      <c r="G1070" s="17" t="s">
        <v>1073</v>
      </c>
      <c r="H1070" s="58">
        <v>0</v>
      </c>
      <c r="I1070" s="58">
        <v>0</v>
      </c>
      <c r="J1070" s="17" t="s">
        <v>1</v>
      </c>
      <c r="K1070" s="17" t="s">
        <v>2192</v>
      </c>
      <c r="L1070" s="138" t="s">
        <v>4604</v>
      </c>
      <c r="N1070" s="22" t="s">
        <v>1729</v>
      </c>
      <c r="O1070" s="22" t="s">
        <v>3787</v>
      </c>
      <c r="P1070"/>
      <c r="Q1070" t="str">
        <f>IF(F1070=G1070,"","NOT EQUAL")</f>
        <v>NOT EQUAL</v>
      </c>
      <c r="R1070"/>
      <c r="S1070"/>
      <c r="T1070">
        <f>IF(Y1070&lt;&gt;"",T1069+1,T1069)</f>
        <v>146</v>
      </c>
      <c r="U1070" s="3"/>
      <c r="V1070" s="118"/>
      <c r="W1070" s="118"/>
      <c r="X1070" s="109" t="str">
        <f>IF( OR(V1070="CNST", J1070="CAT_REGS"),(F1070),
IF(V1070="YES",UPPER(F1070),
IF(   AND(V1070&lt;&gt;"NO",J1070="CAT_FNCT",E1070&lt;&gt;"multiply", E1070&lt;&gt;"divide"),IF(K1070="SLS_ENABLED",   UPPER(F1070),""),"")))</f>
        <v/>
      </c>
      <c r="Y1070" s="109" t="str">
        <f>IF(LEN(W1070)&gt;0,W1070,SUBSTITUTE(SUBSTITUTE(SUBSTITUTE(SUBSTITUTE(SUBSTITUTE(SUBSTITUTE(SUBSTITUTE(SUBSTITUTE(SUBSTITUTE(SUBSTITUTE(SUBSTITUTE( (SUBSTITUTE( SUBSTITUTE( SUBSTITUTE( SUBSTITUTE(X1070,"STD_SIGMA","SUM"),"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70" s="2">
        <f>C1070</f>
        <v>1140</v>
      </c>
    </row>
    <row r="1071" spans="1:26">
      <c r="A1071" s="167" t="str">
        <f>CODE(MID(N1071,1,1))&amp;CODE(MID(N1071,2,1))&amp;CODE(MID(N1071,3,1))&amp;CODE(MID(N1071,4,1))&amp;CODE(MID(N1071,5,1))&amp;
IF(ISERR(CODE(MID(N1071,6,1))),"",CODE(MID(N1071,6,1)))&amp;
IF(ISERR(CODE(MID(N1071,7,1))),"",CODE(MID(N1071,7,1)))&amp;
IF(ISERR(CODE(MID(N1071,8,1))),"",CODE(MID(N1071,8,1)))&amp;
IF(ISERR(CODE(MID(N1071,9,1))),"",CODE(MID(N1071,9,1)))&amp;
IF(ISERR(CODE(MID(N1071,10,1))),"",CODE(MID(N1071,10,1)))&amp;
IF(ISERR(CODE(MID(N1071,11,1))),"",CODE(MID(N1071,11,1)))&amp;
IF(ISERR(CODE(MID(N1071,12,1))),"",CODE(MID(N1071,12,1)))&amp;
IF(ISERR(CODE(MID(N1071,13,1))),"",CODE(MID(N1071,13,1)))&amp;
IF(ISERR(CODE(MID(N1071,14,1))),"",CODE(MID(N1071,14,1)))&amp;
IF(ISERR(CODE(MID(N1071,15,1))),"",CODE(MID(N1071,15,1)))</f>
        <v>7384779577654954</v>
      </c>
      <c r="B1071" s="3">
        <v>1038</v>
      </c>
      <c r="C1071" s="165">
        <f>VLOOKUP(A1071,[1]items.h.csv!$A:$C,3,0)</f>
        <v>1141</v>
      </c>
      <c r="D1071" s="1" t="s">
        <v>2291</v>
      </c>
      <c r="E1071" s="1" t="s">
        <v>1730</v>
      </c>
      <c r="F1071" s="17" t="s">
        <v>595</v>
      </c>
      <c r="G1071" s="17" t="s">
        <v>767</v>
      </c>
      <c r="H1071" s="58">
        <v>0</v>
      </c>
      <c r="I1071" s="58">
        <v>0</v>
      </c>
      <c r="J1071" s="17" t="s">
        <v>1</v>
      </c>
      <c r="K1071" s="17" t="s">
        <v>2192</v>
      </c>
      <c r="L1071" s="138" t="s">
        <v>4604</v>
      </c>
      <c r="N1071" s="22" t="s">
        <v>1730</v>
      </c>
      <c r="O1071" s="22" t="s">
        <v>3787</v>
      </c>
      <c r="P1071"/>
      <c r="Q1071" t="str">
        <f>IF(F1071=G1071,"","NOT EQUAL")</f>
        <v>NOT EQUAL</v>
      </c>
      <c r="R1071"/>
      <c r="S1071"/>
      <c r="T1071">
        <f>IF(Y1071&lt;&gt;"",T1070+1,T1070)</f>
        <v>146</v>
      </c>
      <c r="U1071" s="3"/>
      <c r="V1071" s="118"/>
      <c r="W1071" s="118"/>
      <c r="X1071" s="109" t="str">
        <f>IF( OR(V1071="CNST", J1071="CAT_REGS"),(F1071),
IF(V1071="YES",UPPER(F1071),
IF(   AND(V1071&lt;&gt;"NO",J1071="CAT_FNCT",E1071&lt;&gt;"multiply", E1071&lt;&gt;"divide"),IF(K1071="SLS_ENABLED",   UPPER(F1071),""),"")))</f>
        <v/>
      </c>
      <c r="Y1071" s="109" t="str">
        <f>IF(LEN(W1071)&gt;0,W1071,SUBSTITUTE(SUBSTITUTE(SUBSTITUTE(SUBSTITUTE(SUBSTITUTE(SUBSTITUTE(SUBSTITUTE(SUBSTITUTE(SUBSTITUTE(SUBSTITUTE(SUBSTITUTE( (SUBSTITUTE( SUBSTITUTE( SUBSTITUTE( SUBSTITUTE(X1071,"STD_SIGMA","SUM"),"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71" s="2">
        <f>C1071</f>
        <v>1141</v>
      </c>
    </row>
    <row r="1072" spans="1:26">
      <c r="A1072" s="167" t="str">
        <f>CODE(MID(N1072,1,1))&amp;CODE(MID(N1072,2,1))&amp;CODE(MID(N1072,3,1))&amp;CODE(MID(N1072,4,1))&amp;CODE(MID(N1072,5,1))&amp;
IF(ISERR(CODE(MID(N1072,6,1))),"",CODE(MID(N1072,6,1)))&amp;
IF(ISERR(CODE(MID(N1072,7,1))),"",CODE(MID(N1072,7,1)))&amp;
IF(ISERR(CODE(MID(N1072,8,1))),"",CODE(MID(N1072,8,1)))&amp;
IF(ISERR(CODE(MID(N1072,9,1))),"",CODE(MID(N1072,9,1)))&amp;
IF(ISERR(CODE(MID(N1072,10,1))),"",CODE(MID(N1072,10,1)))&amp;
IF(ISERR(CODE(MID(N1072,11,1))),"",CODE(MID(N1072,11,1)))&amp;
IF(ISERR(CODE(MID(N1072,12,1))),"",CODE(MID(N1072,12,1)))&amp;
IF(ISERR(CODE(MID(N1072,13,1))),"",CODE(MID(N1072,13,1)))&amp;
IF(ISERR(CODE(MID(N1072,14,1))),"",CODE(MID(N1072,14,1)))&amp;
IF(ISERR(CODE(MID(N1072,15,1))),"",CODE(MID(N1072,15,1)))</f>
        <v>7384779577655049</v>
      </c>
      <c r="B1072" s="3">
        <v>1039</v>
      </c>
      <c r="C1072" s="165">
        <f>VLOOKUP(A1072,[1]items.h.csv!$A:$C,3,0)</f>
        <v>1142</v>
      </c>
      <c r="D1072" s="1" t="s">
        <v>2291</v>
      </c>
      <c r="E1072" s="1" t="s">
        <v>1731</v>
      </c>
      <c r="F1072" s="17" t="s">
        <v>595</v>
      </c>
      <c r="G1072" s="17" t="s">
        <v>1074</v>
      </c>
      <c r="H1072" s="58">
        <v>0</v>
      </c>
      <c r="I1072" s="58">
        <v>0</v>
      </c>
      <c r="J1072" s="17" t="s">
        <v>1</v>
      </c>
      <c r="K1072" s="17" t="s">
        <v>2192</v>
      </c>
      <c r="L1072" s="138" t="s">
        <v>4604</v>
      </c>
      <c r="N1072" s="22" t="s">
        <v>1731</v>
      </c>
      <c r="O1072" s="22" t="s">
        <v>3787</v>
      </c>
      <c r="P1072"/>
      <c r="Q1072" t="str">
        <f>IF(F1072=G1072,"","NOT EQUAL")</f>
        <v>NOT EQUAL</v>
      </c>
      <c r="R1072"/>
      <c r="S1072"/>
      <c r="T1072">
        <f>IF(Y1072&lt;&gt;"",T1071+1,T1071)</f>
        <v>146</v>
      </c>
      <c r="U1072" s="3"/>
      <c r="V1072" s="118"/>
      <c r="W1072" s="118"/>
      <c r="X1072" s="109" t="str">
        <f>IF( OR(V1072="CNST", J1072="CAT_REGS"),(F1072),
IF(V1072="YES",UPPER(F1072),
IF(   AND(V1072&lt;&gt;"NO",J1072="CAT_FNCT",E1072&lt;&gt;"multiply", E1072&lt;&gt;"divide"),IF(K1072="SLS_ENABLED",   UPPER(F1072),""),"")))</f>
        <v/>
      </c>
      <c r="Y1072" s="109" t="str">
        <f>IF(LEN(W1072)&gt;0,W1072,SUBSTITUTE(SUBSTITUTE(SUBSTITUTE(SUBSTITUTE(SUBSTITUTE(SUBSTITUTE(SUBSTITUTE(SUBSTITUTE(SUBSTITUTE(SUBSTITUTE(SUBSTITUTE( (SUBSTITUTE( SUBSTITUTE( SUBSTITUTE( SUBSTITUTE(X1072,"STD_SIGMA","SUM"),"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72" s="2">
        <f>C1072</f>
        <v>1142</v>
      </c>
    </row>
    <row r="1073" spans="1:26">
      <c r="A1073" s="167" t="str">
        <f>CODE(MID(N1073,1,1))&amp;CODE(MID(N1073,2,1))&amp;CODE(MID(N1073,3,1))&amp;CODE(MID(N1073,4,1))&amp;CODE(MID(N1073,5,1))&amp;
IF(ISERR(CODE(MID(N1073,6,1))),"",CODE(MID(N1073,6,1)))&amp;
IF(ISERR(CODE(MID(N1073,7,1))),"",CODE(MID(N1073,7,1)))&amp;
IF(ISERR(CODE(MID(N1073,8,1))),"",CODE(MID(N1073,8,1)))&amp;
IF(ISERR(CODE(MID(N1073,9,1))),"",CODE(MID(N1073,9,1)))&amp;
IF(ISERR(CODE(MID(N1073,10,1))),"",CODE(MID(N1073,10,1)))&amp;
IF(ISERR(CODE(MID(N1073,11,1))),"",CODE(MID(N1073,11,1)))&amp;
IF(ISERR(CODE(MID(N1073,12,1))),"",CODE(MID(N1073,12,1)))&amp;
IF(ISERR(CODE(MID(N1073,13,1))),"",CODE(MID(N1073,13,1)))&amp;
IF(ISERR(CODE(MID(N1073,14,1))),"",CODE(MID(N1073,14,1)))&amp;
IF(ISERR(CODE(MID(N1073,15,1))),"",CODE(MID(N1073,15,1)))</f>
        <v>7384779577655050</v>
      </c>
      <c r="B1073" s="3">
        <v>1040</v>
      </c>
      <c r="C1073" s="165">
        <f>VLOOKUP(A1073,[1]items.h.csv!$A:$C,3,0)</f>
        <v>1143</v>
      </c>
      <c r="D1073" s="1" t="s">
        <v>2291</v>
      </c>
      <c r="E1073" s="1" t="s">
        <v>1732</v>
      </c>
      <c r="F1073" s="17" t="s">
        <v>595</v>
      </c>
      <c r="G1073" s="17" t="s">
        <v>1075</v>
      </c>
      <c r="H1073" s="58">
        <v>0</v>
      </c>
      <c r="I1073" s="58">
        <v>0</v>
      </c>
      <c r="J1073" s="17" t="s">
        <v>1</v>
      </c>
      <c r="K1073" s="17" t="s">
        <v>2192</v>
      </c>
      <c r="L1073" s="138" t="s">
        <v>4604</v>
      </c>
      <c r="N1073" s="22" t="s">
        <v>1732</v>
      </c>
      <c r="O1073" s="22" t="s">
        <v>3787</v>
      </c>
      <c r="P1073"/>
      <c r="Q1073" t="str">
        <f>IF(F1073=G1073,"","NOT EQUAL")</f>
        <v>NOT EQUAL</v>
      </c>
      <c r="R1073"/>
      <c r="S1073"/>
      <c r="T1073">
        <f>IF(Y1073&lt;&gt;"",T1072+1,T1072)</f>
        <v>146</v>
      </c>
      <c r="U1073" s="3"/>
      <c r="V1073" s="118"/>
      <c r="W1073" s="118"/>
      <c r="X1073" s="109" t="str">
        <f>IF( OR(V1073="CNST", J1073="CAT_REGS"),(F1073),
IF(V1073="YES",UPPER(F1073),
IF(   AND(V1073&lt;&gt;"NO",J1073="CAT_FNCT",E1073&lt;&gt;"multiply", E1073&lt;&gt;"divide"),IF(K1073="SLS_ENABLED",   UPPER(F1073),""),"")))</f>
        <v/>
      </c>
      <c r="Y1073" s="109" t="str">
        <f>IF(LEN(W1073)&gt;0,W1073,SUBSTITUTE(SUBSTITUTE(SUBSTITUTE(SUBSTITUTE(SUBSTITUTE(SUBSTITUTE(SUBSTITUTE(SUBSTITUTE(SUBSTITUTE(SUBSTITUTE(SUBSTITUTE( (SUBSTITUTE( SUBSTITUTE( SUBSTITUTE( SUBSTITUTE(X1073,"STD_SIGMA","SUM"),"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73" s="2">
        <f>C1073</f>
        <v>1143</v>
      </c>
    </row>
    <row r="1074" spans="1:26">
      <c r="A1074" s="167" t="str">
        <f>CODE(MID(N1074,1,1))&amp;CODE(MID(N1074,2,1))&amp;CODE(MID(N1074,3,1))&amp;CODE(MID(N1074,4,1))&amp;CODE(MID(N1074,5,1))&amp;
IF(ISERR(CODE(MID(N1074,6,1))),"",CODE(MID(N1074,6,1)))&amp;
IF(ISERR(CODE(MID(N1074,7,1))),"",CODE(MID(N1074,7,1)))&amp;
IF(ISERR(CODE(MID(N1074,8,1))),"",CODE(MID(N1074,8,1)))&amp;
IF(ISERR(CODE(MID(N1074,9,1))),"",CODE(MID(N1074,9,1)))&amp;
IF(ISERR(CODE(MID(N1074,10,1))),"",CODE(MID(N1074,10,1)))&amp;
IF(ISERR(CODE(MID(N1074,11,1))),"",CODE(MID(N1074,11,1)))&amp;
IF(ISERR(CODE(MID(N1074,12,1))),"",CODE(MID(N1074,12,1)))&amp;
IF(ISERR(CODE(MID(N1074,13,1))),"",CODE(MID(N1074,13,1)))&amp;
IF(ISERR(CODE(MID(N1074,14,1))),"",CODE(MID(N1074,14,1)))&amp;
IF(ISERR(CODE(MID(N1074,15,1))),"",CODE(MID(N1074,15,1)))</f>
        <v>7384779577655051</v>
      </c>
      <c r="B1074" s="3">
        <v>1041</v>
      </c>
      <c r="C1074" s="165">
        <f>VLOOKUP(A1074,[1]items.h.csv!$A:$C,3,0)</f>
        <v>1144</v>
      </c>
      <c r="D1074" s="1" t="s">
        <v>2291</v>
      </c>
      <c r="E1074" s="1" t="s">
        <v>1733</v>
      </c>
      <c r="F1074" s="17" t="s">
        <v>595</v>
      </c>
      <c r="G1074" s="17" t="s">
        <v>1076</v>
      </c>
      <c r="H1074" s="58">
        <v>0</v>
      </c>
      <c r="I1074" s="58">
        <v>0</v>
      </c>
      <c r="J1074" s="17" t="s">
        <v>1</v>
      </c>
      <c r="K1074" s="17" t="s">
        <v>2192</v>
      </c>
      <c r="L1074" s="138" t="s">
        <v>4604</v>
      </c>
      <c r="N1074" s="22" t="s">
        <v>1733</v>
      </c>
      <c r="O1074" s="22" t="s">
        <v>3787</v>
      </c>
      <c r="P1074"/>
      <c r="Q1074" t="str">
        <f>IF(F1074=G1074,"","NOT EQUAL")</f>
        <v>NOT EQUAL</v>
      </c>
      <c r="R1074"/>
      <c r="S1074"/>
      <c r="T1074">
        <f>IF(Y1074&lt;&gt;"",T1073+1,T1073)</f>
        <v>146</v>
      </c>
      <c r="U1074" s="3"/>
      <c r="V1074" s="118"/>
      <c r="W1074" s="118"/>
      <c r="X1074" s="109" t="str">
        <f>IF( OR(V1074="CNST", J1074="CAT_REGS"),(F1074),
IF(V1074="YES",UPPER(F1074),
IF(   AND(V1074&lt;&gt;"NO",J1074="CAT_FNCT",E1074&lt;&gt;"multiply", E1074&lt;&gt;"divide"),IF(K1074="SLS_ENABLED",   UPPER(F1074),""),"")))</f>
        <v/>
      </c>
      <c r="Y1074" s="109" t="str">
        <f>IF(LEN(W1074)&gt;0,W1074,SUBSTITUTE(SUBSTITUTE(SUBSTITUTE(SUBSTITUTE(SUBSTITUTE(SUBSTITUTE(SUBSTITUTE(SUBSTITUTE(SUBSTITUTE(SUBSTITUTE(SUBSTITUTE( (SUBSTITUTE( SUBSTITUTE( SUBSTITUTE( SUBSTITUTE(X1074,"STD_SIGMA","SUM"),"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74" s="2">
        <f>C1074</f>
        <v>1144</v>
      </c>
    </row>
    <row r="1075" spans="1:26">
      <c r="A1075" s="167" t="str">
        <f>CODE(MID(N1075,1,1))&amp;CODE(MID(N1075,2,1))&amp;CODE(MID(N1075,3,1))&amp;CODE(MID(N1075,4,1))&amp;CODE(MID(N1075,5,1))&amp;
IF(ISERR(CODE(MID(N1075,6,1))),"",CODE(MID(N1075,6,1)))&amp;
IF(ISERR(CODE(MID(N1075,7,1))),"",CODE(MID(N1075,7,1)))&amp;
IF(ISERR(CODE(MID(N1075,8,1))),"",CODE(MID(N1075,8,1)))&amp;
IF(ISERR(CODE(MID(N1075,9,1))),"",CODE(MID(N1075,9,1)))&amp;
IF(ISERR(CODE(MID(N1075,10,1))),"",CODE(MID(N1075,10,1)))&amp;
IF(ISERR(CODE(MID(N1075,11,1))),"",CODE(MID(N1075,11,1)))&amp;
IF(ISERR(CODE(MID(N1075,12,1))),"",CODE(MID(N1075,12,1)))&amp;
IF(ISERR(CODE(MID(N1075,13,1))),"",CODE(MID(N1075,13,1)))&amp;
IF(ISERR(CODE(MID(N1075,14,1))),"",CODE(MID(N1075,14,1)))&amp;
IF(ISERR(CODE(MID(N1075,15,1))),"",CODE(MID(N1075,15,1)))</f>
        <v>7384779577655052</v>
      </c>
      <c r="B1075" s="3">
        <v>1042</v>
      </c>
      <c r="C1075" s="165">
        <f>VLOOKUP(A1075,[1]items.h.csv!$A:$C,3,0)</f>
        <v>1145</v>
      </c>
      <c r="D1075" s="1" t="s">
        <v>2291</v>
      </c>
      <c r="E1075" s="1" t="s">
        <v>1734</v>
      </c>
      <c r="F1075" s="17" t="s">
        <v>595</v>
      </c>
      <c r="G1075" s="17" t="s">
        <v>1077</v>
      </c>
      <c r="H1075" s="58">
        <v>0</v>
      </c>
      <c r="I1075" s="58">
        <v>0</v>
      </c>
      <c r="J1075" s="17" t="s">
        <v>1</v>
      </c>
      <c r="K1075" s="17" t="s">
        <v>2192</v>
      </c>
      <c r="L1075" s="138" t="s">
        <v>4604</v>
      </c>
      <c r="N1075" s="22" t="s">
        <v>1734</v>
      </c>
      <c r="O1075" s="22" t="s">
        <v>3787</v>
      </c>
      <c r="P1075"/>
      <c r="Q1075" t="str">
        <f>IF(F1075=G1075,"","NOT EQUAL")</f>
        <v>NOT EQUAL</v>
      </c>
      <c r="R1075"/>
      <c r="S1075"/>
      <c r="T1075">
        <f>IF(Y1075&lt;&gt;"",T1074+1,T1074)</f>
        <v>146</v>
      </c>
      <c r="U1075" s="3"/>
      <c r="V1075" s="118"/>
      <c r="W1075" s="118"/>
      <c r="X1075" s="109" t="str">
        <f>IF( OR(V1075="CNST", J1075="CAT_REGS"),(F1075),
IF(V1075="YES",UPPER(F1075),
IF(   AND(V1075&lt;&gt;"NO",J1075="CAT_FNCT",E1075&lt;&gt;"multiply", E1075&lt;&gt;"divide"),IF(K1075="SLS_ENABLED",   UPPER(F1075),""),"")))</f>
        <v/>
      </c>
      <c r="Y1075" s="109" t="str">
        <f>IF(LEN(W1075)&gt;0,W1075,SUBSTITUTE(SUBSTITUTE(SUBSTITUTE(SUBSTITUTE(SUBSTITUTE(SUBSTITUTE(SUBSTITUTE(SUBSTITUTE(SUBSTITUTE(SUBSTITUTE(SUBSTITUTE( (SUBSTITUTE( SUBSTITUTE( SUBSTITUTE( SUBSTITUTE(X1075,"STD_SIGMA","SUM"),"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75" s="2">
        <f>C1075</f>
        <v>1145</v>
      </c>
    </row>
    <row r="1076" spans="1:26">
      <c r="A1076" s="167" t="str">
        <f>CODE(MID(N1076,1,1))&amp;CODE(MID(N1076,2,1))&amp;CODE(MID(N1076,3,1))&amp;CODE(MID(N1076,4,1))&amp;CODE(MID(N1076,5,1))&amp;
IF(ISERR(CODE(MID(N1076,6,1))),"",CODE(MID(N1076,6,1)))&amp;
IF(ISERR(CODE(MID(N1076,7,1))),"",CODE(MID(N1076,7,1)))&amp;
IF(ISERR(CODE(MID(N1076,8,1))),"",CODE(MID(N1076,8,1)))&amp;
IF(ISERR(CODE(MID(N1076,9,1))),"",CODE(MID(N1076,9,1)))&amp;
IF(ISERR(CODE(MID(N1076,10,1))),"",CODE(MID(N1076,10,1)))&amp;
IF(ISERR(CODE(MID(N1076,11,1))),"",CODE(MID(N1076,11,1)))&amp;
IF(ISERR(CODE(MID(N1076,12,1))),"",CODE(MID(N1076,12,1)))&amp;
IF(ISERR(CODE(MID(N1076,13,1))),"",CODE(MID(N1076,13,1)))&amp;
IF(ISERR(CODE(MID(N1076,14,1))),"",CODE(MID(N1076,14,1)))&amp;
IF(ISERR(CODE(MID(N1076,15,1))),"",CODE(MID(N1076,15,1)))</f>
        <v>7384779577655053</v>
      </c>
      <c r="B1076" s="3">
        <v>1043</v>
      </c>
      <c r="C1076" s="165">
        <f>VLOOKUP(A1076,[1]items.h.csv!$A:$C,3,0)</f>
        <v>1146</v>
      </c>
      <c r="D1076" s="1" t="s">
        <v>2291</v>
      </c>
      <c r="E1076" s="1" t="s">
        <v>1735</v>
      </c>
      <c r="F1076" s="17" t="s">
        <v>595</v>
      </c>
      <c r="G1076" s="17" t="s">
        <v>1078</v>
      </c>
      <c r="H1076" s="58">
        <v>0</v>
      </c>
      <c r="I1076" s="58">
        <v>0</v>
      </c>
      <c r="J1076" s="17" t="s">
        <v>1</v>
      </c>
      <c r="K1076" s="17" t="s">
        <v>2192</v>
      </c>
      <c r="L1076" s="138" t="s">
        <v>4604</v>
      </c>
      <c r="N1076" s="22" t="s">
        <v>1735</v>
      </c>
      <c r="O1076" s="22" t="s">
        <v>3787</v>
      </c>
      <c r="P1076"/>
      <c r="Q1076" t="str">
        <f>IF(F1076=G1076,"","NOT EQUAL")</f>
        <v>NOT EQUAL</v>
      </c>
      <c r="R1076"/>
      <c r="S1076"/>
      <c r="T1076">
        <f>IF(Y1076&lt;&gt;"",T1075+1,T1075)</f>
        <v>146</v>
      </c>
      <c r="U1076" s="3"/>
      <c r="V1076" s="118"/>
      <c r="W1076" s="118"/>
      <c r="X1076" s="109" t="str">
        <f>IF( OR(V1076="CNST", J1076="CAT_REGS"),(F1076),
IF(V1076="YES",UPPER(F1076),
IF(   AND(V1076&lt;&gt;"NO",J1076="CAT_FNCT",E1076&lt;&gt;"multiply", E1076&lt;&gt;"divide"),IF(K1076="SLS_ENABLED",   UPPER(F1076),""),"")))</f>
        <v/>
      </c>
      <c r="Y1076" s="109" t="str">
        <f>IF(LEN(W1076)&gt;0,W1076,SUBSTITUTE(SUBSTITUTE(SUBSTITUTE(SUBSTITUTE(SUBSTITUTE(SUBSTITUTE(SUBSTITUTE(SUBSTITUTE(SUBSTITUTE(SUBSTITUTE(SUBSTITUTE( (SUBSTITUTE( SUBSTITUTE( SUBSTITUTE( SUBSTITUTE(X1076,"STD_SIGMA","SUM"),"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76" s="2">
        <f>C1076</f>
        <v>1146</v>
      </c>
    </row>
    <row r="1077" spans="1:26">
      <c r="A1077" s="167" t="str">
        <f>CODE(MID(N1077,1,1))&amp;CODE(MID(N1077,2,1))&amp;CODE(MID(N1077,3,1))&amp;CODE(MID(N1077,4,1))&amp;CODE(MID(N1077,5,1))&amp;
IF(ISERR(CODE(MID(N1077,6,1))),"",CODE(MID(N1077,6,1)))&amp;
IF(ISERR(CODE(MID(N1077,7,1))),"",CODE(MID(N1077,7,1)))&amp;
IF(ISERR(CODE(MID(N1077,8,1))),"",CODE(MID(N1077,8,1)))&amp;
IF(ISERR(CODE(MID(N1077,9,1))),"",CODE(MID(N1077,9,1)))&amp;
IF(ISERR(CODE(MID(N1077,10,1))),"",CODE(MID(N1077,10,1)))&amp;
IF(ISERR(CODE(MID(N1077,11,1))),"",CODE(MID(N1077,11,1)))&amp;
IF(ISERR(CODE(MID(N1077,12,1))),"",CODE(MID(N1077,12,1)))&amp;
IF(ISERR(CODE(MID(N1077,13,1))),"",CODE(MID(N1077,13,1)))&amp;
IF(ISERR(CODE(MID(N1077,14,1))),"",CODE(MID(N1077,14,1)))&amp;
IF(ISERR(CODE(MID(N1077,15,1))),"",CODE(MID(N1077,15,1)))</f>
        <v>7384779577655054</v>
      </c>
      <c r="B1077" s="3">
        <v>1044</v>
      </c>
      <c r="C1077" s="165">
        <f>VLOOKUP(A1077,[1]items.h.csv!$A:$C,3,0)</f>
        <v>1147</v>
      </c>
      <c r="D1077" s="1" t="s">
        <v>2291</v>
      </c>
      <c r="E1077" s="1" t="s">
        <v>1736</v>
      </c>
      <c r="F1077" s="17" t="s">
        <v>595</v>
      </c>
      <c r="G1077" s="17" t="s">
        <v>595</v>
      </c>
      <c r="H1077" s="58">
        <v>0</v>
      </c>
      <c r="I1077" s="58">
        <v>0</v>
      </c>
      <c r="J1077" s="17" t="s">
        <v>1</v>
      </c>
      <c r="K1077" s="17" t="s">
        <v>2192</v>
      </c>
      <c r="L1077" s="138" t="s">
        <v>4604</v>
      </c>
      <c r="N1077" s="22" t="s">
        <v>1736</v>
      </c>
      <c r="O1077" s="22" t="s">
        <v>3787</v>
      </c>
      <c r="P1077"/>
      <c r="Q1077" t="str">
        <f>IF(F1077=G1077,"","NOT EQUAL")</f>
        <v/>
      </c>
      <c r="R1077"/>
      <c r="S1077"/>
      <c r="T1077">
        <f>IF(Y1077&lt;&gt;"",T1076+1,T1076)</f>
        <v>146</v>
      </c>
      <c r="U1077" s="3"/>
      <c r="V1077" s="118"/>
      <c r="W1077" s="118"/>
      <c r="X1077" s="109" t="str">
        <f>IF( OR(V1077="CNST", J1077="CAT_REGS"),(F1077),
IF(V1077="YES",UPPER(F1077),
IF(   AND(V1077&lt;&gt;"NO",J1077="CAT_FNCT",E1077&lt;&gt;"multiply", E1077&lt;&gt;"divide"),IF(K1077="SLS_ENABLED",   UPPER(F1077),""),"")))</f>
        <v/>
      </c>
      <c r="Y1077" s="109" t="str">
        <f>IF(LEN(W1077)&gt;0,W1077,SUBSTITUTE(SUBSTITUTE(SUBSTITUTE(SUBSTITUTE(SUBSTITUTE(SUBSTITUTE(SUBSTITUTE(SUBSTITUTE(SUBSTITUTE(SUBSTITUTE(SUBSTITUTE( (SUBSTITUTE( SUBSTITUTE( SUBSTITUTE( SUBSTITUTE(X1077,"STD_SIGMA","SUM"),"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77" s="2">
        <f>C1077</f>
        <v>1147</v>
      </c>
    </row>
    <row r="1078" spans="1:26">
      <c r="A1078" s="167" t="str">
        <f>CODE(MID(N1078,1,1))&amp;CODE(MID(N1078,2,1))&amp;CODE(MID(N1078,3,1))&amp;CODE(MID(N1078,4,1))&amp;CODE(MID(N1078,5,1))&amp;
IF(ISERR(CODE(MID(N1078,6,1))),"",CODE(MID(N1078,6,1)))&amp;
IF(ISERR(CODE(MID(N1078,7,1))),"",CODE(MID(N1078,7,1)))&amp;
IF(ISERR(CODE(MID(N1078,8,1))),"",CODE(MID(N1078,8,1)))&amp;
IF(ISERR(CODE(MID(N1078,9,1))),"",CODE(MID(N1078,9,1)))&amp;
IF(ISERR(CODE(MID(N1078,10,1))),"",CODE(MID(N1078,10,1)))&amp;
IF(ISERR(CODE(MID(N1078,11,1))),"",CODE(MID(N1078,11,1)))&amp;
IF(ISERR(CODE(MID(N1078,12,1))),"",CODE(MID(N1078,12,1)))&amp;
IF(ISERR(CODE(MID(N1078,13,1))),"",CODE(MID(N1078,13,1)))&amp;
IF(ISERR(CODE(MID(N1078,14,1))),"",CODE(MID(N1078,14,1)))&amp;
IF(ISERR(CODE(MID(N1078,15,1))),"",CODE(MID(N1078,15,1)))</f>
        <v>7384779577655149</v>
      </c>
      <c r="B1078" s="3">
        <v>1045</v>
      </c>
      <c r="C1078" s="165">
        <f>VLOOKUP(A1078,[1]items.h.csv!$A:$C,3,0)</f>
        <v>1148</v>
      </c>
      <c r="D1078" s="1" t="s">
        <v>2291</v>
      </c>
      <c r="E1078" s="1" t="s">
        <v>1737</v>
      </c>
      <c r="F1078" s="17" t="s">
        <v>595</v>
      </c>
      <c r="G1078" s="17" t="s">
        <v>595</v>
      </c>
      <c r="H1078" s="58">
        <v>0</v>
      </c>
      <c r="I1078" s="58">
        <v>0</v>
      </c>
      <c r="J1078" s="17" t="s">
        <v>1</v>
      </c>
      <c r="K1078" s="17" t="s">
        <v>2192</v>
      </c>
      <c r="L1078" s="138" t="s">
        <v>4604</v>
      </c>
      <c r="N1078" s="22" t="s">
        <v>1737</v>
      </c>
      <c r="O1078" s="22" t="s">
        <v>3787</v>
      </c>
      <c r="P1078"/>
      <c r="Q1078" t="str">
        <f>IF(F1078=G1078,"","NOT EQUAL")</f>
        <v/>
      </c>
      <c r="R1078"/>
      <c r="S1078"/>
      <c r="T1078">
        <f>IF(Y1078&lt;&gt;"",T1077+1,T1077)</f>
        <v>146</v>
      </c>
      <c r="U1078" s="3"/>
      <c r="V1078" s="118"/>
      <c r="W1078" s="118"/>
      <c r="X1078" s="109" t="str">
        <f>IF( OR(V1078="CNST", J1078="CAT_REGS"),(F1078),
IF(V1078="YES",UPPER(F1078),
IF(   AND(V1078&lt;&gt;"NO",J1078="CAT_FNCT",E1078&lt;&gt;"multiply", E1078&lt;&gt;"divide"),IF(K1078="SLS_ENABLED",   UPPER(F1078),""),"")))</f>
        <v/>
      </c>
      <c r="Y1078" s="109" t="str">
        <f>IF(LEN(W1078)&gt;0,W1078,SUBSTITUTE(SUBSTITUTE(SUBSTITUTE(SUBSTITUTE(SUBSTITUTE(SUBSTITUTE(SUBSTITUTE(SUBSTITUTE(SUBSTITUTE(SUBSTITUTE(SUBSTITUTE( (SUBSTITUTE( SUBSTITUTE( SUBSTITUTE( SUBSTITUTE(X1078,"STD_SIGMA","SUM"),"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78" s="2">
        <f>C1078</f>
        <v>1148</v>
      </c>
    </row>
    <row r="1079" spans="1:26">
      <c r="A1079" s="167" t="str">
        <f>CODE(MID(N1079,1,1))&amp;CODE(MID(N1079,2,1))&amp;CODE(MID(N1079,3,1))&amp;CODE(MID(N1079,4,1))&amp;CODE(MID(N1079,5,1))&amp;
IF(ISERR(CODE(MID(N1079,6,1))),"",CODE(MID(N1079,6,1)))&amp;
IF(ISERR(CODE(MID(N1079,7,1))),"",CODE(MID(N1079,7,1)))&amp;
IF(ISERR(CODE(MID(N1079,8,1))),"",CODE(MID(N1079,8,1)))&amp;
IF(ISERR(CODE(MID(N1079,9,1))),"",CODE(MID(N1079,9,1)))&amp;
IF(ISERR(CODE(MID(N1079,10,1))),"",CODE(MID(N1079,10,1)))&amp;
IF(ISERR(CODE(MID(N1079,11,1))),"",CODE(MID(N1079,11,1)))&amp;
IF(ISERR(CODE(MID(N1079,12,1))),"",CODE(MID(N1079,12,1)))&amp;
IF(ISERR(CODE(MID(N1079,13,1))),"",CODE(MID(N1079,13,1)))&amp;
IF(ISERR(CODE(MID(N1079,14,1))),"",CODE(MID(N1079,14,1)))&amp;
IF(ISERR(CODE(MID(N1079,15,1))),"",CODE(MID(N1079,15,1)))</f>
        <v>7384779577655150</v>
      </c>
      <c r="B1079" s="3">
        <v>1046</v>
      </c>
      <c r="C1079" s="165">
        <f>VLOOKUP(A1079,[1]items.h.csv!$A:$C,3,0)</f>
        <v>1149</v>
      </c>
      <c r="D1079" s="1" t="s">
        <v>2291</v>
      </c>
      <c r="E1079" s="1" t="s">
        <v>1738</v>
      </c>
      <c r="F1079" s="17" t="s">
        <v>595</v>
      </c>
      <c r="G1079" s="17" t="s">
        <v>595</v>
      </c>
      <c r="H1079" s="58">
        <v>0</v>
      </c>
      <c r="I1079" s="58">
        <v>0</v>
      </c>
      <c r="J1079" s="17" t="s">
        <v>1</v>
      </c>
      <c r="K1079" s="17" t="s">
        <v>2192</v>
      </c>
      <c r="L1079" s="138" t="s">
        <v>4604</v>
      </c>
      <c r="N1079" s="22" t="s">
        <v>1738</v>
      </c>
      <c r="O1079" s="22" t="s">
        <v>3787</v>
      </c>
      <c r="P1079"/>
      <c r="Q1079" t="str">
        <f>IF(F1079=G1079,"","NOT EQUAL")</f>
        <v/>
      </c>
      <c r="R1079"/>
      <c r="S1079"/>
      <c r="T1079">
        <f>IF(Y1079&lt;&gt;"",T1078+1,T1078)</f>
        <v>146</v>
      </c>
      <c r="U1079" s="3"/>
      <c r="V1079" s="118"/>
      <c r="W1079" s="118"/>
      <c r="X1079" s="109" t="str">
        <f>IF( OR(V1079="CNST", J1079="CAT_REGS"),(F1079),
IF(V1079="YES",UPPER(F1079),
IF(   AND(V1079&lt;&gt;"NO",J1079="CAT_FNCT",E1079&lt;&gt;"multiply", E1079&lt;&gt;"divide"),IF(K1079="SLS_ENABLED",   UPPER(F1079),""),"")))</f>
        <v/>
      </c>
      <c r="Y1079" s="109" t="str">
        <f>IF(LEN(W1079)&gt;0,W1079,SUBSTITUTE(SUBSTITUTE(SUBSTITUTE(SUBSTITUTE(SUBSTITUTE(SUBSTITUTE(SUBSTITUTE(SUBSTITUTE(SUBSTITUTE(SUBSTITUTE(SUBSTITUTE( (SUBSTITUTE( SUBSTITUTE( SUBSTITUTE( SUBSTITUTE(X1079,"STD_SIGMA","SUM"),"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79" s="2">
        <f>C1079</f>
        <v>1149</v>
      </c>
    </row>
    <row r="1080" spans="1:26">
      <c r="A1080" s="167" t="str">
        <f>CODE(MID(N1080,1,1))&amp;CODE(MID(N1080,2,1))&amp;CODE(MID(N1080,3,1))&amp;CODE(MID(N1080,4,1))&amp;CODE(MID(N1080,5,1))&amp;
IF(ISERR(CODE(MID(N1080,6,1))),"",CODE(MID(N1080,6,1)))&amp;
IF(ISERR(CODE(MID(N1080,7,1))),"",CODE(MID(N1080,7,1)))&amp;
IF(ISERR(CODE(MID(N1080,8,1))),"",CODE(MID(N1080,8,1)))&amp;
IF(ISERR(CODE(MID(N1080,9,1))),"",CODE(MID(N1080,9,1)))&amp;
IF(ISERR(CODE(MID(N1080,10,1))),"",CODE(MID(N1080,10,1)))&amp;
IF(ISERR(CODE(MID(N1080,11,1))),"",CODE(MID(N1080,11,1)))&amp;
IF(ISERR(CODE(MID(N1080,12,1))),"",CODE(MID(N1080,12,1)))&amp;
IF(ISERR(CODE(MID(N1080,13,1))),"",CODE(MID(N1080,13,1)))&amp;
IF(ISERR(CODE(MID(N1080,14,1))),"",CODE(MID(N1080,14,1)))&amp;
IF(ISERR(CODE(MID(N1080,15,1))),"",CODE(MID(N1080,15,1)))</f>
        <v>7384779577655151</v>
      </c>
      <c r="B1080" s="3">
        <v>1047</v>
      </c>
      <c r="C1080" s="165">
        <f>VLOOKUP(A1080,[1]items.h.csv!$A:$C,3,0)</f>
        <v>1150</v>
      </c>
      <c r="D1080" s="1" t="s">
        <v>2291</v>
      </c>
      <c r="E1080" s="1" t="s">
        <v>1739</v>
      </c>
      <c r="F1080" s="17" t="s">
        <v>595</v>
      </c>
      <c r="G1080" s="17" t="s">
        <v>595</v>
      </c>
      <c r="H1080" s="58">
        <v>0</v>
      </c>
      <c r="I1080" s="58">
        <v>0</v>
      </c>
      <c r="J1080" s="17" t="s">
        <v>1</v>
      </c>
      <c r="K1080" s="17" t="s">
        <v>2192</v>
      </c>
      <c r="L1080" s="138" t="s">
        <v>4604</v>
      </c>
      <c r="N1080" s="22" t="s">
        <v>1739</v>
      </c>
      <c r="O1080" s="22" t="s">
        <v>3787</v>
      </c>
      <c r="P1080"/>
      <c r="Q1080" t="str">
        <f>IF(F1080=G1080,"","NOT EQUAL")</f>
        <v/>
      </c>
      <c r="R1080"/>
      <c r="S1080"/>
      <c r="T1080">
        <f>IF(Y1080&lt;&gt;"",T1079+1,T1079)</f>
        <v>146</v>
      </c>
      <c r="U1080" s="3"/>
      <c r="V1080" s="118"/>
      <c r="W1080" s="118"/>
      <c r="X1080" s="109" t="str">
        <f>IF( OR(V1080="CNST", J1080="CAT_REGS"),(F1080),
IF(V1080="YES",UPPER(F1080),
IF(   AND(V1080&lt;&gt;"NO",J1080="CAT_FNCT",E1080&lt;&gt;"multiply", E1080&lt;&gt;"divide"),IF(K1080="SLS_ENABLED",   UPPER(F1080),""),"")))</f>
        <v/>
      </c>
      <c r="Y1080" s="109" t="str">
        <f>IF(LEN(W1080)&gt;0,W1080,SUBSTITUTE(SUBSTITUTE(SUBSTITUTE(SUBSTITUTE(SUBSTITUTE(SUBSTITUTE(SUBSTITUTE(SUBSTITUTE(SUBSTITUTE(SUBSTITUTE(SUBSTITUTE( (SUBSTITUTE( SUBSTITUTE( SUBSTITUTE( SUBSTITUTE(X1080,"STD_SIGMA","SUM"),"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80" s="2">
        <f>C1080</f>
        <v>1150</v>
      </c>
    </row>
    <row r="1081" spans="1:26">
      <c r="A1081" s="167" t="str">
        <f>CODE(MID(N1081,1,1))&amp;CODE(MID(N1081,2,1))&amp;CODE(MID(N1081,3,1))&amp;CODE(MID(N1081,4,1))&amp;CODE(MID(N1081,5,1))&amp;
IF(ISERR(CODE(MID(N1081,6,1))),"",CODE(MID(N1081,6,1)))&amp;
IF(ISERR(CODE(MID(N1081,7,1))),"",CODE(MID(N1081,7,1)))&amp;
IF(ISERR(CODE(MID(N1081,8,1))),"",CODE(MID(N1081,8,1)))&amp;
IF(ISERR(CODE(MID(N1081,9,1))),"",CODE(MID(N1081,9,1)))&amp;
IF(ISERR(CODE(MID(N1081,10,1))),"",CODE(MID(N1081,10,1)))&amp;
IF(ISERR(CODE(MID(N1081,11,1))),"",CODE(MID(N1081,11,1)))&amp;
IF(ISERR(CODE(MID(N1081,12,1))),"",CODE(MID(N1081,12,1)))&amp;
IF(ISERR(CODE(MID(N1081,13,1))),"",CODE(MID(N1081,13,1)))&amp;
IF(ISERR(CODE(MID(N1081,14,1))),"",CODE(MID(N1081,14,1)))&amp;
IF(ISERR(CODE(MID(N1081,15,1))),"",CODE(MID(N1081,15,1)))</f>
        <v>7384779577655152</v>
      </c>
      <c r="B1081" s="3">
        <v>1048</v>
      </c>
      <c r="C1081" s="165">
        <f>VLOOKUP(A1081,[1]items.h.csv!$A:$C,3,0)</f>
        <v>1151</v>
      </c>
      <c r="D1081" s="1" t="s">
        <v>2291</v>
      </c>
      <c r="E1081" s="1" t="s">
        <v>1740</v>
      </c>
      <c r="F1081" s="17" t="s">
        <v>595</v>
      </c>
      <c r="G1081" s="17" t="s">
        <v>595</v>
      </c>
      <c r="H1081" s="58">
        <v>0</v>
      </c>
      <c r="I1081" s="58">
        <v>0</v>
      </c>
      <c r="J1081" s="17" t="s">
        <v>1</v>
      </c>
      <c r="K1081" s="17" t="s">
        <v>2192</v>
      </c>
      <c r="L1081" s="138" t="s">
        <v>4604</v>
      </c>
      <c r="N1081" s="22" t="s">
        <v>1740</v>
      </c>
      <c r="O1081" s="22" t="s">
        <v>3787</v>
      </c>
      <c r="P1081"/>
      <c r="Q1081" t="str">
        <f>IF(F1081=G1081,"","NOT EQUAL")</f>
        <v/>
      </c>
      <c r="R1081"/>
      <c r="S1081"/>
      <c r="T1081">
        <f>IF(Y1081&lt;&gt;"",T1080+1,T1080)</f>
        <v>146</v>
      </c>
      <c r="U1081" s="3"/>
      <c r="V1081" s="118"/>
      <c r="W1081" s="118"/>
      <c r="X1081" s="109" t="str">
        <f>IF( OR(V1081="CNST", J1081="CAT_REGS"),(F1081),
IF(V1081="YES",UPPER(F1081),
IF(   AND(V1081&lt;&gt;"NO",J1081="CAT_FNCT",E1081&lt;&gt;"multiply", E1081&lt;&gt;"divide"),IF(K1081="SLS_ENABLED",   UPPER(F1081),""),"")))</f>
        <v/>
      </c>
      <c r="Y1081" s="109" t="str">
        <f>IF(LEN(W1081)&gt;0,W1081,SUBSTITUTE(SUBSTITUTE(SUBSTITUTE(SUBSTITUTE(SUBSTITUTE(SUBSTITUTE(SUBSTITUTE(SUBSTITUTE(SUBSTITUTE(SUBSTITUTE(SUBSTITUTE( (SUBSTITUTE( SUBSTITUTE( SUBSTITUTE( SUBSTITUTE(X1081,"STD_SIGMA","SUM"),"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81" s="2">
        <f>C1081</f>
        <v>1151</v>
      </c>
    </row>
    <row r="1082" spans="1:26">
      <c r="A1082" s="167" t="str">
        <f>CODE(MID(N1082,1,1))&amp;CODE(MID(N1082,2,1))&amp;CODE(MID(N1082,3,1))&amp;CODE(MID(N1082,4,1))&amp;CODE(MID(N1082,5,1))&amp;
IF(ISERR(CODE(MID(N1082,6,1))),"",CODE(MID(N1082,6,1)))&amp;
IF(ISERR(CODE(MID(N1082,7,1))),"",CODE(MID(N1082,7,1)))&amp;
IF(ISERR(CODE(MID(N1082,8,1))),"",CODE(MID(N1082,8,1)))&amp;
IF(ISERR(CODE(MID(N1082,9,1))),"",CODE(MID(N1082,9,1)))&amp;
IF(ISERR(CODE(MID(N1082,10,1))),"",CODE(MID(N1082,10,1)))&amp;
IF(ISERR(CODE(MID(N1082,11,1))),"",CODE(MID(N1082,11,1)))&amp;
IF(ISERR(CODE(MID(N1082,12,1))),"",CODE(MID(N1082,12,1)))&amp;
IF(ISERR(CODE(MID(N1082,13,1))),"",CODE(MID(N1082,13,1)))&amp;
IF(ISERR(CODE(MID(N1082,14,1))),"",CODE(MID(N1082,14,1)))&amp;
IF(ISERR(CODE(MID(N1082,15,1))),"",CODE(MID(N1082,15,1)))</f>
        <v>7384779577655153</v>
      </c>
      <c r="B1082" s="3">
        <v>1049</v>
      </c>
      <c r="C1082" s="165">
        <f>VLOOKUP(A1082,[1]items.h.csv!$A:$C,3,0)</f>
        <v>1152</v>
      </c>
      <c r="D1082" s="1" t="s">
        <v>2291</v>
      </c>
      <c r="E1082" s="1" t="s">
        <v>1741</v>
      </c>
      <c r="F1082" s="17" t="s">
        <v>595</v>
      </c>
      <c r="G1082" s="17" t="s">
        <v>595</v>
      </c>
      <c r="H1082" s="58">
        <v>0</v>
      </c>
      <c r="I1082" s="58">
        <v>0</v>
      </c>
      <c r="J1082" s="17" t="s">
        <v>1</v>
      </c>
      <c r="K1082" s="17" t="s">
        <v>2192</v>
      </c>
      <c r="L1082" s="138" t="s">
        <v>4604</v>
      </c>
      <c r="N1082" s="22" t="s">
        <v>1741</v>
      </c>
      <c r="O1082" s="22" t="s">
        <v>3787</v>
      </c>
      <c r="P1082"/>
      <c r="Q1082" t="str">
        <f>IF(F1082=G1082,"","NOT EQUAL")</f>
        <v/>
      </c>
      <c r="R1082"/>
      <c r="S1082"/>
      <c r="T1082">
        <f>IF(Y1082&lt;&gt;"",T1081+1,T1081)</f>
        <v>146</v>
      </c>
      <c r="U1082" s="3"/>
      <c r="V1082" s="118"/>
      <c r="W1082" s="118"/>
      <c r="X1082" s="109" t="str">
        <f>IF( OR(V1082="CNST", J1082="CAT_REGS"),(F1082),
IF(V1082="YES",UPPER(F1082),
IF(   AND(V1082&lt;&gt;"NO",J1082="CAT_FNCT",E1082&lt;&gt;"multiply", E1082&lt;&gt;"divide"),IF(K1082="SLS_ENABLED",   UPPER(F1082),""),"")))</f>
        <v/>
      </c>
      <c r="Y1082" s="109" t="str">
        <f>IF(LEN(W1082)&gt;0,W1082,SUBSTITUTE(SUBSTITUTE(SUBSTITUTE(SUBSTITUTE(SUBSTITUTE(SUBSTITUTE(SUBSTITUTE(SUBSTITUTE(SUBSTITUTE(SUBSTITUTE(SUBSTITUTE( (SUBSTITUTE( SUBSTITUTE( SUBSTITUTE( SUBSTITUTE(X1082,"STD_SIGMA","SUM"),"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82" s="2">
        <f>C1082</f>
        <v>1152</v>
      </c>
    </row>
    <row r="1083" spans="1:26">
      <c r="A1083" s="167" t="str">
        <f>CODE(MID(N1083,1,1))&amp;CODE(MID(N1083,2,1))&amp;CODE(MID(N1083,3,1))&amp;CODE(MID(N1083,4,1))&amp;CODE(MID(N1083,5,1))&amp;
IF(ISERR(CODE(MID(N1083,6,1))),"",CODE(MID(N1083,6,1)))&amp;
IF(ISERR(CODE(MID(N1083,7,1))),"",CODE(MID(N1083,7,1)))&amp;
IF(ISERR(CODE(MID(N1083,8,1))),"",CODE(MID(N1083,8,1)))&amp;
IF(ISERR(CODE(MID(N1083,9,1))),"",CODE(MID(N1083,9,1)))&amp;
IF(ISERR(CODE(MID(N1083,10,1))),"",CODE(MID(N1083,10,1)))&amp;
IF(ISERR(CODE(MID(N1083,11,1))),"",CODE(MID(N1083,11,1)))&amp;
IF(ISERR(CODE(MID(N1083,12,1))),"",CODE(MID(N1083,12,1)))&amp;
IF(ISERR(CODE(MID(N1083,13,1))),"",CODE(MID(N1083,13,1)))&amp;
IF(ISERR(CODE(MID(N1083,14,1))),"",CODE(MID(N1083,14,1)))&amp;
IF(ISERR(CODE(MID(N1083,15,1))),"",CODE(MID(N1083,15,1)))</f>
        <v>7384779577655154</v>
      </c>
      <c r="B1083" s="3">
        <v>1050</v>
      </c>
      <c r="C1083" s="165">
        <f>VLOOKUP(A1083,[1]items.h.csv!$A:$C,3,0)</f>
        <v>1153</v>
      </c>
      <c r="D1083" s="1" t="s">
        <v>2291</v>
      </c>
      <c r="E1083" s="1" t="s">
        <v>1742</v>
      </c>
      <c r="F1083" s="17" t="s">
        <v>595</v>
      </c>
      <c r="G1083" s="17" t="s">
        <v>595</v>
      </c>
      <c r="H1083" s="58">
        <v>0</v>
      </c>
      <c r="I1083" s="58">
        <v>0</v>
      </c>
      <c r="J1083" s="17" t="s">
        <v>1</v>
      </c>
      <c r="K1083" s="17" t="s">
        <v>2192</v>
      </c>
      <c r="L1083" s="138" t="s">
        <v>4604</v>
      </c>
      <c r="N1083" s="22" t="s">
        <v>1742</v>
      </c>
      <c r="O1083" s="22" t="s">
        <v>3787</v>
      </c>
      <c r="P1083"/>
      <c r="Q1083" t="str">
        <f>IF(F1083=G1083,"","NOT EQUAL")</f>
        <v/>
      </c>
      <c r="R1083"/>
      <c r="S1083"/>
      <c r="T1083">
        <f>IF(Y1083&lt;&gt;"",T1082+1,T1082)</f>
        <v>146</v>
      </c>
      <c r="U1083" s="3"/>
      <c r="V1083" s="118"/>
      <c r="W1083" s="118"/>
      <c r="X1083" s="109" t="str">
        <f>IF( OR(V1083="CNST", J1083="CAT_REGS"),(F1083),
IF(V1083="YES",UPPER(F1083),
IF(   AND(V1083&lt;&gt;"NO",J1083="CAT_FNCT",E1083&lt;&gt;"multiply", E1083&lt;&gt;"divide"),IF(K1083="SLS_ENABLED",   UPPER(F1083),""),"")))</f>
        <v/>
      </c>
      <c r="Y1083" s="109" t="str">
        <f>IF(LEN(W1083)&gt;0,W1083,SUBSTITUTE(SUBSTITUTE(SUBSTITUTE(SUBSTITUTE(SUBSTITUTE(SUBSTITUTE(SUBSTITUTE(SUBSTITUTE(SUBSTITUTE(SUBSTITUTE(SUBSTITUTE( (SUBSTITUTE( SUBSTITUTE( SUBSTITUTE( SUBSTITUTE(X1083,"STD_SIGMA","SUM"),"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83" s="2">
        <f>C1083</f>
        <v>1153</v>
      </c>
    </row>
    <row r="1084" spans="1:26">
      <c r="A1084" s="167" t="str">
        <f>CODE(MID(N1084,1,1))&amp;CODE(MID(N1084,2,1))&amp;CODE(MID(N1084,3,1))&amp;CODE(MID(N1084,4,1))&amp;CODE(MID(N1084,5,1))&amp;
IF(ISERR(CODE(MID(N1084,6,1))),"",CODE(MID(N1084,6,1)))&amp;
IF(ISERR(CODE(MID(N1084,7,1))),"",CODE(MID(N1084,7,1)))&amp;
IF(ISERR(CODE(MID(N1084,8,1))),"",CODE(MID(N1084,8,1)))&amp;
IF(ISERR(CODE(MID(N1084,9,1))),"",CODE(MID(N1084,9,1)))&amp;
IF(ISERR(CODE(MID(N1084,10,1))),"",CODE(MID(N1084,10,1)))&amp;
IF(ISERR(CODE(MID(N1084,11,1))),"",CODE(MID(N1084,11,1)))&amp;
IF(ISERR(CODE(MID(N1084,12,1))),"",CODE(MID(N1084,12,1)))&amp;
IF(ISERR(CODE(MID(N1084,13,1))),"",CODE(MID(N1084,13,1)))&amp;
IF(ISERR(CODE(MID(N1084,14,1))),"",CODE(MID(N1084,14,1)))&amp;
IF(ISERR(CODE(MID(N1084,15,1))),"",CODE(MID(N1084,15,1)))</f>
        <v>73847795726988</v>
      </c>
      <c r="B1084" s="3">
        <v>1051</v>
      </c>
      <c r="C1084" s="165">
        <f>VLOOKUP(A1084,[1]items.h.csv!$A:$C,3,0)</f>
        <v>1154</v>
      </c>
      <c r="D1084" s="1" t="s">
        <v>2291</v>
      </c>
      <c r="E1084" s="1" t="s">
        <v>7</v>
      </c>
      <c r="F1084" s="17" t="s">
        <v>2164</v>
      </c>
      <c r="G1084" s="17" t="s">
        <v>556</v>
      </c>
      <c r="H1084" s="58">
        <v>0</v>
      </c>
      <c r="I1084" s="58">
        <v>0</v>
      </c>
      <c r="J1084" s="17" t="s">
        <v>1</v>
      </c>
      <c r="K1084" s="17" t="s">
        <v>2192</v>
      </c>
      <c r="L1084" s="138" t="s">
        <v>4604</v>
      </c>
      <c r="N1084" s="22" t="s">
        <v>3531</v>
      </c>
      <c r="O1084" s="22" t="s">
        <v>3787</v>
      </c>
      <c r="P1084"/>
      <c r="Q1084" t="str">
        <f>IF(F1084=G1084,"","NOT EQUAL")</f>
        <v>NOT EQUAL</v>
      </c>
      <c r="R1084"/>
      <c r="S1084"/>
      <c r="T1084">
        <f>IF(Y1084&lt;&gt;"",T1083+1,T1083)</f>
        <v>146</v>
      </c>
      <c r="U1084" s="3"/>
      <c r="V1084" s="118"/>
      <c r="W1084" s="118"/>
      <c r="X1084" s="109" t="str">
        <f>IF( OR(V1084="CNST", J1084="CAT_REGS"),(F1084),
IF(V1084="YES",UPPER(F1084),
IF(   AND(V1084&lt;&gt;"NO",J1084="CAT_FNCT",E1084&lt;&gt;"multiply", E1084&lt;&gt;"divide"),IF(K1084="SLS_ENABLED",   UPPER(F1084),""),"")))</f>
        <v/>
      </c>
      <c r="Y1084" s="109" t="str">
        <f>IF(LEN(W1084)&gt;0,W1084,SUBSTITUTE(SUBSTITUTE(SUBSTITUTE(SUBSTITUTE(SUBSTITUTE(SUBSTITUTE(SUBSTITUTE(SUBSTITUTE(SUBSTITUTE(SUBSTITUTE(SUBSTITUTE( (SUBSTITUTE( SUBSTITUTE( SUBSTITUTE( SUBSTITUTE(X1084,"STD_SIGMA","SUM"),"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84" s="2">
        <f>C1084</f>
        <v>1154</v>
      </c>
    </row>
    <row r="1085" spans="1:26">
      <c r="A1085" s="167" t="str">
        <f>CODE(MID(N1085,1,1))&amp;CODE(MID(N1085,2,1))&amp;CODE(MID(N1085,3,1))&amp;CODE(MID(N1085,4,1))&amp;CODE(MID(N1085,5,1))&amp;
IF(ISERR(CODE(MID(N1085,6,1))),"",CODE(MID(N1085,6,1)))&amp;
IF(ISERR(CODE(MID(N1085,7,1))),"",CODE(MID(N1085,7,1)))&amp;
IF(ISERR(CODE(MID(N1085,8,1))),"",CODE(MID(N1085,8,1)))&amp;
IF(ISERR(CODE(MID(N1085,9,1))),"",CODE(MID(N1085,9,1)))&amp;
IF(ISERR(CODE(MID(N1085,10,1))),"",CODE(MID(N1085,10,1)))&amp;
IF(ISERR(CODE(MID(N1085,11,1))),"",CODE(MID(N1085,11,1)))&amp;
IF(ISERR(CODE(MID(N1085,12,1))),"",CODE(MID(N1085,12,1)))&amp;
IF(ISERR(CODE(MID(N1085,13,1))),"",CODE(MID(N1085,13,1)))&amp;
IF(ISERR(CODE(MID(N1085,14,1))),"",CODE(MID(N1085,14,1)))&amp;
IF(ISERR(CODE(MID(N1085,15,1))),"",CODE(MID(N1085,15,1)))</f>
        <v>7384779582697173</v>
      </c>
      <c r="B1085" s="3">
        <v>1052</v>
      </c>
      <c r="C1085" s="165">
        <f>VLOOKUP(A1085,[1]items.h.csv!$A:$C,3,0)</f>
        <v>1165</v>
      </c>
      <c r="D1085" s="1" t="s">
        <v>2291</v>
      </c>
      <c r="E1085" s="1" t="s">
        <v>1335</v>
      </c>
      <c r="F1085" s="17" t="s">
        <v>150</v>
      </c>
      <c r="G1085" s="17" t="s">
        <v>150</v>
      </c>
      <c r="H1085" s="118">
        <v>0</v>
      </c>
      <c r="I1085" s="118">
        <v>0</v>
      </c>
      <c r="J1085" s="17" t="s">
        <v>121</v>
      </c>
      <c r="K1085" s="17" t="s">
        <v>2192</v>
      </c>
      <c r="L1085" s="138" t="s">
        <v>4604</v>
      </c>
      <c r="N1085" s="22" t="s">
        <v>2667</v>
      </c>
      <c r="O1085" s="22" t="s">
        <v>3787</v>
      </c>
      <c r="P1085"/>
      <c r="Q1085" t="str">
        <f>IF(F1085=G1085,"","NOT EQUAL")</f>
        <v/>
      </c>
      <c r="R1085"/>
      <c r="S1085"/>
      <c r="T1085">
        <f>IF(Y1085&lt;&gt;"",T1084+1,T1084)</f>
        <v>146</v>
      </c>
      <c r="U1085" s="3"/>
      <c r="V1085" s="118"/>
      <c r="W1085" s="118"/>
      <c r="X1085" s="109" t="str">
        <f>IF( OR(V1085="CNST", J1085="CAT_REGS"),(F1085),
IF(V1085="YES",UPPER(F1085),
IF(   AND(V1085&lt;&gt;"NO",J1085="CAT_FNCT",E1085&lt;&gt;"multiply", E1085&lt;&gt;"divide"),IF(K1085="SLS_ENABLED",   UPPER(F1085),""),"")))</f>
        <v/>
      </c>
      <c r="Y1085" s="109" t="str">
        <f>IF(LEN(W1085)&gt;0,W1085,SUBSTITUTE(SUBSTITUTE(SUBSTITUTE(SUBSTITUTE(SUBSTITUTE(SUBSTITUTE(SUBSTITUTE(SUBSTITUTE(SUBSTITUTE(SUBSTITUTE(SUBSTITUTE( (SUBSTITUTE( SUBSTITUTE( SUBSTITUTE( SUBSTITUTE(X1085,"STD_SIGMA","SUM"),"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85" s="2">
        <f>C1085</f>
        <v>1165</v>
      </c>
    </row>
    <row r="1086" spans="1:26">
      <c r="A1086" s="167" t="str">
        <f>CODE(MID(N1086,1,1))&amp;CODE(MID(N1086,2,1))&amp;CODE(MID(N1086,3,1))&amp;CODE(MID(N1086,4,1))&amp;CODE(MID(N1086,5,1))&amp;
IF(ISERR(CODE(MID(N1086,6,1))),"",CODE(MID(N1086,6,1)))&amp;
IF(ISERR(CODE(MID(N1086,7,1))),"",CODE(MID(N1086,7,1)))&amp;
IF(ISERR(CODE(MID(N1086,8,1))),"",CODE(MID(N1086,8,1)))&amp;
IF(ISERR(CODE(MID(N1086,9,1))),"",CODE(MID(N1086,9,1)))&amp;
IF(ISERR(CODE(MID(N1086,10,1))),"",CODE(MID(N1086,10,1)))&amp;
IF(ISERR(CODE(MID(N1086,11,1))),"",CODE(MID(N1086,11,1)))&amp;
IF(ISERR(CODE(MID(N1086,12,1))),"",CODE(MID(N1086,12,1)))&amp;
IF(ISERR(CODE(MID(N1086,13,1))),"",CODE(MID(N1086,13,1)))&amp;
IF(ISERR(CODE(MID(N1086,14,1))),"",CODE(MID(N1086,14,1)))&amp;
IF(ISERR(CODE(MID(N1086,15,1))),"",CODE(MID(N1086,15,1)))</f>
        <v>7384779582697174</v>
      </c>
      <c r="B1086" s="3">
        <v>1053</v>
      </c>
      <c r="C1086" s="165">
        <f>VLOOKUP(A1086,[1]items.h.csv!$A:$C,3,0)</f>
        <v>1166</v>
      </c>
      <c r="D1086" s="1" t="s">
        <v>2291</v>
      </c>
      <c r="E1086" s="1" t="s">
        <v>1336</v>
      </c>
      <c r="F1086" s="17" t="s">
        <v>164</v>
      </c>
      <c r="G1086" s="17" t="s">
        <v>164</v>
      </c>
      <c r="H1086" s="118">
        <v>0</v>
      </c>
      <c r="I1086" s="118">
        <v>0</v>
      </c>
      <c r="J1086" s="17" t="s">
        <v>121</v>
      </c>
      <c r="K1086" s="17" t="s">
        <v>2192</v>
      </c>
      <c r="L1086" s="138" t="s">
        <v>4604</v>
      </c>
      <c r="N1086" s="22" t="s">
        <v>2689</v>
      </c>
      <c r="O1086" s="22" t="s">
        <v>3787</v>
      </c>
      <c r="P1086"/>
      <c r="Q1086" t="str">
        <f>IF(F1086=G1086,"","NOT EQUAL")</f>
        <v/>
      </c>
      <c r="R1086"/>
      <c r="S1086"/>
      <c r="T1086">
        <f>IF(Y1086&lt;&gt;"",T1085+1,T1085)</f>
        <v>146</v>
      </c>
      <c r="U1086" s="3"/>
      <c r="V1086" s="118"/>
      <c r="W1086" s="118"/>
      <c r="X1086" s="109" t="str">
        <f>IF( OR(V1086="CNST", J1086="CAT_REGS"),(F1086),
IF(V1086="YES",UPPER(F1086),
IF(   AND(V1086&lt;&gt;"NO",J1086="CAT_FNCT",E1086&lt;&gt;"multiply", E1086&lt;&gt;"divide"),IF(K1086="SLS_ENABLED",   UPPER(F1086),""),"")))</f>
        <v/>
      </c>
      <c r="Y1086" s="109" t="str">
        <f>IF(LEN(W1086)&gt;0,W1086,SUBSTITUTE(SUBSTITUTE(SUBSTITUTE(SUBSTITUTE(SUBSTITUTE(SUBSTITUTE(SUBSTITUTE(SUBSTITUTE(SUBSTITUTE(SUBSTITUTE(SUBSTITUTE( (SUBSTITUTE( SUBSTITUTE( SUBSTITUTE( SUBSTITUTE(X1086,"STD_SIGMA","SUM"),"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86" s="2">
        <f>C1086</f>
        <v>1166</v>
      </c>
    </row>
    <row r="1087" spans="1:26">
      <c r="A1087" s="167" t="str">
        <f>CODE(MID(N1087,1,1))&amp;CODE(MID(N1087,2,1))&amp;CODE(MID(N1087,3,1))&amp;CODE(MID(N1087,4,1))&amp;CODE(MID(N1087,5,1))&amp;
IF(ISERR(CODE(MID(N1087,6,1))),"",CODE(MID(N1087,6,1)))&amp;
IF(ISERR(CODE(MID(N1087,7,1))),"",CODE(MID(N1087,7,1)))&amp;
IF(ISERR(CODE(MID(N1087,8,1))),"",CODE(MID(N1087,8,1)))&amp;
IF(ISERR(CODE(MID(N1087,9,1))),"",CODE(MID(N1087,9,1)))&amp;
IF(ISERR(CODE(MID(N1087,10,1))),"",CODE(MID(N1087,10,1)))&amp;
IF(ISERR(CODE(MID(N1087,11,1))),"",CODE(MID(N1087,11,1)))&amp;
IF(ISERR(CODE(MID(N1087,12,1))),"",CODE(MID(N1087,12,1)))&amp;
IF(ISERR(CODE(MID(N1087,13,1))),"",CODE(MID(N1087,13,1)))&amp;
IF(ISERR(CODE(MID(N1087,14,1))),"",CODE(MID(N1087,14,1)))&amp;
IF(ISERR(CODE(MID(N1087,15,1))),"",CODE(MID(N1087,15,1)))</f>
        <v>7384779582697175</v>
      </c>
      <c r="B1087" s="3">
        <v>1054</v>
      </c>
      <c r="C1087" s="165">
        <f>VLOOKUP(A1087,[1]items.h.csv!$A:$C,3,0)</f>
        <v>1167</v>
      </c>
      <c r="D1087" s="1" t="s">
        <v>2291</v>
      </c>
      <c r="E1087" s="1" t="s">
        <v>1337</v>
      </c>
      <c r="F1087" s="17" t="s">
        <v>171</v>
      </c>
      <c r="G1087" s="17" t="s">
        <v>171</v>
      </c>
      <c r="H1087" s="118">
        <v>0</v>
      </c>
      <c r="I1087" s="118">
        <v>0</v>
      </c>
      <c r="J1087" s="17" t="s">
        <v>121</v>
      </c>
      <c r="K1087" s="17" t="s">
        <v>2192</v>
      </c>
      <c r="L1087" s="138" t="s">
        <v>4604</v>
      </c>
      <c r="N1087" s="22" t="s">
        <v>2698</v>
      </c>
      <c r="O1087" s="22" t="s">
        <v>3787</v>
      </c>
      <c r="P1087"/>
      <c r="Q1087" t="str">
        <f>IF(F1087=G1087,"","NOT EQUAL")</f>
        <v/>
      </c>
      <c r="R1087"/>
      <c r="S1087"/>
      <c r="T1087">
        <f>IF(Y1087&lt;&gt;"",T1086+1,T1086)</f>
        <v>146</v>
      </c>
      <c r="U1087" s="3"/>
      <c r="V1087" s="118"/>
      <c r="W1087" s="118"/>
      <c r="X1087" s="109" t="str">
        <f>IF( OR(V1087="CNST", J1087="CAT_REGS"),(F1087),
IF(V1087="YES",UPPER(F1087),
IF(   AND(V1087&lt;&gt;"NO",J1087="CAT_FNCT",E1087&lt;&gt;"multiply", E1087&lt;&gt;"divide"),IF(K1087="SLS_ENABLED",   UPPER(F1087),""),"")))</f>
        <v/>
      </c>
      <c r="Y1087" s="109" t="str">
        <f>IF(LEN(W1087)&gt;0,W1087,SUBSTITUTE(SUBSTITUTE(SUBSTITUTE(SUBSTITUTE(SUBSTITUTE(SUBSTITUTE(SUBSTITUTE(SUBSTITUTE(SUBSTITUTE(SUBSTITUTE(SUBSTITUTE( (SUBSTITUTE( SUBSTITUTE( SUBSTITUTE( SUBSTITUTE(X1087,"STD_SIGMA","SUM"),"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87" s="2">
        <f>C1087</f>
        <v>1167</v>
      </c>
    </row>
    <row r="1088" spans="1:26">
      <c r="A1088" s="167" t="str">
        <f>CODE(MID(N1088,1,1))&amp;CODE(MID(N1088,2,1))&amp;CODE(MID(N1088,3,1))&amp;CODE(MID(N1088,4,1))&amp;CODE(MID(N1088,5,1))&amp;
IF(ISERR(CODE(MID(N1088,6,1))),"",CODE(MID(N1088,6,1)))&amp;
IF(ISERR(CODE(MID(N1088,7,1))),"",CODE(MID(N1088,7,1)))&amp;
IF(ISERR(CODE(MID(N1088,8,1))),"",CODE(MID(N1088,8,1)))&amp;
IF(ISERR(CODE(MID(N1088,9,1))),"",CODE(MID(N1088,9,1)))&amp;
IF(ISERR(CODE(MID(N1088,10,1))),"",CODE(MID(N1088,10,1)))&amp;
IF(ISERR(CODE(MID(N1088,11,1))),"",CODE(MID(N1088,11,1)))&amp;
IF(ISERR(CODE(MID(N1088,12,1))),"",CODE(MID(N1088,12,1)))&amp;
IF(ISERR(CODE(MID(N1088,13,1))),"",CODE(MID(N1088,13,1)))&amp;
IF(ISERR(CODE(MID(N1088,14,1))),"",CODE(MID(N1088,14,1)))&amp;
IF(ISERR(CODE(MID(N1088,15,1))),"",CODE(MID(N1088,15,1)))</f>
        <v>7384779582697176</v>
      </c>
      <c r="B1088" s="3">
        <v>1055</v>
      </c>
      <c r="C1088" s="165">
        <f>VLOOKUP(A1088,[1]items.h.csv!$A:$C,3,0)</f>
        <v>1168</v>
      </c>
      <c r="D1088" s="1" t="s">
        <v>2291</v>
      </c>
      <c r="E1088" s="1" t="s">
        <v>1338</v>
      </c>
      <c r="F1088" s="17" t="s">
        <v>186</v>
      </c>
      <c r="G1088" s="17" t="s">
        <v>186</v>
      </c>
      <c r="H1088" s="118">
        <v>0</v>
      </c>
      <c r="I1088" s="118">
        <v>0</v>
      </c>
      <c r="J1088" s="17" t="s">
        <v>121</v>
      </c>
      <c r="K1088" s="17" t="s">
        <v>2192</v>
      </c>
      <c r="L1088" s="138" t="s">
        <v>4604</v>
      </c>
      <c r="N1088" s="22" t="s">
        <v>2714</v>
      </c>
      <c r="O1088" s="22" t="s">
        <v>3787</v>
      </c>
      <c r="P1088"/>
      <c r="Q1088" t="str">
        <f>IF(F1088=G1088,"","NOT EQUAL")</f>
        <v/>
      </c>
      <c r="R1088"/>
      <c r="S1088"/>
      <c r="T1088">
        <f>IF(Y1088&lt;&gt;"",T1087+1,T1087)</f>
        <v>146</v>
      </c>
      <c r="U1088" s="3"/>
      <c r="V1088" s="118"/>
      <c r="W1088" s="118"/>
      <c r="X1088" s="109" t="str">
        <f>IF( OR(V1088="CNST", J1088="CAT_REGS"),(F1088),
IF(V1088="YES",UPPER(F1088),
IF(   AND(V1088&lt;&gt;"NO",J1088="CAT_FNCT",E1088&lt;&gt;"multiply", E1088&lt;&gt;"divide"),IF(K1088="SLS_ENABLED",   UPPER(F1088),""),"")))</f>
        <v/>
      </c>
      <c r="Y1088" s="109" t="str">
        <f>IF(LEN(W1088)&gt;0,W1088,SUBSTITUTE(SUBSTITUTE(SUBSTITUTE(SUBSTITUTE(SUBSTITUTE(SUBSTITUTE(SUBSTITUTE(SUBSTITUTE(SUBSTITUTE(SUBSTITUTE(SUBSTITUTE( (SUBSTITUTE( SUBSTITUTE( SUBSTITUTE( SUBSTITUTE(X1088,"STD_SIGMA","SUM"),"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88" s="2">
        <f>C1088</f>
        <v>1168</v>
      </c>
    </row>
    <row r="1089" spans="1:26">
      <c r="A1089" s="167" t="str">
        <f>CODE(MID(N1089,1,1))&amp;CODE(MID(N1089,2,1))&amp;CODE(MID(N1089,3,1))&amp;CODE(MID(N1089,4,1))&amp;CODE(MID(N1089,5,1))&amp;
IF(ISERR(CODE(MID(N1089,6,1))),"",CODE(MID(N1089,6,1)))&amp;
IF(ISERR(CODE(MID(N1089,7,1))),"",CODE(MID(N1089,7,1)))&amp;
IF(ISERR(CODE(MID(N1089,8,1))),"",CODE(MID(N1089,8,1)))&amp;
IF(ISERR(CODE(MID(N1089,9,1))),"",CODE(MID(N1089,9,1)))&amp;
IF(ISERR(CODE(MID(N1089,10,1))),"",CODE(MID(N1089,10,1)))&amp;
IF(ISERR(CODE(MID(N1089,11,1))),"",CODE(MID(N1089,11,1)))&amp;
IF(ISERR(CODE(MID(N1089,12,1))),"",CODE(MID(N1089,12,1)))&amp;
IF(ISERR(CODE(MID(N1089,13,1))),"",CODE(MID(N1089,13,1)))&amp;
IF(ISERR(CODE(MID(N1089,14,1))),"",CODE(MID(N1089,14,1)))&amp;
IF(ISERR(CODE(MID(N1089,15,1))),"",CODE(MID(N1089,15,1)))</f>
        <v>7384779582697165</v>
      </c>
      <c r="B1089" s="3">
        <v>1056</v>
      </c>
      <c r="C1089" s="165">
        <f>VLOOKUP(A1089,[1]items.h.csv!$A:$C,3,0)</f>
        <v>1169</v>
      </c>
      <c r="D1089" s="1" t="s">
        <v>2221</v>
      </c>
      <c r="E1089" s="1" t="s">
        <v>7</v>
      </c>
      <c r="F1089" s="17" t="s">
        <v>386</v>
      </c>
      <c r="G1089" s="17" t="s">
        <v>386</v>
      </c>
      <c r="H1089" s="118">
        <v>0</v>
      </c>
      <c r="I1089" s="118">
        <v>0</v>
      </c>
      <c r="J1089" s="17" t="s">
        <v>121</v>
      </c>
      <c r="K1089" s="17" t="s">
        <v>2192</v>
      </c>
      <c r="L1089" s="138" t="s">
        <v>4604</v>
      </c>
      <c r="N1089" s="22" t="s">
        <v>2447</v>
      </c>
      <c r="O1089" s="22" t="s">
        <v>3787</v>
      </c>
      <c r="P1089"/>
      <c r="Q1089" t="str">
        <f>IF(F1089=G1089,"","NOT EQUAL")</f>
        <v/>
      </c>
      <c r="R1089"/>
      <c r="S1089"/>
      <c r="T1089">
        <f>IF(Y1089&lt;&gt;"",T1088+1,T1088)</f>
        <v>146</v>
      </c>
      <c r="U1089" s="3"/>
      <c r="V1089" s="118"/>
      <c r="W1089" s="118"/>
      <c r="X1089" s="109" t="str">
        <f>IF( OR(V1089="CNST", J1089="CAT_REGS"),(F1089),
IF(V1089="YES",UPPER(F1089),
IF(   AND(V1089&lt;&gt;"NO",J1089="CAT_FNCT",E1089&lt;&gt;"multiply", E1089&lt;&gt;"divide"),IF(K1089="SLS_ENABLED",   UPPER(F1089),""),"")))</f>
        <v/>
      </c>
      <c r="Y1089" s="109" t="str">
        <f>IF(LEN(W1089)&gt;0,W1089,SUBSTITUTE(SUBSTITUTE(SUBSTITUTE(SUBSTITUTE(SUBSTITUTE(SUBSTITUTE(SUBSTITUTE(SUBSTITUTE(SUBSTITUTE(SUBSTITUTE(SUBSTITUTE( (SUBSTITUTE( SUBSTITUTE( SUBSTITUTE( SUBSTITUTE(X1089,"STD_SIGMA","SUM"),"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89" s="2">
        <f>C1089</f>
        <v>1169</v>
      </c>
    </row>
    <row r="1090" spans="1:26">
      <c r="A1090" s="167" t="str">
        <f>CODE(MID(N1090,1,1))&amp;CODE(MID(N1090,2,1))&amp;CODE(MID(N1090,3,1))&amp;CODE(MID(N1090,4,1))&amp;CODE(MID(N1090,5,1))&amp;
IF(ISERR(CODE(MID(N1090,6,1))),"",CODE(MID(N1090,6,1)))&amp;
IF(ISERR(CODE(MID(N1090,7,1))),"",CODE(MID(N1090,7,1)))&amp;
IF(ISERR(CODE(MID(N1090,8,1))),"",CODE(MID(N1090,8,1)))&amp;
IF(ISERR(CODE(MID(N1090,9,1))),"",CODE(MID(N1090,9,1)))&amp;
IF(ISERR(CODE(MID(N1090,10,1))),"",CODE(MID(N1090,10,1)))&amp;
IF(ISERR(CODE(MID(N1090,11,1))),"",CODE(MID(N1090,11,1)))&amp;
IF(ISERR(CODE(MID(N1090,12,1))),"",CODE(MID(N1090,12,1)))&amp;
IF(ISERR(CODE(MID(N1090,13,1))),"",CODE(MID(N1090,13,1)))&amp;
IF(ISERR(CODE(MID(N1090,14,1))),"",CODE(MID(N1090,14,1)))&amp;
IF(ISERR(CODE(MID(N1090,15,1))),"",CODE(MID(N1090,15,1)))</f>
        <v>73847795656767</v>
      </c>
      <c r="B1090" s="3">
        <v>1057</v>
      </c>
      <c r="C1090" s="165">
        <f>VLOOKUP(A1090,[1]items.h.csv!$A:$C,3,0)</f>
        <v>1170</v>
      </c>
      <c r="D1090" s="1" t="s">
        <v>2221</v>
      </c>
      <c r="E1090" s="1" t="s">
        <v>7</v>
      </c>
      <c r="F1090" s="17" t="s">
        <v>1798</v>
      </c>
      <c r="G1090" s="17" t="s">
        <v>1798</v>
      </c>
      <c r="H1090" s="118">
        <v>0</v>
      </c>
      <c r="I1090" s="118">
        <v>0</v>
      </c>
      <c r="J1090" s="17" t="s">
        <v>121</v>
      </c>
      <c r="K1090" s="17" t="s">
        <v>2192</v>
      </c>
      <c r="L1090" s="138" t="s">
        <v>4604</v>
      </c>
      <c r="N1090" s="22" t="s">
        <v>2451</v>
      </c>
      <c r="O1090" s="22" t="s">
        <v>3787</v>
      </c>
      <c r="P1090"/>
      <c r="Q1090" t="str">
        <f>IF(F1090=G1090,"","NOT EQUAL")</f>
        <v/>
      </c>
      <c r="R1090"/>
      <c r="S1090"/>
      <c r="T1090">
        <f>IF(Y1090&lt;&gt;"",T1089+1,T1089)</f>
        <v>146</v>
      </c>
      <c r="U1090" s="3"/>
      <c r="V1090" s="118"/>
      <c r="W1090" s="118"/>
      <c r="X1090" s="109" t="str">
        <f>IF( OR(V1090="CNST", J1090="CAT_REGS"),(F1090),
IF(V1090="YES",UPPER(F1090),
IF(   AND(V1090&lt;&gt;"NO",J1090="CAT_FNCT",E1090&lt;&gt;"multiply", E1090&lt;&gt;"divide"),IF(K1090="SLS_ENABLED",   UPPER(F1090),""),"")))</f>
        <v/>
      </c>
      <c r="Y1090" s="109" t="str">
        <f>IF(LEN(W1090)&gt;0,W1090,SUBSTITUTE(SUBSTITUTE(SUBSTITUTE(SUBSTITUTE(SUBSTITUTE(SUBSTITUTE(SUBSTITUTE(SUBSTITUTE(SUBSTITUTE(SUBSTITUTE(SUBSTITUTE( (SUBSTITUTE( SUBSTITUTE( SUBSTITUTE( SUBSTITUTE(X1090,"STD_SIGMA","SUM"),"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90" s="2">
        <f>C1090</f>
        <v>1170</v>
      </c>
    </row>
    <row r="1091" spans="1:26">
      <c r="A1091" s="167" t="str">
        <f>CODE(MID(N1091,1,1))&amp;CODE(MID(N1091,2,1))&amp;CODE(MID(N1091,3,1))&amp;CODE(MID(N1091,4,1))&amp;CODE(MID(N1091,5,1))&amp;
IF(ISERR(CODE(MID(N1091,6,1))),"",CODE(MID(N1091,6,1)))&amp;
IF(ISERR(CODE(MID(N1091,7,1))),"",CODE(MID(N1091,7,1)))&amp;
IF(ISERR(CODE(MID(N1091,8,1))),"",CODE(MID(N1091,8,1)))&amp;
IF(ISERR(CODE(MID(N1091,9,1))),"",CODE(MID(N1091,9,1)))&amp;
IF(ISERR(CODE(MID(N1091,10,1))),"",CODE(MID(N1091,10,1)))&amp;
IF(ISERR(CODE(MID(N1091,11,1))),"",CODE(MID(N1091,11,1)))&amp;
IF(ISERR(CODE(MID(N1091,12,1))),"",CODE(MID(N1091,12,1)))&amp;
IF(ISERR(CODE(MID(N1091,13,1))),"",CODE(MID(N1091,13,1)))&amp;
IF(ISERR(CODE(MID(N1091,14,1))),"",CODE(MID(N1091,14,1)))&amp;
IF(ISERR(CODE(MID(N1091,15,1))),"",CODE(MID(N1091,15,1)))</f>
        <v>7384779582697166</v>
      </c>
      <c r="B1091" s="3">
        <v>1058</v>
      </c>
      <c r="C1091" s="165">
        <f>VLOOKUP(A1091,[1]items.h.csv!$A:$C,3,0)</f>
        <v>1171</v>
      </c>
      <c r="D1091" s="1" t="s">
        <v>2221</v>
      </c>
      <c r="E1091" s="1" t="s">
        <v>7</v>
      </c>
      <c r="F1091" s="17" t="s">
        <v>388</v>
      </c>
      <c r="G1091" s="17" t="s">
        <v>388</v>
      </c>
      <c r="H1091" s="118">
        <v>0</v>
      </c>
      <c r="I1091" s="118">
        <v>0</v>
      </c>
      <c r="J1091" s="17" t="s">
        <v>121</v>
      </c>
      <c r="K1091" s="17" t="s">
        <v>2192</v>
      </c>
      <c r="L1091" s="138" t="s">
        <v>4604</v>
      </c>
      <c r="N1091" s="22" t="s">
        <v>2473</v>
      </c>
      <c r="O1091" s="22" t="s">
        <v>3787</v>
      </c>
      <c r="P1091"/>
      <c r="Q1091" t="str">
        <f>IF(F1091=G1091,"","NOT EQUAL")</f>
        <v/>
      </c>
      <c r="R1091"/>
      <c r="S1091"/>
      <c r="T1091">
        <f>IF(Y1091&lt;&gt;"",T1090+1,T1090)</f>
        <v>146</v>
      </c>
      <c r="U1091" s="3"/>
      <c r="V1091" s="118"/>
      <c r="W1091" s="118"/>
      <c r="X1091" s="109" t="str">
        <f>IF( OR(V1091="CNST", J1091="CAT_REGS"),(F1091),
IF(V1091="YES",UPPER(F1091),
IF(   AND(V1091&lt;&gt;"NO",J1091="CAT_FNCT",E1091&lt;&gt;"multiply", E1091&lt;&gt;"divide"),IF(K1091="SLS_ENABLED",   UPPER(F1091),""),"")))</f>
        <v/>
      </c>
      <c r="Y1091" s="109" t="str">
        <f>IF(LEN(W1091)&gt;0,W1091,SUBSTITUTE(SUBSTITUTE(SUBSTITUTE(SUBSTITUTE(SUBSTITUTE(SUBSTITUTE(SUBSTITUTE(SUBSTITUTE(SUBSTITUTE(SUBSTITUTE(SUBSTITUTE( (SUBSTITUTE( SUBSTITUTE( SUBSTITUTE( SUBSTITUTE(X1091,"STD_SIGMA","SUM"),"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91" s="2">
        <f>C1091</f>
        <v>1171</v>
      </c>
    </row>
    <row r="1092" spans="1:26">
      <c r="A1092" s="167" t="str">
        <f>CODE(MID(N1092,1,1))&amp;CODE(MID(N1092,2,1))&amp;CODE(MID(N1092,3,1))&amp;CODE(MID(N1092,4,1))&amp;CODE(MID(N1092,5,1))&amp;
IF(ISERR(CODE(MID(N1092,6,1))),"",CODE(MID(N1092,6,1)))&amp;
IF(ISERR(CODE(MID(N1092,7,1))),"",CODE(MID(N1092,7,1)))&amp;
IF(ISERR(CODE(MID(N1092,8,1))),"",CODE(MID(N1092,8,1)))&amp;
IF(ISERR(CODE(MID(N1092,9,1))),"",CODE(MID(N1092,9,1)))&amp;
IF(ISERR(CODE(MID(N1092,10,1))),"",CODE(MID(N1092,10,1)))&amp;
IF(ISERR(CODE(MID(N1092,11,1))),"",CODE(MID(N1092,11,1)))&amp;
IF(ISERR(CODE(MID(N1092,12,1))),"",CODE(MID(N1092,12,1)))&amp;
IF(ISERR(CODE(MID(N1092,13,1))),"",CODE(MID(N1092,13,1)))&amp;
IF(ISERR(CODE(MID(N1092,14,1))),"",CODE(MID(N1092,14,1)))&amp;
IF(ISERR(CODE(MID(N1092,15,1))),"",CODE(MID(N1092,15,1)))</f>
        <v>7384779582697167</v>
      </c>
      <c r="B1092" s="3">
        <v>1059</v>
      </c>
      <c r="C1092" s="165">
        <f>VLOOKUP(A1092,[1]items.h.csv!$A:$C,3,0)</f>
        <v>1172</v>
      </c>
      <c r="D1092" s="1" t="s">
        <v>2221</v>
      </c>
      <c r="E1092" s="1" t="s">
        <v>7</v>
      </c>
      <c r="F1092" s="17" t="s">
        <v>390</v>
      </c>
      <c r="G1092" s="17" t="s">
        <v>390</v>
      </c>
      <c r="H1092" s="118">
        <v>0</v>
      </c>
      <c r="I1092" s="118">
        <v>0</v>
      </c>
      <c r="J1092" s="17" t="s">
        <v>121</v>
      </c>
      <c r="K1092" s="17" t="s">
        <v>2192</v>
      </c>
      <c r="L1092" s="138" t="s">
        <v>4604</v>
      </c>
      <c r="N1092" s="22" t="s">
        <v>2491</v>
      </c>
      <c r="O1092" s="22" t="s">
        <v>3787</v>
      </c>
      <c r="P1092"/>
      <c r="Q1092" t="str">
        <f>IF(F1092=G1092,"","NOT EQUAL")</f>
        <v/>
      </c>
      <c r="R1092"/>
      <c r="S1092"/>
      <c r="T1092">
        <f>IF(Y1092&lt;&gt;"",T1091+1,T1091)</f>
        <v>146</v>
      </c>
      <c r="U1092" s="3"/>
      <c r="V1092" s="118"/>
      <c r="W1092" s="118"/>
      <c r="X1092" s="109" t="str">
        <f>IF( OR(V1092="CNST", J1092="CAT_REGS"),(F1092),
IF(V1092="YES",UPPER(F1092),
IF(   AND(V1092&lt;&gt;"NO",J1092="CAT_FNCT",E1092&lt;&gt;"multiply", E1092&lt;&gt;"divide"),IF(K1092="SLS_ENABLED",   UPPER(F1092),""),"")))</f>
        <v/>
      </c>
      <c r="Y1092" s="109" t="str">
        <f>IF(LEN(W1092)&gt;0,W1092,SUBSTITUTE(SUBSTITUTE(SUBSTITUTE(SUBSTITUTE(SUBSTITUTE(SUBSTITUTE(SUBSTITUTE(SUBSTITUTE(SUBSTITUTE(SUBSTITUTE(SUBSTITUTE( (SUBSTITUTE( SUBSTITUTE( SUBSTITUTE( SUBSTITUTE(X1092,"STD_SIGMA","SUM"),"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92" s="2">
        <f>C1092</f>
        <v>1172</v>
      </c>
    </row>
    <row r="1093" spans="1:26">
      <c r="A1093" s="167" t="str">
        <f>CODE(MID(N1093,1,1))&amp;CODE(MID(N1093,2,1))&amp;CODE(MID(N1093,3,1))&amp;CODE(MID(N1093,4,1))&amp;CODE(MID(N1093,5,1))&amp;
IF(ISERR(CODE(MID(N1093,6,1))),"",CODE(MID(N1093,6,1)))&amp;
IF(ISERR(CODE(MID(N1093,7,1))),"",CODE(MID(N1093,7,1)))&amp;
IF(ISERR(CODE(MID(N1093,8,1))),"",CODE(MID(N1093,8,1)))&amp;
IF(ISERR(CODE(MID(N1093,9,1))),"",CODE(MID(N1093,9,1)))&amp;
IF(ISERR(CODE(MID(N1093,10,1))),"",CODE(MID(N1093,10,1)))&amp;
IF(ISERR(CODE(MID(N1093,11,1))),"",CODE(MID(N1093,11,1)))&amp;
IF(ISERR(CODE(MID(N1093,12,1))),"",CODE(MID(N1093,12,1)))&amp;
IF(ISERR(CODE(MID(N1093,13,1))),"",CODE(MID(N1093,13,1)))&amp;
IF(ISERR(CODE(MID(N1093,14,1))),"",CODE(MID(N1093,14,1)))&amp;
IF(ISERR(CODE(MID(N1093,15,1))),"",CODE(MID(N1093,15,1)))</f>
        <v>7384779582697168</v>
      </c>
      <c r="B1093" s="3">
        <v>1060</v>
      </c>
      <c r="C1093" s="165">
        <f>VLOOKUP(A1093,[1]items.h.csv!$A:$C,3,0)</f>
        <v>1173</v>
      </c>
      <c r="D1093" s="1" t="s">
        <v>2221</v>
      </c>
      <c r="E1093" s="1" t="s">
        <v>7</v>
      </c>
      <c r="F1093" s="17" t="s">
        <v>392</v>
      </c>
      <c r="G1093" s="17" t="s">
        <v>392</v>
      </c>
      <c r="H1093" s="118">
        <v>0</v>
      </c>
      <c r="I1093" s="118">
        <v>0</v>
      </c>
      <c r="J1093" s="17" t="s">
        <v>121</v>
      </c>
      <c r="K1093" s="17" t="s">
        <v>2192</v>
      </c>
      <c r="L1093" s="138" t="s">
        <v>4604</v>
      </c>
      <c r="N1093" s="22" t="s">
        <v>2535</v>
      </c>
      <c r="O1093" s="22" t="s">
        <v>3787</v>
      </c>
      <c r="P1093"/>
      <c r="Q1093" t="str">
        <f>IF(F1093=G1093,"","NOT EQUAL")</f>
        <v/>
      </c>
      <c r="R1093"/>
      <c r="S1093"/>
      <c r="T1093">
        <f>IF(Y1093&lt;&gt;"",T1092+1,T1092)</f>
        <v>146</v>
      </c>
      <c r="U1093" s="3"/>
      <c r="V1093" s="118"/>
      <c r="W1093" s="118"/>
      <c r="X1093" s="109" t="str">
        <f>IF( OR(V1093="CNST", J1093="CAT_REGS"),(F1093),
IF(V1093="YES",UPPER(F1093),
IF(   AND(V1093&lt;&gt;"NO",J1093="CAT_FNCT",E1093&lt;&gt;"multiply", E1093&lt;&gt;"divide"),IF(K1093="SLS_ENABLED",   UPPER(F1093),""),"")))</f>
        <v/>
      </c>
      <c r="Y1093" s="109" t="str">
        <f>IF(LEN(W1093)&gt;0,W1093,SUBSTITUTE(SUBSTITUTE(SUBSTITUTE(SUBSTITUTE(SUBSTITUTE(SUBSTITUTE(SUBSTITUTE(SUBSTITUTE(SUBSTITUTE(SUBSTITUTE(SUBSTITUTE( (SUBSTITUTE( SUBSTITUTE( SUBSTITUTE( SUBSTITUTE(X1093,"STD_SIGMA","SUM"),"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93" s="2">
        <f>C1093</f>
        <v>1173</v>
      </c>
    </row>
    <row r="1094" spans="1:26">
      <c r="A1094" s="167" t="str">
        <f>CODE(MID(N1094,1,1))&amp;CODE(MID(N1094,2,1))&amp;CODE(MID(N1094,3,1))&amp;CODE(MID(N1094,4,1))&amp;CODE(MID(N1094,5,1))&amp;
IF(ISERR(CODE(MID(N1094,6,1))),"",CODE(MID(N1094,6,1)))&amp;
IF(ISERR(CODE(MID(N1094,7,1))),"",CODE(MID(N1094,7,1)))&amp;
IF(ISERR(CODE(MID(N1094,8,1))),"",CODE(MID(N1094,8,1)))&amp;
IF(ISERR(CODE(MID(N1094,9,1))),"",CODE(MID(N1094,9,1)))&amp;
IF(ISERR(CODE(MID(N1094,10,1))),"",CODE(MID(N1094,10,1)))&amp;
IF(ISERR(CODE(MID(N1094,11,1))),"",CODE(MID(N1094,11,1)))&amp;
IF(ISERR(CODE(MID(N1094,12,1))),"",CODE(MID(N1094,12,1)))&amp;
IF(ISERR(CODE(MID(N1094,13,1))),"",CODE(MID(N1094,13,1)))&amp;
IF(ISERR(CODE(MID(N1094,14,1))),"",CODE(MID(N1094,14,1)))&amp;
IF(ISERR(CODE(MID(N1094,15,1))),"",CODE(MID(N1094,15,1)))</f>
        <v>738477957086</v>
      </c>
      <c r="B1094" s="3">
        <v>1061</v>
      </c>
      <c r="C1094" s="165">
        <f>VLOOKUP(A1094,[1]items.h.csv!$A:$C,3,0)</f>
        <v>1174</v>
      </c>
      <c r="D1094" s="1" t="s">
        <v>2221</v>
      </c>
      <c r="E1094" s="1" t="s">
        <v>7</v>
      </c>
      <c r="F1094" s="17" t="s">
        <v>120</v>
      </c>
      <c r="G1094" s="17" t="s">
        <v>120</v>
      </c>
      <c r="H1094" s="118">
        <v>0</v>
      </c>
      <c r="I1094" s="118">
        <v>0</v>
      </c>
      <c r="J1094" s="17" t="s">
        <v>121</v>
      </c>
      <c r="K1094" s="17" t="s">
        <v>2192</v>
      </c>
      <c r="L1094" s="138" t="s">
        <v>4604</v>
      </c>
      <c r="N1094" s="22" t="s">
        <v>2623</v>
      </c>
      <c r="O1094" s="22" t="s">
        <v>3787</v>
      </c>
      <c r="P1094"/>
      <c r="Q1094" t="str">
        <f>IF(F1094=G1094,"","NOT EQUAL")</f>
        <v/>
      </c>
      <c r="R1094"/>
      <c r="S1094"/>
      <c r="T1094">
        <f>IF(Y1094&lt;&gt;"",T1093+1,T1093)</f>
        <v>146</v>
      </c>
      <c r="U1094" s="3"/>
      <c r="V1094" s="118"/>
      <c r="W1094" s="118"/>
      <c r="X1094" s="109" t="str">
        <f>IF( OR(V1094="CNST", J1094="CAT_REGS"),(F1094),
IF(V1094="YES",UPPER(F1094),
IF(   AND(V1094&lt;&gt;"NO",J1094="CAT_FNCT",E1094&lt;&gt;"multiply", E1094&lt;&gt;"divide"),IF(K1094="SLS_ENABLED",   UPPER(F1094),""),"")))</f>
        <v/>
      </c>
      <c r="Y1094" s="109" t="str">
        <f>IF(LEN(W1094)&gt;0,W1094,SUBSTITUTE(SUBSTITUTE(SUBSTITUTE(SUBSTITUTE(SUBSTITUTE(SUBSTITUTE(SUBSTITUTE(SUBSTITUTE(SUBSTITUTE(SUBSTITUTE(SUBSTITUTE( (SUBSTITUTE( SUBSTITUTE( SUBSTITUTE( SUBSTITUTE(X1094,"STD_SIGMA","SUM"),"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94" s="2">
        <f>C1094</f>
        <v>1174</v>
      </c>
    </row>
    <row r="1095" spans="1:26">
      <c r="A1095" s="167" t="str">
        <f>CODE(MID(N1095,1,1))&amp;CODE(MID(N1095,2,1))&amp;CODE(MID(N1095,3,1))&amp;CODE(MID(N1095,4,1))&amp;CODE(MID(N1095,5,1))&amp;
IF(ISERR(CODE(MID(N1095,6,1))),"",CODE(MID(N1095,6,1)))&amp;
IF(ISERR(CODE(MID(N1095,7,1))),"",CODE(MID(N1095,7,1)))&amp;
IF(ISERR(CODE(MID(N1095,8,1))),"",CODE(MID(N1095,8,1)))&amp;
IF(ISERR(CODE(MID(N1095,9,1))),"",CODE(MID(N1095,9,1)))&amp;
IF(ISERR(CODE(MID(N1095,10,1))),"",CODE(MID(N1095,10,1)))&amp;
IF(ISERR(CODE(MID(N1095,11,1))),"",CODE(MID(N1095,11,1)))&amp;
IF(ISERR(CODE(MID(N1095,12,1))),"",CODE(MID(N1095,12,1)))&amp;
IF(ISERR(CODE(MID(N1095,13,1))),"",CODE(MID(N1095,13,1)))&amp;
IF(ISERR(CODE(MID(N1095,14,1))),"",CODE(MID(N1095,14,1)))&amp;
IF(ISERR(CODE(MID(N1095,15,1))),"",CODE(MID(N1095,15,1)))</f>
        <v>7384779573806765</v>
      </c>
      <c r="B1095" s="3">
        <v>1062</v>
      </c>
      <c r="C1095" s="165">
        <f>VLOOKUP(A1095,[1]items.h.csv!$A:$C,3,0)</f>
        <v>1175</v>
      </c>
      <c r="D1095" s="1" t="s">
        <v>2221</v>
      </c>
      <c r="E1095" s="1" t="s">
        <v>7</v>
      </c>
      <c r="F1095" s="17" t="s">
        <v>163</v>
      </c>
      <c r="G1095" s="17" t="s">
        <v>163</v>
      </c>
      <c r="H1095" s="118">
        <v>0</v>
      </c>
      <c r="I1095" s="118">
        <v>0</v>
      </c>
      <c r="J1095" s="17" t="s">
        <v>121</v>
      </c>
      <c r="K1095" s="17" t="s">
        <v>2192</v>
      </c>
      <c r="L1095" s="138" t="s">
        <v>4604</v>
      </c>
      <c r="N1095" s="22" t="s">
        <v>2688</v>
      </c>
      <c r="O1095" s="22" t="s">
        <v>3787</v>
      </c>
      <c r="P1095"/>
      <c r="Q1095" t="str">
        <f>IF(F1095=G1095,"","NOT EQUAL")</f>
        <v/>
      </c>
      <c r="R1095"/>
      <c r="S1095"/>
      <c r="T1095">
        <f>IF(Y1095&lt;&gt;"",T1094+1,T1094)</f>
        <v>146</v>
      </c>
      <c r="U1095" s="3"/>
      <c r="V1095" s="118"/>
      <c r="W1095" s="118"/>
      <c r="X1095" s="109" t="str">
        <f>IF( OR(V1095="CNST", J1095="CAT_REGS"),(F1095),
IF(V1095="YES",UPPER(F1095),
IF(   AND(V1095&lt;&gt;"NO",J1095="CAT_FNCT",E1095&lt;&gt;"multiply", E1095&lt;&gt;"divide"),IF(K1095="SLS_ENABLED",   UPPER(F1095),""),"")))</f>
        <v/>
      </c>
      <c r="Y1095" s="109" t="str">
        <f>IF(LEN(W1095)&gt;0,W1095,SUBSTITUTE(SUBSTITUTE(SUBSTITUTE(SUBSTITUTE(SUBSTITUTE(SUBSTITUTE(SUBSTITUTE(SUBSTITUTE(SUBSTITUTE(SUBSTITUTE(SUBSTITUTE( (SUBSTITUTE( SUBSTITUTE( SUBSTITUTE( SUBSTITUTE(X1095,"STD_SIGMA","SUM"),"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95" s="2">
        <f>C1095</f>
        <v>1175</v>
      </c>
    </row>
    <row r="1096" spans="1:26">
      <c r="A1096" s="167" t="str">
        <f>CODE(MID(N1096,1,1))&amp;CODE(MID(N1096,2,1))&amp;CODE(MID(N1096,3,1))&amp;CODE(MID(N1096,4,1))&amp;CODE(MID(N1096,5,1))&amp;
IF(ISERR(CODE(MID(N1096,6,1))),"",CODE(MID(N1096,6,1)))&amp;
IF(ISERR(CODE(MID(N1096,7,1))),"",CODE(MID(N1096,7,1)))&amp;
IF(ISERR(CODE(MID(N1096,8,1))),"",CODE(MID(N1096,8,1)))&amp;
IF(ISERR(CODE(MID(N1096,9,1))),"",CODE(MID(N1096,9,1)))&amp;
IF(ISERR(CODE(MID(N1096,10,1))),"",CODE(MID(N1096,10,1)))&amp;
IF(ISERR(CODE(MID(N1096,11,1))),"",CODE(MID(N1096,11,1)))&amp;
IF(ISERR(CODE(MID(N1096,12,1))),"",CODE(MID(N1096,12,1)))&amp;
IF(ISERR(CODE(MID(N1096,13,1))),"",CODE(MID(N1096,13,1)))&amp;
IF(ISERR(CODE(MID(N1096,14,1))),"",CODE(MID(N1096,14,1)))&amp;
IF(ISERR(CODE(MID(N1096,15,1))),"",CODE(MID(N1096,15,1)))</f>
        <v>7384779577658465</v>
      </c>
      <c r="B1096" s="3">
        <v>1063</v>
      </c>
      <c r="C1096" s="165">
        <f>VLOOKUP(A1096,[1]items.h.csv!$A:$C,3,0)</f>
        <v>1176</v>
      </c>
      <c r="D1096" s="1" t="s">
        <v>2221</v>
      </c>
      <c r="E1096" s="1" t="s">
        <v>7</v>
      </c>
      <c r="F1096" s="17" t="s">
        <v>1944</v>
      </c>
      <c r="G1096" s="17" t="s">
        <v>1945</v>
      </c>
      <c r="H1096" s="118">
        <v>0</v>
      </c>
      <c r="I1096" s="118">
        <v>0</v>
      </c>
      <c r="J1096" s="17" t="s">
        <v>121</v>
      </c>
      <c r="K1096" s="17" t="s">
        <v>2192</v>
      </c>
      <c r="L1096" s="138" t="s">
        <v>4604</v>
      </c>
      <c r="N1096" s="22" t="s">
        <v>2767</v>
      </c>
      <c r="O1096" s="22" t="s">
        <v>3787</v>
      </c>
      <c r="P1096"/>
      <c r="Q1096" t="str">
        <f>IF(F1096=G1096,"","NOT EQUAL")</f>
        <v>NOT EQUAL</v>
      </c>
      <c r="R1096"/>
      <c r="S1096"/>
      <c r="T1096">
        <f>IF(Y1096&lt;&gt;"",T1095+1,T1095)</f>
        <v>146</v>
      </c>
      <c r="U1096" s="3"/>
      <c r="V1096" s="118"/>
      <c r="W1096" s="118"/>
      <c r="X1096" s="109" t="str">
        <f>IF( OR(V1096="CNST", J1096="CAT_REGS"),(F1096),
IF(V1096="YES",UPPER(F1096),
IF(   AND(V1096&lt;&gt;"NO",J1096="CAT_FNCT",E1096&lt;&gt;"multiply", E1096&lt;&gt;"divide"),IF(K1096="SLS_ENABLED",   UPPER(F1096),""),"")))</f>
        <v/>
      </c>
      <c r="Y1096" s="109" t="str">
        <f>IF(LEN(W1096)&gt;0,W1096,SUBSTITUTE(SUBSTITUTE(SUBSTITUTE(SUBSTITUTE(SUBSTITUTE(SUBSTITUTE(SUBSTITUTE(SUBSTITUTE(SUBSTITUTE(SUBSTITUTE(SUBSTITUTE( (SUBSTITUTE( SUBSTITUTE( SUBSTITUTE( SUBSTITUTE(X1096,"STD_SIGMA","SUM"),"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96" s="2">
        <f>C1096</f>
        <v>1176</v>
      </c>
    </row>
    <row r="1097" spans="1:26">
      <c r="A1097" s="167" t="str">
        <f>CODE(MID(N1097,1,1))&amp;CODE(MID(N1097,2,1))&amp;CODE(MID(N1097,3,1))&amp;CODE(MID(N1097,4,1))&amp;CODE(MID(N1097,5,1))&amp;
IF(ISERR(CODE(MID(N1097,6,1))),"",CODE(MID(N1097,6,1)))&amp;
IF(ISERR(CODE(MID(N1097,7,1))),"",CODE(MID(N1097,7,1)))&amp;
IF(ISERR(CODE(MID(N1097,8,1))),"",CODE(MID(N1097,8,1)))&amp;
IF(ISERR(CODE(MID(N1097,9,1))),"",CODE(MID(N1097,9,1)))&amp;
IF(ISERR(CODE(MID(N1097,10,1))),"",CODE(MID(N1097,10,1)))&amp;
IF(ISERR(CODE(MID(N1097,11,1))),"",CODE(MID(N1097,11,1)))&amp;
IF(ISERR(CODE(MID(N1097,12,1))),"",CODE(MID(N1097,12,1)))&amp;
IF(ISERR(CODE(MID(N1097,13,1))),"",CODE(MID(N1097,13,1)))&amp;
IF(ISERR(CODE(MID(N1097,14,1))),"",CODE(MID(N1097,14,1)))&amp;
IF(ISERR(CODE(MID(N1097,15,1))),"",CODE(MID(N1097,15,1)))</f>
        <v>7384779577658466</v>
      </c>
      <c r="B1097" s="3">
        <v>1064</v>
      </c>
      <c r="C1097" s="165">
        <f>VLOOKUP(A1097,[1]items.h.csv!$A:$C,3,0)</f>
        <v>1177</v>
      </c>
      <c r="D1097" s="1" t="s">
        <v>2221</v>
      </c>
      <c r="E1097" s="1" t="s">
        <v>7</v>
      </c>
      <c r="F1097" s="17" t="s">
        <v>1946</v>
      </c>
      <c r="G1097" s="17" t="s">
        <v>1947</v>
      </c>
      <c r="H1097" s="118">
        <v>0</v>
      </c>
      <c r="I1097" s="118">
        <v>0</v>
      </c>
      <c r="J1097" s="17" t="s">
        <v>121</v>
      </c>
      <c r="K1097" s="17" t="s">
        <v>2192</v>
      </c>
      <c r="L1097" s="138" t="s">
        <v>4604</v>
      </c>
      <c r="N1097" s="22" t="s">
        <v>2768</v>
      </c>
      <c r="O1097" s="22" t="s">
        <v>3787</v>
      </c>
      <c r="P1097"/>
      <c r="Q1097" t="str">
        <f>IF(F1097=G1097,"","NOT EQUAL")</f>
        <v>NOT EQUAL</v>
      </c>
      <c r="R1097"/>
      <c r="S1097"/>
      <c r="T1097">
        <f>IF(Y1097&lt;&gt;"",T1096+1,T1096)</f>
        <v>146</v>
      </c>
      <c r="U1097" s="3"/>
      <c r="V1097" s="118"/>
      <c r="W1097" s="118"/>
      <c r="X1097" s="109" t="str">
        <f>IF( OR(V1097="CNST", J1097="CAT_REGS"),(F1097),
IF(V1097="YES",UPPER(F1097),
IF(   AND(V1097&lt;&gt;"NO",J1097="CAT_FNCT",E1097&lt;&gt;"multiply", E1097&lt;&gt;"divide"),IF(K1097="SLS_ENABLED",   UPPER(F1097),""),"")))</f>
        <v/>
      </c>
      <c r="Y1097" s="109" t="str">
        <f>IF(LEN(W1097)&gt;0,W1097,SUBSTITUTE(SUBSTITUTE(SUBSTITUTE(SUBSTITUTE(SUBSTITUTE(SUBSTITUTE(SUBSTITUTE(SUBSTITUTE(SUBSTITUTE(SUBSTITUTE(SUBSTITUTE( (SUBSTITUTE( SUBSTITUTE( SUBSTITUTE( SUBSTITUTE(X1097,"STD_SIGMA","SUM"),"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97" s="2">
        <f>C1097</f>
        <v>1177</v>
      </c>
    </row>
    <row r="1098" spans="1:26">
      <c r="A1098" s="167" t="str">
        <f>CODE(MID(N1098,1,1))&amp;CODE(MID(N1098,2,1))&amp;CODE(MID(N1098,3,1))&amp;CODE(MID(N1098,4,1))&amp;CODE(MID(N1098,5,1))&amp;
IF(ISERR(CODE(MID(N1098,6,1))),"",CODE(MID(N1098,6,1)))&amp;
IF(ISERR(CODE(MID(N1098,7,1))),"",CODE(MID(N1098,7,1)))&amp;
IF(ISERR(CODE(MID(N1098,8,1))),"",CODE(MID(N1098,8,1)))&amp;
IF(ISERR(CODE(MID(N1098,9,1))),"",CODE(MID(N1098,9,1)))&amp;
IF(ISERR(CODE(MID(N1098,10,1))),"",CODE(MID(N1098,10,1)))&amp;
IF(ISERR(CODE(MID(N1098,11,1))),"",CODE(MID(N1098,11,1)))&amp;
IF(ISERR(CODE(MID(N1098,12,1))),"",CODE(MID(N1098,12,1)))&amp;
IF(ISERR(CODE(MID(N1098,13,1))),"",CODE(MID(N1098,13,1)))&amp;
IF(ISERR(CODE(MID(N1098,14,1))),"",CODE(MID(N1098,14,1)))&amp;
IF(ISERR(CODE(MID(N1098,15,1))),"",CODE(MID(N1098,15,1)))</f>
        <v>7384779578806982</v>
      </c>
      <c r="B1098" s="3">
        <v>1065</v>
      </c>
      <c r="C1098" s="165">
        <f>VLOOKUP(A1098,[1]items.h.csv!$A:$C,3,0)</f>
        <v>1178</v>
      </c>
      <c r="D1098" s="1" t="s">
        <v>2221</v>
      </c>
      <c r="E1098" s="1" t="s">
        <v>7</v>
      </c>
      <c r="F1098" s="17" t="s">
        <v>1985</v>
      </c>
      <c r="G1098" s="17" t="s">
        <v>272</v>
      </c>
      <c r="H1098" s="118">
        <v>0</v>
      </c>
      <c r="I1098" s="118">
        <v>0</v>
      </c>
      <c r="J1098" s="17" t="s">
        <v>121</v>
      </c>
      <c r="K1098" s="17" t="s">
        <v>2192</v>
      </c>
      <c r="L1098" s="138" t="s">
        <v>4604</v>
      </c>
      <c r="N1098" s="22" t="s">
        <v>2843</v>
      </c>
      <c r="O1098" s="22" t="s">
        <v>3787</v>
      </c>
      <c r="P1098"/>
      <c r="Q1098" t="str">
        <f>IF(F1098=G1098,"","NOT EQUAL")</f>
        <v>NOT EQUAL</v>
      </c>
      <c r="R1098"/>
      <c r="S1098"/>
      <c r="T1098">
        <f>IF(Y1098&lt;&gt;"",T1097+1,T1097)</f>
        <v>146</v>
      </c>
      <c r="U1098" s="3"/>
      <c r="V1098" s="118"/>
      <c r="W1098" s="118"/>
      <c r="X1098" s="109" t="str">
        <f>IF( OR(V1098="CNST", J1098="CAT_REGS"),(F1098),
IF(V1098="YES",UPPER(F1098),
IF(   AND(V1098&lt;&gt;"NO",J1098="CAT_FNCT",E1098&lt;&gt;"multiply", E1098&lt;&gt;"divide"),IF(K1098="SLS_ENABLED",   UPPER(F1098),""),"")))</f>
        <v/>
      </c>
      <c r="Y1098" s="109" t="str">
        <f>IF(LEN(W1098)&gt;0,W1098,SUBSTITUTE(SUBSTITUTE(SUBSTITUTE(SUBSTITUTE(SUBSTITUTE(SUBSTITUTE(SUBSTITUTE(SUBSTITUTE(SUBSTITUTE(SUBSTITUTE(SUBSTITUTE( (SUBSTITUTE( SUBSTITUTE( SUBSTITUTE( SUBSTITUTE(X1098,"STD_SIGMA","SUM"),"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98" s="2">
        <f>C1098</f>
        <v>1178</v>
      </c>
    </row>
    <row r="1099" spans="1:26">
      <c r="A1099" s="167" t="str">
        <f>CODE(MID(N1099,1,1))&amp;CODE(MID(N1099,2,1))&amp;CODE(MID(N1099,3,1))&amp;CODE(MID(N1099,4,1))&amp;CODE(MID(N1099,5,1))&amp;
IF(ISERR(CODE(MID(N1099,6,1))),"",CODE(MID(N1099,6,1)))&amp;
IF(ISERR(CODE(MID(N1099,7,1))),"",CODE(MID(N1099,7,1)))&amp;
IF(ISERR(CODE(MID(N1099,8,1))),"",CODE(MID(N1099,8,1)))&amp;
IF(ISERR(CODE(MID(N1099,9,1))),"",CODE(MID(N1099,9,1)))&amp;
IF(ISERR(CODE(MID(N1099,10,1))),"",CODE(MID(N1099,10,1)))&amp;
IF(ISERR(CODE(MID(N1099,11,1))),"",CODE(MID(N1099,11,1)))&amp;
IF(ISERR(CODE(MID(N1099,12,1))),"",CODE(MID(N1099,12,1)))&amp;
IF(ISERR(CODE(MID(N1099,13,1))),"",CODE(MID(N1099,13,1)))&amp;
IF(ISERR(CODE(MID(N1099,14,1))),"",CODE(MID(N1099,14,1)))&amp;
IF(ISERR(CODE(MID(N1099,15,1))),"",CODE(MID(N1099,15,1)))</f>
        <v>7384779580698211111065</v>
      </c>
      <c r="B1099" s="3">
        <v>1066</v>
      </c>
      <c r="C1099" s="165">
        <f>VLOOKUP(A1099,[1]items.h.csv!$A:$C,3,0)</f>
        <v>1179</v>
      </c>
      <c r="D1099" s="1" t="s">
        <v>2221</v>
      </c>
      <c r="E1099" s="1" t="s">
        <v>7</v>
      </c>
      <c r="F1099" s="17" t="s">
        <v>1992</v>
      </c>
      <c r="G1099" s="17" t="s">
        <v>1993</v>
      </c>
      <c r="H1099" s="118">
        <v>0</v>
      </c>
      <c r="I1099" s="118">
        <v>0</v>
      </c>
      <c r="J1099" s="17" t="s">
        <v>121</v>
      </c>
      <c r="K1099" s="17" t="s">
        <v>2192</v>
      </c>
      <c r="L1099" s="138" t="s">
        <v>4604</v>
      </c>
      <c r="N1099" s="22" t="s">
        <v>2862</v>
      </c>
      <c r="O1099" s="22" t="s">
        <v>3787</v>
      </c>
      <c r="P1099"/>
      <c r="Q1099" t="str">
        <f>IF(F1099=G1099,"","NOT EQUAL")</f>
        <v/>
      </c>
      <c r="R1099"/>
      <c r="S1099"/>
      <c r="T1099">
        <f>IF(Y1099&lt;&gt;"",T1098+1,T1098)</f>
        <v>146</v>
      </c>
      <c r="U1099" s="3"/>
      <c r="V1099" s="118"/>
      <c r="W1099" s="118"/>
      <c r="X1099" s="109" t="str">
        <f>IF( OR(V1099="CNST", J1099="CAT_REGS"),(F1099),
IF(V1099="YES",UPPER(F1099),
IF(   AND(V1099&lt;&gt;"NO",J1099="CAT_FNCT",E1099&lt;&gt;"multiply", E1099&lt;&gt;"divide"),IF(K1099="SLS_ENABLED",   UPPER(F1099),""),"")))</f>
        <v/>
      </c>
      <c r="Y1099" s="109" t="str">
        <f>IF(LEN(W1099)&gt;0,W1099,SUBSTITUTE(SUBSTITUTE(SUBSTITUTE(SUBSTITUTE(SUBSTITUTE(SUBSTITUTE(SUBSTITUTE(SUBSTITUTE(SUBSTITUTE(SUBSTITUTE(SUBSTITUTE( (SUBSTITUTE( SUBSTITUTE( SUBSTITUTE( SUBSTITUTE(X1099,"STD_SIGMA","SUM"),"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099" s="2">
        <f>C1099</f>
        <v>1179</v>
      </c>
    </row>
    <row r="1100" spans="1:26">
      <c r="A1100" s="167" t="str">
        <f>CODE(MID(N1100,1,1))&amp;CODE(MID(N1100,2,1))&amp;CODE(MID(N1100,3,1))&amp;CODE(MID(N1100,4,1))&amp;CODE(MID(N1100,5,1))&amp;
IF(ISERR(CODE(MID(N1100,6,1))),"",CODE(MID(N1100,6,1)))&amp;
IF(ISERR(CODE(MID(N1100,7,1))),"",CODE(MID(N1100,7,1)))&amp;
IF(ISERR(CODE(MID(N1100,8,1))),"",CODE(MID(N1100,8,1)))&amp;
IF(ISERR(CODE(MID(N1100,9,1))),"",CODE(MID(N1100,9,1)))&amp;
IF(ISERR(CODE(MID(N1100,10,1))),"",CODE(MID(N1100,10,1)))&amp;
IF(ISERR(CODE(MID(N1100,11,1))),"",CODE(MID(N1100,11,1)))&amp;
IF(ISERR(CODE(MID(N1100,12,1))),"",CODE(MID(N1100,12,1)))&amp;
IF(ISERR(CODE(MID(N1100,13,1))),"",CODE(MID(N1100,13,1)))&amp;
IF(ISERR(CODE(MID(N1100,14,1))),"",CODE(MID(N1100,14,1)))&amp;
IF(ISERR(CODE(MID(N1100,15,1))),"",CODE(MID(N1100,15,1)))</f>
        <v>73847795807784</v>
      </c>
      <c r="B1100" s="3">
        <v>1067</v>
      </c>
      <c r="C1100" s="165">
        <f>VLOOKUP(A1100,[1]items.h.csv!$A:$C,3,0)</f>
        <v>1180</v>
      </c>
      <c r="D1100" s="1" t="s">
        <v>2221</v>
      </c>
      <c r="E1100" s="1" t="s">
        <v>7</v>
      </c>
      <c r="F1100" s="17" t="s">
        <v>1995</v>
      </c>
      <c r="G1100" s="17" t="s">
        <v>1995</v>
      </c>
      <c r="H1100" s="118">
        <v>0</v>
      </c>
      <c r="I1100" s="118">
        <v>0</v>
      </c>
      <c r="J1100" s="17" t="s">
        <v>121</v>
      </c>
      <c r="K1100" s="17" t="s">
        <v>2192</v>
      </c>
      <c r="L1100" s="138" t="s">
        <v>4604</v>
      </c>
      <c r="N1100" s="22" t="s">
        <v>2867</v>
      </c>
      <c r="O1100" s="22" t="s">
        <v>3787</v>
      </c>
      <c r="P1100"/>
      <c r="Q1100" t="str">
        <f>IF(F1100=G1100,"","NOT EQUAL")</f>
        <v/>
      </c>
      <c r="R1100"/>
      <c r="S1100"/>
      <c r="T1100">
        <f>IF(Y1100&lt;&gt;"",T1099+1,T1099)</f>
        <v>146</v>
      </c>
      <c r="U1100" s="3"/>
      <c r="V1100" s="118"/>
      <c r="W1100" s="118"/>
      <c r="X1100" s="109" t="str">
        <f>IF( OR(V1100="CNST", J1100="CAT_REGS"),(F1100),
IF(V1100="YES",UPPER(F1100),
IF(   AND(V1100&lt;&gt;"NO",J1100="CAT_FNCT",E1100&lt;&gt;"multiply", E1100&lt;&gt;"divide"),IF(K1100="SLS_ENABLED",   UPPER(F1100),""),"")))</f>
        <v/>
      </c>
      <c r="Y1100" s="109" t="str">
        <f>IF(LEN(W1100)&gt;0,W1100,SUBSTITUTE(SUBSTITUTE(SUBSTITUTE(SUBSTITUTE(SUBSTITUTE(SUBSTITUTE(SUBSTITUTE(SUBSTITUTE(SUBSTITUTE(SUBSTITUTE(SUBSTITUTE( (SUBSTITUTE( SUBSTITUTE( SUBSTITUTE( SUBSTITUTE(X1100,"STD_SIGMA","SUM"),"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00" s="2">
        <f>C1100</f>
        <v>1180</v>
      </c>
    </row>
    <row r="1101" spans="1:26">
      <c r="A1101" s="167" t="str">
        <f>CODE(MID(N1101,1,1))&amp;CODE(MID(N1101,2,1))&amp;CODE(MID(N1101,3,1))&amp;CODE(MID(N1101,4,1))&amp;CODE(MID(N1101,5,1))&amp;
IF(ISERR(CODE(MID(N1101,6,1))),"",CODE(MID(N1101,6,1)))&amp;
IF(ISERR(CODE(MID(N1101,7,1))),"",CODE(MID(N1101,7,1)))&amp;
IF(ISERR(CODE(MID(N1101,8,1))),"",CODE(MID(N1101,8,1)))&amp;
IF(ISERR(CODE(MID(N1101,9,1))),"",CODE(MID(N1101,9,1)))&amp;
IF(ISERR(CODE(MID(N1101,10,1))),"",CODE(MID(N1101,10,1)))&amp;
IF(ISERR(CODE(MID(N1101,11,1))),"",CODE(MID(N1101,11,1)))&amp;
IF(ISERR(CODE(MID(N1101,12,1))),"",CODE(MID(N1101,12,1)))&amp;
IF(ISERR(CODE(MID(N1101,13,1))),"",CODE(MID(N1101,13,1)))&amp;
IF(ISERR(CODE(MID(N1101,14,1))),"",CODE(MID(N1101,14,1)))&amp;
IF(ISERR(CODE(MID(N1101,15,1))),"",CODE(MID(N1101,15,1)))</f>
        <v>738477958086</v>
      </c>
      <c r="B1101" s="3">
        <v>1068</v>
      </c>
      <c r="C1101" s="165">
        <f>VLOOKUP(A1101,[1]items.h.csv!$A:$C,3,0)</f>
        <v>1181</v>
      </c>
      <c r="D1101" s="1" t="s">
        <v>2221</v>
      </c>
      <c r="E1101" s="1" t="s">
        <v>7</v>
      </c>
      <c r="F1101" s="17" t="s">
        <v>304</v>
      </c>
      <c r="G1101" s="17" t="s">
        <v>304</v>
      </c>
      <c r="H1101" s="118">
        <v>0</v>
      </c>
      <c r="I1101" s="118">
        <v>0</v>
      </c>
      <c r="J1101" s="17" t="s">
        <v>121</v>
      </c>
      <c r="K1101" s="17" t="s">
        <v>2192</v>
      </c>
      <c r="L1101" s="138" t="s">
        <v>4604</v>
      </c>
      <c r="N1101" s="22" t="s">
        <v>2887</v>
      </c>
      <c r="O1101" s="22" t="s">
        <v>3787</v>
      </c>
      <c r="P1101"/>
      <c r="Q1101" t="str">
        <f>IF(F1101=G1101,"","NOT EQUAL")</f>
        <v/>
      </c>
      <c r="R1101"/>
      <c r="S1101"/>
      <c r="T1101">
        <f>IF(Y1101&lt;&gt;"",T1100+1,T1100)</f>
        <v>146</v>
      </c>
      <c r="U1101" s="3"/>
      <c r="V1101" s="118"/>
      <c r="W1101" s="118"/>
      <c r="X1101" s="109" t="str">
        <f>IF( OR(V1101="CNST", J1101="CAT_REGS"),(F1101),
IF(V1101="YES",UPPER(F1101),
IF(   AND(V1101&lt;&gt;"NO",J1101="CAT_FNCT",E1101&lt;&gt;"multiply", E1101&lt;&gt;"divide"),IF(K1101="SLS_ENABLED",   UPPER(F1101),""),"")))</f>
        <v/>
      </c>
      <c r="Y1101" s="109" t="str">
        <f>IF(LEN(W1101)&gt;0,W1101,SUBSTITUTE(SUBSTITUTE(SUBSTITUTE(SUBSTITUTE(SUBSTITUTE(SUBSTITUTE(SUBSTITUTE(SUBSTITUTE(SUBSTITUTE(SUBSTITUTE(SUBSTITUTE( (SUBSTITUTE( SUBSTITUTE( SUBSTITUTE( SUBSTITUTE(X1101,"STD_SIGMA","SUM"),"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01" s="2">
        <f>C1101</f>
        <v>1181</v>
      </c>
    </row>
    <row r="1102" spans="1:26">
      <c r="A1102" s="167" t="str">
        <f>CODE(MID(N1102,1,1))&amp;CODE(MID(N1102,2,1))&amp;CODE(MID(N1102,3,1))&amp;CODE(MID(N1102,4,1))&amp;CODE(MID(N1102,5,1))&amp;
IF(ISERR(CODE(MID(N1102,6,1))),"",CODE(MID(N1102,6,1)))&amp;
IF(ISERR(CODE(MID(N1102,7,1))),"",CODE(MID(N1102,7,1)))&amp;
IF(ISERR(CODE(MID(N1102,8,1))),"",CODE(MID(N1102,8,1)))&amp;
IF(ISERR(CODE(MID(N1102,9,1))),"",CODE(MID(N1102,9,1)))&amp;
IF(ISERR(CODE(MID(N1102,10,1))),"",CODE(MID(N1102,10,1)))&amp;
IF(ISERR(CODE(MID(N1102,11,1))),"",CODE(MID(N1102,11,1)))&amp;
IF(ISERR(CODE(MID(N1102,12,1))),"",CODE(MID(N1102,12,1)))&amp;
IF(ISERR(CODE(MID(N1102,13,1))),"",CODE(MID(N1102,13,1)))&amp;
IF(ISERR(CODE(MID(N1102,14,1))),"",CODE(MID(N1102,14,1)))&amp;
IF(ISERR(CODE(MID(N1102,15,1))),"",CODE(MID(N1102,15,1)))</f>
        <v>7384779582697183</v>
      </c>
      <c r="B1102" s="3">
        <v>1069</v>
      </c>
      <c r="C1102" s="165">
        <f>VLOOKUP(A1102,[1]items.h.csv!$A:$C,3,0)</f>
        <v>1182</v>
      </c>
      <c r="D1102" s="1" t="s">
        <v>2221</v>
      </c>
      <c r="E1102" s="1" t="s">
        <v>7</v>
      </c>
      <c r="F1102" s="17" t="s">
        <v>322</v>
      </c>
      <c r="G1102" s="17" t="s">
        <v>322</v>
      </c>
      <c r="H1102" s="118">
        <v>0</v>
      </c>
      <c r="I1102" s="118">
        <v>0</v>
      </c>
      <c r="J1102" s="17" t="s">
        <v>121</v>
      </c>
      <c r="K1102" s="17" t="s">
        <v>2192</v>
      </c>
      <c r="L1102" s="138" t="s">
        <v>4604</v>
      </c>
      <c r="N1102" s="22" t="s">
        <v>2916</v>
      </c>
      <c r="O1102" s="22" t="s">
        <v>3787</v>
      </c>
      <c r="P1102"/>
      <c r="Q1102" t="str">
        <f>IF(F1102=G1102,"","NOT EQUAL")</f>
        <v/>
      </c>
      <c r="R1102"/>
      <c r="S1102"/>
      <c r="T1102">
        <f>IF(Y1102&lt;&gt;"",T1101+1,T1101)</f>
        <v>146</v>
      </c>
      <c r="U1102" s="3"/>
      <c r="V1102" s="118"/>
      <c r="W1102" s="118"/>
      <c r="X1102" s="109" t="str">
        <f>IF( OR(V1102="CNST", J1102="CAT_REGS"),(F1102),
IF(V1102="YES",UPPER(F1102),
IF(   AND(V1102&lt;&gt;"NO",J1102="CAT_FNCT",E1102&lt;&gt;"multiply", E1102&lt;&gt;"divide"),IF(K1102="SLS_ENABLED",   UPPER(F1102),""),"")))</f>
        <v/>
      </c>
      <c r="Y1102" s="109" t="str">
        <f>IF(LEN(W1102)&gt;0,W1102,SUBSTITUTE(SUBSTITUTE(SUBSTITUTE(SUBSTITUTE(SUBSTITUTE(SUBSTITUTE(SUBSTITUTE(SUBSTITUTE(SUBSTITUTE(SUBSTITUTE(SUBSTITUTE( (SUBSTITUTE( SUBSTITUTE( SUBSTITUTE( SUBSTITUTE(X1102,"STD_SIGMA","SUM"),"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02" s="2">
        <f>C1102</f>
        <v>1182</v>
      </c>
    </row>
    <row r="1103" spans="1:26">
      <c r="A1103" s="167" t="str">
        <f>CODE(MID(N1103,1,1))&amp;CODE(MID(N1103,2,1))&amp;CODE(MID(N1103,3,1))&amp;CODE(MID(N1103,4,1))&amp;CODE(MID(N1103,5,1))&amp;
IF(ISERR(CODE(MID(N1103,6,1))),"",CODE(MID(N1103,6,1)))&amp;
IF(ISERR(CODE(MID(N1103,7,1))),"",CODE(MID(N1103,7,1)))&amp;
IF(ISERR(CODE(MID(N1103,8,1))),"",CODE(MID(N1103,8,1)))&amp;
IF(ISERR(CODE(MID(N1103,9,1))),"",CODE(MID(N1103,9,1)))&amp;
IF(ISERR(CODE(MID(N1103,10,1))),"",CODE(MID(N1103,10,1)))&amp;
IF(ISERR(CODE(MID(N1103,11,1))),"",CODE(MID(N1103,11,1)))&amp;
IF(ISERR(CODE(MID(N1103,12,1))),"",CODE(MID(N1103,12,1)))&amp;
IF(ISERR(CODE(MID(N1103,13,1))),"",CODE(MID(N1103,13,1)))&amp;
IF(ISERR(CODE(MID(N1103,14,1))),"",CODE(MID(N1103,14,1)))&amp;
IF(ISERR(CODE(MID(N1103,15,1))),"",CODE(MID(N1103,15,1)))</f>
        <v>7384779585767377</v>
      </c>
      <c r="B1103" s="3">
        <v>1070</v>
      </c>
      <c r="C1103" s="165">
        <f>VLOOKUP(A1103,[1]items.h.csv!$A:$C,3,0)</f>
        <v>1183</v>
      </c>
      <c r="D1103" s="1" t="s">
        <v>2221</v>
      </c>
      <c r="E1103" s="1" t="s">
        <v>7</v>
      </c>
      <c r="F1103" s="17" t="s">
        <v>500</v>
      </c>
      <c r="G1103" s="17" t="s">
        <v>500</v>
      </c>
      <c r="H1103" s="118">
        <v>0</v>
      </c>
      <c r="I1103" s="118">
        <v>0</v>
      </c>
      <c r="J1103" s="17" t="s">
        <v>121</v>
      </c>
      <c r="K1103" s="17" t="s">
        <v>2192</v>
      </c>
      <c r="L1103" s="138" t="s">
        <v>4604</v>
      </c>
      <c r="N1103" s="22" t="s">
        <v>3190</v>
      </c>
      <c r="O1103" s="22" t="s">
        <v>3787</v>
      </c>
      <c r="P1103"/>
      <c r="Q1103" t="str">
        <f>IF(F1103=G1103,"","NOT EQUAL")</f>
        <v/>
      </c>
      <c r="R1103"/>
      <c r="S1103"/>
      <c r="T1103">
        <f>IF(Y1103&lt;&gt;"",T1102+1,T1102)</f>
        <v>146</v>
      </c>
      <c r="U1103" s="3"/>
      <c r="V1103" s="118"/>
      <c r="W1103" s="118"/>
      <c r="X1103" s="109" t="str">
        <f>IF( OR(V1103="CNST", J1103="CAT_REGS"),(F1103),
IF(V1103="YES",UPPER(F1103),
IF(   AND(V1103&lt;&gt;"NO",J1103="CAT_FNCT",E1103&lt;&gt;"multiply", E1103&lt;&gt;"divide"),IF(K1103="SLS_ENABLED",   UPPER(F1103),""),"")))</f>
        <v/>
      </c>
      <c r="Y1103" s="109" t="str">
        <f>IF(LEN(W1103)&gt;0,W1103,SUBSTITUTE(SUBSTITUTE(SUBSTITUTE(SUBSTITUTE(SUBSTITUTE(SUBSTITUTE(SUBSTITUTE(SUBSTITUTE(SUBSTITUTE(SUBSTITUTE(SUBSTITUTE( (SUBSTITUTE( SUBSTITUTE( SUBSTITUTE( SUBSTITUTE(X1103,"STD_SIGMA","SUM"),"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03" s="2">
        <f>C1103</f>
        <v>1183</v>
      </c>
    </row>
    <row r="1104" spans="1:26">
      <c r="A1104" s="167" t="str">
        <f>CODE(MID(N1104,1,1))&amp;CODE(MID(N1104,2,1))&amp;CODE(MID(N1104,3,1))&amp;CODE(MID(N1104,4,1))&amp;CODE(MID(N1104,5,1))&amp;
IF(ISERR(CODE(MID(N1104,6,1))),"",CODE(MID(N1104,6,1)))&amp;
IF(ISERR(CODE(MID(N1104,7,1))),"",CODE(MID(N1104,7,1)))&amp;
IF(ISERR(CODE(MID(N1104,8,1))),"",CODE(MID(N1104,8,1)))&amp;
IF(ISERR(CODE(MID(N1104,9,1))),"",CODE(MID(N1104,9,1)))&amp;
IF(ISERR(CODE(MID(N1104,10,1))),"",CODE(MID(N1104,10,1)))&amp;
IF(ISERR(CODE(MID(N1104,11,1))),"",CODE(MID(N1104,11,1)))&amp;
IF(ISERR(CODE(MID(N1104,12,1))),"",CODE(MID(N1104,12,1)))&amp;
IF(ISERR(CODE(MID(N1104,13,1))),"",CODE(MID(N1104,13,1)))&amp;
IF(ISERR(CODE(MID(N1104,14,1))),"",CODE(MID(N1104,14,1)))&amp;
IF(ISERR(CODE(MID(N1104,15,1))),"",CODE(MID(N1104,15,1)))</f>
        <v>7384779568767377</v>
      </c>
      <c r="B1104" s="3">
        <v>1071</v>
      </c>
      <c r="C1104" s="165">
        <f>VLOOKUP(A1104,[1]items.h.csv!$A:$C,3,0)</f>
        <v>1184</v>
      </c>
      <c r="D1104" s="1" t="s">
        <v>2221</v>
      </c>
      <c r="E1104" s="1" t="s">
        <v>7</v>
      </c>
      <c r="F1104" s="17" t="s">
        <v>501</v>
      </c>
      <c r="G1104" s="17" t="s">
        <v>501</v>
      </c>
      <c r="H1104" s="118">
        <v>0</v>
      </c>
      <c r="I1104" s="118">
        <v>0</v>
      </c>
      <c r="J1104" s="17" t="s">
        <v>121</v>
      </c>
      <c r="K1104" s="17" t="s">
        <v>2192</v>
      </c>
      <c r="L1104" s="138" t="s">
        <v>4604</v>
      </c>
      <c r="N1104" s="22" t="s">
        <v>3191</v>
      </c>
      <c r="O1104" s="22" t="s">
        <v>3787</v>
      </c>
      <c r="P1104"/>
      <c r="Q1104" t="str">
        <f>IF(F1104=G1104,"","NOT EQUAL")</f>
        <v/>
      </c>
      <c r="R1104"/>
      <c r="S1104"/>
      <c r="T1104">
        <f>IF(Y1104&lt;&gt;"",T1103+1,T1103)</f>
        <v>146</v>
      </c>
      <c r="U1104" s="3"/>
      <c r="V1104" s="118"/>
      <c r="W1104" s="118"/>
      <c r="X1104" s="109" t="str">
        <f>IF( OR(V1104="CNST", J1104="CAT_REGS"),(F1104),
IF(V1104="YES",UPPER(F1104),
IF(   AND(V1104&lt;&gt;"NO",J1104="CAT_FNCT",E1104&lt;&gt;"multiply", E1104&lt;&gt;"divide"),IF(K1104="SLS_ENABLED",   UPPER(F1104),""),"")))</f>
        <v/>
      </c>
      <c r="Y1104" s="109" t="str">
        <f>IF(LEN(W1104)&gt;0,W1104,SUBSTITUTE(SUBSTITUTE(SUBSTITUTE(SUBSTITUTE(SUBSTITUTE(SUBSTITUTE(SUBSTITUTE(SUBSTITUTE(SUBSTITUTE(SUBSTITUTE(SUBSTITUTE( (SUBSTITUTE( SUBSTITUTE( SUBSTITUTE( SUBSTITUTE(X1104,"STD_SIGMA","SUM"),"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04" s="2">
        <f>C1104</f>
        <v>1184</v>
      </c>
    </row>
    <row r="1105" spans="1:26">
      <c r="A1105" s="167" t="str">
        <f>CODE(MID(N1105,1,1))&amp;CODE(MID(N1105,2,1))&amp;CODE(MID(N1105,3,1))&amp;CODE(MID(N1105,4,1))&amp;CODE(MID(N1105,5,1))&amp;
IF(ISERR(CODE(MID(N1105,6,1))),"",CODE(MID(N1105,6,1)))&amp;
IF(ISERR(CODE(MID(N1105,7,1))),"",CODE(MID(N1105,7,1)))&amp;
IF(ISERR(CODE(MID(N1105,8,1))),"",CODE(MID(N1105,8,1)))&amp;
IF(ISERR(CODE(MID(N1105,9,1))),"",CODE(MID(N1105,9,1)))&amp;
IF(ISERR(CODE(MID(N1105,10,1))),"",CODE(MID(N1105,10,1)))&amp;
IF(ISERR(CODE(MID(N1105,11,1))),"",CODE(MID(N1105,11,1)))&amp;
IF(ISERR(CODE(MID(N1105,12,1))),"",CODE(MID(N1105,12,1)))&amp;
IF(ISERR(CODE(MID(N1105,13,1))),"",CODE(MID(N1105,13,1)))&amp;
IF(ISERR(CODE(MID(N1105,14,1))),"",CODE(MID(N1105,14,1)))&amp;
IF(ISERR(CODE(MID(N1105,15,1))),"",CODE(MID(N1105,15,1)))</f>
        <v>6772829549495653</v>
      </c>
      <c r="B1105" s="3">
        <v>1072</v>
      </c>
      <c r="C1105" s="165">
        <f>VLOOKUP(A1105,[1]items.h.csv!$A:$C,3,0)</f>
        <v>1185</v>
      </c>
      <c r="D1105" s="1" t="s">
        <v>2221</v>
      </c>
      <c r="E1105" s="1" t="s">
        <v>7</v>
      </c>
      <c r="F1105" s="17" t="s">
        <v>789</v>
      </c>
      <c r="G1105" s="17" t="s">
        <v>789</v>
      </c>
      <c r="H1105" s="58">
        <v>0</v>
      </c>
      <c r="I1105" s="58">
        <v>0</v>
      </c>
      <c r="J1105" s="17" t="s">
        <v>30</v>
      </c>
      <c r="K1105" s="17" t="s">
        <v>2192</v>
      </c>
      <c r="L1105" s="138" t="s">
        <v>4604</v>
      </c>
      <c r="N1105" s="22" t="s">
        <v>3279</v>
      </c>
      <c r="O1105" s="22" t="s">
        <v>3787</v>
      </c>
      <c r="P1105"/>
      <c r="Q1105" t="str">
        <f>IF(F1105=G1105,"","NOT EQUAL")</f>
        <v/>
      </c>
      <c r="R1105"/>
      <c r="S1105"/>
      <c r="T1105">
        <f>IF(Y1105&lt;&gt;"",T1104+1,T1104)</f>
        <v>146</v>
      </c>
      <c r="U1105" s="3"/>
      <c r="V1105" s="118"/>
      <c r="W1105" s="118"/>
      <c r="X1105" s="109" t="str">
        <f>IF( OR(V1105="CNST", J1105="CAT_REGS"),(F1105),
IF(V1105="YES",UPPER(F1105),
IF(   AND(V1105&lt;&gt;"NO",J1105="CAT_FNCT",E1105&lt;&gt;"multiply", E1105&lt;&gt;"divide"),IF(K1105="SLS_ENABLED",   UPPER(F1105),""),"")))</f>
        <v/>
      </c>
      <c r="Y1105" s="109" t="str">
        <f>IF(LEN(W1105)&gt;0,W1105,SUBSTITUTE(SUBSTITUTE(SUBSTITUTE(SUBSTITUTE(SUBSTITUTE(SUBSTITUTE(SUBSTITUTE(SUBSTITUTE(SUBSTITUTE(SUBSTITUTE(SUBSTITUTE( (SUBSTITUTE( SUBSTITUTE( SUBSTITUTE( SUBSTITUTE(X1105,"STD_SIGMA","SUM"),"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05" s="2">
        <f>C1105</f>
        <v>1185</v>
      </c>
    </row>
    <row r="1106" spans="1:26">
      <c r="A1106" s="167" t="str">
        <f>CODE(MID(N1106,1,1))&amp;CODE(MID(N1106,2,1))&amp;CODE(MID(N1106,3,1))&amp;CODE(MID(N1106,4,1))&amp;CODE(MID(N1106,5,1))&amp;
IF(ISERR(CODE(MID(N1106,6,1))),"",CODE(MID(N1106,6,1)))&amp;
IF(ISERR(CODE(MID(N1106,7,1))),"",CODE(MID(N1106,7,1)))&amp;
IF(ISERR(CODE(MID(N1106,8,1))),"",CODE(MID(N1106,8,1)))&amp;
IF(ISERR(CODE(MID(N1106,9,1))),"",CODE(MID(N1106,9,1)))&amp;
IF(ISERR(CODE(MID(N1106,10,1))),"",CODE(MID(N1106,10,1)))&amp;
IF(ISERR(CODE(MID(N1106,11,1))),"",CODE(MID(N1106,11,1)))&amp;
IF(ISERR(CODE(MID(N1106,12,1))),"",CODE(MID(N1106,12,1)))&amp;
IF(ISERR(CODE(MID(N1106,13,1))),"",CODE(MID(N1106,13,1)))&amp;
IF(ISERR(CODE(MID(N1106,14,1))),"",CODE(MID(N1106,14,1)))&amp;
IF(ISERR(CODE(MID(N1106,15,1))),"",CODE(MID(N1106,15,1)))</f>
        <v>6772829549495654</v>
      </c>
      <c r="B1106" s="3">
        <v>1073</v>
      </c>
      <c r="C1106" s="165">
        <f>VLOOKUP(A1106,[1]items.h.csv!$A:$C,3,0)</f>
        <v>1186</v>
      </c>
      <c r="D1106" s="1" t="s">
        <v>2221</v>
      </c>
      <c r="E1106" s="1" t="s">
        <v>7</v>
      </c>
      <c r="F1106" s="17" t="s">
        <v>790</v>
      </c>
      <c r="G1106" s="17" t="s">
        <v>790</v>
      </c>
      <c r="H1106" s="58">
        <v>0</v>
      </c>
      <c r="I1106" s="58">
        <v>0</v>
      </c>
      <c r="J1106" s="17" t="s">
        <v>30</v>
      </c>
      <c r="K1106" s="17" t="s">
        <v>2192</v>
      </c>
      <c r="L1106" s="138" t="s">
        <v>4604</v>
      </c>
      <c r="N1106" s="22" t="s">
        <v>3280</v>
      </c>
      <c r="O1106" s="22" t="s">
        <v>3787</v>
      </c>
      <c r="P1106"/>
      <c r="Q1106" t="str">
        <f>IF(F1106=G1106,"","NOT EQUAL")</f>
        <v/>
      </c>
      <c r="R1106"/>
      <c r="S1106"/>
      <c r="T1106">
        <f>IF(Y1106&lt;&gt;"",T1105+1,T1105)</f>
        <v>146</v>
      </c>
      <c r="U1106" s="3"/>
      <c r="V1106" s="118"/>
      <c r="W1106" s="118"/>
      <c r="X1106" s="109" t="str">
        <f>IF( OR(V1106="CNST", J1106="CAT_REGS"),(F1106),
IF(V1106="YES",UPPER(F1106),
IF(   AND(V1106&lt;&gt;"NO",J1106="CAT_FNCT",E1106&lt;&gt;"multiply", E1106&lt;&gt;"divide"),IF(K1106="SLS_ENABLED",   UPPER(F1106),""),"")))</f>
        <v/>
      </c>
      <c r="Y1106" s="109" t="str">
        <f>IF(LEN(W1106)&gt;0,W1106,SUBSTITUTE(SUBSTITUTE(SUBSTITUTE(SUBSTITUTE(SUBSTITUTE(SUBSTITUTE(SUBSTITUTE(SUBSTITUTE(SUBSTITUTE(SUBSTITUTE(SUBSTITUTE( (SUBSTITUTE( SUBSTITUTE( SUBSTITUTE( SUBSTITUTE(X1106,"STD_SIGMA","SUM"),"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06" s="2">
        <f>C1106</f>
        <v>1186</v>
      </c>
    </row>
    <row r="1107" spans="1:26">
      <c r="A1107" s="167" t="str">
        <f>CODE(MID(N1107,1,1))&amp;CODE(MID(N1107,2,1))&amp;CODE(MID(N1107,3,1))&amp;CODE(MID(N1107,4,1))&amp;CODE(MID(N1107,5,1))&amp;
IF(ISERR(CODE(MID(N1107,6,1))),"",CODE(MID(N1107,6,1)))&amp;
IF(ISERR(CODE(MID(N1107,7,1))),"",CODE(MID(N1107,7,1)))&amp;
IF(ISERR(CODE(MID(N1107,8,1))),"",CODE(MID(N1107,8,1)))&amp;
IF(ISERR(CODE(MID(N1107,9,1))),"",CODE(MID(N1107,9,1)))&amp;
IF(ISERR(CODE(MID(N1107,10,1))),"",CODE(MID(N1107,10,1)))&amp;
IF(ISERR(CODE(MID(N1107,11,1))),"",CODE(MID(N1107,11,1)))&amp;
IF(ISERR(CODE(MID(N1107,12,1))),"",CODE(MID(N1107,12,1)))&amp;
IF(ISERR(CODE(MID(N1107,13,1))),"",CODE(MID(N1107,13,1)))&amp;
IF(ISERR(CODE(MID(N1107,14,1))),"",CODE(MID(N1107,14,1)))&amp;
IF(ISERR(CODE(MID(N1107,15,1))),"",CODE(MID(N1107,15,1)))</f>
        <v>6772829549495655</v>
      </c>
      <c r="B1107" s="3">
        <v>1074</v>
      </c>
      <c r="C1107" s="165">
        <f>VLOOKUP(A1107,[1]items.h.csv!$A:$C,3,0)</f>
        <v>1187</v>
      </c>
      <c r="D1107" s="1" t="s">
        <v>2221</v>
      </c>
      <c r="E1107" s="1" t="s">
        <v>7</v>
      </c>
      <c r="F1107" s="17" t="s">
        <v>791</v>
      </c>
      <c r="G1107" s="17" t="s">
        <v>791</v>
      </c>
      <c r="H1107" s="58">
        <v>0</v>
      </c>
      <c r="I1107" s="58">
        <v>0</v>
      </c>
      <c r="J1107" s="17" t="s">
        <v>30</v>
      </c>
      <c r="K1107" s="17" t="s">
        <v>2192</v>
      </c>
      <c r="L1107" s="138" t="s">
        <v>4604</v>
      </c>
      <c r="N1107" s="22" t="s">
        <v>3281</v>
      </c>
      <c r="O1107" s="22" t="s">
        <v>3787</v>
      </c>
      <c r="P1107"/>
      <c r="Q1107" t="str">
        <f>IF(F1107=G1107,"","NOT EQUAL")</f>
        <v/>
      </c>
      <c r="R1107"/>
      <c r="S1107"/>
      <c r="T1107">
        <f>IF(Y1107&lt;&gt;"",T1106+1,T1106)</f>
        <v>146</v>
      </c>
      <c r="U1107" s="3"/>
      <c r="V1107" s="118"/>
      <c r="W1107" s="118"/>
      <c r="X1107" s="109" t="str">
        <f>IF( OR(V1107="CNST", J1107="CAT_REGS"),(F1107),
IF(V1107="YES",UPPER(F1107),
IF(   AND(V1107&lt;&gt;"NO",J1107="CAT_FNCT",E1107&lt;&gt;"multiply", E1107&lt;&gt;"divide"),IF(K1107="SLS_ENABLED",   UPPER(F1107),""),"")))</f>
        <v/>
      </c>
      <c r="Y1107" s="109" t="str">
        <f>IF(LEN(W1107)&gt;0,W1107,SUBSTITUTE(SUBSTITUTE(SUBSTITUTE(SUBSTITUTE(SUBSTITUTE(SUBSTITUTE(SUBSTITUTE(SUBSTITUTE(SUBSTITUTE(SUBSTITUTE(SUBSTITUTE( (SUBSTITUTE( SUBSTITUTE( SUBSTITUTE( SUBSTITUTE(X1107,"STD_SIGMA","SUM"),"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07" s="2">
        <f>C1107</f>
        <v>1187</v>
      </c>
    </row>
    <row r="1108" spans="1:26">
      <c r="A1108" s="167" t="str">
        <f>CODE(MID(N1108,1,1))&amp;CODE(MID(N1108,2,1))&amp;CODE(MID(N1108,3,1))&amp;CODE(MID(N1108,4,1))&amp;CODE(MID(N1108,5,1))&amp;
IF(ISERR(CODE(MID(N1108,6,1))),"",CODE(MID(N1108,6,1)))&amp;
IF(ISERR(CODE(MID(N1108,7,1))),"",CODE(MID(N1108,7,1)))&amp;
IF(ISERR(CODE(MID(N1108,8,1))),"",CODE(MID(N1108,8,1)))&amp;
IF(ISERR(CODE(MID(N1108,9,1))),"",CODE(MID(N1108,9,1)))&amp;
IF(ISERR(CODE(MID(N1108,10,1))),"",CODE(MID(N1108,10,1)))&amp;
IF(ISERR(CODE(MID(N1108,11,1))),"",CODE(MID(N1108,11,1)))&amp;
IF(ISERR(CODE(MID(N1108,12,1))),"",CODE(MID(N1108,12,1)))&amp;
IF(ISERR(CODE(MID(N1108,13,1))),"",CODE(MID(N1108,13,1)))&amp;
IF(ISERR(CODE(MID(N1108,14,1))),"",CODE(MID(N1108,14,1)))&amp;
IF(ISERR(CODE(MID(N1108,15,1))),"",CODE(MID(N1108,15,1)))</f>
        <v>6772829549495656</v>
      </c>
      <c r="B1108" s="3">
        <v>1075</v>
      </c>
      <c r="C1108" s="165">
        <f>VLOOKUP(A1108,[1]items.h.csv!$A:$C,3,0)</f>
        <v>1188</v>
      </c>
      <c r="D1108" s="1" t="s">
        <v>2221</v>
      </c>
      <c r="E1108" s="1" t="s">
        <v>7</v>
      </c>
      <c r="F1108" s="17" t="s">
        <v>792</v>
      </c>
      <c r="G1108" s="17" t="s">
        <v>792</v>
      </c>
      <c r="H1108" s="58">
        <v>0</v>
      </c>
      <c r="I1108" s="58">
        <v>0</v>
      </c>
      <c r="J1108" s="17" t="s">
        <v>30</v>
      </c>
      <c r="K1108" s="17" t="s">
        <v>2192</v>
      </c>
      <c r="L1108" s="138" t="s">
        <v>4604</v>
      </c>
      <c r="N1108" s="22" t="s">
        <v>3282</v>
      </c>
      <c r="O1108" s="22" t="s">
        <v>3787</v>
      </c>
      <c r="P1108"/>
      <c r="Q1108" t="str">
        <f>IF(F1108=G1108,"","NOT EQUAL")</f>
        <v/>
      </c>
      <c r="R1108"/>
      <c r="S1108"/>
      <c r="T1108">
        <f>IF(Y1108&lt;&gt;"",T1107+1,T1107)</f>
        <v>146</v>
      </c>
      <c r="U1108" s="3"/>
      <c r="V1108" s="118"/>
      <c r="W1108" s="118"/>
      <c r="X1108" s="109" t="str">
        <f>IF( OR(V1108="CNST", J1108="CAT_REGS"),(F1108),
IF(V1108="YES",UPPER(F1108),
IF(   AND(V1108&lt;&gt;"NO",J1108="CAT_FNCT",E1108&lt;&gt;"multiply", E1108&lt;&gt;"divide"),IF(K1108="SLS_ENABLED",   UPPER(F1108),""),"")))</f>
        <v/>
      </c>
      <c r="Y1108" s="109" t="str">
        <f>IF(LEN(W1108)&gt;0,W1108,SUBSTITUTE(SUBSTITUTE(SUBSTITUTE(SUBSTITUTE(SUBSTITUTE(SUBSTITUTE(SUBSTITUTE(SUBSTITUTE(SUBSTITUTE(SUBSTITUTE(SUBSTITUTE( (SUBSTITUTE( SUBSTITUTE( SUBSTITUTE( SUBSTITUTE(X1108,"STD_SIGMA","SUM"),"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08" s="2">
        <f>C1108</f>
        <v>1188</v>
      </c>
    </row>
    <row r="1109" spans="1:26">
      <c r="A1109" s="167" t="str">
        <f>CODE(MID(N1109,1,1))&amp;CODE(MID(N1109,2,1))&amp;CODE(MID(N1109,3,1))&amp;CODE(MID(N1109,4,1))&amp;CODE(MID(N1109,5,1))&amp;
IF(ISERR(CODE(MID(N1109,6,1))),"",CODE(MID(N1109,6,1)))&amp;
IF(ISERR(CODE(MID(N1109,7,1))),"",CODE(MID(N1109,7,1)))&amp;
IF(ISERR(CODE(MID(N1109,8,1))),"",CODE(MID(N1109,8,1)))&amp;
IF(ISERR(CODE(MID(N1109,9,1))),"",CODE(MID(N1109,9,1)))&amp;
IF(ISERR(CODE(MID(N1109,10,1))),"",CODE(MID(N1109,10,1)))&amp;
IF(ISERR(CODE(MID(N1109,11,1))),"",CODE(MID(N1109,11,1)))&amp;
IF(ISERR(CODE(MID(N1109,12,1))),"",CODE(MID(N1109,12,1)))&amp;
IF(ISERR(CODE(MID(N1109,13,1))),"",CODE(MID(N1109,13,1)))&amp;
IF(ISERR(CODE(MID(N1109,14,1))),"",CODE(MID(N1109,14,1)))&amp;
IF(ISERR(CODE(MID(N1109,15,1))),"",CODE(MID(N1109,15,1)))</f>
        <v>6772829549495657</v>
      </c>
      <c r="B1109" s="3">
        <v>1076</v>
      </c>
      <c r="C1109" s="165">
        <f>VLOOKUP(A1109,[1]items.h.csv!$A:$C,3,0)</f>
        <v>1189</v>
      </c>
      <c r="D1109" s="1" t="s">
        <v>2221</v>
      </c>
      <c r="E1109" s="1" t="s">
        <v>7</v>
      </c>
      <c r="F1109" s="17" t="s">
        <v>793</v>
      </c>
      <c r="G1109" s="17" t="s">
        <v>793</v>
      </c>
      <c r="H1109" s="58">
        <v>0</v>
      </c>
      <c r="I1109" s="58">
        <v>0</v>
      </c>
      <c r="J1109" s="17" t="s">
        <v>30</v>
      </c>
      <c r="K1109" s="17" t="s">
        <v>2192</v>
      </c>
      <c r="L1109" s="138" t="s">
        <v>4604</v>
      </c>
      <c r="N1109" s="22" t="s">
        <v>3283</v>
      </c>
      <c r="O1109" s="22" t="s">
        <v>3787</v>
      </c>
      <c r="P1109"/>
      <c r="Q1109" t="str">
        <f>IF(F1109=G1109,"","NOT EQUAL")</f>
        <v/>
      </c>
      <c r="R1109"/>
      <c r="S1109"/>
      <c r="T1109">
        <f>IF(Y1109&lt;&gt;"",T1108+1,T1108)</f>
        <v>146</v>
      </c>
      <c r="U1109" s="3"/>
      <c r="V1109" s="118"/>
      <c r="W1109" s="118"/>
      <c r="X1109" s="109" t="str">
        <f>IF( OR(V1109="CNST", J1109="CAT_REGS"),(F1109),
IF(V1109="YES",UPPER(F1109),
IF(   AND(V1109&lt;&gt;"NO",J1109="CAT_FNCT",E1109&lt;&gt;"multiply", E1109&lt;&gt;"divide"),IF(K1109="SLS_ENABLED",   UPPER(F1109),""),"")))</f>
        <v/>
      </c>
      <c r="Y1109" s="109" t="str">
        <f>IF(LEN(W1109)&gt;0,W1109,SUBSTITUTE(SUBSTITUTE(SUBSTITUTE(SUBSTITUTE(SUBSTITUTE(SUBSTITUTE(SUBSTITUTE(SUBSTITUTE(SUBSTITUTE(SUBSTITUTE(SUBSTITUTE( (SUBSTITUTE( SUBSTITUTE( SUBSTITUTE( SUBSTITUTE(X1109,"STD_SIGMA","SUM"),"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09" s="2">
        <f>C1109</f>
        <v>1189</v>
      </c>
    </row>
    <row r="1110" spans="1:26">
      <c r="A1110" s="167" t="str">
        <f>CODE(MID(N1110,1,1))&amp;CODE(MID(N1110,2,1))&amp;CODE(MID(N1110,3,1))&amp;CODE(MID(N1110,4,1))&amp;CODE(MID(N1110,5,1))&amp;
IF(ISERR(CODE(MID(N1110,6,1))),"",CODE(MID(N1110,6,1)))&amp;
IF(ISERR(CODE(MID(N1110,7,1))),"",CODE(MID(N1110,7,1)))&amp;
IF(ISERR(CODE(MID(N1110,8,1))),"",CODE(MID(N1110,8,1)))&amp;
IF(ISERR(CODE(MID(N1110,9,1))),"",CODE(MID(N1110,9,1)))&amp;
IF(ISERR(CODE(MID(N1110,10,1))),"",CODE(MID(N1110,10,1)))&amp;
IF(ISERR(CODE(MID(N1110,11,1))),"",CODE(MID(N1110,11,1)))&amp;
IF(ISERR(CODE(MID(N1110,12,1))),"",CODE(MID(N1110,12,1)))&amp;
IF(ISERR(CODE(MID(N1110,13,1))),"",CODE(MID(N1110,13,1)))&amp;
IF(ISERR(CODE(MID(N1110,14,1))),"",CODE(MID(N1110,14,1)))&amp;
IF(ISERR(CODE(MID(N1110,15,1))),"",CODE(MID(N1110,15,1)))</f>
        <v>777885956673787977</v>
      </c>
      <c r="B1110" s="3">
        <v>1077</v>
      </c>
      <c r="C1110" s="165">
        <f>VLOOKUP(A1110,[1]items.h.csv!$A:$C,3,0)</f>
        <v>1197</v>
      </c>
      <c r="D1110" s="1" t="s">
        <v>2221</v>
      </c>
      <c r="E1110" s="1" t="s">
        <v>7</v>
      </c>
      <c r="F1110" s="17" t="s">
        <v>35</v>
      </c>
      <c r="G1110" s="17" t="s">
        <v>35</v>
      </c>
      <c r="H1110" s="118">
        <v>0</v>
      </c>
      <c r="I1110" s="118">
        <v>0</v>
      </c>
      <c r="J1110" s="17" t="s">
        <v>18</v>
      </c>
      <c r="K1110" s="17" t="s">
        <v>2192</v>
      </c>
      <c r="L1110" s="138" t="s">
        <v>4604</v>
      </c>
      <c r="N1110" s="22" t="s">
        <v>2485</v>
      </c>
      <c r="O1110" s="22" t="s">
        <v>3787</v>
      </c>
      <c r="P1110"/>
      <c r="Q1110" t="str">
        <f>IF(F1110=G1110,"","NOT EQUAL")</f>
        <v/>
      </c>
      <c r="R1110"/>
      <c r="S1110"/>
      <c r="T1110">
        <f>IF(Y1110&lt;&gt;"",T1109+1,T1109)</f>
        <v>146</v>
      </c>
      <c r="U1110" s="3"/>
      <c r="V1110" s="118"/>
      <c r="W1110" s="118"/>
      <c r="X1110" s="109" t="str">
        <f>IF( OR(V1110="CNST", J1110="CAT_REGS"),(F1110),
IF(V1110="YES",UPPER(F1110),
IF(   AND(V1110&lt;&gt;"NO",J1110="CAT_FNCT",E1110&lt;&gt;"multiply", E1110&lt;&gt;"divide"),IF(K1110="SLS_ENABLED",   UPPER(F1110),""),"")))</f>
        <v/>
      </c>
      <c r="Y1110" s="109" t="str">
        <f>IF(LEN(W1110)&gt;0,W1110,SUBSTITUTE(SUBSTITUTE(SUBSTITUTE(SUBSTITUTE(SUBSTITUTE(SUBSTITUTE(SUBSTITUTE(SUBSTITUTE(SUBSTITUTE(SUBSTITUTE(SUBSTITUTE( (SUBSTITUTE( SUBSTITUTE( SUBSTITUTE( SUBSTITUTE(X1110,"STD_SIGMA","SUM"),"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10" s="2">
        <f>C1110</f>
        <v>1197</v>
      </c>
    </row>
    <row r="1111" spans="1:26">
      <c r="A1111" s="167" t="str">
        <f>CODE(MID(N1111,1,1))&amp;CODE(MID(N1111,2,1))&amp;CODE(MID(N1111,3,1))&amp;CODE(MID(N1111,4,1))&amp;CODE(MID(N1111,5,1))&amp;
IF(ISERR(CODE(MID(N1111,6,1))),"",CODE(MID(N1111,6,1)))&amp;
IF(ISERR(CODE(MID(N1111,7,1))),"",CODE(MID(N1111,7,1)))&amp;
IF(ISERR(CODE(MID(N1111,8,1))),"",CODE(MID(N1111,8,1)))&amp;
IF(ISERR(CODE(MID(N1111,9,1))),"",CODE(MID(N1111,9,1)))&amp;
IF(ISERR(CODE(MID(N1111,10,1))),"",CODE(MID(N1111,10,1)))&amp;
IF(ISERR(CODE(MID(N1111,11,1))),"",CODE(MID(N1111,11,1)))&amp;
IF(ISERR(CODE(MID(N1111,12,1))),"",CODE(MID(N1111,12,1)))&amp;
IF(ISERR(CODE(MID(N1111,13,1))),"",CODE(MID(N1111,13,1)))&amp;
IF(ISERR(CODE(MID(N1111,14,1))),"",CODE(MID(N1111,14,1)))&amp;
IF(ISERR(CODE(MID(N1111,15,1))),"",CODE(MID(N1111,15,1)))</f>
        <v>73847795667378797780</v>
      </c>
      <c r="B1111" s="3">
        <v>1078</v>
      </c>
      <c r="C1111" s="165">
        <f>VLOOKUP(A1111,[1]items.h.csv!$A:$C,3,0)</f>
        <v>1198</v>
      </c>
      <c r="D1111" s="1" t="s">
        <v>2221</v>
      </c>
      <c r="E1111" s="1" t="s">
        <v>7</v>
      </c>
      <c r="F1111" s="18" t="s">
        <v>1813</v>
      </c>
      <c r="G1111" s="18" t="s">
        <v>1813</v>
      </c>
      <c r="H1111" s="118">
        <v>0</v>
      </c>
      <c r="I1111" s="118">
        <v>0</v>
      </c>
      <c r="J1111" s="17" t="s">
        <v>3</v>
      </c>
      <c r="K1111" s="17" t="s">
        <v>2192</v>
      </c>
      <c r="L1111" s="138" t="s">
        <v>4605</v>
      </c>
      <c r="N1111" s="46" t="s">
        <v>2482</v>
      </c>
      <c r="O1111" s="22" t="s">
        <v>3787</v>
      </c>
      <c r="P1111"/>
      <c r="Q1111" t="str">
        <f>IF(F1111=G1111,"","NOT EQUAL")</f>
        <v/>
      </c>
      <c r="R1111"/>
      <c r="S1111"/>
      <c r="T1111">
        <f>IF(Y1111&lt;&gt;"",T1110+1,T1110)</f>
        <v>146</v>
      </c>
      <c r="U1111" s="3"/>
      <c r="V1111" s="118"/>
      <c r="W1111" s="118"/>
      <c r="X1111" s="109" t="str">
        <f>IF( OR(V1111="CNST", J1111="CAT_REGS"),(F1111),
IF(V1111="YES",UPPER(F1111),
IF(   AND(V1111&lt;&gt;"NO",J1111="CAT_FNCT",E1111&lt;&gt;"multiply", E1111&lt;&gt;"divide"),IF(K1111="SLS_ENABLED",   UPPER(F1111),""),"")))</f>
        <v/>
      </c>
      <c r="Y1111" s="109" t="str">
        <f>IF(LEN(W1111)&gt;0,W1111,SUBSTITUTE(SUBSTITUTE(SUBSTITUTE(SUBSTITUTE(SUBSTITUTE(SUBSTITUTE(SUBSTITUTE(SUBSTITUTE(SUBSTITUTE(SUBSTITUTE(SUBSTITUTE( (SUBSTITUTE( SUBSTITUTE( SUBSTITUTE( SUBSTITUTE(X1111,"STD_SIGMA","SUM"),"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11" s="2">
        <f>C1111</f>
        <v>1198</v>
      </c>
    </row>
    <row r="1112" spans="1:26">
      <c r="A1112" s="167" t="str">
        <f>CODE(MID(N1112,1,1))&amp;CODE(MID(N1112,2,1))&amp;CODE(MID(N1112,3,1))&amp;CODE(MID(N1112,4,1))&amp;CODE(MID(N1112,5,1))&amp;
IF(ISERR(CODE(MID(N1112,6,1))),"",CODE(MID(N1112,6,1)))&amp;
IF(ISERR(CODE(MID(N1112,7,1))),"",CODE(MID(N1112,7,1)))&amp;
IF(ISERR(CODE(MID(N1112,8,1))),"",CODE(MID(N1112,8,1)))&amp;
IF(ISERR(CODE(MID(N1112,9,1))),"",CODE(MID(N1112,9,1)))&amp;
IF(ISERR(CODE(MID(N1112,10,1))),"",CODE(MID(N1112,10,1)))&amp;
IF(ISERR(CODE(MID(N1112,11,1))),"",CODE(MID(N1112,11,1)))&amp;
IF(ISERR(CODE(MID(N1112,12,1))),"",CODE(MID(N1112,12,1)))&amp;
IF(ISERR(CODE(MID(N1112,13,1))),"",CODE(MID(N1112,13,1)))&amp;
IF(ISERR(CODE(MID(N1112,14,1))),"",CODE(MID(N1112,14,1)))&amp;
IF(ISERR(CODE(MID(N1112,15,1))),"",CODE(MID(N1112,15,1)))</f>
        <v>738477956673787977</v>
      </c>
      <c r="B1112" s="3">
        <v>1079</v>
      </c>
      <c r="C1112" s="165">
        <f>VLOOKUP(A1112,[1]items.h.csv!$A:$C,3,0)</f>
        <v>1199</v>
      </c>
      <c r="D1112" s="1" t="s">
        <v>2221</v>
      </c>
      <c r="E1112" s="1" t="s">
        <v>7</v>
      </c>
      <c r="F1112" s="18" t="s">
        <v>4066</v>
      </c>
      <c r="G1112" s="18" t="s">
        <v>4066</v>
      </c>
      <c r="H1112" s="118">
        <v>0</v>
      </c>
      <c r="I1112" s="118">
        <v>0</v>
      </c>
      <c r="J1112" s="17" t="s">
        <v>3</v>
      </c>
      <c r="K1112" s="17" t="s">
        <v>2192</v>
      </c>
      <c r="L1112" s="138" t="s">
        <v>4605</v>
      </c>
      <c r="N1112" s="46" t="s">
        <v>2481</v>
      </c>
      <c r="O1112" s="22" t="s">
        <v>3787</v>
      </c>
      <c r="P1112"/>
      <c r="Q1112" t="str">
        <f>IF(F1112=G1112,"","NOT EQUAL")</f>
        <v/>
      </c>
      <c r="R1112"/>
      <c r="S1112"/>
      <c r="T1112">
        <f>IF(Y1112&lt;&gt;"",T1111+1,T1111)</f>
        <v>146</v>
      </c>
      <c r="U1112" s="3"/>
      <c r="V1112" s="118"/>
      <c r="W1112" s="118"/>
      <c r="X1112" s="109" t="str">
        <f>IF( OR(V1112="CNST", J1112="CAT_REGS"),(F1112),
IF(V1112="YES",UPPER(F1112),
IF(   AND(V1112&lt;&gt;"NO",J1112="CAT_FNCT",E1112&lt;&gt;"multiply", E1112&lt;&gt;"divide"),IF(K1112="SLS_ENABLED",   UPPER(F1112),""),"")))</f>
        <v/>
      </c>
      <c r="Y1112" s="109" t="str">
        <f>IF(LEN(W1112)&gt;0,W1112,SUBSTITUTE(SUBSTITUTE(SUBSTITUTE(SUBSTITUTE(SUBSTITUTE(SUBSTITUTE(SUBSTITUTE(SUBSTITUTE(SUBSTITUTE(SUBSTITUTE(SUBSTITUTE( (SUBSTITUTE( SUBSTITUTE( SUBSTITUTE( SUBSTITUTE(X1112,"STD_SIGMA","SUM"),"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12" s="2">
        <f>C1112</f>
        <v>1199</v>
      </c>
    </row>
    <row r="1113" spans="1:26">
      <c r="A1113" s="167" t="str">
        <f>CODE(MID(N1113,1,1))&amp;CODE(MID(N1113,2,1))&amp;CODE(MID(N1113,3,1))&amp;CODE(MID(N1113,4,1))&amp;CODE(MID(N1113,5,1))&amp;
IF(ISERR(CODE(MID(N1113,6,1))),"",CODE(MID(N1113,6,1)))&amp;
IF(ISERR(CODE(MID(N1113,7,1))),"",CODE(MID(N1113,7,1)))&amp;
IF(ISERR(CODE(MID(N1113,8,1))),"",CODE(MID(N1113,8,1)))&amp;
IF(ISERR(CODE(MID(N1113,9,1))),"",CODE(MID(N1113,9,1)))&amp;
IF(ISERR(CODE(MID(N1113,10,1))),"",CODE(MID(N1113,10,1)))&amp;
IF(ISERR(CODE(MID(N1113,11,1))),"",CODE(MID(N1113,11,1)))&amp;
IF(ISERR(CODE(MID(N1113,12,1))),"",CODE(MID(N1113,12,1)))&amp;
IF(ISERR(CODE(MID(N1113,13,1))),"",CODE(MID(N1113,13,1)))&amp;
IF(ISERR(CODE(MID(N1113,14,1))),"",CODE(MID(N1113,14,1)))&amp;
IF(ISERR(CODE(MID(N1113,15,1))),"",CODE(MID(N1113,15,1)))</f>
        <v>73847795667378797785</v>
      </c>
      <c r="B1113" s="3">
        <v>1080</v>
      </c>
      <c r="C1113" s="165">
        <f>VLOOKUP(A1113,[1]items.h.csv!$A:$C,3,0)</f>
        <v>1200</v>
      </c>
      <c r="D1113" s="1" t="s">
        <v>2221</v>
      </c>
      <c r="E1113" s="1" t="s">
        <v>7</v>
      </c>
      <c r="F1113" s="18" t="s">
        <v>4067</v>
      </c>
      <c r="G1113" s="18" t="s">
        <v>4067</v>
      </c>
      <c r="H1113" s="118">
        <v>0</v>
      </c>
      <c r="I1113" s="118">
        <v>0</v>
      </c>
      <c r="J1113" s="17" t="s">
        <v>3</v>
      </c>
      <c r="K1113" s="17" t="s">
        <v>2192</v>
      </c>
      <c r="L1113" s="138" t="s">
        <v>4605</v>
      </c>
      <c r="N1113" s="22" t="s">
        <v>2483</v>
      </c>
      <c r="O1113" s="22" t="s">
        <v>3787</v>
      </c>
      <c r="P1113"/>
      <c r="Q1113" t="str">
        <f>IF(F1113=G1113,"","NOT EQUAL")</f>
        <v/>
      </c>
      <c r="R1113"/>
      <c r="S1113"/>
      <c r="T1113">
        <f>IF(Y1113&lt;&gt;"",T1112+1,T1112)</f>
        <v>146</v>
      </c>
      <c r="U1113" s="3"/>
      <c r="V1113" s="118"/>
      <c r="W1113" s="118"/>
      <c r="X1113" s="109" t="str">
        <f>IF( OR(V1113="CNST", J1113="CAT_REGS"),(F1113),
IF(V1113="YES",UPPER(F1113),
IF(   AND(V1113&lt;&gt;"NO",J1113="CAT_FNCT",E1113&lt;&gt;"multiply", E1113&lt;&gt;"divide"),IF(K1113="SLS_ENABLED",   UPPER(F1113),""),"")))</f>
        <v/>
      </c>
      <c r="Y1113" s="109" t="str">
        <f>IF(LEN(W1113)&gt;0,W1113,SUBSTITUTE(SUBSTITUTE(SUBSTITUTE(SUBSTITUTE(SUBSTITUTE(SUBSTITUTE(SUBSTITUTE(SUBSTITUTE(SUBSTITUTE(SUBSTITUTE(SUBSTITUTE( (SUBSTITUTE( SUBSTITUTE( SUBSTITUTE( SUBSTITUTE(X1113,"STD_SIGMA","SUM"),"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13" s="2">
        <f>C1113</f>
        <v>1200</v>
      </c>
    </row>
    <row r="1114" spans="1:26">
      <c r="A1114" s="167" t="str">
        <f>CODE(MID(N1114,1,1))&amp;CODE(MID(N1114,2,1))&amp;CODE(MID(N1114,3,1))&amp;CODE(MID(N1114,4,1))&amp;CODE(MID(N1114,5,1))&amp;
IF(ISERR(CODE(MID(N1114,6,1))),"",CODE(MID(N1114,6,1)))&amp;
IF(ISERR(CODE(MID(N1114,7,1))),"",CODE(MID(N1114,7,1)))&amp;
IF(ISERR(CODE(MID(N1114,8,1))),"",CODE(MID(N1114,8,1)))&amp;
IF(ISERR(CODE(MID(N1114,9,1))),"",CODE(MID(N1114,9,1)))&amp;
IF(ISERR(CODE(MID(N1114,10,1))),"",CODE(MID(N1114,10,1)))&amp;
IF(ISERR(CODE(MID(N1114,11,1))),"",CODE(MID(N1114,11,1)))&amp;
IF(ISERR(CODE(MID(N1114,12,1))),"",CODE(MID(N1114,12,1)))&amp;
IF(ISERR(CODE(MID(N1114,13,1))),"",CODE(MID(N1114,13,1)))&amp;
IF(ISERR(CODE(MID(N1114,14,1))),"",CODE(MID(N1114,14,1)))&amp;
IF(ISERR(CODE(MID(N1114,15,1))),"",CODE(MID(N1114,15,1)))</f>
        <v>7384779566737879777749</v>
      </c>
      <c r="B1114" s="3">
        <v>1081</v>
      </c>
      <c r="C1114" s="165">
        <f>VLOOKUP(A1114,[1]items.h.csv!$A:$C,3,0)</f>
        <v>1201</v>
      </c>
      <c r="D1114" s="1" t="s">
        <v>2221</v>
      </c>
      <c r="E1114" s="1" t="s">
        <v>7</v>
      </c>
      <c r="F1114" s="17" t="s">
        <v>1814</v>
      </c>
      <c r="G1114" s="17" t="s">
        <v>1814</v>
      </c>
      <c r="H1114" s="118">
        <v>0</v>
      </c>
      <c r="I1114" s="118">
        <v>0</v>
      </c>
      <c r="J1114" s="17" t="s">
        <v>3</v>
      </c>
      <c r="K1114" s="17" t="s">
        <v>2192</v>
      </c>
      <c r="L1114" s="138" t="s">
        <v>4605</v>
      </c>
      <c r="N1114" s="22" t="s">
        <v>2484</v>
      </c>
      <c r="O1114" s="22" t="s">
        <v>3787</v>
      </c>
      <c r="P1114"/>
      <c r="Q1114" t="str">
        <f>IF(F1114=G1114,"","NOT EQUAL")</f>
        <v/>
      </c>
      <c r="R1114"/>
      <c r="S1114"/>
      <c r="T1114">
        <f>IF(Y1114&lt;&gt;"",T1113+1,T1113)</f>
        <v>146</v>
      </c>
      <c r="U1114" s="3"/>
      <c r="V1114" s="118"/>
      <c r="W1114" s="118"/>
      <c r="X1114" s="109" t="str">
        <f>IF( OR(V1114="CNST", J1114="CAT_REGS"),(F1114),
IF(V1114="YES",UPPER(F1114),
IF(   AND(V1114&lt;&gt;"NO",J1114="CAT_FNCT",E1114&lt;&gt;"multiply", E1114&lt;&gt;"divide"),IF(K1114="SLS_ENABLED",   UPPER(F1114),""),"")))</f>
        <v/>
      </c>
      <c r="Y1114" s="109" t="str">
        <f>IF(LEN(W1114)&gt;0,W1114,SUBSTITUTE(SUBSTITUTE(SUBSTITUTE(SUBSTITUTE(SUBSTITUTE(SUBSTITUTE(SUBSTITUTE(SUBSTITUTE(SUBSTITUTE(SUBSTITUTE(SUBSTITUTE( (SUBSTITUTE( SUBSTITUTE( SUBSTITUTE( SUBSTITUTE(X1114,"STD_SIGMA","SUM"),"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14" s="2">
        <f>C1114</f>
        <v>1201</v>
      </c>
    </row>
    <row r="1115" spans="1:26">
      <c r="A1115" s="167" t="str">
        <f>CODE(MID(N1115,1,1))&amp;CODE(MID(N1115,2,1))&amp;CODE(MID(N1115,3,1))&amp;CODE(MID(N1115,4,1))&amp;CODE(MID(N1115,5,1))&amp;
IF(ISERR(CODE(MID(N1115,6,1))),"",CODE(MID(N1115,6,1)))&amp;
IF(ISERR(CODE(MID(N1115,7,1))),"",CODE(MID(N1115,7,1)))&amp;
IF(ISERR(CODE(MID(N1115,8,1))),"",CODE(MID(N1115,8,1)))&amp;
IF(ISERR(CODE(MID(N1115,9,1))),"",CODE(MID(N1115,9,1)))&amp;
IF(ISERR(CODE(MID(N1115,10,1))),"",CODE(MID(N1115,10,1)))&amp;
IF(ISERR(CODE(MID(N1115,11,1))),"",CODE(MID(N1115,11,1)))&amp;
IF(ISERR(CODE(MID(N1115,12,1))),"",CODE(MID(N1115,12,1)))&amp;
IF(ISERR(CODE(MID(N1115,13,1))),"",CODE(MID(N1115,13,1)))&amp;
IF(ISERR(CODE(MID(N1115,14,1))),"",CODE(MID(N1115,14,1)))&amp;
IF(ISERR(CODE(MID(N1115,15,1))),"",CODE(MID(N1115,15,1)))</f>
        <v>777885956765856772</v>
      </c>
      <c r="B1115" s="3">
        <v>1082</v>
      </c>
      <c r="C1115" s="165">
        <f>VLOOKUP(A1115,[1]items.h.csv!$A:$C,3,0)</f>
        <v>1202</v>
      </c>
      <c r="D1115" s="1" t="s">
        <v>2221</v>
      </c>
      <c r="E1115" s="1" t="s">
        <v>7</v>
      </c>
      <c r="F1115" s="17" t="s">
        <v>41</v>
      </c>
      <c r="G1115" s="17" t="s">
        <v>41</v>
      </c>
      <c r="H1115" s="118">
        <v>0</v>
      </c>
      <c r="I1115" s="118">
        <v>0</v>
      </c>
      <c r="J1115" s="17" t="s">
        <v>18</v>
      </c>
      <c r="K1115" s="17" t="s">
        <v>2192</v>
      </c>
      <c r="L1115" s="138" t="s">
        <v>4604</v>
      </c>
      <c r="N1115" s="22" t="s">
        <v>2502</v>
      </c>
      <c r="O1115" s="22" t="s">
        <v>3787</v>
      </c>
      <c r="P1115"/>
      <c r="Q1115" t="str">
        <f>IF(F1115=G1115,"","NOT EQUAL")</f>
        <v/>
      </c>
      <c r="R1115"/>
      <c r="S1115"/>
      <c r="T1115">
        <f>IF(Y1115&lt;&gt;"",T1114+1,T1114)</f>
        <v>146</v>
      </c>
      <c r="U1115" s="3"/>
      <c r="V1115" s="118"/>
      <c r="W1115" s="118"/>
      <c r="X1115" s="109" t="str">
        <f>IF( OR(V1115="CNST", J1115="CAT_REGS"),(F1115),
IF(V1115="YES",UPPER(F1115),
IF(   AND(V1115&lt;&gt;"NO",J1115="CAT_FNCT",E1115&lt;&gt;"multiply", E1115&lt;&gt;"divide"),IF(K1115="SLS_ENABLED",   UPPER(F1115),""),"")))</f>
        <v/>
      </c>
      <c r="Y1115" s="109" t="str">
        <f>IF(LEN(W1115)&gt;0,W1115,SUBSTITUTE(SUBSTITUTE(SUBSTITUTE(SUBSTITUTE(SUBSTITUTE(SUBSTITUTE(SUBSTITUTE(SUBSTITUTE(SUBSTITUTE(SUBSTITUTE(SUBSTITUTE( (SUBSTITUTE( SUBSTITUTE( SUBSTITUTE( SUBSTITUTE(X1115,"STD_SIGMA","SUM"),"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15" s="2">
        <f>C1115</f>
        <v>1202</v>
      </c>
    </row>
    <row r="1116" spans="1:26">
      <c r="A1116" s="167" t="str">
        <f>CODE(MID(N1116,1,1))&amp;CODE(MID(N1116,2,1))&amp;CODE(MID(N1116,3,1))&amp;CODE(MID(N1116,4,1))&amp;CODE(MID(N1116,5,1))&amp;
IF(ISERR(CODE(MID(N1116,6,1))),"",CODE(MID(N1116,6,1)))&amp;
IF(ISERR(CODE(MID(N1116,7,1))),"",CODE(MID(N1116,7,1)))&amp;
IF(ISERR(CODE(MID(N1116,8,1))),"",CODE(MID(N1116,8,1)))&amp;
IF(ISERR(CODE(MID(N1116,9,1))),"",CODE(MID(N1116,9,1)))&amp;
IF(ISERR(CODE(MID(N1116,10,1))),"",CODE(MID(N1116,10,1)))&amp;
IF(ISERR(CODE(MID(N1116,11,1))),"",CODE(MID(N1116,11,1)))&amp;
IF(ISERR(CODE(MID(N1116,12,1))),"",CODE(MID(N1116,12,1)))&amp;
IF(ISERR(CODE(MID(N1116,13,1))),"",CODE(MID(N1116,13,1)))&amp;
IF(ISERR(CODE(MID(N1116,14,1))),"",CODE(MID(N1116,14,1)))&amp;
IF(ISERR(CODE(MID(N1116,15,1))),"",CODE(MID(N1116,15,1)))</f>
        <v>73847795676585677280</v>
      </c>
      <c r="B1116" s="3">
        <v>1083</v>
      </c>
      <c r="C1116" s="165">
        <f>VLOOKUP(A1116,[1]items.h.csv!$A:$C,3,0)</f>
        <v>1203</v>
      </c>
      <c r="D1116" s="1" t="s">
        <v>2221</v>
      </c>
      <c r="E1116" s="1" t="s">
        <v>7</v>
      </c>
      <c r="F1116" s="18" t="s">
        <v>1821</v>
      </c>
      <c r="G1116" s="18" t="s">
        <v>1821</v>
      </c>
      <c r="H1116" s="118">
        <v>0</v>
      </c>
      <c r="I1116" s="118">
        <v>0</v>
      </c>
      <c r="J1116" s="17" t="s">
        <v>3</v>
      </c>
      <c r="K1116" s="17" t="s">
        <v>2192</v>
      </c>
      <c r="L1116" s="138" t="s">
        <v>4605</v>
      </c>
      <c r="N1116" s="46" t="s">
        <v>2499</v>
      </c>
      <c r="O1116" s="22" t="s">
        <v>3787</v>
      </c>
      <c r="P1116"/>
      <c r="Q1116" t="str">
        <f>IF(F1116=G1116,"","NOT EQUAL")</f>
        <v/>
      </c>
      <c r="R1116"/>
      <c r="S1116"/>
      <c r="T1116">
        <f>IF(Y1116&lt;&gt;"",T1115+1,T1115)</f>
        <v>146</v>
      </c>
      <c r="U1116" s="3"/>
      <c r="V1116" s="118"/>
      <c r="W1116" s="118"/>
      <c r="X1116" s="109" t="str">
        <f>IF( OR(V1116="CNST", J1116="CAT_REGS"),(F1116),
IF(V1116="YES",UPPER(F1116),
IF(   AND(V1116&lt;&gt;"NO",J1116="CAT_FNCT",E1116&lt;&gt;"multiply", E1116&lt;&gt;"divide"),IF(K1116="SLS_ENABLED",   UPPER(F1116),""),"")))</f>
        <v/>
      </c>
      <c r="Y1116" s="109" t="str">
        <f>IF(LEN(W1116)&gt;0,W1116,SUBSTITUTE(SUBSTITUTE(SUBSTITUTE(SUBSTITUTE(SUBSTITUTE(SUBSTITUTE(SUBSTITUTE(SUBSTITUTE(SUBSTITUTE(SUBSTITUTE(SUBSTITUTE( (SUBSTITUTE( SUBSTITUTE( SUBSTITUTE( SUBSTITUTE(X1116,"STD_SIGMA","SUM"),"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16" s="2">
        <f>C1116</f>
        <v>1203</v>
      </c>
    </row>
    <row r="1117" spans="1:26">
      <c r="A1117" s="167" t="str">
        <f>CODE(MID(N1117,1,1))&amp;CODE(MID(N1117,2,1))&amp;CODE(MID(N1117,3,1))&amp;CODE(MID(N1117,4,1))&amp;CODE(MID(N1117,5,1))&amp;
IF(ISERR(CODE(MID(N1117,6,1))),"",CODE(MID(N1117,6,1)))&amp;
IF(ISERR(CODE(MID(N1117,7,1))),"",CODE(MID(N1117,7,1)))&amp;
IF(ISERR(CODE(MID(N1117,8,1))),"",CODE(MID(N1117,8,1)))&amp;
IF(ISERR(CODE(MID(N1117,9,1))),"",CODE(MID(N1117,9,1)))&amp;
IF(ISERR(CODE(MID(N1117,10,1))),"",CODE(MID(N1117,10,1)))&amp;
IF(ISERR(CODE(MID(N1117,11,1))),"",CODE(MID(N1117,11,1)))&amp;
IF(ISERR(CODE(MID(N1117,12,1))),"",CODE(MID(N1117,12,1)))&amp;
IF(ISERR(CODE(MID(N1117,13,1))),"",CODE(MID(N1117,13,1)))&amp;
IF(ISERR(CODE(MID(N1117,14,1))),"",CODE(MID(N1117,14,1)))&amp;
IF(ISERR(CODE(MID(N1117,15,1))),"",CODE(MID(N1117,15,1)))</f>
        <v>738477956765856772</v>
      </c>
      <c r="B1117" s="3">
        <v>1084</v>
      </c>
      <c r="C1117" s="165">
        <f>VLOOKUP(A1117,[1]items.h.csv!$A:$C,3,0)</f>
        <v>1204</v>
      </c>
      <c r="D1117" s="1" t="s">
        <v>2221</v>
      </c>
      <c r="E1117" s="1" t="s">
        <v>7</v>
      </c>
      <c r="F1117" s="18" t="s">
        <v>4068</v>
      </c>
      <c r="G1117" s="18" t="s">
        <v>4068</v>
      </c>
      <c r="H1117" s="118">
        <v>0</v>
      </c>
      <c r="I1117" s="118">
        <v>0</v>
      </c>
      <c r="J1117" s="17" t="s">
        <v>3</v>
      </c>
      <c r="K1117" s="17" t="s">
        <v>2192</v>
      </c>
      <c r="L1117" s="138" t="s">
        <v>4605</v>
      </c>
      <c r="N1117" s="46" t="s">
        <v>2498</v>
      </c>
      <c r="O1117" s="22" t="s">
        <v>3787</v>
      </c>
      <c r="P1117"/>
      <c r="Q1117" t="str">
        <f>IF(F1117=G1117,"","NOT EQUAL")</f>
        <v/>
      </c>
      <c r="R1117"/>
      <c r="S1117"/>
      <c r="T1117">
        <f>IF(Y1117&lt;&gt;"",T1116+1,T1116)</f>
        <v>146</v>
      </c>
      <c r="U1117" s="3"/>
      <c r="V1117" s="118"/>
      <c r="W1117" s="118"/>
      <c r="X1117" s="109" t="str">
        <f>IF( OR(V1117="CNST", J1117="CAT_REGS"),(F1117),
IF(V1117="YES",UPPER(F1117),
IF(   AND(V1117&lt;&gt;"NO",J1117="CAT_FNCT",E1117&lt;&gt;"multiply", E1117&lt;&gt;"divide"),IF(K1117="SLS_ENABLED",   UPPER(F1117),""),"")))</f>
        <v/>
      </c>
      <c r="Y1117" s="109" t="str">
        <f>IF(LEN(W1117)&gt;0,W1117,SUBSTITUTE(SUBSTITUTE(SUBSTITUTE(SUBSTITUTE(SUBSTITUTE(SUBSTITUTE(SUBSTITUTE(SUBSTITUTE(SUBSTITUTE(SUBSTITUTE(SUBSTITUTE( (SUBSTITUTE( SUBSTITUTE( SUBSTITUTE( SUBSTITUTE(X1117,"STD_SIGMA","SUM"),"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17" s="2">
        <f>C1117</f>
        <v>1204</v>
      </c>
    </row>
    <row r="1118" spans="1:26">
      <c r="A1118" s="167" t="str">
        <f>CODE(MID(N1118,1,1))&amp;CODE(MID(N1118,2,1))&amp;CODE(MID(N1118,3,1))&amp;CODE(MID(N1118,4,1))&amp;CODE(MID(N1118,5,1))&amp;
IF(ISERR(CODE(MID(N1118,6,1))),"",CODE(MID(N1118,6,1)))&amp;
IF(ISERR(CODE(MID(N1118,7,1))),"",CODE(MID(N1118,7,1)))&amp;
IF(ISERR(CODE(MID(N1118,8,1))),"",CODE(MID(N1118,8,1)))&amp;
IF(ISERR(CODE(MID(N1118,9,1))),"",CODE(MID(N1118,9,1)))&amp;
IF(ISERR(CODE(MID(N1118,10,1))),"",CODE(MID(N1118,10,1)))&amp;
IF(ISERR(CODE(MID(N1118,11,1))),"",CODE(MID(N1118,11,1)))&amp;
IF(ISERR(CODE(MID(N1118,12,1))),"",CODE(MID(N1118,12,1)))&amp;
IF(ISERR(CODE(MID(N1118,13,1))),"",CODE(MID(N1118,13,1)))&amp;
IF(ISERR(CODE(MID(N1118,14,1))),"",CODE(MID(N1118,14,1)))&amp;
IF(ISERR(CODE(MID(N1118,15,1))),"",CODE(MID(N1118,15,1)))</f>
        <v>73847795676585677285</v>
      </c>
      <c r="B1118" s="3">
        <v>1085</v>
      </c>
      <c r="C1118" s="165">
        <f>VLOOKUP(A1118,[1]items.h.csv!$A:$C,3,0)</f>
        <v>1205</v>
      </c>
      <c r="D1118" s="1" t="s">
        <v>2221</v>
      </c>
      <c r="E1118" s="1" t="s">
        <v>7</v>
      </c>
      <c r="F1118" s="18" t="s">
        <v>4069</v>
      </c>
      <c r="G1118" s="18" t="s">
        <v>4069</v>
      </c>
      <c r="H1118" s="118">
        <v>0</v>
      </c>
      <c r="I1118" s="118">
        <v>0</v>
      </c>
      <c r="J1118" s="17" t="s">
        <v>3</v>
      </c>
      <c r="K1118" s="17" t="s">
        <v>2192</v>
      </c>
      <c r="L1118" s="138" t="s">
        <v>4605</v>
      </c>
      <c r="N1118" s="22" t="s">
        <v>2500</v>
      </c>
      <c r="O1118" s="22" t="s">
        <v>3787</v>
      </c>
      <c r="P1118"/>
      <c r="Q1118" t="str">
        <f>IF(F1118=G1118,"","NOT EQUAL")</f>
        <v/>
      </c>
      <c r="R1118"/>
      <c r="S1118"/>
      <c r="T1118">
        <f>IF(Y1118&lt;&gt;"",T1117+1,T1117)</f>
        <v>146</v>
      </c>
      <c r="U1118" s="3"/>
      <c r="V1118" s="118"/>
      <c r="W1118" s="118"/>
      <c r="X1118" s="109" t="str">
        <f>IF( OR(V1118="CNST", J1118="CAT_REGS"),(F1118),
IF(V1118="YES",UPPER(F1118),
IF(   AND(V1118&lt;&gt;"NO",J1118="CAT_FNCT",E1118&lt;&gt;"multiply", E1118&lt;&gt;"divide"),IF(K1118="SLS_ENABLED",   UPPER(F1118),""),"")))</f>
        <v/>
      </c>
      <c r="Y1118" s="109" t="str">
        <f>IF(LEN(W1118)&gt;0,W1118,SUBSTITUTE(SUBSTITUTE(SUBSTITUTE(SUBSTITUTE(SUBSTITUTE(SUBSTITUTE(SUBSTITUTE(SUBSTITUTE(SUBSTITUTE(SUBSTITUTE(SUBSTITUTE( (SUBSTITUTE( SUBSTITUTE( SUBSTITUTE( SUBSTITUTE(X1118,"STD_SIGMA","SUM"),"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18" s="2">
        <f>C1118</f>
        <v>1205</v>
      </c>
    </row>
    <row r="1119" spans="1:26">
      <c r="A1119" s="167" t="str">
        <f>CODE(MID(N1119,1,1))&amp;CODE(MID(N1119,2,1))&amp;CODE(MID(N1119,3,1))&amp;CODE(MID(N1119,4,1))&amp;CODE(MID(N1119,5,1))&amp;
IF(ISERR(CODE(MID(N1119,6,1))),"",CODE(MID(N1119,6,1)))&amp;
IF(ISERR(CODE(MID(N1119,7,1))),"",CODE(MID(N1119,7,1)))&amp;
IF(ISERR(CODE(MID(N1119,8,1))),"",CODE(MID(N1119,8,1)))&amp;
IF(ISERR(CODE(MID(N1119,9,1))),"",CODE(MID(N1119,9,1)))&amp;
IF(ISERR(CODE(MID(N1119,10,1))),"",CODE(MID(N1119,10,1)))&amp;
IF(ISERR(CODE(MID(N1119,11,1))),"",CODE(MID(N1119,11,1)))&amp;
IF(ISERR(CODE(MID(N1119,12,1))),"",CODE(MID(N1119,12,1)))&amp;
IF(ISERR(CODE(MID(N1119,13,1))),"",CODE(MID(N1119,13,1)))&amp;
IF(ISERR(CODE(MID(N1119,14,1))),"",CODE(MID(N1119,14,1)))&amp;
IF(ISERR(CODE(MID(N1119,15,1))),"",CODE(MID(N1119,15,1)))</f>
        <v>7384779567658567727749</v>
      </c>
      <c r="B1119" s="3">
        <v>1086</v>
      </c>
      <c r="C1119" s="165">
        <f>VLOOKUP(A1119,[1]items.h.csv!$A:$C,3,0)</f>
        <v>1206</v>
      </c>
      <c r="D1119" s="1" t="s">
        <v>2221</v>
      </c>
      <c r="E1119" s="1" t="s">
        <v>7</v>
      </c>
      <c r="F1119" s="17" t="s">
        <v>1822</v>
      </c>
      <c r="G1119" s="17" t="s">
        <v>1822</v>
      </c>
      <c r="H1119" s="118">
        <v>0</v>
      </c>
      <c r="I1119" s="118">
        <v>0</v>
      </c>
      <c r="J1119" s="17" t="s">
        <v>3</v>
      </c>
      <c r="K1119" s="17" t="s">
        <v>2192</v>
      </c>
      <c r="L1119" s="138" t="s">
        <v>4605</v>
      </c>
      <c r="N1119" s="22" t="s">
        <v>2501</v>
      </c>
      <c r="O1119" s="22" t="s">
        <v>3787</v>
      </c>
      <c r="P1119"/>
      <c r="Q1119" t="str">
        <f>IF(F1119=G1119,"","NOT EQUAL")</f>
        <v/>
      </c>
      <c r="R1119"/>
      <c r="S1119"/>
      <c r="T1119">
        <f>IF(Y1119&lt;&gt;"",T1118+1,T1118)</f>
        <v>146</v>
      </c>
      <c r="U1119" s="3"/>
      <c r="V1119" s="118"/>
      <c r="W1119" s="118"/>
      <c r="X1119" s="109" t="str">
        <f>IF( OR(V1119="CNST", J1119="CAT_REGS"),(F1119),
IF(V1119="YES",UPPER(F1119),
IF(   AND(V1119&lt;&gt;"NO",J1119="CAT_FNCT",E1119&lt;&gt;"multiply", E1119&lt;&gt;"divide"),IF(K1119="SLS_ENABLED",   UPPER(F1119),""),"")))</f>
        <v/>
      </c>
      <c r="Y1119" s="109" t="str">
        <f>IF(LEN(W1119)&gt;0,W1119,SUBSTITUTE(SUBSTITUTE(SUBSTITUTE(SUBSTITUTE(SUBSTITUTE(SUBSTITUTE(SUBSTITUTE(SUBSTITUTE(SUBSTITUTE(SUBSTITUTE(SUBSTITUTE( (SUBSTITUTE( SUBSTITUTE( SUBSTITUTE( SUBSTITUTE(X1119,"STD_SIGMA","SUM"),"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19" s="2">
        <f>C1119</f>
        <v>1206</v>
      </c>
    </row>
    <row r="1120" spans="1:26">
      <c r="A1120" s="167" t="str">
        <f>CODE(MID(N1120,1,1))&amp;CODE(MID(N1120,2,1))&amp;CODE(MID(N1120,3,1))&amp;CODE(MID(N1120,4,1))&amp;CODE(MID(N1120,5,1))&amp;
IF(ISERR(CODE(MID(N1120,6,1))),"",CODE(MID(N1120,6,1)))&amp;
IF(ISERR(CODE(MID(N1120,7,1))),"",CODE(MID(N1120,7,1)))&amp;
IF(ISERR(CODE(MID(N1120,8,1))),"",CODE(MID(N1120,8,1)))&amp;
IF(ISERR(CODE(MID(N1120,9,1))),"",CODE(MID(N1120,9,1)))&amp;
IF(ISERR(CODE(MID(N1120,10,1))),"",CODE(MID(N1120,10,1)))&amp;
IF(ISERR(CODE(MID(N1120,11,1))),"",CODE(MID(N1120,11,1)))&amp;
IF(ISERR(CODE(MID(N1120,12,1))),"",CODE(MID(N1120,12,1)))&amp;
IF(ISERR(CODE(MID(N1120,13,1))),"",CODE(MID(N1120,13,1)))&amp;
IF(ISERR(CODE(MID(N1120,14,1))),"",CODE(MID(N1120,14,1)))&amp;
IF(ISERR(CODE(MID(N1120,15,1))),"",CODE(MID(N1120,15,1)))</f>
        <v>777885956988807978</v>
      </c>
      <c r="B1120" s="3">
        <v>1087</v>
      </c>
      <c r="C1120" s="165">
        <f>VLOOKUP(A1120,[1]items.h.csv!$A:$C,3,0)</f>
        <v>1207</v>
      </c>
      <c r="D1120" s="1" t="s">
        <v>2221</v>
      </c>
      <c r="E1120" s="1" t="s">
        <v>7</v>
      </c>
      <c r="F1120" s="17" t="s">
        <v>99</v>
      </c>
      <c r="G1120" s="17" t="s">
        <v>99</v>
      </c>
      <c r="H1120" s="118">
        <v>0</v>
      </c>
      <c r="I1120" s="118">
        <v>0</v>
      </c>
      <c r="J1120" s="17" t="s">
        <v>18</v>
      </c>
      <c r="K1120" s="17" t="s">
        <v>2192</v>
      </c>
      <c r="L1120" s="138" t="s">
        <v>4604</v>
      </c>
      <c r="N1120" s="22" t="s">
        <v>2589</v>
      </c>
      <c r="O1120" s="22" t="s">
        <v>3787</v>
      </c>
      <c r="P1120"/>
      <c r="Q1120" t="str">
        <f>IF(F1120=G1120,"","NOT EQUAL")</f>
        <v/>
      </c>
      <c r="R1120"/>
      <c r="S1120"/>
      <c r="T1120">
        <f>IF(Y1120&lt;&gt;"",T1119+1,T1119)</f>
        <v>146</v>
      </c>
      <c r="U1120" s="3"/>
      <c r="V1120" s="118"/>
      <c r="W1120" s="118"/>
      <c r="X1120" s="109" t="str">
        <f>IF( OR(V1120="CNST", J1120="CAT_REGS"),(F1120),
IF(V1120="YES",UPPER(F1120),
IF(   AND(V1120&lt;&gt;"NO",J1120="CAT_FNCT",E1120&lt;&gt;"multiply", E1120&lt;&gt;"divide"),IF(K1120="SLS_ENABLED",   UPPER(F1120),""),"")))</f>
        <v/>
      </c>
      <c r="Y1120" s="109" t="str">
        <f>IF(LEN(W1120)&gt;0,W1120,SUBSTITUTE(SUBSTITUTE(SUBSTITUTE(SUBSTITUTE(SUBSTITUTE(SUBSTITUTE(SUBSTITUTE(SUBSTITUTE(SUBSTITUTE(SUBSTITUTE(SUBSTITUTE( (SUBSTITUTE( SUBSTITUTE( SUBSTITUTE( SUBSTITUTE(X1120,"STD_SIGMA","SUM"),"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20" s="2">
        <f>C1120</f>
        <v>1207</v>
      </c>
    </row>
    <row r="1121" spans="1:26">
      <c r="A1121" s="167" t="str">
        <f>CODE(MID(N1121,1,1))&amp;CODE(MID(N1121,2,1))&amp;CODE(MID(N1121,3,1))&amp;CODE(MID(N1121,4,1))&amp;CODE(MID(N1121,5,1))&amp;
IF(ISERR(CODE(MID(N1121,6,1))),"",CODE(MID(N1121,6,1)))&amp;
IF(ISERR(CODE(MID(N1121,7,1))),"",CODE(MID(N1121,7,1)))&amp;
IF(ISERR(CODE(MID(N1121,8,1))),"",CODE(MID(N1121,8,1)))&amp;
IF(ISERR(CODE(MID(N1121,9,1))),"",CODE(MID(N1121,9,1)))&amp;
IF(ISERR(CODE(MID(N1121,10,1))),"",CODE(MID(N1121,10,1)))&amp;
IF(ISERR(CODE(MID(N1121,11,1))),"",CODE(MID(N1121,11,1)))&amp;
IF(ISERR(CODE(MID(N1121,12,1))),"",CODE(MID(N1121,12,1)))&amp;
IF(ISERR(CODE(MID(N1121,13,1))),"",CODE(MID(N1121,13,1)))&amp;
IF(ISERR(CODE(MID(N1121,14,1))),"",CODE(MID(N1121,14,1)))&amp;
IF(ISERR(CODE(MID(N1121,15,1))),"",CODE(MID(N1121,15,1)))</f>
        <v>73847795698880797880</v>
      </c>
      <c r="B1121" s="3">
        <v>1088</v>
      </c>
      <c r="C1121" s="165">
        <f>VLOOKUP(A1121,[1]items.h.csv!$A:$C,3,0)</f>
        <v>1208</v>
      </c>
      <c r="D1121" s="1" t="s">
        <v>2221</v>
      </c>
      <c r="E1121" s="1" t="s">
        <v>7</v>
      </c>
      <c r="F1121" s="18" t="s">
        <v>1875</v>
      </c>
      <c r="G1121" s="18" t="s">
        <v>1875</v>
      </c>
      <c r="H1121" s="118">
        <v>0</v>
      </c>
      <c r="I1121" s="118">
        <v>0</v>
      </c>
      <c r="J1121" s="17" t="s">
        <v>3</v>
      </c>
      <c r="K1121" s="17" t="s">
        <v>2192</v>
      </c>
      <c r="L1121" s="138" t="s">
        <v>4605</v>
      </c>
      <c r="N1121" s="46" t="s">
        <v>2586</v>
      </c>
      <c r="O1121" s="22" t="s">
        <v>3787</v>
      </c>
      <c r="P1121"/>
      <c r="Q1121" t="str">
        <f>IF(F1121=G1121,"","NOT EQUAL")</f>
        <v/>
      </c>
      <c r="R1121"/>
      <c r="S1121"/>
      <c r="T1121">
        <f>IF(Y1121&lt;&gt;"",T1120+1,T1120)</f>
        <v>146</v>
      </c>
      <c r="U1121" s="3"/>
      <c r="V1121" s="118"/>
      <c r="W1121" s="118"/>
      <c r="X1121" s="109" t="str">
        <f>IF( OR(V1121="CNST", J1121="CAT_REGS"),(F1121),
IF(V1121="YES",UPPER(F1121),
IF(   AND(V1121&lt;&gt;"NO",J1121="CAT_FNCT",E1121&lt;&gt;"multiply", E1121&lt;&gt;"divide"),IF(K1121="SLS_ENABLED",   UPPER(F1121),""),"")))</f>
        <v/>
      </c>
      <c r="Y1121" s="109" t="str">
        <f>IF(LEN(W1121)&gt;0,W1121,SUBSTITUTE(SUBSTITUTE(SUBSTITUTE(SUBSTITUTE(SUBSTITUTE(SUBSTITUTE(SUBSTITUTE(SUBSTITUTE(SUBSTITUTE(SUBSTITUTE(SUBSTITUTE( (SUBSTITUTE( SUBSTITUTE( SUBSTITUTE( SUBSTITUTE(X1121,"STD_SIGMA","SUM"),"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21" s="2">
        <f>C1121</f>
        <v>1208</v>
      </c>
    </row>
    <row r="1122" spans="1:26">
      <c r="A1122" s="167" t="str">
        <f>CODE(MID(N1122,1,1))&amp;CODE(MID(N1122,2,1))&amp;CODE(MID(N1122,3,1))&amp;CODE(MID(N1122,4,1))&amp;CODE(MID(N1122,5,1))&amp;
IF(ISERR(CODE(MID(N1122,6,1))),"",CODE(MID(N1122,6,1)))&amp;
IF(ISERR(CODE(MID(N1122,7,1))),"",CODE(MID(N1122,7,1)))&amp;
IF(ISERR(CODE(MID(N1122,8,1))),"",CODE(MID(N1122,8,1)))&amp;
IF(ISERR(CODE(MID(N1122,9,1))),"",CODE(MID(N1122,9,1)))&amp;
IF(ISERR(CODE(MID(N1122,10,1))),"",CODE(MID(N1122,10,1)))&amp;
IF(ISERR(CODE(MID(N1122,11,1))),"",CODE(MID(N1122,11,1)))&amp;
IF(ISERR(CODE(MID(N1122,12,1))),"",CODE(MID(N1122,12,1)))&amp;
IF(ISERR(CODE(MID(N1122,13,1))),"",CODE(MID(N1122,13,1)))&amp;
IF(ISERR(CODE(MID(N1122,14,1))),"",CODE(MID(N1122,14,1)))&amp;
IF(ISERR(CODE(MID(N1122,15,1))),"",CODE(MID(N1122,15,1)))</f>
        <v>738477956988807978</v>
      </c>
      <c r="B1122" s="3">
        <v>1089</v>
      </c>
      <c r="C1122" s="165">
        <f>VLOOKUP(A1122,[1]items.h.csv!$A:$C,3,0)</f>
        <v>1209</v>
      </c>
      <c r="D1122" s="1" t="s">
        <v>2221</v>
      </c>
      <c r="E1122" s="1" t="s">
        <v>7</v>
      </c>
      <c r="F1122" s="18" t="s">
        <v>4070</v>
      </c>
      <c r="G1122" s="18" t="s">
        <v>4070</v>
      </c>
      <c r="H1122" s="118">
        <v>0</v>
      </c>
      <c r="I1122" s="118">
        <v>0</v>
      </c>
      <c r="J1122" s="17" t="s">
        <v>3</v>
      </c>
      <c r="K1122" s="17" t="s">
        <v>2192</v>
      </c>
      <c r="L1122" s="138" t="s">
        <v>4605</v>
      </c>
      <c r="N1122" s="46" t="s">
        <v>2585</v>
      </c>
      <c r="O1122" s="22" t="s">
        <v>3787</v>
      </c>
      <c r="P1122"/>
      <c r="Q1122" t="str">
        <f>IF(F1122=G1122,"","NOT EQUAL")</f>
        <v/>
      </c>
      <c r="R1122"/>
      <c r="S1122"/>
      <c r="T1122">
        <f>IF(Y1122&lt;&gt;"",T1121+1,T1121)</f>
        <v>146</v>
      </c>
      <c r="U1122" s="3"/>
      <c r="V1122" s="118"/>
      <c r="W1122" s="118"/>
      <c r="X1122" s="109" t="str">
        <f>IF( OR(V1122="CNST", J1122="CAT_REGS"),(F1122),
IF(V1122="YES",UPPER(F1122),
IF(   AND(V1122&lt;&gt;"NO",J1122="CAT_FNCT",E1122&lt;&gt;"multiply", E1122&lt;&gt;"divide"),IF(K1122="SLS_ENABLED",   UPPER(F1122),""),"")))</f>
        <v/>
      </c>
      <c r="Y1122" s="109" t="str">
        <f>IF(LEN(W1122)&gt;0,W1122,SUBSTITUTE(SUBSTITUTE(SUBSTITUTE(SUBSTITUTE(SUBSTITUTE(SUBSTITUTE(SUBSTITUTE(SUBSTITUTE(SUBSTITUTE(SUBSTITUTE(SUBSTITUTE( (SUBSTITUTE( SUBSTITUTE( SUBSTITUTE( SUBSTITUTE(X1122,"STD_SIGMA","SUM"),"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22" s="2">
        <f>C1122</f>
        <v>1209</v>
      </c>
    </row>
    <row r="1123" spans="1:26">
      <c r="A1123" s="167" t="str">
        <f>CODE(MID(N1123,1,1))&amp;CODE(MID(N1123,2,1))&amp;CODE(MID(N1123,3,1))&amp;CODE(MID(N1123,4,1))&amp;CODE(MID(N1123,5,1))&amp;
IF(ISERR(CODE(MID(N1123,6,1))),"",CODE(MID(N1123,6,1)))&amp;
IF(ISERR(CODE(MID(N1123,7,1))),"",CODE(MID(N1123,7,1)))&amp;
IF(ISERR(CODE(MID(N1123,8,1))),"",CODE(MID(N1123,8,1)))&amp;
IF(ISERR(CODE(MID(N1123,9,1))),"",CODE(MID(N1123,9,1)))&amp;
IF(ISERR(CODE(MID(N1123,10,1))),"",CODE(MID(N1123,10,1)))&amp;
IF(ISERR(CODE(MID(N1123,11,1))),"",CODE(MID(N1123,11,1)))&amp;
IF(ISERR(CODE(MID(N1123,12,1))),"",CODE(MID(N1123,12,1)))&amp;
IF(ISERR(CODE(MID(N1123,13,1))),"",CODE(MID(N1123,13,1)))&amp;
IF(ISERR(CODE(MID(N1123,14,1))),"",CODE(MID(N1123,14,1)))&amp;
IF(ISERR(CODE(MID(N1123,15,1))),"",CODE(MID(N1123,15,1)))</f>
        <v>73847795698880797885</v>
      </c>
      <c r="B1123" s="3">
        <v>1090</v>
      </c>
      <c r="C1123" s="165">
        <f>VLOOKUP(A1123,[1]items.h.csv!$A:$C,3,0)</f>
        <v>1210</v>
      </c>
      <c r="D1123" s="1" t="s">
        <v>2221</v>
      </c>
      <c r="E1123" s="1" t="s">
        <v>7</v>
      </c>
      <c r="F1123" s="18" t="s">
        <v>4071</v>
      </c>
      <c r="G1123" s="18" t="s">
        <v>4071</v>
      </c>
      <c r="H1123" s="118">
        <v>0</v>
      </c>
      <c r="I1123" s="118">
        <v>0</v>
      </c>
      <c r="J1123" s="17" t="s">
        <v>3</v>
      </c>
      <c r="K1123" s="17" t="s">
        <v>2192</v>
      </c>
      <c r="L1123" s="138" t="s">
        <v>4605</v>
      </c>
      <c r="N1123" s="22" t="s">
        <v>2587</v>
      </c>
      <c r="O1123" s="22" t="s">
        <v>3787</v>
      </c>
      <c r="P1123"/>
      <c r="Q1123" t="str">
        <f>IF(F1123=G1123,"","NOT EQUAL")</f>
        <v/>
      </c>
      <c r="R1123"/>
      <c r="S1123"/>
      <c r="T1123">
        <f>IF(Y1123&lt;&gt;"",T1122+1,T1122)</f>
        <v>146</v>
      </c>
      <c r="U1123" s="3"/>
      <c r="V1123" s="118"/>
      <c r="W1123" s="118"/>
      <c r="X1123" s="109" t="str">
        <f>IF( OR(V1123="CNST", J1123="CAT_REGS"),(F1123),
IF(V1123="YES",UPPER(F1123),
IF(   AND(V1123&lt;&gt;"NO",J1123="CAT_FNCT",E1123&lt;&gt;"multiply", E1123&lt;&gt;"divide"),IF(K1123="SLS_ENABLED",   UPPER(F1123),""),"")))</f>
        <v/>
      </c>
      <c r="Y1123" s="109" t="str">
        <f>IF(LEN(W1123)&gt;0,W1123,SUBSTITUTE(SUBSTITUTE(SUBSTITUTE(SUBSTITUTE(SUBSTITUTE(SUBSTITUTE(SUBSTITUTE(SUBSTITUTE(SUBSTITUTE(SUBSTITUTE(SUBSTITUTE( (SUBSTITUTE( SUBSTITUTE( SUBSTITUTE( SUBSTITUTE(X1123,"STD_SIGMA","SUM"),"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23" s="2">
        <f>C1123</f>
        <v>1210</v>
      </c>
    </row>
    <row r="1124" spans="1:26">
      <c r="A1124" s="167" t="str">
        <f>CODE(MID(N1124,1,1))&amp;CODE(MID(N1124,2,1))&amp;CODE(MID(N1124,3,1))&amp;CODE(MID(N1124,4,1))&amp;CODE(MID(N1124,5,1))&amp;
IF(ISERR(CODE(MID(N1124,6,1))),"",CODE(MID(N1124,6,1)))&amp;
IF(ISERR(CODE(MID(N1124,7,1))),"",CODE(MID(N1124,7,1)))&amp;
IF(ISERR(CODE(MID(N1124,8,1))),"",CODE(MID(N1124,8,1)))&amp;
IF(ISERR(CODE(MID(N1124,9,1))),"",CODE(MID(N1124,9,1)))&amp;
IF(ISERR(CODE(MID(N1124,10,1))),"",CODE(MID(N1124,10,1)))&amp;
IF(ISERR(CODE(MID(N1124,11,1))),"",CODE(MID(N1124,11,1)))&amp;
IF(ISERR(CODE(MID(N1124,12,1))),"",CODE(MID(N1124,12,1)))&amp;
IF(ISERR(CODE(MID(N1124,13,1))),"",CODE(MID(N1124,13,1)))&amp;
IF(ISERR(CODE(MID(N1124,14,1))),"",CODE(MID(N1124,14,1)))&amp;
IF(ISERR(CODE(MID(N1124,15,1))),"",CODE(MID(N1124,15,1)))</f>
        <v>7384779569888079787749</v>
      </c>
      <c r="B1124" s="3">
        <v>1091</v>
      </c>
      <c r="C1124" s="165">
        <f>VLOOKUP(A1124,[1]items.h.csv!$A:$C,3,0)</f>
        <v>1211</v>
      </c>
      <c r="D1124" s="1" t="s">
        <v>2221</v>
      </c>
      <c r="E1124" s="1" t="s">
        <v>7</v>
      </c>
      <c r="F1124" s="17" t="s">
        <v>1876</v>
      </c>
      <c r="G1124" s="17" t="s">
        <v>1876</v>
      </c>
      <c r="H1124" s="118">
        <v>0</v>
      </c>
      <c r="I1124" s="118">
        <v>0</v>
      </c>
      <c r="J1124" s="17" t="s">
        <v>3</v>
      </c>
      <c r="K1124" s="17" t="s">
        <v>2192</v>
      </c>
      <c r="L1124" s="138" t="s">
        <v>4605</v>
      </c>
      <c r="N1124" s="22" t="s">
        <v>2588</v>
      </c>
      <c r="O1124" s="22" t="s">
        <v>3787</v>
      </c>
      <c r="P1124"/>
      <c r="Q1124" t="str">
        <f>IF(F1124=G1124,"","NOT EQUAL")</f>
        <v/>
      </c>
      <c r="R1124"/>
      <c r="S1124"/>
      <c r="T1124">
        <f>IF(Y1124&lt;&gt;"",T1123+1,T1123)</f>
        <v>146</v>
      </c>
      <c r="U1124" s="3"/>
      <c r="V1124" s="118"/>
      <c r="W1124" s="118"/>
      <c r="X1124" s="109" t="str">
        <f>IF( OR(V1124="CNST", J1124="CAT_REGS"),(F1124),
IF(V1124="YES",UPPER(F1124),
IF(   AND(V1124&lt;&gt;"NO",J1124="CAT_FNCT",E1124&lt;&gt;"multiply", E1124&lt;&gt;"divide"),IF(K1124="SLS_ENABLED",   UPPER(F1124),""),"")))</f>
        <v/>
      </c>
      <c r="Y1124" s="109" t="str">
        <f>IF(LEN(W1124)&gt;0,W1124,SUBSTITUTE(SUBSTITUTE(SUBSTITUTE(SUBSTITUTE(SUBSTITUTE(SUBSTITUTE(SUBSTITUTE(SUBSTITUTE(SUBSTITUTE(SUBSTITUTE(SUBSTITUTE( (SUBSTITUTE( SUBSTITUTE( SUBSTITUTE( SUBSTITUTE(X1124,"STD_SIGMA","SUM"),"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24" s="2">
        <f>C1124</f>
        <v>1211</v>
      </c>
    </row>
    <row r="1125" spans="1:26">
      <c r="A1125" s="167" t="str">
        <f>CODE(MID(N1125,1,1))&amp;CODE(MID(N1125,2,1))&amp;CODE(MID(N1125,3,1))&amp;CODE(MID(N1125,4,1))&amp;CODE(MID(N1125,5,1))&amp;
IF(ISERR(CODE(MID(N1125,6,1))),"",CODE(MID(N1125,6,1)))&amp;
IF(ISERR(CODE(MID(N1125,7,1))),"",CODE(MID(N1125,7,1)))&amp;
IF(ISERR(CODE(MID(N1125,8,1))),"",CODE(MID(N1125,8,1)))&amp;
IF(ISERR(CODE(MID(N1125,9,1))),"",CODE(MID(N1125,9,1)))&amp;
IF(ISERR(CODE(MID(N1125,10,1))),"",CODE(MID(N1125,10,1)))&amp;
IF(ISERR(CODE(MID(N1125,11,1))),"",CODE(MID(N1125,11,1)))&amp;
IF(ISERR(CODE(MID(N1125,12,1))),"",CODE(MID(N1125,12,1)))&amp;
IF(ISERR(CODE(MID(N1125,13,1))),"",CODE(MID(N1125,13,1)))&amp;
IF(ISERR(CODE(MID(N1125,14,1))),"",CODE(MID(N1125,14,1)))&amp;
IF(ISERR(CODE(MID(N1125,15,1))),"",CODE(MID(N1125,15,1)))</f>
        <v>7778859570</v>
      </c>
      <c r="B1125" s="3">
        <v>1092</v>
      </c>
      <c r="C1125" s="165">
        <f>VLOOKUP(A1125,[1]items.h.csv!$A:$C,3,0)</f>
        <v>1212</v>
      </c>
      <c r="D1125" s="1" t="s">
        <v>2221</v>
      </c>
      <c r="E1125" s="1" t="s">
        <v>7</v>
      </c>
      <c r="F1125" s="17" t="s">
        <v>126</v>
      </c>
      <c r="G1125" s="17" t="s">
        <v>126</v>
      </c>
      <c r="H1125" s="118">
        <v>0</v>
      </c>
      <c r="I1125" s="118">
        <v>0</v>
      </c>
      <c r="J1125" s="17" t="s">
        <v>18</v>
      </c>
      <c r="K1125" s="17" t="s">
        <v>2192</v>
      </c>
      <c r="L1125" s="138" t="s">
        <v>4604</v>
      </c>
      <c r="N1125" s="22" t="s">
        <v>2628</v>
      </c>
      <c r="O1125" s="22" t="s">
        <v>3787</v>
      </c>
      <c r="P1125"/>
      <c r="Q1125" t="str">
        <f>IF(F1125=G1125,"","NOT EQUAL")</f>
        <v/>
      </c>
      <c r="R1125"/>
      <c r="S1125"/>
      <c r="T1125">
        <f>IF(Y1125&lt;&gt;"",T1124+1,T1124)</f>
        <v>146</v>
      </c>
      <c r="U1125" s="3"/>
      <c r="V1125" s="118"/>
      <c r="W1125" s="118"/>
      <c r="X1125" s="109" t="str">
        <f>IF( OR(V1125="CNST", J1125="CAT_REGS"),(F1125),
IF(V1125="YES",UPPER(F1125),
IF(   AND(V1125&lt;&gt;"NO",J1125="CAT_FNCT",E1125&lt;&gt;"multiply", E1125&lt;&gt;"divide"),IF(K1125="SLS_ENABLED",   UPPER(F1125),""),"")))</f>
        <v/>
      </c>
      <c r="Y1125" s="109" t="str">
        <f>IF(LEN(W1125)&gt;0,W1125,SUBSTITUTE(SUBSTITUTE(SUBSTITUTE(SUBSTITUTE(SUBSTITUTE(SUBSTITUTE(SUBSTITUTE(SUBSTITUTE(SUBSTITUTE(SUBSTITUTE(SUBSTITUTE( (SUBSTITUTE( SUBSTITUTE( SUBSTITUTE( SUBSTITUTE(X1125,"STD_SIGMA","SUM"),"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25" s="2">
        <f>C1125</f>
        <v>1212</v>
      </c>
    </row>
    <row r="1126" spans="1:26">
      <c r="A1126" s="167" t="str">
        <f>CODE(MID(N1126,1,1))&amp;CODE(MID(N1126,2,1))&amp;CODE(MID(N1126,3,1))&amp;CODE(MID(N1126,4,1))&amp;CODE(MID(N1126,5,1))&amp;
IF(ISERR(CODE(MID(N1126,6,1))),"",CODE(MID(N1126,6,1)))&amp;
IF(ISERR(CODE(MID(N1126,7,1))),"",CODE(MID(N1126,7,1)))&amp;
IF(ISERR(CODE(MID(N1126,8,1))),"",CODE(MID(N1126,8,1)))&amp;
IF(ISERR(CODE(MID(N1126,9,1))),"",CODE(MID(N1126,9,1)))&amp;
IF(ISERR(CODE(MID(N1126,10,1))),"",CODE(MID(N1126,10,1)))&amp;
IF(ISERR(CODE(MID(N1126,11,1))),"",CODE(MID(N1126,11,1)))&amp;
IF(ISERR(CODE(MID(N1126,12,1))),"",CODE(MID(N1126,12,1)))&amp;
IF(ISERR(CODE(MID(N1126,13,1))),"",CODE(MID(N1126,13,1)))&amp;
IF(ISERR(CODE(MID(N1126,14,1))),"",CODE(MID(N1126,14,1)))&amp;
IF(ISERR(CODE(MID(N1126,15,1))),"",CODE(MID(N1126,15,1)))</f>
        <v>73847795708088</v>
      </c>
      <c r="B1126" s="3">
        <v>1093</v>
      </c>
      <c r="C1126" s="165">
        <f>VLOOKUP(A1126,[1]items.h.csv!$A:$C,3,0)</f>
        <v>1213</v>
      </c>
      <c r="D1126" s="1" t="s">
        <v>2221</v>
      </c>
      <c r="E1126" s="1" t="s">
        <v>7</v>
      </c>
      <c r="F1126" s="17" t="s">
        <v>1885</v>
      </c>
      <c r="G1126" s="17" t="s">
        <v>1885</v>
      </c>
      <c r="H1126" s="118">
        <v>0</v>
      </c>
      <c r="I1126" s="118">
        <v>0</v>
      </c>
      <c r="J1126" s="17" t="s">
        <v>3</v>
      </c>
      <c r="K1126" s="17" t="s">
        <v>2192</v>
      </c>
      <c r="L1126" s="138" t="s">
        <v>4605</v>
      </c>
      <c r="N1126" s="22" t="s">
        <v>2613</v>
      </c>
      <c r="O1126" s="22" t="s">
        <v>3787</v>
      </c>
      <c r="P1126"/>
      <c r="Q1126" t="str">
        <f>IF(F1126=G1126,"","NOT EQUAL")</f>
        <v/>
      </c>
      <c r="R1126"/>
      <c r="S1126"/>
      <c r="T1126">
        <f>IF(Y1126&lt;&gt;"",T1125+1,T1125)</f>
        <v>146</v>
      </c>
      <c r="U1126" s="3"/>
      <c r="V1126" s="118"/>
      <c r="W1126" s="118"/>
      <c r="X1126" s="109" t="str">
        <f>IF( OR(V1126="CNST", J1126="CAT_REGS"),(F1126),
IF(V1126="YES",UPPER(F1126),
IF(   AND(V1126&lt;&gt;"NO",J1126="CAT_FNCT",E1126&lt;&gt;"multiply", E1126&lt;&gt;"divide"),IF(K1126="SLS_ENABLED",   UPPER(F1126),""),"")))</f>
        <v/>
      </c>
      <c r="Y1126" s="109" t="str">
        <f>IF(LEN(W1126)&gt;0,W1126,SUBSTITUTE(SUBSTITUTE(SUBSTITUTE(SUBSTITUTE(SUBSTITUTE(SUBSTITUTE(SUBSTITUTE(SUBSTITUTE(SUBSTITUTE(SUBSTITUTE(SUBSTITUTE( (SUBSTITUTE( SUBSTITUTE( SUBSTITUTE( SUBSTITUTE(X1126,"STD_SIGMA","SUM"),"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26" s="2">
        <f>C1126</f>
        <v>1213</v>
      </c>
    </row>
    <row r="1127" spans="1:26">
      <c r="A1127" s="167" t="str">
        <f>CODE(MID(N1127,1,1))&amp;CODE(MID(N1127,2,1))&amp;CODE(MID(N1127,3,1))&amp;CODE(MID(N1127,4,1))&amp;CODE(MID(N1127,5,1))&amp;
IF(ISERR(CODE(MID(N1127,6,1))),"",CODE(MID(N1127,6,1)))&amp;
IF(ISERR(CODE(MID(N1127,7,1))),"",CODE(MID(N1127,7,1)))&amp;
IF(ISERR(CODE(MID(N1127,8,1))),"",CODE(MID(N1127,8,1)))&amp;
IF(ISERR(CODE(MID(N1127,9,1))),"",CODE(MID(N1127,9,1)))&amp;
IF(ISERR(CODE(MID(N1127,10,1))),"",CODE(MID(N1127,10,1)))&amp;
IF(ISERR(CODE(MID(N1127,11,1))),"",CODE(MID(N1127,11,1)))&amp;
IF(ISERR(CODE(MID(N1127,12,1))),"",CODE(MID(N1127,12,1)))&amp;
IF(ISERR(CODE(MID(N1127,13,1))),"",CODE(MID(N1127,13,1)))&amp;
IF(ISERR(CODE(MID(N1127,14,1))),"",CODE(MID(N1127,14,1)))&amp;
IF(ISERR(CODE(MID(N1127,15,1))),"",CODE(MID(N1127,15,1)))</f>
        <v>738477957088</v>
      </c>
      <c r="B1127" s="3">
        <v>1094</v>
      </c>
      <c r="C1127" s="165">
        <f>VLOOKUP(A1127,[1]items.h.csv!$A:$C,3,0)</f>
        <v>1214</v>
      </c>
      <c r="D1127" s="1" t="s">
        <v>2221</v>
      </c>
      <c r="E1127" s="1" t="s">
        <v>7</v>
      </c>
      <c r="F1127" s="18" t="s">
        <v>4072</v>
      </c>
      <c r="G1127" s="18" t="s">
        <v>4072</v>
      </c>
      <c r="H1127" s="118">
        <v>0</v>
      </c>
      <c r="I1127" s="118">
        <v>0</v>
      </c>
      <c r="J1127" s="17" t="s">
        <v>3</v>
      </c>
      <c r="K1127" s="17" t="s">
        <v>2192</v>
      </c>
      <c r="L1127" s="138" t="s">
        <v>4605</v>
      </c>
      <c r="N1127" s="46" t="s">
        <v>2615</v>
      </c>
      <c r="O1127" s="22" t="s">
        <v>3787</v>
      </c>
      <c r="P1127"/>
      <c r="Q1127" t="str">
        <f>IF(F1127=G1127,"","NOT EQUAL")</f>
        <v/>
      </c>
      <c r="R1127"/>
      <c r="S1127"/>
      <c r="T1127">
        <f>IF(Y1127&lt;&gt;"",T1126+1,T1126)</f>
        <v>146</v>
      </c>
      <c r="U1127" s="3"/>
      <c r="V1127" s="118"/>
      <c r="W1127" s="118"/>
      <c r="X1127" s="109" t="str">
        <f>IF( OR(V1127="CNST", J1127="CAT_REGS"),(F1127),
IF(V1127="YES",UPPER(F1127),
IF(   AND(V1127&lt;&gt;"NO",J1127="CAT_FNCT",E1127&lt;&gt;"multiply", E1127&lt;&gt;"divide"),IF(K1127="SLS_ENABLED",   UPPER(F1127),""),"")))</f>
        <v/>
      </c>
      <c r="Y1127" s="109" t="str">
        <f>IF(LEN(W1127)&gt;0,W1127,SUBSTITUTE(SUBSTITUTE(SUBSTITUTE(SUBSTITUTE(SUBSTITUTE(SUBSTITUTE(SUBSTITUTE(SUBSTITUTE(SUBSTITUTE(SUBSTITUTE(SUBSTITUTE( (SUBSTITUTE( SUBSTITUTE( SUBSTITUTE( SUBSTITUTE(X1127,"STD_SIGMA","SUM"),"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27" s="2">
        <f>C1127</f>
        <v>1214</v>
      </c>
    </row>
    <row r="1128" spans="1:26">
      <c r="A1128" s="167" t="str">
        <f>CODE(MID(N1128,1,1))&amp;CODE(MID(N1128,2,1))&amp;CODE(MID(N1128,3,1))&amp;CODE(MID(N1128,4,1))&amp;CODE(MID(N1128,5,1))&amp;
IF(ISERR(CODE(MID(N1128,6,1))),"",CODE(MID(N1128,6,1)))&amp;
IF(ISERR(CODE(MID(N1128,7,1))),"",CODE(MID(N1128,7,1)))&amp;
IF(ISERR(CODE(MID(N1128,8,1))),"",CODE(MID(N1128,8,1)))&amp;
IF(ISERR(CODE(MID(N1128,9,1))),"",CODE(MID(N1128,9,1)))&amp;
IF(ISERR(CODE(MID(N1128,10,1))),"",CODE(MID(N1128,10,1)))&amp;
IF(ISERR(CODE(MID(N1128,11,1))),"",CODE(MID(N1128,11,1)))&amp;
IF(ISERR(CODE(MID(N1128,12,1))),"",CODE(MID(N1128,12,1)))&amp;
IF(ISERR(CODE(MID(N1128,13,1))),"",CODE(MID(N1128,13,1)))&amp;
IF(ISERR(CODE(MID(N1128,14,1))),"",CODE(MID(N1128,14,1)))&amp;
IF(ISERR(CODE(MID(N1128,15,1))),"",CODE(MID(N1128,15,1)))</f>
        <v>73847795708588</v>
      </c>
      <c r="B1128" s="3">
        <v>1095</v>
      </c>
      <c r="C1128" s="165">
        <f>VLOOKUP(A1128,[1]items.h.csv!$A:$C,3,0)</f>
        <v>1215</v>
      </c>
      <c r="D1128" s="1" t="s">
        <v>2221</v>
      </c>
      <c r="E1128" s="1" t="s">
        <v>7</v>
      </c>
      <c r="F1128" s="18" t="s">
        <v>4073</v>
      </c>
      <c r="G1128" s="18" t="s">
        <v>4073</v>
      </c>
      <c r="H1128" s="118">
        <v>0</v>
      </c>
      <c r="I1128" s="118">
        <v>0</v>
      </c>
      <c r="J1128" s="17" t="s">
        <v>3</v>
      </c>
      <c r="K1128" s="17" t="s">
        <v>2192</v>
      </c>
      <c r="L1128" s="138" t="s">
        <v>4605</v>
      </c>
      <c r="N1128" s="46" t="s">
        <v>2614</v>
      </c>
      <c r="O1128" s="22" t="s">
        <v>3787</v>
      </c>
      <c r="P1128"/>
      <c r="Q1128" t="str">
        <f>IF(F1128=G1128,"","NOT EQUAL")</f>
        <v/>
      </c>
      <c r="R1128"/>
      <c r="S1128"/>
      <c r="T1128">
        <f>IF(Y1128&lt;&gt;"",T1127+1,T1127)</f>
        <v>146</v>
      </c>
      <c r="U1128" s="3"/>
      <c r="V1128" s="118"/>
      <c r="W1128" s="118"/>
      <c r="X1128" s="109" t="str">
        <f>IF( OR(V1128="CNST", J1128="CAT_REGS"),(F1128),
IF(V1128="YES",UPPER(F1128),
IF(   AND(V1128&lt;&gt;"NO",J1128="CAT_FNCT",E1128&lt;&gt;"multiply", E1128&lt;&gt;"divide"),IF(K1128="SLS_ENABLED",   UPPER(F1128),""),"")))</f>
        <v/>
      </c>
      <c r="Y1128" s="109" t="str">
        <f>IF(LEN(W1128)&gt;0,W1128,SUBSTITUTE(SUBSTITUTE(SUBSTITUTE(SUBSTITUTE(SUBSTITUTE(SUBSTITUTE(SUBSTITUTE(SUBSTITUTE(SUBSTITUTE(SUBSTITUTE(SUBSTITUTE( (SUBSTITUTE( SUBSTITUTE( SUBSTITUTE( SUBSTITUTE(X1128,"STD_SIGMA","SUM"),"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28" s="2">
        <f>C1128</f>
        <v>1215</v>
      </c>
    </row>
    <row r="1129" spans="1:26">
      <c r="A1129" s="167" t="str">
        <f>CODE(MID(N1129,1,1))&amp;CODE(MID(N1129,2,1))&amp;CODE(MID(N1129,3,1))&amp;CODE(MID(N1129,4,1))&amp;CODE(MID(N1129,5,1))&amp;
IF(ISERR(CODE(MID(N1129,6,1))),"",CODE(MID(N1129,6,1)))&amp;
IF(ISERR(CODE(MID(N1129,7,1))),"",CODE(MID(N1129,7,1)))&amp;
IF(ISERR(CODE(MID(N1129,8,1))),"",CODE(MID(N1129,8,1)))&amp;
IF(ISERR(CODE(MID(N1129,9,1))),"",CODE(MID(N1129,9,1)))&amp;
IF(ISERR(CODE(MID(N1129,10,1))),"",CODE(MID(N1129,10,1)))&amp;
IF(ISERR(CODE(MID(N1129,11,1))),"",CODE(MID(N1129,11,1)))&amp;
IF(ISERR(CODE(MID(N1129,12,1))),"",CODE(MID(N1129,12,1)))&amp;
IF(ISERR(CODE(MID(N1129,13,1))),"",CODE(MID(N1129,13,1)))&amp;
IF(ISERR(CODE(MID(N1129,14,1))),"",CODE(MID(N1129,14,1)))&amp;
IF(ISERR(CODE(MID(N1129,15,1))),"",CODE(MID(N1129,15,1)))</f>
        <v>7384779570774980</v>
      </c>
      <c r="B1129" s="3">
        <v>1096</v>
      </c>
      <c r="C1129" s="165">
        <f>VLOOKUP(A1129,[1]items.h.csv!$A:$C,3,0)</f>
        <v>1216</v>
      </c>
      <c r="D1129" s="1" t="s">
        <v>2221</v>
      </c>
      <c r="E1129" s="1" t="s">
        <v>7</v>
      </c>
      <c r="F1129" s="17" t="s">
        <v>1886</v>
      </c>
      <c r="G1129" s="17" t="s">
        <v>1886</v>
      </c>
      <c r="H1129" s="118">
        <v>0</v>
      </c>
      <c r="I1129" s="118">
        <v>0</v>
      </c>
      <c r="J1129" s="17" t="s">
        <v>3</v>
      </c>
      <c r="K1129" s="17" t="s">
        <v>2192</v>
      </c>
      <c r="L1129" s="138" t="s">
        <v>4605</v>
      </c>
      <c r="N1129" s="22" t="s">
        <v>2616</v>
      </c>
      <c r="O1129" s="22" t="s">
        <v>3787</v>
      </c>
      <c r="P1129"/>
      <c r="Q1129" t="str">
        <f>IF(F1129=G1129,"","NOT EQUAL")</f>
        <v/>
      </c>
      <c r="R1129"/>
      <c r="S1129"/>
      <c r="T1129">
        <f>IF(Y1129&lt;&gt;"",T1128+1,T1128)</f>
        <v>146</v>
      </c>
      <c r="U1129" s="3"/>
      <c r="V1129" s="118"/>
      <c r="W1129" s="118"/>
      <c r="X1129" s="109" t="str">
        <f>IF( OR(V1129="CNST", J1129="CAT_REGS"),(F1129),
IF(V1129="YES",UPPER(F1129),
IF(   AND(V1129&lt;&gt;"NO",J1129="CAT_FNCT",E1129&lt;&gt;"multiply", E1129&lt;&gt;"divide"),IF(K1129="SLS_ENABLED",   UPPER(F1129),""),"")))</f>
        <v/>
      </c>
      <c r="Y1129" s="109" t="str">
        <f>IF(LEN(W1129)&gt;0,W1129,SUBSTITUTE(SUBSTITUTE(SUBSTITUTE(SUBSTITUTE(SUBSTITUTE(SUBSTITUTE(SUBSTITUTE(SUBSTITUTE(SUBSTITUTE(SUBSTITUTE(SUBSTITUTE( (SUBSTITUTE( SUBSTITUTE( SUBSTITUTE( SUBSTITUTE(X1129,"STD_SIGMA","SUM"),"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29" s="2">
        <f>C1129</f>
        <v>1216</v>
      </c>
    </row>
    <row r="1130" spans="1:26">
      <c r="A1130" s="167" t="str">
        <f>CODE(MID(N1130,1,1))&amp;CODE(MID(N1130,2,1))&amp;CODE(MID(N1130,3,1))&amp;CODE(MID(N1130,4,1))&amp;CODE(MID(N1130,5,1))&amp;
IF(ISERR(CODE(MID(N1130,6,1))),"",CODE(MID(N1130,6,1)))&amp;
IF(ISERR(CODE(MID(N1130,7,1))),"",CODE(MID(N1130,7,1)))&amp;
IF(ISERR(CODE(MID(N1130,8,1))),"",CODE(MID(N1130,8,1)))&amp;
IF(ISERR(CODE(MID(N1130,9,1))),"",CODE(MID(N1130,9,1)))&amp;
IF(ISERR(CODE(MID(N1130,10,1))),"",CODE(MID(N1130,10,1)))&amp;
IF(ISERR(CODE(MID(N1130,11,1))),"",CODE(MID(N1130,11,1)))&amp;
IF(ISERR(CODE(MID(N1130,12,1))),"",CODE(MID(N1130,12,1)))&amp;
IF(ISERR(CODE(MID(N1130,13,1))),"",CODE(MID(N1130,13,1)))&amp;
IF(ISERR(CODE(MID(N1130,14,1))),"",CODE(MID(N1130,14,1)))&amp;
IF(ISERR(CODE(MID(N1130,15,1))),"",CODE(MID(N1130,15,1)))</f>
        <v>7778859571697977</v>
      </c>
      <c r="B1130" s="3">
        <v>1097</v>
      </c>
      <c r="C1130" s="165">
        <f>VLOOKUP(A1130,[1]items.h.csv!$A:$C,3,0)</f>
        <v>1217</v>
      </c>
      <c r="D1130" s="1" t="s">
        <v>2221</v>
      </c>
      <c r="E1130" s="1" t="s">
        <v>7</v>
      </c>
      <c r="F1130" s="17" t="s">
        <v>1897</v>
      </c>
      <c r="G1130" s="17" t="s">
        <v>1897</v>
      </c>
      <c r="H1130" s="118">
        <v>0</v>
      </c>
      <c r="I1130" s="118">
        <v>0</v>
      </c>
      <c r="J1130" s="17" t="s">
        <v>18</v>
      </c>
      <c r="K1130" s="17" t="s">
        <v>2192</v>
      </c>
      <c r="L1130" s="138" t="s">
        <v>4604</v>
      </c>
      <c r="N1130" s="22" t="s">
        <v>2646</v>
      </c>
      <c r="O1130" s="22" t="s">
        <v>3787</v>
      </c>
      <c r="P1130"/>
      <c r="Q1130" t="str">
        <f>IF(F1130=G1130,"","NOT EQUAL")</f>
        <v/>
      </c>
      <c r="R1130"/>
      <c r="S1130"/>
      <c r="T1130">
        <f>IF(Y1130&lt;&gt;"",T1129+1,T1129)</f>
        <v>146</v>
      </c>
      <c r="U1130" s="3"/>
      <c r="V1130" s="118"/>
      <c r="W1130" s="118"/>
      <c r="X1130" s="109" t="str">
        <f>IF( OR(V1130="CNST", J1130="CAT_REGS"),(F1130),
IF(V1130="YES",UPPER(F1130),
IF(   AND(V1130&lt;&gt;"NO",J1130="CAT_FNCT",E1130&lt;&gt;"multiply", E1130&lt;&gt;"divide"),IF(K1130="SLS_ENABLED",   UPPER(F1130),""),"")))</f>
        <v/>
      </c>
      <c r="Y1130" s="109" t="str">
        <f>IF(LEN(W1130)&gt;0,W1130,SUBSTITUTE(SUBSTITUTE(SUBSTITUTE(SUBSTITUTE(SUBSTITUTE(SUBSTITUTE(SUBSTITUTE(SUBSTITUTE(SUBSTITUTE(SUBSTITUTE(SUBSTITUTE( (SUBSTITUTE( SUBSTITUTE( SUBSTITUTE( SUBSTITUTE(X1130,"STD_SIGMA","SUM"),"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30" s="2">
        <f>C1130</f>
        <v>1217</v>
      </c>
    </row>
    <row r="1131" spans="1:26">
      <c r="A1131" s="167" t="str">
        <f>CODE(MID(N1131,1,1))&amp;CODE(MID(N1131,2,1))&amp;CODE(MID(N1131,3,1))&amp;CODE(MID(N1131,4,1))&amp;CODE(MID(N1131,5,1))&amp;
IF(ISERR(CODE(MID(N1131,6,1))),"",CODE(MID(N1131,6,1)))&amp;
IF(ISERR(CODE(MID(N1131,7,1))),"",CODE(MID(N1131,7,1)))&amp;
IF(ISERR(CODE(MID(N1131,8,1))),"",CODE(MID(N1131,8,1)))&amp;
IF(ISERR(CODE(MID(N1131,9,1))),"",CODE(MID(N1131,9,1)))&amp;
IF(ISERR(CODE(MID(N1131,10,1))),"",CODE(MID(N1131,10,1)))&amp;
IF(ISERR(CODE(MID(N1131,11,1))),"",CODE(MID(N1131,11,1)))&amp;
IF(ISERR(CODE(MID(N1131,12,1))),"",CODE(MID(N1131,12,1)))&amp;
IF(ISERR(CODE(MID(N1131,13,1))),"",CODE(MID(N1131,13,1)))&amp;
IF(ISERR(CODE(MID(N1131,14,1))),"",CODE(MID(N1131,14,1)))&amp;
IF(ISERR(CODE(MID(N1131,15,1))),"",CODE(MID(N1131,15,1)))</f>
        <v>738477957169797780</v>
      </c>
      <c r="B1131" s="3">
        <v>1098</v>
      </c>
      <c r="C1131" s="165">
        <f>VLOOKUP(A1131,[1]items.h.csv!$A:$C,3,0)</f>
        <v>1218</v>
      </c>
      <c r="D1131" s="1" t="s">
        <v>2221</v>
      </c>
      <c r="E1131" s="1" t="s">
        <v>7</v>
      </c>
      <c r="F1131" s="18" t="s">
        <v>135</v>
      </c>
      <c r="G1131" s="18" t="s">
        <v>135</v>
      </c>
      <c r="H1131" s="118">
        <v>0</v>
      </c>
      <c r="I1131" s="118">
        <v>0</v>
      </c>
      <c r="J1131" s="17" t="s">
        <v>3</v>
      </c>
      <c r="K1131" s="17" t="s">
        <v>2192</v>
      </c>
      <c r="L1131" s="138" t="s">
        <v>4605</v>
      </c>
      <c r="N1131" s="46" t="s">
        <v>2643</v>
      </c>
      <c r="O1131" s="22" t="s">
        <v>3787</v>
      </c>
      <c r="P1131"/>
      <c r="Q1131" t="str">
        <f>IF(F1131=G1131,"","NOT EQUAL")</f>
        <v/>
      </c>
      <c r="R1131"/>
      <c r="S1131"/>
      <c r="T1131">
        <f>IF(Y1131&lt;&gt;"",T1130+1,T1130)</f>
        <v>146</v>
      </c>
      <c r="U1131" s="3"/>
      <c r="V1131" s="118"/>
      <c r="W1131" s="118"/>
      <c r="X1131" s="109" t="str">
        <f>IF( OR(V1131="CNST", J1131="CAT_REGS"),(F1131),
IF(V1131="YES",UPPER(F1131),
IF(   AND(V1131&lt;&gt;"NO",J1131="CAT_FNCT",E1131&lt;&gt;"multiply", E1131&lt;&gt;"divide"),IF(K1131="SLS_ENABLED",   UPPER(F1131),""),"")))</f>
        <v/>
      </c>
      <c r="Y1131" s="109" t="str">
        <f>IF(LEN(W1131)&gt;0,W1131,SUBSTITUTE(SUBSTITUTE(SUBSTITUTE(SUBSTITUTE(SUBSTITUTE(SUBSTITUTE(SUBSTITUTE(SUBSTITUTE(SUBSTITUTE(SUBSTITUTE(SUBSTITUTE( (SUBSTITUTE( SUBSTITUTE( SUBSTITUTE( SUBSTITUTE(X1131,"STD_SIGMA","SUM"),"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31" s="2">
        <f>C1131</f>
        <v>1218</v>
      </c>
    </row>
    <row r="1132" spans="1:26">
      <c r="A1132" s="167" t="str">
        <f>CODE(MID(N1132,1,1))&amp;CODE(MID(N1132,2,1))&amp;CODE(MID(N1132,3,1))&amp;CODE(MID(N1132,4,1))&amp;CODE(MID(N1132,5,1))&amp;
IF(ISERR(CODE(MID(N1132,6,1))),"",CODE(MID(N1132,6,1)))&amp;
IF(ISERR(CODE(MID(N1132,7,1))),"",CODE(MID(N1132,7,1)))&amp;
IF(ISERR(CODE(MID(N1132,8,1))),"",CODE(MID(N1132,8,1)))&amp;
IF(ISERR(CODE(MID(N1132,9,1))),"",CODE(MID(N1132,9,1)))&amp;
IF(ISERR(CODE(MID(N1132,10,1))),"",CODE(MID(N1132,10,1)))&amp;
IF(ISERR(CODE(MID(N1132,11,1))),"",CODE(MID(N1132,11,1)))&amp;
IF(ISERR(CODE(MID(N1132,12,1))),"",CODE(MID(N1132,12,1)))&amp;
IF(ISERR(CODE(MID(N1132,13,1))),"",CODE(MID(N1132,13,1)))&amp;
IF(ISERR(CODE(MID(N1132,14,1))),"",CODE(MID(N1132,14,1)))&amp;
IF(ISERR(CODE(MID(N1132,15,1))),"",CODE(MID(N1132,15,1)))</f>
        <v>7384779571697977</v>
      </c>
      <c r="B1132" s="3">
        <v>1099</v>
      </c>
      <c r="C1132" s="165">
        <f>VLOOKUP(A1132,[1]items.h.csv!$A:$C,3,0)</f>
        <v>1219</v>
      </c>
      <c r="D1132" s="1" t="s">
        <v>2221</v>
      </c>
      <c r="E1132" s="1" t="s">
        <v>7</v>
      </c>
      <c r="F1132" s="18" t="s">
        <v>4074</v>
      </c>
      <c r="G1132" s="18" t="s">
        <v>4074</v>
      </c>
      <c r="H1132" s="118">
        <v>0</v>
      </c>
      <c r="I1132" s="118">
        <v>0</v>
      </c>
      <c r="J1132" s="17" t="s">
        <v>3</v>
      </c>
      <c r="K1132" s="17" t="s">
        <v>2192</v>
      </c>
      <c r="L1132" s="138" t="s">
        <v>4605</v>
      </c>
      <c r="N1132" s="46" t="s">
        <v>2642</v>
      </c>
      <c r="O1132" s="22" t="s">
        <v>3787</v>
      </c>
      <c r="P1132"/>
      <c r="Q1132" t="str">
        <f>IF(F1132=G1132,"","NOT EQUAL")</f>
        <v/>
      </c>
      <c r="R1132"/>
      <c r="S1132"/>
      <c r="T1132">
        <f>IF(Y1132&lt;&gt;"",T1131+1,T1131)</f>
        <v>146</v>
      </c>
      <c r="U1132" s="3"/>
      <c r="V1132" s="118"/>
      <c r="W1132" s="118"/>
      <c r="X1132" s="109" t="str">
        <f>IF( OR(V1132="CNST", J1132="CAT_REGS"),(F1132),
IF(V1132="YES",UPPER(F1132),
IF(   AND(V1132&lt;&gt;"NO",J1132="CAT_FNCT",E1132&lt;&gt;"multiply", E1132&lt;&gt;"divide"),IF(K1132="SLS_ENABLED",   UPPER(F1132),""),"")))</f>
        <v/>
      </c>
      <c r="Y1132" s="109" t="str">
        <f>IF(LEN(W1132)&gt;0,W1132,SUBSTITUTE(SUBSTITUTE(SUBSTITUTE(SUBSTITUTE(SUBSTITUTE(SUBSTITUTE(SUBSTITUTE(SUBSTITUTE(SUBSTITUTE(SUBSTITUTE(SUBSTITUTE( (SUBSTITUTE( SUBSTITUTE( SUBSTITUTE( SUBSTITUTE(X1132,"STD_SIGMA","SUM"),"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32" s="2">
        <f>C1132</f>
        <v>1219</v>
      </c>
    </row>
    <row r="1133" spans="1:26">
      <c r="A1133" s="167" t="str">
        <f>CODE(MID(N1133,1,1))&amp;CODE(MID(N1133,2,1))&amp;CODE(MID(N1133,3,1))&amp;CODE(MID(N1133,4,1))&amp;CODE(MID(N1133,5,1))&amp;
IF(ISERR(CODE(MID(N1133,6,1))),"",CODE(MID(N1133,6,1)))&amp;
IF(ISERR(CODE(MID(N1133,7,1))),"",CODE(MID(N1133,7,1)))&amp;
IF(ISERR(CODE(MID(N1133,8,1))),"",CODE(MID(N1133,8,1)))&amp;
IF(ISERR(CODE(MID(N1133,9,1))),"",CODE(MID(N1133,9,1)))&amp;
IF(ISERR(CODE(MID(N1133,10,1))),"",CODE(MID(N1133,10,1)))&amp;
IF(ISERR(CODE(MID(N1133,11,1))),"",CODE(MID(N1133,11,1)))&amp;
IF(ISERR(CODE(MID(N1133,12,1))),"",CODE(MID(N1133,12,1)))&amp;
IF(ISERR(CODE(MID(N1133,13,1))),"",CODE(MID(N1133,13,1)))&amp;
IF(ISERR(CODE(MID(N1133,14,1))),"",CODE(MID(N1133,14,1)))&amp;
IF(ISERR(CODE(MID(N1133,15,1))),"",CODE(MID(N1133,15,1)))</f>
        <v>738477957169797785</v>
      </c>
      <c r="B1133" s="3">
        <v>1100</v>
      </c>
      <c r="C1133" s="165">
        <f>VLOOKUP(A1133,[1]items.h.csv!$A:$C,3,0)</f>
        <v>1220</v>
      </c>
      <c r="D1133" s="1" t="s">
        <v>2221</v>
      </c>
      <c r="E1133" s="1" t="s">
        <v>7</v>
      </c>
      <c r="F1133" s="18" t="s">
        <v>4075</v>
      </c>
      <c r="G1133" s="18" t="s">
        <v>4075</v>
      </c>
      <c r="H1133" s="118">
        <v>0</v>
      </c>
      <c r="I1133" s="118">
        <v>0</v>
      </c>
      <c r="J1133" s="17" t="s">
        <v>3</v>
      </c>
      <c r="K1133" s="17" t="s">
        <v>2192</v>
      </c>
      <c r="L1133" s="138" t="s">
        <v>4605</v>
      </c>
      <c r="N1133" s="22" t="s">
        <v>2644</v>
      </c>
      <c r="O1133" s="22" t="s">
        <v>3787</v>
      </c>
      <c r="P1133"/>
      <c r="Q1133" t="str">
        <f>IF(F1133=G1133,"","NOT EQUAL")</f>
        <v/>
      </c>
      <c r="R1133"/>
      <c r="S1133"/>
      <c r="T1133">
        <f>IF(Y1133&lt;&gt;"",T1132+1,T1132)</f>
        <v>146</v>
      </c>
      <c r="U1133" s="3"/>
      <c r="V1133" s="118"/>
      <c r="W1133" s="118"/>
      <c r="X1133" s="109" t="str">
        <f>IF( OR(V1133="CNST", J1133="CAT_REGS"),(F1133),
IF(V1133="YES",UPPER(F1133),
IF(   AND(V1133&lt;&gt;"NO",J1133="CAT_FNCT",E1133&lt;&gt;"multiply", E1133&lt;&gt;"divide"),IF(K1133="SLS_ENABLED",   UPPER(F1133),""),"")))</f>
        <v/>
      </c>
      <c r="Y1133" s="109" t="str">
        <f>IF(LEN(W1133)&gt;0,W1133,SUBSTITUTE(SUBSTITUTE(SUBSTITUTE(SUBSTITUTE(SUBSTITUTE(SUBSTITUTE(SUBSTITUTE(SUBSTITUTE(SUBSTITUTE(SUBSTITUTE(SUBSTITUTE( (SUBSTITUTE( SUBSTITUTE( SUBSTITUTE( SUBSTITUTE(X1133,"STD_SIGMA","SUM"),"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33" s="2">
        <f>C1133</f>
        <v>1220</v>
      </c>
    </row>
    <row r="1134" spans="1:26">
      <c r="A1134" s="167" t="str">
        <f>CODE(MID(N1134,1,1))&amp;CODE(MID(N1134,2,1))&amp;CODE(MID(N1134,3,1))&amp;CODE(MID(N1134,4,1))&amp;CODE(MID(N1134,5,1))&amp;
IF(ISERR(CODE(MID(N1134,6,1))),"",CODE(MID(N1134,6,1)))&amp;
IF(ISERR(CODE(MID(N1134,7,1))),"",CODE(MID(N1134,7,1)))&amp;
IF(ISERR(CODE(MID(N1134,8,1))),"",CODE(MID(N1134,8,1)))&amp;
IF(ISERR(CODE(MID(N1134,9,1))),"",CODE(MID(N1134,9,1)))&amp;
IF(ISERR(CODE(MID(N1134,10,1))),"",CODE(MID(N1134,10,1)))&amp;
IF(ISERR(CODE(MID(N1134,11,1))),"",CODE(MID(N1134,11,1)))&amp;
IF(ISERR(CODE(MID(N1134,12,1))),"",CODE(MID(N1134,12,1)))&amp;
IF(ISERR(CODE(MID(N1134,13,1))),"",CODE(MID(N1134,13,1)))&amp;
IF(ISERR(CODE(MID(N1134,14,1))),"",CODE(MID(N1134,14,1)))&amp;
IF(ISERR(CODE(MID(N1134,15,1))),"",CODE(MID(N1134,15,1)))</f>
        <v>73847795716979777749</v>
      </c>
      <c r="B1134" s="3">
        <v>1101</v>
      </c>
      <c r="C1134" s="165">
        <f>VLOOKUP(A1134,[1]items.h.csv!$A:$C,3,0)</f>
        <v>1221</v>
      </c>
      <c r="D1134" s="1" t="s">
        <v>2221</v>
      </c>
      <c r="E1134" s="1" t="s">
        <v>7</v>
      </c>
      <c r="F1134" s="17" t="s">
        <v>136</v>
      </c>
      <c r="G1134" s="17" t="s">
        <v>136</v>
      </c>
      <c r="H1134" s="118">
        <v>0</v>
      </c>
      <c r="I1134" s="118">
        <v>0</v>
      </c>
      <c r="J1134" s="17" t="s">
        <v>3</v>
      </c>
      <c r="K1134" s="17" t="s">
        <v>2192</v>
      </c>
      <c r="L1134" s="138" t="s">
        <v>4605</v>
      </c>
      <c r="N1134" s="22" t="s">
        <v>2645</v>
      </c>
      <c r="O1134" s="22" t="s">
        <v>3787</v>
      </c>
      <c r="P1134"/>
      <c r="Q1134" t="str">
        <f>IF(F1134=G1134,"","NOT EQUAL")</f>
        <v/>
      </c>
      <c r="R1134"/>
      <c r="S1134"/>
      <c r="T1134">
        <f>IF(Y1134&lt;&gt;"",T1133+1,T1133)</f>
        <v>146</v>
      </c>
      <c r="U1134" s="3"/>
      <c r="V1134" s="118"/>
      <c r="W1134" s="118"/>
      <c r="X1134" s="109" t="str">
        <f>IF( OR(V1134="CNST", J1134="CAT_REGS"),(F1134),
IF(V1134="YES",UPPER(F1134),
IF(   AND(V1134&lt;&gt;"NO",J1134="CAT_FNCT",E1134&lt;&gt;"multiply", E1134&lt;&gt;"divide"),IF(K1134="SLS_ENABLED",   UPPER(F1134),""),"")))</f>
        <v/>
      </c>
      <c r="Y1134" s="109" t="str">
        <f>IF(LEN(W1134)&gt;0,W1134,SUBSTITUTE(SUBSTITUTE(SUBSTITUTE(SUBSTITUTE(SUBSTITUTE(SUBSTITUTE(SUBSTITUTE(SUBSTITUTE(SUBSTITUTE(SUBSTITUTE(SUBSTITUTE( (SUBSTITUTE( SUBSTITUTE( SUBSTITUTE( SUBSTITUTE(X1134,"STD_SIGMA","SUM"),"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34" s="2">
        <f>C1134</f>
        <v>1221</v>
      </c>
    </row>
    <row r="1135" spans="1:26">
      <c r="A1135" s="167" t="str">
        <f>CODE(MID(N1135,1,1))&amp;CODE(MID(N1135,2,1))&amp;CODE(MID(N1135,3,1))&amp;CODE(MID(N1135,4,1))&amp;CODE(MID(N1135,5,1))&amp;
IF(ISERR(CODE(MID(N1135,6,1))),"",CODE(MID(N1135,6,1)))&amp;
IF(ISERR(CODE(MID(N1135,7,1))),"",CODE(MID(N1135,7,1)))&amp;
IF(ISERR(CODE(MID(N1135,8,1))),"",CODE(MID(N1135,8,1)))&amp;
IF(ISERR(CODE(MID(N1135,9,1))),"",CODE(MID(N1135,9,1)))&amp;
IF(ISERR(CODE(MID(N1135,10,1))),"",CODE(MID(N1135,10,1)))&amp;
IF(ISERR(CODE(MID(N1135,11,1))),"",CODE(MID(N1135,11,1)))&amp;
IF(ISERR(CODE(MID(N1135,12,1))),"",CODE(MID(N1135,12,1)))&amp;
IF(ISERR(CODE(MID(N1135,13,1))),"",CODE(MID(N1135,13,1)))&amp;
IF(ISERR(CODE(MID(N1135,14,1))),"",CODE(MID(N1135,14,1)))&amp;
IF(ISERR(CODE(MID(N1135,15,1))),"",CODE(MID(N1135,15,1)))</f>
        <v>777885957289806982</v>
      </c>
      <c r="B1135" s="3">
        <v>1102</v>
      </c>
      <c r="C1135" s="165">
        <f>VLOOKUP(A1135,[1]items.h.csv!$A:$C,3,0)</f>
        <v>1222</v>
      </c>
      <c r="D1135" s="1" t="s">
        <v>2221</v>
      </c>
      <c r="E1135" s="1" t="s">
        <v>7</v>
      </c>
      <c r="F1135" s="17" t="s">
        <v>148</v>
      </c>
      <c r="G1135" s="17" t="s">
        <v>148</v>
      </c>
      <c r="H1135" s="118">
        <v>0</v>
      </c>
      <c r="I1135" s="118">
        <v>0</v>
      </c>
      <c r="J1135" s="17" t="s">
        <v>18</v>
      </c>
      <c r="K1135" s="17" t="s">
        <v>2192</v>
      </c>
      <c r="L1135" s="138" t="s">
        <v>4604</v>
      </c>
      <c r="N1135" s="22" t="s">
        <v>2665</v>
      </c>
      <c r="O1135" s="22" t="s">
        <v>3787</v>
      </c>
      <c r="P1135"/>
      <c r="Q1135" t="str">
        <f>IF(F1135=G1135,"","NOT EQUAL")</f>
        <v/>
      </c>
      <c r="R1135"/>
      <c r="S1135"/>
      <c r="T1135">
        <f>IF(Y1135&lt;&gt;"",T1134+1,T1134)</f>
        <v>146</v>
      </c>
      <c r="U1135" s="3"/>
      <c r="V1135" s="118"/>
      <c r="W1135" s="118"/>
      <c r="X1135" s="109" t="str">
        <f>IF( OR(V1135="CNST", J1135="CAT_REGS"),(F1135),
IF(V1135="YES",UPPER(F1135),
IF(   AND(V1135&lt;&gt;"NO",J1135="CAT_FNCT",E1135&lt;&gt;"multiply", E1135&lt;&gt;"divide"),IF(K1135="SLS_ENABLED",   UPPER(F1135),""),"")))</f>
        <v/>
      </c>
      <c r="Y1135" s="109" t="str">
        <f>IF(LEN(W1135)&gt;0,W1135,SUBSTITUTE(SUBSTITUTE(SUBSTITUTE(SUBSTITUTE(SUBSTITUTE(SUBSTITUTE(SUBSTITUTE(SUBSTITUTE(SUBSTITUTE(SUBSTITUTE(SUBSTITUTE( (SUBSTITUTE( SUBSTITUTE( SUBSTITUTE( SUBSTITUTE(X1135,"STD_SIGMA","SUM"),"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35" s="2">
        <f>C1135</f>
        <v>1222</v>
      </c>
    </row>
    <row r="1136" spans="1:26">
      <c r="A1136" s="167" t="str">
        <f>CODE(MID(N1136,1,1))&amp;CODE(MID(N1136,2,1))&amp;CODE(MID(N1136,3,1))&amp;CODE(MID(N1136,4,1))&amp;CODE(MID(N1136,5,1))&amp;
IF(ISERR(CODE(MID(N1136,6,1))),"",CODE(MID(N1136,6,1)))&amp;
IF(ISERR(CODE(MID(N1136,7,1))),"",CODE(MID(N1136,7,1)))&amp;
IF(ISERR(CODE(MID(N1136,8,1))),"",CODE(MID(N1136,8,1)))&amp;
IF(ISERR(CODE(MID(N1136,9,1))),"",CODE(MID(N1136,9,1)))&amp;
IF(ISERR(CODE(MID(N1136,10,1))),"",CODE(MID(N1136,10,1)))&amp;
IF(ISERR(CODE(MID(N1136,11,1))),"",CODE(MID(N1136,11,1)))&amp;
IF(ISERR(CODE(MID(N1136,12,1))),"",CODE(MID(N1136,12,1)))&amp;
IF(ISERR(CODE(MID(N1136,13,1))),"",CODE(MID(N1136,13,1)))&amp;
IF(ISERR(CODE(MID(N1136,14,1))),"",CODE(MID(N1136,14,1)))&amp;
IF(ISERR(CODE(MID(N1136,15,1))),"",CODE(MID(N1136,15,1)))</f>
        <v>73847795728980698280</v>
      </c>
      <c r="B1136" s="3">
        <v>1103</v>
      </c>
      <c r="C1136" s="165">
        <f>VLOOKUP(A1136,[1]items.h.csv!$A:$C,3,0)</f>
        <v>1223</v>
      </c>
      <c r="D1136" s="1" t="s">
        <v>2221</v>
      </c>
      <c r="E1136" s="1" t="s">
        <v>7</v>
      </c>
      <c r="F1136" s="45" t="s">
        <v>1901</v>
      </c>
      <c r="G1136" s="45" t="s">
        <v>1901</v>
      </c>
      <c r="H1136" s="118">
        <v>0</v>
      </c>
      <c r="I1136" s="118">
        <v>0</v>
      </c>
      <c r="J1136" s="17" t="s">
        <v>3</v>
      </c>
      <c r="K1136" s="17" t="s">
        <v>2192</v>
      </c>
      <c r="L1136" s="138" t="s">
        <v>4605</v>
      </c>
      <c r="N1136" s="46" t="s">
        <v>2662</v>
      </c>
      <c r="O1136" s="22" t="s">
        <v>3787</v>
      </c>
      <c r="P1136"/>
      <c r="Q1136" t="str">
        <f>IF(F1136=G1136,"","NOT EQUAL")</f>
        <v/>
      </c>
      <c r="R1136"/>
      <c r="S1136"/>
      <c r="T1136">
        <f>IF(Y1136&lt;&gt;"",T1135+1,T1135)</f>
        <v>146</v>
      </c>
      <c r="U1136" s="3"/>
      <c r="V1136" s="118"/>
      <c r="W1136" s="118"/>
      <c r="X1136" s="109" t="str">
        <f>IF( OR(V1136="CNST", J1136="CAT_REGS"),(F1136),
IF(V1136="YES",UPPER(F1136),
IF(   AND(V1136&lt;&gt;"NO",J1136="CAT_FNCT",E1136&lt;&gt;"multiply", E1136&lt;&gt;"divide"),IF(K1136="SLS_ENABLED",   UPPER(F1136),""),"")))</f>
        <v/>
      </c>
      <c r="Y1136" s="109" t="str">
        <f>IF(LEN(W1136)&gt;0,W1136,SUBSTITUTE(SUBSTITUTE(SUBSTITUTE(SUBSTITUTE(SUBSTITUTE(SUBSTITUTE(SUBSTITUTE(SUBSTITUTE(SUBSTITUTE(SUBSTITUTE(SUBSTITUTE( (SUBSTITUTE( SUBSTITUTE( SUBSTITUTE( SUBSTITUTE(X1136,"STD_SIGMA","SUM"),"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36" s="2">
        <f>C1136</f>
        <v>1223</v>
      </c>
    </row>
    <row r="1137" spans="1:26">
      <c r="A1137" s="167" t="str">
        <f>CODE(MID(N1137,1,1))&amp;CODE(MID(N1137,2,1))&amp;CODE(MID(N1137,3,1))&amp;CODE(MID(N1137,4,1))&amp;CODE(MID(N1137,5,1))&amp;
IF(ISERR(CODE(MID(N1137,6,1))),"",CODE(MID(N1137,6,1)))&amp;
IF(ISERR(CODE(MID(N1137,7,1))),"",CODE(MID(N1137,7,1)))&amp;
IF(ISERR(CODE(MID(N1137,8,1))),"",CODE(MID(N1137,8,1)))&amp;
IF(ISERR(CODE(MID(N1137,9,1))),"",CODE(MID(N1137,9,1)))&amp;
IF(ISERR(CODE(MID(N1137,10,1))),"",CODE(MID(N1137,10,1)))&amp;
IF(ISERR(CODE(MID(N1137,11,1))),"",CODE(MID(N1137,11,1)))&amp;
IF(ISERR(CODE(MID(N1137,12,1))),"",CODE(MID(N1137,12,1)))&amp;
IF(ISERR(CODE(MID(N1137,13,1))),"",CODE(MID(N1137,13,1)))&amp;
IF(ISERR(CODE(MID(N1137,14,1))),"",CODE(MID(N1137,14,1)))&amp;
IF(ISERR(CODE(MID(N1137,15,1))),"",CODE(MID(N1137,15,1)))</f>
        <v>738477957289806982</v>
      </c>
      <c r="B1137" s="3">
        <v>1104</v>
      </c>
      <c r="C1137" s="165">
        <f>VLOOKUP(A1137,[1]items.h.csv!$A:$C,3,0)</f>
        <v>1224</v>
      </c>
      <c r="D1137" s="1" t="s">
        <v>2221</v>
      </c>
      <c r="E1137" s="1" t="s">
        <v>7</v>
      </c>
      <c r="F1137" s="45" t="s">
        <v>4076</v>
      </c>
      <c r="G1137" s="45" t="s">
        <v>4076</v>
      </c>
      <c r="H1137" s="118">
        <v>0</v>
      </c>
      <c r="I1137" s="118">
        <v>0</v>
      </c>
      <c r="J1137" s="17" t="s">
        <v>3</v>
      </c>
      <c r="K1137" s="17" t="s">
        <v>2192</v>
      </c>
      <c r="L1137" s="138" t="s">
        <v>4605</v>
      </c>
      <c r="N1137" s="46" t="s">
        <v>2661</v>
      </c>
      <c r="O1137" s="22" t="s">
        <v>3787</v>
      </c>
      <c r="P1137"/>
      <c r="Q1137" t="str">
        <f>IF(F1137=G1137,"","NOT EQUAL")</f>
        <v/>
      </c>
      <c r="R1137"/>
      <c r="S1137"/>
      <c r="T1137">
        <f>IF(Y1137&lt;&gt;"",T1136+1,T1136)</f>
        <v>146</v>
      </c>
      <c r="U1137" s="3"/>
      <c r="V1137" s="118"/>
      <c r="W1137" s="118"/>
      <c r="X1137" s="109" t="str">
        <f>IF( OR(V1137="CNST", J1137="CAT_REGS"),(F1137),
IF(V1137="YES",UPPER(F1137),
IF(   AND(V1137&lt;&gt;"NO",J1137="CAT_FNCT",E1137&lt;&gt;"multiply", E1137&lt;&gt;"divide"),IF(K1137="SLS_ENABLED",   UPPER(F1137),""),"")))</f>
        <v/>
      </c>
      <c r="Y1137" s="109" t="str">
        <f>IF(LEN(W1137)&gt;0,W1137,SUBSTITUTE(SUBSTITUTE(SUBSTITUTE(SUBSTITUTE(SUBSTITUTE(SUBSTITUTE(SUBSTITUTE(SUBSTITUTE(SUBSTITUTE(SUBSTITUTE(SUBSTITUTE( (SUBSTITUTE( SUBSTITUTE( SUBSTITUTE( SUBSTITUTE(X1137,"STD_SIGMA","SUM"),"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37" s="2">
        <f>C1137</f>
        <v>1224</v>
      </c>
    </row>
    <row r="1138" spans="1:26">
      <c r="A1138" s="167" t="str">
        <f>CODE(MID(N1138,1,1))&amp;CODE(MID(N1138,2,1))&amp;CODE(MID(N1138,3,1))&amp;CODE(MID(N1138,4,1))&amp;CODE(MID(N1138,5,1))&amp;
IF(ISERR(CODE(MID(N1138,6,1))),"",CODE(MID(N1138,6,1)))&amp;
IF(ISERR(CODE(MID(N1138,7,1))),"",CODE(MID(N1138,7,1)))&amp;
IF(ISERR(CODE(MID(N1138,8,1))),"",CODE(MID(N1138,8,1)))&amp;
IF(ISERR(CODE(MID(N1138,9,1))),"",CODE(MID(N1138,9,1)))&amp;
IF(ISERR(CODE(MID(N1138,10,1))),"",CODE(MID(N1138,10,1)))&amp;
IF(ISERR(CODE(MID(N1138,11,1))),"",CODE(MID(N1138,11,1)))&amp;
IF(ISERR(CODE(MID(N1138,12,1))),"",CODE(MID(N1138,12,1)))&amp;
IF(ISERR(CODE(MID(N1138,13,1))),"",CODE(MID(N1138,13,1)))&amp;
IF(ISERR(CODE(MID(N1138,14,1))),"",CODE(MID(N1138,14,1)))&amp;
IF(ISERR(CODE(MID(N1138,15,1))),"",CODE(MID(N1138,15,1)))</f>
        <v>73847795728980698285</v>
      </c>
      <c r="B1138" s="3">
        <v>1105</v>
      </c>
      <c r="C1138" s="165">
        <f>VLOOKUP(A1138,[1]items.h.csv!$A:$C,3,0)</f>
        <v>1225</v>
      </c>
      <c r="D1138" s="1" t="s">
        <v>2221</v>
      </c>
      <c r="E1138" s="1" t="s">
        <v>7</v>
      </c>
      <c r="F1138" s="45" t="s">
        <v>4077</v>
      </c>
      <c r="G1138" s="45" t="s">
        <v>4077</v>
      </c>
      <c r="H1138" s="118">
        <v>0</v>
      </c>
      <c r="I1138" s="118">
        <v>0</v>
      </c>
      <c r="J1138" s="17" t="s">
        <v>3</v>
      </c>
      <c r="K1138" s="17" t="s">
        <v>2192</v>
      </c>
      <c r="L1138" s="138" t="s">
        <v>4605</v>
      </c>
      <c r="N1138" s="22" t="s">
        <v>2663</v>
      </c>
      <c r="O1138" s="22" t="s">
        <v>3787</v>
      </c>
      <c r="P1138"/>
      <c r="Q1138" t="str">
        <f>IF(F1138=G1138,"","NOT EQUAL")</f>
        <v/>
      </c>
      <c r="R1138"/>
      <c r="S1138"/>
      <c r="T1138">
        <f>IF(Y1138&lt;&gt;"",T1137+1,T1137)</f>
        <v>146</v>
      </c>
      <c r="U1138" s="3"/>
      <c r="V1138" s="118"/>
      <c r="W1138" s="118"/>
      <c r="X1138" s="109" t="str">
        <f>IF( OR(V1138="CNST", J1138="CAT_REGS"),(F1138),
IF(V1138="YES",UPPER(F1138),
IF(   AND(V1138&lt;&gt;"NO",J1138="CAT_FNCT",E1138&lt;&gt;"multiply", E1138&lt;&gt;"divide"),IF(K1138="SLS_ENABLED",   UPPER(F1138),""),"")))</f>
        <v/>
      </c>
      <c r="Y1138" s="109" t="str">
        <f>IF(LEN(W1138)&gt;0,W1138,SUBSTITUTE(SUBSTITUTE(SUBSTITUTE(SUBSTITUTE(SUBSTITUTE(SUBSTITUTE(SUBSTITUTE(SUBSTITUTE(SUBSTITUTE(SUBSTITUTE(SUBSTITUTE( (SUBSTITUTE( SUBSTITUTE( SUBSTITUTE( SUBSTITUTE(X1138,"STD_SIGMA","SUM"),"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38" s="2">
        <f>C1138</f>
        <v>1225</v>
      </c>
    </row>
    <row r="1139" spans="1:26">
      <c r="A1139" s="167" t="str">
        <f>CODE(MID(N1139,1,1))&amp;CODE(MID(N1139,2,1))&amp;CODE(MID(N1139,3,1))&amp;CODE(MID(N1139,4,1))&amp;CODE(MID(N1139,5,1))&amp;
IF(ISERR(CODE(MID(N1139,6,1))),"",CODE(MID(N1139,6,1)))&amp;
IF(ISERR(CODE(MID(N1139,7,1))),"",CODE(MID(N1139,7,1)))&amp;
IF(ISERR(CODE(MID(N1139,8,1))),"",CODE(MID(N1139,8,1)))&amp;
IF(ISERR(CODE(MID(N1139,9,1))),"",CODE(MID(N1139,9,1)))&amp;
IF(ISERR(CODE(MID(N1139,10,1))),"",CODE(MID(N1139,10,1)))&amp;
IF(ISERR(CODE(MID(N1139,11,1))),"",CODE(MID(N1139,11,1)))&amp;
IF(ISERR(CODE(MID(N1139,12,1))),"",CODE(MID(N1139,12,1)))&amp;
IF(ISERR(CODE(MID(N1139,13,1))),"",CODE(MID(N1139,13,1)))&amp;
IF(ISERR(CODE(MID(N1139,14,1))),"",CODE(MID(N1139,14,1)))&amp;
IF(ISERR(CODE(MID(N1139,15,1))),"",CODE(MID(N1139,15,1)))</f>
        <v>7384779572898069827749</v>
      </c>
      <c r="B1139" s="3">
        <v>1106</v>
      </c>
      <c r="C1139" s="165">
        <f>VLOOKUP(A1139,[1]items.h.csv!$A:$C,3,0)</f>
        <v>1226</v>
      </c>
      <c r="D1139" s="1" t="s">
        <v>2221</v>
      </c>
      <c r="E1139" s="1" t="s">
        <v>7</v>
      </c>
      <c r="F1139" s="17" t="s">
        <v>1902</v>
      </c>
      <c r="G1139" s="17" t="s">
        <v>1902</v>
      </c>
      <c r="H1139" s="118">
        <v>0</v>
      </c>
      <c r="I1139" s="118">
        <v>0</v>
      </c>
      <c r="J1139" s="17" t="s">
        <v>3</v>
      </c>
      <c r="K1139" s="17" t="s">
        <v>2192</v>
      </c>
      <c r="L1139" s="138" t="s">
        <v>4605</v>
      </c>
      <c r="N1139" s="22" t="s">
        <v>2664</v>
      </c>
      <c r="O1139" s="22" t="s">
        <v>3787</v>
      </c>
      <c r="P1139"/>
      <c r="Q1139" t="str">
        <f>IF(F1139=G1139,"","NOT EQUAL")</f>
        <v/>
      </c>
      <c r="R1139"/>
      <c r="S1139"/>
      <c r="T1139">
        <f>IF(Y1139&lt;&gt;"",T1138+1,T1138)</f>
        <v>146</v>
      </c>
      <c r="U1139" s="3"/>
      <c r="V1139" s="118"/>
      <c r="W1139" s="118"/>
      <c r="X1139" s="109" t="str">
        <f>IF( OR(V1139="CNST", J1139="CAT_REGS"),(F1139),
IF(V1139="YES",UPPER(F1139),
IF(   AND(V1139&lt;&gt;"NO",J1139="CAT_FNCT",E1139&lt;&gt;"multiply", E1139&lt;&gt;"divide"),IF(K1139="SLS_ENABLED",   UPPER(F1139),""),"")))</f>
        <v/>
      </c>
      <c r="Y1139" s="109" t="str">
        <f>IF(LEN(W1139)&gt;0,W1139,SUBSTITUTE(SUBSTITUTE(SUBSTITUTE(SUBSTITUTE(SUBSTITUTE(SUBSTITUTE(SUBSTITUTE(SUBSTITUTE(SUBSTITUTE(SUBSTITUTE(SUBSTITUTE( (SUBSTITUTE( SUBSTITUTE( SUBSTITUTE( SUBSTITUTE(X1139,"STD_SIGMA","SUM"),"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39" s="2">
        <f>C1139</f>
        <v>1226</v>
      </c>
    </row>
    <row r="1140" spans="1:26">
      <c r="A1140" s="167" t="str">
        <f>CODE(MID(N1140,1,1))&amp;CODE(MID(N1140,2,1))&amp;CODE(MID(N1140,3,1))&amp;CODE(MID(N1140,4,1))&amp;CODE(MID(N1140,5,1))&amp;
IF(ISERR(CODE(MID(N1140,6,1))),"",CODE(MID(N1140,6,1)))&amp;
IF(ISERR(CODE(MID(N1140,7,1))),"",CODE(MID(N1140,7,1)))&amp;
IF(ISERR(CODE(MID(N1140,8,1))),"",CODE(MID(N1140,8,1)))&amp;
IF(ISERR(CODE(MID(N1140,9,1))),"",CODE(MID(N1140,9,1)))&amp;
IF(ISERR(CODE(MID(N1140,10,1))),"",CODE(MID(N1140,10,1)))&amp;
IF(ISERR(CODE(MID(N1140,11,1))),"",CODE(MID(N1140,11,1)))&amp;
IF(ISERR(CODE(MID(N1140,12,1))),"",CODE(MID(N1140,12,1)))&amp;
IF(ISERR(CODE(MID(N1140,13,1))),"",CODE(MID(N1140,13,1)))&amp;
IF(ISERR(CODE(MID(N1140,14,1))),"",CODE(MID(N1140,14,1)))&amp;
IF(ISERR(CODE(MID(N1140,15,1))),"",CODE(MID(N1140,15,1)))</f>
        <v>777885957671788277</v>
      </c>
      <c r="B1140" s="3">
        <v>1107</v>
      </c>
      <c r="C1140" s="165">
        <f>VLOOKUP(A1140,[1]items.h.csv!$A:$C,3,0)</f>
        <v>1227</v>
      </c>
      <c r="D1140" s="1" t="s">
        <v>2221</v>
      </c>
      <c r="E1140" s="1" t="s">
        <v>7</v>
      </c>
      <c r="F1140" s="17" t="s">
        <v>190</v>
      </c>
      <c r="G1140" s="17" t="s">
        <v>190</v>
      </c>
      <c r="H1140" s="118">
        <v>0</v>
      </c>
      <c r="I1140" s="118">
        <v>0</v>
      </c>
      <c r="J1140" s="17" t="s">
        <v>18</v>
      </c>
      <c r="K1140" s="17" t="s">
        <v>2192</v>
      </c>
      <c r="L1140" s="138" t="s">
        <v>4604</v>
      </c>
      <c r="N1140" s="22" t="s">
        <v>2726</v>
      </c>
      <c r="O1140" s="22" t="s">
        <v>3787</v>
      </c>
      <c r="P1140"/>
      <c r="Q1140" t="str">
        <f>IF(F1140=G1140,"","NOT EQUAL")</f>
        <v/>
      </c>
      <c r="R1140"/>
      <c r="S1140"/>
      <c r="T1140">
        <f>IF(Y1140&lt;&gt;"",T1139+1,T1139)</f>
        <v>146</v>
      </c>
      <c r="U1140" s="3"/>
      <c r="V1140" s="118"/>
      <c r="W1140" s="118"/>
      <c r="X1140" s="109" t="str">
        <f>IF( OR(V1140="CNST", J1140="CAT_REGS"),(F1140),
IF(V1140="YES",UPPER(F1140),
IF(   AND(V1140&lt;&gt;"NO",J1140="CAT_FNCT",E1140&lt;&gt;"multiply", E1140&lt;&gt;"divide"),IF(K1140="SLS_ENABLED",   UPPER(F1140),""),"")))</f>
        <v/>
      </c>
      <c r="Y1140" s="109" t="str">
        <f>IF(LEN(W1140)&gt;0,W1140,SUBSTITUTE(SUBSTITUTE(SUBSTITUTE(SUBSTITUTE(SUBSTITUTE(SUBSTITUTE(SUBSTITUTE(SUBSTITUTE(SUBSTITUTE(SUBSTITUTE(SUBSTITUTE( (SUBSTITUTE( SUBSTITUTE( SUBSTITUTE( SUBSTITUTE(X1140,"STD_SIGMA","SUM"),"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40" s="2">
        <f>C1140</f>
        <v>1227</v>
      </c>
    </row>
    <row r="1141" spans="1:26">
      <c r="A1141" s="167" t="str">
        <f>CODE(MID(N1141,1,1))&amp;CODE(MID(N1141,2,1))&amp;CODE(MID(N1141,3,1))&amp;CODE(MID(N1141,4,1))&amp;CODE(MID(N1141,5,1))&amp;
IF(ISERR(CODE(MID(N1141,6,1))),"",CODE(MID(N1141,6,1)))&amp;
IF(ISERR(CODE(MID(N1141,7,1))),"",CODE(MID(N1141,7,1)))&amp;
IF(ISERR(CODE(MID(N1141,8,1))),"",CODE(MID(N1141,8,1)))&amp;
IF(ISERR(CODE(MID(N1141,9,1))),"",CODE(MID(N1141,9,1)))&amp;
IF(ISERR(CODE(MID(N1141,10,1))),"",CODE(MID(N1141,10,1)))&amp;
IF(ISERR(CODE(MID(N1141,11,1))),"",CODE(MID(N1141,11,1)))&amp;
IF(ISERR(CODE(MID(N1141,12,1))),"",CODE(MID(N1141,12,1)))&amp;
IF(ISERR(CODE(MID(N1141,13,1))),"",CODE(MID(N1141,13,1)))&amp;
IF(ISERR(CODE(MID(N1141,14,1))),"",CODE(MID(N1141,14,1)))&amp;
IF(ISERR(CODE(MID(N1141,15,1))),"",CODE(MID(N1141,15,1)))</f>
        <v>73847795767178827780</v>
      </c>
      <c r="B1141" s="3">
        <v>1108</v>
      </c>
      <c r="C1141" s="165">
        <f>VLOOKUP(A1141,[1]items.h.csv!$A:$C,3,0)</f>
        <v>1228</v>
      </c>
      <c r="D1141" s="1" t="s">
        <v>2221</v>
      </c>
      <c r="E1141" s="1" t="s">
        <v>7</v>
      </c>
      <c r="F1141" s="28" t="s">
        <v>1922</v>
      </c>
      <c r="G1141" s="28" t="s">
        <v>1922</v>
      </c>
      <c r="H1141" s="118">
        <v>0</v>
      </c>
      <c r="I1141" s="118">
        <v>0</v>
      </c>
      <c r="J1141" s="17" t="s">
        <v>3</v>
      </c>
      <c r="K1141" s="17" t="s">
        <v>2192</v>
      </c>
      <c r="L1141" s="138" t="s">
        <v>4605</v>
      </c>
      <c r="N1141" s="46" t="s">
        <v>2723</v>
      </c>
      <c r="O1141" s="22" t="s">
        <v>3787</v>
      </c>
      <c r="P1141"/>
      <c r="Q1141" t="str">
        <f>IF(F1141=G1141,"","NOT EQUAL")</f>
        <v/>
      </c>
      <c r="R1141"/>
      <c r="S1141"/>
      <c r="T1141">
        <f>IF(Y1141&lt;&gt;"",T1140+1,T1140)</f>
        <v>146</v>
      </c>
      <c r="U1141" s="3"/>
      <c r="V1141" s="118"/>
      <c r="W1141" s="118"/>
      <c r="X1141" s="109" t="str">
        <f>IF( OR(V1141="CNST", J1141="CAT_REGS"),(F1141),
IF(V1141="YES",UPPER(F1141),
IF(   AND(V1141&lt;&gt;"NO",J1141="CAT_FNCT",E1141&lt;&gt;"multiply", E1141&lt;&gt;"divide"),IF(K1141="SLS_ENABLED",   UPPER(F1141),""),"")))</f>
        <v/>
      </c>
      <c r="Y1141" s="109" t="str">
        <f>IF(LEN(W1141)&gt;0,W1141,SUBSTITUTE(SUBSTITUTE(SUBSTITUTE(SUBSTITUTE(SUBSTITUTE(SUBSTITUTE(SUBSTITUTE(SUBSTITUTE(SUBSTITUTE(SUBSTITUTE(SUBSTITUTE( (SUBSTITUTE( SUBSTITUTE( SUBSTITUTE( SUBSTITUTE(X1141,"STD_SIGMA","SUM"),"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41" s="2">
        <f>C1141</f>
        <v>1228</v>
      </c>
    </row>
    <row r="1142" spans="1:26">
      <c r="A1142" s="167" t="str">
        <f>CODE(MID(N1142,1,1))&amp;CODE(MID(N1142,2,1))&amp;CODE(MID(N1142,3,1))&amp;CODE(MID(N1142,4,1))&amp;CODE(MID(N1142,5,1))&amp;
IF(ISERR(CODE(MID(N1142,6,1))),"",CODE(MID(N1142,6,1)))&amp;
IF(ISERR(CODE(MID(N1142,7,1))),"",CODE(MID(N1142,7,1)))&amp;
IF(ISERR(CODE(MID(N1142,8,1))),"",CODE(MID(N1142,8,1)))&amp;
IF(ISERR(CODE(MID(N1142,9,1))),"",CODE(MID(N1142,9,1)))&amp;
IF(ISERR(CODE(MID(N1142,10,1))),"",CODE(MID(N1142,10,1)))&amp;
IF(ISERR(CODE(MID(N1142,11,1))),"",CODE(MID(N1142,11,1)))&amp;
IF(ISERR(CODE(MID(N1142,12,1))),"",CODE(MID(N1142,12,1)))&amp;
IF(ISERR(CODE(MID(N1142,13,1))),"",CODE(MID(N1142,13,1)))&amp;
IF(ISERR(CODE(MID(N1142,14,1))),"",CODE(MID(N1142,14,1)))&amp;
IF(ISERR(CODE(MID(N1142,15,1))),"",CODE(MID(N1142,15,1)))</f>
        <v>738477957671788277</v>
      </c>
      <c r="B1142" s="3">
        <v>1109</v>
      </c>
      <c r="C1142" s="165">
        <f>VLOOKUP(A1142,[1]items.h.csv!$A:$C,3,0)</f>
        <v>1229</v>
      </c>
      <c r="D1142" s="1" t="s">
        <v>2221</v>
      </c>
      <c r="E1142" s="1" t="s">
        <v>7</v>
      </c>
      <c r="F1142" s="28" t="s">
        <v>4112</v>
      </c>
      <c r="G1142" s="28" t="s">
        <v>4112</v>
      </c>
      <c r="H1142" s="118">
        <v>0</v>
      </c>
      <c r="I1142" s="118">
        <v>0</v>
      </c>
      <c r="J1142" s="17" t="s">
        <v>3</v>
      </c>
      <c r="K1142" s="17" t="s">
        <v>2192</v>
      </c>
      <c r="L1142" s="138" t="s">
        <v>4605</v>
      </c>
      <c r="N1142" s="46" t="s">
        <v>2722</v>
      </c>
      <c r="O1142" s="22" t="s">
        <v>3787</v>
      </c>
      <c r="P1142"/>
      <c r="Q1142" t="str">
        <f>IF(F1142=G1142,"","NOT EQUAL")</f>
        <v/>
      </c>
      <c r="R1142"/>
      <c r="S1142"/>
      <c r="T1142">
        <f>IF(Y1142&lt;&gt;"",T1141+1,T1141)</f>
        <v>146</v>
      </c>
      <c r="U1142" s="3"/>
      <c r="V1142" s="118"/>
      <c r="W1142" s="118"/>
      <c r="X1142" s="109" t="str">
        <f>IF( OR(V1142="CNST", J1142="CAT_REGS"),(F1142),
IF(V1142="YES",UPPER(F1142),
IF(   AND(V1142&lt;&gt;"NO",J1142="CAT_FNCT",E1142&lt;&gt;"multiply", E1142&lt;&gt;"divide"),IF(K1142="SLS_ENABLED",   UPPER(F1142),""),"")))</f>
        <v/>
      </c>
      <c r="Y1142" s="109" t="str">
        <f>IF(LEN(W1142)&gt;0,W1142,SUBSTITUTE(SUBSTITUTE(SUBSTITUTE(SUBSTITUTE(SUBSTITUTE(SUBSTITUTE(SUBSTITUTE(SUBSTITUTE(SUBSTITUTE(SUBSTITUTE(SUBSTITUTE( (SUBSTITUTE( SUBSTITUTE( SUBSTITUTE( SUBSTITUTE(X1142,"STD_SIGMA","SUM"),"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42" s="2">
        <f>C1142</f>
        <v>1229</v>
      </c>
    </row>
    <row r="1143" spans="1:26">
      <c r="A1143" s="167" t="str">
        <f>CODE(MID(N1143,1,1))&amp;CODE(MID(N1143,2,1))&amp;CODE(MID(N1143,3,1))&amp;CODE(MID(N1143,4,1))&amp;CODE(MID(N1143,5,1))&amp;
IF(ISERR(CODE(MID(N1143,6,1))),"",CODE(MID(N1143,6,1)))&amp;
IF(ISERR(CODE(MID(N1143,7,1))),"",CODE(MID(N1143,7,1)))&amp;
IF(ISERR(CODE(MID(N1143,8,1))),"",CODE(MID(N1143,8,1)))&amp;
IF(ISERR(CODE(MID(N1143,9,1))),"",CODE(MID(N1143,9,1)))&amp;
IF(ISERR(CODE(MID(N1143,10,1))),"",CODE(MID(N1143,10,1)))&amp;
IF(ISERR(CODE(MID(N1143,11,1))),"",CODE(MID(N1143,11,1)))&amp;
IF(ISERR(CODE(MID(N1143,12,1))),"",CODE(MID(N1143,12,1)))&amp;
IF(ISERR(CODE(MID(N1143,13,1))),"",CODE(MID(N1143,13,1)))&amp;
IF(ISERR(CODE(MID(N1143,14,1))),"",CODE(MID(N1143,14,1)))&amp;
IF(ISERR(CODE(MID(N1143,15,1))),"",CODE(MID(N1143,15,1)))</f>
        <v>73847795767178827785</v>
      </c>
      <c r="B1143" s="3">
        <v>1110</v>
      </c>
      <c r="C1143" s="165">
        <f>VLOOKUP(A1143,[1]items.h.csv!$A:$C,3,0)</f>
        <v>1230</v>
      </c>
      <c r="D1143" s="1" t="s">
        <v>2221</v>
      </c>
      <c r="E1143" s="1" t="s">
        <v>7</v>
      </c>
      <c r="F1143" s="28" t="s">
        <v>4113</v>
      </c>
      <c r="G1143" s="28" t="s">
        <v>4113</v>
      </c>
      <c r="H1143" s="118">
        <v>0</v>
      </c>
      <c r="I1143" s="118">
        <v>0</v>
      </c>
      <c r="J1143" s="17" t="s">
        <v>3</v>
      </c>
      <c r="K1143" s="17" t="s">
        <v>2192</v>
      </c>
      <c r="L1143" s="138" t="s">
        <v>4605</v>
      </c>
      <c r="N1143" s="22" t="s">
        <v>2724</v>
      </c>
      <c r="O1143" s="22" t="s">
        <v>3787</v>
      </c>
      <c r="P1143"/>
      <c r="Q1143" t="str">
        <f>IF(F1143=G1143,"","NOT EQUAL")</f>
        <v/>
      </c>
      <c r="R1143"/>
      <c r="S1143"/>
      <c r="T1143">
        <f>IF(Y1143&lt;&gt;"",T1142+1,T1142)</f>
        <v>146</v>
      </c>
      <c r="U1143" s="3"/>
      <c r="V1143" s="118"/>
      <c r="W1143" s="118"/>
      <c r="X1143" s="109" t="str">
        <f>IF( OR(V1143="CNST", J1143="CAT_REGS"),(F1143),
IF(V1143="YES",UPPER(F1143),
IF(   AND(V1143&lt;&gt;"NO",J1143="CAT_FNCT",E1143&lt;&gt;"multiply", E1143&lt;&gt;"divide"),IF(K1143="SLS_ENABLED",   UPPER(F1143),""),"")))</f>
        <v/>
      </c>
      <c r="Y1143" s="109" t="str">
        <f>IF(LEN(W1143)&gt;0,W1143,SUBSTITUTE(SUBSTITUTE(SUBSTITUTE(SUBSTITUTE(SUBSTITUTE(SUBSTITUTE(SUBSTITUTE(SUBSTITUTE(SUBSTITUTE(SUBSTITUTE(SUBSTITUTE( (SUBSTITUTE( SUBSTITUTE( SUBSTITUTE( SUBSTITUTE(X1143,"STD_SIGMA","SUM"),"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43" s="2">
        <f>C1143</f>
        <v>1230</v>
      </c>
    </row>
    <row r="1144" spans="1:26">
      <c r="A1144" s="167" t="str">
        <f>CODE(MID(N1144,1,1))&amp;CODE(MID(N1144,2,1))&amp;CODE(MID(N1144,3,1))&amp;CODE(MID(N1144,4,1))&amp;CODE(MID(N1144,5,1))&amp;
IF(ISERR(CODE(MID(N1144,6,1))),"",CODE(MID(N1144,6,1)))&amp;
IF(ISERR(CODE(MID(N1144,7,1))),"",CODE(MID(N1144,7,1)))&amp;
IF(ISERR(CODE(MID(N1144,8,1))),"",CODE(MID(N1144,8,1)))&amp;
IF(ISERR(CODE(MID(N1144,9,1))),"",CODE(MID(N1144,9,1)))&amp;
IF(ISERR(CODE(MID(N1144,10,1))),"",CODE(MID(N1144,10,1)))&amp;
IF(ISERR(CODE(MID(N1144,11,1))),"",CODE(MID(N1144,11,1)))&amp;
IF(ISERR(CODE(MID(N1144,12,1))),"",CODE(MID(N1144,12,1)))&amp;
IF(ISERR(CODE(MID(N1144,13,1))),"",CODE(MID(N1144,13,1)))&amp;
IF(ISERR(CODE(MID(N1144,14,1))),"",CODE(MID(N1144,14,1)))&amp;
IF(ISERR(CODE(MID(N1144,15,1))),"",CODE(MID(N1144,15,1)))</f>
        <v>7384779576717882777749</v>
      </c>
      <c r="B1144" s="3">
        <v>1111</v>
      </c>
      <c r="C1144" s="165">
        <f>VLOOKUP(A1144,[1]items.h.csv!$A:$C,3,0)</f>
        <v>1231</v>
      </c>
      <c r="D1144" s="1" t="s">
        <v>2221</v>
      </c>
      <c r="E1144" s="1" t="s">
        <v>7</v>
      </c>
      <c r="F1144" s="17" t="s">
        <v>1923</v>
      </c>
      <c r="G1144" s="17" t="s">
        <v>1923</v>
      </c>
      <c r="H1144" s="118">
        <v>0</v>
      </c>
      <c r="I1144" s="118">
        <v>0</v>
      </c>
      <c r="J1144" s="17" t="s">
        <v>3</v>
      </c>
      <c r="K1144" s="17" t="s">
        <v>2192</v>
      </c>
      <c r="L1144" s="138" t="s">
        <v>4605</v>
      </c>
      <c r="N1144" s="22" t="s">
        <v>2725</v>
      </c>
      <c r="O1144" s="22" t="s">
        <v>3787</v>
      </c>
      <c r="P1144"/>
      <c r="Q1144" t="str">
        <f>IF(F1144=G1144,"","NOT EQUAL")</f>
        <v/>
      </c>
      <c r="R1144"/>
      <c r="S1144"/>
      <c r="T1144">
        <f>IF(Y1144&lt;&gt;"",T1143+1,T1143)</f>
        <v>146</v>
      </c>
      <c r="U1144" s="3"/>
      <c r="V1144" s="118"/>
      <c r="W1144" s="118"/>
      <c r="X1144" s="109" t="str">
        <f>IF( OR(V1144="CNST", J1144="CAT_REGS"),(F1144),
IF(V1144="YES",UPPER(F1144),
IF(   AND(V1144&lt;&gt;"NO",J1144="CAT_FNCT",E1144&lt;&gt;"multiply", E1144&lt;&gt;"divide"),IF(K1144="SLS_ENABLED",   UPPER(F1144),""),"")))</f>
        <v/>
      </c>
      <c r="Y1144" s="109" t="str">
        <f>IF(LEN(W1144)&gt;0,W1144,SUBSTITUTE(SUBSTITUTE(SUBSTITUTE(SUBSTITUTE(SUBSTITUTE(SUBSTITUTE(SUBSTITUTE(SUBSTITUTE(SUBSTITUTE(SUBSTITUTE(SUBSTITUTE( (SUBSTITUTE( SUBSTITUTE( SUBSTITUTE( SUBSTITUTE(X1144,"STD_SIGMA","SUM"),"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44" s="2">
        <f>C1144</f>
        <v>1231</v>
      </c>
    </row>
    <row r="1145" spans="1:26">
      <c r="A1145" s="167" t="str">
        <f>CODE(MID(N1145,1,1))&amp;CODE(MID(N1145,2,1))&amp;CODE(MID(N1145,3,1))&amp;CODE(MID(N1145,4,1))&amp;CODE(MID(N1145,5,1))&amp;
IF(ISERR(CODE(MID(N1145,6,1))),"",CODE(MID(N1145,6,1)))&amp;
IF(ISERR(CODE(MID(N1145,7,1))),"",CODE(MID(N1145,7,1)))&amp;
IF(ISERR(CODE(MID(N1145,8,1))),"",CODE(MID(N1145,8,1)))&amp;
IF(ISERR(CODE(MID(N1145,9,1))),"",CODE(MID(N1145,9,1)))&amp;
IF(ISERR(CODE(MID(N1145,10,1))),"",CODE(MID(N1145,10,1)))&amp;
IF(ISERR(CODE(MID(N1145,11,1))),"",CODE(MID(N1145,11,1)))&amp;
IF(ISERR(CODE(MID(N1145,12,1))),"",CODE(MID(N1145,12,1)))&amp;
IF(ISERR(CODE(MID(N1145,13,1))),"",CODE(MID(N1145,13,1)))&amp;
IF(ISERR(CODE(MID(N1145,14,1))),"",CODE(MID(N1145,14,1)))&amp;
IF(ISERR(CODE(MID(N1145,15,1))),"",CODE(MID(N1145,15,1)))</f>
        <v>777885957679717383</v>
      </c>
      <c r="B1145" s="3">
        <v>1112</v>
      </c>
      <c r="C1145" s="165">
        <f>VLOOKUP(A1145,[1]items.h.csv!$A:$C,3,0)</f>
        <v>1232</v>
      </c>
      <c r="D1145" s="1" t="s">
        <v>2221</v>
      </c>
      <c r="E1145" s="1" t="s">
        <v>7</v>
      </c>
      <c r="F1145" s="17" t="s">
        <v>206</v>
      </c>
      <c r="G1145" s="17" t="s">
        <v>206</v>
      </c>
      <c r="H1145" s="118">
        <v>0</v>
      </c>
      <c r="I1145" s="118">
        <v>0</v>
      </c>
      <c r="J1145" s="17" t="s">
        <v>18</v>
      </c>
      <c r="K1145" s="17" t="s">
        <v>2192</v>
      </c>
      <c r="L1145" s="138" t="s">
        <v>4604</v>
      </c>
      <c r="N1145" s="22" t="s">
        <v>2749</v>
      </c>
      <c r="O1145" s="22" t="s">
        <v>3787</v>
      </c>
      <c r="P1145"/>
      <c r="Q1145" t="str">
        <f>IF(F1145=G1145,"","NOT EQUAL")</f>
        <v/>
      </c>
      <c r="R1145"/>
      <c r="S1145"/>
      <c r="T1145">
        <f>IF(Y1145&lt;&gt;"",T1144+1,T1144)</f>
        <v>146</v>
      </c>
      <c r="U1145" s="3"/>
      <c r="V1145" s="118"/>
      <c r="W1145" s="118"/>
      <c r="X1145" s="109" t="str">
        <f>IF( OR(V1145="CNST", J1145="CAT_REGS"),(F1145),
IF(V1145="YES",UPPER(F1145),
IF(   AND(V1145&lt;&gt;"NO",J1145="CAT_FNCT",E1145&lt;&gt;"multiply", E1145&lt;&gt;"divide"),IF(K1145="SLS_ENABLED",   UPPER(F1145),""),"")))</f>
        <v/>
      </c>
      <c r="Y1145" s="109" t="str">
        <f>IF(LEN(W1145)&gt;0,W1145,SUBSTITUTE(SUBSTITUTE(SUBSTITUTE(SUBSTITUTE(SUBSTITUTE(SUBSTITUTE(SUBSTITUTE(SUBSTITUTE(SUBSTITUTE(SUBSTITUTE(SUBSTITUTE( (SUBSTITUTE( SUBSTITUTE( SUBSTITUTE( SUBSTITUTE(X1145,"STD_SIGMA","SUM"),"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45" s="2">
        <f>C1145</f>
        <v>1232</v>
      </c>
    </row>
    <row r="1146" spans="1:26">
      <c r="A1146" s="167" t="str">
        <f>CODE(MID(N1146,1,1))&amp;CODE(MID(N1146,2,1))&amp;CODE(MID(N1146,3,1))&amp;CODE(MID(N1146,4,1))&amp;CODE(MID(N1146,5,1))&amp;
IF(ISERR(CODE(MID(N1146,6,1))),"",CODE(MID(N1146,6,1)))&amp;
IF(ISERR(CODE(MID(N1146,7,1))),"",CODE(MID(N1146,7,1)))&amp;
IF(ISERR(CODE(MID(N1146,8,1))),"",CODE(MID(N1146,8,1)))&amp;
IF(ISERR(CODE(MID(N1146,9,1))),"",CODE(MID(N1146,9,1)))&amp;
IF(ISERR(CODE(MID(N1146,10,1))),"",CODE(MID(N1146,10,1)))&amp;
IF(ISERR(CODE(MID(N1146,11,1))),"",CODE(MID(N1146,11,1)))&amp;
IF(ISERR(CODE(MID(N1146,12,1))),"",CODE(MID(N1146,12,1)))&amp;
IF(ISERR(CODE(MID(N1146,13,1))),"",CODE(MID(N1146,13,1)))&amp;
IF(ISERR(CODE(MID(N1146,14,1))),"",CODE(MID(N1146,14,1)))&amp;
IF(ISERR(CODE(MID(N1146,15,1))),"",CODE(MID(N1146,15,1)))</f>
        <v>73847795767971738380</v>
      </c>
      <c r="B1146" s="3">
        <v>1113</v>
      </c>
      <c r="C1146" s="165">
        <f>VLOOKUP(A1146,[1]items.h.csv!$A:$C,3,0)</f>
        <v>1233</v>
      </c>
      <c r="D1146" s="1" t="s">
        <v>2221</v>
      </c>
      <c r="E1146" s="1" t="s">
        <v>7</v>
      </c>
      <c r="F1146" s="45" t="s">
        <v>1935</v>
      </c>
      <c r="G1146" s="45" t="s">
        <v>1935</v>
      </c>
      <c r="H1146" s="118">
        <v>0</v>
      </c>
      <c r="I1146" s="118">
        <v>0</v>
      </c>
      <c r="J1146" s="17" t="s">
        <v>3</v>
      </c>
      <c r="K1146" s="17" t="s">
        <v>2192</v>
      </c>
      <c r="L1146" s="138" t="s">
        <v>4605</v>
      </c>
      <c r="N1146" s="46" t="s">
        <v>2746</v>
      </c>
      <c r="O1146" s="22" t="s">
        <v>3787</v>
      </c>
      <c r="P1146"/>
      <c r="Q1146" t="str">
        <f>IF(F1146=G1146,"","NOT EQUAL")</f>
        <v/>
      </c>
      <c r="R1146"/>
      <c r="S1146"/>
      <c r="T1146">
        <f>IF(Y1146&lt;&gt;"",T1145+1,T1145)</f>
        <v>146</v>
      </c>
      <c r="U1146" s="3"/>
      <c r="V1146" s="118"/>
      <c r="W1146" s="118"/>
      <c r="X1146" s="109" t="str">
        <f>IF( OR(V1146="CNST", J1146="CAT_REGS"),(F1146),
IF(V1146="YES",UPPER(F1146),
IF(   AND(V1146&lt;&gt;"NO",J1146="CAT_FNCT",E1146&lt;&gt;"multiply", E1146&lt;&gt;"divide"),IF(K1146="SLS_ENABLED",   UPPER(F1146),""),"")))</f>
        <v/>
      </c>
      <c r="Y1146" s="109" t="str">
        <f>IF(LEN(W1146)&gt;0,W1146,SUBSTITUTE(SUBSTITUTE(SUBSTITUTE(SUBSTITUTE(SUBSTITUTE(SUBSTITUTE(SUBSTITUTE(SUBSTITUTE(SUBSTITUTE(SUBSTITUTE(SUBSTITUTE( (SUBSTITUTE( SUBSTITUTE( SUBSTITUTE( SUBSTITUTE(X1146,"STD_SIGMA","SUM"),"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46" s="2">
        <f>C1146</f>
        <v>1233</v>
      </c>
    </row>
    <row r="1147" spans="1:26">
      <c r="A1147" s="167" t="str">
        <f>CODE(MID(N1147,1,1))&amp;CODE(MID(N1147,2,1))&amp;CODE(MID(N1147,3,1))&amp;CODE(MID(N1147,4,1))&amp;CODE(MID(N1147,5,1))&amp;
IF(ISERR(CODE(MID(N1147,6,1))),"",CODE(MID(N1147,6,1)))&amp;
IF(ISERR(CODE(MID(N1147,7,1))),"",CODE(MID(N1147,7,1)))&amp;
IF(ISERR(CODE(MID(N1147,8,1))),"",CODE(MID(N1147,8,1)))&amp;
IF(ISERR(CODE(MID(N1147,9,1))),"",CODE(MID(N1147,9,1)))&amp;
IF(ISERR(CODE(MID(N1147,10,1))),"",CODE(MID(N1147,10,1)))&amp;
IF(ISERR(CODE(MID(N1147,11,1))),"",CODE(MID(N1147,11,1)))&amp;
IF(ISERR(CODE(MID(N1147,12,1))),"",CODE(MID(N1147,12,1)))&amp;
IF(ISERR(CODE(MID(N1147,13,1))),"",CODE(MID(N1147,13,1)))&amp;
IF(ISERR(CODE(MID(N1147,14,1))),"",CODE(MID(N1147,14,1)))&amp;
IF(ISERR(CODE(MID(N1147,15,1))),"",CODE(MID(N1147,15,1)))</f>
        <v>738477957679717383</v>
      </c>
      <c r="B1147" s="3">
        <v>1114</v>
      </c>
      <c r="C1147" s="165">
        <f>VLOOKUP(A1147,[1]items.h.csv!$A:$C,3,0)</f>
        <v>1234</v>
      </c>
      <c r="D1147" s="1" t="s">
        <v>2221</v>
      </c>
      <c r="E1147" s="1" t="s">
        <v>7</v>
      </c>
      <c r="F1147" s="45" t="s">
        <v>4078</v>
      </c>
      <c r="G1147" s="45" t="s">
        <v>4078</v>
      </c>
      <c r="H1147" s="118">
        <v>0</v>
      </c>
      <c r="I1147" s="118">
        <v>0</v>
      </c>
      <c r="J1147" s="17" t="s">
        <v>3</v>
      </c>
      <c r="K1147" s="17" t="s">
        <v>2192</v>
      </c>
      <c r="L1147" s="138" t="s">
        <v>4605</v>
      </c>
      <c r="N1147" s="46" t="s">
        <v>2745</v>
      </c>
      <c r="O1147" s="22" t="s">
        <v>3787</v>
      </c>
      <c r="P1147"/>
      <c r="Q1147" t="str">
        <f>IF(F1147=G1147,"","NOT EQUAL")</f>
        <v/>
      </c>
      <c r="R1147"/>
      <c r="S1147"/>
      <c r="T1147">
        <f>IF(Y1147&lt;&gt;"",T1146+1,T1146)</f>
        <v>146</v>
      </c>
      <c r="U1147" s="3"/>
      <c r="V1147" s="118"/>
      <c r="W1147" s="118"/>
      <c r="X1147" s="109" t="str">
        <f>IF( OR(V1147="CNST", J1147="CAT_REGS"),(F1147),
IF(V1147="YES",UPPER(F1147),
IF(   AND(V1147&lt;&gt;"NO",J1147="CAT_FNCT",E1147&lt;&gt;"multiply", E1147&lt;&gt;"divide"),IF(K1147="SLS_ENABLED",   UPPER(F1147),""),"")))</f>
        <v/>
      </c>
      <c r="Y1147" s="109" t="str">
        <f>IF(LEN(W1147)&gt;0,W1147,SUBSTITUTE(SUBSTITUTE(SUBSTITUTE(SUBSTITUTE(SUBSTITUTE(SUBSTITUTE(SUBSTITUTE(SUBSTITUTE(SUBSTITUTE(SUBSTITUTE(SUBSTITUTE( (SUBSTITUTE( SUBSTITUTE( SUBSTITUTE( SUBSTITUTE(X1147,"STD_SIGMA","SUM"),"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47" s="2">
        <f>C1147</f>
        <v>1234</v>
      </c>
    </row>
    <row r="1148" spans="1:26">
      <c r="A1148" s="167" t="str">
        <f>CODE(MID(N1148,1,1))&amp;CODE(MID(N1148,2,1))&amp;CODE(MID(N1148,3,1))&amp;CODE(MID(N1148,4,1))&amp;CODE(MID(N1148,5,1))&amp;
IF(ISERR(CODE(MID(N1148,6,1))),"",CODE(MID(N1148,6,1)))&amp;
IF(ISERR(CODE(MID(N1148,7,1))),"",CODE(MID(N1148,7,1)))&amp;
IF(ISERR(CODE(MID(N1148,8,1))),"",CODE(MID(N1148,8,1)))&amp;
IF(ISERR(CODE(MID(N1148,9,1))),"",CODE(MID(N1148,9,1)))&amp;
IF(ISERR(CODE(MID(N1148,10,1))),"",CODE(MID(N1148,10,1)))&amp;
IF(ISERR(CODE(MID(N1148,11,1))),"",CODE(MID(N1148,11,1)))&amp;
IF(ISERR(CODE(MID(N1148,12,1))),"",CODE(MID(N1148,12,1)))&amp;
IF(ISERR(CODE(MID(N1148,13,1))),"",CODE(MID(N1148,13,1)))&amp;
IF(ISERR(CODE(MID(N1148,14,1))),"",CODE(MID(N1148,14,1)))&amp;
IF(ISERR(CODE(MID(N1148,15,1))),"",CODE(MID(N1148,15,1)))</f>
        <v>73847795767971738385</v>
      </c>
      <c r="B1148" s="3">
        <v>1115</v>
      </c>
      <c r="C1148" s="165">
        <f>VLOOKUP(A1148,[1]items.h.csv!$A:$C,3,0)</f>
        <v>1235</v>
      </c>
      <c r="D1148" s="1" t="s">
        <v>2221</v>
      </c>
      <c r="E1148" s="1" t="s">
        <v>7</v>
      </c>
      <c r="F1148" s="45" t="s">
        <v>4079</v>
      </c>
      <c r="G1148" s="45" t="s">
        <v>4079</v>
      </c>
      <c r="H1148" s="118">
        <v>0</v>
      </c>
      <c r="I1148" s="118">
        <v>0</v>
      </c>
      <c r="J1148" s="17" t="s">
        <v>3</v>
      </c>
      <c r="K1148" s="17" t="s">
        <v>2192</v>
      </c>
      <c r="L1148" s="138" t="s">
        <v>4605</v>
      </c>
      <c r="N1148" s="22" t="s">
        <v>2747</v>
      </c>
      <c r="O1148" s="22" t="s">
        <v>3787</v>
      </c>
      <c r="P1148"/>
      <c r="Q1148" t="str">
        <f>IF(F1148=G1148,"","NOT EQUAL")</f>
        <v/>
      </c>
      <c r="R1148"/>
      <c r="S1148"/>
      <c r="T1148">
        <f>IF(Y1148&lt;&gt;"",T1147+1,T1147)</f>
        <v>146</v>
      </c>
      <c r="U1148" s="3"/>
      <c r="V1148" s="118"/>
      <c r="W1148" s="118"/>
      <c r="X1148" s="109" t="str">
        <f>IF( OR(V1148="CNST", J1148="CAT_REGS"),(F1148),
IF(V1148="YES",UPPER(F1148),
IF(   AND(V1148&lt;&gt;"NO",J1148="CAT_FNCT",E1148&lt;&gt;"multiply", E1148&lt;&gt;"divide"),IF(K1148="SLS_ENABLED",   UPPER(F1148),""),"")))</f>
        <v/>
      </c>
      <c r="Y1148" s="109" t="str">
        <f>IF(LEN(W1148)&gt;0,W1148,SUBSTITUTE(SUBSTITUTE(SUBSTITUTE(SUBSTITUTE(SUBSTITUTE(SUBSTITUTE(SUBSTITUTE(SUBSTITUTE(SUBSTITUTE(SUBSTITUTE(SUBSTITUTE( (SUBSTITUTE( SUBSTITUTE( SUBSTITUTE( SUBSTITUTE(X1148,"STD_SIGMA","SUM"),"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48" s="2">
        <f>C1148</f>
        <v>1235</v>
      </c>
    </row>
    <row r="1149" spans="1:26">
      <c r="A1149" s="167" t="str">
        <f>CODE(MID(N1149,1,1))&amp;CODE(MID(N1149,2,1))&amp;CODE(MID(N1149,3,1))&amp;CODE(MID(N1149,4,1))&amp;CODE(MID(N1149,5,1))&amp;
IF(ISERR(CODE(MID(N1149,6,1))),"",CODE(MID(N1149,6,1)))&amp;
IF(ISERR(CODE(MID(N1149,7,1))),"",CODE(MID(N1149,7,1)))&amp;
IF(ISERR(CODE(MID(N1149,8,1))),"",CODE(MID(N1149,8,1)))&amp;
IF(ISERR(CODE(MID(N1149,9,1))),"",CODE(MID(N1149,9,1)))&amp;
IF(ISERR(CODE(MID(N1149,10,1))),"",CODE(MID(N1149,10,1)))&amp;
IF(ISERR(CODE(MID(N1149,11,1))),"",CODE(MID(N1149,11,1)))&amp;
IF(ISERR(CODE(MID(N1149,12,1))),"",CODE(MID(N1149,12,1)))&amp;
IF(ISERR(CODE(MID(N1149,13,1))),"",CODE(MID(N1149,13,1)))&amp;
IF(ISERR(CODE(MID(N1149,14,1))),"",CODE(MID(N1149,14,1)))&amp;
IF(ISERR(CODE(MID(N1149,15,1))),"",CODE(MID(N1149,15,1)))</f>
        <v>7384779576797173837749</v>
      </c>
      <c r="B1149" s="3">
        <v>1116</v>
      </c>
      <c r="C1149" s="165">
        <f>VLOOKUP(A1149,[1]items.h.csv!$A:$C,3,0)</f>
        <v>1236</v>
      </c>
      <c r="D1149" s="1" t="s">
        <v>2221</v>
      </c>
      <c r="E1149" s="1" t="s">
        <v>7</v>
      </c>
      <c r="F1149" s="17" t="s">
        <v>1936</v>
      </c>
      <c r="G1149" s="17" t="s">
        <v>1936</v>
      </c>
      <c r="H1149" s="118">
        <v>0</v>
      </c>
      <c r="I1149" s="118">
        <v>0</v>
      </c>
      <c r="J1149" s="17" t="s">
        <v>3</v>
      </c>
      <c r="K1149" s="17" t="s">
        <v>2192</v>
      </c>
      <c r="L1149" s="138" t="s">
        <v>4605</v>
      </c>
      <c r="N1149" s="22" t="s">
        <v>2748</v>
      </c>
      <c r="O1149" s="22" t="s">
        <v>3787</v>
      </c>
      <c r="P1149"/>
      <c r="Q1149" t="str">
        <f>IF(F1149=G1149,"","NOT EQUAL")</f>
        <v/>
      </c>
      <c r="R1149"/>
      <c r="S1149"/>
      <c r="T1149">
        <f>IF(Y1149&lt;&gt;"",T1148+1,T1148)</f>
        <v>146</v>
      </c>
      <c r="U1149" s="3"/>
      <c r="V1149" s="118"/>
      <c r="W1149" s="118"/>
      <c r="X1149" s="109" t="str">
        <f>IF( OR(V1149="CNST", J1149="CAT_REGS"),(F1149),
IF(V1149="YES",UPPER(F1149),
IF(   AND(V1149&lt;&gt;"NO",J1149="CAT_FNCT",E1149&lt;&gt;"multiply", E1149&lt;&gt;"divide"),IF(K1149="SLS_ENABLED",   UPPER(F1149),""),"")))</f>
        <v/>
      </c>
      <c r="Y1149" s="109" t="str">
        <f>IF(LEN(W1149)&gt;0,W1149,SUBSTITUTE(SUBSTITUTE(SUBSTITUTE(SUBSTITUTE(SUBSTITUTE(SUBSTITUTE(SUBSTITUTE(SUBSTITUTE(SUBSTITUTE(SUBSTITUTE(SUBSTITUTE( (SUBSTITUTE( SUBSTITUTE( SUBSTITUTE( SUBSTITUTE(X1149,"STD_SIGMA","SUM"),"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49" s="2">
        <f>C1149</f>
        <v>1236</v>
      </c>
    </row>
    <row r="1150" spans="1:26">
      <c r="A1150" s="167" t="str">
        <f>CODE(MID(N1150,1,1))&amp;CODE(MID(N1150,2,1))&amp;CODE(MID(N1150,3,1))&amp;CODE(MID(N1150,4,1))&amp;CODE(MID(N1150,5,1))&amp;
IF(ISERR(CODE(MID(N1150,6,1))),"",CODE(MID(N1150,6,1)))&amp;
IF(ISERR(CODE(MID(N1150,7,1))),"",CODE(MID(N1150,7,1)))&amp;
IF(ISERR(CODE(MID(N1150,8,1))),"",CODE(MID(N1150,8,1)))&amp;
IF(ISERR(CODE(MID(N1150,9,1))),"",CODE(MID(N1150,9,1)))&amp;
IF(ISERR(CODE(MID(N1150,10,1))),"",CODE(MID(N1150,10,1)))&amp;
IF(ISERR(CODE(MID(N1150,11,1))),"",CODE(MID(N1150,11,1)))&amp;
IF(ISERR(CODE(MID(N1150,12,1))),"",CODE(MID(N1150,12,1)))&amp;
IF(ISERR(CODE(MID(N1150,13,1))),"",CODE(MID(N1150,13,1)))&amp;
IF(ISERR(CODE(MID(N1150,14,1))),"",CODE(MID(N1150,14,1)))&amp;
IF(ISERR(CODE(MID(N1150,15,1))),"",CODE(MID(N1150,15,1)))</f>
        <v>7778859578667378</v>
      </c>
      <c r="B1150" s="3">
        <v>1117</v>
      </c>
      <c r="C1150" s="165">
        <f>VLOOKUP(A1150,[1]items.h.csv!$A:$C,3,0)</f>
        <v>1237</v>
      </c>
      <c r="D1150" s="1" t="s">
        <v>2221</v>
      </c>
      <c r="E1150" s="1" t="s">
        <v>7</v>
      </c>
      <c r="F1150" s="17" t="s">
        <v>1978</v>
      </c>
      <c r="G1150" s="17" t="s">
        <v>1978</v>
      </c>
      <c r="H1150" s="118">
        <v>0</v>
      </c>
      <c r="I1150" s="118">
        <v>0</v>
      </c>
      <c r="J1150" s="17" t="s">
        <v>18</v>
      </c>
      <c r="K1150" s="17" t="s">
        <v>2192</v>
      </c>
      <c r="L1150" s="138" t="s">
        <v>4604</v>
      </c>
      <c r="N1150" s="22" t="s">
        <v>2831</v>
      </c>
      <c r="O1150" s="22" t="s">
        <v>3787</v>
      </c>
      <c r="P1150"/>
      <c r="Q1150" t="str">
        <f>IF(F1150=G1150,"","NOT EQUAL")</f>
        <v/>
      </c>
      <c r="R1150"/>
      <c r="S1150"/>
      <c r="T1150">
        <f>IF(Y1150&lt;&gt;"",T1149+1,T1149)</f>
        <v>146</v>
      </c>
      <c r="U1150" s="3"/>
      <c r="V1150" s="118"/>
      <c r="W1150" s="118"/>
      <c r="X1150" s="109" t="str">
        <f>IF( OR(V1150="CNST", J1150="CAT_REGS"),(F1150),
IF(V1150="YES",UPPER(F1150),
IF(   AND(V1150&lt;&gt;"NO",J1150="CAT_FNCT",E1150&lt;&gt;"multiply", E1150&lt;&gt;"divide"),IF(K1150="SLS_ENABLED",   UPPER(F1150),""),"")))</f>
        <v/>
      </c>
      <c r="Y1150" s="109" t="str">
        <f>IF(LEN(W1150)&gt;0,W1150,SUBSTITUTE(SUBSTITUTE(SUBSTITUTE(SUBSTITUTE(SUBSTITUTE(SUBSTITUTE(SUBSTITUTE(SUBSTITUTE(SUBSTITUTE(SUBSTITUTE(SUBSTITUTE( (SUBSTITUTE( SUBSTITUTE( SUBSTITUTE( SUBSTITUTE(X1150,"STD_SIGMA","SUM"),"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50" s="2">
        <f>C1150</f>
        <v>1237</v>
      </c>
    </row>
    <row r="1151" spans="1:26">
      <c r="A1151" s="167" t="str">
        <f>CODE(MID(N1151,1,1))&amp;CODE(MID(N1151,2,1))&amp;CODE(MID(N1151,3,1))&amp;CODE(MID(N1151,4,1))&amp;CODE(MID(N1151,5,1))&amp;
IF(ISERR(CODE(MID(N1151,6,1))),"",CODE(MID(N1151,6,1)))&amp;
IF(ISERR(CODE(MID(N1151,7,1))),"",CODE(MID(N1151,7,1)))&amp;
IF(ISERR(CODE(MID(N1151,8,1))),"",CODE(MID(N1151,8,1)))&amp;
IF(ISERR(CODE(MID(N1151,9,1))),"",CODE(MID(N1151,9,1)))&amp;
IF(ISERR(CODE(MID(N1151,10,1))),"",CODE(MID(N1151,10,1)))&amp;
IF(ISERR(CODE(MID(N1151,11,1))),"",CODE(MID(N1151,11,1)))&amp;
IF(ISERR(CODE(MID(N1151,12,1))),"",CODE(MID(N1151,12,1)))&amp;
IF(ISERR(CODE(MID(N1151,13,1))),"",CODE(MID(N1151,13,1)))&amp;
IF(ISERR(CODE(MID(N1151,14,1))),"",CODE(MID(N1151,14,1)))&amp;
IF(ISERR(CODE(MID(N1151,15,1))),"",CODE(MID(N1151,15,1)))</f>
        <v>738477957866737880</v>
      </c>
      <c r="B1151" s="3">
        <v>1118</v>
      </c>
      <c r="C1151" s="165">
        <f>VLOOKUP(A1151,[1]items.h.csv!$A:$C,3,0)</f>
        <v>1238</v>
      </c>
      <c r="D1151" s="1" t="s">
        <v>2221</v>
      </c>
      <c r="E1151" s="1" t="s">
        <v>7</v>
      </c>
      <c r="F1151" s="45" t="s">
        <v>267</v>
      </c>
      <c r="G1151" s="45" t="s">
        <v>267</v>
      </c>
      <c r="H1151" s="118">
        <v>0</v>
      </c>
      <c r="I1151" s="118">
        <v>0</v>
      </c>
      <c r="J1151" s="17" t="s">
        <v>3</v>
      </c>
      <c r="K1151" s="17" t="s">
        <v>2192</v>
      </c>
      <c r="L1151" s="138" t="s">
        <v>4605</v>
      </c>
      <c r="N1151" s="46" t="s">
        <v>2828</v>
      </c>
      <c r="O1151" s="22" t="s">
        <v>3787</v>
      </c>
      <c r="P1151"/>
      <c r="Q1151" t="str">
        <f>IF(F1151=G1151,"","NOT EQUAL")</f>
        <v/>
      </c>
      <c r="R1151"/>
      <c r="S1151"/>
      <c r="T1151">
        <f>IF(Y1151&lt;&gt;"",T1150+1,T1150)</f>
        <v>146</v>
      </c>
      <c r="U1151" s="3"/>
      <c r="V1151" s="118"/>
      <c r="W1151" s="118"/>
      <c r="X1151" s="109" t="str">
        <f>IF( OR(V1151="CNST", J1151="CAT_REGS"),(F1151),
IF(V1151="YES",UPPER(F1151),
IF(   AND(V1151&lt;&gt;"NO",J1151="CAT_FNCT",E1151&lt;&gt;"multiply", E1151&lt;&gt;"divide"),IF(K1151="SLS_ENABLED",   UPPER(F1151),""),"")))</f>
        <v/>
      </c>
      <c r="Y1151" s="109" t="str">
        <f>IF(LEN(W1151)&gt;0,W1151,SUBSTITUTE(SUBSTITUTE(SUBSTITUTE(SUBSTITUTE(SUBSTITUTE(SUBSTITUTE(SUBSTITUTE(SUBSTITUTE(SUBSTITUTE(SUBSTITUTE(SUBSTITUTE( (SUBSTITUTE( SUBSTITUTE( SUBSTITUTE( SUBSTITUTE(X1151,"STD_SIGMA","SUM"),"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51" s="2">
        <f>C1151</f>
        <v>1238</v>
      </c>
    </row>
    <row r="1152" spans="1:26">
      <c r="A1152" s="167" t="str">
        <f>CODE(MID(N1152,1,1))&amp;CODE(MID(N1152,2,1))&amp;CODE(MID(N1152,3,1))&amp;CODE(MID(N1152,4,1))&amp;CODE(MID(N1152,5,1))&amp;
IF(ISERR(CODE(MID(N1152,6,1))),"",CODE(MID(N1152,6,1)))&amp;
IF(ISERR(CODE(MID(N1152,7,1))),"",CODE(MID(N1152,7,1)))&amp;
IF(ISERR(CODE(MID(N1152,8,1))),"",CODE(MID(N1152,8,1)))&amp;
IF(ISERR(CODE(MID(N1152,9,1))),"",CODE(MID(N1152,9,1)))&amp;
IF(ISERR(CODE(MID(N1152,10,1))),"",CODE(MID(N1152,10,1)))&amp;
IF(ISERR(CODE(MID(N1152,11,1))),"",CODE(MID(N1152,11,1)))&amp;
IF(ISERR(CODE(MID(N1152,12,1))),"",CODE(MID(N1152,12,1)))&amp;
IF(ISERR(CODE(MID(N1152,13,1))),"",CODE(MID(N1152,13,1)))&amp;
IF(ISERR(CODE(MID(N1152,14,1))),"",CODE(MID(N1152,14,1)))&amp;
IF(ISERR(CODE(MID(N1152,15,1))),"",CODE(MID(N1152,15,1)))</f>
        <v>7384779578667378</v>
      </c>
      <c r="B1152" s="3">
        <v>1119</v>
      </c>
      <c r="C1152" s="165">
        <f>VLOOKUP(A1152,[1]items.h.csv!$A:$C,3,0)</f>
        <v>1239</v>
      </c>
      <c r="D1152" s="1" t="s">
        <v>2221</v>
      </c>
      <c r="E1152" s="1" t="s">
        <v>7</v>
      </c>
      <c r="F1152" s="45" t="s">
        <v>4080</v>
      </c>
      <c r="G1152" s="45" t="s">
        <v>4080</v>
      </c>
      <c r="H1152" s="118">
        <v>0</v>
      </c>
      <c r="I1152" s="118">
        <v>0</v>
      </c>
      <c r="J1152" s="17" t="s">
        <v>3</v>
      </c>
      <c r="K1152" s="17" t="s">
        <v>2192</v>
      </c>
      <c r="L1152" s="138" t="s">
        <v>4605</v>
      </c>
      <c r="N1152" s="46" t="s">
        <v>2827</v>
      </c>
      <c r="O1152" s="22" t="s">
        <v>3787</v>
      </c>
      <c r="P1152"/>
      <c r="Q1152" t="str">
        <f>IF(F1152=G1152,"","NOT EQUAL")</f>
        <v/>
      </c>
      <c r="R1152"/>
      <c r="S1152"/>
      <c r="T1152">
        <f>IF(Y1152&lt;&gt;"",T1151+1,T1151)</f>
        <v>146</v>
      </c>
      <c r="U1152" s="3"/>
      <c r="V1152" s="118"/>
      <c r="W1152" s="118"/>
      <c r="X1152" s="109" t="str">
        <f>IF( OR(V1152="CNST", J1152="CAT_REGS"),(F1152),
IF(V1152="YES",UPPER(F1152),
IF(   AND(V1152&lt;&gt;"NO",J1152="CAT_FNCT",E1152&lt;&gt;"multiply", E1152&lt;&gt;"divide"),IF(K1152="SLS_ENABLED",   UPPER(F1152),""),"")))</f>
        <v/>
      </c>
      <c r="Y1152" s="109" t="str">
        <f>IF(LEN(W1152)&gt;0,W1152,SUBSTITUTE(SUBSTITUTE(SUBSTITUTE(SUBSTITUTE(SUBSTITUTE(SUBSTITUTE(SUBSTITUTE(SUBSTITUTE(SUBSTITUTE(SUBSTITUTE(SUBSTITUTE( (SUBSTITUTE( SUBSTITUTE( SUBSTITUTE( SUBSTITUTE(X1152,"STD_SIGMA","SUM"),"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52" s="2">
        <f>C1152</f>
        <v>1239</v>
      </c>
    </row>
    <row r="1153" spans="1:26">
      <c r="A1153" s="167" t="str">
        <f>CODE(MID(N1153,1,1))&amp;CODE(MID(N1153,2,1))&amp;CODE(MID(N1153,3,1))&amp;CODE(MID(N1153,4,1))&amp;CODE(MID(N1153,5,1))&amp;
IF(ISERR(CODE(MID(N1153,6,1))),"",CODE(MID(N1153,6,1)))&amp;
IF(ISERR(CODE(MID(N1153,7,1))),"",CODE(MID(N1153,7,1)))&amp;
IF(ISERR(CODE(MID(N1153,8,1))),"",CODE(MID(N1153,8,1)))&amp;
IF(ISERR(CODE(MID(N1153,9,1))),"",CODE(MID(N1153,9,1)))&amp;
IF(ISERR(CODE(MID(N1153,10,1))),"",CODE(MID(N1153,10,1)))&amp;
IF(ISERR(CODE(MID(N1153,11,1))),"",CODE(MID(N1153,11,1)))&amp;
IF(ISERR(CODE(MID(N1153,12,1))),"",CODE(MID(N1153,12,1)))&amp;
IF(ISERR(CODE(MID(N1153,13,1))),"",CODE(MID(N1153,13,1)))&amp;
IF(ISERR(CODE(MID(N1153,14,1))),"",CODE(MID(N1153,14,1)))&amp;
IF(ISERR(CODE(MID(N1153,15,1))),"",CODE(MID(N1153,15,1)))</f>
        <v>738477957866737885</v>
      </c>
      <c r="B1153" s="3">
        <v>1120</v>
      </c>
      <c r="C1153" s="165">
        <f>VLOOKUP(A1153,[1]items.h.csv!$A:$C,3,0)</f>
        <v>1240</v>
      </c>
      <c r="D1153" s="1" t="s">
        <v>2221</v>
      </c>
      <c r="E1153" s="1" t="s">
        <v>7</v>
      </c>
      <c r="F1153" s="45" t="s">
        <v>4081</v>
      </c>
      <c r="G1153" s="45" t="s">
        <v>4081</v>
      </c>
      <c r="H1153" s="118">
        <v>0</v>
      </c>
      <c r="I1153" s="118">
        <v>0</v>
      </c>
      <c r="J1153" s="17" t="s">
        <v>3</v>
      </c>
      <c r="K1153" s="17" t="s">
        <v>2192</v>
      </c>
      <c r="L1153" s="138" t="s">
        <v>4605</v>
      </c>
      <c r="N1153" s="22" t="s">
        <v>2829</v>
      </c>
      <c r="O1153" s="22" t="s">
        <v>3787</v>
      </c>
      <c r="P1153"/>
      <c r="Q1153" t="str">
        <f>IF(F1153=G1153,"","NOT EQUAL")</f>
        <v/>
      </c>
      <c r="R1153"/>
      <c r="S1153"/>
      <c r="T1153">
        <f>IF(Y1153&lt;&gt;"",T1152+1,T1152)</f>
        <v>146</v>
      </c>
      <c r="U1153" s="3"/>
      <c r="V1153" s="118"/>
      <c r="W1153" s="118"/>
      <c r="X1153" s="109" t="str">
        <f>IF( OR(V1153="CNST", J1153="CAT_REGS"),(F1153),
IF(V1153="YES",UPPER(F1153),
IF(   AND(V1153&lt;&gt;"NO",J1153="CAT_FNCT",E1153&lt;&gt;"multiply", E1153&lt;&gt;"divide"),IF(K1153="SLS_ENABLED",   UPPER(F1153),""),"")))</f>
        <v/>
      </c>
      <c r="Y1153" s="109" t="str">
        <f>IF(LEN(W1153)&gt;0,W1153,SUBSTITUTE(SUBSTITUTE(SUBSTITUTE(SUBSTITUTE(SUBSTITUTE(SUBSTITUTE(SUBSTITUTE(SUBSTITUTE(SUBSTITUTE(SUBSTITUTE(SUBSTITUTE( (SUBSTITUTE( SUBSTITUTE( SUBSTITUTE( SUBSTITUTE(X1153,"STD_SIGMA","SUM"),"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53" s="2">
        <f>C1153</f>
        <v>1240</v>
      </c>
    </row>
    <row r="1154" spans="1:26">
      <c r="A1154" s="167" t="str">
        <f>CODE(MID(N1154,1,1))&amp;CODE(MID(N1154,2,1))&amp;CODE(MID(N1154,3,1))&amp;CODE(MID(N1154,4,1))&amp;CODE(MID(N1154,5,1))&amp;
IF(ISERR(CODE(MID(N1154,6,1))),"",CODE(MID(N1154,6,1)))&amp;
IF(ISERR(CODE(MID(N1154,7,1))),"",CODE(MID(N1154,7,1)))&amp;
IF(ISERR(CODE(MID(N1154,8,1))),"",CODE(MID(N1154,8,1)))&amp;
IF(ISERR(CODE(MID(N1154,9,1))),"",CODE(MID(N1154,9,1)))&amp;
IF(ISERR(CODE(MID(N1154,10,1))),"",CODE(MID(N1154,10,1)))&amp;
IF(ISERR(CODE(MID(N1154,11,1))),"",CODE(MID(N1154,11,1)))&amp;
IF(ISERR(CODE(MID(N1154,12,1))),"",CODE(MID(N1154,12,1)))&amp;
IF(ISERR(CODE(MID(N1154,13,1))),"",CODE(MID(N1154,13,1)))&amp;
IF(ISERR(CODE(MID(N1154,14,1))),"",CODE(MID(N1154,14,1)))&amp;
IF(ISERR(CODE(MID(N1154,15,1))),"",CODE(MID(N1154,15,1)))</f>
        <v>73847795786673787749</v>
      </c>
      <c r="B1154" s="3">
        <v>1121</v>
      </c>
      <c r="C1154" s="165">
        <f>VLOOKUP(A1154,[1]items.h.csv!$A:$C,3,0)</f>
        <v>1241</v>
      </c>
      <c r="D1154" s="1" t="s">
        <v>2221</v>
      </c>
      <c r="E1154" s="1" t="s">
        <v>7</v>
      </c>
      <c r="F1154" s="17" t="s">
        <v>268</v>
      </c>
      <c r="G1154" s="17" t="s">
        <v>268</v>
      </c>
      <c r="H1154" s="118">
        <v>0</v>
      </c>
      <c r="I1154" s="118">
        <v>0</v>
      </c>
      <c r="J1154" s="17" t="s">
        <v>3</v>
      </c>
      <c r="K1154" s="17" t="s">
        <v>2192</v>
      </c>
      <c r="L1154" s="138" t="s">
        <v>4605</v>
      </c>
      <c r="N1154" s="22" t="s">
        <v>2830</v>
      </c>
      <c r="O1154" s="22" t="s">
        <v>3787</v>
      </c>
      <c r="P1154"/>
      <c r="Q1154" t="str">
        <f>IF(F1154=G1154,"","NOT EQUAL")</f>
        <v/>
      </c>
      <c r="R1154"/>
      <c r="S1154"/>
      <c r="T1154">
        <f>IF(Y1154&lt;&gt;"",T1153+1,T1153)</f>
        <v>146</v>
      </c>
      <c r="U1154" s="3"/>
      <c r="V1154" s="118"/>
      <c r="W1154" s="118"/>
      <c r="X1154" s="109" t="str">
        <f>IF( OR(V1154="CNST", J1154="CAT_REGS"),(F1154),
IF(V1154="YES",UPPER(F1154),
IF(   AND(V1154&lt;&gt;"NO",J1154="CAT_FNCT",E1154&lt;&gt;"multiply", E1154&lt;&gt;"divide"),IF(K1154="SLS_ENABLED",   UPPER(F1154),""),"")))</f>
        <v/>
      </c>
      <c r="Y1154" s="109" t="str">
        <f>IF(LEN(W1154)&gt;0,W1154,SUBSTITUTE(SUBSTITUTE(SUBSTITUTE(SUBSTITUTE(SUBSTITUTE(SUBSTITUTE(SUBSTITUTE(SUBSTITUTE(SUBSTITUTE(SUBSTITUTE(SUBSTITUTE( (SUBSTITUTE( SUBSTITUTE( SUBSTITUTE( SUBSTITUTE(X1154,"STD_SIGMA","SUM"),"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54" s="2">
        <f>C1154</f>
        <v>1241</v>
      </c>
    </row>
    <row r="1155" spans="1:26">
      <c r="A1155" s="167" t="str">
        <f>CODE(MID(N1155,1,1))&amp;CODE(MID(N1155,2,1))&amp;CODE(MID(N1155,3,1))&amp;CODE(MID(N1155,4,1))&amp;CODE(MID(N1155,5,1))&amp;
IF(ISERR(CODE(MID(N1155,6,1))),"",CODE(MID(N1155,6,1)))&amp;
IF(ISERR(CODE(MID(N1155,7,1))),"",CODE(MID(N1155,7,1)))&amp;
IF(ISERR(CODE(MID(N1155,8,1))),"",CODE(MID(N1155,8,1)))&amp;
IF(ISERR(CODE(MID(N1155,9,1))),"",CODE(MID(N1155,9,1)))&amp;
IF(ISERR(CODE(MID(N1155,10,1))),"",CODE(MID(N1155,10,1)))&amp;
IF(ISERR(CODE(MID(N1155,11,1))),"",CODE(MID(N1155,11,1)))&amp;
IF(ISERR(CODE(MID(N1155,12,1))),"",CODE(MID(N1155,12,1)))&amp;
IF(ISERR(CODE(MID(N1155,13,1))),"",CODE(MID(N1155,13,1)))&amp;
IF(ISERR(CODE(MID(N1155,14,1))),"",CODE(MID(N1155,14,1)))&amp;
IF(ISERR(CODE(MID(N1155,15,1))),"",CODE(MID(N1155,15,1)))</f>
        <v>777885957879827776</v>
      </c>
      <c r="B1155" s="3">
        <v>1122</v>
      </c>
      <c r="C1155" s="165">
        <f>VLOOKUP(A1155,[1]items.h.csv!$A:$C,3,0)</f>
        <v>1242</v>
      </c>
      <c r="D1155" s="1" t="s">
        <v>2221</v>
      </c>
      <c r="E1155" s="1" t="s">
        <v>7</v>
      </c>
      <c r="F1155" s="17" t="s">
        <v>271</v>
      </c>
      <c r="G1155" s="17" t="s">
        <v>271</v>
      </c>
      <c r="H1155" s="118">
        <v>0</v>
      </c>
      <c r="I1155" s="118">
        <v>0</v>
      </c>
      <c r="J1155" s="17" t="s">
        <v>18</v>
      </c>
      <c r="K1155" s="17" t="s">
        <v>2192</v>
      </c>
      <c r="L1155" s="138" t="s">
        <v>4604</v>
      </c>
      <c r="N1155" s="22" t="s">
        <v>2841</v>
      </c>
      <c r="O1155" s="22" t="s">
        <v>3787</v>
      </c>
      <c r="P1155"/>
      <c r="Q1155" t="str">
        <f>IF(F1155=G1155,"","NOT EQUAL")</f>
        <v/>
      </c>
      <c r="R1155"/>
      <c r="S1155"/>
      <c r="T1155">
        <f>IF(Y1155&lt;&gt;"",T1154+1,T1154)</f>
        <v>146</v>
      </c>
      <c r="U1155" s="3"/>
      <c r="V1155" s="118"/>
      <c r="W1155" s="118"/>
      <c r="X1155" s="109" t="str">
        <f>IF( OR(V1155="CNST", J1155="CAT_REGS"),(F1155),
IF(V1155="YES",UPPER(F1155),
IF(   AND(V1155&lt;&gt;"NO",J1155="CAT_FNCT",E1155&lt;&gt;"multiply", E1155&lt;&gt;"divide"),IF(K1155="SLS_ENABLED",   UPPER(F1155),""),"")))</f>
        <v/>
      </c>
      <c r="Y1155" s="109" t="str">
        <f>IF(LEN(W1155)&gt;0,W1155,SUBSTITUTE(SUBSTITUTE(SUBSTITUTE(SUBSTITUTE(SUBSTITUTE(SUBSTITUTE(SUBSTITUTE(SUBSTITUTE(SUBSTITUTE(SUBSTITUTE(SUBSTITUTE( (SUBSTITUTE( SUBSTITUTE( SUBSTITUTE( SUBSTITUTE(X1155,"STD_SIGMA","SUM"),"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55" s="2">
        <f>C1155</f>
        <v>1242</v>
      </c>
    </row>
    <row r="1156" spans="1:26">
      <c r="A1156" s="167" t="str">
        <f>CODE(MID(N1156,1,1))&amp;CODE(MID(N1156,2,1))&amp;CODE(MID(N1156,3,1))&amp;CODE(MID(N1156,4,1))&amp;CODE(MID(N1156,5,1))&amp;
IF(ISERR(CODE(MID(N1156,6,1))),"",CODE(MID(N1156,6,1)))&amp;
IF(ISERR(CODE(MID(N1156,7,1))),"",CODE(MID(N1156,7,1)))&amp;
IF(ISERR(CODE(MID(N1156,8,1))),"",CODE(MID(N1156,8,1)))&amp;
IF(ISERR(CODE(MID(N1156,9,1))),"",CODE(MID(N1156,9,1)))&amp;
IF(ISERR(CODE(MID(N1156,10,1))),"",CODE(MID(N1156,10,1)))&amp;
IF(ISERR(CODE(MID(N1156,11,1))),"",CODE(MID(N1156,11,1)))&amp;
IF(ISERR(CODE(MID(N1156,12,1))),"",CODE(MID(N1156,12,1)))&amp;
IF(ISERR(CODE(MID(N1156,13,1))),"",CODE(MID(N1156,13,1)))&amp;
IF(ISERR(CODE(MID(N1156,14,1))),"",CODE(MID(N1156,14,1)))&amp;
IF(ISERR(CODE(MID(N1156,15,1))),"",CODE(MID(N1156,15,1)))</f>
        <v>73847795787982777680</v>
      </c>
      <c r="B1156" s="3">
        <v>1123</v>
      </c>
      <c r="C1156" s="165">
        <f>VLOOKUP(A1156,[1]items.h.csv!$A:$C,3,0)</f>
        <v>1243</v>
      </c>
      <c r="D1156" s="1" t="s">
        <v>2221</v>
      </c>
      <c r="E1156" s="1" t="s">
        <v>7</v>
      </c>
      <c r="F1156" s="45" t="s">
        <v>1982</v>
      </c>
      <c r="G1156" s="45" t="s">
        <v>1982</v>
      </c>
      <c r="H1156" s="118">
        <v>0</v>
      </c>
      <c r="I1156" s="118">
        <v>0</v>
      </c>
      <c r="J1156" s="17" t="s">
        <v>3</v>
      </c>
      <c r="K1156" s="17" t="s">
        <v>2192</v>
      </c>
      <c r="L1156" s="138" t="s">
        <v>4605</v>
      </c>
      <c r="N1156" s="46" t="s">
        <v>2838</v>
      </c>
      <c r="O1156" s="22" t="s">
        <v>3787</v>
      </c>
      <c r="P1156"/>
      <c r="Q1156" t="str">
        <f>IF(F1156=G1156,"","NOT EQUAL")</f>
        <v/>
      </c>
      <c r="R1156"/>
      <c r="S1156"/>
      <c r="T1156">
        <f>IF(Y1156&lt;&gt;"",T1155+1,T1155)</f>
        <v>146</v>
      </c>
      <c r="U1156" s="3"/>
      <c r="V1156" s="118"/>
      <c r="W1156" s="118"/>
      <c r="X1156" s="109" t="str">
        <f>IF( OR(V1156="CNST", J1156="CAT_REGS"),(F1156),
IF(V1156="YES",UPPER(F1156),
IF(   AND(V1156&lt;&gt;"NO",J1156="CAT_FNCT",E1156&lt;&gt;"multiply", E1156&lt;&gt;"divide"),IF(K1156="SLS_ENABLED",   UPPER(F1156),""),"")))</f>
        <v/>
      </c>
      <c r="Y1156" s="109" t="str">
        <f>IF(LEN(W1156)&gt;0,W1156,SUBSTITUTE(SUBSTITUTE(SUBSTITUTE(SUBSTITUTE(SUBSTITUTE(SUBSTITUTE(SUBSTITUTE(SUBSTITUTE(SUBSTITUTE(SUBSTITUTE(SUBSTITUTE( (SUBSTITUTE( SUBSTITUTE( SUBSTITUTE( SUBSTITUTE(X1156,"STD_SIGMA","SUM"),"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56" s="2">
        <f>C1156</f>
        <v>1243</v>
      </c>
    </row>
    <row r="1157" spans="1:26">
      <c r="A1157" s="167" t="str">
        <f>CODE(MID(N1157,1,1))&amp;CODE(MID(N1157,2,1))&amp;CODE(MID(N1157,3,1))&amp;CODE(MID(N1157,4,1))&amp;CODE(MID(N1157,5,1))&amp;
IF(ISERR(CODE(MID(N1157,6,1))),"",CODE(MID(N1157,6,1)))&amp;
IF(ISERR(CODE(MID(N1157,7,1))),"",CODE(MID(N1157,7,1)))&amp;
IF(ISERR(CODE(MID(N1157,8,1))),"",CODE(MID(N1157,8,1)))&amp;
IF(ISERR(CODE(MID(N1157,9,1))),"",CODE(MID(N1157,9,1)))&amp;
IF(ISERR(CODE(MID(N1157,10,1))),"",CODE(MID(N1157,10,1)))&amp;
IF(ISERR(CODE(MID(N1157,11,1))),"",CODE(MID(N1157,11,1)))&amp;
IF(ISERR(CODE(MID(N1157,12,1))),"",CODE(MID(N1157,12,1)))&amp;
IF(ISERR(CODE(MID(N1157,13,1))),"",CODE(MID(N1157,13,1)))&amp;
IF(ISERR(CODE(MID(N1157,14,1))),"",CODE(MID(N1157,14,1)))&amp;
IF(ISERR(CODE(MID(N1157,15,1))),"",CODE(MID(N1157,15,1)))</f>
        <v>738477957879827776</v>
      </c>
      <c r="B1157" s="3">
        <v>1124</v>
      </c>
      <c r="C1157" s="165">
        <f>VLOOKUP(A1157,[1]items.h.csv!$A:$C,3,0)</f>
        <v>1244</v>
      </c>
      <c r="D1157" s="1" t="s">
        <v>2221</v>
      </c>
      <c r="E1157" s="1" t="s">
        <v>7</v>
      </c>
      <c r="F1157" s="45" t="s">
        <v>4082</v>
      </c>
      <c r="G1157" s="45" t="s">
        <v>4082</v>
      </c>
      <c r="H1157" s="118">
        <v>0</v>
      </c>
      <c r="I1157" s="118">
        <v>0</v>
      </c>
      <c r="J1157" s="17" t="s">
        <v>3</v>
      </c>
      <c r="K1157" s="17" t="s">
        <v>2192</v>
      </c>
      <c r="L1157" s="138" t="s">
        <v>4605</v>
      </c>
      <c r="N1157" s="46" t="s">
        <v>2837</v>
      </c>
      <c r="O1157" s="22" t="s">
        <v>3787</v>
      </c>
      <c r="P1157"/>
      <c r="Q1157" t="str">
        <f>IF(F1157=G1157,"","NOT EQUAL")</f>
        <v/>
      </c>
      <c r="R1157"/>
      <c r="S1157"/>
      <c r="T1157">
        <f>IF(Y1157&lt;&gt;"",T1156+1,T1156)</f>
        <v>146</v>
      </c>
      <c r="U1157" s="3"/>
      <c r="V1157" s="118"/>
      <c r="W1157" s="118"/>
      <c r="X1157" s="109" t="str">
        <f>IF( OR(V1157="CNST", J1157="CAT_REGS"),(F1157),
IF(V1157="YES",UPPER(F1157),
IF(   AND(V1157&lt;&gt;"NO",J1157="CAT_FNCT",E1157&lt;&gt;"multiply", E1157&lt;&gt;"divide"),IF(K1157="SLS_ENABLED",   UPPER(F1157),""),"")))</f>
        <v/>
      </c>
      <c r="Y1157" s="109" t="str">
        <f>IF(LEN(W1157)&gt;0,W1157,SUBSTITUTE(SUBSTITUTE(SUBSTITUTE(SUBSTITUTE(SUBSTITUTE(SUBSTITUTE(SUBSTITUTE(SUBSTITUTE(SUBSTITUTE(SUBSTITUTE(SUBSTITUTE( (SUBSTITUTE( SUBSTITUTE( SUBSTITUTE( SUBSTITUTE(X1157,"STD_SIGMA","SUM"),"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57" s="2">
        <f>C1157</f>
        <v>1244</v>
      </c>
    </row>
    <row r="1158" spans="1:26">
      <c r="A1158" s="167" t="str">
        <f>CODE(MID(N1158,1,1))&amp;CODE(MID(N1158,2,1))&amp;CODE(MID(N1158,3,1))&amp;CODE(MID(N1158,4,1))&amp;CODE(MID(N1158,5,1))&amp;
IF(ISERR(CODE(MID(N1158,6,1))),"",CODE(MID(N1158,6,1)))&amp;
IF(ISERR(CODE(MID(N1158,7,1))),"",CODE(MID(N1158,7,1)))&amp;
IF(ISERR(CODE(MID(N1158,8,1))),"",CODE(MID(N1158,8,1)))&amp;
IF(ISERR(CODE(MID(N1158,9,1))),"",CODE(MID(N1158,9,1)))&amp;
IF(ISERR(CODE(MID(N1158,10,1))),"",CODE(MID(N1158,10,1)))&amp;
IF(ISERR(CODE(MID(N1158,11,1))),"",CODE(MID(N1158,11,1)))&amp;
IF(ISERR(CODE(MID(N1158,12,1))),"",CODE(MID(N1158,12,1)))&amp;
IF(ISERR(CODE(MID(N1158,13,1))),"",CODE(MID(N1158,13,1)))&amp;
IF(ISERR(CODE(MID(N1158,14,1))),"",CODE(MID(N1158,14,1)))&amp;
IF(ISERR(CODE(MID(N1158,15,1))),"",CODE(MID(N1158,15,1)))</f>
        <v>73847795787982777685</v>
      </c>
      <c r="B1158" s="3">
        <v>1125</v>
      </c>
      <c r="C1158" s="165">
        <f>VLOOKUP(A1158,[1]items.h.csv!$A:$C,3,0)</f>
        <v>1245</v>
      </c>
      <c r="D1158" s="1" t="s">
        <v>2221</v>
      </c>
      <c r="E1158" s="1" t="s">
        <v>7</v>
      </c>
      <c r="F1158" s="45" t="s">
        <v>4083</v>
      </c>
      <c r="G1158" s="45" t="s">
        <v>4083</v>
      </c>
      <c r="H1158" s="118">
        <v>0</v>
      </c>
      <c r="I1158" s="118">
        <v>0</v>
      </c>
      <c r="J1158" s="17" t="s">
        <v>3</v>
      </c>
      <c r="K1158" s="17" t="s">
        <v>2192</v>
      </c>
      <c r="L1158" s="138" t="s">
        <v>4605</v>
      </c>
      <c r="N1158" s="22" t="s">
        <v>2839</v>
      </c>
      <c r="O1158" s="22" t="s">
        <v>3787</v>
      </c>
      <c r="P1158"/>
      <c r="Q1158" t="str">
        <f>IF(F1158=G1158,"","NOT EQUAL")</f>
        <v/>
      </c>
      <c r="R1158"/>
      <c r="S1158"/>
      <c r="T1158">
        <f>IF(Y1158&lt;&gt;"",T1157+1,T1157)</f>
        <v>146</v>
      </c>
      <c r="U1158" s="3"/>
      <c r="V1158" s="118"/>
      <c r="W1158" s="118"/>
      <c r="X1158" s="109" t="str">
        <f>IF( OR(V1158="CNST", J1158="CAT_REGS"),(F1158),
IF(V1158="YES",UPPER(F1158),
IF(   AND(V1158&lt;&gt;"NO",J1158="CAT_FNCT",E1158&lt;&gt;"multiply", E1158&lt;&gt;"divide"),IF(K1158="SLS_ENABLED",   UPPER(F1158),""),"")))</f>
        <v/>
      </c>
      <c r="Y1158" s="109" t="str">
        <f>IF(LEN(W1158)&gt;0,W1158,SUBSTITUTE(SUBSTITUTE(SUBSTITUTE(SUBSTITUTE(SUBSTITUTE(SUBSTITUTE(SUBSTITUTE(SUBSTITUTE(SUBSTITUTE(SUBSTITUTE(SUBSTITUTE( (SUBSTITUTE( SUBSTITUTE( SUBSTITUTE( SUBSTITUTE(X1158,"STD_SIGMA","SUM"),"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58" s="2">
        <f>C1158</f>
        <v>1245</v>
      </c>
    </row>
    <row r="1159" spans="1:26">
      <c r="A1159" s="167" t="str">
        <f>CODE(MID(N1159,1,1))&amp;CODE(MID(N1159,2,1))&amp;CODE(MID(N1159,3,1))&amp;CODE(MID(N1159,4,1))&amp;CODE(MID(N1159,5,1))&amp;
IF(ISERR(CODE(MID(N1159,6,1))),"",CODE(MID(N1159,6,1)))&amp;
IF(ISERR(CODE(MID(N1159,7,1))),"",CODE(MID(N1159,7,1)))&amp;
IF(ISERR(CODE(MID(N1159,8,1))),"",CODE(MID(N1159,8,1)))&amp;
IF(ISERR(CODE(MID(N1159,9,1))),"",CODE(MID(N1159,9,1)))&amp;
IF(ISERR(CODE(MID(N1159,10,1))),"",CODE(MID(N1159,10,1)))&amp;
IF(ISERR(CODE(MID(N1159,11,1))),"",CODE(MID(N1159,11,1)))&amp;
IF(ISERR(CODE(MID(N1159,12,1))),"",CODE(MID(N1159,12,1)))&amp;
IF(ISERR(CODE(MID(N1159,13,1))),"",CODE(MID(N1159,13,1)))&amp;
IF(ISERR(CODE(MID(N1159,14,1))),"",CODE(MID(N1159,14,1)))&amp;
IF(ISERR(CODE(MID(N1159,15,1))),"",CODE(MID(N1159,15,1)))</f>
        <v>7384779578798277767749</v>
      </c>
      <c r="B1159" s="3">
        <v>1126</v>
      </c>
      <c r="C1159" s="165">
        <f>VLOOKUP(A1159,[1]items.h.csv!$A:$C,3,0)</f>
        <v>1246</v>
      </c>
      <c r="D1159" s="1" t="s">
        <v>2221</v>
      </c>
      <c r="E1159" s="1" t="s">
        <v>7</v>
      </c>
      <c r="F1159" s="17" t="s">
        <v>1983</v>
      </c>
      <c r="G1159" s="17" t="s">
        <v>1983</v>
      </c>
      <c r="H1159" s="118">
        <v>0</v>
      </c>
      <c r="I1159" s="118">
        <v>0</v>
      </c>
      <c r="J1159" s="17" t="s">
        <v>3</v>
      </c>
      <c r="K1159" s="17" t="s">
        <v>2192</v>
      </c>
      <c r="L1159" s="138" t="s">
        <v>4605</v>
      </c>
      <c r="N1159" s="22" t="s">
        <v>2840</v>
      </c>
      <c r="O1159" s="22" t="s">
        <v>3787</v>
      </c>
      <c r="P1159"/>
      <c r="Q1159" t="str">
        <f>IF(F1159=G1159,"","NOT EQUAL")</f>
        <v/>
      </c>
      <c r="R1159"/>
      <c r="S1159"/>
      <c r="T1159">
        <f>IF(Y1159&lt;&gt;"",T1158+1,T1158)</f>
        <v>146</v>
      </c>
      <c r="U1159" s="3"/>
      <c r="V1159" s="118"/>
      <c r="W1159" s="118"/>
      <c r="X1159" s="109" t="str">
        <f>IF( OR(V1159="CNST", J1159="CAT_REGS"),(F1159),
IF(V1159="YES",UPPER(F1159),
IF(   AND(V1159&lt;&gt;"NO",J1159="CAT_FNCT",E1159&lt;&gt;"multiply", E1159&lt;&gt;"divide"),IF(K1159="SLS_ENABLED",   UPPER(F1159),""),"")))</f>
        <v/>
      </c>
      <c r="Y1159" s="109" t="str">
        <f>IF(LEN(W1159)&gt;0,W1159,SUBSTITUTE(SUBSTITUTE(SUBSTITUTE(SUBSTITUTE(SUBSTITUTE(SUBSTITUTE(SUBSTITUTE(SUBSTITUTE(SUBSTITUTE(SUBSTITUTE(SUBSTITUTE( (SUBSTITUTE( SUBSTITUTE( SUBSTITUTE( SUBSTITUTE(X1159,"STD_SIGMA","SUM"),"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59" s="2">
        <f>C1159</f>
        <v>1246</v>
      </c>
    </row>
    <row r="1160" spans="1:26">
      <c r="A1160" s="167" t="str">
        <f>CODE(MID(N1160,1,1))&amp;CODE(MID(N1160,2,1))&amp;CODE(MID(N1160,3,1))&amp;CODE(MID(N1160,4,1))&amp;CODE(MID(N1160,5,1))&amp;
IF(ISERR(CODE(MID(N1160,6,1))),"",CODE(MID(N1160,6,1)))&amp;
IF(ISERR(CODE(MID(N1160,7,1))),"",CODE(MID(N1160,7,1)))&amp;
IF(ISERR(CODE(MID(N1160,8,1))),"",CODE(MID(N1160,8,1)))&amp;
IF(ISERR(CODE(MID(N1160,9,1))),"",CODE(MID(N1160,9,1)))&amp;
IF(ISERR(CODE(MID(N1160,10,1))),"",CODE(MID(N1160,10,1)))&amp;
IF(ISERR(CODE(MID(N1160,11,1))),"",CODE(MID(N1160,11,1)))&amp;
IF(ISERR(CODE(MID(N1160,12,1))),"",CODE(MID(N1160,12,1)))&amp;
IF(ISERR(CODE(MID(N1160,13,1))),"",CODE(MID(N1160,13,1)))&amp;
IF(ISERR(CODE(MID(N1160,14,1))),"",CODE(MID(N1160,14,1)))&amp;
IF(ISERR(CODE(MID(N1160,15,1))),"",CODE(MID(N1160,15,1)))</f>
        <v>777885958079738383</v>
      </c>
      <c r="B1160" s="3">
        <v>1127</v>
      </c>
      <c r="C1160" s="165">
        <f>VLOOKUP(A1160,[1]items.h.csv!$A:$C,3,0)</f>
        <v>1247</v>
      </c>
      <c r="D1160" s="1" t="s">
        <v>2221</v>
      </c>
      <c r="E1160" s="1" t="s">
        <v>7</v>
      </c>
      <c r="F1160" s="17" t="s">
        <v>292</v>
      </c>
      <c r="G1160" s="17" t="s">
        <v>292</v>
      </c>
      <c r="H1160" s="118">
        <v>0</v>
      </c>
      <c r="I1160" s="118">
        <v>0</v>
      </c>
      <c r="J1160" s="17" t="s">
        <v>18</v>
      </c>
      <c r="K1160" s="17" t="s">
        <v>2192</v>
      </c>
      <c r="L1160" s="138" t="s">
        <v>4604</v>
      </c>
      <c r="N1160" s="22" t="s">
        <v>2874</v>
      </c>
      <c r="O1160" s="22" t="s">
        <v>3787</v>
      </c>
      <c r="P1160"/>
      <c r="Q1160" t="str">
        <f>IF(F1160=G1160,"","NOT EQUAL")</f>
        <v/>
      </c>
      <c r="R1160"/>
      <c r="S1160"/>
      <c r="T1160">
        <f>IF(Y1160&lt;&gt;"",T1159+1,T1159)</f>
        <v>146</v>
      </c>
      <c r="U1160" s="3"/>
      <c r="V1160" s="118"/>
      <c r="W1160" s="118"/>
      <c r="X1160" s="109" t="str">
        <f>IF( OR(V1160="CNST", J1160="CAT_REGS"),(F1160),
IF(V1160="YES",UPPER(F1160),
IF(   AND(V1160&lt;&gt;"NO",J1160="CAT_FNCT",E1160&lt;&gt;"multiply", E1160&lt;&gt;"divide"),IF(K1160="SLS_ENABLED",   UPPER(F1160),""),"")))</f>
        <v/>
      </c>
      <c r="Y1160" s="109" t="str">
        <f>IF(LEN(W1160)&gt;0,W1160,SUBSTITUTE(SUBSTITUTE(SUBSTITUTE(SUBSTITUTE(SUBSTITUTE(SUBSTITUTE(SUBSTITUTE(SUBSTITUTE(SUBSTITUTE(SUBSTITUTE(SUBSTITUTE( (SUBSTITUTE( SUBSTITUTE( SUBSTITUTE( SUBSTITUTE(X1160,"STD_SIGMA","SUM"),"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60" s="2">
        <f>C1160</f>
        <v>1247</v>
      </c>
    </row>
    <row r="1161" spans="1:26">
      <c r="A1161" s="167" t="str">
        <f>CODE(MID(N1161,1,1))&amp;CODE(MID(N1161,2,1))&amp;CODE(MID(N1161,3,1))&amp;CODE(MID(N1161,4,1))&amp;CODE(MID(N1161,5,1))&amp;
IF(ISERR(CODE(MID(N1161,6,1))),"",CODE(MID(N1161,6,1)))&amp;
IF(ISERR(CODE(MID(N1161,7,1))),"",CODE(MID(N1161,7,1)))&amp;
IF(ISERR(CODE(MID(N1161,8,1))),"",CODE(MID(N1161,8,1)))&amp;
IF(ISERR(CODE(MID(N1161,9,1))),"",CODE(MID(N1161,9,1)))&amp;
IF(ISERR(CODE(MID(N1161,10,1))),"",CODE(MID(N1161,10,1)))&amp;
IF(ISERR(CODE(MID(N1161,11,1))),"",CODE(MID(N1161,11,1)))&amp;
IF(ISERR(CODE(MID(N1161,12,1))),"",CODE(MID(N1161,12,1)))&amp;
IF(ISERR(CODE(MID(N1161,13,1))),"",CODE(MID(N1161,13,1)))&amp;
IF(ISERR(CODE(MID(N1161,14,1))),"",CODE(MID(N1161,14,1)))&amp;
IF(ISERR(CODE(MID(N1161,15,1))),"",CODE(MID(N1161,15,1)))</f>
        <v>73847795807973838380</v>
      </c>
      <c r="B1161" s="3">
        <v>1128</v>
      </c>
      <c r="C1161" s="165">
        <f>VLOOKUP(A1161,[1]items.h.csv!$A:$C,3,0)</f>
        <v>1248</v>
      </c>
      <c r="D1161" s="1" t="s">
        <v>2221</v>
      </c>
      <c r="E1161" s="1" t="s">
        <v>7</v>
      </c>
      <c r="F1161" s="45" t="s">
        <v>1998</v>
      </c>
      <c r="G1161" s="45" t="s">
        <v>1998</v>
      </c>
      <c r="H1161" s="118">
        <v>0</v>
      </c>
      <c r="I1161" s="118">
        <v>0</v>
      </c>
      <c r="J1161" s="17" t="s">
        <v>3</v>
      </c>
      <c r="K1161" s="17" t="s">
        <v>2192</v>
      </c>
      <c r="L1161" s="138" t="s">
        <v>4605</v>
      </c>
      <c r="N1161" s="46" t="s">
        <v>2871</v>
      </c>
      <c r="O1161" s="22" t="s">
        <v>3787</v>
      </c>
      <c r="P1161"/>
      <c r="Q1161" t="str">
        <f>IF(F1161=G1161,"","NOT EQUAL")</f>
        <v/>
      </c>
      <c r="R1161"/>
      <c r="S1161"/>
      <c r="T1161">
        <f>IF(Y1161&lt;&gt;"",T1160+1,T1160)</f>
        <v>146</v>
      </c>
      <c r="U1161" s="3"/>
      <c r="V1161" s="118"/>
      <c r="W1161" s="118"/>
      <c r="X1161" s="109" t="str">
        <f>IF( OR(V1161="CNST", J1161="CAT_REGS"),(F1161),
IF(V1161="YES",UPPER(F1161),
IF(   AND(V1161&lt;&gt;"NO",J1161="CAT_FNCT",E1161&lt;&gt;"multiply", E1161&lt;&gt;"divide"),IF(K1161="SLS_ENABLED",   UPPER(F1161),""),"")))</f>
        <v/>
      </c>
      <c r="Y1161" s="109" t="str">
        <f>IF(LEN(W1161)&gt;0,W1161,SUBSTITUTE(SUBSTITUTE(SUBSTITUTE(SUBSTITUTE(SUBSTITUTE(SUBSTITUTE(SUBSTITUTE(SUBSTITUTE(SUBSTITUTE(SUBSTITUTE(SUBSTITUTE( (SUBSTITUTE( SUBSTITUTE( SUBSTITUTE( SUBSTITUTE(X1161,"STD_SIGMA","SUM"),"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61" s="2">
        <f>C1161</f>
        <v>1248</v>
      </c>
    </row>
    <row r="1162" spans="1:26">
      <c r="A1162" s="167" t="str">
        <f>CODE(MID(N1162,1,1))&amp;CODE(MID(N1162,2,1))&amp;CODE(MID(N1162,3,1))&amp;CODE(MID(N1162,4,1))&amp;CODE(MID(N1162,5,1))&amp;
IF(ISERR(CODE(MID(N1162,6,1))),"",CODE(MID(N1162,6,1)))&amp;
IF(ISERR(CODE(MID(N1162,7,1))),"",CODE(MID(N1162,7,1)))&amp;
IF(ISERR(CODE(MID(N1162,8,1))),"",CODE(MID(N1162,8,1)))&amp;
IF(ISERR(CODE(MID(N1162,9,1))),"",CODE(MID(N1162,9,1)))&amp;
IF(ISERR(CODE(MID(N1162,10,1))),"",CODE(MID(N1162,10,1)))&amp;
IF(ISERR(CODE(MID(N1162,11,1))),"",CODE(MID(N1162,11,1)))&amp;
IF(ISERR(CODE(MID(N1162,12,1))),"",CODE(MID(N1162,12,1)))&amp;
IF(ISERR(CODE(MID(N1162,13,1))),"",CODE(MID(N1162,13,1)))&amp;
IF(ISERR(CODE(MID(N1162,14,1))),"",CODE(MID(N1162,14,1)))&amp;
IF(ISERR(CODE(MID(N1162,15,1))),"",CODE(MID(N1162,15,1)))</f>
        <v>738477958079738383</v>
      </c>
      <c r="B1162" s="3">
        <v>1129</v>
      </c>
      <c r="C1162" s="165">
        <f>VLOOKUP(A1162,[1]items.h.csv!$A:$C,3,0)</f>
        <v>1249</v>
      </c>
      <c r="D1162" s="1" t="s">
        <v>2221</v>
      </c>
      <c r="E1162" s="1" t="s">
        <v>7</v>
      </c>
      <c r="F1162" s="45" t="s">
        <v>4084</v>
      </c>
      <c r="G1162" s="45" t="s">
        <v>4084</v>
      </c>
      <c r="H1162" s="118">
        <v>0</v>
      </c>
      <c r="I1162" s="118">
        <v>0</v>
      </c>
      <c r="J1162" s="17" t="s">
        <v>3</v>
      </c>
      <c r="K1162" s="17" t="s">
        <v>2192</v>
      </c>
      <c r="L1162" s="138" t="s">
        <v>4605</v>
      </c>
      <c r="N1162" s="46" t="s">
        <v>2870</v>
      </c>
      <c r="O1162" s="22" t="s">
        <v>3787</v>
      </c>
      <c r="P1162"/>
      <c r="Q1162" t="str">
        <f>IF(F1162=G1162,"","NOT EQUAL")</f>
        <v/>
      </c>
      <c r="R1162"/>
      <c r="S1162"/>
      <c r="T1162">
        <f>IF(Y1162&lt;&gt;"",T1161+1,T1161)</f>
        <v>146</v>
      </c>
      <c r="U1162" s="3"/>
      <c r="V1162" s="118"/>
      <c r="W1162" s="118"/>
      <c r="X1162" s="109" t="str">
        <f>IF( OR(V1162="CNST", J1162="CAT_REGS"),(F1162),
IF(V1162="YES",UPPER(F1162),
IF(   AND(V1162&lt;&gt;"NO",J1162="CAT_FNCT",E1162&lt;&gt;"multiply", E1162&lt;&gt;"divide"),IF(K1162="SLS_ENABLED",   UPPER(F1162),""),"")))</f>
        <v/>
      </c>
      <c r="Y1162" s="109" t="str">
        <f>IF(LEN(W1162)&gt;0,W1162,SUBSTITUTE(SUBSTITUTE(SUBSTITUTE(SUBSTITUTE(SUBSTITUTE(SUBSTITUTE(SUBSTITUTE(SUBSTITUTE(SUBSTITUTE(SUBSTITUTE(SUBSTITUTE( (SUBSTITUTE( SUBSTITUTE( SUBSTITUTE( SUBSTITUTE(X1162,"STD_SIGMA","SUM"),"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62" s="2">
        <f>C1162</f>
        <v>1249</v>
      </c>
    </row>
    <row r="1163" spans="1:26">
      <c r="A1163" s="167" t="str">
        <f>CODE(MID(N1163,1,1))&amp;CODE(MID(N1163,2,1))&amp;CODE(MID(N1163,3,1))&amp;CODE(MID(N1163,4,1))&amp;CODE(MID(N1163,5,1))&amp;
IF(ISERR(CODE(MID(N1163,6,1))),"",CODE(MID(N1163,6,1)))&amp;
IF(ISERR(CODE(MID(N1163,7,1))),"",CODE(MID(N1163,7,1)))&amp;
IF(ISERR(CODE(MID(N1163,8,1))),"",CODE(MID(N1163,8,1)))&amp;
IF(ISERR(CODE(MID(N1163,9,1))),"",CODE(MID(N1163,9,1)))&amp;
IF(ISERR(CODE(MID(N1163,10,1))),"",CODE(MID(N1163,10,1)))&amp;
IF(ISERR(CODE(MID(N1163,11,1))),"",CODE(MID(N1163,11,1)))&amp;
IF(ISERR(CODE(MID(N1163,12,1))),"",CODE(MID(N1163,12,1)))&amp;
IF(ISERR(CODE(MID(N1163,13,1))),"",CODE(MID(N1163,13,1)))&amp;
IF(ISERR(CODE(MID(N1163,14,1))),"",CODE(MID(N1163,14,1)))&amp;
IF(ISERR(CODE(MID(N1163,15,1))),"",CODE(MID(N1163,15,1)))</f>
        <v>73847795807973838385</v>
      </c>
      <c r="B1163" s="3">
        <v>1130</v>
      </c>
      <c r="C1163" s="165">
        <f>VLOOKUP(A1163,[1]items.h.csv!$A:$C,3,0)</f>
        <v>1250</v>
      </c>
      <c r="D1163" s="1" t="s">
        <v>2221</v>
      </c>
      <c r="E1163" s="1" t="s">
        <v>7</v>
      </c>
      <c r="F1163" s="45" t="s">
        <v>4085</v>
      </c>
      <c r="G1163" s="45" t="s">
        <v>4085</v>
      </c>
      <c r="H1163" s="118">
        <v>0</v>
      </c>
      <c r="I1163" s="118">
        <v>0</v>
      </c>
      <c r="J1163" s="17" t="s">
        <v>3</v>
      </c>
      <c r="K1163" s="17" t="s">
        <v>2192</v>
      </c>
      <c r="L1163" s="138" t="s">
        <v>4605</v>
      </c>
      <c r="N1163" s="22" t="s">
        <v>2872</v>
      </c>
      <c r="O1163" s="22" t="s">
        <v>3787</v>
      </c>
      <c r="P1163"/>
      <c r="Q1163" t="str">
        <f>IF(F1163=G1163,"","NOT EQUAL")</f>
        <v/>
      </c>
      <c r="R1163"/>
      <c r="S1163"/>
      <c r="T1163">
        <f>IF(Y1163&lt;&gt;"",T1162+1,T1162)</f>
        <v>146</v>
      </c>
      <c r="U1163" s="3"/>
      <c r="V1163" s="118"/>
      <c r="W1163" s="118"/>
      <c r="X1163" s="109" t="str">
        <f>IF( OR(V1163="CNST", J1163="CAT_REGS"),(F1163),
IF(V1163="YES",UPPER(F1163),
IF(   AND(V1163&lt;&gt;"NO",J1163="CAT_FNCT",E1163&lt;&gt;"multiply", E1163&lt;&gt;"divide"),IF(K1163="SLS_ENABLED",   UPPER(F1163),""),"")))</f>
        <v/>
      </c>
      <c r="Y1163" s="109" t="str">
        <f>IF(LEN(W1163)&gt;0,W1163,SUBSTITUTE(SUBSTITUTE(SUBSTITUTE(SUBSTITUTE(SUBSTITUTE(SUBSTITUTE(SUBSTITUTE(SUBSTITUTE(SUBSTITUTE(SUBSTITUTE(SUBSTITUTE( (SUBSTITUTE( SUBSTITUTE( SUBSTITUTE( SUBSTITUTE(X1163,"STD_SIGMA","SUM"),"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63" s="2">
        <f>C1163</f>
        <v>1250</v>
      </c>
    </row>
    <row r="1164" spans="1:26">
      <c r="A1164" s="167" t="str">
        <f>CODE(MID(N1164,1,1))&amp;CODE(MID(N1164,2,1))&amp;CODE(MID(N1164,3,1))&amp;CODE(MID(N1164,4,1))&amp;CODE(MID(N1164,5,1))&amp;
IF(ISERR(CODE(MID(N1164,6,1))),"",CODE(MID(N1164,6,1)))&amp;
IF(ISERR(CODE(MID(N1164,7,1))),"",CODE(MID(N1164,7,1)))&amp;
IF(ISERR(CODE(MID(N1164,8,1))),"",CODE(MID(N1164,8,1)))&amp;
IF(ISERR(CODE(MID(N1164,9,1))),"",CODE(MID(N1164,9,1)))&amp;
IF(ISERR(CODE(MID(N1164,10,1))),"",CODE(MID(N1164,10,1)))&amp;
IF(ISERR(CODE(MID(N1164,11,1))),"",CODE(MID(N1164,11,1)))&amp;
IF(ISERR(CODE(MID(N1164,12,1))),"",CODE(MID(N1164,12,1)))&amp;
IF(ISERR(CODE(MID(N1164,13,1))),"",CODE(MID(N1164,13,1)))&amp;
IF(ISERR(CODE(MID(N1164,14,1))),"",CODE(MID(N1164,14,1)))&amp;
IF(ISERR(CODE(MID(N1164,15,1))),"",CODE(MID(N1164,15,1)))</f>
        <v>7384779580797383837749</v>
      </c>
      <c r="B1164" s="3">
        <v>1131</v>
      </c>
      <c r="C1164" s="165">
        <f>VLOOKUP(A1164,[1]items.h.csv!$A:$C,3,0)</f>
        <v>1251</v>
      </c>
      <c r="D1164" s="1" t="s">
        <v>2221</v>
      </c>
      <c r="E1164" s="1" t="s">
        <v>7</v>
      </c>
      <c r="F1164" s="17" t="s">
        <v>1999</v>
      </c>
      <c r="G1164" s="17" t="s">
        <v>1999</v>
      </c>
      <c r="H1164" s="118">
        <v>0</v>
      </c>
      <c r="I1164" s="118">
        <v>0</v>
      </c>
      <c r="J1164" s="17" t="s">
        <v>3</v>
      </c>
      <c r="K1164" s="17" t="s">
        <v>2192</v>
      </c>
      <c r="L1164" s="138" t="s">
        <v>4605</v>
      </c>
      <c r="N1164" s="22" t="s">
        <v>2873</v>
      </c>
      <c r="O1164" s="22" t="s">
        <v>3787</v>
      </c>
      <c r="P1164"/>
      <c r="Q1164" t="str">
        <f>IF(F1164=G1164,"","NOT EQUAL")</f>
        <v/>
      </c>
      <c r="R1164"/>
      <c r="S1164"/>
      <c r="T1164">
        <f>IF(Y1164&lt;&gt;"",T1163+1,T1163)</f>
        <v>146</v>
      </c>
      <c r="U1164" s="3"/>
      <c r="V1164" s="118"/>
      <c r="W1164" s="118"/>
      <c r="X1164" s="109" t="str">
        <f>IF( OR(V1164="CNST", J1164="CAT_REGS"),(F1164),
IF(V1164="YES",UPPER(F1164),
IF(   AND(V1164&lt;&gt;"NO",J1164="CAT_FNCT",E1164&lt;&gt;"multiply", E1164&lt;&gt;"divide"),IF(K1164="SLS_ENABLED",   UPPER(F1164),""),"")))</f>
        <v/>
      </c>
      <c r="Y1164" s="109" t="str">
        <f>IF(LEN(W1164)&gt;0,W1164,SUBSTITUTE(SUBSTITUTE(SUBSTITUTE(SUBSTITUTE(SUBSTITUTE(SUBSTITUTE(SUBSTITUTE(SUBSTITUTE(SUBSTITUTE(SUBSTITUTE(SUBSTITUTE( (SUBSTITUTE( SUBSTITUTE( SUBSTITUTE( SUBSTITUTE(X1164,"STD_SIGMA","SUM"),"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64" s="2">
        <f>C1164</f>
        <v>1251</v>
      </c>
    </row>
    <row r="1165" spans="1:26">
      <c r="A1165" s="167" t="str">
        <f>CODE(MID(N1165,1,1))&amp;CODE(MID(N1165,2,1))&amp;CODE(MID(N1165,3,1))&amp;CODE(MID(N1165,4,1))&amp;CODE(MID(N1165,5,1))&amp;
IF(ISERR(CODE(MID(N1165,6,1))),"",CODE(MID(N1165,6,1)))&amp;
IF(ISERR(CODE(MID(N1165,7,1))),"",CODE(MID(N1165,7,1)))&amp;
IF(ISERR(CODE(MID(N1165,8,1))),"",CODE(MID(N1165,8,1)))&amp;
IF(ISERR(CODE(MID(N1165,9,1))),"",CODE(MID(N1165,9,1)))&amp;
IF(ISERR(CODE(MID(N1165,10,1))),"",CODE(MID(N1165,10,1)))&amp;
IF(ISERR(CODE(MID(N1165,11,1))),"",CODE(MID(N1165,11,1)))&amp;
IF(ISERR(CODE(MID(N1165,12,1))),"",CODE(MID(N1165,12,1)))&amp;
IF(ISERR(CODE(MID(N1165,13,1))),"",CODE(MID(N1165,13,1)))&amp;
IF(ISERR(CODE(MID(N1165,14,1))),"",CODE(MID(N1165,14,1)))&amp;
IF(ISERR(CODE(MID(N1165,15,1))),"",CODE(MID(N1165,15,1)))</f>
        <v>7778859584</v>
      </c>
      <c r="B1165" s="3">
        <v>1132</v>
      </c>
      <c r="C1165" s="165">
        <f>VLOOKUP(A1165,[1]items.h.csv!$A:$C,3,0)</f>
        <v>1252</v>
      </c>
      <c r="D1165" s="1" t="s">
        <v>2221</v>
      </c>
      <c r="E1165" s="1" t="s">
        <v>7</v>
      </c>
      <c r="F1165" s="17" t="s">
        <v>412</v>
      </c>
      <c r="G1165" s="17" t="s">
        <v>412</v>
      </c>
      <c r="H1165" s="118">
        <v>0</v>
      </c>
      <c r="I1165" s="118">
        <v>0</v>
      </c>
      <c r="J1165" s="17" t="s">
        <v>18</v>
      </c>
      <c r="K1165" s="17" t="s">
        <v>2192</v>
      </c>
      <c r="L1165" s="138" t="s">
        <v>4604</v>
      </c>
      <c r="N1165" s="22" t="s">
        <v>3043</v>
      </c>
      <c r="O1165" s="22" t="s">
        <v>3787</v>
      </c>
      <c r="P1165"/>
      <c r="Q1165" t="str">
        <f>IF(F1165=G1165,"","NOT EQUAL")</f>
        <v/>
      </c>
      <c r="R1165"/>
      <c r="S1165"/>
      <c r="T1165">
        <f>IF(Y1165&lt;&gt;"",T1164+1,T1164)</f>
        <v>146</v>
      </c>
      <c r="U1165" s="3"/>
      <c r="V1165" s="118"/>
      <c r="W1165" s="118"/>
      <c r="X1165" s="109" t="str">
        <f>IF( OR(V1165="CNST", J1165="CAT_REGS"),(F1165),
IF(V1165="YES",UPPER(F1165),
IF(   AND(V1165&lt;&gt;"NO",J1165="CAT_FNCT",E1165&lt;&gt;"multiply", E1165&lt;&gt;"divide"),IF(K1165="SLS_ENABLED",   UPPER(F1165),""),"")))</f>
        <v/>
      </c>
      <c r="Y1165" s="109" t="str">
        <f>IF(LEN(W1165)&gt;0,W1165,SUBSTITUTE(SUBSTITUTE(SUBSTITUTE(SUBSTITUTE(SUBSTITUTE(SUBSTITUTE(SUBSTITUTE(SUBSTITUTE(SUBSTITUTE(SUBSTITUTE(SUBSTITUTE( (SUBSTITUTE( SUBSTITUTE( SUBSTITUTE( SUBSTITUTE(X1165,"STD_SIGMA","SUM"),"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65" s="2">
        <f>C1165</f>
        <v>1252</v>
      </c>
    </row>
    <row r="1166" spans="1:26">
      <c r="A1166" s="167" t="str">
        <f>CODE(MID(N1166,1,1))&amp;CODE(MID(N1166,2,1))&amp;CODE(MID(N1166,3,1))&amp;CODE(MID(N1166,4,1))&amp;CODE(MID(N1166,5,1))&amp;
IF(ISERR(CODE(MID(N1166,6,1))),"",CODE(MID(N1166,6,1)))&amp;
IF(ISERR(CODE(MID(N1166,7,1))),"",CODE(MID(N1166,7,1)))&amp;
IF(ISERR(CODE(MID(N1166,8,1))),"",CODE(MID(N1166,8,1)))&amp;
IF(ISERR(CODE(MID(N1166,9,1))),"",CODE(MID(N1166,9,1)))&amp;
IF(ISERR(CODE(MID(N1166,10,1))),"",CODE(MID(N1166,10,1)))&amp;
IF(ISERR(CODE(MID(N1166,11,1))),"",CODE(MID(N1166,11,1)))&amp;
IF(ISERR(CODE(MID(N1166,12,1))),"",CODE(MID(N1166,12,1)))&amp;
IF(ISERR(CODE(MID(N1166,13,1))),"",CODE(MID(N1166,13,1)))&amp;
IF(ISERR(CODE(MID(N1166,14,1))),"",CODE(MID(N1166,14,1)))&amp;
IF(ISERR(CODE(MID(N1166,15,1))),"",CODE(MID(N1166,15,1)))</f>
        <v>73847795848088</v>
      </c>
      <c r="B1166" s="3">
        <v>1133</v>
      </c>
      <c r="C1166" s="165">
        <f>VLOOKUP(A1166,[1]items.h.csv!$A:$C,3,0)</f>
        <v>1253</v>
      </c>
      <c r="D1166" s="1" t="s">
        <v>2221</v>
      </c>
      <c r="E1166" s="1" t="s">
        <v>7</v>
      </c>
      <c r="F1166" s="17" t="s">
        <v>2069</v>
      </c>
      <c r="G1166" s="17" t="s">
        <v>2069</v>
      </c>
      <c r="H1166" s="118">
        <v>0</v>
      </c>
      <c r="I1166" s="118">
        <v>0</v>
      </c>
      <c r="J1166" s="17" t="s">
        <v>3</v>
      </c>
      <c r="K1166" s="17" t="s">
        <v>2192</v>
      </c>
      <c r="L1166" s="138" t="s">
        <v>4605</v>
      </c>
      <c r="N1166" s="22" t="s">
        <v>3036</v>
      </c>
      <c r="O1166" s="22" t="s">
        <v>3787</v>
      </c>
      <c r="P1166"/>
      <c r="Q1166" t="str">
        <f>IF(F1166=G1166,"","NOT EQUAL")</f>
        <v/>
      </c>
      <c r="R1166"/>
      <c r="S1166"/>
      <c r="T1166">
        <f>IF(Y1166&lt;&gt;"",T1165+1,T1165)</f>
        <v>146</v>
      </c>
      <c r="U1166" s="3"/>
      <c r="V1166" s="118"/>
      <c r="W1166" s="118"/>
      <c r="X1166" s="109" t="str">
        <f>IF( OR(V1166="CNST", J1166="CAT_REGS"),(F1166),
IF(V1166="YES",UPPER(F1166),
IF(   AND(V1166&lt;&gt;"NO",J1166="CAT_FNCT",E1166&lt;&gt;"multiply", E1166&lt;&gt;"divide"),IF(K1166="SLS_ENABLED",   UPPER(F1166),""),"")))</f>
        <v/>
      </c>
      <c r="Y1166" s="109" t="str">
        <f>IF(LEN(W1166)&gt;0,W1166,SUBSTITUTE(SUBSTITUTE(SUBSTITUTE(SUBSTITUTE(SUBSTITUTE(SUBSTITUTE(SUBSTITUTE(SUBSTITUTE(SUBSTITUTE(SUBSTITUTE(SUBSTITUTE( (SUBSTITUTE( SUBSTITUTE( SUBSTITUTE( SUBSTITUTE(X1166,"STD_SIGMA","SUM"),"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66" s="2">
        <f>C1166</f>
        <v>1253</v>
      </c>
    </row>
    <row r="1167" spans="1:26">
      <c r="A1167" s="167" t="str">
        <f>CODE(MID(N1167,1,1))&amp;CODE(MID(N1167,2,1))&amp;CODE(MID(N1167,3,1))&amp;CODE(MID(N1167,4,1))&amp;CODE(MID(N1167,5,1))&amp;
IF(ISERR(CODE(MID(N1167,6,1))),"",CODE(MID(N1167,6,1)))&amp;
IF(ISERR(CODE(MID(N1167,7,1))),"",CODE(MID(N1167,7,1)))&amp;
IF(ISERR(CODE(MID(N1167,8,1))),"",CODE(MID(N1167,8,1)))&amp;
IF(ISERR(CODE(MID(N1167,9,1))),"",CODE(MID(N1167,9,1)))&amp;
IF(ISERR(CODE(MID(N1167,10,1))),"",CODE(MID(N1167,10,1)))&amp;
IF(ISERR(CODE(MID(N1167,11,1))),"",CODE(MID(N1167,11,1)))&amp;
IF(ISERR(CODE(MID(N1167,12,1))),"",CODE(MID(N1167,12,1)))&amp;
IF(ISERR(CODE(MID(N1167,13,1))),"",CODE(MID(N1167,13,1)))&amp;
IF(ISERR(CODE(MID(N1167,14,1))),"",CODE(MID(N1167,14,1)))&amp;
IF(ISERR(CODE(MID(N1167,15,1))),"",CODE(MID(N1167,15,1)))</f>
        <v>738477958488</v>
      </c>
      <c r="B1167" s="3">
        <v>1134</v>
      </c>
      <c r="C1167" s="165">
        <f>VLOOKUP(A1167,[1]items.h.csv!$A:$C,3,0)</f>
        <v>1254</v>
      </c>
      <c r="D1167" s="1" t="s">
        <v>2221</v>
      </c>
      <c r="E1167" s="1" t="s">
        <v>7</v>
      </c>
      <c r="F1167" s="18" t="s">
        <v>4089</v>
      </c>
      <c r="G1167" s="18" t="s">
        <v>4089</v>
      </c>
      <c r="H1167" s="118">
        <v>0</v>
      </c>
      <c r="I1167" s="118">
        <v>0</v>
      </c>
      <c r="J1167" s="17" t="s">
        <v>3</v>
      </c>
      <c r="K1167" s="17" t="s">
        <v>2192</v>
      </c>
      <c r="L1167" s="138" t="s">
        <v>4605</v>
      </c>
      <c r="N1167" s="46" t="s">
        <v>3038</v>
      </c>
      <c r="O1167" s="22" t="s">
        <v>3787</v>
      </c>
      <c r="P1167"/>
      <c r="Q1167" t="str">
        <f>IF(F1167=G1167,"","NOT EQUAL")</f>
        <v/>
      </c>
      <c r="R1167"/>
      <c r="S1167"/>
      <c r="T1167">
        <f>IF(Y1167&lt;&gt;"",T1166+1,T1166)</f>
        <v>146</v>
      </c>
      <c r="U1167" s="3"/>
      <c r="V1167" s="118"/>
      <c r="W1167" s="118"/>
      <c r="X1167" s="109" t="str">
        <f>IF( OR(V1167="CNST", J1167="CAT_REGS"),(F1167),
IF(V1167="YES",UPPER(F1167),
IF(   AND(V1167&lt;&gt;"NO",J1167="CAT_FNCT",E1167&lt;&gt;"multiply", E1167&lt;&gt;"divide"),IF(K1167="SLS_ENABLED",   UPPER(F1167),""),"")))</f>
        <v/>
      </c>
      <c r="Y1167" s="109" t="str">
        <f>IF(LEN(W1167)&gt;0,W1167,SUBSTITUTE(SUBSTITUTE(SUBSTITUTE(SUBSTITUTE(SUBSTITUTE(SUBSTITUTE(SUBSTITUTE(SUBSTITUTE(SUBSTITUTE(SUBSTITUTE(SUBSTITUTE( (SUBSTITUTE( SUBSTITUTE( SUBSTITUTE( SUBSTITUTE(X1167,"STD_SIGMA","SUM"),"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67" s="2">
        <f>C1167</f>
        <v>1254</v>
      </c>
    </row>
    <row r="1168" spans="1:26">
      <c r="A1168" s="167" t="str">
        <f>CODE(MID(N1168,1,1))&amp;CODE(MID(N1168,2,1))&amp;CODE(MID(N1168,3,1))&amp;CODE(MID(N1168,4,1))&amp;CODE(MID(N1168,5,1))&amp;
IF(ISERR(CODE(MID(N1168,6,1))),"",CODE(MID(N1168,6,1)))&amp;
IF(ISERR(CODE(MID(N1168,7,1))),"",CODE(MID(N1168,7,1)))&amp;
IF(ISERR(CODE(MID(N1168,8,1))),"",CODE(MID(N1168,8,1)))&amp;
IF(ISERR(CODE(MID(N1168,9,1))),"",CODE(MID(N1168,9,1)))&amp;
IF(ISERR(CODE(MID(N1168,10,1))),"",CODE(MID(N1168,10,1)))&amp;
IF(ISERR(CODE(MID(N1168,11,1))),"",CODE(MID(N1168,11,1)))&amp;
IF(ISERR(CODE(MID(N1168,12,1))),"",CODE(MID(N1168,12,1)))&amp;
IF(ISERR(CODE(MID(N1168,13,1))),"",CODE(MID(N1168,13,1)))&amp;
IF(ISERR(CODE(MID(N1168,14,1))),"",CODE(MID(N1168,14,1)))&amp;
IF(ISERR(CODE(MID(N1168,15,1))),"",CODE(MID(N1168,15,1)))</f>
        <v>73847795848588</v>
      </c>
      <c r="B1168" s="3">
        <v>1135</v>
      </c>
      <c r="C1168" s="165">
        <f>VLOOKUP(A1168,[1]items.h.csv!$A:$C,3,0)</f>
        <v>1255</v>
      </c>
      <c r="D1168" s="1" t="s">
        <v>2221</v>
      </c>
      <c r="E1168" s="1" t="s">
        <v>7</v>
      </c>
      <c r="F1168" s="18" t="s">
        <v>4090</v>
      </c>
      <c r="G1168" s="18" t="s">
        <v>4090</v>
      </c>
      <c r="H1168" s="118">
        <v>0</v>
      </c>
      <c r="I1168" s="118">
        <v>0</v>
      </c>
      <c r="J1168" s="17" t="s">
        <v>3</v>
      </c>
      <c r="K1168" s="17" t="s">
        <v>2192</v>
      </c>
      <c r="L1168" s="138" t="s">
        <v>4605</v>
      </c>
      <c r="N1168" s="46" t="s">
        <v>3037</v>
      </c>
      <c r="O1168" s="22" t="s">
        <v>3787</v>
      </c>
      <c r="P1168"/>
      <c r="Q1168" t="str">
        <f>IF(F1168=G1168,"","NOT EQUAL")</f>
        <v/>
      </c>
      <c r="R1168"/>
      <c r="S1168"/>
      <c r="T1168">
        <f>IF(Y1168&lt;&gt;"",T1167+1,T1167)</f>
        <v>146</v>
      </c>
      <c r="U1168" s="3"/>
      <c r="V1168" s="118"/>
      <c r="W1168" s="118"/>
      <c r="X1168" s="109" t="str">
        <f>IF( OR(V1168="CNST", J1168="CAT_REGS"),(F1168),
IF(V1168="YES",UPPER(F1168),
IF(   AND(V1168&lt;&gt;"NO",J1168="CAT_FNCT",E1168&lt;&gt;"multiply", E1168&lt;&gt;"divide"),IF(K1168="SLS_ENABLED",   UPPER(F1168),""),"")))</f>
        <v/>
      </c>
      <c r="Y1168" s="109" t="str">
        <f>IF(LEN(W1168)&gt;0,W1168,SUBSTITUTE(SUBSTITUTE(SUBSTITUTE(SUBSTITUTE(SUBSTITUTE(SUBSTITUTE(SUBSTITUTE(SUBSTITUTE(SUBSTITUTE(SUBSTITUTE(SUBSTITUTE( (SUBSTITUTE( SUBSTITUTE( SUBSTITUTE( SUBSTITUTE(X1168,"STD_SIGMA","SUM"),"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68" s="2">
        <f>C1168</f>
        <v>1255</v>
      </c>
    </row>
    <row r="1169" spans="1:26">
      <c r="A1169" s="167" t="str">
        <f>CODE(MID(N1169,1,1))&amp;CODE(MID(N1169,2,1))&amp;CODE(MID(N1169,3,1))&amp;CODE(MID(N1169,4,1))&amp;CODE(MID(N1169,5,1))&amp;
IF(ISERR(CODE(MID(N1169,6,1))),"",CODE(MID(N1169,6,1)))&amp;
IF(ISERR(CODE(MID(N1169,7,1))),"",CODE(MID(N1169,7,1)))&amp;
IF(ISERR(CODE(MID(N1169,8,1))),"",CODE(MID(N1169,8,1)))&amp;
IF(ISERR(CODE(MID(N1169,9,1))),"",CODE(MID(N1169,9,1)))&amp;
IF(ISERR(CODE(MID(N1169,10,1))),"",CODE(MID(N1169,10,1)))&amp;
IF(ISERR(CODE(MID(N1169,11,1))),"",CODE(MID(N1169,11,1)))&amp;
IF(ISERR(CODE(MID(N1169,12,1))),"",CODE(MID(N1169,12,1)))&amp;
IF(ISERR(CODE(MID(N1169,13,1))),"",CODE(MID(N1169,13,1)))&amp;
IF(ISERR(CODE(MID(N1169,14,1))),"",CODE(MID(N1169,14,1)))&amp;
IF(ISERR(CODE(MID(N1169,15,1))),"",CODE(MID(N1169,15,1)))</f>
        <v>7384779584774980</v>
      </c>
      <c r="B1169" s="3">
        <v>1136</v>
      </c>
      <c r="C1169" s="165">
        <f>VLOOKUP(A1169,[1]items.h.csv!$A:$C,3,0)</f>
        <v>1256</v>
      </c>
      <c r="D1169" s="1" t="s">
        <v>2221</v>
      </c>
      <c r="E1169" s="1" t="s">
        <v>7</v>
      </c>
      <c r="F1169" s="17" t="s">
        <v>2070</v>
      </c>
      <c r="G1169" s="17" t="s">
        <v>2070</v>
      </c>
      <c r="H1169" s="118">
        <v>0</v>
      </c>
      <c r="I1169" s="118">
        <v>0</v>
      </c>
      <c r="J1169" s="17" t="s">
        <v>3</v>
      </c>
      <c r="K1169" s="17" t="s">
        <v>2192</v>
      </c>
      <c r="L1169" s="138" t="s">
        <v>4605</v>
      </c>
      <c r="N1169" s="22" t="s">
        <v>3039</v>
      </c>
      <c r="O1169" s="22" t="s">
        <v>3787</v>
      </c>
      <c r="P1169"/>
      <c r="Q1169" t="str">
        <f>IF(F1169=G1169,"","NOT EQUAL")</f>
        <v/>
      </c>
      <c r="R1169"/>
      <c r="S1169"/>
      <c r="T1169">
        <f>IF(Y1169&lt;&gt;"",T1168+1,T1168)</f>
        <v>146</v>
      </c>
      <c r="U1169" s="3"/>
      <c r="V1169" s="118"/>
      <c r="W1169" s="118"/>
      <c r="X1169" s="109" t="str">
        <f>IF( OR(V1169="CNST", J1169="CAT_REGS"),(F1169),
IF(V1169="YES",UPPER(F1169),
IF(   AND(V1169&lt;&gt;"NO",J1169="CAT_FNCT",E1169&lt;&gt;"multiply", E1169&lt;&gt;"divide"),IF(K1169="SLS_ENABLED",   UPPER(F1169),""),"")))</f>
        <v/>
      </c>
      <c r="Y1169" s="109" t="str">
        <f>IF(LEN(W1169)&gt;0,W1169,SUBSTITUTE(SUBSTITUTE(SUBSTITUTE(SUBSTITUTE(SUBSTITUTE(SUBSTITUTE(SUBSTITUTE(SUBSTITUTE(SUBSTITUTE(SUBSTITUTE(SUBSTITUTE( (SUBSTITUTE( SUBSTITUTE( SUBSTITUTE( SUBSTITUTE(X1169,"STD_SIGMA","SUM"),"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69" s="2">
        <f>C1169</f>
        <v>1256</v>
      </c>
    </row>
    <row r="1170" spans="1:26">
      <c r="A1170" s="167" t="str">
        <f>CODE(MID(N1170,1,1))&amp;CODE(MID(N1170,2,1))&amp;CODE(MID(N1170,3,1))&amp;CODE(MID(N1170,4,1))&amp;CODE(MID(N1170,5,1))&amp;
IF(ISERR(CODE(MID(N1170,6,1))),"",CODE(MID(N1170,6,1)))&amp;
IF(ISERR(CODE(MID(N1170,7,1))),"",CODE(MID(N1170,7,1)))&amp;
IF(ISERR(CODE(MID(N1170,8,1))),"",CODE(MID(N1170,8,1)))&amp;
IF(ISERR(CODE(MID(N1170,9,1))),"",CODE(MID(N1170,9,1)))&amp;
IF(ISERR(CODE(MID(N1170,10,1))),"",CODE(MID(N1170,10,1)))&amp;
IF(ISERR(CODE(MID(N1170,11,1))),"",CODE(MID(N1170,11,1)))&amp;
IF(ISERR(CODE(MID(N1170,12,1))),"",CODE(MID(N1170,12,1)))&amp;
IF(ISERR(CODE(MID(N1170,13,1))),"",CODE(MID(N1170,13,1)))&amp;
IF(ISERR(CODE(MID(N1170,14,1))),"",CODE(MID(N1170,14,1)))&amp;
IF(ISERR(CODE(MID(N1170,15,1))),"",CODE(MID(N1170,15,1)))</f>
        <v>777885958769736676</v>
      </c>
      <c r="B1170" s="3">
        <v>1137</v>
      </c>
      <c r="C1170" s="165">
        <f>VLOOKUP(A1170,[1]items.h.csv!$A:$C,3,0)</f>
        <v>1257</v>
      </c>
      <c r="D1170" s="1" t="s">
        <v>2221</v>
      </c>
      <c r="E1170" s="1" t="s">
        <v>7</v>
      </c>
      <c r="F1170" s="17" t="s">
        <v>422</v>
      </c>
      <c r="G1170" s="17" t="s">
        <v>422</v>
      </c>
      <c r="H1170" s="118">
        <v>0</v>
      </c>
      <c r="I1170" s="118">
        <v>0</v>
      </c>
      <c r="J1170" s="17" t="s">
        <v>18</v>
      </c>
      <c r="K1170" s="17" t="s">
        <v>2192</v>
      </c>
      <c r="L1170" s="138" t="s">
        <v>4604</v>
      </c>
      <c r="N1170" s="22" t="s">
        <v>3061</v>
      </c>
      <c r="O1170" s="22" t="s">
        <v>3787</v>
      </c>
      <c r="P1170"/>
      <c r="Q1170" t="str">
        <f>IF(F1170=G1170,"","NOT EQUAL")</f>
        <v/>
      </c>
      <c r="R1170"/>
      <c r="S1170"/>
      <c r="T1170">
        <f>IF(Y1170&lt;&gt;"",T1169+1,T1169)</f>
        <v>146</v>
      </c>
      <c r="U1170" s="3"/>
      <c r="V1170" s="118"/>
      <c r="W1170" s="118"/>
      <c r="X1170" s="109" t="str">
        <f>IF( OR(V1170="CNST", J1170="CAT_REGS"),(F1170),
IF(V1170="YES",UPPER(F1170),
IF(   AND(V1170&lt;&gt;"NO",J1170="CAT_FNCT",E1170&lt;&gt;"multiply", E1170&lt;&gt;"divide"),IF(K1170="SLS_ENABLED",   UPPER(F1170),""),"")))</f>
        <v/>
      </c>
      <c r="Y1170" s="109" t="str">
        <f>IF(LEN(W1170)&gt;0,W1170,SUBSTITUTE(SUBSTITUTE(SUBSTITUTE(SUBSTITUTE(SUBSTITUTE(SUBSTITUTE(SUBSTITUTE(SUBSTITUTE(SUBSTITUTE(SUBSTITUTE(SUBSTITUTE( (SUBSTITUTE( SUBSTITUTE( SUBSTITUTE( SUBSTITUTE(X1170,"STD_SIGMA","SUM"),"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70" s="2">
        <f>C1170</f>
        <v>1257</v>
      </c>
    </row>
    <row r="1171" spans="1:26">
      <c r="A1171" s="167" t="str">
        <f>CODE(MID(N1171,1,1))&amp;CODE(MID(N1171,2,1))&amp;CODE(MID(N1171,3,1))&amp;CODE(MID(N1171,4,1))&amp;CODE(MID(N1171,5,1))&amp;
IF(ISERR(CODE(MID(N1171,6,1))),"",CODE(MID(N1171,6,1)))&amp;
IF(ISERR(CODE(MID(N1171,7,1))),"",CODE(MID(N1171,7,1)))&amp;
IF(ISERR(CODE(MID(N1171,8,1))),"",CODE(MID(N1171,8,1)))&amp;
IF(ISERR(CODE(MID(N1171,9,1))),"",CODE(MID(N1171,9,1)))&amp;
IF(ISERR(CODE(MID(N1171,10,1))),"",CODE(MID(N1171,10,1)))&amp;
IF(ISERR(CODE(MID(N1171,11,1))),"",CODE(MID(N1171,11,1)))&amp;
IF(ISERR(CODE(MID(N1171,12,1))),"",CODE(MID(N1171,12,1)))&amp;
IF(ISERR(CODE(MID(N1171,13,1))),"",CODE(MID(N1171,13,1)))&amp;
IF(ISERR(CODE(MID(N1171,14,1))),"",CODE(MID(N1171,14,1)))&amp;
IF(ISERR(CODE(MID(N1171,15,1))),"",CODE(MID(N1171,15,1)))</f>
        <v>73847795876973667680</v>
      </c>
      <c r="B1171" s="3">
        <v>1138</v>
      </c>
      <c r="C1171" s="165">
        <f>VLOOKUP(A1171,[1]items.h.csv!$A:$C,3,0)</f>
        <v>1258</v>
      </c>
      <c r="D1171" s="1" t="s">
        <v>2221</v>
      </c>
      <c r="E1171" s="1" t="s">
        <v>7</v>
      </c>
      <c r="F1171" s="45" t="s">
        <v>2078</v>
      </c>
      <c r="G1171" s="45" t="s">
        <v>2078</v>
      </c>
      <c r="H1171" s="118">
        <v>0</v>
      </c>
      <c r="I1171" s="118">
        <v>0</v>
      </c>
      <c r="J1171" s="17" t="s">
        <v>3</v>
      </c>
      <c r="K1171" s="17" t="s">
        <v>2192</v>
      </c>
      <c r="L1171" s="138" t="s">
        <v>4605</v>
      </c>
      <c r="N1171" s="46" t="s">
        <v>3058</v>
      </c>
      <c r="O1171" s="22" t="s">
        <v>3787</v>
      </c>
      <c r="P1171"/>
      <c r="Q1171" t="str">
        <f>IF(F1171=G1171,"","NOT EQUAL")</f>
        <v/>
      </c>
      <c r="R1171"/>
      <c r="S1171"/>
      <c r="T1171">
        <f>IF(Y1171&lt;&gt;"",T1170+1,T1170)</f>
        <v>146</v>
      </c>
      <c r="U1171" s="3"/>
      <c r="V1171" s="118"/>
      <c r="W1171" s="118"/>
      <c r="X1171" s="109" t="str">
        <f>IF( OR(V1171="CNST", J1171="CAT_REGS"),(F1171),
IF(V1171="YES",UPPER(F1171),
IF(   AND(V1171&lt;&gt;"NO",J1171="CAT_FNCT",E1171&lt;&gt;"multiply", E1171&lt;&gt;"divide"),IF(K1171="SLS_ENABLED",   UPPER(F1171),""),"")))</f>
        <v/>
      </c>
      <c r="Y1171" s="109" t="str">
        <f>IF(LEN(W1171)&gt;0,W1171,SUBSTITUTE(SUBSTITUTE(SUBSTITUTE(SUBSTITUTE(SUBSTITUTE(SUBSTITUTE(SUBSTITUTE(SUBSTITUTE(SUBSTITUTE(SUBSTITUTE(SUBSTITUTE( (SUBSTITUTE( SUBSTITUTE( SUBSTITUTE( SUBSTITUTE(X1171,"STD_SIGMA","SUM"),"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71" s="2">
        <f>C1171</f>
        <v>1258</v>
      </c>
    </row>
    <row r="1172" spans="1:26">
      <c r="A1172" s="167" t="str">
        <f>CODE(MID(N1172,1,1))&amp;CODE(MID(N1172,2,1))&amp;CODE(MID(N1172,3,1))&amp;CODE(MID(N1172,4,1))&amp;CODE(MID(N1172,5,1))&amp;
IF(ISERR(CODE(MID(N1172,6,1))),"",CODE(MID(N1172,6,1)))&amp;
IF(ISERR(CODE(MID(N1172,7,1))),"",CODE(MID(N1172,7,1)))&amp;
IF(ISERR(CODE(MID(N1172,8,1))),"",CODE(MID(N1172,8,1)))&amp;
IF(ISERR(CODE(MID(N1172,9,1))),"",CODE(MID(N1172,9,1)))&amp;
IF(ISERR(CODE(MID(N1172,10,1))),"",CODE(MID(N1172,10,1)))&amp;
IF(ISERR(CODE(MID(N1172,11,1))),"",CODE(MID(N1172,11,1)))&amp;
IF(ISERR(CODE(MID(N1172,12,1))),"",CODE(MID(N1172,12,1)))&amp;
IF(ISERR(CODE(MID(N1172,13,1))),"",CODE(MID(N1172,13,1)))&amp;
IF(ISERR(CODE(MID(N1172,14,1))),"",CODE(MID(N1172,14,1)))&amp;
IF(ISERR(CODE(MID(N1172,15,1))),"",CODE(MID(N1172,15,1)))</f>
        <v>738477958769736676</v>
      </c>
      <c r="B1172" s="3">
        <v>1139</v>
      </c>
      <c r="C1172" s="165">
        <f>VLOOKUP(A1172,[1]items.h.csv!$A:$C,3,0)</f>
        <v>1259</v>
      </c>
      <c r="D1172" s="1" t="s">
        <v>2221</v>
      </c>
      <c r="E1172" s="1" t="s">
        <v>7</v>
      </c>
      <c r="F1172" s="45" t="s">
        <v>4086</v>
      </c>
      <c r="G1172" s="45" t="s">
        <v>4086</v>
      </c>
      <c r="H1172" s="118">
        <v>0</v>
      </c>
      <c r="I1172" s="118">
        <v>0</v>
      </c>
      <c r="J1172" s="17" t="s">
        <v>3</v>
      </c>
      <c r="K1172" s="17" t="s">
        <v>2192</v>
      </c>
      <c r="L1172" s="138" t="s">
        <v>4605</v>
      </c>
      <c r="N1172" s="46" t="s">
        <v>3057</v>
      </c>
      <c r="O1172" s="22" t="s">
        <v>3787</v>
      </c>
      <c r="P1172"/>
      <c r="Q1172" t="str">
        <f>IF(F1172=G1172,"","NOT EQUAL")</f>
        <v/>
      </c>
      <c r="R1172"/>
      <c r="S1172"/>
      <c r="T1172">
        <f>IF(Y1172&lt;&gt;"",T1171+1,T1171)</f>
        <v>146</v>
      </c>
      <c r="U1172" s="3"/>
      <c r="V1172" s="118"/>
      <c r="W1172" s="118"/>
      <c r="X1172" s="109" t="str">
        <f>IF( OR(V1172="CNST", J1172="CAT_REGS"),(F1172),
IF(V1172="YES",UPPER(F1172),
IF(   AND(V1172&lt;&gt;"NO",J1172="CAT_FNCT",E1172&lt;&gt;"multiply", E1172&lt;&gt;"divide"),IF(K1172="SLS_ENABLED",   UPPER(F1172),""),"")))</f>
        <v/>
      </c>
      <c r="Y1172" s="109" t="str">
        <f>IF(LEN(W1172)&gt;0,W1172,SUBSTITUTE(SUBSTITUTE(SUBSTITUTE(SUBSTITUTE(SUBSTITUTE(SUBSTITUTE(SUBSTITUTE(SUBSTITUTE(SUBSTITUTE(SUBSTITUTE(SUBSTITUTE( (SUBSTITUTE( SUBSTITUTE( SUBSTITUTE( SUBSTITUTE(X1172,"STD_SIGMA","SUM"),"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72" s="2">
        <f>C1172</f>
        <v>1259</v>
      </c>
    </row>
    <row r="1173" spans="1:26">
      <c r="A1173" s="167" t="str">
        <f>CODE(MID(N1173,1,1))&amp;CODE(MID(N1173,2,1))&amp;CODE(MID(N1173,3,1))&amp;CODE(MID(N1173,4,1))&amp;CODE(MID(N1173,5,1))&amp;
IF(ISERR(CODE(MID(N1173,6,1))),"",CODE(MID(N1173,6,1)))&amp;
IF(ISERR(CODE(MID(N1173,7,1))),"",CODE(MID(N1173,7,1)))&amp;
IF(ISERR(CODE(MID(N1173,8,1))),"",CODE(MID(N1173,8,1)))&amp;
IF(ISERR(CODE(MID(N1173,9,1))),"",CODE(MID(N1173,9,1)))&amp;
IF(ISERR(CODE(MID(N1173,10,1))),"",CODE(MID(N1173,10,1)))&amp;
IF(ISERR(CODE(MID(N1173,11,1))),"",CODE(MID(N1173,11,1)))&amp;
IF(ISERR(CODE(MID(N1173,12,1))),"",CODE(MID(N1173,12,1)))&amp;
IF(ISERR(CODE(MID(N1173,13,1))),"",CODE(MID(N1173,13,1)))&amp;
IF(ISERR(CODE(MID(N1173,14,1))),"",CODE(MID(N1173,14,1)))&amp;
IF(ISERR(CODE(MID(N1173,15,1))),"",CODE(MID(N1173,15,1)))</f>
        <v>73847795876973667685</v>
      </c>
      <c r="B1173" s="3">
        <v>1140</v>
      </c>
      <c r="C1173" s="165">
        <f>VLOOKUP(A1173,[1]items.h.csv!$A:$C,3,0)</f>
        <v>1260</v>
      </c>
      <c r="D1173" s="1" t="s">
        <v>2221</v>
      </c>
      <c r="E1173" s="1" t="s">
        <v>7</v>
      </c>
      <c r="F1173" s="45" t="s">
        <v>4087</v>
      </c>
      <c r="G1173" s="45" t="s">
        <v>4087</v>
      </c>
      <c r="H1173" s="118">
        <v>0</v>
      </c>
      <c r="I1173" s="118">
        <v>0</v>
      </c>
      <c r="J1173" s="17" t="s">
        <v>3</v>
      </c>
      <c r="K1173" s="17" t="s">
        <v>2192</v>
      </c>
      <c r="L1173" s="138" t="s">
        <v>4605</v>
      </c>
      <c r="N1173" s="22" t="s">
        <v>3059</v>
      </c>
      <c r="O1173" s="22" t="s">
        <v>3787</v>
      </c>
      <c r="P1173"/>
      <c r="Q1173" t="str">
        <f>IF(F1173=G1173,"","NOT EQUAL")</f>
        <v/>
      </c>
      <c r="R1173"/>
      <c r="S1173"/>
      <c r="T1173">
        <f>IF(Y1173&lt;&gt;"",T1172+1,T1172)</f>
        <v>146</v>
      </c>
      <c r="U1173" s="3"/>
      <c r="V1173" s="118"/>
      <c r="W1173" s="118"/>
      <c r="X1173" s="109" t="str">
        <f>IF( OR(V1173="CNST", J1173="CAT_REGS"),(F1173),
IF(V1173="YES",UPPER(F1173),
IF(   AND(V1173&lt;&gt;"NO",J1173="CAT_FNCT",E1173&lt;&gt;"multiply", E1173&lt;&gt;"divide"),IF(K1173="SLS_ENABLED",   UPPER(F1173),""),"")))</f>
        <v/>
      </c>
      <c r="Y1173" s="109" t="str">
        <f>IF(LEN(W1173)&gt;0,W1173,SUBSTITUTE(SUBSTITUTE(SUBSTITUTE(SUBSTITUTE(SUBSTITUTE(SUBSTITUTE(SUBSTITUTE(SUBSTITUTE(SUBSTITUTE(SUBSTITUTE(SUBSTITUTE( (SUBSTITUTE( SUBSTITUTE( SUBSTITUTE( SUBSTITUTE(X1173,"STD_SIGMA","SUM"),"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73" s="2">
        <f>C1173</f>
        <v>1260</v>
      </c>
    </row>
    <row r="1174" spans="1:26">
      <c r="A1174" s="167" t="str">
        <f>CODE(MID(N1174,1,1))&amp;CODE(MID(N1174,2,1))&amp;CODE(MID(N1174,3,1))&amp;CODE(MID(N1174,4,1))&amp;CODE(MID(N1174,5,1))&amp;
IF(ISERR(CODE(MID(N1174,6,1))),"",CODE(MID(N1174,6,1)))&amp;
IF(ISERR(CODE(MID(N1174,7,1))),"",CODE(MID(N1174,7,1)))&amp;
IF(ISERR(CODE(MID(N1174,8,1))),"",CODE(MID(N1174,8,1)))&amp;
IF(ISERR(CODE(MID(N1174,9,1))),"",CODE(MID(N1174,9,1)))&amp;
IF(ISERR(CODE(MID(N1174,10,1))),"",CODE(MID(N1174,10,1)))&amp;
IF(ISERR(CODE(MID(N1174,11,1))),"",CODE(MID(N1174,11,1)))&amp;
IF(ISERR(CODE(MID(N1174,12,1))),"",CODE(MID(N1174,12,1)))&amp;
IF(ISERR(CODE(MID(N1174,13,1))),"",CODE(MID(N1174,13,1)))&amp;
IF(ISERR(CODE(MID(N1174,14,1))),"",CODE(MID(N1174,14,1)))&amp;
IF(ISERR(CODE(MID(N1174,15,1))),"",CODE(MID(N1174,15,1)))</f>
        <v>7384779587697366767749</v>
      </c>
      <c r="B1174" s="3">
        <v>1141</v>
      </c>
      <c r="C1174" s="165">
        <f>VLOOKUP(A1174,[1]items.h.csv!$A:$C,3,0)</f>
        <v>1261</v>
      </c>
      <c r="D1174" s="1" t="s">
        <v>2221</v>
      </c>
      <c r="E1174" s="1" t="s">
        <v>7</v>
      </c>
      <c r="F1174" s="17" t="s">
        <v>2079</v>
      </c>
      <c r="G1174" s="17" t="s">
        <v>2079</v>
      </c>
      <c r="H1174" s="118">
        <v>0</v>
      </c>
      <c r="I1174" s="118">
        <v>0</v>
      </c>
      <c r="J1174" s="17" t="s">
        <v>3</v>
      </c>
      <c r="K1174" s="17" t="s">
        <v>2192</v>
      </c>
      <c r="L1174" s="138" t="s">
        <v>4605</v>
      </c>
      <c r="N1174" s="22" t="s">
        <v>3060</v>
      </c>
      <c r="O1174" s="22" t="s">
        <v>3787</v>
      </c>
      <c r="P1174"/>
      <c r="Q1174" t="str">
        <f>IF(F1174=G1174,"","NOT EQUAL")</f>
        <v/>
      </c>
      <c r="R1174"/>
      <c r="S1174"/>
      <c r="T1174">
        <f>IF(Y1174&lt;&gt;"",T1173+1,T1173)</f>
        <v>146</v>
      </c>
      <c r="U1174" s="3"/>
      <c r="V1174" s="118"/>
      <c r="W1174" s="118"/>
      <c r="X1174" s="109" t="str">
        <f>IF( OR(V1174="CNST", J1174="CAT_REGS"),(F1174),
IF(V1174="YES",UPPER(F1174),
IF(   AND(V1174&lt;&gt;"NO",J1174="CAT_FNCT",E1174&lt;&gt;"multiply", E1174&lt;&gt;"divide"),IF(K1174="SLS_ENABLED",   UPPER(F1174),""),"")))</f>
        <v/>
      </c>
      <c r="Y1174" s="109" t="str">
        <f>IF(LEN(W1174)&gt;0,W1174,SUBSTITUTE(SUBSTITUTE(SUBSTITUTE(SUBSTITUTE(SUBSTITUTE(SUBSTITUTE(SUBSTITUTE(SUBSTITUTE(SUBSTITUTE(SUBSTITUTE(SUBSTITUTE( (SUBSTITUTE( SUBSTITUTE( SUBSTITUTE( SUBSTITUTE(X1174,"STD_SIGMA","SUM"),"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74" s="2">
        <f>C1174</f>
        <v>1261</v>
      </c>
    </row>
    <row r="1175" spans="1:26">
      <c r="A1175" s="167" t="str">
        <f>CODE(MID(N1175,1,1))&amp;CODE(MID(N1175,2,1))&amp;CODE(MID(N1175,3,1))&amp;CODE(MID(N1175,4,1))&amp;CODE(MID(N1175,5,1))&amp;
IF(ISERR(CODE(MID(N1175,6,1))),"",CODE(MID(N1175,6,1)))&amp;
IF(ISERR(CODE(MID(N1175,7,1))),"",CODE(MID(N1175,7,1)))&amp;
IF(ISERR(CODE(MID(N1175,8,1))),"",CODE(MID(N1175,8,1)))&amp;
IF(ISERR(CODE(MID(N1175,9,1))),"",CODE(MID(N1175,9,1)))&amp;
IF(ISERR(CODE(MID(N1175,10,1))),"",CODE(MID(N1175,10,1)))&amp;
IF(ISERR(CODE(MID(N1175,11,1))),"",CODE(MID(N1175,11,1)))&amp;
IF(ISERR(CODE(MID(N1175,12,1))),"",CODE(MID(N1175,12,1)))&amp;
IF(ISERR(CODE(MID(N1175,13,1))),"",CODE(MID(N1175,13,1)))&amp;
IF(ISERR(CODE(MID(N1175,14,1))),"",CODE(MID(N1175,14,1)))&amp;
IF(ISERR(CODE(MID(N1175,15,1))),"",CODE(MID(N1175,15,1)))</f>
        <v>7778859567727350</v>
      </c>
      <c r="B1175" s="3">
        <v>1142</v>
      </c>
      <c r="C1175" s="165">
        <f>VLOOKUP(A1175,[1]items.h.csv!$A:$C,3,0)</f>
        <v>1262</v>
      </c>
      <c r="D1175" s="1" t="s">
        <v>2221</v>
      </c>
      <c r="E1175" s="1" t="s">
        <v>7</v>
      </c>
      <c r="F1175" s="17" t="s">
        <v>2122</v>
      </c>
      <c r="G1175" s="17" t="s">
        <v>2122</v>
      </c>
      <c r="H1175" s="58">
        <v>0</v>
      </c>
      <c r="I1175" s="58">
        <v>0</v>
      </c>
      <c r="J1175" s="17" t="s">
        <v>18</v>
      </c>
      <c r="K1175" s="17" t="s">
        <v>2192</v>
      </c>
      <c r="L1175" s="138" t="s">
        <v>4604</v>
      </c>
      <c r="N1175" s="22" t="s">
        <v>3171</v>
      </c>
      <c r="O1175" s="22" t="s">
        <v>3787</v>
      </c>
      <c r="P1175"/>
      <c r="Q1175" t="str">
        <f>IF(F1175=G1175,"","NOT EQUAL")</f>
        <v/>
      </c>
      <c r="R1175"/>
      <c r="S1175"/>
      <c r="T1175">
        <f>IF(Y1175&lt;&gt;"",T1174+1,T1174)</f>
        <v>146</v>
      </c>
      <c r="U1175" s="3"/>
      <c r="V1175" s="118"/>
      <c r="W1175" s="118"/>
      <c r="X1175" s="109" t="str">
        <f>IF( OR(V1175="CNST", J1175="CAT_REGS"),(F1175),
IF(V1175="YES",UPPER(F1175),
IF(   AND(V1175&lt;&gt;"NO",J1175="CAT_FNCT",E1175&lt;&gt;"multiply", E1175&lt;&gt;"divide"),IF(K1175="SLS_ENABLED",   UPPER(F1175),""),"")))</f>
        <v/>
      </c>
      <c r="Y1175" s="109" t="str">
        <f>IF(LEN(W1175)&gt;0,W1175,SUBSTITUTE(SUBSTITUTE(SUBSTITUTE(SUBSTITUTE(SUBSTITUTE(SUBSTITUTE(SUBSTITUTE(SUBSTITUTE(SUBSTITUTE(SUBSTITUTE(SUBSTITUTE( (SUBSTITUTE( SUBSTITUTE( SUBSTITUTE( SUBSTITUTE(X1175,"STD_SIGMA","SUM"),"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75" s="2">
        <f>C1175</f>
        <v>1262</v>
      </c>
    </row>
    <row r="1176" spans="1:26">
      <c r="A1176" s="167" t="str">
        <f>CODE(MID(N1176,1,1))&amp;CODE(MID(N1176,2,1))&amp;CODE(MID(N1176,3,1))&amp;CODE(MID(N1176,4,1))&amp;CODE(MID(N1176,5,1))&amp;
IF(ISERR(CODE(MID(N1176,6,1))),"",CODE(MID(N1176,6,1)))&amp;
IF(ISERR(CODE(MID(N1176,7,1))),"",CODE(MID(N1176,7,1)))&amp;
IF(ISERR(CODE(MID(N1176,8,1))),"",CODE(MID(N1176,8,1)))&amp;
IF(ISERR(CODE(MID(N1176,9,1))),"",CODE(MID(N1176,9,1)))&amp;
IF(ISERR(CODE(MID(N1176,10,1))),"",CODE(MID(N1176,10,1)))&amp;
IF(ISERR(CODE(MID(N1176,11,1))),"",CODE(MID(N1176,11,1)))&amp;
IF(ISERR(CODE(MID(N1176,12,1))),"",CODE(MID(N1176,12,1)))&amp;
IF(ISERR(CODE(MID(N1176,13,1))),"",CODE(MID(N1176,13,1)))&amp;
IF(ISERR(CODE(MID(N1176,14,1))),"",CODE(MID(N1176,14,1)))&amp;
IF(ISERR(CODE(MID(N1176,15,1))),"",CODE(MID(N1176,15,1)))</f>
        <v>73847795991041055080120</v>
      </c>
      <c r="B1176" s="3">
        <v>1143</v>
      </c>
      <c r="C1176" s="165">
        <f>VLOOKUP(A1176,[1]items.h.csv!$A:$C,3,0)</f>
        <v>1263</v>
      </c>
      <c r="D1176" s="1" t="s">
        <v>2221</v>
      </c>
      <c r="E1176" s="1" t="s">
        <v>7</v>
      </c>
      <c r="F1176" s="45" t="s">
        <v>4088</v>
      </c>
      <c r="G1176" s="45" t="s">
        <v>4120</v>
      </c>
      <c r="H1176" s="58">
        <v>0</v>
      </c>
      <c r="I1176" s="58">
        <v>0</v>
      </c>
      <c r="J1176" s="17" t="s">
        <v>3</v>
      </c>
      <c r="K1176" s="17" t="s">
        <v>2192</v>
      </c>
      <c r="L1176" s="138" t="s">
        <v>4605</v>
      </c>
      <c r="N1176" s="46" t="s">
        <v>3168</v>
      </c>
      <c r="O1176" s="22" t="s">
        <v>3787</v>
      </c>
      <c r="P1176"/>
      <c r="Q1176" t="str">
        <f>IF(F1176=G1176,"","NOT EQUAL")</f>
        <v>NOT EQUAL</v>
      </c>
      <c r="R1176"/>
      <c r="S1176"/>
      <c r="T1176">
        <f>IF(Y1176&lt;&gt;"",T1175+1,T1175)</f>
        <v>146</v>
      </c>
      <c r="U1176" s="3"/>
      <c r="V1176" s="118"/>
      <c r="W1176" s="118"/>
      <c r="X1176" s="109" t="str">
        <f>IF( OR(V1176="CNST", J1176="CAT_REGS"),(F1176),
IF(V1176="YES",UPPER(F1176),
IF(   AND(V1176&lt;&gt;"NO",J1176="CAT_FNCT",E1176&lt;&gt;"multiply", E1176&lt;&gt;"divide"),IF(K1176="SLS_ENABLED",   UPPER(F1176),""),"")))</f>
        <v/>
      </c>
      <c r="Y1176" s="109" t="str">
        <f>IF(LEN(W1176)&gt;0,W1176,SUBSTITUTE(SUBSTITUTE(SUBSTITUTE(SUBSTITUTE(SUBSTITUTE(SUBSTITUTE(SUBSTITUTE(SUBSTITUTE(SUBSTITUTE(SUBSTITUTE(SUBSTITUTE( (SUBSTITUTE( SUBSTITUTE( SUBSTITUTE( SUBSTITUTE(X1176,"STD_SIGMA","SUM"),"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76" s="2">
        <f>C1176</f>
        <v>1263</v>
      </c>
    </row>
    <row r="1177" spans="1:26">
      <c r="A1177" s="167" t="str">
        <f>CODE(MID(N1177,1,1))&amp;CODE(MID(N1177,2,1))&amp;CODE(MID(N1177,3,1))&amp;CODE(MID(N1177,4,1))&amp;CODE(MID(N1177,5,1))&amp;
IF(ISERR(CODE(MID(N1177,6,1))),"",CODE(MID(N1177,6,1)))&amp;
IF(ISERR(CODE(MID(N1177,7,1))),"",CODE(MID(N1177,7,1)))&amp;
IF(ISERR(CODE(MID(N1177,8,1))),"",CODE(MID(N1177,8,1)))&amp;
IF(ISERR(CODE(MID(N1177,9,1))),"",CODE(MID(N1177,9,1)))&amp;
IF(ISERR(CODE(MID(N1177,10,1))),"",CODE(MID(N1177,10,1)))&amp;
IF(ISERR(CODE(MID(N1177,11,1))),"",CODE(MID(N1177,11,1)))&amp;
IF(ISERR(CODE(MID(N1177,12,1))),"",CODE(MID(N1177,12,1)))&amp;
IF(ISERR(CODE(MID(N1177,13,1))),"",CODE(MID(N1177,13,1)))&amp;
IF(ISERR(CODE(MID(N1177,14,1))),"",CODE(MID(N1177,14,1)))&amp;
IF(ISERR(CODE(MID(N1177,15,1))),"",CODE(MID(N1177,15,1)))</f>
        <v>738477959910410550120</v>
      </c>
      <c r="B1177" s="3">
        <v>1144</v>
      </c>
      <c r="C1177" s="165">
        <f>VLOOKUP(A1177,[1]items.h.csv!$A:$C,3,0)</f>
        <v>1264</v>
      </c>
      <c r="D1177" s="1" t="s">
        <v>2221</v>
      </c>
      <c r="E1177" s="1" t="s">
        <v>7</v>
      </c>
      <c r="F1177" s="140" t="s">
        <v>4102</v>
      </c>
      <c r="G1177" s="140" t="s">
        <v>4102</v>
      </c>
      <c r="H1177" s="58">
        <v>0</v>
      </c>
      <c r="I1177" s="58">
        <v>0</v>
      </c>
      <c r="J1177" s="17" t="s">
        <v>3</v>
      </c>
      <c r="K1177" s="17" t="s">
        <v>2192</v>
      </c>
      <c r="L1177" s="138" t="s">
        <v>4605</v>
      </c>
      <c r="N1177" s="46" t="s">
        <v>3167</v>
      </c>
      <c r="O1177" s="22" t="s">
        <v>3787</v>
      </c>
      <c r="P1177"/>
      <c r="Q1177" t="str">
        <f>IF(F1177=G1177,"","NOT EQUAL")</f>
        <v/>
      </c>
      <c r="R1177"/>
      <c r="S1177"/>
      <c r="T1177">
        <f>IF(Y1177&lt;&gt;"",T1176+1,T1176)</f>
        <v>146</v>
      </c>
      <c r="U1177" s="3"/>
      <c r="V1177" s="118"/>
      <c r="W1177" s="118"/>
      <c r="X1177" s="109" t="str">
        <f>IF( OR(V1177="CNST", J1177="CAT_REGS"),(F1177),
IF(V1177="YES",UPPER(F1177),
IF(   AND(V1177&lt;&gt;"NO",J1177="CAT_FNCT",E1177&lt;&gt;"multiply", E1177&lt;&gt;"divide"),IF(K1177="SLS_ENABLED",   UPPER(F1177),""),"")))</f>
        <v/>
      </c>
      <c r="Y1177" s="109" t="str">
        <f>IF(LEN(W1177)&gt;0,W1177,SUBSTITUTE(SUBSTITUTE(SUBSTITUTE(SUBSTITUTE(SUBSTITUTE(SUBSTITUTE(SUBSTITUTE(SUBSTITUTE(SUBSTITUTE(SUBSTITUTE(SUBSTITUTE( (SUBSTITUTE( SUBSTITUTE( SUBSTITUTE( SUBSTITUTE(X1177,"STD_SIGMA","SUM"),"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77" s="2">
        <f>C1177</f>
        <v>1264</v>
      </c>
    </row>
    <row r="1178" spans="1:26">
      <c r="A1178" s="167" t="str">
        <f>CODE(MID(N1178,1,1))&amp;CODE(MID(N1178,2,1))&amp;CODE(MID(N1178,3,1))&amp;CODE(MID(N1178,4,1))&amp;CODE(MID(N1178,5,1))&amp;
IF(ISERR(CODE(MID(N1178,6,1))),"",CODE(MID(N1178,6,1)))&amp;
IF(ISERR(CODE(MID(N1178,7,1))),"",CODE(MID(N1178,7,1)))&amp;
IF(ISERR(CODE(MID(N1178,8,1))),"",CODE(MID(N1178,8,1)))&amp;
IF(ISERR(CODE(MID(N1178,9,1))),"",CODE(MID(N1178,9,1)))&amp;
IF(ISERR(CODE(MID(N1178,10,1))),"",CODE(MID(N1178,10,1)))&amp;
IF(ISERR(CODE(MID(N1178,11,1))),"",CODE(MID(N1178,11,1)))&amp;
IF(ISERR(CODE(MID(N1178,12,1))),"",CODE(MID(N1178,12,1)))&amp;
IF(ISERR(CODE(MID(N1178,13,1))),"",CODE(MID(N1178,13,1)))&amp;
IF(ISERR(CODE(MID(N1178,14,1))),"",CODE(MID(N1178,14,1)))&amp;
IF(ISERR(CODE(MID(N1178,15,1))),"",CODE(MID(N1178,15,1)))</f>
        <v>738477959910410550117120</v>
      </c>
      <c r="B1178" s="3">
        <v>1145</v>
      </c>
      <c r="C1178" s="165">
        <f>VLOOKUP(A1178,[1]items.h.csv!$A:$C,3,0)</f>
        <v>1265</v>
      </c>
      <c r="D1178" s="1" t="s">
        <v>2221</v>
      </c>
      <c r="E1178" s="1" t="s">
        <v>7</v>
      </c>
      <c r="F1178" s="140" t="s">
        <v>4103</v>
      </c>
      <c r="G1178" s="140" t="s">
        <v>4103</v>
      </c>
      <c r="H1178" s="58">
        <v>0</v>
      </c>
      <c r="I1178" s="58">
        <v>0</v>
      </c>
      <c r="J1178" s="17" t="s">
        <v>3</v>
      </c>
      <c r="K1178" s="17" t="s">
        <v>2192</v>
      </c>
      <c r="L1178" s="138" t="s">
        <v>4605</v>
      </c>
      <c r="N1178" s="22" t="s">
        <v>3169</v>
      </c>
      <c r="O1178" s="22" t="s">
        <v>3787</v>
      </c>
      <c r="P1178"/>
      <c r="Q1178" t="str">
        <f>IF(F1178=G1178,"","NOT EQUAL")</f>
        <v/>
      </c>
      <c r="R1178"/>
      <c r="S1178"/>
      <c r="T1178">
        <f>IF(Y1178&lt;&gt;"",T1177+1,T1177)</f>
        <v>146</v>
      </c>
      <c r="U1178" s="3"/>
      <c r="V1178" s="118"/>
      <c r="W1178" s="118"/>
      <c r="X1178" s="109" t="str">
        <f>IF( OR(V1178="CNST", J1178="CAT_REGS"),(F1178),
IF(V1178="YES",UPPER(F1178),
IF(   AND(V1178&lt;&gt;"NO",J1178="CAT_FNCT",E1178&lt;&gt;"multiply", E1178&lt;&gt;"divide"),IF(K1178="SLS_ENABLED",   UPPER(F1178),""),"")))</f>
        <v/>
      </c>
      <c r="Y1178" s="109" t="str">
        <f>IF(LEN(W1178)&gt;0,W1178,SUBSTITUTE(SUBSTITUTE(SUBSTITUTE(SUBSTITUTE(SUBSTITUTE(SUBSTITUTE(SUBSTITUTE(SUBSTITUTE(SUBSTITUTE(SUBSTITUTE(SUBSTITUTE( (SUBSTITUTE( SUBSTITUTE( SUBSTITUTE( SUBSTITUTE(X1178,"STD_SIGMA","SUM"),"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78" s="2">
        <f>C1178</f>
        <v>1265</v>
      </c>
    </row>
    <row r="1179" spans="1:26">
      <c r="A1179" s="167" t="str">
        <f>CODE(MID(N1179,1,1))&amp;CODE(MID(N1179,2,1))&amp;CODE(MID(N1179,3,1))&amp;CODE(MID(N1179,4,1))&amp;CODE(MID(N1179,5,1))&amp;
IF(ISERR(CODE(MID(N1179,6,1))),"",CODE(MID(N1179,6,1)))&amp;
IF(ISERR(CODE(MID(N1179,7,1))),"",CODE(MID(N1179,7,1)))&amp;
IF(ISERR(CODE(MID(N1179,8,1))),"",CODE(MID(N1179,8,1)))&amp;
IF(ISERR(CODE(MID(N1179,9,1))),"",CODE(MID(N1179,9,1)))&amp;
IF(ISERR(CODE(MID(N1179,10,1))),"",CODE(MID(N1179,10,1)))&amp;
IF(ISERR(CODE(MID(N1179,11,1))),"",CODE(MID(N1179,11,1)))&amp;
IF(ISERR(CODE(MID(N1179,12,1))),"",CODE(MID(N1179,12,1)))&amp;
IF(ISERR(CODE(MID(N1179,13,1))),"",CODE(MID(N1179,13,1)))&amp;
IF(ISERR(CODE(MID(N1179,14,1))),"",CODE(MID(N1179,14,1)))&amp;
IF(ISERR(CODE(MID(N1179,15,1))),"",CODE(MID(N1179,15,1)))</f>
        <v>7384779599104105507749</v>
      </c>
      <c r="B1179" s="3">
        <v>1146</v>
      </c>
      <c r="C1179" s="165">
        <f>VLOOKUP(A1179,[1]items.h.csv!$A:$C,3,0)</f>
        <v>1266</v>
      </c>
      <c r="D1179" s="1" t="s">
        <v>2221</v>
      </c>
      <c r="E1179" s="1" t="s">
        <v>7</v>
      </c>
      <c r="F1179" s="17" t="s">
        <v>2121</v>
      </c>
      <c r="G1179" s="17" t="s">
        <v>2121</v>
      </c>
      <c r="H1179" s="58">
        <v>0</v>
      </c>
      <c r="I1179" s="58">
        <v>0</v>
      </c>
      <c r="J1179" s="17" t="s">
        <v>3</v>
      </c>
      <c r="K1179" s="17" t="s">
        <v>2192</v>
      </c>
      <c r="L1179" s="138" t="s">
        <v>4605</v>
      </c>
      <c r="N1179" s="22" t="s">
        <v>3170</v>
      </c>
      <c r="O1179" s="22" t="s">
        <v>3787</v>
      </c>
      <c r="P1179"/>
      <c r="Q1179" t="str">
        <f>IF(F1179=G1179,"","NOT EQUAL")</f>
        <v/>
      </c>
      <c r="R1179"/>
      <c r="S1179"/>
      <c r="T1179">
        <f>IF(Y1179&lt;&gt;"",T1178+1,T1178)</f>
        <v>146</v>
      </c>
      <c r="U1179" s="3"/>
      <c r="V1179" s="118"/>
      <c r="W1179" s="118"/>
      <c r="X1179" s="109" t="str">
        <f>IF( OR(V1179="CNST", J1179="CAT_REGS"),(F1179),
IF(V1179="YES",UPPER(F1179),
IF(   AND(V1179&lt;&gt;"NO",J1179="CAT_FNCT",E1179&lt;&gt;"multiply", E1179&lt;&gt;"divide"),IF(K1179="SLS_ENABLED",   UPPER(F1179),""),"")))</f>
        <v/>
      </c>
      <c r="Y1179" s="109" t="str">
        <f>IF(LEN(W1179)&gt;0,W1179,SUBSTITUTE(SUBSTITUTE(SUBSTITUTE(SUBSTITUTE(SUBSTITUTE(SUBSTITUTE(SUBSTITUTE(SUBSTITUTE(SUBSTITUTE(SUBSTITUTE(SUBSTITUTE( (SUBSTITUTE( SUBSTITUTE( SUBSTITUTE( SUBSTITUTE(X1179,"STD_SIGMA","SUM"),"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79" s="2">
        <f>C1179</f>
        <v>1266</v>
      </c>
    </row>
    <row r="1180" spans="1:26">
      <c r="A1180" s="167" t="str">
        <f>CODE(MID(N1180,1,1))&amp;CODE(MID(N1180,2,1))&amp;CODE(MID(N1180,3,1))&amp;CODE(MID(N1180,4,1))&amp;CODE(MID(N1180,5,1))&amp;
IF(ISERR(CODE(MID(N1180,6,1))),"",CODE(MID(N1180,6,1)))&amp;
IF(ISERR(CODE(MID(N1180,7,1))),"",CODE(MID(N1180,7,1)))&amp;
IF(ISERR(CODE(MID(N1180,8,1))),"",CODE(MID(N1180,8,1)))&amp;
IF(ISERR(CODE(MID(N1180,9,1))),"",CODE(MID(N1180,9,1)))&amp;
IF(ISERR(CODE(MID(N1180,10,1))),"",CODE(MID(N1180,10,1)))&amp;
IF(ISERR(CODE(MID(N1180,11,1))),"",CODE(MID(N1180,11,1)))&amp;
IF(ISERR(CODE(MID(N1180,12,1))),"",CODE(MID(N1180,12,1)))&amp;
IF(ISERR(CODE(MID(N1180,13,1))),"",CODE(MID(N1180,13,1)))&amp;
IF(ISERR(CODE(MID(N1180,14,1))),"",CODE(MID(N1180,14,1)))&amp;
IF(ISERR(CODE(MID(N1180,15,1))),"",CODE(MID(N1180,15,1)))</f>
        <v>738477956669838470</v>
      </c>
      <c r="B1180" s="3">
        <v>1147</v>
      </c>
      <c r="C1180" s="165">
        <f>VLOOKUP(A1180,[1]items.h.csv!$A:$C,3,0)</f>
        <v>1287</v>
      </c>
      <c r="D1180" s="1" t="s">
        <v>2237</v>
      </c>
      <c r="E1180" s="1" t="s">
        <v>14</v>
      </c>
      <c r="F1180" s="17" t="s">
        <v>1812</v>
      </c>
      <c r="G1180" s="17" t="s">
        <v>1812</v>
      </c>
      <c r="H1180" s="118">
        <v>1</v>
      </c>
      <c r="I1180" s="118">
        <v>1023</v>
      </c>
      <c r="J1180" s="17" t="s">
        <v>3</v>
      </c>
      <c r="K1180" s="17" t="s">
        <v>2192</v>
      </c>
      <c r="L1180" s="138" t="s">
        <v>4605</v>
      </c>
      <c r="N1180" s="22" t="s">
        <v>2480</v>
      </c>
      <c r="O1180" s="22" t="s">
        <v>3787</v>
      </c>
      <c r="P1180"/>
      <c r="Q1180" t="str">
        <f>IF(F1180=G1180,"","NOT EQUAL")</f>
        <v/>
      </c>
      <c r="R1180"/>
      <c r="S1180"/>
      <c r="T1180">
        <f>IF(Y1180&lt;&gt;"",T1179+1,T1179)</f>
        <v>146</v>
      </c>
      <c r="U1180" s="3"/>
      <c r="V1180" s="118"/>
      <c r="W1180" s="118"/>
      <c r="X1180" s="109" t="str">
        <f>IF( OR(V1180="CNST", J1180="CAT_REGS"),(F1180),
IF(V1180="YES",UPPER(F1180),
IF(   AND(V1180&lt;&gt;"NO",J1180="CAT_FNCT",E1180&lt;&gt;"multiply", E1180&lt;&gt;"divide"),IF(K1180="SLS_ENABLED",   UPPER(F1180),""),"")))</f>
        <v/>
      </c>
      <c r="Y1180" s="109" t="str">
        <f>IF(LEN(W1180)&gt;0,W1180,SUBSTITUTE(SUBSTITUTE(SUBSTITUTE(SUBSTITUTE(SUBSTITUTE(SUBSTITUTE(SUBSTITUTE(SUBSTITUTE(SUBSTITUTE(SUBSTITUTE(SUBSTITUTE( (SUBSTITUTE( SUBSTITUTE( SUBSTITUTE( SUBSTITUTE(X1180,"STD_SIGMA","SUM"),"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80" s="2">
        <f>C1180</f>
        <v>1287</v>
      </c>
    </row>
    <row r="1181" spans="1:26">
      <c r="A1181" s="167" t="str">
        <f>CODE(MID(N1181,1,1))&amp;CODE(MID(N1181,2,1))&amp;CODE(MID(N1181,3,1))&amp;CODE(MID(N1181,4,1))&amp;CODE(MID(N1181,5,1))&amp;
IF(ISERR(CODE(MID(N1181,6,1))),"",CODE(MID(N1181,6,1)))&amp;
IF(ISERR(CODE(MID(N1181,7,1))),"",CODE(MID(N1181,7,1)))&amp;
IF(ISERR(CODE(MID(N1181,8,1))),"",CODE(MID(N1181,8,1)))&amp;
IF(ISERR(CODE(MID(N1181,9,1))),"",CODE(MID(N1181,9,1)))&amp;
IF(ISERR(CODE(MID(N1181,10,1))),"",CODE(MID(N1181,10,1)))&amp;
IF(ISERR(CODE(MID(N1181,11,1))),"",CODE(MID(N1181,11,1)))&amp;
IF(ISERR(CODE(MID(N1181,12,1))),"",CODE(MID(N1181,12,1)))&amp;
IF(ISERR(CODE(MID(N1181,13,1))),"",CODE(MID(N1181,13,1)))&amp;
IF(ISERR(CODE(MID(N1181,14,1))),"",CODE(MID(N1181,14,1)))&amp;
IF(ISERR(CODE(MID(N1181,15,1))),"",CODE(MID(N1181,15,1)))</f>
        <v>7384779569888070</v>
      </c>
      <c r="B1181" s="3">
        <v>1148</v>
      </c>
      <c r="C1181" s="165">
        <f>VLOOKUP(A1181,[1]items.h.csv!$A:$C,3,0)</f>
        <v>1288</v>
      </c>
      <c r="D1181" s="1" t="s">
        <v>2237</v>
      </c>
      <c r="E1181" s="1" t="s">
        <v>97</v>
      </c>
      <c r="F1181" s="17" t="s">
        <v>98</v>
      </c>
      <c r="G1181" s="17" t="s">
        <v>98</v>
      </c>
      <c r="H1181" s="118">
        <v>0</v>
      </c>
      <c r="I1181" s="118">
        <v>0</v>
      </c>
      <c r="J1181" s="17" t="s">
        <v>3</v>
      </c>
      <c r="K1181" s="17" t="s">
        <v>2192</v>
      </c>
      <c r="L1181" s="138" t="s">
        <v>4605</v>
      </c>
      <c r="N1181" s="22" t="s">
        <v>2584</v>
      </c>
      <c r="O1181" s="22" t="s">
        <v>3787</v>
      </c>
      <c r="P1181"/>
      <c r="Q1181" t="str">
        <f>IF(F1181=G1181,"","NOT EQUAL")</f>
        <v/>
      </c>
      <c r="R1181"/>
      <c r="S1181"/>
      <c r="T1181">
        <f>IF(Y1181&lt;&gt;"",T1180+1,T1180)</f>
        <v>146</v>
      </c>
      <c r="U1181" s="3"/>
      <c r="V1181" s="118"/>
      <c r="W1181" s="118"/>
      <c r="X1181" s="109" t="str">
        <f>IF( OR(V1181="CNST", J1181="CAT_REGS"),(F1181),
IF(V1181="YES",UPPER(F1181),
IF(   AND(V1181&lt;&gt;"NO",J1181="CAT_FNCT",E1181&lt;&gt;"multiply", E1181&lt;&gt;"divide"),IF(K1181="SLS_ENABLED",   UPPER(F1181),""),"")))</f>
        <v/>
      </c>
      <c r="Y1181" s="109" t="str">
        <f>IF(LEN(W1181)&gt;0,W1181,SUBSTITUTE(SUBSTITUTE(SUBSTITUTE(SUBSTITUTE(SUBSTITUTE(SUBSTITUTE(SUBSTITUTE(SUBSTITUTE(SUBSTITUTE(SUBSTITUTE(SUBSTITUTE( (SUBSTITUTE( SUBSTITUTE( SUBSTITUTE( SUBSTITUTE(X1181,"STD_SIGMA","SUM"),"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81" s="2">
        <f>C1181</f>
        <v>1288</v>
      </c>
    </row>
    <row r="1182" spans="1:26">
      <c r="A1182" s="167" t="str">
        <f>CODE(MID(N1182,1,1))&amp;CODE(MID(N1182,2,1))&amp;CODE(MID(N1182,3,1))&amp;CODE(MID(N1182,4,1))&amp;CODE(MID(N1182,5,1))&amp;
IF(ISERR(CODE(MID(N1182,6,1))),"",CODE(MID(N1182,6,1)))&amp;
IF(ISERR(CODE(MID(N1182,7,1))),"",CODE(MID(N1182,7,1)))&amp;
IF(ISERR(CODE(MID(N1182,8,1))),"",CODE(MID(N1182,8,1)))&amp;
IF(ISERR(CODE(MID(N1182,9,1))),"",CODE(MID(N1182,9,1)))&amp;
IF(ISERR(CODE(MID(N1182,10,1))),"",CODE(MID(N1182,10,1)))&amp;
IF(ISERR(CODE(MID(N1182,11,1))),"",CODE(MID(N1182,11,1)))&amp;
IF(ISERR(CODE(MID(N1182,12,1))),"",CODE(MID(N1182,12,1)))&amp;
IF(ISERR(CODE(MID(N1182,13,1))),"",CODE(MID(N1182,13,1)))&amp;
IF(ISERR(CODE(MID(N1182,14,1))),"",CODE(MID(N1182,14,1)))&amp;
IF(ISERR(CODE(MID(N1182,15,1))),"",CODE(MID(N1182,15,1)))</f>
        <v>7384779576737870</v>
      </c>
      <c r="B1182" s="3">
        <v>1149</v>
      </c>
      <c r="C1182" s="165">
        <f>VLOOKUP(A1182,[1]items.h.csv!$A:$C,3,0)</f>
        <v>1289</v>
      </c>
      <c r="D1182" s="1" t="s">
        <v>2237</v>
      </c>
      <c r="E1182" s="1" t="s">
        <v>191</v>
      </c>
      <c r="F1182" s="17" t="s">
        <v>192</v>
      </c>
      <c r="G1182" s="17" t="s">
        <v>192</v>
      </c>
      <c r="H1182" s="118">
        <v>0</v>
      </c>
      <c r="I1182" s="118">
        <v>0</v>
      </c>
      <c r="J1182" s="17" t="s">
        <v>3</v>
      </c>
      <c r="K1182" s="17" t="s">
        <v>2192</v>
      </c>
      <c r="L1182" s="138" t="s">
        <v>4605</v>
      </c>
      <c r="N1182" s="22" t="s">
        <v>2727</v>
      </c>
      <c r="O1182" s="22" t="s">
        <v>3787</v>
      </c>
      <c r="P1182"/>
      <c r="Q1182" t="str">
        <f>IF(F1182=G1182,"","NOT EQUAL")</f>
        <v/>
      </c>
      <c r="R1182"/>
      <c r="S1182"/>
      <c r="T1182">
        <f>IF(Y1182&lt;&gt;"",T1181+1,T1181)</f>
        <v>146</v>
      </c>
      <c r="U1182" s="3"/>
      <c r="V1182" s="118"/>
      <c r="W1182" s="118"/>
      <c r="X1182" s="109" t="str">
        <f>IF( OR(V1182="CNST", J1182="CAT_REGS"),(F1182),
IF(V1182="YES",UPPER(F1182),
IF(   AND(V1182&lt;&gt;"NO",J1182="CAT_FNCT",E1182&lt;&gt;"multiply", E1182&lt;&gt;"divide"),IF(K1182="SLS_ENABLED",   UPPER(F1182),""),"")))</f>
        <v/>
      </c>
      <c r="Y1182" s="109" t="str">
        <f>IF(LEN(W1182)&gt;0,W1182,SUBSTITUTE(SUBSTITUTE(SUBSTITUTE(SUBSTITUTE(SUBSTITUTE(SUBSTITUTE(SUBSTITUTE(SUBSTITUTE(SUBSTITUTE(SUBSTITUTE(SUBSTITUTE( (SUBSTITUTE( SUBSTITUTE( SUBSTITUTE( SUBSTITUTE(X1182,"STD_SIGMA","SUM"),"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82" s="2">
        <f>C1182</f>
        <v>1289</v>
      </c>
    </row>
    <row r="1183" spans="1:26">
      <c r="A1183" s="167" t="str">
        <f>CODE(MID(N1183,1,1))&amp;CODE(MID(N1183,2,1))&amp;CODE(MID(N1183,3,1))&amp;CODE(MID(N1183,4,1))&amp;CODE(MID(N1183,5,1))&amp;
IF(ISERR(CODE(MID(N1183,6,1))),"",CODE(MID(N1183,6,1)))&amp;
IF(ISERR(CODE(MID(N1183,7,1))),"",CODE(MID(N1183,7,1)))&amp;
IF(ISERR(CODE(MID(N1183,8,1))),"",CODE(MID(N1183,8,1)))&amp;
IF(ISERR(CODE(MID(N1183,9,1))),"",CODE(MID(N1183,9,1)))&amp;
IF(ISERR(CODE(MID(N1183,10,1))),"",CODE(MID(N1183,10,1)))&amp;
IF(ISERR(CODE(MID(N1183,11,1))),"",CODE(MID(N1183,11,1)))&amp;
IF(ISERR(CODE(MID(N1183,12,1))),"",CODE(MID(N1183,12,1)))&amp;
IF(ISERR(CODE(MID(N1183,13,1))),"",CODE(MID(N1183,13,1)))&amp;
IF(ISERR(CODE(MID(N1183,14,1))),"",CODE(MID(N1183,14,1)))&amp;
IF(ISERR(CODE(MID(N1183,15,1))),"",CODE(MID(N1183,15,1)))</f>
        <v>7384779576797170</v>
      </c>
      <c r="B1183" s="3">
        <v>1150</v>
      </c>
      <c r="C1183" s="165">
        <f>VLOOKUP(A1183,[1]items.h.csv!$A:$C,3,0)</f>
        <v>1290</v>
      </c>
      <c r="D1183" s="1" t="s">
        <v>2237</v>
      </c>
      <c r="E1183" s="1" t="s">
        <v>204</v>
      </c>
      <c r="F1183" s="17" t="s">
        <v>205</v>
      </c>
      <c r="G1183" s="17" t="s">
        <v>205</v>
      </c>
      <c r="H1183" s="118">
        <v>0</v>
      </c>
      <c r="I1183" s="118">
        <v>0</v>
      </c>
      <c r="J1183" s="17" t="s">
        <v>3</v>
      </c>
      <c r="K1183" s="17" t="s">
        <v>2192</v>
      </c>
      <c r="L1183" s="138" t="s">
        <v>4605</v>
      </c>
      <c r="N1183" s="22" t="s">
        <v>2744</v>
      </c>
      <c r="O1183" s="22" t="s">
        <v>3787</v>
      </c>
      <c r="P1183"/>
      <c r="Q1183" t="str">
        <f>IF(F1183=G1183,"","NOT EQUAL")</f>
        <v/>
      </c>
      <c r="R1183"/>
      <c r="S1183"/>
      <c r="T1183">
        <f>IF(Y1183&lt;&gt;"",T1182+1,T1182)</f>
        <v>146</v>
      </c>
      <c r="U1183" s="3"/>
      <c r="V1183" s="118"/>
      <c r="W1183" s="118"/>
      <c r="X1183" s="109" t="str">
        <f>IF( OR(V1183="CNST", J1183="CAT_REGS"),(F1183),
IF(V1183="YES",UPPER(F1183),
IF(   AND(V1183&lt;&gt;"NO",J1183="CAT_FNCT",E1183&lt;&gt;"multiply", E1183&lt;&gt;"divide"),IF(K1183="SLS_ENABLED",   UPPER(F1183),""),"")))</f>
        <v/>
      </c>
      <c r="Y1183" s="109" t="str">
        <f>IF(LEN(W1183)&gt;0,W1183,SUBSTITUTE(SUBSTITUTE(SUBSTITUTE(SUBSTITUTE(SUBSTITUTE(SUBSTITUTE(SUBSTITUTE(SUBSTITUTE(SUBSTITUTE(SUBSTITUTE(SUBSTITUTE( (SUBSTITUTE( SUBSTITUTE( SUBSTITUTE( SUBSTITUTE(X1183,"STD_SIGMA","SUM"),"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83" s="2">
        <f>C1183</f>
        <v>1290</v>
      </c>
    </row>
    <row r="1184" spans="1:26">
      <c r="A1184" s="167" t="str">
        <f>CODE(MID(N1184,1,1))&amp;CODE(MID(N1184,2,1))&amp;CODE(MID(N1184,3,1))&amp;CODE(MID(N1184,4,1))&amp;CODE(MID(N1184,5,1))&amp;
IF(ISERR(CODE(MID(N1184,6,1))),"",CODE(MID(N1184,6,1)))&amp;
IF(ISERR(CODE(MID(N1184,7,1))),"",CODE(MID(N1184,7,1)))&amp;
IF(ISERR(CODE(MID(N1184,8,1))),"",CODE(MID(N1184,8,1)))&amp;
IF(ISERR(CODE(MID(N1184,9,1))),"",CODE(MID(N1184,9,1)))&amp;
IF(ISERR(CODE(MID(N1184,10,1))),"",CODE(MID(N1184,10,1)))&amp;
IF(ISERR(CODE(MID(N1184,11,1))),"",CODE(MID(N1184,11,1)))&amp;
IF(ISERR(CODE(MID(N1184,12,1))),"",CODE(MID(N1184,12,1)))&amp;
IF(ISERR(CODE(MID(N1184,13,1))),"",CODE(MID(N1184,13,1)))&amp;
IF(ISERR(CODE(MID(N1184,14,1))),"",CODE(MID(N1184,14,1)))&amp;
IF(ISERR(CODE(MID(N1184,15,1))),"",CODE(MID(N1184,15,1)))</f>
        <v>73847795798284727970</v>
      </c>
      <c r="B1184" s="3">
        <v>1151</v>
      </c>
      <c r="C1184" s="165">
        <f>VLOOKUP(A1184,[1]items.h.csv!$A:$C,3,0)</f>
        <v>1291</v>
      </c>
      <c r="D1184" s="1" t="s">
        <v>2237</v>
      </c>
      <c r="E1184" s="1" t="s">
        <v>4607</v>
      </c>
      <c r="F1184" s="17" t="s">
        <v>276</v>
      </c>
      <c r="G1184" s="17" t="s">
        <v>276</v>
      </c>
      <c r="H1184" s="118">
        <v>0</v>
      </c>
      <c r="I1184" s="118">
        <v>0</v>
      </c>
      <c r="J1184" s="28" t="s">
        <v>3</v>
      </c>
      <c r="K1184" s="17" t="s">
        <v>2192</v>
      </c>
      <c r="L1184" s="138" t="s">
        <v>4605</v>
      </c>
      <c r="N1184" s="22" t="s">
        <v>2849</v>
      </c>
      <c r="O1184" s="22" t="s">
        <v>3787</v>
      </c>
      <c r="P1184"/>
      <c r="Q1184" t="str">
        <f>IF(F1184=G1184,"","NOT EQUAL")</f>
        <v/>
      </c>
      <c r="R1184"/>
      <c r="S1184"/>
      <c r="T1184">
        <f>IF(Y1184&lt;&gt;"",T1183+1,T1183)</f>
        <v>146</v>
      </c>
      <c r="U1184" s="3"/>
      <c r="V1184" s="118"/>
      <c r="W1184" s="118"/>
      <c r="X1184" s="109" t="str">
        <f>IF( OR(V1184="CNST", J1184="CAT_REGS"),(F1184),
IF(V1184="YES",UPPER(F1184),
IF(   AND(V1184&lt;&gt;"NO",J1184="CAT_FNCT",E1184&lt;&gt;"multiply", E1184&lt;&gt;"divide"),IF(K1184="SLS_ENABLED",   UPPER(F1184),""),"")))</f>
        <v/>
      </c>
      <c r="Y1184" s="109" t="str">
        <f>IF(LEN(W1184)&gt;0,W1184,SUBSTITUTE(SUBSTITUTE(SUBSTITUTE(SUBSTITUTE(SUBSTITUTE(SUBSTITUTE(SUBSTITUTE(SUBSTITUTE(SUBSTITUTE(SUBSTITUTE(SUBSTITUTE( (SUBSTITUTE( SUBSTITUTE( SUBSTITUTE( SUBSTITUTE(X1184,"STD_SIGMA","SUM"),"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84" s="2">
        <f>C1184</f>
        <v>1291</v>
      </c>
    </row>
    <row r="1185" spans="1:26">
      <c r="A1185" s="167" t="str">
        <f>CODE(MID(N1185,1,1))&amp;CODE(MID(N1185,2,1))&amp;CODE(MID(N1185,3,1))&amp;CODE(MID(N1185,4,1))&amp;CODE(MID(N1185,5,1))&amp;
IF(ISERR(CODE(MID(N1185,6,1))),"",CODE(MID(N1185,6,1)))&amp;
IF(ISERR(CODE(MID(N1185,7,1))),"",CODE(MID(N1185,7,1)))&amp;
IF(ISERR(CODE(MID(N1185,8,1))),"",CODE(MID(N1185,8,1)))&amp;
IF(ISERR(CODE(MID(N1185,9,1))),"",CODE(MID(N1185,9,1)))&amp;
IF(ISERR(CODE(MID(N1185,10,1))),"",CODE(MID(N1185,10,1)))&amp;
IF(ISERR(CODE(MID(N1185,11,1))),"",CODE(MID(N1185,11,1)))&amp;
IF(ISERR(CODE(MID(N1185,12,1))),"",CODE(MID(N1185,12,1)))&amp;
IF(ISERR(CODE(MID(N1185,13,1))),"",CODE(MID(N1185,13,1)))&amp;
IF(ISERR(CODE(MID(N1185,14,1))),"",CODE(MID(N1185,14,1)))&amp;
IF(ISERR(CODE(MID(N1185,15,1))),"",CODE(MID(N1185,15,1)))</f>
        <v>73847795807987698270</v>
      </c>
      <c r="B1185" s="3">
        <v>1152</v>
      </c>
      <c r="C1185" s="165">
        <f>VLOOKUP(A1185,[1]items.h.csv!$A:$C,3,0)</f>
        <v>1292</v>
      </c>
      <c r="D1185" s="1" t="s">
        <v>2237</v>
      </c>
      <c r="E1185" s="1" t="s">
        <v>294</v>
      </c>
      <c r="F1185" s="17" t="s">
        <v>295</v>
      </c>
      <c r="G1185" s="17" t="s">
        <v>295</v>
      </c>
      <c r="H1185" s="118">
        <v>0</v>
      </c>
      <c r="I1185" s="118">
        <v>0</v>
      </c>
      <c r="J1185" s="17" t="s">
        <v>3</v>
      </c>
      <c r="K1185" s="17" t="s">
        <v>2192</v>
      </c>
      <c r="L1185" s="138" t="s">
        <v>4605</v>
      </c>
      <c r="N1185" s="22" t="s">
        <v>2877</v>
      </c>
      <c r="O1185" s="22" t="s">
        <v>3787</v>
      </c>
      <c r="P1185"/>
      <c r="Q1185" t="str">
        <f>IF(F1185=G1185,"","NOT EQUAL")</f>
        <v/>
      </c>
      <c r="R1185"/>
      <c r="S1185"/>
      <c r="T1185">
        <f>IF(Y1185&lt;&gt;"",T1184+1,T1184)</f>
        <v>146</v>
      </c>
      <c r="U1185" s="3"/>
      <c r="V1185" s="118"/>
      <c r="W1185" s="118"/>
      <c r="X1185" s="109" t="str">
        <f>IF( OR(V1185="CNST", J1185="CAT_REGS"),(F1185),
IF(V1185="YES",UPPER(F1185),
IF(   AND(V1185&lt;&gt;"NO",J1185="CAT_FNCT",E1185&lt;&gt;"multiply", E1185&lt;&gt;"divide"),IF(K1185="SLS_ENABLED",   UPPER(F1185),""),"")))</f>
        <v/>
      </c>
      <c r="Y1185" s="109" t="str">
        <f>IF(LEN(W1185)&gt;0,W1185,SUBSTITUTE(SUBSTITUTE(SUBSTITUTE(SUBSTITUTE(SUBSTITUTE(SUBSTITUTE(SUBSTITUTE(SUBSTITUTE(SUBSTITUTE(SUBSTITUTE(SUBSTITUTE( (SUBSTITUTE( SUBSTITUTE( SUBSTITUTE( SUBSTITUTE(X1185,"STD_SIGMA","SUM"),"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85" s="2">
        <f>C1185</f>
        <v>1292</v>
      </c>
    </row>
    <row r="1186" spans="1:26">
      <c r="A1186" s="167" t="str">
        <f>CODE(MID(N1186,1,1))&amp;CODE(MID(N1186,2,1))&amp;CODE(MID(N1186,3,1))&amp;CODE(MID(N1186,4,1))&amp;CODE(MID(N1186,5,1))&amp;
IF(ISERR(CODE(MID(N1186,6,1))),"",CODE(MID(N1186,6,1)))&amp;
IF(ISERR(CODE(MID(N1186,7,1))),"",CODE(MID(N1186,7,1)))&amp;
IF(ISERR(CODE(MID(N1186,8,1))),"",CODE(MID(N1186,8,1)))&amp;
IF(ISERR(CODE(MID(N1186,9,1))),"",CODE(MID(N1186,9,1)))&amp;
IF(ISERR(CODE(MID(N1186,10,1))),"",CODE(MID(N1186,10,1)))&amp;
IF(ISERR(CODE(MID(N1186,11,1))),"",CODE(MID(N1186,11,1)))&amp;
IF(ISERR(CODE(MID(N1186,12,1))),"",CODE(MID(N1186,12,1)))&amp;
IF(ISERR(CODE(MID(N1186,13,1))),"",CODE(MID(N1186,13,1)))&amp;
IF(ISERR(CODE(MID(N1186,14,1))),"",CODE(MID(N1186,14,1)))&amp;
IF(ISERR(CODE(MID(N1186,15,1))),"",CODE(MID(N1186,15,1)))</f>
        <v>73847795716585838370</v>
      </c>
      <c r="B1186" s="3">
        <v>1153</v>
      </c>
      <c r="C1186" s="165">
        <f>VLOOKUP(A1186,[1]items.h.csv!$A:$C,3,0)</f>
        <v>1293</v>
      </c>
      <c r="D1186" s="1" t="s">
        <v>2237</v>
      </c>
      <c r="E1186" s="1" t="s">
        <v>4608</v>
      </c>
      <c r="F1186" s="17" t="s">
        <v>1106</v>
      </c>
      <c r="G1186" s="17" t="s">
        <v>1106</v>
      </c>
      <c r="H1186" s="58">
        <v>0</v>
      </c>
      <c r="I1186" s="58">
        <v>0</v>
      </c>
      <c r="J1186" s="17" t="s">
        <v>3</v>
      </c>
      <c r="K1186" s="17" t="s">
        <v>2192</v>
      </c>
      <c r="L1186" s="138" t="s">
        <v>4605</v>
      </c>
      <c r="N1186" s="22" t="s">
        <v>3517</v>
      </c>
      <c r="O1186" s="22" t="s">
        <v>3787</v>
      </c>
      <c r="P1186"/>
      <c r="Q1186" t="str">
        <f>IF(F1186=G1186,"","NOT EQUAL")</f>
        <v/>
      </c>
      <c r="R1186"/>
      <c r="S1186"/>
      <c r="T1186">
        <f>IF(Y1186&lt;&gt;"",T1185+1,T1185)</f>
        <v>146</v>
      </c>
      <c r="U1186" s="3"/>
      <c r="V1186" s="118"/>
      <c r="W1186" s="118"/>
      <c r="X1186" s="109" t="str">
        <f>IF( OR(V1186="CNST", J1186="CAT_REGS"),(F1186),
IF(V1186="YES",UPPER(F1186),
IF(   AND(V1186&lt;&gt;"NO",J1186="CAT_FNCT",E1186&lt;&gt;"multiply", E1186&lt;&gt;"divide"),IF(K1186="SLS_ENABLED",   UPPER(F1186),""),"")))</f>
        <v/>
      </c>
      <c r="Y1186" s="109" t="str">
        <f>IF(LEN(W1186)&gt;0,W1186,SUBSTITUTE(SUBSTITUTE(SUBSTITUTE(SUBSTITUTE(SUBSTITUTE(SUBSTITUTE(SUBSTITUTE(SUBSTITUTE(SUBSTITUTE(SUBSTITUTE(SUBSTITUTE( (SUBSTITUTE( SUBSTITUTE( SUBSTITUTE( SUBSTITUTE(X1186,"STD_SIGMA","SUM"),"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86" s="2">
        <f>C1186</f>
        <v>1293</v>
      </c>
    </row>
    <row r="1187" spans="1:26">
      <c r="A1187" s="167" t="str">
        <f>CODE(MID(N1187,1,1))&amp;CODE(MID(N1187,2,1))&amp;CODE(MID(N1187,3,1))&amp;CODE(MID(N1187,4,1))&amp;CODE(MID(N1187,5,1))&amp;
IF(ISERR(CODE(MID(N1187,6,1))),"",CODE(MID(N1187,6,1)))&amp;
IF(ISERR(CODE(MID(N1187,7,1))),"",CODE(MID(N1187,7,1)))&amp;
IF(ISERR(CODE(MID(N1187,8,1))),"",CODE(MID(N1187,8,1)))&amp;
IF(ISERR(CODE(MID(N1187,9,1))),"",CODE(MID(N1187,9,1)))&amp;
IF(ISERR(CODE(MID(N1187,10,1))),"",CODE(MID(N1187,10,1)))&amp;
IF(ISERR(CODE(MID(N1187,11,1))),"",CODE(MID(N1187,11,1)))&amp;
IF(ISERR(CODE(MID(N1187,12,1))),"",CODE(MID(N1187,12,1)))&amp;
IF(ISERR(CODE(MID(N1187,13,1))),"",CODE(MID(N1187,13,1)))&amp;
IF(ISERR(CODE(MID(N1187,14,1))),"",CODE(MID(N1187,14,1)))&amp;
IF(ISERR(CODE(MID(N1187,15,1))),"",CODE(MID(N1187,15,1)))</f>
        <v>73847795676585677270</v>
      </c>
      <c r="B1187" s="3">
        <v>1154</v>
      </c>
      <c r="C1187" s="165">
        <f>VLOOKUP(A1187,[1]items.h.csv!$A:$C,3,0)</f>
        <v>1294</v>
      </c>
      <c r="D1187" s="1" t="s">
        <v>2237</v>
      </c>
      <c r="E1187" s="1" t="s">
        <v>4609</v>
      </c>
      <c r="F1187" s="17" t="s">
        <v>1107</v>
      </c>
      <c r="G1187" s="17" t="s">
        <v>1107</v>
      </c>
      <c r="H1187" s="58">
        <v>0</v>
      </c>
      <c r="I1187" s="58">
        <v>0</v>
      </c>
      <c r="J1187" s="17" t="s">
        <v>3</v>
      </c>
      <c r="K1187" s="17" t="s">
        <v>2192</v>
      </c>
      <c r="L1187" s="138" t="s">
        <v>4605</v>
      </c>
      <c r="N1187" s="22" t="s">
        <v>3518</v>
      </c>
      <c r="O1187" s="22" t="s">
        <v>3787</v>
      </c>
      <c r="P1187"/>
      <c r="Q1187" t="str">
        <f>IF(F1187=G1187,"","NOT EQUAL")</f>
        <v/>
      </c>
      <c r="R1187"/>
      <c r="S1187"/>
      <c r="T1187">
        <f>IF(Y1187&lt;&gt;"",T1186+1,T1186)</f>
        <v>146</v>
      </c>
      <c r="U1187" s="3"/>
      <c r="V1187" s="118"/>
      <c r="W1187" s="118"/>
      <c r="X1187" s="109" t="str">
        <f>IF( OR(V1187="CNST", J1187="CAT_REGS"),(F1187),
IF(V1187="YES",UPPER(F1187),
IF(   AND(V1187&lt;&gt;"NO",J1187="CAT_FNCT",E1187&lt;&gt;"multiply", E1187&lt;&gt;"divide"),IF(K1187="SLS_ENABLED",   UPPER(F1187),""),"")))</f>
        <v/>
      </c>
      <c r="Y1187" s="109" t="str">
        <f>IF(LEN(W1187)&gt;0,W1187,SUBSTITUTE(SUBSTITUTE(SUBSTITUTE(SUBSTITUTE(SUBSTITUTE(SUBSTITUTE(SUBSTITUTE(SUBSTITUTE(SUBSTITUTE(SUBSTITUTE(SUBSTITUTE( (SUBSTITUTE( SUBSTITUTE( SUBSTITUTE( SUBSTITUTE(X1187,"STD_SIGMA","SUM"),"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87" s="2">
        <f>C1187</f>
        <v>1294</v>
      </c>
    </row>
    <row r="1188" spans="1:26">
      <c r="A1188" s="167" t="str">
        <f>CODE(MID(N1188,1,1))&amp;CODE(MID(N1188,2,1))&amp;CODE(MID(N1188,3,1))&amp;CODE(MID(N1188,4,1))&amp;CODE(MID(N1188,5,1))&amp;
IF(ISERR(CODE(MID(N1188,6,1))),"",CODE(MID(N1188,6,1)))&amp;
IF(ISERR(CODE(MID(N1188,7,1))),"",CODE(MID(N1188,7,1)))&amp;
IF(ISERR(CODE(MID(N1188,8,1))),"",CODE(MID(N1188,8,1)))&amp;
IF(ISERR(CODE(MID(N1188,9,1))),"",CODE(MID(N1188,9,1)))&amp;
IF(ISERR(CODE(MID(N1188,10,1))),"",CODE(MID(N1188,10,1)))&amp;
IF(ISERR(CODE(MID(N1188,11,1))),"",CODE(MID(N1188,11,1)))&amp;
IF(ISERR(CODE(MID(N1188,12,1))),"",CODE(MID(N1188,12,1)))&amp;
IF(ISERR(CODE(MID(N1188,13,1))),"",CODE(MID(N1188,13,1)))&amp;
IF(ISERR(CODE(MID(N1188,14,1))),"",CODE(MID(N1188,14,1)))&amp;
IF(ISERR(CODE(MID(N1188,15,1))),"",CODE(MID(N1188,15,1)))</f>
        <v>73847795806582656670</v>
      </c>
      <c r="B1188" s="3">
        <v>1155</v>
      </c>
      <c r="C1188" s="165">
        <f>VLOOKUP(A1188,[1]items.h.csv!$A:$C,3,0)</f>
        <v>1295</v>
      </c>
      <c r="D1188" s="1" t="s">
        <v>2237</v>
      </c>
      <c r="E1188" s="1" t="s">
        <v>4610</v>
      </c>
      <c r="F1188" s="17" t="s">
        <v>1108</v>
      </c>
      <c r="G1188" s="17" t="s">
        <v>1108</v>
      </c>
      <c r="H1188" s="58">
        <v>0</v>
      </c>
      <c r="I1188" s="58">
        <v>0</v>
      </c>
      <c r="J1188" s="17" t="s">
        <v>3</v>
      </c>
      <c r="K1188" s="17" t="s">
        <v>2192</v>
      </c>
      <c r="L1188" s="138" t="s">
        <v>4605</v>
      </c>
      <c r="N1188" s="22" t="s">
        <v>3519</v>
      </c>
      <c r="O1188" s="22" t="s">
        <v>3787</v>
      </c>
      <c r="P1188"/>
      <c r="Q1188" t="str">
        <f>IF(F1188=G1188,"","NOT EQUAL")</f>
        <v/>
      </c>
      <c r="R1188"/>
      <c r="S1188"/>
      <c r="T1188">
        <f>IF(Y1188&lt;&gt;"",T1187+1,T1187)</f>
        <v>146</v>
      </c>
      <c r="U1188" s="3"/>
      <c r="V1188" s="118"/>
      <c r="W1188" s="118"/>
      <c r="X1188" s="109" t="str">
        <f>IF( OR(V1188="CNST", J1188="CAT_REGS"),(F1188),
IF(V1188="YES",UPPER(F1188),
IF(   AND(V1188&lt;&gt;"NO",J1188="CAT_FNCT",E1188&lt;&gt;"multiply", E1188&lt;&gt;"divide"),IF(K1188="SLS_ENABLED",   UPPER(F1188),""),"")))</f>
        <v/>
      </c>
      <c r="Y1188" s="109" t="str">
        <f>IF(LEN(W1188)&gt;0,W1188,SUBSTITUTE(SUBSTITUTE(SUBSTITUTE(SUBSTITUTE(SUBSTITUTE(SUBSTITUTE(SUBSTITUTE(SUBSTITUTE(SUBSTITUTE(SUBSTITUTE(SUBSTITUTE( (SUBSTITUTE( SUBSTITUTE( SUBSTITUTE( SUBSTITUTE(X1188,"STD_SIGMA","SUM"),"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88" s="2">
        <f>C1188</f>
        <v>1295</v>
      </c>
    </row>
    <row r="1189" spans="1:26">
      <c r="A1189" s="167" t="str">
        <f>CODE(MID(N1189,1,1))&amp;CODE(MID(N1189,2,1))&amp;CODE(MID(N1189,3,1))&amp;CODE(MID(N1189,4,1))&amp;CODE(MID(N1189,5,1))&amp;
IF(ISERR(CODE(MID(N1189,6,1))),"",CODE(MID(N1189,6,1)))&amp;
IF(ISERR(CODE(MID(N1189,7,1))),"",CODE(MID(N1189,7,1)))&amp;
IF(ISERR(CODE(MID(N1189,8,1))),"",CODE(MID(N1189,8,1)))&amp;
IF(ISERR(CODE(MID(N1189,9,1))),"",CODE(MID(N1189,9,1)))&amp;
IF(ISERR(CODE(MID(N1189,10,1))),"",CODE(MID(N1189,10,1)))&amp;
IF(ISERR(CODE(MID(N1189,11,1))),"",CODE(MID(N1189,11,1)))&amp;
IF(ISERR(CODE(MID(N1189,12,1))),"",CODE(MID(N1189,12,1)))&amp;
IF(ISERR(CODE(MID(N1189,13,1))),"",CODE(MID(N1189,13,1)))&amp;
IF(ISERR(CODE(MID(N1189,14,1))),"",CODE(MID(N1189,14,1)))&amp;
IF(ISERR(CODE(MID(N1189,15,1))),"",CODE(MID(N1189,15,1)))</f>
        <v>7384779572898070</v>
      </c>
      <c r="B1189" s="3">
        <v>1156</v>
      </c>
      <c r="C1189" s="165">
        <f>VLOOKUP(A1189,[1]items.h.csv!$A:$C,3,0)</f>
        <v>1296</v>
      </c>
      <c r="D1189" s="1" t="s">
        <v>2237</v>
      </c>
      <c r="E1189" s="1" t="s">
        <v>4611</v>
      </c>
      <c r="F1189" s="17" t="s">
        <v>1109</v>
      </c>
      <c r="G1189" s="17" t="s">
        <v>1109</v>
      </c>
      <c r="H1189" s="58">
        <v>0</v>
      </c>
      <c r="I1189" s="58">
        <v>0</v>
      </c>
      <c r="J1189" s="17" t="s">
        <v>3</v>
      </c>
      <c r="K1189" s="17" t="s">
        <v>2192</v>
      </c>
      <c r="L1189" s="138" t="s">
        <v>4605</v>
      </c>
      <c r="N1189" s="22" t="s">
        <v>3520</v>
      </c>
      <c r="O1189" s="22" t="s">
        <v>3787</v>
      </c>
      <c r="P1189"/>
      <c r="Q1189" t="str">
        <f>IF(F1189=G1189,"","NOT EQUAL")</f>
        <v/>
      </c>
      <c r="R1189"/>
      <c r="S1189"/>
      <c r="T1189">
        <f>IF(Y1189&lt;&gt;"",T1188+1,T1188)</f>
        <v>146</v>
      </c>
      <c r="U1189" s="3"/>
      <c r="V1189" s="118"/>
      <c r="W1189" s="118"/>
      <c r="X1189" s="109" t="str">
        <f>IF( OR(V1189="CNST", J1189="CAT_REGS"),(F1189),
IF(V1189="YES",UPPER(F1189),
IF(   AND(V1189&lt;&gt;"NO",J1189="CAT_FNCT",E1189&lt;&gt;"multiply", E1189&lt;&gt;"divide"),IF(K1189="SLS_ENABLED",   UPPER(F1189),""),"")))</f>
        <v/>
      </c>
      <c r="Y1189" s="109" t="str">
        <f>IF(LEN(W1189)&gt;0,W1189,SUBSTITUTE(SUBSTITUTE(SUBSTITUTE(SUBSTITUTE(SUBSTITUTE(SUBSTITUTE(SUBSTITUTE(SUBSTITUTE(SUBSTITUTE(SUBSTITUTE(SUBSTITUTE( (SUBSTITUTE( SUBSTITUTE( SUBSTITUTE( SUBSTITUTE(X1189,"STD_SIGMA","SUM"),"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89" s="2">
        <f>C1189</f>
        <v>1296</v>
      </c>
    </row>
    <row r="1190" spans="1:26">
      <c r="A1190" s="167" t="str">
        <f>CODE(MID(N1190,1,1))&amp;CODE(MID(N1190,2,1))&amp;CODE(MID(N1190,3,1))&amp;CODE(MID(N1190,4,1))&amp;CODE(MID(N1190,5,1))&amp;
IF(ISERR(CODE(MID(N1190,6,1))),"",CODE(MID(N1190,6,1)))&amp;
IF(ISERR(CODE(MID(N1190,7,1))),"",CODE(MID(N1190,7,1)))&amp;
IF(ISERR(CODE(MID(N1190,8,1))),"",CODE(MID(N1190,8,1)))&amp;
IF(ISERR(CODE(MID(N1190,9,1))),"",CODE(MID(N1190,9,1)))&amp;
IF(ISERR(CODE(MID(N1190,10,1))),"",CODE(MID(N1190,10,1)))&amp;
IF(ISERR(CODE(MID(N1190,11,1))),"",CODE(MID(N1190,11,1)))&amp;
IF(ISERR(CODE(MID(N1190,12,1))),"",CODE(MID(N1190,12,1)))&amp;
IF(ISERR(CODE(MID(N1190,13,1))),"",CODE(MID(N1190,13,1)))&amp;
IF(ISERR(CODE(MID(N1190,14,1))),"",CODE(MID(N1190,14,1)))&amp;
IF(ISERR(CODE(MID(N1190,15,1))),"",CODE(MID(N1190,15,1)))</f>
        <v>738477958279798470</v>
      </c>
      <c r="B1190" s="3">
        <v>1157</v>
      </c>
      <c r="C1190" s="165">
        <f>VLOOKUP(A1190,[1]items.h.csv!$A:$C,3,0)</f>
        <v>1297</v>
      </c>
      <c r="D1190" s="1" t="s">
        <v>2237</v>
      </c>
      <c r="E1190" s="1" t="s">
        <v>4612</v>
      </c>
      <c r="F1190" s="17" t="s">
        <v>2163</v>
      </c>
      <c r="G1190" s="17" t="s">
        <v>2163</v>
      </c>
      <c r="H1190" s="58">
        <v>0</v>
      </c>
      <c r="I1190" s="58">
        <v>0</v>
      </c>
      <c r="J1190" s="17" t="s">
        <v>3</v>
      </c>
      <c r="K1190" s="17" t="s">
        <v>2192</v>
      </c>
      <c r="L1190" s="138" t="s">
        <v>4605</v>
      </c>
      <c r="N1190" s="22" t="s">
        <v>3521</v>
      </c>
      <c r="O1190" s="22" t="s">
        <v>3787</v>
      </c>
      <c r="P1190"/>
      <c r="Q1190" t="str">
        <f>IF(F1190=G1190,"","NOT EQUAL")</f>
        <v/>
      </c>
      <c r="R1190"/>
      <c r="S1190"/>
      <c r="T1190">
        <f>IF(Y1190&lt;&gt;"",T1189+1,T1189)</f>
        <v>146</v>
      </c>
      <c r="U1190" s="3"/>
      <c r="V1190" s="118"/>
      <c r="W1190" s="118"/>
      <c r="X1190" s="109" t="str">
        <f>IF( OR(V1190="CNST", J1190="CAT_REGS"),(F1190),
IF(V1190="YES",UPPER(F1190),
IF(   AND(V1190&lt;&gt;"NO",J1190="CAT_FNCT",E1190&lt;&gt;"multiply", E1190&lt;&gt;"divide"),IF(K1190="SLS_ENABLED",   UPPER(F1190),""),"")))</f>
        <v/>
      </c>
      <c r="Y1190" s="109" t="str">
        <f>IF(LEN(W1190)&gt;0,W1190,SUBSTITUTE(SUBSTITUTE(SUBSTITUTE(SUBSTITUTE(SUBSTITUTE(SUBSTITUTE(SUBSTITUTE(SUBSTITUTE(SUBSTITUTE(SUBSTITUTE(SUBSTITUTE( (SUBSTITUTE( SUBSTITUTE( SUBSTITUTE( SUBSTITUTE(X1190,"STD_SIGMA","SUM"),"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90" s="2">
        <f>C1190</f>
        <v>1297</v>
      </c>
    </row>
    <row r="1191" spans="1:26">
      <c r="A1191" s="167" t="str">
        <f>CODE(MID(N1191,1,1))&amp;CODE(MID(N1191,2,1))&amp;CODE(MID(N1191,3,1))&amp;CODE(MID(N1191,4,1))&amp;CODE(MID(N1191,5,1))&amp;
IF(ISERR(CODE(MID(N1191,6,1))),"",CODE(MID(N1191,6,1)))&amp;
IF(ISERR(CODE(MID(N1191,7,1))),"",CODE(MID(N1191,7,1)))&amp;
IF(ISERR(CODE(MID(N1191,8,1))),"",CODE(MID(N1191,8,1)))&amp;
IF(ISERR(CODE(MID(N1191,9,1))),"",CODE(MID(N1191,9,1)))&amp;
IF(ISERR(CODE(MID(N1191,10,1))),"",CODE(MID(N1191,10,1)))&amp;
IF(ISERR(CODE(MID(N1191,11,1))),"",CODE(MID(N1191,11,1)))&amp;
IF(ISERR(CODE(MID(N1191,12,1))),"",CODE(MID(N1191,12,1)))&amp;
IF(ISERR(CODE(MID(N1191,13,1))),"",CODE(MID(N1191,13,1)))&amp;
IF(ISERR(CODE(MID(N1191,14,1))),"",CODE(MID(N1191,14,1)))&amp;
IF(ISERR(CODE(MID(N1191,15,1))),"",CODE(MID(N1191,15,1)))</f>
        <v>77788595656886</v>
      </c>
      <c r="B1191" s="3">
        <v>1158</v>
      </c>
      <c r="C1191" s="165">
        <f>VLOOKUP(A1191,[1]items.h.csv!$A:$C,3,0)</f>
        <v>1303</v>
      </c>
      <c r="D1191" s="1" t="s">
        <v>2221</v>
      </c>
      <c r="E1191" s="1" t="s">
        <v>7</v>
      </c>
      <c r="F1191" s="17" t="s">
        <v>1800</v>
      </c>
      <c r="G1191" s="17" t="s">
        <v>1800</v>
      </c>
      <c r="H1191" s="118">
        <v>0</v>
      </c>
      <c r="I1191" s="118">
        <v>0</v>
      </c>
      <c r="J1191" s="17" t="s">
        <v>18</v>
      </c>
      <c r="K1191" s="17" t="s">
        <v>2192</v>
      </c>
      <c r="L1191" s="138" t="s">
        <v>4604</v>
      </c>
      <c r="N1191" s="22" t="s">
        <v>2454</v>
      </c>
      <c r="O1191" s="22" t="s">
        <v>3787</v>
      </c>
      <c r="P1191"/>
      <c r="Q1191" t="str">
        <f>IF(F1191=G1191,"","NOT EQUAL")</f>
        <v/>
      </c>
      <c r="R1191"/>
      <c r="S1191"/>
      <c r="T1191">
        <f>IF(Y1191&lt;&gt;"",T1190+1,T1190)</f>
        <v>146</v>
      </c>
      <c r="U1191" s="3"/>
      <c r="V1191" s="118"/>
      <c r="W1191" s="118"/>
      <c r="X1191" s="109" t="str">
        <f>IF( OR(V1191="CNST", J1191="CAT_REGS"),(F1191),
IF(V1191="YES",UPPER(F1191),
IF(   AND(V1191&lt;&gt;"NO",J1191="CAT_FNCT",E1191&lt;&gt;"multiply", E1191&lt;&gt;"divide"),IF(K1191="SLS_ENABLED",   UPPER(F1191),""),"")))</f>
        <v/>
      </c>
      <c r="Y1191" s="109" t="str">
        <f>IF(LEN(W1191)&gt;0,W1191,SUBSTITUTE(SUBSTITUTE(SUBSTITUTE(SUBSTITUTE(SUBSTITUTE(SUBSTITUTE(SUBSTITUTE(SUBSTITUTE(SUBSTITUTE(SUBSTITUTE(SUBSTITUTE( (SUBSTITUTE( SUBSTITUTE( SUBSTITUTE( SUBSTITUTE(X1191,"STD_SIGMA","SUM"),"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91" s="2">
        <f>C1191</f>
        <v>1303</v>
      </c>
    </row>
    <row r="1192" spans="1:26">
      <c r="A1192" s="167" t="str">
        <f>CODE(MID(N1192,1,1))&amp;CODE(MID(N1192,2,1))&amp;CODE(MID(N1192,3,1))&amp;CODE(MID(N1192,4,1))&amp;CODE(MID(N1192,5,1))&amp;
IF(ISERR(CODE(MID(N1192,6,1))),"",CODE(MID(N1192,6,1)))&amp;
IF(ISERR(CODE(MID(N1192,7,1))),"",CODE(MID(N1192,7,1)))&amp;
IF(ISERR(CODE(MID(N1192,8,1))),"",CODE(MID(N1192,8,1)))&amp;
IF(ISERR(CODE(MID(N1192,9,1))),"",CODE(MID(N1192,9,1)))&amp;
IF(ISERR(CODE(MID(N1192,10,1))),"",CODE(MID(N1192,10,1)))&amp;
IF(ISERR(CODE(MID(N1192,11,1))),"",CODE(MID(N1192,11,1)))&amp;
IF(ISERR(CODE(MID(N1192,12,1))),"",CODE(MID(N1192,12,1)))&amp;
IF(ISERR(CODE(MID(N1192,13,1))),"",CODE(MID(N1192,13,1)))&amp;
IF(ISERR(CODE(MID(N1192,14,1))),"",CODE(MID(N1192,14,1)))&amp;
IF(ISERR(CODE(MID(N1192,15,1))),"",CODE(MID(N1192,15,1)))</f>
        <v>77788595657871766983</v>
      </c>
      <c r="B1192" s="3">
        <v>1159</v>
      </c>
      <c r="C1192" s="165">
        <f>VLOOKUP(A1192,[1]items.h.csv!$A:$C,3,0)</f>
        <v>1304</v>
      </c>
      <c r="D1192" s="1" t="s">
        <v>2221</v>
      </c>
      <c r="E1192" s="1" t="s">
        <v>7</v>
      </c>
      <c r="F1192" s="17" t="s">
        <v>17</v>
      </c>
      <c r="G1192" s="17" t="s">
        <v>17</v>
      </c>
      <c r="H1192" s="118">
        <v>0</v>
      </c>
      <c r="I1192" s="118">
        <v>0</v>
      </c>
      <c r="J1192" s="17" t="s">
        <v>18</v>
      </c>
      <c r="K1192" s="17" t="s">
        <v>2192</v>
      </c>
      <c r="L1192" s="138" t="s">
        <v>4604</v>
      </c>
      <c r="N1192" s="22" t="s">
        <v>2460</v>
      </c>
      <c r="O1192" s="22" t="s">
        <v>3787</v>
      </c>
      <c r="P1192"/>
      <c r="Q1192" t="str">
        <f>IF(F1192=G1192,"","NOT EQUAL")</f>
        <v/>
      </c>
      <c r="R1192"/>
      <c r="S1192"/>
      <c r="T1192">
        <f>IF(Y1192&lt;&gt;"",T1191+1,T1191)</f>
        <v>146</v>
      </c>
      <c r="U1192" s="3"/>
      <c r="V1192" s="118"/>
      <c r="W1192" s="118"/>
      <c r="X1192" s="109" t="str">
        <f>IF( OR(V1192="CNST", J1192="CAT_REGS"),(F1192),
IF(V1192="YES",UPPER(F1192),
IF(   AND(V1192&lt;&gt;"NO",J1192="CAT_FNCT",E1192&lt;&gt;"multiply", E1192&lt;&gt;"divide"),IF(K1192="SLS_ENABLED",   UPPER(F1192),""),"")))</f>
        <v/>
      </c>
      <c r="Y1192" s="109" t="str">
        <f>IF(LEN(W1192)&gt;0,W1192,SUBSTITUTE(SUBSTITUTE(SUBSTITUTE(SUBSTITUTE(SUBSTITUTE(SUBSTITUTE(SUBSTITUTE(SUBSTITUTE(SUBSTITUTE(SUBSTITUTE(SUBSTITUTE( (SUBSTITUTE( SUBSTITUTE( SUBSTITUTE( SUBSTITUTE(X1192,"STD_SIGMA","SUM"),"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92" s="2">
        <f>C1192</f>
        <v>1304</v>
      </c>
    </row>
    <row r="1193" spans="1:26">
      <c r="A1193" s="167" t="str">
        <f>CODE(MID(N1193,1,1))&amp;CODE(MID(N1193,2,1))&amp;CODE(MID(N1193,3,1))&amp;CODE(MID(N1193,4,1))&amp;CODE(MID(N1193,5,1))&amp;
IF(ISERR(CODE(MID(N1193,6,1))),"",CODE(MID(N1193,6,1)))&amp;
IF(ISERR(CODE(MID(N1193,7,1))),"",CODE(MID(N1193,7,1)))&amp;
IF(ISERR(CODE(MID(N1193,8,1))),"",CODE(MID(N1193,8,1)))&amp;
IF(ISERR(CODE(MID(N1193,9,1))),"",CODE(MID(N1193,9,1)))&amp;
IF(ISERR(CODE(MID(N1193,10,1))),"",CODE(MID(N1193,10,1)))&amp;
IF(ISERR(CODE(MID(N1193,11,1))),"",CODE(MID(N1193,11,1)))&amp;
IF(ISERR(CODE(MID(N1193,12,1))),"",CODE(MID(N1193,12,1)))&amp;
IF(ISERR(CODE(MID(N1193,13,1))),"",CODE(MID(N1193,13,1)))&amp;
IF(ISERR(CODE(MID(N1193,14,1))),"",CODE(MID(N1193,14,1)))&amp;
IF(ISERR(CODE(MID(N1193,15,1))),"",CODE(MID(N1193,15,1)))</f>
        <v>777885958082737884</v>
      </c>
      <c r="B1193" s="3">
        <v>1160</v>
      </c>
      <c r="C1193" s="165">
        <f>VLOOKUP(A1193,[1]items.h.csv!$A:$C,3,0)</f>
        <v>1305</v>
      </c>
      <c r="D1193" s="1" t="s">
        <v>2221</v>
      </c>
      <c r="E1193" s="53" t="s">
        <v>4116</v>
      </c>
      <c r="F1193" s="35" t="s">
        <v>3877</v>
      </c>
      <c r="G1193" s="35" t="s">
        <v>1047</v>
      </c>
      <c r="H1193" s="118">
        <v>0</v>
      </c>
      <c r="I1193" s="118">
        <v>0</v>
      </c>
      <c r="J1193" s="35" t="s">
        <v>18</v>
      </c>
      <c r="K1193" s="17" t="s">
        <v>2192</v>
      </c>
      <c r="L1193" s="138" t="s">
        <v>4604</v>
      </c>
      <c r="N1193" s="22" t="s">
        <v>3871</v>
      </c>
      <c r="O1193" s="22" t="s">
        <v>3787</v>
      </c>
      <c r="P1193"/>
      <c r="Q1193" t="str">
        <f>IF(F1193=G1193,"","NOT EQUAL")</f>
        <v>NOT EQUAL</v>
      </c>
      <c r="R1193"/>
      <c r="S1193"/>
      <c r="T1193">
        <f>IF(Y1193&lt;&gt;"",T1192+1,T1192)</f>
        <v>146</v>
      </c>
      <c r="U1193" s="3"/>
      <c r="V1193" s="118"/>
      <c r="W1193" s="118"/>
      <c r="X1193" s="109" t="str">
        <f>IF( OR(V1193="CNST", J1193="CAT_REGS"),(F1193),
IF(V1193="YES",UPPER(F1193),
IF(   AND(V1193&lt;&gt;"NO",J1193="CAT_FNCT",E1193&lt;&gt;"multiply", E1193&lt;&gt;"divide"),IF(K1193="SLS_ENABLED",   UPPER(F1193),""),"")))</f>
        <v/>
      </c>
      <c r="Y1193" s="109" t="str">
        <f>IF(LEN(W1193)&gt;0,W1193,SUBSTITUTE(SUBSTITUTE(SUBSTITUTE(SUBSTITUTE(SUBSTITUTE(SUBSTITUTE(SUBSTITUTE(SUBSTITUTE(SUBSTITUTE(SUBSTITUTE(SUBSTITUTE( (SUBSTITUTE( SUBSTITUTE( SUBSTITUTE( SUBSTITUTE(X1193,"STD_SIGMA","SUM"),"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93" s="2">
        <f>C1193</f>
        <v>1305</v>
      </c>
    </row>
    <row r="1194" spans="1:26">
      <c r="A1194" s="167" t="str">
        <f>CODE(MID(N1194,1,1))&amp;CODE(MID(N1194,2,1))&amp;CODE(MID(N1194,3,1))&amp;CODE(MID(N1194,4,1))&amp;CODE(MID(N1194,5,1))&amp;
IF(ISERR(CODE(MID(N1194,6,1))),"",CODE(MID(N1194,6,1)))&amp;
IF(ISERR(CODE(MID(N1194,7,1))),"",CODE(MID(N1194,7,1)))&amp;
IF(ISERR(CODE(MID(N1194,8,1))),"",CODE(MID(N1194,8,1)))&amp;
IF(ISERR(CODE(MID(N1194,9,1))),"",CODE(MID(N1194,9,1)))&amp;
IF(ISERR(CODE(MID(N1194,10,1))),"",CODE(MID(N1194,10,1)))&amp;
IF(ISERR(CODE(MID(N1194,11,1))),"",CODE(MID(N1194,11,1)))&amp;
IF(ISERR(CODE(MID(N1194,12,1))),"",CODE(MID(N1194,12,1)))&amp;
IF(ISERR(CODE(MID(N1194,13,1))),"",CODE(MID(N1194,13,1)))&amp;
IF(ISERR(CODE(MID(N1194,14,1))),"",CODE(MID(N1194,14,1)))&amp;
IF(ISERR(CODE(MID(N1194,15,1))),"",CODE(MID(N1194,15,1)))</f>
        <v>777885956779788665</v>
      </c>
      <c r="B1194" s="3">
        <v>1161</v>
      </c>
      <c r="C1194" s="165">
        <f>VLOOKUP(A1194,[1]items.h.csv!$A:$C,3,0)</f>
        <v>1306</v>
      </c>
      <c r="D1194" s="1" t="s">
        <v>2221</v>
      </c>
      <c r="E1194" s="53" t="s">
        <v>4116</v>
      </c>
      <c r="F1194" s="26" t="s">
        <v>3817</v>
      </c>
      <c r="G1194" s="26" t="s">
        <v>3817</v>
      </c>
      <c r="H1194" s="118">
        <v>0</v>
      </c>
      <c r="I1194" s="118">
        <v>0</v>
      </c>
      <c r="J1194" s="17" t="s">
        <v>18</v>
      </c>
      <c r="K1194" s="17" t="s">
        <v>2192</v>
      </c>
      <c r="L1194" s="138" t="s">
        <v>4604</v>
      </c>
      <c r="N1194" s="22" t="s">
        <v>2471</v>
      </c>
      <c r="O1194" s="22" t="s">
        <v>3787</v>
      </c>
      <c r="P1194"/>
      <c r="Q1194" t="str">
        <f>IF(F1194=G1194,"","NOT EQUAL")</f>
        <v/>
      </c>
      <c r="R1194"/>
      <c r="S1194"/>
      <c r="T1194">
        <f>IF(Y1194&lt;&gt;"",T1193+1,T1193)</f>
        <v>146</v>
      </c>
      <c r="U1194" s="3"/>
      <c r="V1194" s="118"/>
      <c r="W1194" s="118"/>
      <c r="X1194" s="109" t="str">
        <f>IF( OR(V1194="CNST", J1194="CAT_REGS"),(F1194),
IF(V1194="YES",UPPER(F1194),
IF(   AND(V1194&lt;&gt;"NO",J1194="CAT_FNCT",E1194&lt;&gt;"multiply", E1194&lt;&gt;"divide"),IF(K1194="SLS_ENABLED",   UPPER(F1194),""),"")))</f>
        <v/>
      </c>
      <c r="Y1194" s="109" t="str">
        <f>IF(LEN(W1194)&gt;0,W1194,SUBSTITUTE(SUBSTITUTE(SUBSTITUTE(SUBSTITUTE(SUBSTITUTE(SUBSTITUTE(SUBSTITUTE(SUBSTITUTE(SUBSTITUTE(SUBSTITUTE(SUBSTITUTE( (SUBSTITUTE( SUBSTITUTE( SUBSTITUTE( SUBSTITUTE(X1194,"STD_SIGMA","SUM"),"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94" s="2">
        <f>C1194</f>
        <v>1306</v>
      </c>
    </row>
    <row r="1195" spans="1:26">
      <c r="A1195" s="167" t="str">
        <f>CODE(MID(N1195,1,1))&amp;CODE(MID(N1195,2,1))&amp;CODE(MID(N1195,3,1))&amp;CODE(MID(N1195,4,1))&amp;CODE(MID(N1195,5,1))&amp;
IF(ISERR(CODE(MID(N1195,6,1))),"",CODE(MID(N1195,6,1)))&amp;
IF(ISERR(CODE(MID(N1195,7,1))),"",CODE(MID(N1195,7,1)))&amp;
IF(ISERR(CODE(MID(N1195,8,1))),"",CODE(MID(N1195,8,1)))&amp;
IF(ISERR(CODE(MID(N1195,9,1))),"",CODE(MID(N1195,9,1)))&amp;
IF(ISERR(CODE(MID(N1195,10,1))),"",CODE(MID(N1195,10,1)))&amp;
IF(ISERR(CODE(MID(N1195,11,1))),"",CODE(MID(N1195,11,1)))&amp;
IF(ISERR(CODE(MID(N1195,12,1))),"",CODE(MID(N1195,12,1)))&amp;
IF(ISERR(CODE(MID(N1195,13,1))),"",CODE(MID(N1195,13,1)))&amp;
IF(ISERR(CODE(MID(N1195,14,1))),"",CODE(MID(N1195,14,1)))&amp;
IF(ISERR(CODE(MID(N1195,15,1))),"",CODE(MID(N1195,15,1)))</f>
        <v>7778859566738483</v>
      </c>
      <c r="B1195" s="3">
        <v>1162</v>
      </c>
      <c r="C1195" s="165">
        <f>VLOOKUP(A1195,[1]items.h.csv!$A:$C,3,0)</f>
        <v>1307</v>
      </c>
      <c r="D1195" s="1" t="s">
        <v>2221</v>
      </c>
      <c r="E1195" s="1" t="s">
        <v>7</v>
      </c>
      <c r="F1195" s="17" t="s">
        <v>36</v>
      </c>
      <c r="G1195" s="17" t="s">
        <v>36</v>
      </c>
      <c r="H1195" s="118">
        <v>0</v>
      </c>
      <c r="I1195" s="118">
        <v>0</v>
      </c>
      <c r="J1195" s="17" t="s">
        <v>18</v>
      </c>
      <c r="K1195" s="17" t="s">
        <v>2192</v>
      </c>
      <c r="L1195" s="138" t="s">
        <v>4604</v>
      </c>
      <c r="N1195" s="22" t="s">
        <v>2486</v>
      </c>
      <c r="O1195" s="22" t="s">
        <v>3787</v>
      </c>
      <c r="P1195"/>
      <c r="Q1195" t="str">
        <f>IF(F1195=G1195,"","NOT EQUAL")</f>
        <v/>
      </c>
      <c r="R1195"/>
      <c r="S1195"/>
      <c r="T1195">
        <f>IF(Y1195&lt;&gt;"",T1194+1,T1194)</f>
        <v>146</v>
      </c>
      <c r="U1195" s="3"/>
      <c r="V1195" s="118"/>
      <c r="W1195" s="118"/>
      <c r="X1195" s="109" t="str">
        <f>IF( OR(V1195="CNST", J1195="CAT_REGS"),(F1195),
IF(V1195="YES",UPPER(F1195),
IF(   AND(V1195&lt;&gt;"NO",J1195="CAT_FNCT",E1195&lt;&gt;"multiply", E1195&lt;&gt;"divide"),IF(K1195="SLS_ENABLED",   UPPER(F1195),""),"")))</f>
        <v/>
      </c>
      <c r="Y1195" s="109" t="str">
        <f>IF(LEN(W1195)&gt;0,W1195,SUBSTITUTE(SUBSTITUTE(SUBSTITUTE(SUBSTITUTE(SUBSTITUTE(SUBSTITUTE(SUBSTITUTE(SUBSTITUTE(SUBSTITUTE(SUBSTITUTE(SUBSTITUTE( (SUBSTITUTE( SUBSTITUTE( SUBSTITUTE( SUBSTITUTE(X1195,"STD_SIGMA","SUM"),"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95" s="2">
        <f>C1195</f>
        <v>1307</v>
      </c>
    </row>
    <row r="1196" spans="1:26">
      <c r="A1196" s="167" t="str">
        <f>CODE(MID(N1196,1,1))&amp;CODE(MID(N1196,2,1))&amp;CODE(MID(N1196,3,1))&amp;CODE(MID(N1196,4,1))&amp;CODE(MID(N1196,5,1))&amp;
IF(ISERR(CODE(MID(N1196,6,1))),"",CODE(MID(N1196,6,1)))&amp;
IF(ISERR(CODE(MID(N1196,7,1))),"",CODE(MID(N1196,7,1)))&amp;
IF(ISERR(CODE(MID(N1196,8,1))),"",CODE(MID(N1196,8,1)))&amp;
IF(ISERR(CODE(MID(N1196,9,1))),"",CODE(MID(N1196,9,1)))&amp;
IF(ISERR(CODE(MID(N1196,10,1))),"",CODE(MID(N1196,10,1)))&amp;
IF(ISERR(CODE(MID(N1196,11,1))),"",CODE(MID(N1196,11,1)))&amp;
IF(ISERR(CODE(MID(N1196,12,1))),"",CODE(MID(N1196,12,1)))&amp;
IF(ISERR(CODE(MID(N1196,13,1))),"",CODE(MID(N1196,13,1)))&amp;
IF(ISERR(CODE(MID(N1196,14,1))),"",CODE(MID(N1196,14,1)))&amp;
IF(ISERR(CODE(MID(N1196,15,1))),"",CODE(MID(N1196,15,1)))</f>
        <v>7778859567658465767971</v>
      </c>
      <c r="B1196" s="3">
        <v>1163</v>
      </c>
      <c r="C1196" s="165">
        <f>VLOOKUP(A1196,[1]items.h.csv!$A:$C,3,0)</f>
        <v>1308</v>
      </c>
      <c r="D1196" s="1" t="s">
        <v>2221</v>
      </c>
      <c r="E1196" s="53" t="s">
        <v>4116</v>
      </c>
      <c r="F1196" s="17" t="s">
        <v>1819</v>
      </c>
      <c r="G1196" s="17" t="s">
        <v>1820</v>
      </c>
      <c r="H1196" s="118">
        <v>0</v>
      </c>
      <c r="I1196" s="118">
        <v>0</v>
      </c>
      <c r="J1196" s="17" t="s">
        <v>18</v>
      </c>
      <c r="K1196" s="17" t="s">
        <v>2192</v>
      </c>
      <c r="L1196" s="138" t="s">
        <v>4604</v>
      </c>
      <c r="M1196" s="1" t="s">
        <v>2205</v>
      </c>
      <c r="N1196" s="22" t="s">
        <v>2497</v>
      </c>
      <c r="O1196" s="22" t="s">
        <v>3787</v>
      </c>
      <c r="P1196"/>
      <c r="Q1196" t="str">
        <f>IF(F1196=G1196,"","NOT EQUAL")</f>
        <v>NOT EQUAL</v>
      </c>
      <c r="R1196"/>
      <c r="S1196"/>
      <c r="T1196">
        <f>IF(Y1196&lt;&gt;"",T1195+1,T1195)</f>
        <v>146</v>
      </c>
      <c r="U1196" s="3"/>
      <c r="V1196" s="118"/>
      <c r="W1196" s="118"/>
      <c r="X1196" s="109" t="str">
        <f>IF( OR(V1196="CNST", J1196="CAT_REGS"),(F1196),
IF(V1196="YES",UPPER(F1196),
IF(   AND(V1196&lt;&gt;"NO",J1196="CAT_FNCT",E1196&lt;&gt;"multiply", E1196&lt;&gt;"divide"),IF(K1196="SLS_ENABLED",   UPPER(F1196),""),"")))</f>
        <v/>
      </c>
      <c r="Y1196" s="109" t="str">
        <f>IF(LEN(W1196)&gt;0,W1196,SUBSTITUTE(SUBSTITUTE(SUBSTITUTE(SUBSTITUTE(SUBSTITUTE(SUBSTITUTE(SUBSTITUTE(SUBSTITUTE(SUBSTITUTE(SUBSTITUTE(SUBSTITUTE( (SUBSTITUTE( SUBSTITUTE( SUBSTITUTE( SUBSTITUTE(X1196,"STD_SIGMA","SUM"),"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96" s="2">
        <f>C1196</f>
        <v>1308</v>
      </c>
    </row>
    <row r="1197" spans="1:26">
      <c r="A1197" s="167" t="str">
        <f>CODE(MID(N1197,1,1))&amp;CODE(MID(N1197,2,1))&amp;CODE(MID(N1197,3,1))&amp;CODE(MID(N1197,4,1))&amp;CODE(MID(N1197,5,1))&amp;
IF(ISERR(CODE(MID(N1197,6,1))),"",CODE(MID(N1197,6,1)))&amp;
IF(ISERR(CODE(MID(N1197,7,1))),"",CODE(MID(N1197,7,1)))&amp;
IF(ISERR(CODE(MID(N1197,8,1))),"",CODE(MID(N1197,8,1)))&amp;
IF(ISERR(CODE(MID(N1197,9,1))),"",CODE(MID(N1197,9,1)))&amp;
IF(ISERR(CODE(MID(N1197,10,1))),"",CODE(MID(N1197,10,1)))&amp;
IF(ISERR(CODE(MID(N1197,11,1))),"",CODE(MID(N1197,11,1)))&amp;
IF(ISERR(CODE(MID(N1197,12,1))),"",CODE(MID(N1197,12,1)))&amp;
IF(ISERR(CODE(MID(N1197,13,1))),"",CODE(MID(N1197,13,1)))&amp;
IF(ISERR(CODE(MID(N1197,14,1))),"",CODE(MID(N1197,14,1)))&amp;
IF(ISERR(CODE(MID(N1197,15,1))),"",CODE(MID(N1197,15,1)))</f>
        <v>777885956772658283</v>
      </c>
      <c r="B1197" s="3">
        <v>1164</v>
      </c>
      <c r="C1197" s="165">
        <f>VLOOKUP(A1197,[1]items.h.csv!$A:$C,3,0)</f>
        <v>1309</v>
      </c>
      <c r="D1197" s="1" t="s">
        <v>2221</v>
      </c>
      <c r="E1197" s="1" t="s">
        <v>7</v>
      </c>
      <c r="F1197" s="17" t="s">
        <v>1823</v>
      </c>
      <c r="G1197" s="17" t="s">
        <v>1823</v>
      </c>
      <c r="H1197" s="118">
        <v>0</v>
      </c>
      <c r="I1197" s="118">
        <v>0</v>
      </c>
      <c r="J1197" s="17" t="s">
        <v>18</v>
      </c>
      <c r="K1197" s="17" t="s">
        <v>2192</v>
      </c>
      <c r="L1197" s="138" t="s">
        <v>4604</v>
      </c>
      <c r="N1197" s="22" t="s">
        <v>2506</v>
      </c>
      <c r="O1197" s="22" t="s">
        <v>3787</v>
      </c>
      <c r="P1197"/>
      <c r="Q1197" t="str">
        <f>IF(F1197=G1197,"","NOT EQUAL")</f>
        <v/>
      </c>
      <c r="R1197"/>
      <c r="S1197"/>
      <c r="T1197">
        <f>IF(Y1197&lt;&gt;"",T1196+1,T1196)</f>
        <v>146</v>
      </c>
      <c r="U1197" s="3"/>
      <c r="V1197" s="118"/>
      <c r="W1197" s="118"/>
      <c r="X1197" s="109" t="str">
        <f>IF( OR(V1197="CNST", J1197="CAT_REGS"),(F1197),
IF(V1197="YES",UPPER(F1197),
IF(   AND(V1197&lt;&gt;"NO",J1197="CAT_FNCT",E1197&lt;&gt;"multiply", E1197&lt;&gt;"divide"),IF(K1197="SLS_ENABLED",   UPPER(F1197),""),"")))</f>
        <v/>
      </c>
      <c r="Y1197" s="109" t="str">
        <f>IF(LEN(W1197)&gt;0,W1197,SUBSTITUTE(SUBSTITUTE(SUBSTITUTE(SUBSTITUTE(SUBSTITUTE(SUBSTITUTE(SUBSTITUTE(SUBSTITUTE(SUBSTITUTE(SUBSTITUTE(SUBSTITUTE( (SUBSTITUTE( SUBSTITUTE( SUBSTITUTE( SUBSTITUTE(X1197,"STD_SIGMA","SUM"),"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97" s="2">
        <f>C1197</f>
        <v>1309</v>
      </c>
    </row>
    <row r="1198" spans="1:26">
      <c r="A1198" s="167" t="str">
        <f>CODE(MID(N1198,1,1))&amp;CODE(MID(N1198,2,1))&amp;CODE(MID(N1198,3,1))&amp;CODE(MID(N1198,4,1))&amp;CODE(MID(N1198,5,1))&amp;
IF(ISERR(CODE(MID(N1198,6,1))),"",CODE(MID(N1198,6,1)))&amp;
IF(ISERR(CODE(MID(N1198,7,1))),"",CODE(MID(N1198,7,1)))&amp;
IF(ISERR(CODE(MID(N1198,8,1))),"",CODE(MID(N1198,8,1)))&amp;
IF(ISERR(CODE(MID(N1198,9,1))),"",CODE(MID(N1198,9,1)))&amp;
IF(ISERR(CODE(MID(N1198,10,1))),"",CODE(MID(N1198,10,1)))&amp;
IF(ISERR(CODE(MID(N1198,11,1))),"",CODE(MID(N1198,11,1)))&amp;
IF(ISERR(CODE(MID(N1198,12,1))),"",CODE(MID(N1198,12,1)))&amp;
IF(ISERR(CODE(MID(N1198,13,1))),"",CODE(MID(N1198,13,1)))&amp;
IF(ISERR(CODE(MID(N1198,14,1))),"",CODE(MID(N1198,14,1)))&amp;
IF(ISERR(CODE(MID(N1198,15,1))),"",CODE(MID(N1198,15,1)))</f>
        <v>77788595677675</v>
      </c>
      <c r="B1198" s="3">
        <v>1165</v>
      </c>
      <c r="C1198" s="165">
        <f>VLOOKUP(A1198,[1]items.h.csv!$A:$C,3,0)</f>
        <v>1310</v>
      </c>
      <c r="D1198" s="1" t="s">
        <v>2221</v>
      </c>
      <c r="E1198" s="1" t="s">
        <v>7</v>
      </c>
      <c r="F1198" s="17" t="s">
        <v>1827</v>
      </c>
      <c r="G1198" s="17" t="s">
        <v>1827</v>
      </c>
      <c r="H1198" s="118">
        <v>0</v>
      </c>
      <c r="I1198" s="118">
        <v>0</v>
      </c>
      <c r="J1198" s="17" t="s">
        <v>18</v>
      </c>
      <c r="K1198" s="17" t="s">
        <v>2192</v>
      </c>
      <c r="L1198" s="138" t="s">
        <v>4604</v>
      </c>
      <c r="N1198" s="22" t="s">
        <v>2510</v>
      </c>
      <c r="O1198" s="22" t="s">
        <v>3787</v>
      </c>
      <c r="P1198"/>
      <c r="Q1198" t="str">
        <f>IF(F1198=G1198,"","NOT EQUAL")</f>
        <v/>
      </c>
      <c r="R1198"/>
      <c r="S1198"/>
      <c r="T1198">
        <f>IF(Y1198&lt;&gt;"",T1197+1,T1197)</f>
        <v>146</v>
      </c>
      <c r="U1198" s="3"/>
      <c r="V1198" s="118"/>
      <c r="W1198" s="118"/>
      <c r="X1198" s="109" t="str">
        <f>IF( OR(V1198="CNST", J1198="CAT_REGS"),(F1198),
IF(V1198="YES",UPPER(F1198),
IF(   AND(V1198&lt;&gt;"NO",J1198="CAT_FNCT",E1198&lt;&gt;"multiply", E1198&lt;&gt;"divide"),IF(K1198="SLS_ENABLED",   UPPER(F1198),""),"")))</f>
        <v/>
      </c>
      <c r="Y1198" s="109" t="str">
        <f>IF(LEN(W1198)&gt;0,W1198,SUBSTITUTE(SUBSTITUTE(SUBSTITUTE(SUBSTITUTE(SUBSTITUTE(SUBSTITUTE(SUBSTITUTE(SUBSTITUTE(SUBSTITUTE(SUBSTITUTE(SUBSTITUTE( (SUBSTITUTE( SUBSTITUTE( SUBSTITUTE( SUBSTITUTE(X1198,"STD_SIGMA","SUM"),"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98" s="2">
        <f>C1198</f>
        <v>1310</v>
      </c>
    </row>
    <row r="1199" spans="1:26">
      <c r="A1199" s="167" t="str">
        <f>CODE(MID(N1199,1,1))&amp;CODE(MID(N1199,2,1))&amp;CODE(MID(N1199,3,1))&amp;CODE(MID(N1199,4,1))&amp;CODE(MID(N1199,5,1))&amp;
IF(ISERR(CODE(MID(N1199,6,1))),"",CODE(MID(N1199,6,1)))&amp;
IF(ISERR(CODE(MID(N1199,7,1))),"",CODE(MID(N1199,7,1)))&amp;
IF(ISERR(CODE(MID(N1199,8,1))),"",CODE(MID(N1199,8,1)))&amp;
IF(ISERR(CODE(MID(N1199,9,1))),"",CODE(MID(N1199,9,1)))&amp;
IF(ISERR(CODE(MID(N1199,10,1))),"",CODE(MID(N1199,10,1)))&amp;
IF(ISERR(CODE(MID(N1199,11,1))),"",CODE(MID(N1199,11,1)))&amp;
IF(ISERR(CODE(MID(N1199,12,1))),"",CODE(MID(N1199,12,1)))&amp;
IF(ISERR(CODE(MID(N1199,13,1))),"",CODE(MID(N1199,13,1)))&amp;
IF(ISERR(CODE(MID(N1199,14,1))),"",CODE(MID(N1199,14,1)))&amp;
IF(ISERR(CODE(MID(N1199,15,1))),"",CODE(MID(N1199,15,1)))</f>
        <v>77788595826971738384</v>
      </c>
      <c r="B1199" s="3">
        <v>1166</v>
      </c>
      <c r="C1199" s="165">
        <f>VLOOKUP(A1199,[1]items.h.csv!$A:$C,3,0)</f>
        <v>1311</v>
      </c>
      <c r="D1199" s="32" t="s">
        <v>2221</v>
      </c>
      <c r="E1199" s="32" t="s">
        <v>7</v>
      </c>
      <c r="F1199" s="90" t="s">
        <v>4308</v>
      </c>
      <c r="G1199" s="90" t="s">
        <v>4308</v>
      </c>
      <c r="H1199" s="66">
        <v>0</v>
      </c>
      <c r="I1199" s="66">
        <v>0</v>
      </c>
      <c r="J1199" s="28" t="s">
        <v>18</v>
      </c>
      <c r="K1199" s="28" t="s">
        <v>2192</v>
      </c>
      <c r="L1199" s="138" t="s">
        <v>4604</v>
      </c>
      <c r="N1199" s="33" t="s">
        <v>4307</v>
      </c>
      <c r="O1199" s="77"/>
      <c r="P1199"/>
      <c r="Q1199" t="str">
        <f>IF(F1199=G1199,"","NOT EQUAL")</f>
        <v/>
      </c>
      <c r="R1199"/>
      <c r="S1199"/>
      <c r="T1199">
        <f>IF(Y1199&lt;&gt;"",T1198+1,T1198)</f>
        <v>146</v>
      </c>
      <c r="U1199" s="3"/>
      <c r="V1199" s="118"/>
      <c r="W1199" s="118"/>
      <c r="X1199" s="109" t="str">
        <f>IF( OR(V1199="CNST", J1199="CAT_REGS"),(F1199),
IF(V1199="YES",UPPER(F1199),
IF(   AND(V1199&lt;&gt;"NO",J1199="CAT_FNCT",E1199&lt;&gt;"multiply", E1199&lt;&gt;"divide"),IF(K1199="SLS_ENABLED",   UPPER(F1199),""),"")))</f>
        <v/>
      </c>
      <c r="Y1199" s="109" t="str">
        <f>IF(LEN(W1199)&gt;0,W1199,SUBSTITUTE(SUBSTITUTE(SUBSTITUTE(SUBSTITUTE(SUBSTITUTE(SUBSTITUTE(SUBSTITUTE(SUBSTITUTE(SUBSTITUTE(SUBSTITUTE(SUBSTITUTE( (SUBSTITUTE( SUBSTITUTE( SUBSTITUTE( SUBSTITUTE(X1199,"STD_SIGMA","SUM"),"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199" s="2">
        <f>C1199</f>
        <v>1311</v>
      </c>
    </row>
    <row r="1200" spans="1:26">
      <c r="A1200" s="167" t="str">
        <f>CODE(MID(N1200,1,1))&amp;CODE(MID(N1200,2,1))&amp;CODE(MID(N1200,3,1))&amp;CODE(MID(N1200,4,1))&amp;CODE(MID(N1200,5,1))&amp;
IF(ISERR(CODE(MID(N1200,6,1))),"",CODE(MID(N1200,6,1)))&amp;
IF(ISERR(CODE(MID(N1200,7,1))),"",CODE(MID(N1200,7,1)))&amp;
IF(ISERR(CODE(MID(N1200,8,1))),"",CODE(MID(N1200,8,1)))&amp;
IF(ISERR(CODE(MID(N1200,9,1))),"",CODE(MID(N1200,9,1)))&amp;
IF(ISERR(CODE(MID(N1200,10,1))),"",CODE(MID(N1200,10,1)))&amp;
IF(ISERR(CODE(MID(N1200,11,1))),"",CODE(MID(N1200,11,1)))&amp;
IF(ISERR(CODE(MID(N1200,12,1))),"",CODE(MID(N1200,12,1)))&amp;
IF(ISERR(CODE(MID(N1200,13,1))),"",CODE(MID(N1200,13,1)))&amp;
IF(ISERR(CODE(MID(N1200,14,1))),"",CODE(MID(N1200,14,1)))&amp;
IF(ISERR(CODE(MID(N1200,15,1))),"",CODE(MID(N1200,15,1)))</f>
        <v>77788595677682</v>
      </c>
      <c r="B1200" s="3">
        <v>1167</v>
      </c>
      <c r="C1200" s="165">
        <f>VLOOKUP(A1200,[1]items.h.csv!$A:$C,3,0)</f>
        <v>1312</v>
      </c>
      <c r="D1200" s="1" t="s">
        <v>2221</v>
      </c>
      <c r="E1200" s="1" t="s">
        <v>7</v>
      </c>
      <c r="F1200" s="17" t="s">
        <v>1831</v>
      </c>
      <c r="G1200" s="17" t="s">
        <v>1831</v>
      </c>
      <c r="H1200" s="118">
        <v>0</v>
      </c>
      <c r="I1200" s="118">
        <v>0</v>
      </c>
      <c r="J1200" s="17" t="s">
        <v>18</v>
      </c>
      <c r="K1200" s="17" t="s">
        <v>2192</v>
      </c>
      <c r="L1200" s="138" t="s">
        <v>4604</v>
      </c>
      <c r="N1200" s="22" t="s">
        <v>2517</v>
      </c>
      <c r="O1200" s="22" t="s">
        <v>3787</v>
      </c>
      <c r="P1200"/>
      <c r="Q1200" t="str">
        <f>IF(F1200=G1200,"","NOT EQUAL")</f>
        <v/>
      </c>
      <c r="R1200"/>
      <c r="S1200"/>
      <c r="T1200">
        <f>IF(Y1200&lt;&gt;"",T1199+1,T1199)</f>
        <v>146</v>
      </c>
      <c r="U1200" s="3"/>
      <c r="V1200" s="118"/>
      <c r="W1200" s="118"/>
      <c r="X1200" s="109" t="str">
        <f>IF( OR(V1200="CNST", J1200="CAT_REGS"),(F1200),
IF(V1200="YES",UPPER(F1200),
IF(   AND(V1200&lt;&gt;"NO",J1200="CAT_FNCT",E1200&lt;&gt;"multiply", E1200&lt;&gt;"divide"),IF(K1200="SLS_ENABLED",   UPPER(F1200),""),"")))</f>
        <v/>
      </c>
      <c r="Y1200" s="109" t="str">
        <f>IF(LEN(W1200)&gt;0,W1200,SUBSTITUTE(SUBSTITUTE(SUBSTITUTE(SUBSTITUTE(SUBSTITUTE(SUBSTITUTE(SUBSTITUTE(SUBSTITUTE(SUBSTITUTE(SUBSTITUTE(SUBSTITUTE( (SUBSTITUTE( SUBSTITUTE( SUBSTITUTE( SUBSTITUTE(X1200,"STD_SIGMA","SUM"),"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00" s="2">
        <f>C1200</f>
        <v>1312</v>
      </c>
    </row>
    <row r="1201" spans="1:26">
      <c r="A1201" s="167" t="str">
        <f>CODE(MID(N1201,1,1))&amp;CODE(MID(N1201,2,1))&amp;CODE(MID(N1201,3,1))&amp;CODE(MID(N1201,4,1))&amp;CODE(MID(N1201,5,1))&amp;
IF(ISERR(CODE(MID(N1201,6,1))),"",CODE(MID(N1201,6,1)))&amp;
IF(ISERR(CODE(MID(N1201,7,1))),"",CODE(MID(N1201,7,1)))&amp;
IF(ISERR(CODE(MID(N1201,8,1))),"",CODE(MID(N1201,8,1)))&amp;
IF(ISERR(CODE(MID(N1201,9,1))),"",CODE(MID(N1201,9,1)))&amp;
IF(ISERR(CODE(MID(N1201,10,1))),"",CODE(MID(N1201,10,1)))&amp;
IF(ISERR(CODE(MID(N1201,11,1))),"",CODE(MID(N1201,11,1)))&amp;
IF(ISERR(CODE(MID(N1201,12,1))),"",CODE(MID(N1201,12,1)))&amp;
IF(ISERR(CODE(MID(N1201,13,1))),"",CODE(MID(N1201,13,1)))&amp;
IF(ISERR(CODE(MID(N1201,14,1))),"",CODE(MID(N1201,14,1)))&amp;
IF(ISERR(CODE(MID(N1201,15,1))),"",CODE(MID(N1201,15,1)))</f>
        <v>777885956779788384</v>
      </c>
      <c r="B1201" s="3">
        <v>1168</v>
      </c>
      <c r="C1201" s="165">
        <f>VLOOKUP(A1201,[1]items.h.csv!$A:$C,3,0)</f>
        <v>1313</v>
      </c>
      <c r="D1201" s="1" t="s">
        <v>2221</v>
      </c>
      <c r="E1201" s="53" t="s">
        <v>4116</v>
      </c>
      <c r="F1201" s="17" t="s">
        <v>56</v>
      </c>
      <c r="G1201" s="17" t="s">
        <v>56</v>
      </c>
      <c r="H1201" s="118">
        <v>0</v>
      </c>
      <c r="I1201" s="118">
        <v>0</v>
      </c>
      <c r="J1201" s="17" t="s">
        <v>18</v>
      </c>
      <c r="K1201" s="17" t="s">
        <v>2192</v>
      </c>
      <c r="L1201" s="138" t="s">
        <v>4604</v>
      </c>
      <c r="M1201" s="151" t="s">
        <v>3987</v>
      </c>
      <c r="N1201" s="22" t="s">
        <v>3985</v>
      </c>
      <c r="O1201" s="22" t="s">
        <v>3787</v>
      </c>
      <c r="P1201"/>
      <c r="Q1201" t="str">
        <f>IF(F1201=G1201,"","NOT EQUAL")</f>
        <v/>
      </c>
      <c r="R1201"/>
      <c r="S1201"/>
      <c r="T1201">
        <f>IF(Y1201&lt;&gt;"",T1200+1,T1200)</f>
        <v>146</v>
      </c>
      <c r="U1201" s="3"/>
      <c r="V1201" s="118"/>
      <c r="W1201" s="118"/>
      <c r="X1201" s="109" t="str">
        <f>IF( OR(V1201="CNST", J1201="CAT_REGS"),(F1201),
IF(V1201="YES",UPPER(F1201),
IF(   AND(V1201&lt;&gt;"NO",J1201="CAT_FNCT",E1201&lt;&gt;"multiply", E1201&lt;&gt;"divide"),IF(K1201="SLS_ENABLED",   UPPER(F1201),""),"")))</f>
        <v/>
      </c>
      <c r="Y1201" s="109" t="str">
        <f>IF(LEN(W1201)&gt;0,W1201,SUBSTITUTE(SUBSTITUTE(SUBSTITUTE(SUBSTITUTE(SUBSTITUTE(SUBSTITUTE(SUBSTITUTE(SUBSTITUTE(SUBSTITUTE(SUBSTITUTE(SUBSTITUTE( (SUBSTITUTE( SUBSTITUTE( SUBSTITUTE( SUBSTITUTE(X1201,"STD_SIGMA","SUM"),"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01" s="2">
        <f>C1201</f>
        <v>1313</v>
      </c>
    </row>
    <row r="1202" spans="1:26">
      <c r="A1202" s="167" t="str">
        <f>CODE(MID(N1202,1,1))&amp;CODE(MID(N1202,2,1))&amp;CODE(MID(N1202,3,1))&amp;CODE(MID(N1202,4,1))&amp;CODE(MID(N1202,5,1))&amp;
IF(ISERR(CODE(MID(N1202,6,1))),"",CODE(MID(N1202,6,1)))&amp;
IF(ISERR(CODE(MID(N1202,7,1))),"",CODE(MID(N1202,7,1)))&amp;
IF(ISERR(CODE(MID(N1202,8,1))),"",CODE(MID(N1202,8,1)))&amp;
IF(ISERR(CODE(MID(N1202,9,1))),"",CODE(MID(N1202,9,1)))&amp;
IF(ISERR(CODE(MID(N1202,10,1))),"",CODE(MID(N1202,10,1)))&amp;
IF(ISERR(CODE(MID(N1202,11,1))),"",CODE(MID(N1202,11,1)))&amp;
IF(ISERR(CODE(MID(N1202,12,1))),"",CODE(MID(N1202,12,1)))&amp;
IF(ISERR(CODE(MID(N1202,13,1))),"",CODE(MID(N1202,13,1)))&amp;
IF(ISERR(CODE(MID(N1202,14,1))),"",CODE(MID(N1202,14,1)))&amp;
IF(ISERR(CODE(MID(N1202,15,1))),"",CODE(MID(N1202,15,1)))</f>
        <v>77788595678088</v>
      </c>
      <c r="B1202" s="3">
        <v>1169</v>
      </c>
      <c r="C1202" s="165">
        <f>VLOOKUP(A1202,[1]items.h.csv!$A:$C,3,0)</f>
        <v>1314</v>
      </c>
      <c r="D1202" s="1" t="s">
        <v>2221</v>
      </c>
      <c r="E1202" s="1" t="s">
        <v>7</v>
      </c>
      <c r="F1202" s="17" t="s">
        <v>1840</v>
      </c>
      <c r="G1202" s="17" t="s">
        <v>1840</v>
      </c>
      <c r="H1202" s="118">
        <v>0</v>
      </c>
      <c r="I1202" s="118">
        <v>0</v>
      </c>
      <c r="J1202" s="17" t="s">
        <v>18</v>
      </c>
      <c r="K1202" s="17" t="s">
        <v>2192</v>
      </c>
      <c r="L1202" s="138" t="s">
        <v>4604</v>
      </c>
      <c r="N1202" s="22" t="s">
        <v>2529</v>
      </c>
      <c r="O1202" s="22" t="s">
        <v>3787</v>
      </c>
      <c r="P1202"/>
      <c r="Q1202" t="str">
        <f>IF(F1202=G1202,"","NOT EQUAL")</f>
        <v/>
      </c>
      <c r="R1202"/>
      <c r="S1202"/>
      <c r="T1202">
        <f>IF(Y1202&lt;&gt;"",T1201+1,T1201)</f>
        <v>146</v>
      </c>
      <c r="U1202" s="3"/>
      <c r="V1202" s="118"/>
      <c r="W1202" s="118"/>
      <c r="X1202" s="109" t="str">
        <f>IF( OR(V1202="CNST", J1202="CAT_REGS"),(F1202),
IF(V1202="YES",UPPER(F1202),
IF(   AND(V1202&lt;&gt;"NO",J1202="CAT_FNCT",E1202&lt;&gt;"multiply", E1202&lt;&gt;"divide"),IF(K1202="SLS_ENABLED",   UPPER(F1202),""),"")))</f>
        <v/>
      </c>
      <c r="Y1202" s="109" t="str">
        <f>IF(LEN(W1202)&gt;0,W1202,SUBSTITUTE(SUBSTITUTE(SUBSTITUTE(SUBSTITUTE(SUBSTITUTE(SUBSTITUTE(SUBSTITUTE(SUBSTITUTE(SUBSTITUTE(SUBSTITUTE(SUBSTITUTE( (SUBSTITUTE( SUBSTITUTE( SUBSTITUTE( SUBSTITUTE(X1202,"STD_SIGMA","SUM"),"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02" s="2">
        <f>C1202</f>
        <v>1314</v>
      </c>
    </row>
    <row r="1203" spans="1:26">
      <c r="A1203" s="167" t="str">
        <f>CODE(MID(N1203,1,1))&amp;CODE(MID(N1203,2,1))&amp;CODE(MID(N1203,3,1))&amp;CODE(MID(N1203,4,1))&amp;CODE(MID(N1203,5,1))&amp;
IF(ISERR(CODE(MID(N1203,6,1))),"",CODE(MID(N1203,6,1)))&amp;
IF(ISERR(CODE(MID(N1203,7,1))),"",CODE(MID(N1203,7,1)))&amp;
IF(ISERR(CODE(MID(N1203,8,1))),"",CODE(MID(N1203,8,1)))&amp;
IF(ISERR(CODE(MID(N1203,9,1))),"",CODE(MID(N1203,9,1)))&amp;
IF(ISERR(CODE(MID(N1203,10,1))),"",CODE(MID(N1203,10,1)))&amp;
IF(ISERR(CODE(MID(N1203,11,1))),"",CODE(MID(N1203,11,1)))&amp;
IF(ISERR(CODE(MID(N1203,12,1))),"",CODE(MID(N1203,12,1)))&amp;
IF(ISERR(CODE(MID(N1203,13,1))),"",CODE(MID(N1203,13,1)))&amp;
IF(ISERR(CODE(MID(N1203,14,1))),"",CODE(MID(N1203,14,1)))&amp;
IF(ISERR(CODE(MID(N1203,15,1))),"",CODE(MID(N1203,15,1)))</f>
        <v>7778859567808883</v>
      </c>
      <c r="B1203" s="3">
        <v>1170</v>
      </c>
      <c r="C1203" s="165">
        <f>VLOOKUP(A1203,[1]items.h.csv!$A:$C,3,0)</f>
        <v>1315</v>
      </c>
      <c r="D1203" s="1" t="s">
        <v>2221</v>
      </c>
      <c r="E1203" s="1" t="s">
        <v>7</v>
      </c>
      <c r="F1203" s="17" t="s">
        <v>65</v>
      </c>
      <c r="G1203" s="17" t="s">
        <v>65</v>
      </c>
      <c r="H1203" s="118">
        <v>0</v>
      </c>
      <c r="I1203" s="118">
        <v>0</v>
      </c>
      <c r="J1203" s="17" t="s">
        <v>18</v>
      </c>
      <c r="K1203" s="17" t="s">
        <v>2192</v>
      </c>
      <c r="L1203" s="138" t="s">
        <v>4604</v>
      </c>
      <c r="N1203" s="22" t="s">
        <v>2530</v>
      </c>
      <c r="O1203" s="22" t="s">
        <v>3787</v>
      </c>
      <c r="P1203"/>
      <c r="Q1203" t="str">
        <f>IF(F1203=G1203,"","NOT EQUAL")</f>
        <v/>
      </c>
      <c r="R1203"/>
      <c r="S1203"/>
      <c r="T1203">
        <f>IF(Y1203&lt;&gt;"",T1202+1,T1202)</f>
        <v>146</v>
      </c>
      <c r="U1203" s="3"/>
      <c r="V1203" s="118"/>
      <c r="W1203" s="118"/>
      <c r="X1203" s="109" t="str">
        <f>IF( OR(V1203="CNST", J1203="CAT_REGS"),(F1203),
IF(V1203="YES",UPPER(F1203),
IF(   AND(V1203&lt;&gt;"NO",J1203="CAT_FNCT",E1203&lt;&gt;"multiply", E1203&lt;&gt;"divide"),IF(K1203="SLS_ENABLED",   UPPER(F1203),""),"")))</f>
        <v/>
      </c>
      <c r="Y1203" s="109" t="str">
        <f>IF(LEN(W1203)&gt;0,W1203,SUBSTITUTE(SUBSTITUTE(SUBSTITUTE(SUBSTITUTE(SUBSTITUTE(SUBSTITUTE(SUBSTITUTE(SUBSTITUTE(SUBSTITUTE(SUBSTITUTE(SUBSTITUTE( (SUBSTITUTE( SUBSTITUTE( SUBSTITUTE( SUBSTITUTE(X1203,"STD_SIGMA","SUM"),"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03" s="2">
        <f>C1203</f>
        <v>1315</v>
      </c>
    </row>
    <row r="1204" spans="1:26">
      <c r="A1204" s="167" t="str">
        <f>CODE(MID(N1204,1,1))&amp;CODE(MID(N1204,2,1))&amp;CODE(MID(N1204,3,1))&amp;CODE(MID(N1204,4,1))&amp;CODE(MID(N1204,5,1))&amp;
IF(ISERR(CODE(MID(N1204,6,1))),"",CODE(MID(N1204,6,1)))&amp;
IF(ISERR(CODE(MID(N1204,7,1))),"",CODE(MID(N1204,7,1)))&amp;
IF(ISERR(CODE(MID(N1204,8,1))),"",CODE(MID(N1204,8,1)))&amp;
IF(ISERR(CODE(MID(N1204,9,1))),"",CODE(MID(N1204,9,1)))&amp;
IF(ISERR(CODE(MID(N1204,10,1))),"",CODE(MID(N1204,10,1)))&amp;
IF(ISERR(CODE(MID(N1204,11,1))),"",CODE(MID(N1204,11,1)))&amp;
IF(ISERR(CODE(MID(N1204,12,1))),"",CODE(MID(N1204,12,1)))&amp;
IF(ISERR(CODE(MID(N1204,13,1))),"",CODE(MID(N1204,13,1)))&amp;
IF(ISERR(CODE(MID(N1204,14,1))),"",CODE(MID(N1204,14,1)))&amp;
IF(ISERR(CODE(MID(N1204,15,1))),"",CODE(MID(N1204,15,1)))</f>
        <v>777885956865846983</v>
      </c>
      <c r="B1204" s="3">
        <v>1171</v>
      </c>
      <c r="C1204" s="165">
        <f>VLOOKUP(A1204,[1]items.h.csv!$A:$C,3,0)</f>
        <v>1316</v>
      </c>
      <c r="D1204" s="1" t="s">
        <v>2221</v>
      </c>
      <c r="E1204" s="1" t="s">
        <v>7</v>
      </c>
      <c r="F1204" s="17" t="s">
        <v>1844</v>
      </c>
      <c r="G1204" s="17" t="s">
        <v>1844</v>
      </c>
      <c r="H1204" s="118">
        <v>0</v>
      </c>
      <c r="I1204" s="118">
        <v>0</v>
      </c>
      <c r="J1204" s="17" t="s">
        <v>18</v>
      </c>
      <c r="K1204" s="17" t="s">
        <v>2192</v>
      </c>
      <c r="L1204" s="138" t="s">
        <v>4604</v>
      </c>
      <c r="N1204" s="22" t="s">
        <v>2537</v>
      </c>
      <c r="O1204" s="22" t="s">
        <v>3787</v>
      </c>
      <c r="P1204"/>
      <c r="Q1204" t="str">
        <f>IF(F1204=G1204,"","NOT EQUAL")</f>
        <v/>
      </c>
      <c r="R1204"/>
      <c r="S1204"/>
      <c r="T1204">
        <f>IF(Y1204&lt;&gt;"",T1203+1,T1203)</f>
        <v>146</v>
      </c>
      <c r="U1204" s="3"/>
      <c r="V1204" s="118"/>
      <c r="W1204" s="118"/>
      <c r="X1204" s="109" t="str">
        <f>IF( OR(V1204="CNST", J1204="CAT_REGS"),(F1204),
IF(V1204="YES",UPPER(F1204),
IF(   AND(V1204&lt;&gt;"NO",J1204="CAT_FNCT",E1204&lt;&gt;"multiply", E1204&lt;&gt;"divide"),IF(K1204="SLS_ENABLED",   UPPER(F1204),""),"")))</f>
        <v/>
      </c>
      <c r="Y1204" s="109" t="str">
        <f>IF(LEN(W1204)&gt;0,W1204,SUBSTITUTE(SUBSTITUTE(SUBSTITUTE(SUBSTITUTE(SUBSTITUTE(SUBSTITUTE(SUBSTITUTE(SUBSTITUTE(SUBSTITUTE(SUBSTITUTE(SUBSTITUTE( (SUBSTITUTE( SUBSTITUTE( SUBSTITUTE( SUBSTITUTE(X1204,"STD_SIGMA","SUM"),"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04" s="2">
        <f>C1204</f>
        <v>1316</v>
      </c>
    </row>
    <row r="1205" spans="1:26">
      <c r="A1205" s="167" t="str">
        <f>CODE(MID(N1205,1,1))&amp;CODE(MID(N1205,2,1))&amp;CODE(MID(N1205,3,1))&amp;CODE(MID(N1205,4,1))&amp;CODE(MID(N1205,5,1))&amp;
IF(ISERR(CODE(MID(N1205,6,1))),"",CODE(MID(N1205,6,1)))&amp;
IF(ISERR(CODE(MID(N1205,7,1))),"",CODE(MID(N1205,7,1)))&amp;
IF(ISERR(CODE(MID(N1205,8,1))),"",CODE(MID(N1205,8,1)))&amp;
IF(ISERR(CODE(MID(N1205,9,1))),"",CODE(MID(N1205,9,1)))&amp;
IF(ISERR(CODE(MID(N1205,10,1))),"",CODE(MID(N1205,10,1)))&amp;
IF(ISERR(CODE(MID(N1205,11,1))),"",CODE(MID(N1205,11,1)))&amp;
IF(ISERR(CODE(MID(N1205,12,1))),"",CODE(MID(N1205,12,1)))&amp;
IF(ISERR(CODE(MID(N1205,13,1))),"",CODE(MID(N1205,13,1)))&amp;
IF(ISERR(CODE(MID(N1205,14,1))),"",CODE(MID(N1205,14,1)))&amp;
IF(ISERR(CODE(MID(N1205,15,1))),"",CODE(MID(N1205,15,1)))</f>
        <v>77788595687371738483</v>
      </c>
      <c r="B1205" s="3">
        <v>1172</v>
      </c>
      <c r="C1205" s="165">
        <f>VLOOKUP(A1205,[1]items.h.csv!$A:$C,3,0)</f>
        <v>1317</v>
      </c>
      <c r="D1205" s="1" t="s">
        <v>2221</v>
      </c>
      <c r="E1205" s="1" t="s">
        <v>7</v>
      </c>
      <c r="F1205" s="17" t="s">
        <v>78</v>
      </c>
      <c r="G1205" s="17" t="s">
        <v>78</v>
      </c>
      <c r="H1205" s="118">
        <v>0</v>
      </c>
      <c r="I1205" s="118">
        <v>0</v>
      </c>
      <c r="J1205" s="17" t="s">
        <v>18</v>
      </c>
      <c r="K1205" s="17" t="s">
        <v>2192</v>
      </c>
      <c r="L1205" s="138" t="s">
        <v>4604</v>
      </c>
      <c r="N1205" s="22" t="s">
        <v>2550</v>
      </c>
      <c r="O1205" s="22" t="s">
        <v>3787</v>
      </c>
      <c r="P1205"/>
      <c r="Q1205" t="str">
        <f>IF(F1205=G1205,"","NOT EQUAL")</f>
        <v/>
      </c>
      <c r="R1205"/>
      <c r="S1205"/>
      <c r="T1205">
        <f>IF(Y1205&lt;&gt;"",T1204+1,T1204)</f>
        <v>146</v>
      </c>
      <c r="U1205" s="3"/>
      <c r="V1205" s="118"/>
      <c r="W1205" s="118"/>
      <c r="X1205" s="109" t="str">
        <f>IF( OR(V1205="CNST", J1205="CAT_REGS"),(F1205),
IF(V1205="YES",UPPER(F1205),
IF(   AND(V1205&lt;&gt;"NO",J1205="CAT_FNCT",E1205&lt;&gt;"multiply", E1205&lt;&gt;"divide"),IF(K1205="SLS_ENABLED",   UPPER(F1205),""),"")))</f>
        <v/>
      </c>
      <c r="Y1205" s="109" t="str">
        <f>IF(LEN(W1205)&gt;0,W1205,SUBSTITUTE(SUBSTITUTE(SUBSTITUTE(SUBSTITUTE(SUBSTITUTE(SUBSTITUTE(SUBSTITUTE(SUBSTITUTE(SUBSTITUTE(SUBSTITUTE(SUBSTITUTE( (SUBSTITUTE( SUBSTITUTE( SUBSTITUTE( SUBSTITUTE(X1205,"STD_SIGMA","SUM"),"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05" s="2">
        <f>C1205</f>
        <v>1317</v>
      </c>
    </row>
    <row r="1206" spans="1:26">
      <c r="A1206" s="167" t="str">
        <f>CODE(MID(N1206,1,1))&amp;CODE(MID(N1206,2,1))&amp;CODE(MID(N1206,3,1))&amp;CODE(MID(N1206,4,1))&amp;CODE(MID(N1206,5,1))&amp;
IF(ISERR(CODE(MID(N1206,6,1))),"",CODE(MID(N1206,6,1)))&amp;
IF(ISERR(CODE(MID(N1206,7,1))),"",CODE(MID(N1206,7,1)))&amp;
IF(ISERR(CODE(MID(N1206,8,1))),"",CODE(MID(N1206,8,1)))&amp;
IF(ISERR(CODE(MID(N1206,9,1))),"",CODE(MID(N1206,9,1)))&amp;
IF(ISERR(CODE(MID(N1206,10,1))),"",CODE(MID(N1206,10,1)))&amp;
IF(ISERR(CODE(MID(N1206,11,1))),"",CODE(MID(N1206,11,1)))&amp;
IF(ISERR(CODE(MID(N1206,12,1))),"",CODE(MID(N1206,12,1)))&amp;
IF(ISERR(CODE(MID(N1206,13,1))),"",CODE(MID(N1206,13,1)))&amp;
IF(ISERR(CODE(MID(N1206,14,1))),"",CODE(MID(N1206,14,1)))&amp;
IF(ISERR(CODE(MID(N1206,15,1))),"",CODE(MID(N1206,15,1)))</f>
        <v>77788595688380</v>
      </c>
      <c r="B1206" s="3">
        <v>1173</v>
      </c>
      <c r="C1206" s="165">
        <f>VLOOKUP(A1206,[1]items.h.csv!$A:$C,3,0)</f>
        <v>1318</v>
      </c>
      <c r="D1206" s="1" t="s">
        <v>2221</v>
      </c>
      <c r="E1206" s="1" t="s">
        <v>7</v>
      </c>
      <c r="F1206" s="17" t="s">
        <v>79</v>
      </c>
      <c r="G1206" s="17" t="s">
        <v>79</v>
      </c>
      <c r="H1206" s="118">
        <v>0</v>
      </c>
      <c r="I1206" s="118">
        <v>0</v>
      </c>
      <c r="J1206" s="17" t="s">
        <v>18</v>
      </c>
      <c r="K1206" s="17" t="s">
        <v>2192</v>
      </c>
      <c r="L1206" s="138" t="s">
        <v>4604</v>
      </c>
      <c r="N1206" s="22" t="s">
        <v>3872</v>
      </c>
      <c r="O1206" s="22" t="s">
        <v>3787</v>
      </c>
      <c r="P1206"/>
      <c r="Q1206" t="str">
        <f>IF(F1206=G1206,"","NOT EQUAL")</f>
        <v/>
      </c>
      <c r="R1206"/>
      <c r="S1206"/>
      <c r="T1206">
        <f>IF(Y1206&lt;&gt;"",T1205+1,T1205)</f>
        <v>146</v>
      </c>
      <c r="U1206" s="3"/>
      <c r="V1206" s="118"/>
      <c r="W1206" s="118"/>
      <c r="X1206" s="109" t="str">
        <f>IF( OR(V1206="CNST", J1206="CAT_REGS"),(F1206),
IF(V1206="YES",UPPER(F1206),
IF(   AND(V1206&lt;&gt;"NO",J1206="CAT_FNCT",E1206&lt;&gt;"multiply", E1206&lt;&gt;"divide"),IF(K1206="SLS_ENABLED",   UPPER(F1206),""),"")))</f>
        <v/>
      </c>
      <c r="Y1206" s="109" t="str">
        <f>IF(LEN(W1206)&gt;0,W1206,SUBSTITUTE(SUBSTITUTE(SUBSTITUTE(SUBSTITUTE(SUBSTITUTE(SUBSTITUTE(SUBSTITUTE(SUBSTITUTE(SUBSTITUTE(SUBSTITUTE(SUBSTITUTE( (SUBSTITUTE( SUBSTITUTE( SUBSTITUTE( SUBSTITUTE(X1206,"STD_SIGMA","SUM"),"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06" s="2">
        <f>C1206</f>
        <v>1318</v>
      </c>
    </row>
    <row r="1207" spans="1:26">
      <c r="A1207" s="167" t="str">
        <f>CODE(MID(N1207,1,1))&amp;CODE(MID(N1207,2,1))&amp;CODE(MID(N1207,3,1))&amp;CODE(MID(N1207,4,1))&amp;CODE(MID(N1207,5,1))&amp;
IF(ISERR(CODE(MID(N1207,6,1))),"",CODE(MID(N1207,6,1)))&amp;
IF(ISERR(CODE(MID(N1207,7,1))),"",CODE(MID(N1207,7,1)))&amp;
IF(ISERR(CODE(MID(N1207,8,1))),"",CODE(MID(N1207,8,1)))&amp;
IF(ISERR(CODE(MID(N1207,9,1))),"",CODE(MID(N1207,9,1)))&amp;
IF(ISERR(CODE(MID(N1207,10,1))),"",CODE(MID(N1207,10,1)))&amp;
IF(ISERR(CODE(MID(N1207,11,1))),"",CODE(MID(N1207,11,1)))&amp;
IF(ISERR(CODE(MID(N1207,12,1))),"",CODE(MID(N1207,12,1)))&amp;
IF(ISERR(CODE(MID(N1207,13,1))),"",CODE(MID(N1207,13,1)))&amp;
IF(ISERR(CODE(MID(N1207,14,1))),"",CODE(MID(N1207,14,1)))&amp;
IF(ISERR(CODE(MID(N1207,15,1))),"",CODE(MID(N1207,15,1)))</f>
        <v>77788595698178</v>
      </c>
      <c r="B1207" s="3">
        <v>1174</v>
      </c>
      <c r="C1207" s="165">
        <f>VLOOKUP(A1207,[1]items.h.csv!$A:$C,3,0)</f>
        <v>1319</v>
      </c>
      <c r="D1207" s="1" t="s">
        <v>2221</v>
      </c>
      <c r="E1207" s="1" t="s">
        <v>7</v>
      </c>
      <c r="F1207" s="17" t="s">
        <v>1864</v>
      </c>
      <c r="G1207" s="17" t="s">
        <v>1864</v>
      </c>
      <c r="H1207" s="118">
        <v>0</v>
      </c>
      <c r="I1207" s="118">
        <v>0</v>
      </c>
      <c r="J1207" s="17" t="s">
        <v>18</v>
      </c>
      <c r="K1207" s="17" t="s">
        <v>2192</v>
      </c>
      <c r="L1207" s="138" t="s">
        <v>4604</v>
      </c>
      <c r="N1207" s="22" t="s">
        <v>2573</v>
      </c>
      <c r="O1207" s="22" t="s">
        <v>3787</v>
      </c>
      <c r="P1207"/>
      <c r="Q1207" t="str">
        <f>IF(F1207=G1207,"","NOT EQUAL")</f>
        <v/>
      </c>
      <c r="R1207"/>
      <c r="S1207"/>
      <c r="T1207">
        <f>IF(Y1207&lt;&gt;"",T1206+1,T1206)</f>
        <v>146</v>
      </c>
      <c r="U1207" s="3"/>
      <c r="V1207" s="118"/>
      <c r="W1207" s="118"/>
      <c r="X1207" s="109" t="str">
        <f>IF( OR(V1207="CNST", J1207="CAT_REGS"),(F1207),
IF(V1207="YES",UPPER(F1207),
IF(   AND(V1207&lt;&gt;"NO",J1207="CAT_FNCT",E1207&lt;&gt;"multiply", E1207&lt;&gt;"divide"),IF(K1207="SLS_ENABLED",   UPPER(F1207),""),"")))</f>
        <v/>
      </c>
      <c r="Y1207" s="109" t="str">
        <f>IF(LEN(W1207)&gt;0,W1207,SUBSTITUTE(SUBSTITUTE(SUBSTITUTE(SUBSTITUTE(SUBSTITUTE(SUBSTITUTE(SUBSTITUTE(SUBSTITUTE(SUBSTITUTE(SUBSTITUTE(SUBSTITUTE( (SUBSTITUTE( SUBSTITUTE( SUBSTITUTE( SUBSTITUTE(X1207,"STD_SIGMA","SUM"),"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07" s="2">
        <f>C1207</f>
        <v>1319</v>
      </c>
    </row>
    <row r="1208" spans="1:26">
      <c r="A1208" s="167" t="str">
        <f>CODE(MID(N1208,1,1))&amp;CODE(MID(N1208,2,1))&amp;CODE(MID(N1208,3,1))&amp;CODE(MID(N1208,4,1))&amp;CODE(MID(N1208,5,1))&amp;
IF(ISERR(CODE(MID(N1208,6,1))),"",CODE(MID(N1208,6,1)))&amp;
IF(ISERR(CODE(MID(N1208,7,1))),"",CODE(MID(N1208,7,1)))&amp;
IF(ISERR(CODE(MID(N1208,8,1))),"",CODE(MID(N1208,8,1)))&amp;
IF(ISERR(CODE(MID(N1208,9,1))),"",CODE(MID(N1208,9,1)))&amp;
IF(ISERR(CODE(MID(N1208,10,1))),"",CODE(MID(N1208,10,1)))&amp;
IF(ISERR(CODE(MID(N1208,11,1))),"",CODE(MID(N1208,11,1)))&amp;
IF(ISERR(CODE(MID(N1208,12,1))),"",CODE(MID(N1208,12,1)))&amp;
IF(ISERR(CODE(MID(N1208,13,1))),"",CODE(MID(N1208,13,1)))&amp;
IF(ISERR(CODE(MID(N1208,14,1))),"",CODE(MID(N1208,14,1)))&amp;
IF(ISERR(CODE(MID(N1208,15,1))),"",CODE(MID(N1208,15,1)))</f>
        <v>77788595698880</v>
      </c>
      <c r="B1208" s="3">
        <v>1175</v>
      </c>
      <c r="C1208" s="165">
        <f>VLOOKUP(A1208,[1]items.h.csv!$A:$C,3,0)</f>
        <v>1320</v>
      </c>
      <c r="D1208" s="1" t="s">
        <v>2221</v>
      </c>
      <c r="E1208" s="1" t="s">
        <v>7</v>
      </c>
      <c r="F1208" s="17" t="s">
        <v>1874</v>
      </c>
      <c r="G1208" s="17" t="s">
        <v>1874</v>
      </c>
      <c r="H1208" s="118">
        <v>0</v>
      </c>
      <c r="I1208" s="118">
        <v>0</v>
      </c>
      <c r="J1208" s="17" t="s">
        <v>18</v>
      </c>
      <c r="K1208" s="17" t="s">
        <v>2192</v>
      </c>
      <c r="L1208" s="138" t="s">
        <v>4604</v>
      </c>
      <c r="N1208" s="22" t="s">
        <v>2583</v>
      </c>
      <c r="O1208" s="22" t="s">
        <v>3787</v>
      </c>
      <c r="P1208"/>
      <c r="Q1208" t="str">
        <f>IF(F1208=G1208,"","NOT EQUAL")</f>
        <v/>
      </c>
      <c r="R1208"/>
      <c r="S1208"/>
      <c r="T1208">
        <f>IF(Y1208&lt;&gt;"",T1207+1,T1207)</f>
        <v>146</v>
      </c>
      <c r="U1208" s="3"/>
      <c r="V1208" s="118"/>
      <c r="W1208" s="118"/>
      <c r="X1208" s="109" t="str">
        <f>IF( OR(V1208="CNST", J1208="CAT_REGS"),(F1208),
IF(V1208="YES",UPPER(F1208),
IF(   AND(V1208&lt;&gt;"NO",J1208="CAT_FNCT",E1208&lt;&gt;"multiply", E1208&lt;&gt;"divide"),IF(K1208="SLS_ENABLED",   UPPER(F1208),""),"")))</f>
        <v/>
      </c>
      <c r="Y1208" s="109" t="str">
        <f>IF(LEN(W1208)&gt;0,W1208,SUBSTITUTE(SUBSTITUTE(SUBSTITUTE(SUBSTITUTE(SUBSTITUTE(SUBSTITUTE(SUBSTITUTE(SUBSTITUTE(SUBSTITUTE(SUBSTITUTE(SUBSTITUTE( (SUBSTITUTE( SUBSTITUTE( SUBSTITUTE( SUBSTITUTE(X1208,"STD_SIGMA","SUM"),"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08" s="2">
        <f>C1208</f>
        <v>1320</v>
      </c>
    </row>
    <row r="1209" spans="1:26">
      <c r="A1209" s="167" t="str">
        <f>CODE(MID(N1209,1,1))&amp;CODE(MID(N1209,2,1))&amp;CODE(MID(N1209,3,1))&amp;CODE(MID(N1209,4,1))&amp;CODE(MID(N1209,5,1))&amp;
IF(ISERR(CODE(MID(N1209,6,1))),"",CODE(MID(N1209,6,1)))&amp;
IF(ISERR(CODE(MID(N1209,7,1))),"",CODE(MID(N1209,7,1)))&amp;
IF(ISERR(CODE(MID(N1209,8,1))),"",CODE(MID(N1209,8,1)))&amp;
IF(ISERR(CODE(MID(N1209,9,1))),"",CODE(MID(N1209,9,1)))&amp;
IF(ISERR(CODE(MID(N1209,10,1))),"",CODE(MID(N1209,10,1)))&amp;
IF(ISERR(CODE(MID(N1209,11,1))),"",CODE(MID(N1209,11,1)))&amp;
IF(ISERR(CODE(MID(N1209,12,1))),"",CODE(MID(N1209,12,1)))&amp;
IF(ISERR(CODE(MID(N1209,13,1))),"",CODE(MID(N1209,13,1)))&amp;
IF(ISERR(CODE(MID(N1209,14,1))),"",CODE(MID(N1209,14,1)))&amp;
IF(ISERR(CODE(MID(N1209,15,1))),"",CODE(MID(N1209,15,1)))</f>
        <v>777885956779788669</v>
      </c>
      <c r="B1209" s="3">
        <v>1176</v>
      </c>
      <c r="C1209" s="165">
        <f>VLOOKUP(A1209,[1]items.h.csv!$A:$C,3,0)</f>
        <v>1321</v>
      </c>
      <c r="D1209" s="1" t="s">
        <v>2221</v>
      </c>
      <c r="E1209" s="53" t="s">
        <v>4116</v>
      </c>
      <c r="F1209" s="26" t="s">
        <v>3815</v>
      </c>
      <c r="G1209" s="26" t="s">
        <v>3815</v>
      </c>
      <c r="H1209" s="118">
        <v>0</v>
      </c>
      <c r="I1209" s="118">
        <v>0</v>
      </c>
      <c r="J1209" s="17" t="s">
        <v>18</v>
      </c>
      <c r="K1209" s="17" t="s">
        <v>2192</v>
      </c>
      <c r="L1209" s="138" t="s">
        <v>4604</v>
      </c>
      <c r="N1209" s="22" t="s">
        <v>2593</v>
      </c>
      <c r="O1209" s="22" t="s">
        <v>3787</v>
      </c>
      <c r="P1209"/>
      <c r="Q1209" t="str">
        <f>IF(F1209=G1209,"","NOT EQUAL")</f>
        <v/>
      </c>
      <c r="R1209"/>
      <c r="S1209"/>
      <c r="T1209">
        <f>IF(Y1209&lt;&gt;"",T1208+1,T1208)</f>
        <v>146</v>
      </c>
      <c r="U1209" s="3"/>
      <c r="V1209" s="118"/>
      <c r="W1209" s="118"/>
      <c r="X1209" s="109" t="str">
        <f>IF( OR(V1209="CNST", J1209="CAT_REGS"),(F1209),
IF(V1209="YES",UPPER(F1209),
IF(   AND(V1209&lt;&gt;"NO",J1209="CAT_FNCT",E1209&lt;&gt;"multiply", E1209&lt;&gt;"divide"),IF(K1209="SLS_ENABLED",   UPPER(F1209),""),"")))</f>
        <v/>
      </c>
      <c r="Y1209" s="109" t="str">
        <f>IF(LEN(W1209)&gt;0,W1209,SUBSTITUTE(SUBSTITUTE(SUBSTITUTE(SUBSTITUTE(SUBSTITUTE(SUBSTITUTE(SUBSTITUTE(SUBSTITUTE(SUBSTITUTE(SUBSTITUTE(SUBSTITUTE( (SUBSTITUTE( SUBSTITUTE( SUBSTITUTE( SUBSTITUTE(X1209,"STD_SIGMA","SUM"),"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09" s="2">
        <f>C1209</f>
        <v>1321</v>
      </c>
    </row>
    <row r="1210" spans="1:26">
      <c r="A1210" s="167" t="str">
        <f>CODE(MID(N1210,1,1))&amp;CODE(MID(N1210,2,1))&amp;CODE(MID(N1210,3,1))&amp;CODE(MID(N1210,4,1))&amp;CODE(MID(N1210,5,1))&amp;
IF(ISERR(CODE(MID(N1210,6,1))),"",CODE(MID(N1210,6,1)))&amp;
IF(ISERR(CODE(MID(N1210,7,1))),"",CODE(MID(N1210,7,1)))&amp;
IF(ISERR(CODE(MID(N1210,8,1))),"",CODE(MID(N1210,8,1)))&amp;
IF(ISERR(CODE(MID(N1210,9,1))),"",CODE(MID(N1210,9,1)))&amp;
IF(ISERR(CODE(MID(N1210,10,1))),"",CODE(MID(N1210,10,1)))&amp;
IF(ISERR(CODE(MID(N1210,11,1))),"",CODE(MID(N1210,11,1)))&amp;
IF(ISERR(CODE(MID(N1210,12,1))),"",CODE(MID(N1210,12,1)))&amp;
IF(ISERR(CODE(MID(N1210,13,1))),"",CODE(MID(N1210,13,1)))&amp;
IF(ISERR(CODE(MID(N1210,14,1))),"",CODE(MID(N1210,14,1)))&amp;
IF(ISERR(CODE(MID(N1210,15,1))),"",CODE(MID(N1210,15,1)))</f>
        <v>7778859570677883</v>
      </c>
      <c r="B1210" s="3">
        <v>1177</v>
      </c>
      <c r="C1210" s="165">
        <f>VLOOKUP(A1210,[1]items.h.csv!$A:$C,3,0)</f>
        <v>1322</v>
      </c>
      <c r="D1210" s="1" t="s">
        <v>2221</v>
      </c>
      <c r="E1210" s="1" t="s">
        <v>7</v>
      </c>
      <c r="F1210" s="17" t="s">
        <v>104</v>
      </c>
      <c r="G1210" s="17" t="s">
        <v>104</v>
      </c>
      <c r="H1210" s="118">
        <v>0</v>
      </c>
      <c r="I1210" s="118">
        <v>0</v>
      </c>
      <c r="J1210" s="17" t="s">
        <v>18</v>
      </c>
      <c r="K1210" s="17" t="s">
        <v>2192</v>
      </c>
      <c r="L1210" s="138" t="s">
        <v>4604</v>
      </c>
      <c r="N1210" s="22" t="s">
        <v>2596</v>
      </c>
      <c r="O1210" s="22" t="s">
        <v>3787</v>
      </c>
      <c r="P1210"/>
      <c r="Q1210" t="str">
        <f>IF(F1210=G1210,"","NOT EQUAL")</f>
        <v/>
      </c>
      <c r="R1210"/>
      <c r="S1210"/>
      <c r="T1210">
        <f>IF(Y1210&lt;&gt;"",T1209+1,T1209)</f>
        <v>146</v>
      </c>
      <c r="U1210" s="3"/>
      <c r="V1210" s="118"/>
      <c r="W1210" s="118"/>
      <c r="X1210" s="109" t="str">
        <f>IF( OR(V1210="CNST", J1210="CAT_REGS"),(F1210),
IF(V1210="YES",UPPER(F1210),
IF(   AND(V1210&lt;&gt;"NO",J1210="CAT_FNCT",E1210&lt;&gt;"multiply", E1210&lt;&gt;"divide"),IF(K1210="SLS_ENABLED",   UPPER(F1210),""),"")))</f>
        <v/>
      </c>
      <c r="Y1210" s="109" t="str">
        <f>IF(LEN(W1210)&gt;0,W1210,SUBSTITUTE(SUBSTITUTE(SUBSTITUTE(SUBSTITUTE(SUBSTITUTE(SUBSTITUTE(SUBSTITUTE(SUBSTITUTE(SUBSTITUTE(SUBSTITUTE(SUBSTITUTE( (SUBSTITUTE( SUBSTITUTE( SUBSTITUTE( SUBSTITUTE(X1210,"STD_SIGMA","SUM"),"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10" s="2">
        <f>C1210</f>
        <v>1322</v>
      </c>
    </row>
    <row r="1211" spans="1:26">
      <c r="A1211" s="167" t="str">
        <f>CODE(MID(N1211,1,1))&amp;CODE(MID(N1211,2,1))&amp;CODE(MID(N1211,3,1))&amp;CODE(MID(N1211,4,1))&amp;CODE(MID(N1211,5,1))&amp;
IF(ISERR(CODE(MID(N1211,6,1))),"",CODE(MID(N1211,6,1)))&amp;
IF(ISERR(CODE(MID(N1211,7,1))),"",CODE(MID(N1211,7,1)))&amp;
IF(ISERR(CODE(MID(N1211,8,1))),"",CODE(MID(N1211,8,1)))&amp;
IF(ISERR(CODE(MID(N1211,9,1))),"",CODE(MID(N1211,9,1)))&amp;
IF(ISERR(CODE(MID(N1211,10,1))),"",CODE(MID(N1211,10,1)))&amp;
IF(ISERR(CODE(MID(N1211,11,1))),"",CODE(MID(N1211,11,1)))&amp;
IF(ISERR(CODE(MID(N1211,12,1))),"",CODE(MID(N1211,12,1)))&amp;
IF(ISERR(CODE(MID(N1211,13,1))),"",CODE(MID(N1211,13,1)))&amp;
IF(ISERR(CODE(MID(N1211,14,1))),"",CODE(MID(N1211,14,1)))&amp;
IF(ISERR(CODE(MID(N1211,15,1))),"",CODE(MID(N1211,15,1)))</f>
        <v>77788595707378</v>
      </c>
      <c r="B1211" s="3">
        <v>1178</v>
      </c>
      <c r="C1211" s="165">
        <f>VLOOKUP(A1211,[1]items.h.csv!$A:$C,3,0)</f>
        <v>1323</v>
      </c>
      <c r="D1211" s="1" t="s">
        <v>2221</v>
      </c>
      <c r="E1211" s="1" t="s">
        <v>7</v>
      </c>
      <c r="F1211" s="17" t="s">
        <v>1880</v>
      </c>
      <c r="G1211" s="17" t="s">
        <v>1880</v>
      </c>
      <c r="H1211" s="118">
        <v>0</v>
      </c>
      <c r="I1211" s="118">
        <v>0</v>
      </c>
      <c r="J1211" s="17" t="s">
        <v>18</v>
      </c>
      <c r="K1211" s="17" t="s">
        <v>2192</v>
      </c>
      <c r="L1211" s="138" t="s">
        <v>4604</v>
      </c>
      <c r="N1211" s="22" t="s">
        <v>2605</v>
      </c>
      <c r="O1211" s="22" t="s">
        <v>3787</v>
      </c>
      <c r="P1211"/>
      <c r="Q1211" t="str">
        <f>IF(F1211=G1211,"","NOT EQUAL")</f>
        <v/>
      </c>
      <c r="R1211"/>
      <c r="S1211"/>
      <c r="T1211">
        <f>IF(Y1211&lt;&gt;"",T1210+1,T1210)</f>
        <v>146</v>
      </c>
      <c r="U1211" s="3"/>
      <c r="V1211" s="118"/>
      <c r="W1211" s="118"/>
      <c r="X1211" s="109" t="str">
        <f>IF( OR(V1211="CNST", J1211="CAT_REGS"),(F1211),
IF(V1211="YES",UPPER(F1211),
IF(   AND(V1211&lt;&gt;"NO",J1211="CAT_FNCT",E1211&lt;&gt;"multiply", E1211&lt;&gt;"divide"),IF(K1211="SLS_ENABLED",   UPPER(F1211),""),"")))</f>
        <v/>
      </c>
      <c r="Y1211" s="109" t="str">
        <f>IF(LEN(W1211)&gt;0,W1211,SUBSTITUTE(SUBSTITUTE(SUBSTITUTE(SUBSTITUTE(SUBSTITUTE(SUBSTITUTE(SUBSTITUTE(SUBSTITUTE(SUBSTITUTE(SUBSTITUTE(SUBSTITUTE( (SUBSTITUTE( SUBSTITUTE( SUBSTITUTE( SUBSTITUTE(X1211,"STD_SIGMA","SUM"),"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11" s="2">
        <f>C1211</f>
        <v>1323</v>
      </c>
    </row>
    <row r="1212" spans="1:26">
      <c r="A1212" s="167" t="str">
        <f>CODE(MID(N1212,1,1))&amp;CODE(MID(N1212,2,1))&amp;CODE(MID(N1212,3,1))&amp;CODE(MID(N1212,4,1))&amp;CODE(MID(N1212,5,1))&amp;
IF(ISERR(CODE(MID(N1212,6,1))),"",CODE(MID(N1212,6,1)))&amp;
IF(ISERR(CODE(MID(N1212,7,1))),"",CODE(MID(N1212,7,1)))&amp;
IF(ISERR(CODE(MID(N1212,8,1))),"",CODE(MID(N1212,8,1)))&amp;
IF(ISERR(CODE(MID(N1212,9,1))),"",CODE(MID(N1212,9,1)))&amp;
IF(ISERR(CODE(MID(N1212,10,1))),"",CODE(MID(N1212,10,1)))&amp;
IF(ISERR(CODE(MID(N1212,11,1))),"",CODE(MID(N1212,11,1)))&amp;
IF(ISERR(CODE(MID(N1212,12,1))),"",CODE(MID(N1212,12,1)))&amp;
IF(ISERR(CODE(MID(N1212,13,1))),"",CODE(MID(N1212,13,1)))&amp;
IF(ISERR(CODE(MID(N1212,14,1))),"",CODE(MID(N1212,14,1)))&amp;
IF(ISERR(CODE(MID(N1212,15,1))),"",CODE(MID(N1212,15,1)))</f>
        <v>777885958373788483</v>
      </c>
      <c r="B1212" s="3">
        <v>1179</v>
      </c>
      <c r="C1212" s="165">
        <f>VLOOKUP(A1212,[1]items.h.csv!$A:$C,3,0)</f>
        <v>1324</v>
      </c>
      <c r="D1212" s="1" t="s">
        <v>2221</v>
      </c>
      <c r="E1212" s="1" t="s">
        <v>7</v>
      </c>
      <c r="F1212" s="17" t="s">
        <v>111</v>
      </c>
      <c r="G1212" s="17" t="s">
        <v>111</v>
      </c>
      <c r="H1212" s="118">
        <v>0</v>
      </c>
      <c r="I1212" s="118">
        <v>0</v>
      </c>
      <c r="J1212" s="17" t="s">
        <v>18</v>
      </c>
      <c r="K1212" s="17" t="s">
        <v>2192</v>
      </c>
      <c r="L1212" s="138" t="s">
        <v>4604</v>
      </c>
      <c r="N1212" s="22" t="s">
        <v>3873</v>
      </c>
      <c r="O1212" s="22" t="s">
        <v>3787</v>
      </c>
      <c r="P1212"/>
      <c r="Q1212" t="str">
        <f>IF(F1212=G1212,"","NOT EQUAL")</f>
        <v/>
      </c>
      <c r="R1212"/>
      <c r="S1212"/>
      <c r="T1212">
        <f>IF(Y1212&lt;&gt;"",T1211+1,T1211)</f>
        <v>146</v>
      </c>
      <c r="U1212" s="3"/>
      <c r="V1212" s="118"/>
      <c r="W1212" s="118"/>
      <c r="X1212" s="109" t="str">
        <f>IF( OR(V1212="CNST", J1212="CAT_REGS"),(F1212),
IF(V1212="YES",UPPER(F1212),
IF(   AND(V1212&lt;&gt;"NO",J1212="CAT_FNCT",E1212&lt;&gt;"multiply", E1212&lt;&gt;"divide"),IF(K1212="SLS_ENABLED",   UPPER(F1212),""),"")))</f>
        <v/>
      </c>
      <c r="Y1212" s="109" t="str">
        <f>IF(LEN(W1212)&gt;0,W1212,SUBSTITUTE(SUBSTITUTE(SUBSTITUTE(SUBSTITUTE(SUBSTITUTE(SUBSTITUTE(SUBSTITUTE(SUBSTITUTE(SUBSTITUTE(SUBSTITUTE(SUBSTITUTE( (SUBSTITUTE( SUBSTITUTE( SUBSTITUTE( SUBSTITUTE(X1212,"STD_SIGMA","SUM"),"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12" s="2">
        <f>C1212</f>
        <v>1324</v>
      </c>
    </row>
    <row r="1213" spans="1:26">
      <c r="A1213" s="167" t="str">
        <f>CODE(MID(N1213,1,1))&amp;CODE(MID(N1213,2,1))&amp;CODE(MID(N1213,3,1))&amp;CODE(MID(N1213,4,1))&amp;CODE(MID(N1213,5,1))&amp;
IF(ISERR(CODE(MID(N1213,6,1))),"",CODE(MID(N1213,6,1)))&amp;
IF(ISERR(CODE(MID(N1213,7,1))),"",CODE(MID(N1213,7,1)))&amp;
IF(ISERR(CODE(MID(N1213,8,1))),"",CODE(MID(N1213,8,1)))&amp;
IF(ISERR(CODE(MID(N1213,9,1))),"",CODE(MID(N1213,9,1)))&amp;
IF(ISERR(CODE(MID(N1213,10,1))),"",CODE(MID(N1213,10,1)))&amp;
IF(ISERR(CODE(MID(N1213,11,1))),"",CODE(MID(N1213,11,1)))&amp;
IF(ISERR(CODE(MID(N1213,12,1))),"",CODE(MID(N1213,12,1)))&amp;
IF(ISERR(CODE(MID(N1213,13,1))),"",CODE(MID(N1213,13,1)))&amp;
IF(ISERR(CODE(MID(N1213,14,1))),"",CODE(MID(N1213,14,1)))&amp;
IF(ISERR(CODE(MID(N1213,15,1))),"",CODE(MID(N1213,15,1)))</f>
        <v>777885957076657183</v>
      </c>
      <c r="B1213" s="3">
        <v>1180</v>
      </c>
      <c r="C1213" s="165">
        <f>VLOOKUP(A1213,[1]items.h.csv!$A:$C,3,0)</f>
        <v>1325</v>
      </c>
      <c r="D1213" s="1" t="s">
        <v>2221</v>
      </c>
      <c r="E1213" s="1" t="s">
        <v>7</v>
      </c>
      <c r="F1213" s="17" t="s">
        <v>1881</v>
      </c>
      <c r="G1213" s="17" t="s">
        <v>1881</v>
      </c>
      <c r="H1213" s="118">
        <v>0</v>
      </c>
      <c r="I1213" s="118">
        <v>0</v>
      </c>
      <c r="J1213" s="17" t="s">
        <v>18</v>
      </c>
      <c r="K1213" s="17" t="s">
        <v>2192</v>
      </c>
      <c r="L1213" s="138" t="s">
        <v>4604</v>
      </c>
      <c r="N1213" s="22" t="s">
        <v>2607</v>
      </c>
      <c r="O1213" s="22" t="s">
        <v>3787</v>
      </c>
      <c r="P1213"/>
      <c r="Q1213" t="str">
        <f>IF(F1213=G1213,"","NOT EQUAL")</f>
        <v/>
      </c>
      <c r="R1213"/>
      <c r="S1213"/>
      <c r="T1213">
        <f>IF(Y1213&lt;&gt;"",T1212+1,T1212)</f>
        <v>146</v>
      </c>
      <c r="U1213" s="3"/>
      <c r="V1213" s="118"/>
      <c r="W1213" s="118"/>
      <c r="X1213" s="109" t="str">
        <f>IF( OR(V1213="CNST", J1213="CAT_REGS"),(F1213),
IF(V1213="YES",UPPER(F1213),
IF(   AND(V1213&lt;&gt;"NO",J1213="CAT_FNCT",E1213&lt;&gt;"multiply", E1213&lt;&gt;"divide"),IF(K1213="SLS_ENABLED",   UPPER(F1213),""),"")))</f>
        <v/>
      </c>
      <c r="Y1213" s="109" t="str">
        <f>IF(LEN(W1213)&gt;0,W1213,SUBSTITUTE(SUBSTITUTE(SUBSTITUTE(SUBSTITUTE(SUBSTITUTE(SUBSTITUTE(SUBSTITUTE(SUBSTITUTE(SUBSTITUTE(SUBSTITUTE(SUBSTITUTE( (SUBSTITUTE( SUBSTITUTE( SUBSTITUTE( SUBSTITUTE(X1213,"STD_SIGMA","SUM"),"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13" s="2">
        <f>C1213</f>
        <v>1325</v>
      </c>
    </row>
    <row r="1214" spans="1:26">
      <c r="A1214" s="167" t="str">
        <f>CODE(MID(N1214,1,1))&amp;CODE(MID(N1214,2,1))&amp;CODE(MID(N1214,3,1))&amp;CODE(MID(N1214,4,1))&amp;CODE(MID(N1214,5,1))&amp;
IF(ISERR(CODE(MID(N1214,6,1))),"",CODE(MID(N1214,6,1)))&amp;
IF(ISERR(CODE(MID(N1214,7,1))),"",CODE(MID(N1214,7,1)))&amp;
IF(ISERR(CODE(MID(N1214,8,1))),"",CODE(MID(N1214,8,1)))&amp;
IF(ISERR(CODE(MID(N1214,9,1))),"",CODE(MID(N1214,9,1)))&amp;
IF(ISERR(CODE(MID(N1214,10,1))),"",CODE(MID(N1214,10,1)))&amp;
IF(ISERR(CODE(MID(N1214,11,1))),"",CODE(MID(N1214,11,1)))&amp;
IF(ISERR(CODE(MID(N1214,12,1))),"",CODE(MID(N1214,12,1)))&amp;
IF(ISERR(CODE(MID(N1214,13,1))),"",CODE(MID(N1214,13,1)))&amp;
IF(ISERR(CODE(MID(N1214,14,1))),"",CODE(MID(N1214,14,1)))&amp;
IF(ISERR(CODE(MID(N1214,15,1))),"",CODE(MID(N1214,15,1)))</f>
        <v>777885957076658372</v>
      </c>
      <c r="B1214" s="3">
        <v>1181</v>
      </c>
      <c r="C1214" s="165">
        <f>VLOOKUP(A1214,[1]items.h.csv!$A:$C,3,0)</f>
        <v>1326</v>
      </c>
      <c r="D1214" s="1" t="s">
        <v>2221</v>
      </c>
      <c r="E1214" s="1" t="s">
        <v>7</v>
      </c>
      <c r="F1214" s="17" t="s">
        <v>1882</v>
      </c>
      <c r="G1214" s="17" t="s">
        <v>1882</v>
      </c>
      <c r="H1214" s="118">
        <v>0</v>
      </c>
      <c r="I1214" s="118">
        <v>0</v>
      </c>
      <c r="J1214" s="17" t="s">
        <v>18</v>
      </c>
      <c r="K1214" s="17" t="s">
        <v>2192</v>
      </c>
      <c r="L1214" s="138" t="s">
        <v>4604</v>
      </c>
      <c r="N1214" s="22" t="s">
        <v>2608</v>
      </c>
      <c r="O1214" s="22" t="s">
        <v>3787</v>
      </c>
      <c r="P1214"/>
      <c r="Q1214" t="str">
        <f>IF(F1214=G1214,"","NOT EQUAL")</f>
        <v/>
      </c>
      <c r="R1214"/>
      <c r="S1214"/>
      <c r="T1214">
        <f>IF(Y1214&lt;&gt;"",T1213+1,T1213)</f>
        <v>146</v>
      </c>
      <c r="U1214" s="3"/>
      <c r="V1214" s="118"/>
      <c r="W1214" s="118"/>
      <c r="X1214" s="109" t="str">
        <f>IF( OR(V1214="CNST", J1214="CAT_REGS"),(F1214),
IF(V1214="YES",UPPER(F1214),
IF(   AND(V1214&lt;&gt;"NO",J1214="CAT_FNCT",E1214&lt;&gt;"multiply", E1214&lt;&gt;"divide"),IF(K1214="SLS_ENABLED",   UPPER(F1214),""),"")))</f>
        <v/>
      </c>
      <c r="Y1214" s="109" t="str">
        <f>IF(LEN(W1214)&gt;0,W1214,SUBSTITUTE(SUBSTITUTE(SUBSTITUTE(SUBSTITUTE(SUBSTITUTE(SUBSTITUTE(SUBSTITUTE(SUBSTITUTE(SUBSTITUTE(SUBSTITUTE(SUBSTITUTE( (SUBSTITUTE( SUBSTITUTE( SUBSTITUTE( SUBSTITUTE(X1214,"STD_SIGMA","SUM"),"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14" s="2">
        <f>C1214</f>
        <v>1326</v>
      </c>
    </row>
    <row r="1215" spans="1:26">
      <c r="A1215" s="167" t="str">
        <f>CODE(MID(N1215,1,1))&amp;CODE(MID(N1215,2,1))&amp;CODE(MID(N1215,3,1))&amp;CODE(MID(N1215,4,1))&amp;CODE(MID(N1215,5,1))&amp;
IF(ISERR(CODE(MID(N1215,6,1))),"",CODE(MID(N1215,6,1)))&amp;
IF(ISERR(CODE(MID(N1215,7,1))),"",CODE(MID(N1215,7,1)))&amp;
IF(ISERR(CODE(MID(N1215,8,1))),"",CODE(MID(N1215,8,1)))&amp;
IF(ISERR(CODE(MID(N1215,9,1))),"",CODE(MID(N1215,9,1)))&amp;
IF(ISERR(CODE(MID(N1215,10,1))),"",CODE(MID(N1215,10,1)))&amp;
IF(ISERR(CODE(MID(N1215,11,1))),"",CODE(MID(N1215,11,1)))&amp;
IF(ISERR(CODE(MID(N1215,12,1))),"",CODE(MID(N1215,12,1)))&amp;
IF(ISERR(CODE(MID(N1215,13,1))),"",CODE(MID(N1215,13,1)))&amp;
IF(ISERR(CODE(MID(N1215,14,1))),"",CODE(MID(N1215,14,1)))&amp;
IF(ISERR(CODE(MID(N1215,15,1))),"",CODE(MID(N1215,15,1)))</f>
        <v>777885954983846869827386</v>
      </c>
      <c r="B1215" s="3">
        <v>1182</v>
      </c>
      <c r="C1215" s="165">
        <f>VLOOKUP(A1215,[1]items.h.csv!$A:$C,3,0)</f>
        <v>1327</v>
      </c>
      <c r="D1215" s="1" t="s">
        <v>2221</v>
      </c>
      <c r="E1215" s="1" t="s">
        <v>7</v>
      </c>
      <c r="F1215" s="17" t="s">
        <v>127</v>
      </c>
      <c r="G1215" s="17" t="s">
        <v>127</v>
      </c>
      <c r="H1215" s="118">
        <v>0</v>
      </c>
      <c r="I1215" s="118">
        <v>0</v>
      </c>
      <c r="J1215" s="17" t="s">
        <v>18</v>
      </c>
      <c r="K1215" s="17" t="s">
        <v>2192</v>
      </c>
      <c r="L1215" s="138" t="s">
        <v>4604</v>
      </c>
      <c r="N1215" s="22" t="s">
        <v>2629</v>
      </c>
      <c r="O1215" s="22" t="s">
        <v>3787</v>
      </c>
      <c r="P1215"/>
      <c r="Q1215" t="str">
        <f>IF(F1215=G1215,"","NOT EQUAL")</f>
        <v/>
      </c>
      <c r="R1215"/>
      <c r="S1215"/>
      <c r="T1215">
        <f>IF(Y1215&lt;&gt;"",T1214+1,T1214)</f>
        <v>146</v>
      </c>
      <c r="U1215" s="3"/>
      <c r="V1215" s="118"/>
      <c r="W1215" s="118"/>
      <c r="X1215" s="109" t="str">
        <f>IF( OR(V1215="CNST", J1215="CAT_REGS"),(F1215),
IF(V1215="YES",UPPER(F1215),
IF(   AND(V1215&lt;&gt;"NO",J1215="CAT_FNCT",E1215&lt;&gt;"multiply", E1215&lt;&gt;"divide"),IF(K1215="SLS_ENABLED",   UPPER(F1215),""),"")))</f>
        <v/>
      </c>
      <c r="Y1215" s="109" t="str">
        <f>IF(LEN(W1215)&gt;0,W1215,SUBSTITUTE(SUBSTITUTE(SUBSTITUTE(SUBSTITUTE(SUBSTITUTE(SUBSTITUTE(SUBSTITUTE(SUBSTITUTE(SUBSTITUTE(SUBSTITUTE(SUBSTITUTE( (SUBSTITUTE( SUBSTITUTE( SUBSTITUTE( SUBSTITUTE(X1215,"STD_SIGMA","SUM"),"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15" s="2">
        <f>C1215</f>
        <v>1327</v>
      </c>
    </row>
    <row r="1216" spans="1:26">
      <c r="A1216" s="167" t="str">
        <f>CODE(MID(N1216,1,1))&amp;CODE(MID(N1216,2,1))&amp;CODE(MID(N1216,3,1))&amp;CODE(MID(N1216,4,1))&amp;CODE(MID(N1216,5,1))&amp;
IF(ISERR(CODE(MID(N1216,6,1))),"",CODE(MID(N1216,6,1)))&amp;
IF(ISERR(CODE(MID(N1216,7,1))),"",CODE(MID(N1216,7,1)))&amp;
IF(ISERR(CODE(MID(N1216,8,1))),"",CODE(MID(N1216,8,1)))&amp;
IF(ISERR(CODE(MID(N1216,9,1))),"",CODE(MID(N1216,9,1)))&amp;
IF(ISERR(CODE(MID(N1216,10,1))),"",CODE(MID(N1216,10,1)))&amp;
IF(ISERR(CODE(MID(N1216,11,1))),"",CODE(MID(N1216,11,1)))&amp;
IF(ISERR(CODE(MID(N1216,12,1))),"",CODE(MID(N1216,12,1)))&amp;
IF(ISERR(CODE(MID(N1216,13,1))),"",CODE(MID(N1216,13,1)))&amp;
IF(ISERR(CODE(MID(N1216,14,1))),"",CODE(MID(N1216,14,1)))&amp;
IF(ISERR(CODE(MID(N1216,15,1))),"",CODE(MID(N1216,15,1)))</f>
        <v>777885955078686869827386</v>
      </c>
      <c r="B1216" s="3">
        <v>1183</v>
      </c>
      <c r="C1216" s="165">
        <f>VLOOKUP(A1216,[1]items.h.csv!$A:$C,3,0)</f>
        <v>1328</v>
      </c>
      <c r="D1216" s="1" t="s">
        <v>2221</v>
      </c>
      <c r="E1216" s="1" t="s">
        <v>7</v>
      </c>
      <c r="F1216" s="17" t="s">
        <v>1892</v>
      </c>
      <c r="G1216" s="17" t="s">
        <v>1892</v>
      </c>
      <c r="H1216" s="118">
        <v>0</v>
      </c>
      <c r="I1216" s="118">
        <v>0</v>
      </c>
      <c r="J1216" s="17" t="s">
        <v>18</v>
      </c>
      <c r="K1216" s="17" t="s">
        <v>2192</v>
      </c>
      <c r="L1216" s="138" t="s">
        <v>4604</v>
      </c>
      <c r="N1216" s="22" t="s">
        <v>2630</v>
      </c>
      <c r="O1216" s="22" t="s">
        <v>3787</v>
      </c>
      <c r="P1216"/>
      <c r="Q1216" t="str">
        <f>IF(F1216=G1216,"","NOT EQUAL")</f>
        <v/>
      </c>
      <c r="R1216"/>
      <c r="S1216"/>
      <c r="T1216">
        <f>IF(Y1216&lt;&gt;"",T1215+1,T1215)</f>
        <v>146</v>
      </c>
      <c r="U1216" s="3"/>
      <c r="V1216" s="118"/>
      <c r="W1216" s="118"/>
      <c r="X1216" s="109" t="str">
        <f>IF( OR(V1216="CNST", J1216="CAT_REGS"),(F1216),
IF(V1216="YES",UPPER(F1216),
IF(   AND(V1216&lt;&gt;"NO",J1216="CAT_FNCT",E1216&lt;&gt;"multiply", E1216&lt;&gt;"divide"),IF(K1216="SLS_ENABLED",   UPPER(F1216),""),"")))</f>
        <v/>
      </c>
      <c r="Y1216" s="109" t="str">
        <f>IF(LEN(W1216)&gt;0,W1216,SUBSTITUTE(SUBSTITUTE(SUBSTITUTE(SUBSTITUTE(SUBSTITUTE(SUBSTITUTE(SUBSTITUTE(SUBSTITUTE(SUBSTITUTE(SUBSTITUTE(SUBSTITUTE( (SUBSTITUTE( SUBSTITUTE( SUBSTITUTE( SUBSTITUTE(X1216,"STD_SIGMA","SUM"),"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16" s="2">
        <f>C1216</f>
        <v>1328</v>
      </c>
    </row>
    <row r="1217" spans="1:26">
      <c r="A1217" s="167" t="str">
        <f>CODE(MID(N1217,1,1))&amp;CODE(MID(N1217,2,1))&amp;CODE(MID(N1217,3,1))&amp;CODE(MID(N1217,4,1))&amp;CODE(MID(N1217,5,1))&amp;
IF(ISERR(CODE(MID(N1217,6,1))),"",CODE(MID(N1217,6,1)))&amp;
IF(ISERR(CODE(MID(N1217,7,1))),"",CODE(MID(N1217,7,1)))&amp;
IF(ISERR(CODE(MID(N1217,8,1))),"",CODE(MID(N1217,8,1)))&amp;
IF(ISERR(CODE(MID(N1217,9,1))),"",CODE(MID(N1217,9,1)))&amp;
IF(ISERR(CODE(MID(N1217,10,1))),"",CODE(MID(N1217,10,1)))&amp;
IF(ISERR(CODE(MID(N1217,11,1))),"",CODE(MID(N1217,11,1)))&amp;
IF(ISERR(CODE(MID(N1217,12,1))),"",CODE(MID(N1217,12,1)))&amp;
IF(ISERR(CODE(MID(N1217,13,1))),"",CODE(MID(N1217,13,1)))&amp;
IF(ISERR(CODE(MID(N1217,14,1))),"",CODE(MID(N1217,14,1)))&amp;
IF(ISERR(CODE(MID(N1217,15,1))),"",CODE(MID(N1217,15,1)))</f>
        <v>77788595677978867080</v>
      </c>
      <c r="B1217" s="3">
        <v>1184</v>
      </c>
      <c r="C1217" s="165">
        <f>VLOOKUP(A1217,[1]items.h.csv!$A:$C,3,0)</f>
        <v>1329</v>
      </c>
      <c r="D1217" s="1" t="s">
        <v>2221</v>
      </c>
      <c r="E1217" s="1" t="s">
        <v>7</v>
      </c>
      <c r="F1217" s="17" t="s">
        <v>129</v>
      </c>
      <c r="G1217" s="17" t="s">
        <v>129</v>
      </c>
      <c r="H1217" s="118">
        <v>0</v>
      </c>
      <c r="I1217" s="118">
        <v>0</v>
      </c>
      <c r="J1217" s="17" t="s">
        <v>18</v>
      </c>
      <c r="K1217" s="17" t="s">
        <v>2192</v>
      </c>
      <c r="L1217" s="138" t="s">
        <v>4604</v>
      </c>
      <c r="N1217" s="22" t="s">
        <v>2633</v>
      </c>
      <c r="O1217" s="22" t="s">
        <v>3787</v>
      </c>
      <c r="P1217"/>
      <c r="Q1217" t="str">
        <f>IF(F1217=G1217,"","NOT EQUAL")</f>
        <v/>
      </c>
      <c r="R1217"/>
      <c r="S1217"/>
      <c r="T1217">
        <f>IF(Y1217&lt;&gt;"",T1216+1,T1216)</f>
        <v>146</v>
      </c>
      <c r="U1217" s="3"/>
      <c r="V1217" s="118"/>
      <c r="W1217" s="118"/>
      <c r="X1217" s="109" t="str">
        <f>IF( OR(V1217="CNST", J1217="CAT_REGS"),(F1217),
IF(V1217="YES",UPPER(F1217),
IF(   AND(V1217&lt;&gt;"NO",J1217="CAT_FNCT",E1217&lt;&gt;"multiply", E1217&lt;&gt;"divide"),IF(K1217="SLS_ENABLED",   UPPER(F1217),""),"")))</f>
        <v/>
      </c>
      <c r="Y1217" s="109" t="str">
        <f>IF(LEN(W1217)&gt;0,W1217,SUBSTITUTE(SUBSTITUTE(SUBSTITUTE(SUBSTITUTE(SUBSTITUTE(SUBSTITUTE(SUBSTITUTE(SUBSTITUTE(SUBSTITUTE(SUBSTITUTE(SUBSTITUTE( (SUBSTITUTE( SUBSTITUTE( SUBSTITUTE( SUBSTITUTE(X1217,"STD_SIGMA","SUM"),"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17" s="2">
        <f>C1217</f>
        <v>1329</v>
      </c>
    </row>
    <row r="1218" spans="1:26">
      <c r="A1218" s="167" t="str">
        <f>CODE(MID(N1218,1,1))&amp;CODE(MID(N1218,2,1))&amp;CODE(MID(N1218,3,1))&amp;CODE(MID(N1218,4,1))&amp;CODE(MID(N1218,5,1))&amp;
IF(ISERR(CODE(MID(N1218,6,1))),"",CODE(MID(N1218,6,1)))&amp;
IF(ISERR(CODE(MID(N1218,7,1))),"",CODE(MID(N1218,7,1)))&amp;
IF(ISERR(CODE(MID(N1218,8,1))),"",CODE(MID(N1218,8,1)))&amp;
IF(ISERR(CODE(MID(N1218,9,1))),"",CODE(MID(N1218,9,1)))&amp;
IF(ISERR(CODE(MID(N1218,10,1))),"",CODE(MID(N1218,10,1)))&amp;
IF(ISERR(CODE(MID(N1218,11,1))),"",CODE(MID(N1218,11,1)))&amp;
IF(ISERR(CODE(MID(N1218,12,1))),"",CODE(MID(N1218,12,1)))&amp;
IF(ISERR(CODE(MID(N1218,13,1))),"",CODE(MID(N1218,13,1)))&amp;
IF(ISERR(CODE(MID(N1218,14,1))),"",CODE(MID(N1218,14,1)))&amp;
IF(ISERR(CODE(MID(N1218,15,1))),"",CODE(MID(N1218,15,1)))</f>
        <v>777885957673788483</v>
      </c>
      <c r="B1218" s="3">
        <v>1185</v>
      </c>
      <c r="C1218" s="165">
        <f>VLOOKUP(A1218,[1]items.h.csv!$A:$C,3,0)</f>
        <v>1330</v>
      </c>
      <c r="D1218" s="1" t="s">
        <v>2221</v>
      </c>
      <c r="E1218" s="1" t="s">
        <v>7</v>
      </c>
      <c r="F1218" s="17" t="s">
        <v>154</v>
      </c>
      <c r="G1218" s="17" t="s">
        <v>154</v>
      </c>
      <c r="H1218" s="118">
        <v>0</v>
      </c>
      <c r="I1218" s="118">
        <v>0</v>
      </c>
      <c r="J1218" s="17" t="s">
        <v>18</v>
      </c>
      <c r="K1218" s="17" t="s">
        <v>2192</v>
      </c>
      <c r="L1218" s="138" t="s">
        <v>4604</v>
      </c>
      <c r="N1218" s="22" t="s">
        <v>3874</v>
      </c>
      <c r="O1218" s="22" t="s">
        <v>3787</v>
      </c>
      <c r="P1218"/>
      <c r="Q1218" t="str">
        <f>IF(F1218=G1218,"","NOT EQUAL")</f>
        <v/>
      </c>
      <c r="R1218"/>
      <c r="S1218"/>
      <c r="T1218">
        <f>IF(Y1218&lt;&gt;"",T1217+1,T1217)</f>
        <v>146</v>
      </c>
      <c r="U1218" s="3"/>
      <c r="V1218" s="118"/>
      <c r="W1218" s="118"/>
      <c r="X1218" s="109" t="str">
        <f>IF( OR(V1218="CNST", J1218="CAT_REGS"),(F1218),
IF(V1218="YES",UPPER(F1218),
IF(   AND(V1218&lt;&gt;"NO",J1218="CAT_FNCT",E1218&lt;&gt;"multiply", E1218&lt;&gt;"divide"),IF(K1218="SLS_ENABLED",   UPPER(F1218),""),"")))</f>
        <v/>
      </c>
      <c r="Y1218" s="109" t="str">
        <f>IF(LEN(W1218)&gt;0,W1218,SUBSTITUTE(SUBSTITUTE(SUBSTITUTE(SUBSTITUTE(SUBSTITUTE(SUBSTITUTE(SUBSTITUTE(SUBSTITUTE(SUBSTITUTE(SUBSTITUTE(SUBSTITUTE( (SUBSTITUTE( SUBSTITUTE( SUBSTITUTE( SUBSTITUTE(X1218,"STD_SIGMA","SUM"),"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18" s="2">
        <f>C1218</f>
        <v>1330</v>
      </c>
    </row>
    <row r="1219" spans="1:26">
      <c r="A1219" s="167" t="str">
        <f>CODE(MID(N1219,1,1))&amp;CODE(MID(N1219,2,1))&amp;CODE(MID(N1219,3,1))&amp;CODE(MID(N1219,4,1))&amp;CODE(MID(N1219,5,1))&amp;
IF(ISERR(CODE(MID(N1219,6,1))),"",CODE(MID(N1219,6,1)))&amp;
IF(ISERR(CODE(MID(N1219,7,1))),"",CODE(MID(N1219,7,1)))&amp;
IF(ISERR(CODE(MID(N1219,8,1))),"",CODE(MID(N1219,8,1)))&amp;
IF(ISERR(CODE(MID(N1219,9,1))),"",CODE(MID(N1219,9,1)))&amp;
IF(ISERR(CODE(MID(N1219,10,1))),"",CODE(MID(N1219,10,1)))&amp;
IF(ISERR(CODE(MID(N1219,11,1))),"",CODE(MID(N1219,11,1)))&amp;
IF(ISERR(CODE(MID(N1219,12,1))),"",CODE(MID(N1219,12,1)))&amp;
IF(ISERR(CODE(MID(N1219,13,1))),"",CODE(MID(N1219,13,1)))&amp;
IF(ISERR(CODE(MID(N1219,14,1))),"",CODE(MID(N1219,14,1)))&amp;
IF(ISERR(CODE(MID(N1219,15,1))),"",CODE(MID(N1219,15,1)))</f>
        <v>7778859573787079</v>
      </c>
      <c r="B1219" s="3">
        <v>1186</v>
      </c>
      <c r="C1219" s="165">
        <f>VLOOKUP(A1219,[1]items.h.csv!$A:$C,3,0)</f>
        <v>1331</v>
      </c>
      <c r="D1219" s="1" t="s">
        <v>2221</v>
      </c>
      <c r="E1219" s="1" t="s">
        <v>7</v>
      </c>
      <c r="F1219" s="17" t="s">
        <v>156</v>
      </c>
      <c r="G1219" s="17" t="s">
        <v>156</v>
      </c>
      <c r="H1219" s="118">
        <v>0</v>
      </c>
      <c r="I1219" s="118">
        <v>0</v>
      </c>
      <c r="J1219" s="17" t="s">
        <v>18</v>
      </c>
      <c r="K1219" s="17" t="s">
        <v>2192</v>
      </c>
      <c r="L1219" s="138" t="s">
        <v>4604</v>
      </c>
      <c r="N1219" s="22" t="s">
        <v>2673</v>
      </c>
      <c r="O1219" s="22" t="s">
        <v>3787</v>
      </c>
      <c r="P1219"/>
      <c r="Q1219" t="str">
        <f>IF(F1219=G1219,"","NOT EQUAL")</f>
        <v/>
      </c>
      <c r="R1219"/>
      <c r="S1219"/>
      <c r="T1219">
        <f>IF(Y1219&lt;&gt;"",T1218+1,T1218)</f>
        <v>146</v>
      </c>
      <c r="U1219" s="3"/>
      <c r="V1219" s="118"/>
      <c r="W1219" s="118"/>
      <c r="X1219" s="109" t="str">
        <f>IF( OR(V1219="CNST", J1219="CAT_REGS"),(F1219),
IF(V1219="YES",UPPER(F1219),
IF(   AND(V1219&lt;&gt;"NO",J1219="CAT_FNCT",E1219&lt;&gt;"multiply", E1219&lt;&gt;"divide"),IF(K1219="SLS_ENABLED",   UPPER(F1219),""),"")))</f>
        <v/>
      </c>
      <c r="Y1219" s="109" t="str">
        <f>IF(LEN(W1219)&gt;0,W1219,SUBSTITUTE(SUBSTITUTE(SUBSTITUTE(SUBSTITUTE(SUBSTITUTE(SUBSTITUTE(SUBSTITUTE(SUBSTITUTE(SUBSTITUTE(SUBSTITUTE(SUBSTITUTE( (SUBSTITUTE( SUBSTITUTE( SUBSTITUTE( SUBSTITUTE(X1219,"STD_SIGMA","SUM"),"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19" s="2">
        <f>C1219</f>
        <v>1331</v>
      </c>
    </row>
    <row r="1220" spans="1:26">
      <c r="A1220" s="167" t="str">
        <f>CODE(MID(N1220,1,1))&amp;CODE(MID(N1220,2,1))&amp;CODE(MID(N1220,3,1))&amp;CODE(MID(N1220,4,1))&amp;CODE(MID(N1220,5,1))&amp;
IF(ISERR(CODE(MID(N1220,6,1))),"",CODE(MID(N1220,6,1)))&amp;
IF(ISERR(CODE(MID(N1220,7,1))),"",CODE(MID(N1220,7,1)))&amp;
IF(ISERR(CODE(MID(N1220,8,1))),"",CODE(MID(N1220,8,1)))&amp;
IF(ISERR(CODE(MID(N1220,9,1))),"",CODE(MID(N1220,9,1)))&amp;
IF(ISERR(CODE(MID(N1220,10,1))),"",CODE(MID(N1220,10,1)))&amp;
IF(ISERR(CODE(MID(N1220,11,1))),"",CODE(MID(N1220,11,1)))&amp;
IF(ISERR(CODE(MID(N1220,12,1))),"",CODE(MID(N1220,12,1)))&amp;
IF(ISERR(CODE(MID(N1220,13,1))),"",CODE(MID(N1220,13,1)))&amp;
IF(ISERR(CODE(MID(N1220,14,1))),"",CODE(MID(N1220,14,1)))&amp;
IF(ISERR(CODE(MID(N1220,15,1))),"",CODE(MID(N1220,15,1)))</f>
        <v>7778859573788483</v>
      </c>
      <c r="B1220" s="3">
        <v>1187</v>
      </c>
      <c r="C1220" s="165">
        <f>VLOOKUP(A1220,[1]items.h.csv!$A:$C,3,0)</f>
        <v>1332</v>
      </c>
      <c r="D1220" s="1" t="s">
        <v>2221</v>
      </c>
      <c r="E1220" s="1" t="s">
        <v>7</v>
      </c>
      <c r="F1220" s="17" t="s">
        <v>157</v>
      </c>
      <c r="G1220" s="17" t="s">
        <v>157</v>
      </c>
      <c r="H1220" s="118">
        <v>0</v>
      </c>
      <c r="I1220" s="118">
        <v>0</v>
      </c>
      <c r="J1220" s="17" t="s">
        <v>18</v>
      </c>
      <c r="K1220" s="17" t="s">
        <v>2192</v>
      </c>
      <c r="L1220" s="138" t="s">
        <v>4604</v>
      </c>
      <c r="N1220" s="22" t="s">
        <v>2675</v>
      </c>
      <c r="O1220" s="22" t="s">
        <v>3787</v>
      </c>
      <c r="P1220"/>
      <c r="Q1220" t="str">
        <f>IF(F1220=G1220,"","NOT EQUAL")</f>
        <v/>
      </c>
      <c r="R1220"/>
      <c r="S1220"/>
      <c r="T1220">
        <f>IF(Y1220&lt;&gt;"",T1219+1,T1219)</f>
        <v>147</v>
      </c>
      <c r="U1220" s="3" t="s">
        <v>4600</v>
      </c>
      <c r="V1220" s="118" t="s">
        <v>4475</v>
      </c>
      <c r="W1220" s="118"/>
      <c r="X1220" s="109" t="str">
        <f>IF( OR(V1220="CNST", J1220="CAT_REGS"),(F1220),
IF(V1220="YES",UPPER(F1220),
IF(   AND(V1220&lt;&gt;"NO",J1220="CAT_FNCT",E1220&lt;&gt;"multiply", E1220&lt;&gt;"divide"),IF(K1220="SLS_ENABLED",   UPPER(F1220),""),"")))</f>
        <v>"INTS"</v>
      </c>
      <c r="Y1220" s="109" t="str">
        <f>IF(LEN(W1220)&gt;0,W1220,SUBSTITUTE(SUBSTITUTE(SUBSTITUTE(SUBSTITUTE(SUBSTITUTE(SUBSTITUTE(SUBSTITUTE(SUBSTITUTE(SUBSTITUTE(SUBSTITUTE(SUBSTITUTE( (SUBSTITUTE( SUBSTITUTE( SUBSTITUTE( SUBSTITUTE(X1220,"STD_SIGMA","SUM"),"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INTS</v>
      </c>
      <c r="Z1220" s="2">
        <f>C1220</f>
        <v>1332</v>
      </c>
    </row>
    <row r="1221" spans="1:26">
      <c r="A1221" s="167" t="str">
        <f>CODE(MID(N1221,1,1))&amp;CODE(MID(N1221,2,1))&amp;CODE(MID(N1221,3,1))&amp;CODE(MID(N1221,4,1))&amp;CODE(MID(N1221,5,1))&amp;
IF(ISERR(CODE(MID(N1221,6,1))),"",CODE(MID(N1221,6,1)))&amp;
IF(ISERR(CODE(MID(N1221,7,1))),"",CODE(MID(N1221,7,1)))&amp;
IF(ISERR(CODE(MID(N1221,8,1))),"",CODE(MID(N1221,8,1)))&amp;
IF(ISERR(CODE(MID(N1221,9,1))),"",CODE(MID(N1221,9,1)))&amp;
IF(ISERR(CODE(MID(N1221,10,1))),"",CODE(MID(N1221,10,1)))&amp;
IF(ISERR(CODE(MID(N1221,11,1))),"",CODE(MID(N1221,11,1)))&amp;
IF(ISERR(CODE(MID(N1221,12,1))),"",CODE(MID(N1221,12,1)))&amp;
IF(ISERR(CODE(MID(N1221,13,1))),"",CODE(MID(N1221,13,1)))&amp;
IF(ISERR(CODE(MID(N1221,14,1))),"",CODE(MID(N1221,14,1)))&amp;
IF(ISERR(CODE(MID(N1221,15,1))),"",CODE(MID(N1221,15,1)))</f>
        <v>777885957379</v>
      </c>
      <c r="B1221" s="3">
        <v>1188</v>
      </c>
      <c r="C1221" s="165">
        <f>VLOOKUP(A1221,[1]items.h.csv!$A:$C,3,0)</f>
        <v>1333</v>
      </c>
      <c r="D1221" s="1" t="s">
        <v>2221</v>
      </c>
      <c r="E1221" s="1" t="s">
        <v>7</v>
      </c>
      <c r="F1221" s="17" t="s">
        <v>1912</v>
      </c>
      <c r="G1221" s="17" t="s">
        <v>1912</v>
      </c>
      <c r="H1221" s="118">
        <v>0</v>
      </c>
      <c r="I1221" s="118">
        <v>0</v>
      </c>
      <c r="J1221" s="17" t="s">
        <v>18</v>
      </c>
      <c r="K1221" s="17" t="s">
        <v>2192</v>
      </c>
      <c r="L1221" s="138" t="s">
        <v>4604</v>
      </c>
      <c r="N1221" s="22" t="s">
        <v>2687</v>
      </c>
      <c r="O1221" s="22" t="s">
        <v>3787</v>
      </c>
      <c r="P1221"/>
      <c r="Q1221" t="str">
        <f>IF(F1221=G1221,"","NOT EQUAL")</f>
        <v/>
      </c>
      <c r="R1221"/>
      <c r="S1221"/>
      <c r="T1221">
        <f>IF(Y1221&lt;&gt;"",T1220+1,T1220)</f>
        <v>147</v>
      </c>
      <c r="U1221" s="3"/>
      <c r="V1221" s="118"/>
      <c r="W1221" s="118"/>
      <c r="X1221" s="109" t="str">
        <f>IF( OR(V1221="CNST", J1221="CAT_REGS"),(F1221),
IF(V1221="YES",UPPER(F1221),
IF(   AND(V1221&lt;&gt;"NO",J1221="CAT_FNCT",E1221&lt;&gt;"multiply", E1221&lt;&gt;"divide"),IF(K1221="SLS_ENABLED",   UPPER(F1221),""),"")))</f>
        <v/>
      </c>
      <c r="Y1221" s="109" t="str">
        <f>IF(LEN(W1221)&gt;0,W1221,SUBSTITUTE(SUBSTITUTE(SUBSTITUTE(SUBSTITUTE(SUBSTITUTE(SUBSTITUTE(SUBSTITUTE(SUBSTITUTE(SUBSTITUTE(SUBSTITUTE(SUBSTITUTE( (SUBSTITUTE( SUBSTITUTE( SUBSTITUTE( SUBSTITUTE(X1221,"STD_SIGMA","SUM"),"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21" s="2">
        <f>C1221</f>
        <v>1333</v>
      </c>
    </row>
    <row r="1222" spans="1:26">
      <c r="A1222" s="167" t="str">
        <f>CODE(MID(N1222,1,1))&amp;CODE(MID(N1222,2,1))&amp;CODE(MID(N1222,3,1))&amp;CODE(MID(N1222,4,1))&amp;CODE(MID(N1222,5,1))&amp;
IF(ISERR(CODE(MID(N1222,6,1))),"",CODE(MID(N1222,6,1)))&amp;
IF(ISERR(CODE(MID(N1222,7,1))),"",CODE(MID(N1222,7,1)))&amp;
IF(ISERR(CODE(MID(N1222,8,1))),"",CODE(MID(N1222,8,1)))&amp;
IF(ISERR(CODE(MID(N1222,9,1))),"",CODE(MID(N1222,9,1)))&amp;
IF(ISERR(CODE(MID(N1222,10,1))),"",CODE(MID(N1222,10,1)))&amp;
IF(ISERR(CODE(MID(N1222,11,1))),"",CODE(MID(N1222,11,1)))&amp;
IF(ISERR(CODE(MID(N1222,12,1))),"",CODE(MID(N1222,12,1)))&amp;
IF(ISERR(CODE(MID(N1222,13,1))),"",CODE(MID(N1222,13,1)))&amp;
IF(ISERR(CODE(MID(N1222,14,1))),"",CODE(MID(N1222,14,1)))&amp;
IF(ISERR(CODE(MID(N1222,15,1))),"",CODE(MID(N1222,15,1)))</f>
        <v>7778859576797980</v>
      </c>
      <c r="B1222" s="3">
        <v>1189</v>
      </c>
      <c r="C1222" s="165">
        <f>VLOOKUP(A1222,[1]items.h.csv!$A:$C,3,0)</f>
        <v>1334</v>
      </c>
      <c r="D1222" s="1" t="s">
        <v>2221</v>
      </c>
      <c r="E1222" s="1" t="s">
        <v>7</v>
      </c>
      <c r="F1222" s="17" t="s">
        <v>207</v>
      </c>
      <c r="G1222" s="17" t="s">
        <v>207</v>
      </c>
      <c r="H1222" s="118">
        <v>0</v>
      </c>
      <c r="I1222" s="118">
        <v>0</v>
      </c>
      <c r="J1222" s="17" t="s">
        <v>18</v>
      </c>
      <c r="K1222" s="17" t="s">
        <v>2192</v>
      </c>
      <c r="L1222" s="138" t="s">
        <v>4604</v>
      </c>
      <c r="N1222" s="22" t="s">
        <v>2751</v>
      </c>
      <c r="O1222" s="22" t="s">
        <v>3787</v>
      </c>
      <c r="P1222"/>
      <c r="Q1222" t="str">
        <f>IF(F1222=G1222,"","NOT EQUAL")</f>
        <v/>
      </c>
      <c r="R1222"/>
      <c r="S1222"/>
      <c r="T1222">
        <f>IF(Y1222&lt;&gt;"",T1221+1,T1221)</f>
        <v>147</v>
      </c>
      <c r="U1222" s="3"/>
      <c r="V1222" s="118"/>
      <c r="W1222" s="118"/>
      <c r="X1222" s="109" t="str">
        <f>IF( OR(V1222="CNST", J1222="CAT_REGS"),(F1222),
IF(V1222="YES",UPPER(F1222),
IF(   AND(V1222&lt;&gt;"NO",J1222="CAT_FNCT",E1222&lt;&gt;"multiply", E1222&lt;&gt;"divide"),IF(K1222="SLS_ENABLED",   UPPER(F1222),""),"")))</f>
        <v/>
      </c>
      <c r="Y1222" s="109" t="str">
        <f>IF(LEN(W1222)&gt;0,W1222,SUBSTITUTE(SUBSTITUTE(SUBSTITUTE(SUBSTITUTE(SUBSTITUTE(SUBSTITUTE(SUBSTITUTE(SUBSTITUTE(SUBSTITUTE(SUBSTITUTE(SUBSTITUTE( (SUBSTITUTE( SUBSTITUTE( SUBSTITUTE( SUBSTITUTE(X1222,"STD_SIGMA","SUM"),"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22" s="2">
        <f>C1222</f>
        <v>1334</v>
      </c>
    </row>
    <row r="1223" spans="1:26">
      <c r="A1223" s="167" t="str">
        <f>CODE(MID(N1223,1,1))&amp;CODE(MID(N1223,2,1))&amp;CODE(MID(N1223,3,1))&amp;CODE(MID(N1223,4,1))&amp;CODE(MID(N1223,5,1))&amp;
IF(ISERR(CODE(MID(N1223,6,1))),"",CODE(MID(N1223,6,1)))&amp;
IF(ISERR(CODE(MID(N1223,7,1))),"",CODE(MID(N1223,7,1)))&amp;
IF(ISERR(CODE(MID(N1223,8,1))),"",CODE(MID(N1223,8,1)))&amp;
IF(ISERR(CODE(MID(N1223,9,1))),"",CODE(MID(N1223,9,1)))&amp;
IF(ISERR(CODE(MID(N1223,10,1))),"",CODE(MID(N1223,10,1)))&amp;
IF(ISERR(CODE(MID(N1223,11,1))),"",CODE(MID(N1223,11,1)))&amp;
IF(ISERR(CODE(MID(N1223,12,1))),"",CODE(MID(N1223,12,1)))&amp;
IF(ISERR(CODE(MID(N1223,13,1))),"",CODE(MID(N1223,13,1)))&amp;
IF(ISERR(CODE(MID(N1223,14,1))),"",CODE(MID(N1223,14,1)))&amp;
IF(ISERR(CODE(MID(N1223,15,1))),"",CODE(MID(N1223,15,1)))</f>
        <v>777885957765848283</v>
      </c>
      <c r="B1223" s="3">
        <v>1190</v>
      </c>
      <c r="C1223" s="165">
        <f>VLOOKUP(A1223,[1]items.h.csv!$A:$C,3,0)</f>
        <v>1335</v>
      </c>
      <c r="D1223" s="1" t="s">
        <v>2221</v>
      </c>
      <c r="E1223" s="1" t="s">
        <v>7</v>
      </c>
      <c r="F1223" s="17" t="s">
        <v>1942</v>
      </c>
      <c r="G1223" s="17" t="s">
        <v>1942</v>
      </c>
      <c r="H1223" s="118">
        <v>0</v>
      </c>
      <c r="I1223" s="118">
        <v>0</v>
      </c>
      <c r="J1223" s="17" t="s">
        <v>18</v>
      </c>
      <c r="K1223" s="17" t="s">
        <v>2192</v>
      </c>
      <c r="L1223" s="138" t="s">
        <v>4604</v>
      </c>
      <c r="N1223" s="22" t="s">
        <v>2764</v>
      </c>
      <c r="O1223" s="22" t="s">
        <v>3787</v>
      </c>
      <c r="P1223"/>
      <c r="Q1223" t="str">
        <f>IF(F1223=G1223,"","NOT EQUAL")</f>
        <v/>
      </c>
      <c r="R1223"/>
      <c r="S1223"/>
      <c r="T1223">
        <f>IF(Y1223&lt;&gt;"",T1222+1,T1222)</f>
        <v>147</v>
      </c>
      <c r="U1223" s="3"/>
      <c r="V1223" s="118"/>
      <c r="W1223" s="118"/>
      <c r="X1223" s="109" t="str">
        <f>IF( OR(V1223="CNST", J1223="CAT_REGS"),(F1223),
IF(V1223="YES",UPPER(F1223),
IF(   AND(V1223&lt;&gt;"NO",J1223="CAT_FNCT",E1223&lt;&gt;"multiply", E1223&lt;&gt;"divide"),IF(K1223="SLS_ENABLED",   UPPER(F1223),""),"")))</f>
        <v/>
      </c>
      <c r="Y1223" s="109" t="str">
        <f>IF(LEN(W1223)&gt;0,W1223,SUBSTITUTE(SUBSTITUTE(SUBSTITUTE(SUBSTITUTE(SUBSTITUTE(SUBSTITUTE(SUBSTITUTE(SUBSTITUTE(SUBSTITUTE(SUBSTITUTE(SUBSTITUTE( (SUBSTITUTE( SUBSTITUTE( SUBSTITUTE( SUBSTITUTE(X1223,"STD_SIGMA","SUM"),"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23" s="2">
        <f>C1223</f>
        <v>1335</v>
      </c>
    </row>
    <row r="1224" spans="1:26">
      <c r="A1224" s="167" t="str">
        <f>CODE(MID(N1224,1,1))&amp;CODE(MID(N1224,2,1))&amp;CODE(MID(N1224,3,1))&amp;CODE(MID(N1224,4,1))&amp;CODE(MID(N1224,5,1))&amp;
IF(ISERR(CODE(MID(N1224,6,1))),"",CODE(MID(N1224,6,1)))&amp;
IF(ISERR(CODE(MID(N1224,7,1))),"",CODE(MID(N1224,7,1)))&amp;
IF(ISERR(CODE(MID(N1224,8,1))),"",CODE(MID(N1224,8,1)))&amp;
IF(ISERR(CODE(MID(N1224,9,1))),"",CODE(MID(N1224,9,1)))&amp;
IF(ISERR(CODE(MID(N1224,10,1))),"",CODE(MID(N1224,10,1)))&amp;
IF(ISERR(CODE(MID(N1224,11,1))),"",CODE(MID(N1224,11,1)))&amp;
IF(ISERR(CODE(MID(N1224,12,1))),"",CODE(MID(N1224,12,1)))&amp;
IF(ISERR(CODE(MID(N1224,13,1))),"",CODE(MID(N1224,13,1)))&amp;
IF(ISERR(CODE(MID(N1224,14,1))),"",CODE(MID(N1224,14,1)))&amp;
IF(ISERR(CODE(MID(N1224,15,1))),"",CODE(MID(N1224,15,1)))</f>
        <v>7778859577658488</v>
      </c>
      <c r="B1224" s="3">
        <v>1191</v>
      </c>
      <c r="C1224" s="165">
        <f>VLOOKUP(A1224,[1]items.h.csv!$A:$C,3,0)</f>
        <v>1336</v>
      </c>
      <c r="D1224" s="1" t="s">
        <v>2221</v>
      </c>
      <c r="E1224" s="1" t="s">
        <v>7</v>
      </c>
      <c r="F1224" s="17" t="s">
        <v>219</v>
      </c>
      <c r="G1224" s="17" t="s">
        <v>219</v>
      </c>
      <c r="H1224" s="118">
        <v>0</v>
      </c>
      <c r="I1224" s="118">
        <v>0</v>
      </c>
      <c r="J1224" s="17" t="s">
        <v>18</v>
      </c>
      <c r="K1224" s="17" t="s">
        <v>2192</v>
      </c>
      <c r="L1224" s="138" t="s">
        <v>4604</v>
      </c>
      <c r="N1224" s="22" t="s">
        <v>2766</v>
      </c>
      <c r="O1224" s="22" t="s">
        <v>3787</v>
      </c>
      <c r="P1224"/>
      <c r="Q1224" t="str">
        <f>IF(F1224=G1224,"","NOT EQUAL")</f>
        <v/>
      </c>
      <c r="R1224"/>
      <c r="S1224"/>
      <c r="T1224">
        <f>IF(Y1224&lt;&gt;"",T1223+1,T1223)</f>
        <v>147</v>
      </c>
      <c r="U1224" s="3"/>
      <c r="V1224" s="118"/>
      <c r="W1224" s="118"/>
      <c r="X1224" s="109" t="str">
        <f>IF( OR(V1224="CNST", J1224="CAT_REGS"),(F1224),
IF(V1224="YES",UPPER(F1224),
IF(   AND(V1224&lt;&gt;"NO",J1224="CAT_FNCT",E1224&lt;&gt;"multiply", E1224&lt;&gt;"divide"),IF(K1224="SLS_ENABLED",   UPPER(F1224),""),"")))</f>
        <v/>
      </c>
      <c r="Y1224" s="109" t="str">
        <f>IF(LEN(W1224)&gt;0,W1224,SUBSTITUTE(SUBSTITUTE(SUBSTITUTE(SUBSTITUTE(SUBSTITUTE(SUBSTITUTE(SUBSTITUTE(SUBSTITUTE(SUBSTITUTE(SUBSTITUTE(SUBSTITUTE( (SUBSTITUTE( SUBSTITUTE( SUBSTITUTE( SUBSTITUTE(X1224,"STD_SIGMA","SUM"),"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24" s="2">
        <f>C1224</f>
        <v>1336</v>
      </c>
    </row>
    <row r="1225" spans="1:26">
      <c r="A1225" s="167" t="str">
        <f>CODE(MID(N1225,1,1))&amp;CODE(MID(N1225,2,1))&amp;CODE(MID(N1225,3,1))&amp;CODE(MID(N1225,4,1))&amp;CODE(MID(N1225,5,1))&amp;
IF(ISERR(CODE(MID(N1225,6,1))),"",CODE(MID(N1225,6,1)))&amp;
IF(ISERR(CODE(MID(N1225,7,1))),"",CODE(MID(N1225,7,1)))&amp;
IF(ISERR(CODE(MID(N1225,8,1))),"",CODE(MID(N1225,8,1)))&amp;
IF(ISERR(CODE(MID(N1225,9,1))),"",CODE(MID(N1225,9,1)))&amp;
IF(ISERR(CODE(MID(N1225,10,1))),"",CODE(MID(N1225,10,1)))&amp;
IF(ISERR(CODE(MID(N1225,11,1))),"",CODE(MID(N1225,11,1)))&amp;
IF(ISERR(CODE(MID(N1225,12,1))),"",CODE(MID(N1225,12,1)))&amp;
IF(ISERR(CODE(MID(N1225,13,1))),"",CODE(MID(N1225,13,1)))&amp;
IF(ISERR(CODE(MID(N1225,14,1))),"",CODE(MID(N1225,14,1)))&amp;
IF(ISERR(CODE(MID(N1225,15,1))),"",CODE(MID(N1225,15,1)))</f>
        <v>777885957769788583</v>
      </c>
      <c r="B1225" s="3">
        <v>1192</v>
      </c>
      <c r="C1225" s="165">
        <f>VLOOKUP(A1225,[1]items.h.csv!$A:$C,3,0)</f>
        <v>1337</v>
      </c>
      <c r="D1225" s="1" t="s">
        <v>2221</v>
      </c>
      <c r="E1225" s="1" t="s">
        <v>7</v>
      </c>
      <c r="F1225" s="17" t="s">
        <v>1951</v>
      </c>
      <c r="G1225" s="17" t="s">
        <v>1951</v>
      </c>
      <c r="H1225" s="118">
        <v>0</v>
      </c>
      <c r="I1225" s="118">
        <v>0</v>
      </c>
      <c r="J1225" s="17" t="s">
        <v>18</v>
      </c>
      <c r="K1225" s="17" t="s">
        <v>2192</v>
      </c>
      <c r="L1225" s="138" t="s">
        <v>4604</v>
      </c>
      <c r="N1225" s="22" t="s">
        <v>2774</v>
      </c>
      <c r="O1225" s="22" t="s">
        <v>3787</v>
      </c>
      <c r="P1225"/>
      <c r="Q1225" t="str">
        <f>IF(F1225=G1225,"","NOT EQUAL")</f>
        <v/>
      </c>
      <c r="R1225"/>
      <c r="S1225"/>
      <c r="T1225">
        <f>IF(Y1225&lt;&gt;"",T1224+1,T1224)</f>
        <v>147</v>
      </c>
      <c r="U1225" s="3"/>
      <c r="V1225" s="118"/>
      <c r="W1225" s="118"/>
      <c r="X1225" s="109" t="str">
        <f>IF( OR(V1225="CNST", J1225="CAT_REGS"),(F1225),
IF(V1225="YES",UPPER(F1225),
IF(   AND(V1225&lt;&gt;"NO",J1225="CAT_FNCT",E1225&lt;&gt;"multiply", E1225&lt;&gt;"divide"),IF(K1225="SLS_ENABLED",   UPPER(F1225),""),"")))</f>
        <v/>
      </c>
      <c r="Y1225" s="109" t="str">
        <f>IF(LEN(W1225)&gt;0,W1225,SUBSTITUTE(SUBSTITUTE(SUBSTITUTE(SUBSTITUTE(SUBSTITUTE(SUBSTITUTE(SUBSTITUTE(SUBSTITUTE(SUBSTITUTE(SUBSTITUTE(SUBSTITUTE( (SUBSTITUTE( SUBSTITUTE( SUBSTITUTE( SUBSTITUTE(X1225,"STD_SIGMA","SUM"),"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25" s="2">
        <f>C1225</f>
        <v>1337</v>
      </c>
    </row>
    <row r="1226" spans="1:26">
      <c r="A1226" s="167" t="str">
        <f>CODE(MID(N1226,1,1))&amp;CODE(MID(N1226,2,1))&amp;CODE(MID(N1226,3,1))&amp;CODE(MID(N1226,4,1))&amp;CODE(MID(N1226,5,1))&amp;
IF(ISERR(CODE(MID(N1226,6,1))),"",CODE(MID(N1226,6,1)))&amp;
IF(ISERR(CODE(MID(N1226,7,1))),"",CODE(MID(N1226,7,1)))&amp;
IF(ISERR(CODE(MID(N1226,8,1))),"",CODE(MID(N1226,8,1)))&amp;
IF(ISERR(CODE(MID(N1226,9,1))),"",CODE(MID(N1226,9,1)))&amp;
IF(ISERR(CODE(MID(N1226,10,1))),"",CODE(MID(N1226,10,1)))&amp;
IF(ISERR(CODE(MID(N1226,11,1))),"",CODE(MID(N1226,11,1)))&amp;
IF(ISERR(CODE(MID(N1226,12,1))),"",CODE(MID(N1226,12,1)))&amp;
IF(ISERR(CODE(MID(N1226,13,1))),"",CODE(MID(N1226,13,1)))&amp;
IF(ISERR(CODE(MID(N1226,14,1))),"",CODE(MID(N1226,14,1)))&amp;
IF(ISERR(CODE(MID(N1226,15,1))),"",CODE(MID(N1226,15,1)))</f>
        <v>7778859577796869</v>
      </c>
      <c r="B1226" s="3">
        <v>1193</v>
      </c>
      <c r="C1226" s="165">
        <f>VLOOKUP(A1226,[1]items.h.csv!$A:$C,3,0)</f>
        <v>1338</v>
      </c>
      <c r="D1226" s="1" t="s">
        <v>2221</v>
      </c>
      <c r="E1226" s="1" t="s">
        <v>7</v>
      </c>
      <c r="F1226" s="17" t="s">
        <v>228</v>
      </c>
      <c r="G1226" s="17" t="s">
        <v>228</v>
      </c>
      <c r="H1226" s="118">
        <v>0</v>
      </c>
      <c r="I1226" s="118">
        <v>0</v>
      </c>
      <c r="J1226" s="17" t="s">
        <v>18</v>
      </c>
      <c r="K1226" s="17" t="s">
        <v>2192</v>
      </c>
      <c r="L1226" s="138" t="s">
        <v>4604</v>
      </c>
      <c r="N1226" s="22" t="s">
        <v>2782</v>
      </c>
      <c r="O1226" s="22" t="s">
        <v>3787</v>
      </c>
      <c r="P1226"/>
      <c r="Q1226" t="str">
        <f>IF(F1226=G1226,"","NOT EQUAL")</f>
        <v/>
      </c>
      <c r="R1226"/>
      <c r="S1226"/>
      <c r="T1226">
        <f>IF(Y1226&lt;&gt;"",T1225+1,T1225)</f>
        <v>147</v>
      </c>
      <c r="U1226" s="3"/>
      <c r="V1226" s="118"/>
      <c r="W1226" s="118"/>
      <c r="X1226" s="109" t="str">
        <f>IF( OR(V1226="CNST", J1226="CAT_REGS"),(F1226),
IF(V1226="YES",UPPER(F1226),
IF(   AND(V1226&lt;&gt;"NO",J1226="CAT_FNCT",E1226&lt;&gt;"multiply", E1226&lt;&gt;"divide"),IF(K1226="SLS_ENABLED",   UPPER(F1226),""),"")))</f>
        <v/>
      </c>
      <c r="Y1226" s="109" t="str">
        <f>IF(LEN(W1226)&gt;0,W1226,SUBSTITUTE(SUBSTITUTE(SUBSTITUTE(SUBSTITUTE(SUBSTITUTE(SUBSTITUTE(SUBSTITUTE(SUBSTITUTE(SUBSTITUTE(SUBSTITUTE(SUBSTITUTE( (SUBSTITUTE( SUBSTITUTE( SUBSTITUTE( SUBSTITUTE(X1226,"STD_SIGMA","SUM"),"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26" s="2">
        <f>C1226</f>
        <v>1338</v>
      </c>
    </row>
    <row r="1227" spans="1:26">
      <c r="A1227" s="167" t="str">
        <f>CODE(MID(N1227,1,1))&amp;CODE(MID(N1227,2,1))&amp;CODE(MID(N1227,3,1))&amp;CODE(MID(N1227,4,1))&amp;CODE(MID(N1227,5,1))&amp;
IF(ISERR(CODE(MID(N1227,6,1))),"",CODE(MID(N1227,6,1)))&amp;
IF(ISERR(CODE(MID(N1227,7,1))),"",CODE(MID(N1227,7,1)))&amp;
IF(ISERR(CODE(MID(N1227,8,1))),"",CODE(MID(N1227,8,1)))&amp;
IF(ISERR(CODE(MID(N1227,9,1))),"",CODE(MID(N1227,9,1)))&amp;
IF(ISERR(CODE(MID(N1227,10,1))),"",CODE(MID(N1227,10,1)))&amp;
IF(ISERR(CODE(MID(N1227,11,1))),"",CODE(MID(N1227,11,1)))&amp;
IF(ISERR(CODE(MID(N1227,12,1))),"",CODE(MID(N1227,12,1)))&amp;
IF(ISERR(CODE(MID(N1227,13,1))),"",CODE(MID(N1227,13,1)))&amp;
IF(ISERR(CODE(MID(N1227,14,1))),"",CODE(MID(N1227,14,1)))&amp;
IF(ISERR(CODE(MID(N1227,15,1))),"",CODE(MID(N1227,15,1)))</f>
        <v>7778859583737781</v>
      </c>
      <c r="B1227" s="3">
        <v>1194</v>
      </c>
      <c r="C1227" s="165">
        <f>VLOOKUP(A1227,[1]items.h.csv!$A:$C,3,0)</f>
        <v>1339</v>
      </c>
      <c r="D1227" s="73" t="s">
        <v>2221</v>
      </c>
      <c r="E1227" s="73" t="s">
        <v>7</v>
      </c>
      <c r="F1227" s="90" t="s">
        <v>248</v>
      </c>
      <c r="G1227" s="90" t="s">
        <v>248</v>
      </c>
      <c r="H1227" s="75">
        <v>0</v>
      </c>
      <c r="I1227" s="75">
        <v>0</v>
      </c>
      <c r="J1227" s="28" t="s">
        <v>18</v>
      </c>
      <c r="K1227" s="76" t="s">
        <v>2192</v>
      </c>
      <c r="L1227" s="138" t="s">
        <v>4604</v>
      </c>
      <c r="N1227" s="77" t="s">
        <v>4400</v>
      </c>
      <c r="O1227" s="77"/>
      <c r="P1227"/>
      <c r="Q1227" t="str">
        <f>IF(F1227=G1227,"","NOT EQUAL")</f>
        <v/>
      </c>
      <c r="R1227"/>
      <c r="S1227"/>
      <c r="T1227">
        <f>IF(Y1227&lt;&gt;"",T1226+1,T1226)</f>
        <v>147</v>
      </c>
      <c r="U1227" s="3"/>
      <c r="V1227" s="118"/>
      <c r="W1227" s="118"/>
      <c r="X1227" s="109" t="str">
        <f>IF( OR(V1227="CNST", J1227="CAT_REGS"),(F1227),
IF(V1227="YES",UPPER(F1227),
IF(   AND(V1227&lt;&gt;"NO",J1227="CAT_FNCT",E1227&lt;&gt;"multiply", E1227&lt;&gt;"divide"),IF(K1227="SLS_ENABLED",   UPPER(F1227),""),"")))</f>
        <v/>
      </c>
      <c r="Y1227" s="109" t="str">
        <f>IF(LEN(W1227)&gt;0,W1227,SUBSTITUTE(SUBSTITUTE(SUBSTITUTE(SUBSTITUTE(SUBSTITUTE(SUBSTITUTE(SUBSTITUTE(SUBSTITUTE(SUBSTITUTE(SUBSTITUTE(SUBSTITUTE( (SUBSTITUTE( SUBSTITUTE( SUBSTITUTE( SUBSTITUTE(X1227,"STD_SIGMA","SUM"),"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27" s="2">
        <f>C1227</f>
        <v>1339</v>
      </c>
    </row>
    <row r="1228" spans="1:26">
      <c r="A1228" s="167" t="str">
        <f>CODE(MID(N1228,1,1))&amp;CODE(MID(N1228,2,1))&amp;CODE(MID(N1228,3,1))&amp;CODE(MID(N1228,4,1))&amp;CODE(MID(N1228,5,1))&amp;
IF(ISERR(CODE(MID(N1228,6,1))),"",CODE(MID(N1228,6,1)))&amp;
IF(ISERR(CODE(MID(N1228,7,1))),"",CODE(MID(N1228,7,1)))&amp;
IF(ISERR(CODE(MID(N1228,8,1))),"",CODE(MID(N1228,8,1)))&amp;
IF(ISERR(CODE(MID(N1228,9,1))),"",CODE(MID(N1228,9,1)))&amp;
IF(ISERR(CODE(MID(N1228,10,1))),"",CODE(MID(N1228,10,1)))&amp;
IF(ISERR(CODE(MID(N1228,11,1))),"",CODE(MID(N1228,11,1)))&amp;
IF(ISERR(CODE(MID(N1228,12,1))),"",CODE(MID(N1228,12,1)))&amp;
IF(ISERR(CODE(MID(N1228,13,1))),"",CODE(MID(N1228,13,1)))&amp;
IF(ISERR(CODE(MID(N1228,14,1))),"",CODE(MID(N1228,14,1)))&amp;
IF(ISERR(CODE(MID(N1228,15,1))),"",CODE(MID(N1228,15,1)))</f>
        <v>77788595779569687384</v>
      </c>
      <c r="B1228" s="3">
        <v>1195</v>
      </c>
      <c r="C1228" s="165">
        <f>VLOOKUP(A1228,[1]items.h.csv!$A:$C,3,0)</f>
        <v>1340</v>
      </c>
      <c r="D1228" s="73" t="s">
        <v>2221</v>
      </c>
      <c r="E1228" s="73" t="s">
        <v>7</v>
      </c>
      <c r="F1228" s="90" t="s">
        <v>1962</v>
      </c>
      <c r="G1228" s="90" t="s">
        <v>1962</v>
      </c>
      <c r="H1228" s="75">
        <v>0</v>
      </c>
      <c r="I1228" s="75">
        <v>0</v>
      </c>
      <c r="J1228" s="28" t="s">
        <v>18</v>
      </c>
      <c r="K1228" s="76" t="s">
        <v>2192</v>
      </c>
      <c r="L1228" s="138" t="s">
        <v>4604</v>
      </c>
      <c r="N1228" s="77" t="s">
        <v>4401</v>
      </c>
      <c r="O1228" s="77"/>
      <c r="P1228"/>
      <c r="Q1228" t="str">
        <f>IF(F1228=G1228,"","NOT EQUAL")</f>
        <v/>
      </c>
      <c r="R1228"/>
      <c r="S1228"/>
      <c r="T1228">
        <f>IF(Y1228&lt;&gt;"",T1227+1,T1227)</f>
        <v>147</v>
      </c>
      <c r="U1228" s="3"/>
      <c r="V1228" s="118"/>
      <c r="W1228" s="118"/>
      <c r="X1228" s="109" t="str">
        <f>IF( OR(V1228="CNST", J1228="CAT_REGS"),(F1228),
IF(V1228="YES",UPPER(F1228),
IF(   AND(V1228&lt;&gt;"NO",J1228="CAT_FNCT",E1228&lt;&gt;"multiply", E1228&lt;&gt;"divide"),IF(K1228="SLS_ENABLED",   UPPER(F1228),""),"")))</f>
        <v/>
      </c>
      <c r="Y1228" s="109" t="str">
        <f>IF(LEN(W1228)&gt;0,W1228,SUBSTITUTE(SUBSTITUTE(SUBSTITUTE(SUBSTITUTE(SUBSTITUTE(SUBSTITUTE(SUBSTITUTE(SUBSTITUTE(SUBSTITUTE(SUBSTITUTE(SUBSTITUTE( (SUBSTITUTE( SUBSTITUTE( SUBSTITUTE( SUBSTITUTE(X1228,"STD_SIGMA","SUM"),"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28" s="2">
        <f>C1228</f>
        <v>1340</v>
      </c>
    </row>
    <row r="1229" spans="1:26">
      <c r="A1229" s="167" t="str">
        <f>CODE(MID(N1229,1,1))&amp;CODE(MID(N1229,2,1))&amp;CODE(MID(N1229,3,1))&amp;CODE(MID(N1229,4,1))&amp;CODE(MID(N1229,5,1))&amp;
IF(ISERR(CODE(MID(N1229,6,1))),"",CODE(MID(N1229,6,1)))&amp;
IF(ISERR(CODE(MID(N1229,7,1))),"",CODE(MID(N1229,7,1)))&amp;
IF(ISERR(CODE(MID(N1229,8,1))),"",CODE(MID(N1229,8,1)))&amp;
IF(ISERR(CODE(MID(N1229,9,1))),"",CODE(MID(N1229,9,1)))&amp;
IF(ISERR(CODE(MID(N1229,10,1))),"",CODE(MID(N1229,10,1)))&amp;
IF(ISERR(CODE(MID(N1229,11,1))),"",CODE(MID(N1229,11,1)))&amp;
IF(ISERR(CODE(MID(N1229,12,1))),"",CODE(MID(N1229,12,1)))&amp;
IF(ISERR(CODE(MID(N1229,13,1))),"",CODE(MID(N1229,13,1)))&amp;
IF(ISERR(CODE(MID(N1229,14,1))),"",CODE(MID(N1229,14,1)))&amp;
IF(ISERR(CODE(MID(N1229,15,1))),"",CODE(MID(N1229,15,1)))</f>
        <v>777885957712177101110117</v>
      </c>
      <c r="B1229" s="3">
        <v>1196</v>
      </c>
      <c r="C1229" s="165">
        <f>VLOOKUP(A1229,[1]items.h.csv!$A:$C,3,0)</f>
        <v>1341</v>
      </c>
      <c r="D1229" s="1" t="s">
        <v>2221</v>
      </c>
      <c r="E1229" s="53" t="s">
        <v>4116</v>
      </c>
      <c r="F1229" s="17" t="s">
        <v>237</v>
      </c>
      <c r="G1229" s="17" t="s">
        <v>3832</v>
      </c>
      <c r="H1229" s="118">
        <v>0</v>
      </c>
      <c r="I1229" s="118">
        <v>0</v>
      </c>
      <c r="J1229" s="17" t="s">
        <v>18</v>
      </c>
      <c r="K1229" s="17" t="s">
        <v>2192</v>
      </c>
      <c r="L1229" s="138" t="s">
        <v>4604</v>
      </c>
      <c r="N1229" s="22" t="s">
        <v>2792</v>
      </c>
      <c r="O1229" s="22" t="s">
        <v>3787</v>
      </c>
      <c r="P1229"/>
      <c r="Q1229" t="str">
        <f>IF(F1229=G1229,"","NOT EQUAL")</f>
        <v>NOT EQUAL</v>
      </c>
      <c r="R1229"/>
      <c r="S1229"/>
      <c r="T1229">
        <f>IF(Y1229&lt;&gt;"",T1228+1,T1228)</f>
        <v>147</v>
      </c>
      <c r="U1229" s="3"/>
      <c r="V1229" s="118"/>
      <c r="W1229" s="118"/>
      <c r="X1229" s="109" t="str">
        <f>IF( OR(V1229="CNST", J1229="CAT_REGS"),(F1229),
IF(V1229="YES",UPPER(F1229),
IF(   AND(V1229&lt;&gt;"NO",J1229="CAT_FNCT",E1229&lt;&gt;"multiply", E1229&lt;&gt;"divide"),IF(K1229="SLS_ENABLED",   UPPER(F1229),""),"")))</f>
        <v/>
      </c>
      <c r="Y1229" s="109" t="str">
        <f>IF(LEN(W1229)&gt;0,W1229,SUBSTITUTE(SUBSTITUTE(SUBSTITUTE(SUBSTITUTE(SUBSTITUTE(SUBSTITUTE(SUBSTITUTE(SUBSTITUTE(SUBSTITUTE(SUBSTITUTE(SUBSTITUTE( (SUBSTITUTE( SUBSTITUTE( SUBSTITUTE( SUBSTITUTE(X1229,"STD_SIGMA","SUM"),"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29" s="2">
        <f>C1229</f>
        <v>1341</v>
      </c>
    </row>
    <row r="1230" spans="1:26">
      <c r="A1230" s="167" t="str">
        <f>CODE(MID(N1230,1,1))&amp;CODE(MID(N1230,2,1))&amp;CODE(MID(N1230,3,1))&amp;CODE(MID(N1230,4,1))&amp;CODE(MID(N1230,5,1))&amp;
IF(ISERR(CODE(MID(N1230,6,1))),"",CODE(MID(N1230,6,1)))&amp;
IF(ISERR(CODE(MID(N1230,7,1))),"",CODE(MID(N1230,7,1)))&amp;
IF(ISERR(CODE(MID(N1230,8,1))),"",CODE(MID(N1230,8,1)))&amp;
IF(ISERR(CODE(MID(N1230,9,1))),"",CODE(MID(N1230,9,1)))&amp;
IF(ISERR(CODE(MID(N1230,10,1))),"",CODE(MID(N1230,10,1)))&amp;
IF(ISERR(CODE(MID(N1230,11,1))),"",CODE(MID(N1230,11,1)))&amp;
IF(ISERR(CODE(MID(N1230,12,1))),"",CODE(MID(N1230,12,1)))&amp;
IF(ISERR(CODE(MID(N1230,13,1))),"",CODE(MID(N1230,13,1)))&amp;
IF(ISERR(CODE(MID(N1230,14,1))),"",CODE(MID(N1230,14,1)))&amp;
IF(ISERR(CODE(MID(N1230,15,1))),"",CODE(MID(N1230,15,1)))</f>
        <v>77788595771216510811210497</v>
      </c>
      <c r="B1230" s="3">
        <v>1197</v>
      </c>
      <c r="C1230" s="165">
        <f>VLOOKUP(A1230,[1]items.h.csv!$A:$C,3,0)</f>
        <v>1342</v>
      </c>
      <c r="D1230" s="1" t="s">
        <v>2221</v>
      </c>
      <c r="E1230" s="1" t="s">
        <v>7</v>
      </c>
      <c r="F1230" s="17" t="s">
        <v>238</v>
      </c>
      <c r="G1230" s="17" t="s">
        <v>238</v>
      </c>
      <c r="H1230" s="118">
        <v>0</v>
      </c>
      <c r="I1230" s="118">
        <v>0</v>
      </c>
      <c r="J1230" s="17" t="s">
        <v>18</v>
      </c>
      <c r="K1230" s="17" t="s">
        <v>2192</v>
      </c>
      <c r="L1230" s="138" t="s">
        <v>4604</v>
      </c>
      <c r="N1230" s="22" t="s">
        <v>2793</v>
      </c>
      <c r="O1230" s="22" t="s">
        <v>3787</v>
      </c>
      <c r="P1230"/>
      <c r="Q1230" t="str">
        <f>IF(F1230=G1230,"","NOT EQUAL")</f>
        <v/>
      </c>
      <c r="R1230"/>
      <c r="S1230"/>
      <c r="T1230">
        <f>IF(Y1230&lt;&gt;"",T1229+1,T1229)</f>
        <v>147</v>
      </c>
      <c r="U1230" s="3"/>
      <c r="V1230" s="118"/>
      <c r="W1230" s="118"/>
      <c r="X1230" s="109" t="str">
        <f>IF( OR(V1230="CNST", J1230="CAT_REGS"),(F1230),
IF(V1230="YES",UPPER(F1230),
IF(   AND(V1230&lt;&gt;"NO",J1230="CAT_FNCT",E1230&lt;&gt;"multiply", E1230&lt;&gt;"divide"),IF(K1230="SLS_ENABLED",   UPPER(F1230),""),"")))</f>
        <v/>
      </c>
      <c r="Y1230" s="109" t="str">
        <f>IF(LEN(W1230)&gt;0,W1230,SUBSTITUTE(SUBSTITUTE(SUBSTITUTE(SUBSTITUTE(SUBSTITUTE(SUBSTITUTE(SUBSTITUTE(SUBSTITUTE(SUBSTITUTE(SUBSTITUTE(SUBSTITUTE( (SUBSTITUTE( SUBSTITUTE( SUBSTITUTE( SUBSTITUTE(X1230,"STD_SIGMA","SUM"),"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30" s="2">
        <f>C1230</f>
        <v>1342</v>
      </c>
    </row>
    <row r="1231" spans="1:26">
      <c r="A1231" s="167" t="str">
        <f>CODE(MID(N1231,1,1))&amp;CODE(MID(N1231,2,1))&amp;CODE(MID(N1231,3,1))&amp;CODE(MID(N1231,4,1))&amp;CODE(MID(N1231,5,1))&amp;
IF(ISERR(CODE(MID(N1231,6,1))),"",CODE(MID(N1231,6,1)))&amp;
IF(ISERR(CODE(MID(N1231,7,1))),"",CODE(MID(N1231,7,1)))&amp;
IF(ISERR(CODE(MID(N1231,8,1))),"",CODE(MID(N1231,8,1)))&amp;
IF(ISERR(CODE(MID(N1231,9,1))),"",CODE(MID(N1231,9,1)))&amp;
IF(ISERR(CODE(MID(N1231,10,1))),"",CODE(MID(N1231,10,1)))&amp;
IF(ISERR(CODE(MID(N1231,11,1))),"",CODE(MID(N1231,11,1)))&amp;
IF(ISERR(CODE(MID(N1231,12,1))),"",CODE(MID(N1231,12,1)))&amp;
IF(ISERR(CODE(MID(N1231,13,1))),"",CODE(MID(N1231,13,1)))&amp;
IF(ISERR(CODE(MID(N1231,14,1))),"",CODE(MID(N1231,14,1)))&amp;
IF(ISERR(CODE(MID(N1231,15,1))),"",CODE(MID(N1231,15,1)))</f>
        <v>777885956779788677</v>
      </c>
      <c r="B1231" s="3">
        <v>1198</v>
      </c>
      <c r="C1231" s="165">
        <f>VLOOKUP(A1231,[1]items.h.csv!$A:$C,3,0)</f>
        <v>1343</v>
      </c>
      <c r="D1231" s="1" t="s">
        <v>2221</v>
      </c>
      <c r="E1231" s="53" t="s">
        <v>4116</v>
      </c>
      <c r="F1231" s="26" t="s">
        <v>3822</v>
      </c>
      <c r="G1231" s="26" t="s">
        <v>3822</v>
      </c>
      <c r="H1231" s="118">
        <v>0</v>
      </c>
      <c r="I1231" s="118">
        <v>0</v>
      </c>
      <c r="J1231" s="17" t="s">
        <v>18</v>
      </c>
      <c r="K1231" s="17" t="s">
        <v>2192</v>
      </c>
      <c r="L1231" s="138" t="s">
        <v>4604</v>
      </c>
      <c r="N1231" s="22" t="s">
        <v>2810</v>
      </c>
      <c r="O1231" s="22" t="s">
        <v>3787</v>
      </c>
      <c r="P1231"/>
      <c r="Q1231" t="str">
        <f>IF(F1231=G1231,"","NOT EQUAL")</f>
        <v/>
      </c>
      <c r="R1231"/>
      <c r="S1231"/>
      <c r="T1231">
        <f>IF(Y1231&lt;&gt;"",T1230+1,T1230)</f>
        <v>147</v>
      </c>
      <c r="U1231" s="3"/>
      <c r="V1231" s="118"/>
      <c r="W1231" s="118"/>
      <c r="X1231" s="109" t="str">
        <f>IF( OR(V1231="CNST", J1231="CAT_REGS"),(F1231),
IF(V1231="YES",UPPER(F1231),
IF(   AND(V1231&lt;&gt;"NO",J1231="CAT_FNCT",E1231&lt;&gt;"multiply", E1231&lt;&gt;"divide"),IF(K1231="SLS_ENABLED",   UPPER(F1231),""),"")))</f>
        <v/>
      </c>
      <c r="Y1231" s="109" t="str">
        <f>IF(LEN(W1231)&gt;0,W1231,SUBSTITUTE(SUBSTITUTE(SUBSTITUTE(SUBSTITUTE(SUBSTITUTE(SUBSTITUTE(SUBSTITUTE(SUBSTITUTE(SUBSTITUTE(SUBSTITUTE(SUBSTITUTE( (SUBSTITUTE( SUBSTITUTE( SUBSTITUTE( SUBSTITUTE(X1231,"STD_SIGMA","SUM"),"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31" s="2">
        <f>C1231</f>
        <v>1343</v>
      </c>
    </row>
    <row r="1232" spans="1:26">
      <c r="A1232" s="167" t="str">
        <f>CODE(MID(N1232,1,1))&amp;CODE(MID(N1232,2,1))&amp;CODE(MID(N1232,3,1))&amp;CODE(MID(N1232,4,1))&amp;CODE(MID(N1232,5,1))&amp;
IF(ISERR(CODE(MID(N1232,6,1))),"",CODE(MID(N1232,6,1)))&amp;
IF(ISERR(CODE(MID(N1232,7,1))),"",CODE(MID(N1232,7,1)))&amp;
IF(ISERR(CODE(MID(N1232,8,1))),"",CODE(MID(N1232,8,1)))&amp;
IF(ISERR(CODE(MID(N1232,9,1))),"",CODE(MID(N1232,9,1)))&amp;
IF(ISERR(CODE(MID(N1232,10,1))),"",CODE(MID(N1232,10,1)))&amp;
IF(ISERR(CODE(MID(N1232,11,1))),"",CODE(MID(N1232,11,1)))&amp;
IF(ISERR(CODE(MID(N1232,12,1))),"",CODE(MID(N1232,12,1)))&amp;
IF(ISERR(CODE(MID(N1232,13,1))),"",CODE(MID(N1232,13,1)))&amp;
IF(ISERR(CODE(MID(N1232,14,1))),"",CODE(MID(N1232,14,1)))&amp;
IF(ISERR(CODE(MID(N1232,15,1))),"",CODE(MID(N1232,15,1)))</f>
        <v>77788595798284727971</v>
      </c>
      <c r="B1232" s="3">
        <v>1199</v>
      </c>
      <c r="C1232" s="165">
        <f>VLOOKUP(A1232,[1]items.h.csv!$A:$C,3,0)</f>
        <v>1344</v>
      </c>
      <c r="D1232" s="1" t="s">
        <v>2221</v>
      </c>
      <c r="E1232" s="1" t="s">
        <v>7</v>
      </c>
      <c r="F1232" s="17" t="s">
        <v>1988</v>
      </c>
      <c r="G1232" s="17" t="s">
        <v>277</v>
      </c>
      <c r="H1232" s="118">
        <v>0</v>
      </c>
      <c r="I1232" s="118">
        <v>0</v>
      </c>
      <c r="J1232" s="28" t="s">
        <v>18</v>
      </c>
      <c r="K1232" s="17" t="s">
        <v>2192</v>
      </c>
      <c r="L1232" s="138" t="s">
        <v>4604</v>
      </c>
      <c r="N1232" s="22" t="s">
        <v>2850</v>
      </c>
      <c r="O1232" s="22" t="s">
        <v>3787</v>
      </c>
      <c r="P1232"/>
      <c r="Q1232" t="str">
        <f>IF(F1232=G1232,"","NOT EQUAL")</f>
        <v/>
      </c>
      <c r="R1232"/>
      <c r="S1232"/>
      <c r="T1232">
        <f>IF(Y1232&lt;&gt;"",T1231+1,T1231)</f>
        <v>147</v>
      </c>
      <c r="U1232" s="3"/>
      <c r="V1232" s="118"/>
      <c r="W1232" s="118"/>
      <c r="X1232" s="109" t="str">
        <f>IF( OR(V1232="CNST", J1232="CAT_REGS"),(F1232),
IF(V1232="YES",UPPER(F1232),
IF(   AND(V1232&lt;&gt;"NO",J1232="CAT_FNCT",E1232&lt;&gt;"multiply", E1232&lt;&gt;"divide"),IF(K1232="SLS_ENABLED",   UPPER(F1232),""),"")))</f>
        <v/>
      </c>
      <c r="Y1232" s="109" t="str">
        <f>IF(LEN(W1232)&gt;0,W1232,SUBSTITUTE(SUBSTITUTE(SUBSTITUTE(SUBSTITUTE(SUBSTITUTE(SUBSTITUTE(SUBSTITUTE(SUBSTITUTE(SUBSTITUTE(SUBSTITUTE(SUBSTITUTE( (SUBSTITUTE( SUBSTITUTE( SUBSTITUTE( SUBSTITUTE(X1232,"STD_SIGMA","SUM"),"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32" s="2">
        <f>C1232</f>
        <v>1344</v>
      </c>
    </row>
    <row r="1233" spans="1:26">
      <c r="A1233" s="167" t="str">
        <f>CODE(MID(N1233,1,1))&amp;CODE(MID(N1233,2,1))&amp;CODE(MID(N1233,3,1))&amp;CODE(MID(N1233,4,1))&amp;CODE(MID(N1233,5,1))&amp;
IF(ISERR(CODE(MID(N1233,6,1))),"",CODE(MID(N1233,6,1)))&amp;
IF(ISERR(CODE(MID(N1233,7,1))),"",CODE(MID(N1233,7,1)))&amp;
IF(ISERR(CODE(MID(N1233,8,1))),"",CODE(MID(N1233,8,1)))&amp;
IF(ISERR(CODE(MID(N1233,9,1))),"",CODE(MID(N1233,9,1)))&amp;
IF(ISERR(CODE(MID(N1233,10,1))),"",CODE(MID(N1233,10,1)))&amp;
IF(ISERR(CODE(MID(N1233,11,1))),"",CODE(MID(N1233,11,1)))&amp;
IF(ISERR(CODE(MID(N1233,12,1))),"",CODE(MID(N1233,12,1)))&amp;
IF(ISERR(CODE(MID(N1233,13,1))),"",CODE(MID(N1233,13,1)))&amp;
IF(ISERR(CODE(MID(N1233,14,1))),"",CODE(MID(N1233,14,1)))&amp;
IF(ISERR(CODE(MID(N1233,15,1))),"",CODE(MID(N1233,15,1)))</f>
        <v>777885958065828483</v>
      </c>
      <c r="B1233" s="3">
        <v>1200</v>
      </c>
      <c r="C1233" s="165">
        <f>VLOOKUP(A1233,[1]items.h.csv!$A:$C,3,0)</f>
        <v>1345</v>
      </c>
      <c r="D1233" s="1" t="s">
        <v>2221</v>
      </c>
      <c r="E1233" s="1" t="s">
        <v>7</v>
      </c>
      <c r="F1233" s="17" t="s">
        <v>1990</v>
      </c>
      <c r="G1233" s="17" t="s">
        <v>1990</v>
      </c>
      <c r="H1233" s="118">
        <v>0</v>
      </c>
      <c r="I1233" s="118">
        <v>0</v>
      </c>
      <c r="J1233" s="17" t="s">
        <v>18</v>
      </c>
      <c r="K1233" s="17" t="s">
        <v>2192</v>
      </c>
      <c r="L1233" s="138" t="s">
        <v>4604</v>
      </c>
      <c r="N1233" s="22" t="s">
        <v>2859</v>
      </c>
      <c r="O1233" s="22" t="s">
        <v>3787</v>
      </c>
      <c r="P1233"/>
      <c r="Q1233" t="str">
        <f>IF(F1233=G1233,"","NOT EQUAL")</f>
        <v/>
      </c>
      <c r="R1233"/>
      <c r="S1233"/>
      <c r="T1233">
        <f>IF(Y1233&lt;&gt;"",T1232+1,T1232)</f>
        <v>147</v>
      </c>
      <c r="U1233" s="3"/>
      <c r="V1233" s="118"/>
      <c r="W1233" s="118"/>
      <c r="X1233" s="109" t="str">
        <f>IF( OR(V1233="CNST", J1233="CAT_REGS"),(F1233),
IF(V1233="YES",UPPER(F1233),
IF(   AND(V1233&lt;&gt;"NO",J1233="CAT_FNCT",E1233&lt;&gt;"multiply", E1233&lt;&gt;"divide"),IF(K1233="SLS_ENABLED",   UPPER(F1233),""),"")))</f>
        <v/>
      </c>
      <c r="Y1233" s="109" t="str">
        <f>IF(LEN(W1233)&gt;0,W1233,SUBSTITUTE(SUBSTITUTE(SUBSTITUTE(SUBSTITUTE(SUBSTITUTE(SUBSTITUTE(SUBSTITUTE(SUBSTITUTE(SUBSTITUTE(SUBSTITUTE(SUBSTITUTE( (SUBSTITUTE( SUBSTITUTE( SUBSTITUTE( SUBSTITUTE(X1233,"STD_SIGMA","SUM"),"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33" s="2">
        <f>C1233</f>
        <v>1345</v>
      </c>
    </row>
    <row r="1234" spans="1:26">
      <c r="A1234" s="167" t="str">
        <f>CODE(MID(N1234,1,1))&amp;CODE(MID(N1234,2,1))&amp;CODE(MID(N1234,3,1))&amp;CODE(MID(N1234,4,1))&amp;CODE(MID(N1234,5,1))&amp;
IF(ISERR(CODE(MID(N1234,6,1))),"",CODE(MID(N1234,6,1)))&amp;
IF(ISERR(CODE(MID(N1234,7,1))),"",CODE(MID(N1234,7,1)))&amp;
IF(ISERR(CODE(MID(N1234,8,1))),"",CODE(MID(N1234,8,1)))&amp;
IF(ISERR(CODE(MID(N1234,9,1))),"",CODE(MID(N1234,9,1)))&amp;
IF(ISERR(CODE(MID(N1234,10,1))),"",CODE(MID(N1234,10,1)))&amp;
IF(ISERR(CODE(MID(N1234,11,1))),"",CODE(MID(N1234,11,1)))&amp;
IF(ISERR(CODE(MID(N1234,12,1))),"",CODE(MID(N1234,12,1)))&amp;
IF(ISERR(CODE(MID(N1234,13,1))),"",CODE(MID(N1234,13,1)))&amp;
IF(ISERR(CODE(MID(N1234,14,1))),"",CODE(MID(N1234,14,1)))&amp;
IF(ISERR(CODE(MID(N1234,15,1))),"",CODE(MID(N1234,15,1)))</f>
        <v>7778859580827966</v>
      </c>
      <c r="B1234" s="3">
        <v>1201</v>
      </c>
      <c r="C1234" s="165">
        <f>VLOOKUP(A1234,[1]items.h.csv!$A:$C,3,0)</f>
        <v>1346</v>
      </c>
      <c r="D1234" s="1" t="s">
        <v>2221</v>
      </c>
      <c r="E1234" s="1" t="s">
        <v>7</v>
      </c>
      <c r="F1234" s="17" t="s">
        <v>299</v>
      </c>
      <c r="G1234" s="17" t="s">
        <v>299</v>
      </c>
      <c r="H1234" s="118">
        <v>0</v>
      </c>
      <c r="I1234" s="118">
        <v>0</v>
      </c>
      <c r="J1234" s="17" t="s">
        <v>18</v>
      </c>
      <c r="K1234" s="17" t="s">
        <v>2192</v>
      </c>
      <c r="L1234" s="138" t="s">
        <v>4604</v>
      </c>
      <c r="N1234" s="22" t="s">
        <v>2881</v>
      </c>
      <c r="O1234" s="22" t="s">
        <v>3787</v>
      </c>
      <c r="P1234"/>
      <c r="Q1234" t="str">
        <f>IF(F1234=G1234,"","NOT EQUAL")</f>
        <v/>
      </c>
      <c r="R1234"/>
      <c r="S1234"/>
      <c r="T1234">
        <f>IF(Y1234&lt;&gt;"",T1233+1,T1233)</f>
        <v>147</v>
      </c>
      <c r="U1234" s="3"/>
      <c r="V1234" s="118"/>
      <c r="W1234" s="118"/>
      <c r="X1234" s="109" t="str">
        <f>IF( OR(V1234="CNST", J1234="CAT_REGS"),(F1234),
IF(V1234="YES",UPPER(F1234),
IF(   AND(V1234&lt;&gt;"NO",J1234="CAT_FNCT",E1234&lt;&gt;"multiply", E1234&lt;&gt;"divide"),IF(K1234="SLS_ENABLED",   UPPER(F1234),""),"")))</f>
        <v/>
      </c>
      <c r="Y1234" s="109" t="str">
        <f>IF(LEN(W1234)&gt;0,W1234,SUBSTITUTE(SUBSTITUTE(SUBSTITUTE(SUBSTITUTE(SUBSTITUTE(SUBSTITUTE(SUBSTITUTE(SUBSTITUTE(SUBSTITUTE(SUBSTITUTE(SUBSTITUTE( (SUBSTITUTE( SUBSTITUTE( SUBSTITUTE( SUBSTITUTE(X1234,"STD_SIGMA","SUM"),"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34" s="2">
        <f>C1234</f>
        <v>1346</v>
      </c>
    </row>
    <row r="1235" spans="1:26">
      <c r="A1235" s="167" t="str">
        <f>CODE(MID(N1235,1,1))&amp;CODE(MID(N1235,2,1))&amp;CODE(MID(N1235,3,1))&amp;CODE(MID(N1235,4,1))&amp;CODE(MID(N1235,5,1))&amp;
IF(ISERR(CODE(MID(N1235,6,1))),"",CODE(MID(N1235,6,1)))&amp;
IF(ISERR(CODE(MID(N1235,7,1))),"",CODE(MID(N1235,7,1)))&amp;
IF(ISERR(CODE(MID(N1235,8,1))),"",CODE(MID(N1235,8,1)))&amp;
IF(ISERR(CODE(MID(N1235,9,1))),"",CODE(MID(N1235,9,1)))&amp;
IF(ISERR(CODE(MID(N1235,10,1))),"",CODE(MID(N1235,10,1)))&amp;
IF(ISERR(CODE(MID(N1235,11,1))),"",CODE(MID(N1235,11,1)))&amp;
IF(ISERR(CODE(MID(N1235,12,1))),"",CODE(MID(N1235,12,1)))&amp;
IF(ISERR(CODE(MID(N1235,13,1))),"",CODE(MID(N1235,13,1)))&amp;
IF(ISERR(CODE(MID(N1235,14,1))),"",CODE(MID(N1235,14,1)))&amp;
IF(ISERR(CODE(MID(N1235,15,1))),"",CODE(MID(N1235,15,1)))</f>
        <v>777885958082797183</v>
      </c>
      <c r="B1235" s="3">
        <v>1202</v>
      </c>
      <c r="C1235" s="165">
        <f>VLOOKUP(A1235,[1]items.h.csv!$A:$C,3,0)</f>
        <v>1347</v>
      </c>
      <c r="D1235" s="1" t="s">
        <v>2221</v>
      </c>
      <c r="E1235" s="1" t="s">
        <v>7</v>
      </c>
      <c r="F1235" s="17" t="s">
        <v>2002</v>
      </c>
      <c r="G1235" s="17" t="s">
        <v>2002</v>
      </c>
      <c r="H1235" s="118">
        <v>0</v>
      </c>
      <c r="I1235" s="118">
        <v>0</v>
      </c>
      <c r="J1235" s="17" t="s">
        <v>18</v>
      </c>
      <c r="K1235" s="17" t="s">
        <v>2192</v>
      </c>
      <c r="L1235" s="138" t="s">
        <v>4604</v>
      </c>
      <c r="N1235" s="22" t="s">
        <v>2882</v>
      </c>
      <c r="O1235" s="22" t="s">
        <v>3787</v>
      </c>
      <c r="P1235"/>
      <c r="Q1235" t="str">
        <f>IF(F1235=G1235,"","NOT EQUAL")</f>
        <v/>
      </c>
      <c r="R1235"/>
      <c r="S1235"/>
      <c r="T1235">
        <f>IF(Y1235&lt;&gt;"",T1234+1,T1234)</f>
        <v>147</v>
      </c>
      <c r="U1235" s="3"/>
      <c r="V1235" s="118"/>
      <c r="W1235" s="118"/>
      <c r="X1235" s="109" t="str">
        <f>IF( OR(V1235="CNST", J1235="CAT_REGS"),(F1235),
IF(V1235="YES",UPPER(F1235),
IF(   AND(V1235&lt;&gt;"NO",J1235="CAT_FNCT",E1235&lt;&gt;"multiply", E1235&lt;&gt;"divide"),IF(K1235="SLS_ENABLED",   UPPER(F1235),""),"")))</f>
        <v/>
      </c>
      <c r="Y1235" s="109" t="str">
        <f>IF(LEN(W1235)&gt;0,W1235,SUBSTITUTE(SUBSTITUTE(SUBSTITUTE(SUBSTITUTE(SUBSTITUTE(SUBSTITUTE(SUBSTITUTE(SUBSTITUTE(SUBSTITUTE(SUBSTITUTE(SUBSTITUTE( (SUBSTITUTE( SUBSTITUTE( SUBSTITUTE( SUBSTITUTE(X1235,"STD_SIGMA","SUM"),"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35" s="2">
        <f>C1235</f>
        <v>1347</v>
      </c>
    </row>
    <row r="1236" spans="1:26">
      <c r="A1236" s="167" t="str">
        <f>CODE(MID(N1236,1,1))&amp;CODE(MID(N1236,2,1))&amp;CODE(MID(N1236,3,1))&amp;CODE(MID(N1236,4,1))&amp;CODE(MID(N1236,5,1))&amp;
IF(ISERR(CODE(MID(N1236,6,1))),"",CODE(MID(N1236,6,1)))&amp;
IF(ISERR(CODE(MID(N1236,7,1))),"",CODE(MID(N1236,7,1)))&amp;
IF(ISERR(CODE(MID(N1236,8,1))),"",CODE(MID(N1236,8,1)))&amp;
IF(ISERR(CODE(MID(N1236,9,1))),"",CODE(MID(N1236,9,1)))&amp;
IF(ISERR(CODE(MID(N1236,10,1))),"",CODE(MID(N1236,10,1)))&amp;
IF(ISERR(CODE(MID(N1236,11,1))),"",CODE(MID(N1236,11,1)))&amp;
IF(ISERR(CODE(MID(N1236,12,1))),"",CODE(MID(N1236,12,1)))&amp;
IF(ISERR(CODE(MID(N1236,13,1))),"",CODE(MID(N1236,13,1)))&amp;
IF(ISERR(CODE(MID(N1236,14,1))),"",CODE(MID(N1236,14,1)))&amp;
IF(ISERR(CODE(MID(N1236,15,1))),"",CODE(MID(N1236,15,1)))</f>
        <v>77788595807078</v>
      </c>
      <c r="B1236" s="3">
        <v>1203</v>
      </c>
      <c r="C1236" s="165">
        <f>VLOOKUP(A1236,[1]items.h.csv!$A:$C,3,0)</f>
        <v>1348</v>
      </c>
      <c r="D1236" s="1" t="s">
        <v>2221</v>
      </c>
      <c r="E1236" s="1" t="s">
        <v>7</v>
      </c>
      <c r="F1236" s="17" t="s">
        <v>305</v>
      </c>
      <c r="G1236" s="17" t="s">
        <v>305</v>
      </c>
      <c r="H1236" s="118">
        <v>0</v>
      </c>
      <c r="I1236" s="118">
        <v>0</v>
      </c>
      <c r="J1236" s="17" t="s">
        <v>18</v>
      </c>
      <c r="K1236" s="17" t="s">
        <v>2192</v>
      </c>
      <c r="L1236" s="138" t="s">
        <v>4604</v>
      </c>
      <c r="N1236" s="22" t="s">
        <v>2888</v>
      </c>
      <c r="O1236" s="22" t="s">
        <v>3787</v>
      </c>
      <c r="P1236"/>
      <c r="Q1236" t="str">
        <f>IF(F1236=G1236,"","NOT EQUAL")</f>
        <v/>
      </c>
      <c r="R1236"/>
      <c r="S1236"/>
      <c r="T1236">
        <f>IF(Y1236&lt;&gt;"",T1235+1,T1235)</f>
        <v>147</v>
      </c>
      <c r="U1236" s="3"/>
      <c r="V1236" s="118"/>
      <c r="W1236" s="118"/>
      <c r="X1236" s="109" t="str">
        <f>IF( OR(V1236="CNST", J1236="CAT_REGS"),(F1236),
IF(V1236="YES",UPPER(F1236),
IF(   AND(V1236&lt;&gt;"NO",J1236="CAT_FNCT",E1236&lt;&gt;"multiply", E1236&lt;&gt;"divide"),IF(K1236="SLS_ENABLED",   UPPER(F1236),""),"")))</f>
        <v/>
      </c>
      <c r="Y1236" s="109" t="str">
        <f>IF(LEN(W1236)&gt;0,W1236,SUBSTITUTE(SUBSTITUTE(SUBSTITUTE(SUBSTITUTE(SUBSTITUTE(SUBSTITUTE(SUBSTITUTE(SUBSTITUTE(SUBSTITUTE(SUBSTITUTE(SUBSTITUTE( (SUBSTITUTE( SUBSTITUTE( SUBSTITUTE( SUBSTITUTE(X1236,"STD_SIGMA","SUM"),"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36" s="2">
        <f>C1236</f>
        <v>1348</v>
      </c>
    </row>
    <row r="1237" spans="1:26">
      <c r="A1237" s="167" t="str">
        <f>CODE(MID(N1237,1,1))&amp;CODE(MID(N1237,2,1))&amp;CODE(MID(N1237,3,1))&amp;CODE(MID(N1237,4,1))&amp;CODE(MID(N1237,5,1))&amp;
IF(ISERR(CODE(MID(N1237,6,1))),"",CODE(MID(N1237,6,1)))&amp;
IF(ISERR(CODE(MID(N1237,7,1))),"",CODE(MID(N1237,7,1)))&amp;
IF(ISERR(CODE(MID(N1237,8,1))),"",CODE(MID(N1237,8,1)))&amp;
IF(ISERR(CODE(MID(N1237,9,1))),"",CODE(MID(N1237,9,1)))&amp;
IF(ISERR(CODE(MID(N1237,10,1))),"",CODE(MID(N1237,10,1)))&amp;
IF(ISERR(CODE(MID(N1237,11,1))),"",CODE(MID(N1237,11,1)))&amp;
IF(ISERR(CODE(MID(N1237,12,1))),"",CODE(MID(N1237,12,1)))&amp;
IF(ISERR(CODE(MID(N1237,13,1))),"",CODE(MID(N1237,13,1)))&amp;
IF(ISERR(CODE(MID(N1237,14,1))),"",CODE(MID(N1237,14,1)))&amp;
IF(ISERR(CODE(MID(N1237,15,1))),"",CODE(MID(N1237,15,1)))</f>
        <v>7778859580707850</v>
      </c>
      <c r="B1237" s="3">
        <v>1204</v>
      </c>
      <c r="C1237" s="165">
        <f>VLOOKUP(A1237,[1]items.h.csv!$A:$C,3,0)</f>
        <v>1349</v>
      </c>
      <c r="D1237" s="1" t="s">
        <v>2221</v>
      </c>
      <c r="E1237" s="1" t="s">
        <v>7</v>
      </c>
      <c r="F1237" s="17" t="s">
        <v>2003</v>
      </c>
      <c r="G1237" s="17" t="s">
        <v>2003</v>
      </c>
      <c r="H1237" s="118">
        <v>0</v>
      </c>
      <c r="I1237" s="118">
        <v>0</v>
      </c>
      <c r="J1237" s="17" t="s">
        <v>18</v>
      </c>
      <c r="K1237" s="17" t="s">
        <v>2192</v>
      </c>
      <c r="L1237" s="138" t="s">
        <v>4604</v>
      </c>
      <c r="N1237" s="22" t="s">
        <v>2889</v>
      </c>
      <c r="O1237" s="22" t="s">
        <v>3787</v>
      </c>
      <c r="P1237"/>
      <c r="Q1237" t="str">
        <f>IF(F1237=G1237,"","NOT EQUAL")</f>
        <v/>
      </c>
      <c r="R1237"/>
      <c r="S1237"/>
      <c r="T1237">
        <f>IF(Y1237&lt;&gt;"",T1236+1,T1236)</f>
        <v>147</v>
      </c>
      <c r="U1237" s="3"/>
      <c r="V1237" s="118"/>
      <c r="W1237" s="118"/>
      <c r="X1237" s="109" t="str">
        <f>IF( OR(V1237="CNST", J1237="CAT_REGS"),(F1237),
IF(V1237="YES",UPPER(F1237),
IF(   AND(V1237&lt;&gt;"NO",J1237="CAT_FNCT",E1237&lt;&gt;"multiply", E1237&lt;&gt;"divide"),IF(K1237="SLS_ENABLED",   UPPER(F1237),""),"")))</f>
        <v/>
      </c>
      <c r="Y1237" s="109" t="str">
        <f>IF(LEN(W1237)&gt;0,W1237,SUBSTITUTE(SUBSTITUTE(SUBSTITUTE(SUBSTITUTE(SUBSTITUTE(SUBSTITUTE(SUBSTITUTE(SUBSTITUTE(SUBSTITUTE(SUBSTITUTE(SUBSTITUTE( (SUBSTITUTE( SUBSTITUTE( SUBSTITUTE( SUBSTITUTE(X1237,"STD_SIGMA","SUM"),"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37" s="2">
        <f>C1237</f>
        <v>1349</v>
      </c>
    </row>
    <row r="1238" spans="1:26">
      <c r="A1238" s="167" t="str">
        <f>CODE(MID(N1238,1,1))&amp;CODE(MID(N1238,2,1))&amp;CODE(MID(N1238,3,1))&amp;CODE(MID(N1238,4,1))&amp;CODE(MID(N1238,5,1))&amp;
IF(ISERR(CODE(MID(N1238,6,1))),"",CODE(MID(N1238,6,1)))&amp;
IF(ISERR(CODE(MID(N1238,7,1))),"",CODE(MID(N1238,7,1)))&amp;
IF(ISERR(CODE(MID(N1238,8,1))),"",CODE(MID(N1238,8,1)))&amp;
IF(ISERR(CODE(MID(N1238,9,1))),"",CODE(MID(N1238,9,1)))&amp;
IF(ISERR(CODE(MID(N1238,10,1))),"",CODE(MID(N1238,10,1)))&amp;
IF(ISERR(CODE(MID(N1238,11,1))),"",CODE(MID(N1238,11,1)))&amp;
IF(ISERR(CODE(MID(N1238,12,1))),"",CODE(MID(N1238,12,1)))&amp;
IF(ISERR(CODE(MID(N1238,13,1))),"",CODE(MID(N1238,13,1)))&amp;
IF(ISERR(CODE(MID(N1238,14,1))),"",CODE(MID(N1238,14,1)))&amp;
IF(ISERR(CODE(MID(N1238,15,1))),"",CODE(MID(N1238,15,1)))</f>
        <v>777885956779788680</v>
      </c>
      <c r="B1238" s="3">
        <v>1205</v>
      </c>
      <c r="C1238" s="165">
        <f>VLOOKUP(A1238,[1]items.h.csv!$A:$C,3,0)</f>
        <v>1350</v>
      </c>
      <c r="D1238" s="1" t="s">
        <v>2221</v>
      </c>
      <c r="E1238" s="53" t="s">
        <v>4116</v>
      </c>
      <c r="F1238" s="26" t="s">
        <v>3816</v>
      </c>
      <c r="G1238" s="26" t="s">
        <v>3816</v>
      </c>
      <c r="H1238" s="118">
        <v>0</v>
      </c>
      <c r="I1238" s="118">
        <v>0</v>
      </c>
      <c r="J1238" s="17" t="s">
        <v>18</v>
      </c>
      <c r="K1238" s="17" t="s">
        <v>2192</v>
      </c>
      <c r="L1238" s="138" t="s">
        <v>4604</v>
      </c>
      <c r="N1238" s="22" t="s">
        <v>2890</v>
      </c>
      <c r="O1238" s="22" t="s">
        <v>3787</v>
      </c>
      <c r="P1238"/>
      <c r="Q1238" t="str">
        <f>IF(F1238=G1238,"","NOT EQUAL")</f>
        <v/>
      </c>
      <c r="R1238"/>
      <c r="S1238"/>
      <c r="T1238">
        <f>IF(Y1238&lt;&gt;"",T1237+1,T1237)</f>
        <v>147</v>
      </c>
      <c r="U1238" s="3"/>
      <c r="V1238" s="118"/>
      <c r="W1238" s="118"/>
      <c r="X1238" s="109" t="str">
        <f>IF( OR(V1238="CNST", J1238="CAT_REGS"),(F1238),
IF(V1238="YES",UPPER(F1238),
IF(   AND(V1238&lt;&gt;"NO",J1238="CAT_FNCT",E1238&lt;&gt;"multiply", E1238&lt;&gt;"divide"),IF(K1238="SLS_ENABLED",   UPPER(F1238),""),"")))</f>
        <v/>
      </c>
      <c r="Y1238" s="109" t="str">
        <f>IF(LEN(W1238)&gt;0,W1238,SUBSTITUTE(SUBSTITUTE(SUBSTITUTE(SUBSTITUTE(SUBSTITUTE(SUBSTITUTE(SUBSTITUTE(SUBSTITUTE(SUBSTITUTE(SUBSTITUTE(SUBSTITUTE( (SUBSTITUTE( SUBSTITUTE( SUBSTITUTE( SUBSTITUTE(X1238,"STD_SIGMA","SUM"),"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38" s="2">
        <f>C1238</f>
        <v>1350</v>
      </c>
    </row>
    <row r="1239" spans="1:26">
      <c r="A1239" s="167" t="str">
        <f>CODE(MID(N1239,1,1))&amp;CODE(MID(N1239,2,1))&amp;CODE(MID(N1239,3,1))&amp;CODE(MID(N1239,4,1))&amp;CODE(MID(N1239,5,1))&amp;
IF(ISERR(CODE(MID(N1239,6,1))),"",CODE(MID(N1239,6,1)))&amp;
IF(ISERR(CODE(MID(N1239,7,1))),"",CODE(MID(N1239,7,1)))&amp;
IF(ISERR(CODE(MID(N1239,8,1))),"",CODE(MID(N1239,8,1)))&amp;
IF(ISERR(CODE(MID(N1239,9,1))),"",CODE(MID(N1239,9,1)))&amp;
IF(ISERR(CODE(MID(N1239,10,1))),"",CODE(MID(N1239,10,1)))&amp;
IF(ISERR(CODE(MID(N1239,11,1))),"",CODE(MID(N1239,11,1)))&amp;
IF(ISERR(CODE(MID(N1239,12,1))),"",CODE(MID(N1239,12,1)))&amp;
IF(ISERR(CODE(MID(N1239,13,1))),"",CODE(MID(N1239,13,1)))&amp;
IF(ISERR(CODE(MID(N1239,14,1))),"",CODE(MID(N1239,14,1)))&amp;
IF(ISERR(CODE(MID(N1239,15,1))),"",CODE(MID(N1239,15,1)))</f>
        <v>77788595826577</v>
      </c>
      <c r="B1239" s="3">
        <v>1206</v>
      </c>
      <c r="C1239" s="165">
        <f>VLOOKUP(A1239,[1]items.h.csv!$A:$C,3,0)</f>
        <v>1351</v>
      </c>
      <c r="D1239" s="1" t="s">
        <v>2221</v>
      </c>
      <c r="E1239" s="1" t="s">
        <v>7</v>
      </c>
      <c r="F1239" s="17" t="s">
        <v>2007</v>
      </c>
      <c r="G1239" s="17" t="s">
        <v>2007</v>
      </c>
      <c r="H1239" s="118">
        <v>0</v>
      </c>
      <c r="I1239" s="118">
        <v>0</v>
      </c>
      <c r="J1239" s="17" t="s">
        <v>18</v>
      </c>
      <c r="K1239" s="17" t="s">
        <v>2192</v>
      </c>
      <c r="L1239" s="138" t="s">
        <v>4604</v>
      </c>
      <c r="N1239" s="22" t="s">
        <v>2894</v>
      </c>
      <c r="O1239" s="22" t="s">
        <v>3787</v>
      </c>
      <c r="P1239"/>
      <c r="Q1239" t="str">
        <f>IF(F1239=G1239,"","NOT EQUAL")</f>
        <v/>
      </c>
      <c r="R1239"/>
      <c r="S1239"/>
      <c r="T1239">
        <f>IF(Y1239&lt;&gt;"",T1238+1,T1238)</f>
        <v>147</v>
      </c>
      <c r="U1239" s="3"/>
      <c r="V1239" s="118"/>
      <c r="W1239" s="118"/>
      <c r="X1239" s="109" t="str">
        <f>IF( OR(V1239="CNST", J1239="CAT_REGS"),(F1239),
IF(V1239="YES",UPPER(F1239),
IF(   AND(V1239&lt;&gt;"NO",J1239="CAT_FNCT",E1239&lt;&gt;"multiply", E1239&lt;&gt;"divide"),IF(K1239="SLS_ENABLED",   UPPER(F1239),""),"")))</f>
        <v/>
      </c>
      <c r="Y1239" s="109" t="str">
        <f>IF(LEN(W1239)&gt;0,W1239,SUBSTITUTE(SUBSTITUTE(SUBSTITUTE(SUBSTITUTE(SUBSTITUTE(SUBSTITUTE(SUBSTITUTE(SUBSTITUTE(SUBSTITUTE(SUBSTITUTE(SUBSTITUTE( (SUBSTITUTE( SUBSTITUTE( SUBSTITUTE( SUBSTITUTE(X1239,"STD_SIGMA","SUM"),"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39" s="2">
        <f>C1239</f>
        <v>1351</v>
      </c>
    </row>
    <row r="1240" spans="1:26">
      <c r="A1240" s="167" t="str">
        <f>CODE(MID(N1240,1,1))&amp;CODE(MID(N1240,2,1))&amp;CODE(MID(N1240,3,1))&amp;CODE(MID(N1240,4,1))&amp;CODE(MID(N1240,5,1))&amp;
IF(ISERR(CODE(MID(N1240,6,1))),"",CODE(MID(N1240,6,1)))&amp;
IF(ISERR(CODE(MID(N1240,7,1))),"",CODE(MID(N1240,7,1)))&amp;
IF(ISERR(CODE(MID(N1240,8,1))),"",CODE(MID(N1240,8,1)))&amp;
IF(ISERR(CODE(MID(N1240,9,1))),"",CODE(MID(N1240,9,1)))&amp;
IF(ISERR(CODE(MID(N1240,10,1))),"",CODE(MID(N1240,10,1)))&amp;
IF(ISERR(CODE(MID(N1240,11,1))),"",CODE(MID(N1240,11,1)))&amp;
IF(ISERR(CODE(MID(N1240,12,1))),"",CODE(MID(N1240,12,1)))&amp;
IF(ISERR(CODE(MID(N1240,13,1))),"",CODE(MID(N1240,13,1)))&amp;
IF(ISERR(CODE(MID(N1240,14,1))),"",CODE(MID(N1240,14,1)))&amp;
IF(ISERR(CODE(MID(N1240,15,1))),"",CODE(MID(N1240,15,1)))</f>
        <v>777885958269657683</v>
      </c>
      <c r="B1240" s="3">
        <v>1207</v>
      </c>
      <c r="C1240" s="165">
        <f>VLOOKUP(A1240,[1]items.h.csv!$A:$C,3,0)</f>
        <v>1352</v>
      </c>
      <c r="D1240" s="1" t="s">
        <v>2221</v>
      </c>
      <c r="E1240" s="1" t="s">
        <v>7</v>
      </c>
      <c r="F1240" s="17" t="s">
        <v>2017</v>
      </c>
      <c r="G1240" s="17" t="s">
        <v>2017</v>
      </c>
      <c r="H1240" s="118">
        <v>0</v>
      </c>
      <c r="I1240" s="118">
        <v>0</v>
      </c>
      <c r="J1240" s="17" t="s">
        <v>18</v>
      </c>
      <c r="K1240" s="17" t="s">
        <v>2192</v>
      </c>
      <c r="L1240" s="138" t="s">
        <v>4604</v>
      </c>
      <c r="N1240" s="22" t="s">
        <v>2913</v>
      </c>
      <c r="O1240" s="22" t="s">
        <v>3787</v>
      </c>
      <c r="P1240"/>
      <c r="Q1240" t="str">
        <f>IF(F1240=G1240,"","NOT EQUAL")</f>
        <v/>
      </c>
      <c r="R1240"/>
      <c r="S1240"/>
      <c r="T1240">
        <f>IF(Y1240&lt;&gt;"",T1239+1,T1239)</f>
        <v>147</v>
      </c>
      <c r="U1240" s="3"/>
      <c r="V1240" s="118"/>
      <c r="W1240" s="118"/>
      <c r="X1240" s="109" t="str">
        <f>IF( OR(V1240="CNST", J1240="CAT_REGS"),(F1240),
IF(V1240="YES",UPPER(F1240),
IF(   AND(V1240&lt;&gt;"NO",J1240="CAT_FNCT",E1240&lt;&gt;"multiply", E1240&lt;&gt;"divide"),IF(K1240="SLS_ENABLED",   UPPER(F1240),""),"")))</f>
        <v/>
      </c>
      <c r="Y1240" s="109" t="str">
        <f>IF(LEN(W1240)&gt;0,W1240,SUBSTITUTE(SUBSTITUTE(SUBSTITUTE(SUBSTITUTE(SUBSTITUTE(SUBSTITUTE(SUBSTITUTE(SUBSTITUTE(SUBSTITUTE(SUBSTITUTE(SUBSTITUTE( (SUBSTITUTE( SUBSTITUTE( SUBSTITUTE( SUBSTITUTE(X1240,"STD_SIGMA","SUM"),"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40" s="2">
        <f>C1240</f>
        <v>1352</v>
      </c>
    </row>
    <row r="1241" spans="1:26">
      <c r="A1241" s="167" t="str">
        <f>CODE(MID(N1241,1,1))&amp;CODE(MID(N1241,2,1))&amp;CODE(MID(N1241,3,1))&amp;CODE(MID(N1241,4,1))&amp;CODE(MID(N1241,5,1))&amp;
IF(ISERR(CODE(MID(N1241,6,1))),"",CODE(MID(N1241,6,1)))&amp;
IF(ISERR(CODE(MID(N1241,7,1))),"",CODE(MID(N1241,7,1)))&amp;
IF(ISERR(CODE(MID(N1241,8,1))),"",CODE(MID(N1241,8,1)))&amp;
IF(ISERR(CODE(MID(N1241,9,1))),"",CODE(MID(N1241,9,1)))&amp;
IF(ISERR(CODE(MID(N1241,10,1))),"",CODE(MID(N1241,10,1)))&amp;
IF(ISERR(CODE(MID(N1241,11,1))),"",CODE(MID(N1241,11,1)))&amp;
IF(ISERR(CODE(MID(N1241,12,1))),"",CODE(MID(N1241,12,1)))&amp;
IF(ISERR(CODE(MID(N1241,13,1))),"",CODE(MID(N1241,13,1)))&amp;
IF(ISERR(CODE(MID(N1241,14,1))),"",CODE(MID(N1241,14,1)))&amp;
IF(ISERR(CODE(MID(N1241,15,1))),"",CODE(MID(N1241,15,1)))</f>
        <v>7778859583111108118101114</v>
      </c>
      <c r="B1241" s="3">
        <v>1208</v>
      </c>
      <c r="C1241" s="165">
        <f>VLOOKUP(A1241,[1]items.h.csv!$A:$C,3,0)</f>
        <v>1353</v>
      </c>
      <c r="D1241" s="1" t="s">
        <v>2221</v>
      </c>
      <c r="E1241" s="1" t="s">
        <v>7</v>
      </c>
      <c r="F1241" s="17" t="s">
        <v>372</v>
      </c>
      <c r="G1241" s="17" t="s">
        <v>372</v>
      </c>
      <c r="H1241" s="118">
        <v>0</v>
      </c>
      <c r="I1241" s="118">
        <v>0</v>
      </c>
      <c r="J1241" s="17" t="s">
        <v>18</v>
      </c>
      <c r="K1241" s="17" t="s">
        <v>2192</v>
      </c>
      <c r="L1241" s="138" t="s">
        <v>4604</v>
      </c>
      <c r="N1241" s="22" t="s">
        <v>2985</v>
      </c>
      <c r="O1241" s="22" t="s">
        <v>3787</v>
      </c>
      <c r="P1241"/>
      <c r="Q1241" t="str">
        <f>IF(F1241=G1241,"","NOT EQUAL")</f>
        <v/>
      </c>
      <c r="R1241"/>
      <c r="S1241"/>
      <c r="T1241">
        <f>IF(Y1241&lt;&gt;"",T1240+1,T1240)</f>
        <v>147</v>
      </c>
      <c r="U1241" s="3"/>
      <c r="V1241" s="118"/>
      <c r="W1241" s="118"/>
      <c r="X1241" s="109" t="str">
        <f>IF( OR(V1241="CNST", J1241="CAT_REGS"),(F1241),
IF(V1241="YES",UPPER(F1241),
IF(   AND(V1241&lt;&gt;"NO",J1241="CAT_FNCT",E1241&lt;&gt;"multiply", E1241&lt;&gt;"divide"),IF(K1241="SLS_ENABLED",   UPPER(F1241),""),"")))</f>
        <v/>
      </c>
      <c r="Y1241" s="109" t="str">
        <f>IF(LEN(W1241)&gt;0,W1241,SUBSTITUTE(SUBSTITUTE(SUBSTITUTE(SUBSTITUTE(SUBSTITUTE(SUBSTITUTE(SUBSTITUTE(SUBSTITUTE(SUBSTITUTE(SUBSTITUTE(SUBSTITUTE( (SUBSTITUTE( SUBSTITUTE( SUBSTITUTE( SUBSTITUTE(X1241,"STD_SIGMA","SUM"),"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41" s="2">
        <f>C1241</f>
        <v>1353</v>
      </c>
    </row>
    <row r="1242" spans="1:26">
      <c r="A1242" s="167" t="str">
        <f>CODE(MID(N1242,1,1))&amp;CODE(MID(N1242,2,1))&amp;CODE(MID(N1242,3,1))&amp;CODE(MID(N1242,4,1))&amp;CODE(MID(N1242,5,1))&amp;
IF(ISERR(CODE(MID(N1242,6,1))),"",CODE(MID(N1242,6,1)))&amp;
IF(ISERR(CODE(MID(N1242,7,1))),"",CODE(MID(N1242,7,1)))&amp;
IF(ISERR(CODE(MID(N1242,8,1))),"",CODE(MID(N1242,8,1)))&amp;
IF(ISERR(CODE(MID(N1242,9,1))),"",CODE(MID(N1242,9,1)))&amp;
IF(ISERR(CODE(MID(N1242,10,1))),"",CODE(MID(N1242,10,1)))&amp;
IF(ISERR(CODE(MID(N1242,11,1))),"",CODE(MID(N1242,11,1)))&amp;
IF(ISERR(CODE(MID(N1242,12,1))),"",CODE(MID(N1242,12,1)))&amp;
IF(ISERR(CODE(MID(N1242,13,1))),"",CODE(MID(N1242,13,1)))&amp;
IF(ISERR(CODE(MID(N1242,14,1))),"",CODE(MID(N1242,14,1)))&amp;
IF(ISERR(CODE(MID(N1242,15,1))),"",CODE(MID(N1242,15,1)))</f>
        <v>7778859583846584</v>
      </c>
      <c r="B1242" s="3">
        <v>1209</v>
      </c>
      <c r="C1242" s="165">
        <f>VLOOKUP(A1242,[1]items.h.csv!$A:$C,3,0)</f>
        <v>1354</v>
      </c>
      <c r="D1242" s="1" t="s">
        <v>2221</v>
      </c>
      <c r="E1242" s="1" t="s">
        <v>7</v>
      </c>
      <c r="F1242" s="17" t="s">
        <v>376</v>
      </c>
      <c r="G1242" s="17" t="s">
        <v>376</v>
      </c>
      <c r="H1242" s="118">
        <v>0</v>
      </c>
      <c r="I1242" s="118">
        <v>0</v>
      </c>
      <c r="J1242" s="17" t="s">
        <v>18</v>
      </c>
      <c r="K1242" s="17" t="s">
        <v>2192</v>
      </c>
      <c r="L1242" s="138" t="s">
        <v>4604</v>
      </c>
      <c r="N1242" s="22" t="s">
        <v>2989</v>
      </c>
      <c r="O1242" s="22" t="s">
        <v>3787</v>
      </c>
      <c r="P1242"/>
      <c r="Q1242" t="str">
        <f>IF(F1242=G1242,"","NOT EQUAL")</f>
        <v/>
      </c>
      <c r="R1242"/>
      <c r="S1242"/>
      <c r="T1242">
        <f>IF(Y1242&lt;&gt;"",T1241+1,T1241)</f>
        <v>147</v>
      </c>
      <c r="U1242" s="3"/>
      <c r="V1242" s="118"/>
      <c r="W1242" s="118"/>
      <c r="X1242" s="109" t="str">
        <f>IF( OR(V1242="CNST", J1242="CAT_REGS"),(F1242),
IF(V1242="YES",UPPER(F1242),
IF(   AND(V1242&lt;&gt;"NO",J1242="CAT_FNCT",E1242&lt;&gt;"multiply", E1242&lt;&gt;"divide"),IF(K1242="SLS_ENABLED",   UPPER(F1242),""),"")))</f>
        <v/>
      </c>
      <c r="Y1242" s="109" t="str">
        <f>IF(LEN(W1242)&gt;0,W1242,SUBSTITUTE(SUBSTITUTE(SUBSTITUTE(SUBSTITUTE(SUBSTITUTE(SUBSTITUTE(SUBSTITUTE(SUBSTITUTE(SUBSTITUTE(SUBSTITUTE(SUBSTITUTE( (SUBSTITUTE( SUBSTITUTE( SUBSTITUTE( SUBSTITUTE(X1242,"STD_SIGMA","SUM"),"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42" s="2">
        <f>C1242</f>
        <v>1354</v>
      </c>
    </row>
    <row r="1243" spans="1:26">
      <c r="A1243" s="167" t="str">
        <f>CODE(MID(N1243,1,1))&amp;CODE(MID(N1243,2,1))&amp;CODE(MID(N1243,3,1))&amp;CODE(MID(N1243,4,1))&amp;CODE(MID(N1243,5,1))&amp;
IF(ISERR(CODE(MID(N1243,6,1))),"",CODE(MID(N1243,6,1)))&amp;
IF(ISERR(CODE(MID(N1243,7,1))),"",CODE(MID(N1243,7,1)))&amp;
IF(ISERR(CODE(MID(N1243,8,1))),"",CODE(MID(N1243,8,1)))&amp;
IF(ISERR(CODE(MID(N1243,9,1))),"",CODE(MID(N1243,9,1)))&amp;
IF(ISERR(CODE(MID(N1243,10,1))),"",CODE(MID(N1243,10,1)))&amp;
IF(ISERR(CODE(MID(N1243,11,1))),"",CODE(MID(N1243,11,1)))&amp;
IF(ISERR(CODE(MID(N1243,12,1))),"",CODE(MID(N1243,12,1)))&amp;
IF(ISERR(CODE(MID(N1243,13,1))),"",CODE(MID(N1243,13,1)))&amp;
IF(ISERR(CODE(MID(N1243,14,1))),"",CODE(MID(N1243,14,1)))&amp;
IF(ISERR(CODE(MID(N1243,15,1))),"",CODE(MID(N1243,15,1)))</f>
        <v>77788595838475</v>
      </c>
      <c r="B1243" s="3">
        <v>1210</v>
      </c>
      <c r="C1243" s="165">
        <f>VLOOKUP(A1243,[1]items.h.csv!$A:$C,3,0)</f>
        <v>1355</v>
      </c>
      <c r="D1243" s="1" t="s">
        <v>2221</v>
      </c>
      <c r="E1243" s="1" t="s">
        <v>7</v>
      </c>
      <c r="F1243" s="17" t="s">
        <v>2048</v>
      </c>
      <c r="G1243" s="17" t="s">
        <v>2048</v>
      </c>
      <c r="H1243" s="118">
        <v>0</v>
      </c>
      <c r="I1243" s="118">
        <v>0</v>
      </c>
      <c r="J1243" s="17" t="s">
        <v>18</v>
      </c>
      <c r="K1243" s="17" t="s">
        <v>2192</v>
      </c>
      <c r="L1243" s="138" t="s">
        <v>4604</v>
      </c>
      <c r="N1243" s="22" t="s">
        <v>2991</v>
      </c>
      <c r="O1243" s="22" t="s">
        <v>3787</v>
      </c>
      <c r="P1243"/>
      <c r="Q1243" t="str">
        <f>IF(F1243=G1243,"","NOT EQUAL")</f>
        <v/>
      </c>
      <c r="R1243"/>
      <c r="S1243"/>
      <c r="T1243">
        <f>IF(Y1243&lt;&gt;"",T1242+1,T1242)</f>
        <v>147</v>
      </c>
      <c r="U1243" s="3"/>
      <c r="V1243" s="118"/>
      <c r="W1243" s="118"/>
      <c r="X1243" s="109" t="str">
        <f>IF( OR(V1243="CNST", J1243="CAT_REGS"),(F1243),
IF(V1243="YES",UPPER(F1243),
IF(   AND(V1243&lt;&gt;"NO",J1243="CAT_FNCT",E1243&lt;&gt;"multiply", E1243&lt;&gt;"divide"),IF(K1243="SLS_ENABLED",   UPPER(F1243),""),"")))</f>
        <v/>
      </c>
      <c r="Y1243" s="109" t="str">
        <f>IF(LEN(W1243)&gt;0,W1243,SUBSTITUTE(SUBSTITUTE(SUBSTITUTE(SUBSTITUTE(SUBSTITUTE(SUBSTITUTE(SUBSTITUTE(SUBSTITUTE(SUBSTITUTE(SUBSTITUTE(SUBSTITUTE( (SUBSTITUTE( SUBSTITUTE( SUBSTITUTE( SUBSTITUTE(X1243,"STD_SIGMA","SUM"),"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43" s="2">
        <f>C1243</f>
        <v>1355</v>
      </c>
    </row>
    <row r="1244" spans="1:26">
      <c r="A1244" s="167" t="str">
        <f>CODE(MID(N1244,1,1))&amp;CODE(MID(N1244,2,1))&amp;CODE(MID(N1244,3,1))&amp;CODE(MID(N1244,4,1))&amp;CODE(MID(N1244,5,1))&amp;
IF(ISERR(CODE(MID(N1244,6,1))),"",CODE(MID(N1244,6,1)))&amp;
IF(ISERR(CODE(MID(N1244,7,1))),"",CODE(MID(N1244,7,1)))&amp;
IF(ISERR(CODE(MID(N1244,8,1))),"",CODE(MID(N1244,8,1)))&amp;
IF(ISERR(CODE(MID(N1244,9,1))),"",CODE(MID(N1244,9,1)))&amp;
IF(ISERR(CODE(MID(N1244,10,1))),"",CODE(MID(N1244,10,1)))&amp;
IF(ISERR(CODE(MID(N1244,11,1))),"",CODE(MID(N1244,11,1)))&amp;
IF(ISERR(CODE(MID(N1244,12,1))),"",CODE(MID(N1244,12,1)))&amp;
IF(ISERR(CODE(MID(N1244,13,1))),"",CODE(MID(N1244,13,1)))&amp;
IF(ISERR(CODE(MID(N1244,14,1))),"",CODE(MID(N1244,14,1)))&amp;
IF(ISERR(CODE(MID(N1244,15,1))),"",CODE(MID(N1244,15,1)))</f>
        <v>77788595838482737871</v>
      </c>
      <c r="B1244" s="3">
        <v>1211</v>
      </c>
      <c r="C1244" s="165">
        <f>VLOOKUP(A1244,[1]items.h.csv!$A:$C,3,0)</f>
        <v>1356</v>
      </c>
      <c r="D1244" s="1" t="s">
        <v>2221</v>
      </c>
      <c r="E1244" s="1" t="s">
        <v>7</v>
      </c>
      <c r="F1244" s="17" t="s">
        <v>384</v>
      </c>
      <c r="G1244" s="17" t="s">
        <v>384</v>
      </c>
      <c r="H1244" s="118">
        <v>0</v>
      </c>
      <c r="I1244" s="118">
        <v>0</v>
      </c>
      <c r="J1244" s="17" t="s">
        <v>18</v>
      </c>
      <c r="K1244" s="17" t="s">
        <v>2192</v>
      </c>
      <c r="L1244" s="138" t="s">
        <v>4604</v>
      </c>
      <c r="N1244" s="22" t="s">
        <v>3006</v>
      </c>
      <c r="O1244" s="22" t="s">
        <v>3787</v>
      </c>
      <c r="P1244"/>
      <c r="Q1244" t="str">
        <f>IF(F1244=G1244,"","NOT EQUAL")</f>
        <v/>
      </c>
      <c r="R1244"/>
      <c r="S1244"/>
      <c r="T1244">
        <f>IF(Y1244&lt;&gt;"",T1243+1,T1243)</f>
        <v>147</v>
      </c>
      <c r="U1244" s="3"/>
      <c r="V1244" s="118"/>
      <c r="W1244" s="118"/>
      <c r="X1244" s="109" t="str">
        <f>IF( OR(V1244="CNST", J1244="CAT_REGS"),(F1244),
IF(V1244="YES",UPPER(F1244),
IF(   AND(V1244&lt;&gt;"NO",J1244="CAT_FNCT",E1244&lt;&gt;"multiply", E1244&lt;&gt;"divide"),IF(K1244="SLS_ENABLED",   UPPER(F1244),""),"")))</f>
        <v/>
      </c>
      <c r="Y1244" s="109" t="str">
        <f>IF(LEN(W1244)&gt;0,W1244,SUBSTITUTE(SUBSTITUTE(SUBSTITUTE(SUBSTITUTE(SUBSTITUTE(SUBSTITUTE(SUBSTITUTE(SUBSTITUTE(SUBSTITUTE(SUBSTITUTE(SUBSTITUTE( (SUBSTITUTE( SUBSTITUTE( SUBSTITUTE( SUBSTITUTE(X1244,"STD_SIGMA","SUM"),"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44" s="2">
        <f>C1244</f>
        <v>1356</v>
      </c>
    </row>
    <row r="1245" spans="1:26">
      <c r="A1245" s="167" t="str">
        <f>CODE(MID(N1245,1,1))&amp;CODE(MID(N1245,2,1))&amp;CODE(MID(N1245,3,1))&amp;CODE(MID(N1245,4,1))&amp;CODE(MID(N1245,5,1))&amp;
IF(ISERR(CODE(MID(N1245,6,1))),"",CODE(MID(N1245,6,1)))&amp;
IF(ISERR(CODE(MID(N1245,7,1))),"",CODE(MID(N1245,7,1)))&amp;
IF(ISERR(CODE(MID(N1245,8,1))),"",CODE(MID(N1245,8,1)))&amp;
IF(ISERR(CODE(MID(N1245,9,1))),"",CODE(MID(N1245,9,1)))&amp;
IF(ISERR(CODE(MID(N1245,10,1))),"",CODE(MID(N1245,10,1)))&amp;
IF(ISERR(CODE(MID(N1245,11,1))),"",CODE(MID(N1245,11,1)))&amp;
IF(ISERR(CODE(MID(N1245,12,1))),"",CODE(MID(N1245,12,1)))&amp;
IF(ISERR(CODE(MID(N1245,13,1))),"",CODE(MID(N1245,13,1)))&amp;
IF(ISERR(CODE(MID(N1245,14,1))),"",CODE(MID(N1245,14,1)))&amp;
IF(ISERR(CODE(MID(N1245,15,1))),"",CODE(MID(N1245,15,1)))</f>
        <v>7778859584698384</v>
      </c>
      <c r="B1245" s="3">
        <v>1212</v>
      </c>
      <c r="C1245" s="165">
        <f>VLOOKUP(A1245,[1]items.h.csv!$A:$C,3,0)</f>
        <v>1357</v>
      </c>
      <c r="D1245" s="1" t="s">
        <v>2221</v>
      </c>
      <c r="E1245" s="1" t="s">
        <v>7</v>
      </c>
      <c r="F1245" s="17" t="s">
        <v>401</v>
      </c>
      <c r="G1245" s="17" t="s">
        <v>401</v>
      </c>
      <c r="H1245" s="118">
        <v>0</v>
      </c>
      <c r="I1245" s="118">
        <v>0</v>
      </c>
      <c r="J1245" s="17" t="s">
        <v>18</v>
      </c>
      <c r="K1245" s="17" t="s">
        <v>2192</v>
      </c>
      <c r="L1245" s="138" t="s">
        <v>4604</v>
      </c>
      <c r="N1245" s="22" t="s">
        <v>3024</v>
      </c>
      <c r="O1245" s="22" t="s">
        <v>3787</v>
      </c>
      <c r="P1245"/>
      <c r="Q1245" t="str">
        <f>IF(F1245=G1245,"","NOT EQUAL")</f>
        <v/>
      </c>
      <c r="R1245"/>
      <c r="S1245"/>
      <c r="T1245">
        <f>IF(Y1245&lt;&gt;"",T1244+1,T1244)</f>
        <v>147</v>
      </c>
      <c r="U1245" s="3"/>
      <c r="V1245" s="118"/>
      <c r="W1245" s="118"/>
      <c r="X1245" s="109" t="str">
        <f>IF( OR(V1245="CNST", J1245="CAT_REGS"),(F1245),
IF(V1245="YES",UPPER(F1245),
IF(   AND(V1245&lt;&gt;"NO",J1245="CAT_FNCT",E1245&lt;&gt;"multiply", E1245&lt;&gt;"divide"),IF(K1245="SLS_ENABLED",   UPPER(F1245),""),"")))</f>
        <v/>
      </c>
      <c r="Y1245" s="109" t="str">
        <f>IF(LEN(W1245)&gt;0,W1245,SUBSTITUTE(SUBSTITUTE(SUBSTITUTE(SUBSTITUTE(SUBSTITUTE(SUBSTITUTE(SUBSTITUTE(SUBSTITUTE(SUBSTITUTE(SUBSTITUTE(SUBSTITUTE( (SUBSTITUTE( SUBSTITUTE( SUBSTITUTE( SUBSTITUTE(X1245,"STD_SIGMA","SUM"),"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45" s="2">
        <f>C1245</f>
        <v>1357</v>
      </c>
    </row>
    <row r="1246" spans="1:26">
      <c r="A1246" s="167" t="str">
        <f>CODE(MID(N1246,1,1))&amp;CODE(MID(N1246,2,1))&amp;CODE(MID(N1246,3,1))&amp;CODE(MID(N1246,4,1))&amp;CODE(MID(N1246,5,1))&amp;
IF(ISERR(CODE(MID(N1246,6,1))),"",CODE(MID(N1246,6,1)))&amp;
IF(ISERR(CODE(MID(N1246,7,1))),"",CODE(MID(N1246,7,1)))&amp;
IF(ISERR(CODE(MID(N1246,8,1))),"",CODE(MID(N1246,8,1)))&amp;
IF(ISERR(CODE(MID(N1246,9,1))),"",CODE(MID(N1246,9,1)))&amp;
IF(ISERR(CODE(MID(N1246,10,1))),"",CODE(MID(N1246,10,1)))&amp;
IF(ISERR(CODE(MID(N1246,11,1))),"",CODE(MID(N1246,11,1)))&amp;
IF(ISERR(CODE(MID(N1246,12,1))),"",CODE(MID(N1246,12,1)))&amp;
IF(ISERR(CODE(MID(N1246,13,1))),"",CODE(MID(N1246,13,1)))&amp;
IF(ISERR(CODE(MID(N1246,14,1))),"",CODE(MID(N1246,14,1)))&amp;
IF(ISERR(CODE(MID(N1246,15,1))),"",CODE(MID(N1246,15,1)))</f>
        <v>777885958473776983</v>
      </c>
      <c r="B1246" s="3">
        <v>1213</v>
      </c>
      <c r="C1246" s="165">
        <f>VLOOKUP(A1246,[1]items.h.csv!$A:$C,3,0)</f>
        <v>1358</v>
      </c>
      <c r="D1246" s="1" t="s">
        <v>2221</v>
      </c>
      <c r="E1246" s="1" t="s">
        <v>7</v>
      </c>
      <c r="F1246" s="17" t="s">
        <v>2066</v>
      </c>
      <c r="G1246" s="17" t="s">
        <v>2066</v>
      </c>
      <c r="H1246" s="118">
        <v>0</v>
      </c>
      <c r="I1246" s="118">
        <v>0</v>
      </c>
      <c r="J1246" s="17" t="s">
        <v>18</v>
      </c>
      <c r="K1246" s="17" t="s">
        <v>2192</v>
      </c>
      <c r="L1246" s="138" t="s">
        <v>4604</v>
      </c>
      <c r="N1246" s="22" t="s">
        <v>3028</v>
      </c>
      <c r="O1246" s="22" t="s">
        <v>3787</v>
      </c>
      <c r="P1246"/>
      <c r="Q1246" t="str">
        <f>IF(F1246=G1246,"","NOT EQUAL")</f>
        <v/>
      </c>
      <c r="R1246"/>
      <c r="S1246"/>
      <c r="T1246">
        <f>IF(Y1246&lt;&gt;"",T1245+1,T1245)</f>
        <v>147</v>
      </c>
      <c r="U1246" s="3"/>
      <c r="V1246" s="118"/>
      <c r="W1246" s="118"/>
      <c r="X1246" s="109" t="str">
        <f>IF( OR(V1246="CNST", J1246="CAT_REGS"),(F1246),
IF(V1246="YES",UPPER(F1246),
IF(   AND(V1246&lt;&gt;"NO",J1246="CAT_FNCT",E1246&lt;&gt;"multiply", E1246&lt;&gt;"divide"),IF(K1246="SLS_ENABLED",   UPPER(F1246),""),"")))</f>
        <v/>
      </c>
      <c r="Y1246" s="109" t="str">
        <f>IF(LEN(W1246)&gt;0,W1246,SUBSTITUTE(SUBSTITUTE(SUBSTITUTE(SUBSTITUTE(SUBSTITUTE(SUBSTITUTE(SUBSTITUTE(SUBSTITUTE(SUBSTITUTE(SUBSTITUTE(SUBSTITUTE( (SUBSTITUTE( SUBSTITUTE( SUBSTITUTE( SUBSTITUTE(X1246,"STD_SIGMA","SUM"),"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46" s="2">
        <f>C1246</f>
        <v>1358</v>
      </c>
    </row>
    <row r="1247" spans="1:26">
      <c r="A1247" s="167" t="str">
        <f>CODE(MID(N1247,1,1))&amp;CODE(MID(N1247,2,1))&amp;CODE(MID(N1247,3,1))&amp;CODE(MID(N1247,4,1))&amp;CODE(MID(N1247,5,1))&amp;
IF(ISERR(CODE(MID(N1247,6,1))),"",CODE(MID(N1247,6,1)))&amp;
IF(ISERR(CODE(MID(N1247,7,1))),"",CODE(MID(N1247,7,1)))&amp;
IF(ISERR(CODE(MID(N1247,8,1))),"",CODE(MID(N1247,8,1)))&amp;
IF(ISERR(CODE(MID(N1247,9,1))),"",CODE(MID(N1247,9,1)))&amp;
IF(ISERR(CODE(MID(N1247,10,1))),"",CODE(MID(N1247,10,1)))&amp;
IF(ISERR(CODE(MID(N1247,11,1))),"",CODE(MID(N1247,11,1)))&amp;
IF(ISERR(CODE(MID(N1247,12,1))),"",CODE(MID(N1247,12,1)))&amp;
IF(ISERR(CODE(MID(N1247,13,1))),"",CODE(MID(N1247,13,1)))&amp;
IF(ISERR(CODE(MID(N1247,14,1))),"",CODE(MID(N1247,14,1)))&amp;
IF(ISERR(CODE(MID(N1247,15,1))),"",CODE(MID(N1247,15,1)))</f>
        <v>77788595848273</v>
      </c>
      <c r="B1247" s="3">
        <v>1214</v>
      </c>
      <c r="C1247" s="165">
        <f>VLOOKUP(A1247,[1]items.h.csv!$A:$C,3,0)</f>
        <v>1359</v>
      </c>
      <c r="D1247" s="1" t="s">
        <v>2221</v>
      </c>
      <c r="E1247" s="53" t="s">
        <v>4116</v>
      </c>
      <c r="F1247" s="17" t="s">
        <v>2071</v>
      </c>
      <c r="G1247" s="17" t="s">
        <v>2072</v>
      </c>
      <c r="H1247" s="118">
        <v>0</v>
      </c>
      <c r="I1247" s="118">
        <v>0</v>
      </c>
      <c r="J1247" s="17" t="s">
        <v>18</v>
      </c>
      <c r="K1247" s="17" t="s">
        <v>2192</v>
      </c>
      <c r="L1247" s="138" t="s">
        <v>4604</v>
      </c>
      <c r="M1247" s="1" t="s">
        <v>20</v>
      </c>
      <c r="N1247" s="22" t="s">
        <v>3040</v>
      </c>
      <c r="O1247" s="22" t="s">
        <v>3787</v>
      </c>
      <c r="P1247"/>
      <c r="Q1247" t="str">
        <f>IF(F1247=G1247,"","NOT EQUAL")</f>
        <v>NOT EQUAL</v>
      </c>
      <c r="R1247"/>
      <c r="S1247"/>
      <c r="T1247">
        <f>IF(Y1247&lt;&gt;"",T1246+1,T1246)</f>
        <v>147</v>
      </c>
      <c r="U1247" s="3"/>
      <c r="V1247" s="118"/>
      <c r="W1247" s="118"/>
      <c r="X1247" s="109" t="str">
        <f>IF( OR(V1247="CNST", J1247="CAT_REGS"),(F1247),
IF(V1247="YES",UPPER(F1247),
IF(   AND(V1247&lt;&gt;"NO",J1247="CAT_FNCT",E1247&lt;&gt;"multiply", E1247&lt;&gt;"divide"),IF(K1247="SLS_ENABLED",   UPPER(F1247),""),"")))</f>
        <v/>
      </c>
      <c r="Y1247" s="109" t="str">
        <f>IF(LEN(W1247)&gt;0,W1247,SUBSTITUTE(SUBSTITUTE(SUBSTITUTE(SUBSTITUTE(SUBSTITUTE(SUBSTITUTE(SUBSTITUTE(SUBSTITUTE(SUBSTITUTE(SUBSTITUTE(SUBSTITUTE( (SUBSTITUTE( SUBSTITUTE( SUBSTITUTE( SUBSTITUTE(X1247,"STD_SIGMA","SUM"),"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47" s="2">
        <f>C1247</f>
        <v>1359</v>
      </c>
    </row>
    <row r="1248" spans="1:26">
      <c r="A1248" s="167" t="str">
        <f>CODE(MID(N1248,1,1))&amp;CODE(MID(N1248,2,1))&amp;CODE(MID(N1248,3,1))&amp;CODE(MID(N1248,4,1))&amp;CODE(MID(N1248,5,1))&amp;
IF(ISERR(CODE(MID(N1248,6,1))),"",CODE(MID(N1248,6,1)))&amp;
IF(ISERR(CODE(MID(N1248,7,1))),"",CODE(MID(N1248,7,1)))&amp;
IF(ISERR(CODE(MID(N1248,8,1))),"",CODE(MID(N1248,8,1)))&amp;
IF(ISERR(CODE(MID(N1248,9,1))),"",CODE(MID(N1248,9,1)))&amp;
IF(ISERR(CODE(MID(N1248,10,1))),"",CODE(MID(N1248,10,1)))&amp;
IF(ISERR(CODE(MID(N1248,11,1))),"",CODE(MID(N1248,11,1)))&amp;
IF(ISERR(CODE(MID(N1248,12,1))),"",CODE(MID(N1248,12,1)))&amp;
IF(ISERR(CODE(MID(N1248,13,1))),"",CODE(MID(N1248,13,1)))&amp;
IF(ISERR(CODE(MID(N1248,14,1))),"",CODE(MID(N1248,14,1)))&amp;
IF(ISERR(CODE(MID(N1248,15,1))),"",CODE(MID(N1248,15,1)))</f>
        <v>77788595848677</v>
      </c>
      <c r="B1248" s="3">
        <v>1215</v>
      </c>
      <c r="C1248" s="165">
        <f>VLOOKUP(A1248,[1]items.h.csv!$A:$C,3,0)</f>
        <v>1360</v>
      </c>
      <c r="D1248" s="1" t="s">
        <v>2221</v>
      </c>
      <c r="E1248" s="1" t="s">
        <v>7</v>
      </c>
      <c r="F1248" s="17" t="s">
        <v>2073</v>
      </c>
      <c r="G1248" s="17" t="s">
        <v>2073</v>
      </c>
      <c r="H1248" s="118">
        <v>0</v>
      </c>
      <c r="I1248" s="118">
        <v>0</v>
      </c>
      <c r="J1248" s="17" t="s">
        <v>18</v>
      </c>
      <c r="K1248" s="17" t="s">
        <v>2192</v>
      </c>
      <c r="L1248" s="138" t="s">
        <v>4604</v>
      </c>
      <c r="N1248" s="22" t="s">
        <v>3042</v>
      </c>
      <c r="O1248" s="22" t="s">
        <v>3787</v>
      </c>
      <c r="P1248"/>
      <c r="Q1248" t="str">
        <f>IF(F1248=G1248,"","NOT EQUAL")</f>
        <v/>
      </c>
      <c r="R1248"/>
      <c r="S1248"/>
      <c r="T1248">
        <f>IF(Y1248&lt;&gt;"",T1247+1,T1247)</f>
        <v>147</v>
      </c>
      <c r="U1248" s="3"/>
      <c r="V1248" s="118"/>
      <c r="W1248" s="118"/>
      <c r="X1248" s="109" t="str">
        <f>IF( OR(V1248="CNST", J1248="CAT_REGS"),(F1248),
IF(V1248="YES",UPPER(F1248),
IF(   AND(V1248&lt;&gt;"NO",J1248="CAT_FNCT",E1248&lt;&gt;"multiply", E1248&lt;&gt;"divide"),IF(K1248="SLS_ENABLED",   UPPER(F1248),""),"")))</f>
        <v/>
      </c>
      <c r="Y1248" s="109" t="str">
        <f>IF(LEN(W1248)&gt;0,W1248,SUBSTITUTE(SUBSTITUTE(SUBSTITUTE(SUBSTITUTE(SUBSTITUTE(SUBSTITUTE(SUBSTITUTE(SUBSTITUTE(SUBSTITUTE(SUBSTITUTE(SUBSTITUTE( (SUBSTITUTE( SUBSTITUTE( SUBSTITUTE( SUBSTITUTE(X1248,"STD_SIGMA","SUM"),"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48" s="2">
        <f>C1248</f>
        <v>1360</v>
      </c>
    </row>
    <row r="1249" spans="1:26">
      <c r="A1249" s="167" t="str">
        <f>CODE(MID(N1249,1,1))&amp;CODE(MID(N1249,2,1))&amp;CODE(MID(N1249,3,1))&amp;CODE(MID(N1249,4,1))&amp;CODE(MID(N1249,5,1))&amp;
IF(ISERR(CODE(MID(N1249,6,1))),"",CODE(MID(N1249,6,1)))&amp;
IF(ISERR(CODE(MID(N1249,7,1))),"",CODE(MID(N1249,7,1)))&amp;
IF(ISERR(CODE(MID(N1249,8,1))),"",CODE(MID(N1249,8,1)))&amp;
IF(ISERR(CODE(MID(N1249,9,1))),"",CODE(MID(N1249,9,1)))&amp;
IF(ISERR(CODE(MID(N1249,10,1))),"",CODE(MID(N1249,10,1)))&amp;
IF(ISERR(CODE(MID(N1249,11,1))),"",CODE(MID(N1249,11,1)))&amp;
IF(ISERR(CODE(MID(N1249,12,1))),"",CODE(MID(N1249,12,1)))&amp;
IF(ISERR(CODE(MID(N1249,13,1))),"",CODE(MID(N1249,13,1)))&amp;
IF(ISERR(CODE(MID(N1249,14,1))),"",CODE(MID(N1249,14,1)))&amp;
IF(ISERR(CODE(MID(N1249,15,1))),"",CODE(MID(N1249,15,1)))</f>
        <v>777885958578738467797886</v>
      </c>
      <c r="B1249" s="3">
        <v>1216</v>
      </c>
      <c r="C1249" s="165">
        <f>VLOOKUP(A1249,[1]items.h.csv!$A:$C,3,0)</f>
        <v>1361</v>
      </c>
      <c r="D1249" s="1" t="s">
        <v>2221</v>
      </c>
      <c r="E1249" s="53" t="s">
        <v>4116</v>
      </c>
      <c r="F1249" s="17" t="s">
        <v>415</v>
      </c>
      <c r="G1249" s="17" t="s">
        <v>415</v>
      </c>
      <c r="H1249" s="118">
        <v>0</v>
      </c>
      <c r="I1249" s="118">
        <v>0</v>
      </c>
      <c r="J1249" s="17" t="s">
        <v>18</v>
      </c>
      <c r="K1249" s="17" t="s">
        <v>2192</v>
      </c>
      <c r="L1249" s="138" t="s">
        <v>4604</v>
      </c>
      <c r="M1249" s="1" t="s">
        <v>416</v>
      </c>
      <c r="N1249" s="22" t="s">
        <v>3049</v>
      </c>
      <c r="O1249" s="22" t="s">
        <v>3787</v>
      </c>
      <c r="P1249"/>
      <c r="Q1249" t="str">
        <f>IF(F1249=G1249,"","NOT EQUAL")</f>
        <v/>
      </c>
      <c r="R1249"/>
      <c r="S1249"/>
      <c r="T1249">
        <f>IF(Y1249&lt;&gt;"",T1248+1,T1248)</f>
        <v>147</v>
      </c>
      <c r="U1249" s="3"/>
      <c r="V1249" s="118"/>
      <c r="W1249" s="118"/>
      <c r="X1249" s="109" t="str">
        <f>IF( OR(V1249="CNST", J1249="CAT_REGS"),(F1249),
IF(V1249="YES",UPPER(F1249),
IF(   AND(V1249&lt;&gt;"NO",J1249="CAT_FNCT",E1249&lt;&gt;"multiply", E1249&lt;&gt;"divide"),IF(K1249="SLS_ENABLED",   UPPER(F1249),""),"")))</f>
        <v/>
      </c>
      <c r="Y1249" s="109" t="str">
        <f>IF(LEN(W1249)&gt;0,W1249,SUBSTITUTE(SUBSTITUTE(SUBSTITUTE(SUBSTITUTE(SUBSTITUTE(SUBSTITUTE(SUBSTITUTE(SUBSTITUTE(SUBSTITUTE(SUBSTITUTE(SUBSTITUTE( (SUBSTITUTE( SUBSTITUTE( SUBSTITUTE( SUBSTITUTE(X1249,"STD_SIGMA","SUM"),"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49" s="2">
        <f>C1249</f>
        <v>1361</v>
      </c>
    </row>
    <row r="1250" spans="1:26">
      <c r="A1250" s="167" t="str">
        <f>CODE(MID(N1250,1,1))&amp;CODE(MID(N1250,2,1))&amp;CODE(MID(N1250,3,1))&amp;CODE(MID(N1250,4,1))&amp;CODE(MID(N1250,5,1))&amp;
IF(ISERR(CODE(MID(N1250,6,1))),"",CODE(MID(N1250,6,1)))&amp;
IF(ISERR(CODE(MID(N1250,7,1))),"",CODE(MID(N1250,7,1)))&amp;
IF(ISERR(CODE(MID(N1250,8,1))),"",CODE(MID(N1250,8,1)))&amp;
IF(ISERR(CODE(MID(N1250,9,1))),"",CODE(MID(N1250,9,1)))&amp;
IF(ISERR(CODE(MID(N1250,10,1))),"",CODE(MID(N1250,10,1)))&amp;
IF(ISERR(CODE(MID(N1250,11,1))),"",CODE(MID(N1250,11,1)))&amp;
IF(ISERR(CODE(MID(N1250,12,1))),"",CODE(MID(N1250,12,1)))&amp;
IF(ISERR(CODE(MID(N1250,13,1))),"",CODE(MID(N1250,13,1)))&amp;
IF(ISERR(CODE(MID(N1250,14,1))),"",CODE(MID(N1250,14,1)))&amp;
IF(ISERR(CODE(MID(N1250,15,1))),"",CODE(MID(N1250,15,1)))</f>
        <v>7778859586658283</v>
      </c>
      <c r="B1250" s="3">
        <v>1217</v>
      </c>
      <c r="C1250" s="165">
        <f>VLOOKUP(A1250,[1]items.h.csv!$A:$C,3,0)</f>
        <v>1362</v>
      </c>
      <c r="D1250" s="1" t="s">
        <v>2221</v>
      </c>
      <c r="E1250" s="1" t="s">
        <v>7</v>
      </c>
      <c r="F1250" s="17" t="s">
        <v>418</v>
      </c>
      <c r="G1250" s="17" t="s">
        <v>418</v>
      </c>
      <c r="H1250" s="118">
        <v>0</v>
      </c>
      <c r="I1250" s="118">
        <v>0</v>
      </c>
      <c r="J1250" s="17" t="s">
        <v>18</v>
      </c>
      <c r="K1250" s="17" t="s">
        <v>2192</v>
      </c>
      <c r="L1250" s="138" t="s">
        <v>4604</v>
      </c>
      <c r="N1250" s="22" t="s">
        <v>3051</v>
      </c>
      <c r="O1250" s="22" t="s">
        <v>3787</v>
      </c>
      <c r="P1250"/>
      <c r="Q1250" t="str">
        <f>IF(F1250=G1250,"","NOT EQUAL")</f>
        <v/>
      </c>
      <c r="R1250"/>
      <c r="S1250"/>
      <c r="T1250">
        <f>IF(Y1250&lt;&gt;"",T1249+1,T1249)</f>
        <v>147</v>
      </c>
      <c r="U1250" s="3"/>
      <c r="V1250" s="118"/>
      <c r="W1250" s="118"/>
      <c r="X1250" s="109" t="str">
        <f>IF( OR(V1250="CNST", J1250="CAT_REGS"),(F1250),
IF(V1250="YES",UPPER(F1250),
IF(   AND(V1250&lt;&gt;"NO",J1250="CAT_FNCT",E1250&lt;&gt;"multiply", E1250&lt;&gt;"divide"),IF(K1250="SLS_ENABLED",   UPPER(F1250),""),"")))</f>
        <v/>
      </c>
      <c r="Y1250" s="109" t="str">
        <f>IF(LEN(W1250)&gt;0,W1250,SUBSTITUTE(SUBSTITUTE(SUBSTITUTE(SUBSTITUTE(SUBSTITUTE(SUBSTITUTE(SUBSTITUTE(SUBSTITUTE(SUBSTITUTE(SUBSTITUTE(SUBSTITUTE( (SUBSTITUTE( SUBSTITUTE( SUBSTITUTE( SUBSTITUTE(X1250,"STD_SIGMA","SUM"),"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50" s="2">
        <f>C1250</f>
        <v>1362</v>
      </c>
    </row>
    <row r="1251" spans="1:26">
      <c r="A1251" s="167" t="str">
        <f>CODE(MID(N1251,1,1))&amp;CODE(MID(N1251,2,1))&amp;CODE(MID(N1251,3,1))&amp;CODE(MID(N1251,4,1))&amp;CODE(MID(N1251,5,1))&amp;
IF(ISERR(CODE(MID(N1251,6,1))),"",CODE(MID(N1251,6,1)))&amp;
IF(ISERR(CODE(MID(N1251,7,1))),"",CODE(MID(N1251,7,1)))&amp;
IF(ISERR(CODE(MID(N1251,8,1))),"",CODE(MID(N1251,8,1)))&amp;
IF(ISERR(CODE(MID(N1251,9,1))),"",CODE(MID(N1251,9,1)))&amp;
IF(ISERR(CODE(MID(N1251,10,1))),"",CODE(MID(N1251,10,1)))&amp;
IF(ISERR(CODE(MID(N1251,11,1))),"",CODE(MID(N1251,11,1)))&amp;
IF(ISERR(CODE(MID(N1251,12,1))),"",CODE(MID(N1251,12,1)))&amp;
IF(ISERR(CODE(MID(N1251,13,1))),"",CODE(MID(N1251,13,1)))&amp;
IF(ISERR(CODE(MID(N1251,14,1))),"",CODE(MID(N1251,14,1)))&amp;
IF(ISERR(CODE(MID(N1251,15,1))),"",CODE(MID(N1251,15,1)))</f>
        <v>777885956779788686</v>
      </c>
      <c r="B1251" s="3">
        <v>1218</v>
      </c>
      <c r="C1251" s="165">
        <f>VLOOKUP(A1251,[1]items.h.csv!$A:$C,3,0)</f>
        <v>1363</v>
      </c>
      <c r="D1251" s="1" t="s">
        <v>2221</v>
      </c>
      <c r="E1251" s="53" t="s">
        <v>4116</v>
      </c>
      <c r="F1251" s="26" t="s">
        <v>3823</v>
      </c>
      <c r="G1251" s="26" t="s">
        <v>3823</v>
      </c>
      <c r="H1251" s="118">
        <v>0</v>
      </c>
      <c r="I1251" s="118">
        <v>0</v>
      </c>
      <c r="J1251" s="17" t="s">
        <v>18</v>
      </c>
      <c r="K1251" s="17" t="s">
        <v>2192</v>
      </c>
      <c r="L1251" s="138" t="s">
        <v>4604</v>
      </c>
      <c r="N1251" s="22" t="s">
        <v>3055</v>
      </c>
      <c r="O1251" s="22" t="s">
        <v>3787</v>
      </c>
      <c r="P1251"/>
      <c r="Q1251" t="str">
        <f>IF(F1251=G1251,"","NOT EQUAL")</f>
        <v/>
      </c>
      <c r="R1251"/>
      <c r="S1251"/>
      <c r="T1251">
        <f>IF(Y1251&lt;&gt;"",T1250+1,T1250)</f>
        <v>147</v>
      </c>
      <c r="U1251" s="3"/>
      <c r="V1251" s="118"/>
      <c r="W1251" s="118"/>
      <c r="X1251" s="109" t="str">
        <f>IF( OR(V1251="CNST", J1251="CAT_REGS"),(F1251),
IF(V1251="YES",UPPER(F1251),
IF(   AND(V1251&lt;&gt;"NO",J1251="CAT_FNCT",E1251&lt;&gt;"multiply", E1251&lt;&gt;"divide"),IF(K1251="SLS_ENABLED",   UPPER(F1251),""),"")))</f>
        <v/>
      </c>
      <c r="Y1251" s="109" t="str">
        <f>IF(LEN(W1251)&gt;0,W1251,SUBSTITUTE(SUBSTITUTE(SUBSTITUTE(SUBSTITUTE(SUBSTITUTE(SUBSTITUTE(SUBSTITUTE(SUBSTITUTE(SUBSTITUTE(SUBSTITUTE(SUBSTITUTE( (SUBSTITUTE( SUBSTITUTE( SUBSTITUTE( SUBSTITUTE(X1251,"STD_SIGMA","SUM"),"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51" s="2">
        <f>C1251</f>
        <v>1363</v>
      </c>
    </row>
    <row r="1252" spans="1:26">
      <c r="A1252" s="167" t="str">
        <f>CODE(MID(N1252,1,1))&amp;CODE(MID(N1252,2,1))&amp;CODE(MID(N1252,3,1))&amp;CODE(MID(N1252,4,1))&amp;CODE(MID(N1252,5,1))&amp;
IF(ISERR(CODE(MID(N1252,6,1))),"",CODE(MID(N1252,6,1)))&amp;
IF(ISERR(CODE(MID(N1252,7,1))),"",CODE(MID(N1252,7,1)))&amp;
IF(ISERR(CODE(MID(N1252,8,1))),"",CODE(MID(N1252,8,1)))&amp;
IF(ISERR(CODE(MID(N1252,9,1))),"",CODE(MID(N1252,9,1)))&amp;
IF(ISERR(CODE(MID(N1252,10,1))),"",CODE(MID(N1252,10,1)))&amp;
IF(ISERR(CODE(MID(N1252,11,1))),"",CODE(MID(N1252,11,1)))&amp;
IF(ISERR(CODE(MID(N1252,12,1))),"",CODE(MID(N1252,12,1)))&amp;
IF(ISERR(CODE(MID(N1252,13,1))),"",CODE(MID(N1252,13,1)))&amp;
IF(ISERR(CODE(MID(N1252,14,1))),"",CODE(MID(N1252,14,1)))&amp;
IF(ISERR(CODE(MID(N1252,15,1))),"",CODE(MID(N1252,15,1)))</f>
        <v>77788595887078</v>
      </c>
      <c r="B1252" s="3">
        <v>1219</v>
      </c>
      <c r="C1252" s="165">
        <f>VLOOKUP(A1252,[1]items.h.csv!$A:$C,3,0)</f>
        <v>1364</v>
      </c>
      <c r="D1252" s="1" t="s">
        <v>2221</v>
      </c>
      <c r="E1252" s="1" t="s">
        <v>7</v>
      </c>
      <c r="F1252" s="17" t="s">
        <v>432</v>
      </c>
      <c r="G1252" s="17" t="s">
        <v>432</v>
      </c>
      <c r="H1252" s="118">
        <v>0</v>
      </c>
      <c r="I1252" s="118">
        <v>0</v>
      </c>
      <c r="J1252" s="17" t="s">
        <v>18</v>
      </c>
      <c r="K1252" s="17" t="s">
        <v>2192</v>
      </c>
      <c r="L1252" s="138" t="s">
        <v>4604</v>
      </c>
      <c r="N1252" s="22" t="s">
        <v>3081</v>
      </c>
      <c r="O1252" s="22" t="s">
        <v>3787</v>
      </c>
      <c r="P1252"/>
      <c r="Q1252" t="str">
        <f>IF(F1252=G1252,"","NOT EQUAL")</f>
        <v/>
      </c>
      <c r="R1252"/>
      <c r="S1252"/>
      <c r="T1252">
        <f>IF(Y1252&lt;&gt;"",T1251+1,T1251)</f>
        <v>147</v>
      </c>
      <c r="U1252" s="3"/>
      <c r="V1252" s="118"/>
      <c r="W1252" s="118"/>
      <c r="X1252" s="109" t="str">
        <f>IF( OR(V1252="CNST", J1252="CAT_REGS"),(F1252),
IF(V1252="YES",UPPER(F1252),
IF(   AND(V1252&lt;&gt;"NO",J1252="CAT_FNCT",E1252&lt;&gt;"multiply", E1252&lt;&gt;"divide"),IF(K1252="SLS_ENABLED",   UPPER(F1252),""),"")))</f>
        <v/>
      </c>
      <c r="Y1252" s="109" t="str">
        <f>IF(LEN(W1252)&gt;0,W1252,SUBSTITUTE(SUBSTITUTE(SUBSTITUTE(SUBSTITUTE(SUBSTITUTE(SUBSTITUTE(SUBSTITUTE(SUBSTITUTE(SUBSTITUTE(SUBSTITUTE(SUBSTITUTE( (SUBSTITUTE( SUBSTITUTE( SUBSTITUTE( SUBSTITUTE(X1252,"STD_SIGMA","SUM"),"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52" s="2">
        <f>C1252</f>
        <v>1364</v>
      </c>
    </row>
    <row r="1253" spans="1:26">
      <c r="A1253" s="167" t="str">
        <f>CODE(MID(N1253,1,1))&amp;CODE(MID(N1253,2,1))&amp;CODE(MID(N1253,3,1))&amp;CODE(MID(N1253,4,1))&amp;CODE(MID(N1253,5,1))&amp;
IF(ISERR(CODE(MID(N1253,6,1))),"",CODE(MID(N1253,6,1)))&amp;
IF(ISERR(CODE(MID(N1253,7,1))),"",CODE(MID(N1253,7,1)))&amp;
IF(ISERR(CODE(MID(N1253,8,1))),"",CODE(MID(N1253,8,1)))&amp;
IF(ISERR(CODE(MID(N1253,9,1))),"",CODE(MID(N1253,9,1)))&amp;
IF(ISERR(CODE(MID(N1253,10,1))),"",CODE(MID(N1253,10,1)))&amp;
IF(ISERR(CODE(MID(N1253,11,1))),"",CODE(MID(N1253,11,1)))&amp;
IF(ISERR(CODE(MID(N1253,12,1))),"",CODE(MID(N1253,12,1)))&amp;
IF(ISERR(CODE(MID(N1253,13,1))),"",CODE(MID(N1253,13,1)))&amp;
IF(ISERR(CODE(MID(N1253,14,1))),"",CODE(MID(N1253,14,1)))&amp;
IF(ISERR(CODE(MID(N1253,15,1))),"",CODE(MID(N1253,15,1)))</f>
        <v>777885956779788688</v>
      </c>
      <c r="B1253" s="3">
        <v>1220</v>
      </c>
      <c r="C1253" s="165">
        <f>VLOOKUP(A1253,[1]items.h.csv!$A:$C,3,0)</f>
        <v>1365</v>
      </c>
      <c r="D1253" s="1" t="s">
        <v>2221</v>
      </c>
      <c r="E1253" s="53" t="s">
        <v>4116</v>
      </c>
      <c r="F1253" s="26" t="s">
        <v>3858</v>
      </c>
      <c r="G1253" s="26" t="s">
        <v>3858</v>
      </c>
      <c r="H1253" s="118">
        <v>0</v>
      </c>
      <c r="I1253" s="118">
        <v>0</v>
      </c>
      <c r="J1253" s="17" t="s">
        <v>18</v>
      </c>
      <c r="K1253" s="17" t="s">
        <v>2192</v>
      </c>
      <c r="L1253" s="138" t="s">
        <v>4604</v>
      </c>
      <c r="N1253" s="22" t="s">
        <v>3083</v>
      </c>
      <c r="O1253" s="22" t="s">
        <v>3787</v>
      </c>
      <c r="P1253"/>
      <c r="Q1253" t="str">
        <f>IF(F1253=G1253,"","NOT EQUAL")</f>
        <v/>
      </c>
      <c r="R1253"/>
      <c r="S1253"/>
      <c r="T1253">
        <f>IF(Y1253&lt;&gt;"",T1252+1,T1252)</f>
        <v>147</v>
      </c>
      <c r="U1253" s="3"/>
      <c r="V1253" s="118"/>
      <c r="W1253" s="118"/>
      <c r="X1253" s="109" t="str">
        <f>IF( OR(V1253="CNST", J1253="CAT_REGS"),(F1253),
IF(V1253="YES",UPPER(F1253),
IF(   AND(V1253&lt;&gt;"NO",J1253="CAT_FNCT",E1253&lt;&gt;"multiply", E1253&lt;&gt;"divide"),IF(K1253="SLS_ENABLED",   UPPER(F1253),""),"")))</f>
        <v/>
      </c>
      <c r="Y1253" s="109" t="str">
        <f>IF(LEN(W1253)&gt;0,W1253,SUBSTITUTE(SUBSTITUTE(SUBSTITUTE(SUBSTITUTE(SUBSTITUTE(SUBSTITUTE(SUBSTITUTE(SUBSTITUTE(SUBSTITUTE(SUBSTITUTE(SUBSTITUTE( (SUBSTITUTE( SUBSTITUTE( SUBSTITUTE( SUBSTITUTE(X1253,"STD_SIGMA","SUM"),"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53" s="2">
        <f>C1253</f>
        <v>1365</v>
      </c>
    </row>
    <row r="1254" spans="1:26">
      <c r="A1254" s="167" t="str">
        <f>CODE(MID(N1254,1,1))&amp;CODE(MID(N1254,2,1))&amp;CODE(MID(N1254,3,1))&amp;CODE(MID(N1254,4,1))&amp;CODE(MID(N1254,5,1))&amp;
IF(ISERR(CODE(MID(N1254,6,1))),"",CODE(MID(N1254,6,1)))&amp;
IF(ISERR(CODE(MID(N1254,7,1))),"",CODE(MID(N1254,7,1)))&amp;
IF(ISERR(CODE(MID(N1254,8,1))),"",CODE(MID(N1254,8,1)))&amp;
IF(ISERR(CODE(MID(N1254,9,1))),"",CODE(MID(N1254,9,1)))&amp;
IF(ISERR(CODE(MID(N1254,10,1))),"",CODE(MID(N1254,10,1)))&amp;
IF(ISERR(CODE(MID(N1254,11,1))),"",CODE(MID(N1254,11,1)))&amp;
IF(ISERR(CODE(MID(N1254,12,1))),"",CODE(MID(N1254,12,1)))&amp;
IF(ISERR(CODE(MID(N1254,13,1))),"",CODE(MID(N1254,13,1)))&amp;
IF(ISERR(CODE(MID(N1254,14,1))),"",CODE(MID(N1254,14,1)))&amp;
IF(ISERR(CODE(MID(N1254,15,1))),"",CODE(MID(N1254,15,1)))</f>
        <v>77788595657680726573788476</v>
      </c>
      <c r="B1254" s="3">
        <v>1221</v>
      </c>
      <c r="C1254" s="165">
        <f>VLOOKUP(A1254,[1]items.h.csv!$A:$C,3,0)</f>
        <v>1366</v>
      </c>
      <c r="D1254" s="1" t="s">
        <v>2221</v>
      </c>
      <c r="E1254" s="1" t="s">
        <v>7</v>
      </c>
      <c r="F1254" s="17" t="s">
        <v>446</v>
      </c>
      <c r="G1254" s="17" t="s">
        <v>446</v>
      </c>
      <c r="H1254" s="118">
        <v>0</v>
      </c>
      <c r="I1254" s="118">
        <v>0</v>
      </c>
      <c r="J1254" s="17" t="s">
        <v>18</v>
      </c>
      <c r="K1254" s="17" t="s">
        <v>2192</v>
      </c>
      <c r="L1254" s="138" t="s">
        <v>4604</v>
      </c>
      <c r="N1254" s="22" t="s">
        <v>3108</v>
      </c>
      <c r="O1254" s="22" t="s">
        <v>3787</v>
      </c>
      <c r="P1254"/>
      <c r="Q1254" t="str">
        <f>IF(F1254=G1254,"","NOT EQUAL")</f>
        <v/>
      </c>
      <c r="R1254"/>
      <c r="S1254"/>
      <c r="T1254">
        <f>IF(Y1254&lt;&gt;"",T1253+1,T1253)</f>
        <v>147</v>
      </c>
      <c r="U1254" s="3"/>
      <c r="V1254" s="118"/>
      <c r="W1254" s="118"/>
      <c r="X1254" s="109" t="str">
        <f>IF( OR(V1254="CNST", J1254="CAT_REGS"),(F1254),
IF(V1254="YES",UPPER(F1254),
IF(   AND(V1254&lt;&gt;"NO",J1254="CAT_FNCT",E1254&lt;&gt;"multiply", E1254&lt;&gt;"divide"),IF(K1254="SLS_ENABLED",   UPPER(F1254),""),"")))</f>
        <v/>
      </c>
      <c r="Y1254" s="109" t="str">
        <f>IF(LEN(W1254)&gt;0,W1254,SUBSTITUTE(SUBSTITUTE(SUBSTITUTE(SUBSTITUTE(SUBSTITUTE(SUBSTITUTE(SUBSTITUTE(SUBSTITUTE(SUBSTITUTE(SUBSTITUTE(SUBSTITUTE( (SUBSTITUTE( SUBSTITUTE( SUBSTITUTE( SUBSTITUTE(X1254,"STD_SIGMA","SUM"),"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54" s="2">
        <f>C1254</f>
        <v>1366</v>
      </c>
    </row>
    <row r="1255" spans="1:26">
      <c r="A1255" s="167" t="str">
        <f>CODE(MID(N1255,1,1))&amp;CODE(MID(N1255,2,1))&amp;CODE(MID(N1255,3,1))&amp;CODE(MID(N1255,4,1))&amp;CODE(MID(N1255,5,1))&amp;
IF(ISERR(CODE(MID(N1255,6,1))),"",CODE(MID(N1255,6,1)))&amp;
IF(ISERR(CODE(MID(N1255,7,1))),"",CODE(MID(N1255,7,1)))&amp;
IF(ISERR(CODE(MID(N1255,8,1))),"",CODE(MID(N1255,8,1)))&amp;
IF(ISERR(CODE(MID(N1255,9,1))),"",CODE(MID(N1255,9,1)))&amp;
IF(ISERR(CODE(MID(N1255,10,1))),"",CODE(MID(N1255,10,1)))&amp;
IF(ISERR(CODE(MID(N1255,11,1))),"",CODE(MID(N1255,11,1)))&amp;
IF(ISERR(CODE(MID(N1255,12,1))),"",CODE(MID(N1255,12,1)))&amp;
IF(ISERR(CODE(MID(N1255,13,1))),"",CODE(MID(N1255,13,1)))&amp;
IF(ISERR(CODE(MID(N1255,14,1))),"",CODE(MID(N1255,14,1)))&amp;
IF(ISERR(CODE(MID(N1255,15,1))),"",CODE(MID(N1255,15,1)))</f>
        <v>77788595657680726577658472</v>
      </c>
      <c r="B1255" s="3">
        <v>1223</v>
      </c>
      <c r="C1255" s="165">
        <f>VLOOKUP(A1255,[1]items.h.csv!$A:$C,3,0)</f>
        <v>1367</v>
      </c>
      <c r="D1255" s="1" t="s">
        <v>2221</v>
      </c>
      <c r="E1255" s="1" t="s">
        <v>7</v>
      </c>
      <c r="F1255" s="17" t="s">
        <v>447</v>
      </c>
      <c r="G1255" s="17" t="s">
        <v>447</v>
      </c>
      <c r="H1255" s="118">
        <v>0</v>
      </c>
      <c r="I1255" s="118">
        <v>0</v>
      </c>
      <c r="J1255" s="17" t="s">
        <v>18</v>
      </c>
      <c r="K1255" s="17" t="s">
        <v>2192</v>
      </c>
      <c r="L1255" s="138" t="s">
        <v>4604</v>
      </c>
      <c r="N1255" s="22" t="s">
        <v>3110</v>
      </c>
      <c r="O1255" s="22" t="s">
        <v>3787</v>
      </c>
      <c r="P1255"/>
      <c r="Q1255" t="str">
        <f>IF(F1255=G1255,"","NOT EQUAL")</f>
        <v/>
      </c>
      <c r="R1255"/>
      <c r="S1255"/>
      <c r="T1255">
        <f>IF(Y1255&lt;&gt;"",T1254+1,T1254)</f>
        <v>147</v>
      </c>
      <c r="U1255" s="3"/>
      <c r="V1255" s="118"/>
      <c r="W1255" s="118"/>
      <c r="X1255" s="109" t="str">
        <f>IF( OR(V1255="CNST", J1255="CAT_REGS"),(F1255),
IF(V1255="YES",UPPER(F1255),
IF(   AND(V1255&lt;&gt;"NO",J1255="CAT_FNCT",E1255&lt;&gt;"multiply", E1255&lt;&gt;"divide"),IF(K1255="SLS_ENABLED",   UPPER(F1255),""),"")))</f>
        <v/>
      </c>
      <c r="Y1255" s="109" t="str">
        <f>IF(LEN(W1255)&gt;0,W1255,SUBSTITUTE(SUBSTITUTE(SUBSTITUTE(SUBSTITUTE(SUBSTITUTE(SUBSTITUTE(SUBSTITUTE(SUBSTITUTE(SUBSTITUTE(SUBSTITUTE(SUBSTITUTE( (SUBSTITUTE( SUBSTITUTE( SUBSTITUTE( SUBSTITUTE(X1255,"STD_SIGMA","SUM"),"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55" s="2">
        <f>C1255</f>
        <v>1367</v>
      </c>
    </row>
    <row r="1256" spans="1:26">
      <c r="A1256" s="167" t="str">
        <f>CODE(MID(N1256,1,1))&amp;CODE(MID(N1256,2,1))&amp;CODE(MID(N1256,3,1))&amp;CODE(MID(N1256,4,1))&amp;CODE(MID(N1256,5,1))&amp;
IF(ISERR(CODE(MID(N1256,6,1))),"",CODE(MID(N1256,6,1)))&amp;
IF(ISERR(CODE(MID(N1256,7,1))),"",CODE(MID(N1256,7,1)))&amp;
IF(ISERR(CODE(MID(N1256,8,1))),"",CODE(MID(N1256,8,1)))&amp;
IF(ISERR(CODE(MID(N1256,9,1))),"",CODE(MID(N1256,9,1)))&amp;
IF(ISERR(CODE(MID(N1256,10,1))),"",CODE(MID(N1256,10,1)))&amp;
IF(ISERR(CODE(MID(N1256,11,1))),"",CODE(MID(N1256,11,1)))&amp;
IF(ISERR(CODE(MID(N1256,12,1))),"",CODE(MID(N1256,12,1)))&amp;
IF(ISERR(CODE(MID(N1256,13,1))),"",CODE(MID(N1256,13,1)))&amp;
IF(ISERR(CODE(MID(N1256,14,1))),"",CODE(MID(N1256,14,1)))&amp;
IF(ISERR(CODE(MID(N1256,15,1))),"",CODE(MID(N1256,15,1)))</f>
        <v>7778859565768072657078</v>
      </c>
      <c r="B1256" s="3">
        <v>1224</v>
      </c>
      <c r="C1256" s="165">
        <f>VLOOKUP(A1256,[1]items.h.csv!$A:$C,3,0)</f>
        <v>1368</v>
      </c>
      <c r="D1256" s="1" t="s">
        <v>2221</v>
      </c>
      <c r="E1256" s="53" t="s">
        <v>4116</v>
      </c>
      <c r="F1256" s="17" t="s">
        <v>2101</v>
      </c>
      <c r="G1256" s="17" t="s">
        <v>2101</v>
      </c>
      <c r="H1256" s="118">
        <v>0</v>
      </c>
      <c r="I1256" s="118">
        <v>0</v>
      </c>
      <c r="J1256" s="17" t="s">
        <v>18</v>
      </c>
      <c r="K1256" s="17" t="s">
        <v>2192</v>
      </c>
      <c r="L1256" s="138" t="s">
        <v>4604</v>
      </c>
      <c r="M1256" s="1" t="s">
        <v>452</v>
      </c>
      <c r="N1256" s="22" t="s">
        <v>3115</v>
      </c>
      <c r="O1256" s="22" t="s">
        <v>3787</v>
      </c>
      <c r="P1256"/>
      <c r="Q1256" t="str">
        <f>IF(F1256=G1256,"","NOT EQUAL")</f>
        <v/>
      </c>
      <c r="R1256"/>
      <c r="S1256"/>
      <c r="T1256">
        <f>IF(Y1256&lt;&gt;"",T1255+1,T1255)</f>
        <v>147</v>
      </c>
      <c r="U1256" s="3"/>
      <c r="V1256" s="118"/>
      <c r="W1256" s="118"/>
      <c r="X1256" s="109" t="str">
        <f>IF( OR(V1256="CNST", J1256="CAT_REGS"),(F1256),
IF(V1256="YES",UPPER(F1256),
IF(   AND(V1256&lt;&gt;"NO",J1256="CAT_FNCT",E1256&lt;&gt;"multiply", E1256&lt;&gt;"divide"),IF(K1256="SLS_ENABLED",   UPPER(F1256),""),"")))</f>
        <v/>
      </c>
      <c r="Y1256" s="109" t="str">
        <f>IF(LEN(W1256)&gt;0,W1256,SUBSTITUTE(SUBSTITUTE(SUBSTITUTE(SUBSTITUTE(SUBSTITUTE(SUBSTITUTE(SUBSTITUTE(SUBSTITUTE(SUBSTITUTE(SUBSTITUTE(SUBSTITUTE( (SUBSTITUTE( SUBSTITUTE( SUBSTITUTE( SUBSTITUTE(X1256,"STD_SIGMA","SUM"),"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56" s="2">
        <f>C1256</f>
        <v>1368</v>
      </c>
    </row>
    <row r="1257" spans="1:26">
      <c r="A1257" s="167" t="str">
        <f>CODE(MID(N1257,1,1))&amp;CODE(MID(N1257,2,1))&amp;CODE(MID(N1257,3,1))&amp;CODE(MID(N1257,4,1))&amp;CODE(MID(N1257,5,1))&amp;
IF(ISERR(CODE(MID(N1257,6,1))),"",CODE(MID(N1257,6,1)))&amp;
IF(ISERR(CODE(MID(N1257,7,1))),"",CODE(MID(N1257,7,1)))&amp;
IF(ISERR(CODE(MID(N1257,8,1))),"",CODE(MID(N1257,8,1)))&amp;
IF(ISERR(CODE(MID(N1257,9,1))),"",CODE(MID(N1257,9,1)))&amp;
IF(ISERR(CODE(MID(N1257,10,1))),"",CODE(MID(N1257,10,1)))&amp;
IF(ISERR(CODE(MID(N1257,11,1))),"",CODE(MID(N1257,11,1)))&amp;
IF(ISERR(CODE(MID(N1257,12,1))),"",CODE(MID(N1257,12,1)))&amp;
IF(ISERR(CODE(MID(N1257,13,1))),"",CODE(MID(N1257,13,1)))&amp;
IF(ISERR(CODE(MID(N1257,14,1))),"",CODE(MID(N1257,14,1)))&amp;
IF(ISERR(CODE(MID(N1257,15,1))),"",CODE(MID(N1257,15,1)))</f>
        <v>777885956576807265957977697165</v>
      </c>
      <c r="B1257" s="3">
        <v>1225</v>
      </c>
      <c r="C1257" s="165">
        <f>VLOOKUP(A1257,[1]items.h.csv!$A:$C,3,0)</f>
        <v>1369</v>
      </c>
      <c r="D1257" s="1" t="s">
        <v>2221</v>
      </c>
      <c r="E1257" s="1" t="s">
        <v>7</v>
      </c>
      <c r="F1257" s="17" t="s">
        <v>453</v>
      </c>
      <c r="G1257" s="17" t="s">
        <v>453</v>
      </c>
      <c r="H1257" s="118">
        <v>0</v>
      </c>
      <c r="I1257" s="118">
        <v>0</v>
      </c>
      <c r="J1257" s="17" t="s">
        <v>18</v>
      </c>
      <c r="K1257" s="17" t="s">
        <v>2192</v>
      </c>
      <c r="L1257" s="138" t="s">
        <v>4604</v>
      </c>
      <c r="N1257" s="22" t="s">
        <v>3116</v>
      </c>
      <c r="O1257" s="22" t="s">
        <v>3787</v>
      </c>
      <c r="P1257"/>
      <c r="Q1257" t="str">
        <f>IF(F1257=G1257,"","NOT EQUAL")</f>
        <v/>
      </c>
      <c r="R1257"/>
      <c r="S1257"/>
      <c r="T1257">
        <f>IF(Y1257&lt;&gt;"",T1256+1,T1256)</f>
        <v>147</v>
      </c>
      <c r="U1257" s="3"/>
      <c r="V1257" s="118"/>
      <c r="W1257" s="118"/>
      <c r="X1257" s="109" t="str">
        <f>IF( OR(V1257="CNST", J1257="CAT_REGS"),(F1257),
IF(V1257="YES",UPPER(F1257),
IF(   AND(V1257&lt;&gt;"NO",J1257="CAT_FNCT",E1257&lt;&gt;"multiply", E1257&lt;&gt;"divide"),IF(K1257="SLS_ENABLED",   UPPER(F1257),""),"")))</f>
        <v/>
      </c>
      <c r="Y1257" s="109" t="str">
        <f>IF(LEN(W1257)&gt;0,W1257,SUBSTITUTE(SUBSTITUTE(SUBSTITUTE(SUBSTITUTE(SUBSTITUTE(SUBSTITUTE(SUBSTITUTE(SUBSTITUTE(SUBSTITUTE(SUBSTITUTE(SUBSTITUTE( (SUBSTITUTE( SUBSTITUTE( SUBSTITUTE( SUBSTITUTE(X1257,"STD_SIGMA","SUM"),"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57" s="2">
        <f>C1257</f>
        <v>1369</v>
      </c>
    </row>
    <row r="1258" spans="1:26">
      <c r="A1258" s="167" t="str">
        <f>CODE(MID(N1258,1,1))&amp;CODE(MID(N1258,2,1))&amp;CODE(MID(N1258,3,1))&amp;CODE(MID(N1258,4,1))&amp;CODE(MID(N1258,5,1))&amp;
IF(ISERR(CODE(MID(N1258,6,1))),"",CODE(MID(N1258,6,1)))&amp;
IF(ISERR(CODE(MID(N1258,7,1))),"",CODE(MID(N1258,7,1)))&amp;
IF(ISERR(CODE(MID(N1258,8,1))),"",CODE(MID(N1258,8,1)))&amp;
IF(ISERR(CODE(MID(N1258,9,1))),"",CODE(MID(N1258,9,1)))&amp;
IF(ISERR(CODE(MID(N1258,10,1))),"",CODE(MID(N1258,10,1)))&amp;
IF(ISERR(CODE(MID(N1258,11,1))),"",CODE(MID(N1258,11,1)))&amp;
IF(ISERR(CODE(MID(N1258,12,1))),"",CODE(MID(N1258,12,1)))&amp;
IF(ISERR(CODE(MID(N1258,13,1))),"",CODE(MID(N1258,13,1)))&amp;
IF(ISERR(CODE(MID(N1258,14,1))),"",CODE(MID(N1258,14,1)))&amp;
IF(ISERR(CODE(MID(N1258,15,1))),"",CODE(MID(N1258,15,1)))</f>
        <v>777885956576807265687984</v>
      </c>
      <c r="B1258" s="3">
        <v>1227</v>
      </c>
      <c r="C1258" s="165">
        <f>VLOOKUP(A1258,[1]items.h.csv!$A:$C,3,0)</f>
        <v>1370</v>
      </c>
      <c r="D1258" s="1" t="s">
        <v>2221</v>
      </c>
      <c r="E1258" s="1" t="s">
        <v>7</v>
      </c>
      <c r="F1258" s="35" t="s">
        <v>3878</v>
      </c>
      <c r="G1258" s="35" t="s">
        <v>3878</v>
      </c>
      <c r="H1258" s="118">
        <v>0</v>
      </c>
      <c r="I1258" s="118">
        <v>0</v>
      </c>
      <c r="J1258" s="17" t="s">
        <v>18</v>
      </c>
      <c r="K1258" s="17" t="s">
        <v>2192</v>
      </c>
      <c r="L1258" s="138" t="s">
        <v>4604</v>
      </c>
      <c r="N1258" s="22" t="s">
        <v>3117</v>
      </c>
      <c r="O1258" s="22" t="s">
        <v>3787</v>
      </c>
      <c r="P1258"/>
      <c r="Q1258" t="str">
        <f>IF(F1258=G1258,"","NOT EQUAL")</f>
        <v/>
      </c>
      <c r="R1258"/>
      <c r="S1258"/>
      <c r="T1258">
        <f>IF(Y1258&lt;&gt;"",T1257+1,T1257)</f>
        <v>147</v>
      </c>
      <c r="U1258" s="3"/>
      <c r="V1258" s="118"/>
      <c r="W1258" s="118"/>
      <c r="X1258" s="109" t="str">
        <f>IF( OR(V1258="CNST", J1258="CAT_REGS"),(F1258),
IF(V1258="YES",UPPER(F1258),
IF(   AND(V1258&lt;&gt;"NO",J1258="CAT_FNCT",E1258&lt;&gt;"multiply", E1258&lt;&gt;"divide"),IF(K1258="SLS_ENABLED",   UPPER(F1258),""),"")))</f>
        <v/>
      </c>
      <c r="Y1258" s="109" t="str">
        <f>IF(LEN(W1258)&gt;0,W1258,SUBSTITUTE(SUBSTITUTE(SUBSTITUTE(SUBSTITUTE(SUBSTITUTE(SUBSTITUTE(SUBSTITUTE(SUBSTITUTE(SUBSTITUTE(SUBSTITUTE(SUBSTITUTE( (SUBSTITUTE( SUBSTITUTE( SUBSTITUTE( SUBSTITUTE(X1258,"STD_SIGMA","SUM"),"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58" s="2">
        <f>C1258</f>
        <v>1370</v>
      </c>
    </row>
    <row r="1259" spans="1:26">
      <c r="A1259" s="167" t="str">
        <f>CODE(MID(N1259,1,1))&amp;CODE(MID(N1259,2,1))&amp;CODE(MID(N1259,3,1))&amp;CODE(MID(N1259,4,1))&amp;CODE(MID(N1259,5,1))&amp;
IF(ISERR(CODE(MID(N1259,6,1))),"",CODE(MID(N1259,6,1)))&amp;
IF(ISERR(CODE(MID(N1259,7,1))),"",CODE(MID(N1259,7,1)))&amp;
IF(ISERR(CODE(MID(N1259,8,1))),"",CODE(MID(N1259,8,1)))&amp;
IF(ISERR(CODE(MID(N1259,9,1))),"",CODE(MID(N1259,9,1)))&amp;
IF(ISERR(CODE(MID(N1259,10,1))),"",CODE(MID(N1259,10,1)))&amp;
IF(ISERR(CODE(MID(N1259,11,1))),"",CODE(MID(N1259,11,1)))&amp;
IF(ISERR(CODE(MID(N1259,12,1))),"",CODE(MID(N1259,12,1)))&amp;
IF(ISERR(CODE(MID(N1259,13,1))),"",CODE(MID(N1259,13,1)))&amp;
IF(ISERR(CODE(MID(N1259,14,1))),"",CODE(MID(N1259,14,1)))&amp;
IF(ISERR(CODE(MID(N1259,15,1))),"",CODE(MID(N1259,15,1)))</f>
        <v>777885958389837076</v>
      </c>
      <c r="B1259" s="3">
        <v>1228</v>
      </c>
      <c r="C1259" s="165">
        <f>VLOOKUP(A1259,[1]items.h.csv!$A:$C,3,0)</f>
        <v>1371</v>
      </c>
      <c r="D1259" s="1" t="s">
        <v>2221</v>
      </c>
      <c r="E1259" s="1" t="s">
        <v>7</v>
      </c>
      <c r="F1259" s="35" t="s">
        <v>3879</v>
      </c>
      <c r="G1259" s="35" t="s">
        <v>3879</v>
      </c>
      <c r="H1259" s="118">
        <v>0</v>
      </c>
      <c r="I1259" s="118">
        <v>0</v>
      </c>
      <c r="J1259" s="35" t="s">
        <v>18</v>
      </c>
      <c r="K1259" s="17" t="s">
        <v>2192</v>
      </c>
      <c r="L1259" s="138" t="s">
        <v>4604</v>
      </c>
      <c r="N1259" s="22" t="s">
        <v>3876</v>
      </c>
      <c r="O1259" s="22" t="s">
        <v>3787</v>
      </c>
      <c r="P1259"/>
      <c r="Q1259" t="str">
        <f>IF(F1259=G1259,"","NOT EQUAL")</f>
        <v/>
      </c>
      <c r="R1259"/>
      <c r="S1259"/>
      <c r="T1259">
        <f>IF(Y1259&lt;&gt;"",T1258+1,T1258)</f>
        <v>147</v>
      </c>
      <c r="U1259" s="3"/>
      <c r="V1259" s="118"/>
      <c r="W1259" s="118"/>
      <c r="X1259" s="109" t="str">
        <f>IF( OR(V1259="CNST", J1259="CAT_REGS"),(F1259),
IF(V1259="YES",UPPER(F1259),
IF(   AND(V1259&lt;&gt;"NO",J1259="CAT_FNCT",E1259&lt;&gt;"multiply", E1259&lt;&gt;"divide"),IF(K1259="SLS_ENABLED",   UPPER(F1259),""),"")))</f>
        <v/>
      </c>
      <c r="Y1259" s="109" t="str">
        <f>IF(LEN(W1259)&gt;0,W1259,SUBSTITUTE(SUBSTITUTE(SUBSTITUTE(SUBSTITUTE(SUBSTITUTE(SUBSTITUTE(SUBSTITUTE(SUBSTITUTE(SUBSTITUTE(SUBSTITUTE(SUBSTITUTE( (SUBSTITUTE( SUBSTITUTE( SUBSTITUTE( SUBSTITUTE(X1259,"STD_SIGMA","SUM"),"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59" s="2">
        <f>C1259</f>
        <v>1371</v>
      </c>
    </row>
    <row r="1260" spans="1:26">
      <c r="A1260" s="167" t="str">
        <f>CODE(MID(N1260,1,1))&amp;CODE(MID(N1260,2,1))&amp;CODE(MID(N1260,3,1))&amp;CODE(MID(N1260,4,1))&amp;CODE(MID(N1260,5,1))&amp;
IF(ISERR(CODE(MID(N1260,6,1))),"",CODE(MID(N1260,6,1)))&amp;
IF(ISERR(CODE(MID(N1260,7,1))),"",CODE(MID(N1260,7,1)))&amp;
IF(ISERR(CODE(MID(N1260,8,1))),"",CODE(MID(N1260,8,1)))&amp;
IF(ISERR(CODE(MID(N1260,9,1))),"",CODE(MID(N1260,9,1)))&amp;
IF(ISERR(CODE(MID(N1260,10,1))),"",CODE(MID(N1260,10,1)))&amp;
IF(ISERR(CODE(MID(N1260,11,1))),"",CODE(MID(N1260,11,1)))&amp;
IF(ISERR(CODE(MID(N1260,12,1))),"",CODE(MID(N1260,12,1)))&amp;
IF(ISERR(CODE(MID(N1260,13,1))),"",CODE(MID(N1260,13,1)))&amp;
IF(ISERR(CODE(MID(N1260,14,1))),"",CODE(MID(N1260,14,1)))&amp;
IF(ISERR(CODE(MID(N1260,15,1))),"",CODE(MID(N1260,15,1)))</f>
        <v>7778859583102</v>
      </c>
      <c r="B1260" s="3">
        <v>1229</v>
      </c>
      <c r="C1260" s="165">
        <f>VLOOKUP(A1260,[1]items.h.csv!$A:$C,3,0)</f>
        <v>1372</v>
      </c>
      <c r="D1260" s="1" t="s">
        <v>2221</v>
      </c>
      <c r="E1260" s="1" t="s">
        <v>7</v>
      </c>
      <c r="F1260" s="17" t="s">
        <v>507</v>
      </c>
      <c r="G1260" s="17" t="s">
        <v>507</v>
      </c>
      <c r="H1260" s="118">
        <v>0</v>
      </c>
      <c r="I1260" s="118">
        <v>0</v>
      </c>
      <c r="J1260" s="17" t="s">
        <v>18</v>
      </c>
      <c r="K1260" s="17" t="s">
        <v>2192</v>
      </c>
      <c r="L1260" s="138" t="s">
        <v>4604</v>
      </c>
      <c r="N1260" s="22" t="s">
        <v>3200</v>
      </c>
      <c r="O1260" s="22" t="s">
        <v>3787</v>
      </c>
      <c r="P1260"/>
      <c r="Q1260" t="str">
        <f>IF(F1260=G1260,"","NOT EQUAL")</f>
        <v/>
      </c>
      <c r="R1260"/>
      <c r="S1260"/>
      <c r="T1260">
        <f>IF(Y1260&lt;&gt;"",T1259+1,T1259)</f>
        <v>147</v>
      </c>
      <c r="U1260" s="3"/>
      <c r="V1260" s="118"/>
      <c r="W1260" s="118"/>
      <c r="X1260" s="109" t="str">
        <f>IF( OR(V1260="CNST", J1260="CAT_REGS"),(F1260),
IF(V1260="YES",UPPER(F1260),
IF(   AND(V1260&lt;&gt;"NO",J1260="CAT_FNCT",E1260&lt;&gt;"multiply", E1260&lt;&gt;"divide"),IF(K1260="SLS_ENABLED",   UPPER(F1260),""),"")))</f>
        <v/>
      </c>
      <c r="Y1260" s="109" t="str">
        <f>IF(LEN(W1260)&gt;0,W1260,SUBSTITUTE(SUBSTITUTE(SUBSTITUTE(SUBSTITUTE(SUBSTITUTE(SUBSTITUTE(SUBSTITUTE(SUBSTITUTE(SUBSTITUTE(SUBSTITUTE(SUBSTITUTE( (SUBSTITUTE( SUBSTITUTE( SUBSTITUTE( SUBSTITUTE(X1260,"STD_SIGMA","SUM"),"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60" s="2">
        <f>C1260</f>
        <v>1372</v>
      </c>
    </row>
    <row r="1261" spans="1:26">
      <c r="A1261" s="167" t="str">
        <f>CODE(MID(N1261,1,1))&amp;CODE(MID(N1261,2,1))&amp;CODE(MID(N1261,3,1))&amp;CODE(MID(N1261,4,1))&amp;CODE(MID(N1261,5,1))&amp;
IF(ISERR(CODE(MID(N1261,6,1))),"",CODE(MID(N1261,6,1)))&amp;
IF(ISERR(CODE(MID(N1261,7,1))),"",CODE(MID(N1261,7,1)))&amp;
IF(ISERR(CODE(MID(N1261,8,1))),"",CODE(MID(N1261,8,1)))&amp;
IF(ISERR(CODE(MID(N1261,9,1))),"",CODE(MID(N1261,9,1)))&amp;
IF(ISERR(CODE(MID(N1261,10,1))),"",CODE(MID(N1261,10,1)))&amp;
IF(ISERR(CODE(MID(N1261,11,1))),"",CODE(MID(N1261,11,1)))&amp;
IF(ISERR(CODE(MID(N1261,12,1))),"",CODE(MID(N1261,12,1)))&amp;
IF(ISERR(CODE(MID(N1261,13,1))),"",CODE(MID(N1261,13,1)))&amp;
IF(ISERR(CODE(MID(N1261,14,1))),"",CODE(MID(N1261,14,1)))&amp;
IF(ISERR(CODE(MID(N1261,15,1))),"",CODE(MID(N1261,15,1)))</f>
        <v>7778859583102100120</v>
      </c>
      <c r="B1261" s="3">
        <v>1230</v>
      </c>
      <c r="C1261" s="165">
        <f>VLOOKUP(A1261,[1]items.h.csv!$A:$C,3,0)</f>
        <v>1373</v>
      </c>
      <c r="D1261" s="1" t="s">
        <v>2221</v>
      </c>
      <c r="E1261" s="1" t="s">
        <v>7</v>
      </c>
      <c r="F1261" s="17" t="s">
        <v>508</v>
      </c>
      <c r="G1261" s="17" t="s">
        <v>508</v>
      </c>
      <c r="H1261" s="118">
        <v>0</v>
      </c>
      <c r="I1261" s="118">
        <v>0</v>
      </c>
      <c r="J1261" s="17" t="s">
        <v>18</v>
      </c>
      <c r="K1261" s="17" t="s">
        <v>2192</v>
      </c>
      <c r="L1261" s="138" t="s">
        <v>4604</v>
      </c>
      <c r="N1261" s="22" t="s">
        <v>3201</v>
      </c>
      <c r="O1261" s="22" t="s">
        <v>3787</v>
      </c>
      <c r="P1261"/>
      <c r="Q1261" t="str">
        <f>IF(F1261=G1261,"","NOT EQUAL")</f>
        <v/>
      </c>
      <c r="R1261"/>
      <c r="S1261"/>
      <c r="T1261">
        <f>IF(Y1261&lt;&gt;"",T1260+1,T1260)</f>
        <v>147</v>
      </c>
      <c r="U1261" s="3"/>
      <c r="V1261" s="118"/>
      <c r="W1261" s="118"/>
      <c r="X1261" s="109" t="str">
        <f>IF( OR(V1261="CNST", J1261="CAT_REGS"),(F1261),
IF(V1261="YES",UPPER(F1261),
IF(   AND(V1261&lt;&gt;"NO",J1261="CAT_FNCT",E1261&lt;&gt;"multiply", E1261&lt;&gt;"divide"),IF(K1261="SLS_ENABLED",   UPPER(F1261),""),"")))</f>
        <v/>
      </c>
      <c r="Y1261" s="109" t="str">
        <f>IF(LEN(W1261)&gt;0,W1261,SUBSTITUTE(SUBSTITUTE(SUBSTITUTE(SUBSTITUTE(SUBSTITUTE(SUBSTITUTE(SUBSTITUTE(SUBSTITUTE(SUBSTITUTE(SUBSTITUTE(SUBSTITUTE( (SUBSTITUTE( SUBSTITUTE( SUBSTITUTE( SUBSTITUTE(X1261,"STD_SIGMA","SUM"),"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61" s="2">
        <f>C1261</f>
        <v>1373</v>
      </c>
    </row>
    <row r="1262" spans="1:26">
      <c r="A1262" s="167" t="str">
        <f>CODE(MID(N1262,1,1))&amp;CODE(MID(N1262,2,1))&amp;CODE(MID(N1262,3,1))&amp;CODE(MID(N1262,4,1))&amp;CODE(MID(N1262,5,1))&amp;
IF(ISERR(CODE(MID(N1262,6,1))),"",CODE(MID(N1262,6,1)))&amp;
IF(ISERR(CODE(MID(N1262,7,1))),"",CODE(MID(N1262,7,1)))&amp;
IF(ISERR(CODE(MID(N1262,8,1))),"",CODE(MID(N1262,8,1)))&amp;
IF(ISERR(CODE(MID(N1262,9,1))),"",CODE(MID(N1262,9,1)))&amp;
IF(ISERR(CODE(MID(N1262,10,1))),"",CODE(MID(N1262,10,1)))&amp;
IF(ISERR(CODE(MID(N1262,11,1))),"",CODE(MID(N1262,11,1)))&amp;
IF(ISERR(CODE(MID(N1262,12,1))),"",CODE(MID(N1262,12,1)))&amp;
IF(ISERR(CODE(MID(N1262,13,1))),"",CODE(MID(N1262,13,1)))&amp;
IF(ISERR(CODE(MID(N1262,14,1))),"",CODE(MID(N1262,14,1)))&amp;
IF(ISERR(CODE(MID(N1262,15,1))),"",CODE(MID(N1262,15,1)))</f>
        <v>77788595657871766967797886</v>
      </c>
      <c r="B1262" s="3">
        <v>1231</v>
      </c>
      <c r="C1262" s="165">
        <f>VLOOKUP(A1262,[1]items.h.csv!$A:$C,3,0)</f>
        <v>1374</v>
      </c>
      <c r="D1262" s="1" t="s">
        <v>2221</v>
      </c>
      <c r="E1262" s="53" t="s">
        <v>4116</v>
      </c>
      <c r="F1262" s="17" t="s">
        <v>514</v>
      </c>
      <c r="G1262" s="17" t="s">
        <v>514</v>
      </c>
      <c r="H1262" s="118">
        <v>0</v>
      </c>
      <c r="I1262" s="118">
        <v>0</v>
      </c>
      <c r="J1262" s="17" t="s">
        <v>18</v>
      </c>
      <c r="K1262" s="17" t="s">
        <v>2192</v>
      </c>
      <c r="L1262" s="138" t="s">
        <v>4604</v>
      </c>
      <c r="M1262" s="1" t="s">
        <v>515</v>
      </c>
      <c r="N1262" s="22" t="s">
        <v>3211</v>
      </c>
      <c r="O1262" s="22" t="s">
        <v>3787</v>
      </c>
      <c r="P1262"/>
      <c r="Q1262" t="str">
        <f>IF(F1262=G1262,"","NOT EQUAL")</f>
        <v/>
      </c>
      <c r="R1262"/>
      <c r="S1262"/>
      <c r="T1262">
        <f>IF(Y1262&lt;&gt;"",T1261+1,T1261)</f>
        <v>147</v>
      </c>
      <c r="U1262" s="3"/>
      <c r="V1262" s="118"/>
      <c r="W1262" s="118"/>
      <c r="X1262" s="109" t="str">
        <f>IF( OR(V1262="CNST", J1262="CAT_REGS"),(F1262),
IF(V1262="YES",UPPER(F1262),
IF(   AND(V1262&lt;&gt;"NO",J1262="CAT_FNCT",E1262&lt;&gt;"multiply", E1262&lt;&gt;"divide"),IF(K1262="SLS_ENABLED",   UPPER(F1262),""),"")))</f>
        <v/>
      </c>
      <c r="Y1262" s="109" t="str">
        <f>IF(LEN(W1262)&gt;0,W1262,SUBSTITUTE(SUBSTITUTE(SUBSTITUTE(SUBSTITUTE(SUBSTITUTE(SUBSTITUTE(SUBSTITUTE(SUBSTITUTE(SUBSTITUTE(SUBSTITUTE(SUBSTITUTE( (SUBSTITUTE( SUBSTITUTE( SUBSTITUTE( SUBSTITUTE(X1262,"STD_SIGMA","SUM"),"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62" s="2">
        <f>C1262</f>
        <v>1374</v>
      </c>
    </row>
    <row r="1263" spans="1:26">
      <c r="A1263" s="167" t="str">
        <f>CODE(MID(N1263,1,1))&amp;CODE(MID(N1263,2,1))&amp;CODE(MID(N1263,3,1))&amp;CODE(MID(N1263,4,1))&amp;CODE(MID(N1263,5,1))&amp;
IF(ISERR(CODE(MID(N1263,6,1))),"",CODE(MID(N1263,6,1)))&amp;
IF(ISERR(CODE(MID(N1263,7,1))),"",CODE(MID(N1263,7,1)))&amp;
IF(ISERR(CODE(MID(N1263,8,1))),"",CODE(MID(N1263,8,1)))&amp;
IF(ISERR(CODE(MID(N1263,9,1))),"",CODE(MID(N1263,9,1)))&amp;
IF(ISERR(CODE(MID(N1263,10,1))),"",CODE(MID(N1263,10,1)))&amp;
IF(ISERR(CODE(MID(N1263,11,1))),"",CODE(MID(N1263,11,1)))&amp;
IF(ISERR(CODE(MID(N1263,12,1))),"",CODE(MID(N1263,12,1)))&amp;
IF(ISERR(CODE(MID(N1263,13,1))),"",CODE(MID(N1263,13,1)))&amp;
IF(ISERR(CODE(MID(N1263,14,1))),"",CODE(MID(N1263,14,1)))&amp;
IF(ISERR(CODE(MID(N1263,15,1))),"",CODE(MID(N1263,15,1)))</f>
        <v>7778859597108112104979511110910110397</v>
      </c>
      <c r="B1263" s="3">
        <v>1226</v>
      </c>
      <c r="C1263" s="165">
        <f>VLOOKUP(A1263,[1]items.h.csv!$A:$C,3,0)</f>
        <v>1375</v>
      </c>
      <c r="D1263" s="1" t="s">
        <v>2221</v>
      </c>
      <c r="E1263" s="1" t="s">
        <v>7</v>
      </c>
      <c r="F1263" s="17" t="s">
        <v>531</v>
      </c>
      <c r="G1263" s="17" t="s">
        <v>531</v>
      </c>
      <c r="H1263" s="58">
        <v>0</v>
      </c>
      <c r="I1263" s="58">
        <v>0</v>
      </c>
      <c r="J1263" s="17" t="s">
        <v>18</v>
      </c>
      <c r="K1263" s="17" t="s">
        <v>2192</v>
      </c>
      <c r="L1263" s="138" t="s">
        <v>4604</v>
      </c>
      <c r="M1263" s="1" t="s">
        <v>3798</v>
      </c>
      <c r="N1263" s="22" t="s">
        <v>3265</v>
      </c>
      <c r="O1263" s="22" t="s">
        <v>3787</v>
      </c>
      <c r="P1263"/>
      <c r="Q1263" t="str">
        <f>IF(F1263=G1263,"","NOT EQUAL")</f>
        <v/>
      </c>
      <c r="R1263"/>
      <c r="S1263"/>
      <c r="T1263">
        <f>IF(Y1263&lt;&gt;"",T1262+1,T1262)</f>
        <v>147</v>
      </c>
      <c r="U1263" s="3"/>
      <c r="V1263" s="118"/>
      <c r="W1263" s="118"/>
      <c r="X1263" s="109" t="str">
        <f>IF( OR(V1263="CNST", J1263="CAT_REGS"),(F1263),
IF(V1263="YES",UPPER(F1263),
IF(   AND(V1263&lt;&gt;"NO",J1263="CAT_FNCT",E1263&lt;&gt;"multiply", E1263&lt;&gt;"divide"),IF(K1263="SLS_ENABLED",   UPPER(F1263),""),"")))</f>
        <v/>
      </c>
      <c r="Y1263" s="109" t="str">
        <f>IF(LEN(W1263)&gt;0,W1263,SUBSTITUTE(SUBSTITUTE(SUBSTITUTE(SUBSTITUTE(SUBSTITUTE(SUBSTITUTE(SUBSTITUTE(SUBSTITUTE(SUBSTITUTE(SUBSTITUTE(SUBSTITUTE( (SUBSTITUTE( SUBSTITUTE( SUBSTITUTE( SUBSTITUTE(X1263,"STD_SIGMA","SUM"),"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63" s="2">
        <f>C1263</f>
        <v>1375</v>
      </c>
    </row>
    <row r="1264" spans="1:26">
      <c r="A1264" s="167" t="str">
        <f>CODE(MID(N1264,1,1))&amp;CODE(MID(N1264,2,1))&amp;CODE(MID(N1264,3,1))&amp;CODE(MID(N1264,4,1))&amp;CODE(MID(N1264,5,1))&amp;
IF(ISERR(CODE(MID(N1264,6,1))),"",CODE(MID(N1264,6,1)))&amp;
IF(ISERR(CODE(MID(N1264,7,1))),"",CODE(MID(N1264,7,1)))&amp;
IF(ISERR(CODE(MID(N1264,8,1))),"",CODE(MID(N1264,8,1)))&amp;
IF(ISERR(CODE(MID(N1264,9,1))),"",CODE(MID(N1264,9,1)))&amp;
IF(ISERR(CODE(MID(N1264,10,1))),"",CODE(MID(N1264,10,1)))&amp;
IF(ISERR(CODE(MID(N1264,11,1))),"",CODE(MID(N1264,11,1)))&amp;
IF(ISERR(CODE(MID(N1264,12,1))),"",CODE(MID(N1264,12,1)))&amp;
IF(ISERR(CODE(MID(N1264,13,1))),"",CODE(MID(N1264,13,1)))&amp;
IF(ISERR(CODE(MID(N1264,14,1))),"",CODE(MID(N1264,14,1)))&amp;
IF(ISERR(CODE(MID(N1264,15,1))),"",CODE(MID(N1264,15,1)))</f>
        <v>777885956576807265105110116108</v>
      </c>
      <c r="B1264" s="3">
        <v>1222</v>
      </c>
      <c r="C1264" s="165">
        <f>VLOOKUP(A1264,[1]items.h.csv!$A:$C,3,0)</f>
        <v>1376</v>
      </c>
      <c r="D1264" s="1" t="s">
        <v>2221</v>
      </c>
      <c r="E1264" s="1" t="s">
        <v>7</v>
      </c>
      <c r="F1264" s="17" t="s">
        <v>532</v>
      </c>
      <c r="G1264" s="17" t="s">
        <v>532</v>
      </c>
      <c r="H1264" s="58">
        <v>0</v>
      </c>
      <c r="I1264" s="58">
        <v>0</v>
      </c>
      <c r="J1264" s="17" t="s">
        <v>18</v>
      </c>
      <c r="K1264" s="17" t="s">
        <v>2192</v>
      </c>
      <c r="L1264" s="138" t="s">
        <v>4604</v>
      </c>
      <c r="M1264" s="1" t="s">
        <v>3799</v>
      </c>
      <c r="N1264" s="22" t="s">
        <v>3266</v>
      </c>
      <c r="O1264" s="22" t="s">
        <v>3787</v>
      </c>
      <c r="P1264"/>
      <c r="Q1264" t="str">
        <f>IF(F1264=G1264,"","NOT EQUAL")</f>
        <v/>
      </c>
      <c r="R1264"/>
      <c r="S1264"/>
      <c r="T1264">
        <f>IF(Y1264&lt;&gt;"",T1263+1,T1263)</f>
        <v>147</v>
      </c>
      <c r="U1264" s="3"/>
      <c r="V1264" s="118"/>
      <c r="W1264" s="118"/>
      <c r="X1264" s="109" t="str">
        <f>IF( OR(V1264="CNST", J1264="CAT_REGS"),(F1264),
IF(V1264="YES",UPPER(F1264),
IF(   AND(V1264&lt;&gt;"NO",J1264="CAT_FNCT",E1264&lt;&gt;"multiply", E1264&lt;&gt;"divide"),IF(K1264="SLS_ENABLED",   UPPER(F1264),""),"")))</f>
        <v/>
      </c>
      <c r="Y1264" s="109" t="str">
        <f>IF(LEN(W1264)&gt;0,W1264,SUBSTITUTE(SUBSTITUTE(SUBSTITUTE(SUBSTITUTE(SUBSTITUTE(SUBSTITUTE(SUBSTITUTE(SUBSTITUTE(SUBSTITUTE(SUBSTITUTE(SUBSTITUTE( (SUBSTITUTE( SUBSTITUTE( SUBSTITUTE( SUBSTITUTE(X1264,"STD_SIGMA","SUM"),"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64" s="2">
        <f>C1264</f>
        <v>1376</v>
      </c>
    </row>
    <row r="1265" spans="1:26">
      <c r="A1265" s="167" t="str">
        <f>CODE(MID(N1265,1,1))&amp;CODE(MID(N1265,2,1))&amp;CODE(MID(N1265,3,1))&amp;CODE(MID(N1265,4,1))&amp;CODE(MID(N1265,5,1))&amp;
IF(ISERR(CODE(MID(N1265,6,1))),"",CODE(MID(N1265,6,1)))&amp;
IF(ISERR(CODE(MID(N1265,7,1))),"",CODE(MID(N1265,7,1)))&amp;
IF(ISERR(CODE(MID(N1265,8,1))),"",CODE(MID(N1265,8,1)))&amp;
IF(ISERR(CODE(MID(N1265,9,1))),"",CODE(MID(N1265,9,1)))&amp;
IF(ISERR(CODE(MID(N1265,10,1))),"",CODE(MID(N1265,10,1)))&amp;
IF(ISERR(CODE(MID(N1265,11,1))),"",CODE(MID(N1265,11,1)))&amp;
IF(ISERR(CODE(MID(N1265,12,1))),"",CODE(MID(N1265,12,1)))&amp;
IF(ISERR(CODE(MID(N1265,13,1))),"",CODE(MID(N1265,13,1)))&amp;
IF(ISERR(CODE(MID(N1265,14,1))),"",CODE(MID(N1265,14,1)))&amp;
IF(ISERR(CODE(MID(N1265,15,1))),"",CODE(MID(N1265,15,1)))</f>
        <v>77788595846577</v>
      </c>
      <c r="B1265" s="3">
        <v>1232</v>
      </c>
      <c r="C1265" s="165">
        <f>VLOOKUP(A1265,[1]items.h.csv!$A:$C,3,0)</f>
        <v>1377</v>
      </c>
      <c r="D1265" s="1" t="s">
        <v>2221</v>
      </c>
      <c r="E1265" s="1" t="s">
        <v>7</v>
      </c>
      <c r="F1265" s="17" t="s">
        <v>595</v>
      </c>
      <c r="G1265" s="17" t="s">
        <v>1084</v>
      </c>
      <c r="H1265" s="58">
        <v>0</v>
      </c>
      <c r="I1265" s="58">
        <v>0</v>
      </c>
      <c r="J1265" s="17" t="s">
        <v>1</v>
      </c>
      <c r="K1265" s="17" t="s">
        <v>2192</v>
      </c>
      <c r="L1265" s="138" t="s">
        <v>4604</v>
      </c>
      <c r="N1265" s="22" t="s">
        <v>3474</v>
      </c>
      <c r="O1265" s="22" t="s">
        <v>3787</v>
      </c>
      <c r="P1265"/>
      <c r="Q1265" t="str">
        <f>IF(F1265=G1265,"","NOT EQUAL")</f>
        <v>NOT EQUAL</v>
      </c>
      <c r="R1265"/>
      <c r="S1265"/>
      <c r="T1265">
        <f>IF(Y1265&lt;&gt;"",T1264+1,T1264)</f>
        <v>147</v>
      </c>
      <c r="U1265" s="3"/>
      <c r="V1265" s="118"/>
      <c r="W1265" s="118"/>
      <c r="X1265" s="109" t="str">
        <f>IF( OR(V1265="CNST", J1265="CAT_REGS"),(F1265),
IF(V1265="YES",UPPER(F1265),
IF(   AND(V1265&lt;&gt;"NO",J1265="CAT_FNCT",E1265&lt;&gt;"multiply", E1265&lt;&gt;"divide"),IF(K1265="SLS_ENABLED",   UPPER(F1265),""),"")))</f>
        <v/>
      </c>
      <c r="Y1265" s="109" t="str">
        <f>IF(LEN(W1265)&gt;0,W1265,SUBSTITUTE(SUBSTITUTE(SUBSTITUTE(SUBSTITUTE(SUBSTITUTE(SUBSTITUTE(SUBSTITUTE(SUBSTITUTE(SUBSTITUTE(SUBSTITUTE(SUBSTITUTE( (SUBSTITUTE( SUBSTITUTE( SUBSTITUTE( SUBSTITUTE(X1265,"STD_SIGMA","SUM"),"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65" s="2">
        <f>C1265</f>
        <v>1377</v>
      </c>
    </row>
    <row r="1266" spans="1:26">
      <c r="A1266" s="167" t="str">
        <f>CODE(MID(N1266,1,1))&amp;CODE(MID(N1266,2,1))&amp;CODE(MID(N1266,3,1))&amp;CODE(MID(N1266,4,1))&amp;CODE(MID(N1266,5,1))&amp;
IF(ISERR(CODE(MID(N1266,6,1))),"",CODE(MID(N1266,6,1)))&amp;
IF(ISERR(CODE(MID(N1266,7,1))),"",CODE(MID(N1266,7,1)))&amp;
IF(ISERR(CODE(MID(N1266,8,1))),"",CODE(MID(N1266,8,1)))&amp;
IF(ISERR(CODE(MID(N1266,9,1))),"",CODE(MID(N1266,9,1)))&amp;
IF(ISERR(CODE(MID(N1266,10,1))),"",CODE(MID(N1266,10,1)))&amp;
IF(ISERR(CODE(MID(N1266,11,1))),"",CODE(MID(N1266,11,1)))&amp;
IF(ISERR(CODE(MID(N1266,12,1))),"",CODE(MID(N1266,12,1)))&amp;
IF(ISERR(CODE(MID(N1266,13,1))),"",CODE(MID(N1266,13,1)))&amp;
IF(ISERR(CODE(MID(N1266,14,1))),"",CODE(MID(N1266,14,1)))&amp;
IF(ISERR(CODE(MID(N1266,15,1))),"",CODE(MID(N1266,15,1)))</f>
        <v>77788595846577677780</v>
      </c>
      <c r="B1266" s="3">
        <v>1233</v>
      </c>
      <c r="C1266" s="165">
        <f>VLOOKUP(A1266,[1]items.h.csv!$A:$C,3,0)</f>
        <v>1378</v>
      </c>
      <c r="D1266" s="1" t="s">
        <v>2221</v>
      </c>
      <c r="E1266" s="1" t="s">
        <v>7</v>
      </c>
      <c r="F1266" s="17" t="s">
        <v>595</v>
      </c>
      <c r="G1266" s="17" t="s">
        <v>1085</v>
      </c>
      <c r="H1266" s="58">
        <v>0</v>
      </c>
      <c r="I1266" s="58">
        <v>0</v>
      </c>
      <c r="J1266" s="17" t="s">
        <v>1</v>
      </c>
      <c r="K1266" s="17" t="s">
        <v>2192</v>
      </c>
      <c r="L1266" s="138" t="s">
        <v>4604</v>
      </c>
      <c r="N1266" s="22" t="s">
        <v>3475</v>
      </c>
      <c r="O1266" s="22" t="s">
        <v>3787</v>
      </c>
      <c r="P1266"/>
      <c r="Q1266" t="str">
        <f>IF(F1266=G1266,"","NOT EQUAL")</f>
        <v>NOT EQUAL</v>
      </c>
      <c r="R1266"/>
      <c r="S1266"/>
      <c r="T1266">
        <f>IF(Y1266&lt;&gt;"",T1265+1,T1265)</f>
        <v>147</v>
      </c>
      <c r="U1266" s="3"/>
      <c r="V1266" s="118"/>
      <c r="W1266" s="118"/>
      <c r="X1266" s="109" t="str">
        <f>IF( OR(V1266="CNST", J1266="CAT_REGS"),(F1266),
IF(V1266="YES",UPPER(F1266),
IF(   AND(V1266&lt;&gt;"NO",J1266="CAT_FNCT",E1266&lt;&gt;"multiply", E1266&lt;&gt;"divide"),IF(K1266="SLS_ENABLED",   UPPER(F1266),""),"")))</f>
        <v/>
      </c>
      <c r="Y1266" s="109" t="str">
        <f>IF(LEN(W1266)&gt;0,W1266,SUBSTITUTE(SUBSTITUTE(SUBSTITUTE(SUBSTITUTE(SUBSTITUTE(SUBSTITUTE(SUBSTITUTE(SUBSTITUTE(SUBSTITUTE(SUBSTITUTE(SUBSTITUTE( (SUBSTITUTE( SUBSTITUTE( SUBSTITUTE( SUBSTITUTE(X1266,"STD_SIGMA","SUM"),"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66" s="2">
        <f>C1266</f>
        <v>1378</v>
      </c>
    </row>
    <row r="1267" spans="1:26">
      <c r="A1267" s="167" t="str">
        <f>CODE(MID(N1267,1,1))&amp;CODE(MID(N1267,2,1))&amp;CODE(MID(N1267,3,1))&amp;CODE(MID(N1267,4,1))&amp;CODE(MID(N1267,5,1))&amp;
IF(ISERR(CODE(MID(N1267,6,1))),"",CODE(MID(N1267,6,1)))&amp;
IF(ISERR(CODE(MID(N1267,7,1))),"",CODE(MID(N1267,7,1)))&amp;
IF(ISERR(CODE(MID(N1267,8,1))),"",CODE(MID(N1267,8,1)))&amp;
IF(ISERR(CODE(MID(N1267,9,1))),"",CODE(MID(N1267,9,1)))&amp;
IF(ISERR(CODE(MID(N1267,10,1))),"",CODE(MID(N1267,10,1)))&amp;
IF(ISERR(CODE(MID(N1267,11,1))),"",CODE(MID(N1267,11,1)))&amp;
IF(ISERR(CODE(MID(N1267,12,1))),"",CODE(MID(N1267,12,1)))&amp;
IF(ISERR(CODE(MID(N1267,13,1))),"",CODE(MID(N1267,13,1)))&amp;
IF(ISERR(CODE(MID(N1267,14,1))),"",CODE(MID(N1267,14,1)))&amp;
IF(ISERR(CODE(MID(N1267,15,1))),"",CODE(MID(N1267,15,1)))</f>
        <v>77788595846577838479826776</v>
      </c>
      <c r="B1267" s="3">
        <v>1234</v>
      </c>
      <c r="C1267" s="165">
        <f>VLOOKUP(A1267,[1]items.h.csv!$A:$C,3,0)</f>
        <v>1379</v>
      </c>
      <c r="D1267" s="1" t="s">
        <v>2221</v>
      </c>
      <c r="E1267" s="1" t="s">
        <v>7</v>
      </c>
      <c r="F1267" s="17" t="s">
        <v>595</v>
      </c>
      <c r="G1267" s="17" t="s">
        <v>1086</v>
      </c>
      <c r="H1267" s="58">
        <v>0</v>
      </c>
      <c r="I1267" s="58">
        <v>0</v>
      </c>
      <c r="J1267" s="17" t="s">
        <v>1</v>
      </c>
      <c r="K1267" s="17" t="s">
        <v>2192</v>
      </c>
      <c r="L1267" s="138" t="s">
        <v>4604</v>
      </c>
      <c r="N1267" s="22" t="s">
        <v>3476</v>
      </c>
      <c r="O1267" s="22" t="s">
        <v>3787</v>
      </c>
      <c r="P1267"/>
      <c r="Q1267" t="str">
        <f>IF(F1267=G1267,"","NOT EQUAL")</f>
        <v>NOT EQUAL</v>
      </c>
      <c r="R1267"/>
      <c r="S1267"/>
      <c r="T1267">
        <f>IF(Y1267&lt;&gt;"",T1266+1,T1266)</f>
        <v>147</v>
      </c>
      <c r="U1267" s="3"/>
      <c r="V1267" s="118"/>
      <c r="W1267" s="118"/>
      <c r="X1267" s="109" t="str">
        <f>IF( OR(V1267="CNST", J1267="CAT_REGS"),(F1267),
IF(V1267="YES",UPPER(F1267),
IF(   AND(V1267&lt;&gt;"NO",J1267="CAT_FNCT",E1267&lt;&gt;"multiply", E1267&lt;&gt;"divide"),IF(K1267="SLS_ENABLED",   UPPER(F1267),""),"")))</f>
        <v/>
      </c>
      <c r="Y1267" s="109" t="str">
        <f>IF(LEN(W1267)&gt;0,W1267,SUBSTITUTE(SUBSTITUTE(SUBSTITUTE(SUBSTITUTE(SUBSTITUTE(SUBSTITUTE(SUBSTITUTE(SUBSTITUTE(SUBSTITUTE(SUBSTITUTE(SUBSTITUTE( (SUBSTITUTE( SUBSTITUTE( SUBSTITUTE( SUBSTITUTE(X1267,"STD_SIGMA","SUM"),"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67" s="2">
        <f>C1267</f>
        <v>1379</v>
      </c>
    </row>
    <row r="1268" spans="1:26">
      <c r="A1268" s="167" t="str">
        <f>CODE(MID(N1268,1,1))&amp;CODE(MID(N1268,2,1))&amp;CODE(MID(N1268,3,1))&amp;CODE(MID(N1268,4,1))&amp;CODE(MID(N1268,5,1))&amp;
IF(ISERR(CODE(MID(N1268,6,1))),"",CODE(MID(N1268,6,1)))&amp;
IF(ISERR(CODE(MID(N1268,7,1))),"",CODE(MID(N1268,7,1)))&amp;
IF(ISERR(CODE(MID(N1268,8,1))),"",CODE(MID(N1268,8,1)))&amp;
IF(ISERR(CODE(MID(N1268,9,1))),"",CODE(MID(N1268,9,1)))&amp;
IF(ISERR(CODE(MID(N1268,10,1))),"",CODE(MID(N1268,10,1)))&amp;
IF(ISERR(CODE(MID(N1268,11,1))),"",CODE(MID(N1268,11,1)))&amp;
IF(ISERR(CODE(MID(N1268,12,1))),"",CODE(MID(N1268,12,1)))&amp;
IF(ISERR(CODE(MID(N1268,13,1))),"",CODE(MID(N1268,13,1)))&amp;
IF(ISERR(CODE(MID(N1268,14,1))),"",CODE(MID(N1268,14,1)))&amp;
IF(ISERR(CODE(MID(N1268,15,1))),"",CODE(MID(N1268,15,1)))</f>
        <v>7778859583857783</v>
      </c>
      <c r="B1268" s="3">
        <v>1235</v>
      </c>
      <c r="C1268" s="165">
        <f>VLOOKUP(A1268,[1]items.h.csv!$A:$C,3,0)</f>
        <v>1380</v>
      </c>
      <c r="D1268" s="1" t="s">
        <v>2221</v>
      </c>
      <c r="E1268" s="55" t="s">
        <v>4116</v>
      </c>
      <c r="F1268" s="17" t="s">
        <v>1105</v>
      </c>
      <c r="G1268" s="17" t="s">
        <v>1105</v>
      </c>
      <c r="H1268" s="58">
        <v>0</v>
      </c>
      <c r="I1268" s="58">
        <v>0</v>
      </c>
      <c r="J1268" s="17" t="s">
        <v>18</v>
      </c>
      <c r="K1268" s="17" t="s">
        <v>2192</v>
      </c>
      <c r="L1268" s="138" t="s">
        <v>4604</v>
      </c>
      <c r="N1268" s="22" t="s">
        <v>3516</v>
      </c>
      <c r="O1268" s="22" t="s">
        <v>3787</v>
      </c>
      <c r="P1268"/>
      <c r="Q1268" t="str">
        <f>IF(F1268=G1268,"","NOT EQUAL")</f>
        <v/>
      </c>
      <c r="R1268"/>
      <c r="S1268"/>
      <c r="T1268">
        <f>IF(Y1268&lt;&gt;"",T1267+1,T1267)</f>
        <v>147</v>
      </c>
      <c r="U1268" s="3"/>
      <c r="V1268" s="118"/>
      <c r="W1268" s="118"/>
      <c r="X1268" s="109" t="str">
        <f>IF( OR(V1268="CNST", J1268="CAT_REGS"),(F1268),
IF(V1268="YES",UPPER(F1268),
IF(   AND(V1268&lt;&gt;"NO",J1268="CAT_FNCT",E1268&lt;&gt;"multiply", E1268&lt;&gt;"divide"),IF(K1268="SLS_ENABLED",   UPPER(F1268),""),"")))</f>
        <v/>
      </c>
      <c r="Y1268" s="109" t="str">
        <f>IF(LEN(W1268)&gt;0,W1268,SUBSTITUTE(SUBSTITUTE(SUBSTITUTE(SUBSTITUTE(SUBSTITUTE(SUBSTITUTE(SUBSTITUTE(SUBSTITUTE(SUBSTITUTE(SUBSTITUTE(SUBSTITUTE( (SUBSTITUTE( SUBSTITUTE( SUBSTITUTE( SUBSTITUTE(X1268,"STD_SIGMA","SUM"),"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68" s="2">
        <f>C1268</f>
        <v>1380</v>
      </c>
    </row>
    <row r="1269" spans="1:26">
      <c r="A1269" s="167" t="str">
        <f>CODE(MID(N1269,1,1))&amp;CODE(MID(N1269,2,1))&amp;CODE(MID(N1269,3,1))&amp;CODE(MID(N1269,4,1))&amp;CODE(MID(N1269,5,1))&amp;
IF(ISERR(CODE(MID(N1269,6,1))),"",CODE(MID(N1269,6,1)))&amp;
IF(ISERR(CODE(MID(N1269,7,1))),"",CODE(MID(N1269,7,1)))&amp;
IF(ISERR(CODE(MID(N1269,8,1))),"",CODE(MID(N1269,8,1)))&amp;
IF(ISERR(CODE(MID(N1269,9,1))),"",CODE(MID(N1269,9,1)))&amp;
IF(ISERR(CODE(MID(N1269,10,1))),"",CODE(MID(N1269,10,1)))&amp;
IF(ISERR(CODE(MID(N1269,11,1))),"",CODE(MID(N1269,11,1)))&amp;
IF(ISERR(CODE(MID(N1269,12,1))),"",CODE(MID(N1269,12,1)))&amp;
IF(ISERR(CODE(MID(N1269,13,1))),"",CODE(MID(N1269,13,1)))&amp;
IF(ISERR(CODE(MID(N1269,14,1))),"",CODE(MID(N1269,14,1)))&amp;
IF(ISERR(CODE(MID(N1269,15,1))),"",CODE(MID(N1269,15,1)))</f>
        <v>77788595866582</v>
      </c>
      <c r="B1269" s="3">
        <v>1236</v>
      </c>
      <c r="C1269" s="165">
        <f>VLOOKUP(A1269,[1]items.h.csv!$A:$C,3,0)</f>
        <v>1381</v>
      </c>
      <c r="D1269" s="47" t="s">
        <v>2221</v>
      </c>
      <c r="E1269" s="47" t="s">
        <v>7</v>
      </c>
      <c r="F1269" s="48" t="s">
        <v>4091</v>
      </c>
      <c r="G1269" s="48" t="s">
        <v>4091</v>
      </c>
      <c r="H1269" s="63">
        <v>0</v>
      </c>
      <c r="I1269" s="63">
        <v>0</v>
      </c>
      <c r="J1269" s="49" t="s">
        <v>18</v>
      </c>
      <c r="K1269" s="49" t="s">
        <v>2192</v>
      </c>
      <c r="L1269" s="138" t="s">
        <v>4604</v>
      </c>
      <c r="N1269" s="22" t="s">
        <v>4093</v>
      </c>
      <c r="O1269" s="22" t="s">
        <v>3787</v>
      </c>
      <c r="P1269"/>
      <c r="Q1269" t="str">
        <f>IF(F1269=G1269,"","NOT EQUAL")</f>
        <v/>
      </c>
      <c r="R1269"/>
      <c r="S1269"/>
      <c r="T1269">
        <f>IF(Y1269&lt;&gt;"",T1268+1,T1268)</f>
        <v>147</v>
      </c>
      <c r="U1269" s="3"/>
      <c r="V1269" s="118"/>
      <c r="W1269" s="118"/>
      <c r="X1269" s="109" t="str">
        <f>IF( OR(V1269="CNST", J1269="CAT_REGS"),(F1269),
IF(V1269="YES",UPPER(F1269),
IF(   AND(V1269&lt;&gt;"NO",J1269="CAT_FNCT",E1269&lt;&gt;"multiply", E1269&lt;&gt;"divide"),IF(K1269="SLS_ENABLED",   UPPER(F1269),""),"")))</f>
        <v/>
      </c>
      <c r="Y1269" s="109" t="str">
        <f>IF(LEN(W1269)&gt;0,W1269,SUBSTITUTE(SUBSTITUTE(SUBSTITUTE(SUBSTITUTE(SUBSTITUTE(SUBSTITUTE(SUBSTITUTE(SUBSTITUTE(SUBSTITUTE(SUBSTITUTE(SUBSTITUTE( (SUBSTITUTE( SUBSTITUTE( SUBSTITUTE( SUBSTITUTE(X1269,"STD_SIGMA","SUM"),"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69" s="2">
        <f>C1269</f>
        <v>1381</v>
      </c>
    </row>
    <row r="1270" spans="1:26">
      <c r="A1270" s="167" t="str">
        <f>CODE(MID(N1270,1,1))&amp;CODE(MID(N1270,2,1))&amp;CODE(MID(N1270,3,1))&amp;CODE(MID(N1270,4,1))&amp;CODE(MID(N1270,5,1))&amp;
IF(ISERR(CODE(MID(N1270,6,1))),"",CODE(MID(N1270,6,1)))&amp;
IF(ISERR(CODE(MID(N1270,7,1))),"",CODE(MID(N1270,7,1)))&amp;
IF(ISERR(CODE(MID(N1270,8,1))),"",CODE(MID(N1270,8,1)))&amp;
IF(ISERR(CODE(MID(N1270,9,1))),"",CODE(MID(N1270,9,1)))&amp;
IF(ISERR(CODE(MID(N1270,10,1))),"",CODE(MID(N1270,10,1)))&amp;
IF(ISERR(CODE(MID(N1270,11,1))),"",CODE(MID(N1270,11,1)))&amp;
IF(ISERR(CODE(MID(N1270,12,1))),"",CODE(MID(N1270,12,1)))&amp;
IF(ISERR(CODE(MID(N1270,13,1))),"",CODE(MID(N1270,13,1)))&amp;
IF(ISERR(CODE(MID(N1270,14,1))),"",CODE(MID(N1270,14,1)))&amp;
IF(ISERR(CODE(MID(N1270,15,1))),"",CODE(MID(N1270,15,1)))</f>
        <v>7778859584657770766571</v>
      </c>
      <c r="B1270" s="3">
        <v>1237</v>
      </c>
      <c r="C1270" s="165">
        <f>VLOOKUP(A1270,[1]items.h.csv!$A:$C,3,0)</f>
        <v>1382</v>
      </c>
      <c r="D1270" s="47" t="s">
        <v>2221</v>
      </c>
      <c r="E1270" s="47" t="s">
        <v>7</v>
      </c>
      <c r="F1270" s="48" t="s">
        <v>595</v>
      </c>
      <c r="G1270" s="48" t="s">
        <v>4092</v>
      </c>
      <c r="H1270" s="63">
        <v>0</v>
      </c>
      <c r="I1270" s="63">
        <v>0</v>
      </c>
      <c r="J1270" s="49" t="s">
        <v>1</v>
      </c>
      <c r="K1270" s="49" t="s">
        <v>2192</v>
      </c>
      <c r="L1270" s="138" t="s">
        <v>4604</v>
      </c>
      <c r="N1270" s="22" t="s">
        <v>4094</v>
      </c>
      <c r="O1270" s="22" t="s">
        <v>3787</v>
      </c>
      <c r="P1270"/>
      <c r="Q1270" t="str">
        <f>IF(F1270=G1270,"","NOT EQUAL")</f>
        <v>NOT EQUAL</v>
      </c>
      <c r="R1270"/>
      <c r="S1270"/>
      <c r="T1270">
        <f>IF(Y1270&lt;&gt;"",T1269+1,T1269)</f>
        <v>147</v>
      </c>
      <c r="U1270" s="3"/>
      <c r="V1270" s="118"/>
      <c r="W1270" s="118"/>
      <c r="X1270" s="109" t="str">
        <f>IF( OR(V1270="CNST", J1270="CAT_REGS"),(F1270),
IF(V1270="YES",UPPER(F1270),
IF(   AND(V1270&lt;&gt;"NO",J1270="CAT_FNCT",E1270&lt;&gt;"multiply", E1270&lt;&gt;"divide"),IF(K1270="SLS_ENABLED",   UPPER(F1270),""),"")))</f>
        <v/>
      </c>
      <c r="Y1270" s="109" t="str">
        <f>IF(LEN(W1270)&gt;0,W1270,SUBSTITUTE(SUBSTITUTE(SUBSTITUTE(SUBSTITUTE(SUBSTITUTE(SUBSTITUTE(SUBSTITUTE(SUBSTITUTE(SUBSTITUTE(SUBSTITUTE(SUBSTITUTE( (SUBSTITUTE( SUBSTITUTE( SUBSTITUTE( SUBSTITUTE(X1270,"STD_SIGMA","SUM"),"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70" s="2">
        <f>C1270</f>
        <v>1382</v>
      </c>
    </row>
    <row r="1271" spans="1:26">
      <c r="A1271" s="167" t="str">
        <f>CODE(MID(N1271,1,1))&amp;CODE(MID(N1271,2,1))&amp;CODE(MID(N1271,3,1))&amp;CODE(MID(N1271,4,1))&amp;CODE(MID(N1271,5,1))&amp;
IF(ISERR(CODE(MID(N1271,6,1))),"",CODE(MID(N1271,6,1)))&amp;
IF(ISERR(CODE(MID(N1271,7,1))),"",CODE(MID(N1271,7,1)))&amp;
IF(ISERR(CODE(MID(N1271,8,1))),"",CODE(MID(N1271,8,1)))&amp;
IF(ISERR(CODE(MID(N1271,9,1))),"",CODE(MID(N1271,9,1)))&amp;
IF(ISERR(CODE(MID(N1271,10,1))),"",CODE(MID(N1271,10,1)))&amp;
IF(ISERR(CODE(MID(N1271,11,1))),"",CODE(MID(N1271,11,1)))&amp;
IF(ISERR(CODE(MID(N1271,12,1))),"",CODE(MID(N1271,12,1)))&amp;
IF(ISERR(CODE(MID(N1271,13,1))),"",CODE(MID(N1271,13,1)))&amp;
IF(ISERR(CODE(MID(N1271,14,1))),"",CODE(MID(N1271,14,1)))&amp;
IF(ISERR(CODE(MID(N1271,15,1))),"",CODE(MID(N1271,15,1)))</f>
        <v>7778859584657783728570707669</v>
      </c>
      <c r="B1271" s="3">
        <v>1238</v>
      </c>
      <c r="C1271" s="165">
        <f>VLOOKUP(A1271,[1]items.h.csv!$A:$C,3,0)</f>
        <v>1383</v>
      </c>
      <c r="D1271" s="32" t="s">
        <v>2221</v>
      </c>
      <c r="E1271" s="32" t="s">
        <v>7</v>
      </c>
      <c r="F1271" s="90" t="s">
        <v>595</v>
      </c>
      <c r="G1271" s="90" t="s">
        <v>4361</v>
      </c>
      <c r="H1271" s="66">
        <v>0</v>
      </c>
      <c r="I1271" s="66">
        <v>0</v>
      </c>
      <c r="J1271" s="28" t="s">
        <v>1</v>
      </c>
      <c r="K1271" s="28" t="s">
        <v>2192</v>
      </c>
      <c r="L1271" s="138" t="s">
        <v>4604</v>
      </c>
      <c r="M1271" s="10"/>
      <c r="N1271" s="22" t="s">
        <v>4360</v>
      </c>
      <c r="O1271" s="22" t="s">
        <v>3787</v>
      </c>
      <c r="P1271"/>
      <c r="Q1271" t="str">
        <f>IF(F1271=G1271,"","NOT EQUAL")</f>
        <v>NOT EQUAL</v>
      </c>
      <c r="R1271"/>
      <c r="S1271"/>
      <c r="T1271">
        <f>IF(Y1271&lt;&gt;"",T1270+1,T1270)</f>
        <v>147</v>
      </c>
      <c r="U1271" s="3"/>
      <c r="V1271" s="118"/>
      <c r="W1271" s="118"/>
      <c r="X1271" s="109" t="str">
        <f>IF( OR(V1271="CNST", J1271="CAT_REGS"),(F1271),
IF(V1271="YES",UPPER(F1271),
IF(   AND(V1271&lt;&gt;"NO",J1271="CAT_FNCT",E1271&lt;&gt;"multiply", E1271&lt;&gt;"divide"),IF(K1271="SLS_ENABLED",   UPPER(F1271),""),"")))</f>
        <v/>
      </c>
      <c r="Y1271" s="109" t="str">
        <f>IF(LEN(W1271)&gt;0,W1271,SUBSTITUTE(SUBSTITUTE(SUBSTITUTE(SUBSTITUTE(SUBSTITUTE(SUBSTITUTE(SUBSTITUTE(SUBSTITUTE(SUBSTITUTE(SUBSTITUTE(SUBSTITUTE( (SUBSTITUTE( SUBSTITUTE( SUBSTITUTE( SUBSTITUTE(X1271,"STD_SIGMA","SUM"),"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71" s="2">
        <f>C1271</f>
        <v>1383</v>
      </c>
    </row>
    <row r="1272" spans="1:26">
      <c r="A1272" s="167" t="str">
        <f>CODE(MID(N1272,1,1))&amp;CODE(MID(N1272,2,1))&amp;CODE(MID(N1272,3,1))&amp;CODE(MID(N1272,4,1))&amp;CODE(MID(N1272,5,1))&amp;
IF(ISERR(CODE(MID(N1272,6,1))),"",CODE(MID(N1272,6,1)))&amp;
IF(ISERR(CODE(MID(N1272,7,1))),"",CODE(MID(N1272,7,1)))&amp;
IF(ISERR(CODE(MID(N1272,8,1))),"",CODE(MID(N1272,8,1)))&amp;
IF(ISERR(CODE(MID(N1272,9,1))),"",CODE(MID(N1272,9,1)))&amp;
IF(ISERR(CODE(MID(N1272,10,1))),"",CODE(MID(N1272,10,1)))&amp;
IF(ISERR(CODE(MID(N1272,11,1))),"",CODE(MID(N1272,11,1)))&amp;
IF(ISERR(CODE(MID(N1272,12,1))),"",CODE(MID(N1272,12,1)))&amp;
IF(ISERR(CODE(MID(N1272,13,1))),"",CODE(MID(N1272,13,1)))&amp;
IF(ISERR(CODE(MID(N1272,14,1))),"",CODE(MID(N1272,14,1)))&amp;
IF(ISERR(CODE(MID(N1272,15,1))),"",CODE(MID(N1272,15,1)))</f>
        <v>73847795496779778076</v>
      </c>
      <c r="B1272" s="3">
        <v>1241</v>
      </c>
      <c r="C1272" s="165">
        <f>VLOOKUP(A1272,[1]items.h.csv!$A:$C,3,0)</f>
        <v>1394</v>
      </c>
      <c r="D1272" s="1" t="s">
        <v>2216</v>
      </c>
      <c r="E1272" s="1" t="s">
        <v>1330</v>
      </c>
      <c r="F1272" s="17" t="s">
        <v>4</v>
      </c>
      <c r="G1272" s="17" t="s">
        <v>4</v>
      </c>
      <c r="H1272" s="118">
        <v>0</v>
      </c>
      <c r="I1272" s="118">
        <v>0</v>
      </c>
      <c r="J1272" s="17" t="s">
        <v>3</v>
      </c>
      <c r="K1272" s="17" t="s">
        <v>2192</v>
      </c>
      <c r="L1272" s="138" t="s">
        <v>4605</v>
      </c>
      <c r="N1272" s="22" t="s">
        <v>2442</v>
      </c>
      <c r="O1272" s="22" t="s">
        <v>3787</v>
      </c>
      <c r="P1272"/>
      <c r="Q1272" t="str">
        <f>IF(F1272=G1272,"","NOT EQUAL")</f>
        <v/>
      </c>
      <c r="R1272"/>
      <c r="S1272"/>
      <c r="T1272">
        <f>IF(Y1272&lt;&gt;"",T1271+1,T1271)</f>
        <v>148</v>
      </c>
      <c r="U1272" s="3" t="s">
        <v>4599</v>
      </c>
      <c r="V1272" s="118" t="s">
        <v>4475</v>
      </c>
      <c r="W1272" s="118"/>
      <c r="X1272" s="109" t="str">
        <f>IF( OR(V1272="CNST", J1272="CAT_REGS"),(F1272),
IF(V1272="YES",UPPER(F1272),
IF(   AND(V1272&lt;&gt;"NO",J1272="CAT_FNCT",E1272&lt;&gt;"multiply", E1272&lt;&gt;"divide"),IF(K1272="SLS_ENABLED",   UPPER(F1272),""),"")))</f>
        <v>"1COMPL"</v>
      </c>
      <c r="Y1272" s="109" t="str">
        <f>IF(LEN(W1272)&gt;0,W1272,SUBSTITUTE(SUBSTITUTE(SUBSTITUTE(SUBSTITUTE(SUBSTITUTE(SUBSTITUTE(SUBSTITUTE(SUBSTITUTE(SUBSTITUTE(SUBSTITUTE(SUBSTITUTE( (SUBSTITUTE( SUBSTITUTE( SUBSTITUTE( SUBSTITUTE(X1272,"STD_SIGMA","SUM"),"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1COMPL</v>
      </c>
      <c r="Z1272" s="2">
        <f>C1272</f>
        <v>1394</v>
      </c>
    </row>
    <row r="1273" spans="1:26">
      <c r="A1273" s="167" t="str">
        <f>CODE(MID(N1273,1,1))&amp;CODE(MID(N1273,2,1))&amp;CODE(MID(N1273,3,1))&amp;CODE(MID(N1273,4,1))&amp;CODE(MID(N1273,5,1))&amp;
IF(ISERR(CODE(MID(N1273,6,1))),"",CODE(MID(N1273,6,1)))&amp;
IF(ISERR(CODE(MID(N1273,7,1))),"",CODE(MID(N1273,7,1)))&amp;
IF(ISERR(CODE(MID(N1273,8,1))),"",CODE(MID(N1273,8,1)))&amp;
IF(ISERR(CODE(MID(N1273,9,1))),"",CODE(MID(N1273,9,1)))&amp;
IF(ISERR(CODE(MID(N1273,10,1))),"",CODE(MID(N1273,10,1)))&amp;
IF(ISERR(CODE(MID(N1273,11,1))),"",CODE(MID(N1273,11,1)))&amp;
IF(ISERR(CODE(MID(N1273,12,1))),"",CODE(MID(N1273,12,1)))&amp;
IF(ISERR(CODE(MID(N1273,13,1))),"",CODE(MID(N1273,13,1)))&amp;
IF(ISERR(CODE(MID(N1273,14,1))),"",CODE(MID(N1273,14,1)))&amp;
IF(ISERR(CODE(MID(N1273,15,1))),"",CODE(MID(N1273,15,1)))</f>
        <v>73847795836782687780</v>
      </c>
      <c r="B1273" s="3">
        <v>1242</v>
      </c>
      <c r="C1273" s="165">
        <f>VLOOKUP(A1273,[1]items.h.csv!$A:$C,3,0)</f>
        <v>1395</v>
      </c>
      <c r="D1273" s="38" t="s">
        <v>3983</v>
      </c>
      <c r="E1273" s="38" t="s">
        <v>7</v>
      </c>
      <c r="F1273" s="39" t="s">
        <v>4006</v>
      </c>
      <c r="G1273" s="39" t="s">
        <v>4006</v>
      </c>
      <c r="H1273" s="118">
        <v>0</v>
      </c>
      <c r="I1273" s="118">
        <v>0</v>
      </c>
      <c r="J1273" s="39" t="s">
        <v>3</v>
      </c>
      <c r="K1273" s="39" t="s">
        <v>2192</v>
      </c>
      <c r="L1273" s="138" t="s">
        <v>4605</v>
      </c>
      <c r="N1273" s="40" t="s">
        <v>3984</v>
      </c>
      <c r="O1273" s="22" t="s">
        <v>3787</v>
      </c>
      <c r="P1273"/>
      <c r="Q1273" t="str">
        <f>IF(F1273=G1273,"","NOT EQUAL")</f>
        <v/>
      </c>
      <c r="R1273"/>
      <c r="S1273"/>
      <c r="T1273">
        <f>IF(Y1273&lt;&gt;"",T1272+1,T1272)</f>
        <v>149</v>
      </c>
      <c r="U1273" s="3" t="s">
        <v>4596</v>
      </c>
      <c r="V1273" s="120" t="s">
        <v>4475</v>
      </c>
      <c r="W1273" s="121"/>
      <c r="X1273" s="109" t="str">
        <f>IF( OR(V1273="CNST", J1273="CAT_REGS"),(F1273),
IF(V1273="YES",UPPER(F1273),
IF(   AND(V1273&lt;&gt;"NO",J1273="CAT_FNCT",E1273&lt;&gt;"multiply", E1273&lt;&gt;"divide"),IF(K1273="SLS_ENABLED",   UPPER(F1273),""),"")))</f>
        <v>"SNAP"</v>
      </c>
      <c r="Y1273" s="109" t="str">
        <f>IF(LEN(W1273)&gt;0,W1273,SUBSTITUTE(SUBSTITUTE(SUBSTITUTE(SUBSTITUTE(SUBSTITUTE(SUBSTITUTE(SUBSTITUTE(SUBSTITUTE(SUBSTITUTE(SUBSTITUTE(SUBSTITUTE( (SUBSTITUTE( SUBSTITUTE( SUBSTITUTE( SUBSTITUTE(X1273,"STD_SIGMA","SUM"),"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SNAP</v>
      </c>
      <c r="Z1273" s="2">
        <f>C1273</f>
        <v>1395</v>
      </c>
    </row>
    <row r="1274" spans="1:26">
      <c r="A1274" s="167" t="str">
        <f>CODE(MID(N1274,1,1))&amp;CODE(MID(N1274,2,1))&amp;CODE(MID(N1274,3,1))&amp;CODE(MID(N1274,4,1))&amp;CODE(MID(N1274,5,1))&amp;
IF(ISERR(CODE(MID(N1274,6,1))),"",CODE(MID(N1274,6,1)))&amp;
IF(ISERR(CODE(MID(N1274,7,1))),"",CODE(MID(N1274,7,1)))&amp;
IF(ISERR(CODE(MID(N1274,8,1))),"",CODE(MID(N1274,8,1)))&amp;
IF(ISERR(CODE(MID(N1274,9,1))),"",CODE(MID(N1274,9,1)))&amp;
IF(ISERR(CODE(MID(N1274,10,1))),"",CODE(MID(N1274,10,1)))&amp;
IF(ISERR(CODE(MID(N1274,11,1))),"",CODE(MID(N1274,11,1)))&amp;
IF(ISERR(CODE(MID(N1274,12,1))),"",CODE(MID(N1274,12,1)))&amp;
IF(ISERR(CODE(MID(N1274,13,1))),"",CODE(MID(N1274,13,1)))&amp;
IF(ISERR(CODE(MID(N1274,14,1))),"",CODE(MID(N1274,14,1)))&amp;
IF(ISERR(CODE(MID(N1274,15,1))),"",CODE(MID(N1274,15,1)))</f>
        <v>73847795506779778076</v>
      </c>
      <c r="B1274" s="3">
        <v>1243</v>
      </c>
      <c r="C1274" s="165">
        <f>VLOOKUP(A1274,[1]items.h.csv!$A:$C,3,0)</f>
        <v>1396</v>
      </c>
      <c r="D1274" s="1" t="s">
        <v>2216</v>
      </c>
      <c r="E1274" s="1" t="s">
        <v>1331</v>
      </c>
      <c r="F1274" s="17" t="s">
        <v>8</v>
      </c>
      <c r="G1274" s="17" t="s">
        <v>8</v>
      </c>
      <c r="H1274" s="118">
        <v>0</v>
      </c>
      <c r="I1274" s="118">
        <v>0</v>
      </c>
      <c r="J1274" s="17" t="s">
        <v>3</v>
      </c>
      <c r="K1274" s="17" t="s">
        <v>2192</v>
      </c>
      <c r="L1274" s="138" t="s">
        <v>4605</v>
      </c>
      <c r="N1274" s="22" t="s">
        <v>2444</v>
      </c>
      <c r="O1274" s="22" t="s">
        <v>3787</v>
      </c>
      <c r="P1274"/>
      <c r="Q1274" t="str">
        <f>IF(F1274=G1274,"","NOT EQUAL")</f>
        <v/>
      </c>
      <c r="R1274"/>
      <c r="S1274"/>
      <c r="T1274">
        <f>IF(Y1274&lt;&gt;"",T1273+1,T1273)</f>
        <v>150</v>
      </c>
      <c r="U1274" s="3" t="s">
        <v>4599</v>
      </c>
      <c r="V1274" s="118" t="s">
        <v>4475</v>
      </c>
      <c r="W1274" s="118"/>
      <c r="X1274" s="109" t="str">
        <f>IF( OR(V1274="CNST", J1274="CAT_REGS"),(F1274),
IF(V1274="YES",UPPER(F1274),
IF(   AND(V1274&lt;&gt;"NO",J1274="CAT_FNCT",E1274&lt;&gt;"multiply", E1274&lt;&gt;"divide"),IF(K1274="SLS_ENABLED",   UPPER(F1274),""),"")))</f>
        <v>"2COMPL"</v>
      </c>
      <c r="Y1274" s="109" t="str">
        <f>IF(LEN(W1274)&gt;0,W1274,SUBSTITUTE(SUBSTITUTE(SUBSTITUTE(SUBSTITUTE(SUBSTITUTE(SUBSTITUTE(SUBSTITUTE(SUBSTITUTE(SUBSTITUTE(SUBSTITUTE(SUBSTITUTE( (SUBSTITUTE( SUBSTITUTE( SUBSTITUTE( SUBSTITUTE(X1274,"STD_SIGMA","SUM"),"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2COMPL</v>
      </c>
      <c r="Z1274" s="2">
        <f>C1274</f>
        <v>1396</v>
      </c>
    </row>
    <row r="1275" spans="1:26">
      <c r="A1275" s="167" t="str">
        <f>CODE(MID(N1275,1,1))&amp;CODE(MID(N1275,2,1))&amp;CODE(MID(N1275,3,1))&amp;CODE(MID(N1275,4,1))&amp;CODE(MID(N1275,5,1))&amp;
IF(ISERR(CODE(MID(N1275,6,1))),"",CODE(MID(N1275,6,1)))&amp;
IF(ISERR(CODE(MID(N1275,7,1))),"",CODE(MID(N1275,7,1)))&amp;
IF(ISERR(CODE(MID(N1275,8,1))),"",CODE(MID(N1275,8,1)))&amp;
IF(ISERR(CODE(MID(N1275,9,1))),"",CODE(MID(N1275,9,1)))&amp;
IF(ISERR(CODE(MID(N1275,10,1))),"",CODE(MID(N1275,10,1)))&amp;
IF(ISERR(CODE(MID(N1275,11,1))),"",CODE(MID(N1275,11,1)))&amp;
IF(ISERR(CODE(MID(N1275,12,1))),"",CODE(MID(N1275,12,1)))&amp;
IF(ISERR(CODE(MID(N1275,13,1))),"",CODE(MID(N1275,13,1)))&amp;
IF(ISERR(CODE(MID(N1275,14,1))),"",CODE(MID(N1275,14,1)))&amp;
IF(ISERR(CODE(MID(N1275,15,1))),"",CODE(MID(N1275,15,1)))</f>
        <v>73847795656683</v>
      </c>
      <c r="B1275" s="3">
        <v>1244</v>
      </c>
      <c r="C1275" s="165">
        <f>VLOOKUP(A1275,[1]items.h.csv!$A:$C,3,0)</f>
        <v>1397</v>
      </c>
      <c r="D1275" s="1" t="s">
        <v>2222</v>
      </c>
      <c r="E1275" s="1" t="s">
        <v>7</v>
      </c>
      <c r="F1275" s="17" t="s">
        <v>1797</v>
      </c>
      <c r="G1275" s="17" t="s">
        <v>1797</v>
      </c>
      <c r="H1275" s="118">
        <v>0</v>
      </c>
      <c r="I1275" s="118">
        <v>0</v>
      </c>
      <c r="J1275" s="17" t="s">
        <v>3</v>
      </c>
      <c r="K1275" s="17" t="s">
        <v>2191</v>
      </c>
      <c r="L1275" s="138" t="s">
        <v>4605</v>
      </c>
      <c r="N1275" s="22" t="s">
        <v>2450</v>
      </c>
      <c r="O1275" s="22" t="s">
        <v>3787</v>
      </c>
      <c r="P1275"/>
      <c r="Q1275" t="str">
        <f>IF(F1275=G1275,"","NOT EQUAL")</f>
        <v/>
      </c>
      <c r="R1275"/>
      <c r="S1275"/>
      <c r="T1275">
        <f>IF(Y1275&lt;&gt;"",T1274+1,T1274)</f>
        <v>150</v>
      </c>
      <c r="U1275" s="3"/>
      <c r="V1275" s="118" t="s">
        <v>4467</v>
      </c>
      <c r="W1275" s="118"/>
      <c r="X1275" s="109" t="str">
        <f>IF( OR(V1275="CNST", J1275="CAT_REGS"),(F1275),
IF(V1275="YES",UPPER(F1275),
IF(   AND(V1275&lt;&gt;"NO",J1275="CAT_FNCT",E1275&lt;&gt;"multiply", E1275&lt;&gt;"divide"),IF(K1275="SLS_ENABLED",   UPPER(F1275),""),"")))</f>
        <v/>
      </c>
      <c r="Y1275" s="109" t="str">
        <f>IF(LEN(W1275)&gt;0,W1275,SUBSTITUTE(SUBSTITUTE(SUBSTITUTE(SUBSTITUTE(SUBSTITUTE(SUBSTITUTE(SUBSTITUTE(SUBSTITUTE(SUBSTITUTE(SUBSTITUTE(SUBSTITUTE( (SUBSTITUTE( SUBSTITUTE( SUBSTITUTE( SUBSTITUTE(X1275,"STD_SIGMA","SUM"),"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75" s="2">
        <f>C1275</f>
        <v>1397</v>
      </c>
    </row>
    <row r="1276" spans="1:26">
      <c r="A1276" s="167" t="str">
        <f>CODE(MID(N1276,1,1))&amp;CODE(MID(N1276,2,1))&amp;CODE(MID(N1276,3,1))&amp;CODE(MID(N1276,4,1))&amp;CODE(MID(N1276,5,1))&amp;
IF(ISERR(CODE(MID(N1276,6,1))),"",CODE(MID(N1276,6,1)))&amp;
IF(ISERR(CODE(MID(N1276,7,1))),"",CODE(MID(N1276,7,1)))&amp;
IF(ISERR(CODE(MID(N1276,8,1))),"",CODE(MID(N1276,8,1)))&amp;
IF(ISERR(CODE(MID(N1276,9,1))),"",CODE(MID(N1276,9,1)))&amp;
IF(ISERR(CODE(MID(N1276,10,1))),"",CODE(MID(N1276,10,1)))&amp;
IF(ISERR(CODE(MID(N1276,11,1))),"",CODE(MID(N1276,11,1)))&amp;
IF(ISERR(CODE(MID(N1276,12,1))),"",CODE(MID(N1276,12,1)))&amp;
IF(ISERR(CODE(MID(N1276,13,1))),"",CODE(MID(N1276,13,1)))&amp;
IF(ISERR(CODE(MID(N1276,14,1))),"",CODE(MID(N1276,14,1)))&amp;
IF(ISERR(CODE(MID(N1276,15,1))),"",CODE(MID(N1276,15,1)))</f>
        <v>73847795657177</v>
      </c>
      <c r="B1276" s="3">
        <v>1245</v>
      </c>
      <c r="C1276" s="165">
        <f>VLOOKUP(A1276,[1]items.h.csv!$A:$C,3,0)</f>
        <v>1398</v>
      </c>
      <c r="D1276" s="1" t="s">
        <v>2225</v>
      </c>
      <c r="E1276" s="1" t="s">
        <v>7</v>
      </c>
      <c r="F1276" s="17" t="s">
        <v>1801</v>
      </c>
      <c r="G1276" s="17" t="s">
        <v>1801</v>
      </c>
      <c r="H1276" s="118">
        <v>0</v>
      </c>
      <c r="I1276" s="118">
        <v>0</v>
      </c>
      <c r="J1276" s="17" t="s">
        <v>3</v>
      </c>
      <c r="K1276" s="17" t="s">
        <v>2191</v>
      </c>
      <c r="L1276" s="138" t="s">
        <v>4605</v>
      </c>
      <c r="N1276" s="22" t="s">
        <v>2455</v>
      </c>
      <c r="O1276" s="22" t="s">
        <v>3787</v>
      </c>
      <c r="P1276"/>
      <c r="Q1276" t="str">
        <f>IF(F1276=G1276,"","NOT EQUAL")</f>
        <v/>
      </c>
      <c r="R1276"/>
      <c r="S1276"/>
      <c r="T1276">
        <f>IF(Y1276&lt;&gt;"",T1275+1,T1275)</f>
        <v>151</v>
      </c>
      <c r="U1276" s="3"/>
      <c r="V1276" s="118"/>
      <c r="W1276" s="118"/>
      <c r="X1276" s="109" t="str">
        <f>IF( OR(V1276="CNST", J1276="CAT_REGS"),(F1276),
IF(V1276="YES",UPPER(F1276),
IF(   AND(V1276&lt;&gt;"NO",J1276="CAT_FNCT",E1276&lt;&gt;"multiply", E1276&lt;&gt;"divide"),IF(K1276="SLS_ENABLED",   UPPER(F1276),""),"")))</f>
        <v>"AGM"</v>
      </c>
      <c r="Y1276" s="109" t="str">
        <f>IF(LEN(W1276)&gt;0,W1276,SUBSTITUTE(SUBSTITUTE(SUBSTITUTE(SUBSTITUTE(SUBSTITUTE(SUBSTITUTE(SUBSTITUTE(SUBSTITUTE(SUBSTITUTE(SUBSTITUTE(SUBSTITUTE( (SUBSTITUTE( SUBSTITUTE( SUBSTITUTE( SUBSTITUTE(X1276,"STD_SIGMA","SUM"),"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AGM</v>
      </c>
      <c r="Z1276" s="2">
        <f>C1276</f>
        <v>1398</v>
      </c>
    </row>
    <row r="1277" spans="1:26">
      <c r="A1277" s="167" t="str">
        <f>CODE(MID(N1277,1,1))&amp;CODE(MID(N1277,2,1))&amp;CODE(MID(N1277,3,1))&amp;CODE(MID(N1277,4,1))&amp;CODE(MID(N1277,5,1))&amp;
IF(ISERR(CODE(MID(N1277,6,1))),"",CODE(MID(N1277,6,1)))&amp;
IF(ISERR(CODE(MID(N1277,7,1))),"",CODE(MID(N1277,7,1)))&amp;
IF(ISERR(CODE(MID(N1277,8,1))),"",CODE(MID(N1277,8,1)))&amp;
IF(ISERR(CODE(MID(N1277,9,1))),"",CODE(MID(N1277,9,1)))&amp;
IF(ISERR(CODE(MID(N1277,10,1))),"",CODE(MID(N1277,10,1)))&amp;
IF(ISERR(CODE(MID(N1277,11,1))),"",CODE(MID(N1277,11,1)))&amp;
IF(ISERR(CODE(MID(N1277,12,1))),"",CODE(MID(N1277,12,1)))&amp;
IF(ISERR(CODE(MID(N1277,13,1))),"",CODE(MID(N1277,13,1)))&amp;
IF(ISERR(CODE(MID(N1277,14,1))),"",CODE(MID(N1277,14,1)))&amp;
IF(ISERR(CODE(MID(N1277,15,1))),"",CODE(MID(N1277,15,1)))</f>
        <v>73847795657182658072</v>
      </c>
      <c r="B1277" s="3">
        <v>1246</v>
      </c>
      <c r="C1277" s="165">
        <f>VLOOKUP(A1277,[1]items.h.csv!$A:$C,3,0)</f>
        <v>1399</v>
      </c>
      <c r="D1277" s="1" t="s">
        <v>2221</v>
      </c>
      <c r="E1277" s="1" t="s">
        <v>7</v>
      </c>
      <c r="F1277" s="17" t="s">
        <v>13</v>
      </c>
      <c r="G1277" s="17" t="s">
        <v>13</v>
      </c>
      <c r="H1277" s="118">
        <v>0</v>
      </c>
      <c r="I1277" s="118">
        <v>0</v>
      </c>
      <c r="J1277" s="17" t="s">
        <v>3</v>
      </c>
      <c r="K1277" s="17" t="s">
        <v>2192</v>
      </c>
      <c r="L1277" s="138" t="s">
        <v>4605</v>
      </c>
      <c r="M1277" s="9"/>
      <c r="N1277" s="22" t="s">
        <v>2456</v>
      </c>
      <c r="O1277" s="22" t="s">
        <v>3787</v>
      </c>
      <c r="P1277"/>
      <c r="Q1277" t="str">
        <f>IF(F1277=G1277,"","NOT EQUAL")</f>
        <v/>
      </c>
      <c r="R1277"/>
      <c r="S1277"/>
      <c r="T1277">
        <f>IF(Y1277&lt;&gt;"",T1276+1,T1276)</f>
        <v>151</v>
      </c>
      <c r="U1277" s="3"/>
      <c r="V1277" s="118"/>
      <c r="W1277" s="118"/>
      <c r="X1277" s="109" t="str">
        <f>IF( OR(V1277="CNST", J1277="CAT_REGS"),(F1277),
IF(V1277="YES",UPPER(F1277),
IF(   AND(V1277&lt;&gt;"NO",J1277="CAT_FNCT",E1277&lt;&gt;"multiply", E1277&lt;&gt;"divide"),IF(K1277="SLS_ENABLED",   UPPER(F1277),""),"")))</f>
        <v/>
      </c>
      <c r="Y1277" s="109" t="str">
        <f>IF(LEN(W1277)&gt;0,W1277,SUBSTITUTE(SUBSTITUTE(SUBSTITUTE(SUBSTITUTE(SUBSTITUTE(SUBSTITUTE(SUBSTITUTE(SUBSTITUTE(SUBSTITUTE(SUBSTITUTE(SUBSTITUTE( (SUBSTITUTE( SUBSTITUTE( SUBSTITUTE( SUBSTITUTE(X1277,"STD_SIGMA","SUM"),"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77" s="2">
        <f>C1277</f>
        <v>1399</v>
      </c>
    </row>
    <row r="1278" spans="1:26">
      <c r="A1278" s="167" t="str">
        <f>CODE(MID(N1278,1,1))&amp;CODE(MID(N1278,2,1))&amp;CODE(MID(N1278,3,1))&amp;CODE(MID(N1278,4,1))&amp;CODE(MID(N1278,5,1))&amp;
IF(ISERR(CODE(MID(N1278,6,1))),"",CODE(MID(N1278,6,1)))&amp;
IF(ISERR(CODE(MID(N1278,7,1))),"",CODE(MID(N1278,7,1)))&amp;
IF(ISERR(CODE(MID(N1278,8,1))),"",CODE(MID(N1278,8,1)))&amp;
IF(ISERR(CODE(MID(N1278,9,1))),"",CODE(MID(N1278,9,1)))&amp;
IF(ISERR(CODE(MID(N1278,10,1))),"",CODE(MID(N1278,10,1)))&amp;
IF(ISERR(CODE(MID(N1278,11,1))),"",CODE(MID(N1278,11,1)))&amp;
IF(ISERR(CODE(MID(N1278,12,1))),"",CODE(MID(N1278,12,1)))&amp;
IF(ISERR(CODE(MID(N1278,13,1))),"",CODE(MID(N1278,13,1)))&amp;
IF(ISERR(CODE(MID(N1278,14,1))),"",CODE(MID(N1278,14,1)))&amp;
IF(ISERR(CODE(MID(N1278,15,1))),"",CODE(MID(N1278,15,1)))</f>
        <v>73847795657676</v>
      </c>
      <c r="B1278" s="3">
        <v>1247</v>
      </c>
      <c r="C1278" s="165">
        <f>VLOOKUP(A1278,[1]items.h.csv!$A:$C,3,0)</f>
        <v>1400</v>
      </c>
      <c r="D1278" s="1" t="s">
        <v>2226</v>
      </c>
      <c r="E1278" s="1" t="s">
        <v>14</v>
      </c>
      <c r="F1278" s="17" t="s">
        <v>15</v>
      </c>
      <c r="G1278" s="17" t="s">
        <v>16</v>
      </c>
      <c r="H1278" s="118">
        <v>0</v>
      </c>
      <c r="I1278" s="118">
        <v>15</v>
      </c>
      <c r="J1278" s="17" t="s">
        <v>3</v>
      </c>
      <c r="K1278" s="17" t="s">
        <v>2192</v>
      </c>
      <c r="L1278" s="138" t="s">
        <v>4605</v>
      </c>
      <c r="N1278" s="22" t="s">
        <v>2457</v>
      </c>
      <c r="O1278" s="22" t="s">
        <v>3787</v>
      </c>
      <c r="P1278"/>
      <c r="Q1278" t="str">
        <f>IF(F1278=G1278,"","NOT EQUAL")</f>
        <v>NOT EQUAL</v>
      </c>
      <c r="R1278"/>
      <c r="S1278"/>
      <c r="T1278">
        <f>IF(Y1278&lt;&gt;"",T1277+1,T1277)</f>
        <v>151</v>
      </c>
      <c r="U1278" s="3"/>
      <c r="V1278" s="118"/>
      <c r="W1278" s="118"/>
      <c r="X1278" s="109" t="str">
        <f>IF( OR(V1278="CNST", J1278="CAT_REGS"),(F1278),
IF(V1278="YES",UPPER(F1278),
IF(   AND(V1278&lt;&gt;"NO",J1278="CAT_FNCT",E1278&lt;&gt;"multiply", E1278&lt;&gt;"divide"),IF(K1278="SLS_ENABLED",   UPPER(F1278),""),"")))</f>
        <v/>
      </c>
      <c r="Y1278" s="109" t="str">
        <f>IF(LEN(W1278)&gt;0,W1278,SUBSTITUTE(SUBSTITUTE(SUBSTITUTE(SUBSTITUTE(SUBSTITUTE(SUBSTITUTE(SUBSTITUTE(SUBSTITUTE(SUBSTITUTE(SUBSTITUTE(SUBSTITUTE( (SUBSTITUTE( SUBSTITUTE( SUBSTITUTE( SUBSTITUTE(X1278,"STD_SIGMA","SUM"),"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78" s="2">
        <f>C1278</f>
        <v>1400</v>
      </c>
    </row>
    <row r="1279" spans="1:26">
      <c r="A1279" s="167" t="str">
        <f>CODE(MID(N1279,1,1))&amp;CODE(MID(N1279,2,1))&amp;CODE(MID(N1279,3,1))&amp;CODE(MID(N1279,4,1))&amp;CODE(MID(N1279,5,1))&amp;
IF(ISERR(CODE(MID(N1279,6,1))),"",CODE(MID(N1279,6,1)))&amp;
IF(ISERR(CODE(MID(N1279,7,1))),"",CODE(MID(N1279,7,1)))&amp;
IF(ISERR(CODE(MID(N1279,8,1))),"",CODE(MID(N1279,8,1)))&amp;
IF(ISERR(CODE(MID(N1279,9,1))),"",CODE(MID(N1279,9,1)))&amp;
IF(ISERR(CODE(MID(N1279,10,1))),"",CODE(MID(N1279,10,1)))&amp;
IF(ISERR(CODE(MID(N1279,11,1))),"",CODE(MID(N1279,11,1)))&amp;
IF(ISERR(CODE(MID(N1279,12,1))),"",CODE(MID(N1279,12,1)))&amp;
IF(ISERR(CODE(MID(N1279,13,1))),"",CODE(MID(N1279,13,1)))&amp;
IF(ISERR(CODE(MID(N1279,14,1))),"",CODE(MID(N1279,14,1)))&amp;
IF(ISERR(CODE(MID(N1279,15,1))),"",CODE(MID(N1279,15,1)))</f>
        <v>73847795658383737178</v>
      </c>
      <c r="B1279" s="3">
        <v>1248</v>
      </c>
      <c r="C1279" s="165">
        <f>VLOOKUP(A1279,[1]items.h.csv!$A:$C,3,0)</f>
        <v>1401</v>
      </c>
      <c r="D1279" s="1" t="s">
        <v>2221</v>
      </c>
      <c r="E1279" s="53" t="s">
        <v>4116</v>
      </c>
      <c r="F1279" s="28" t="s">
        <v>26</v>
      </c>
      <c r="G1279" s="29" t="s">
        <v>26</v>
      </c>
      <c r="H1279" s="118">
        <v>0</v>
      </c>
      <c r="I1279" s="118">
        <v>0</v>
      </c>
      <c r="J1279" s="17" t="s">
        <v>3</v>
      </c>
      <c r="K1279" s="17" t="s">
        <v>2192</v>
      </c>
      <c r="L1279" s="138" t="s">
        <v>4605</v>
      </c>
      <c r="N1279" s="22" t="s">
        <v>2468</v>
      </c>
      <c r="O1279" s="22" t="s">
        <v>3787</v>
      </c>
      <c r="P1279"/>
      <c r="Q1279" t="str">
        <f>IF(F1279=G1279,"","NOT EQUAL")</f>
        <v/>
      </c>
      <c r="R1279"/>
      <c r="S1279"/>
      <c r="T1279">
        <f>IF(Y1279&lt;&gt;"",T1278+1,T1278)</f>
        <v>151</v>
      </c>
      <c r="U1279" s="3"/>
      <c r="V1279" s="118"/>
      <c r="W1279" s="118"/>
      <c r="X1279" s="109" t="str">
        <f>IF( OR(V1279="CNST", J1279="CAT_REGS"),(F1279),
IF(V1279="YES",UPPER(F1279),
IF(   AND(V1279&lt;&gt;"NO",J1279="CAT_FNCT",E1279&lt;&gt;"multiply", E1279&lt;&gt;"divide"),IF(K1279="SLS_ENABLED",   UPPER(F1279),""),"")))</f>
        <v/>
      </c>
      <c r="Y1279" s="109" t="str">
        <f>IF(LEN(W1279)&gt;0,W1279,SUBSTITUTE(SUBSTITUTE(SUBSTITUTE(SUBSTITUTE(SUBSTITUTE(SUBSTITUTE(SUBSTITUTE(SUBSTITUTE(SUBSTITUTE(SUBSTITUTE(SUBSTITUTE( (SUBSTITUTE( SUBSTITUTE( SUBSTITUTE( SUBSTITUTE(X1279,"STD_SIGMA","SUM"),"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79" s="2">
        <f>C1279</f>
        <v>1401</v>
      </c>
    </row>
    <row r="1280" spans="1:26">
      <c r="A1280" s="167" t="str">
        <f>CODE(MID(N1280,1,1))&amp;CODE(MID(N1280,2,1))&amp;CODE(MID(N1280,3,1))&amp;CODE(MID(N1280,4,1))&amp;CODE(MID(N1280,5,1))&amp;
IF(ISERR(CODE(MID(N1280,6,1))),"",CODE(MID(N1280,6,1)))&amp;
IF(ISERR(CODE(MID(N1280,7,1))),"",CODE(MID(N1280,7,1)))&amp;
IF(ISERR(CODE(MID(N1280,8,1))),"",CODE(MID(N1280,8,1)))&amp;
IF(ISERR(CODE(MID(N1280,9,1))),"",CODE(MID(N1280,9,1)))&amp;
IF(ISERR(CODE(MID(N1280,10,1))),"",CODE(MID(N1280,10,1)))&amp;
IF(ISERR(CODE(MID(N1280,11,1))),"",CODE(MID(N1280,11,1)))&amp;
IF(ISERR(CODE(MID(N1280,12,1))),"",CODE(MID(N1280,12,1)))&amp;
IF(ISERR(CODE(MID(N1280,13,1))),"",CODE(MID(N1280,13,1)))&amp;
IF(ISERR(CODE(MID(N1280,14,1))),"",CODE(MID(N1280,14,1)))&amp;
IF(ISERR(CODE(MID(N1280,15,1))),"",CODE(MID(N1280,15,1)))</f>
        <v>7384779566656775</v>
      </c>
      <c r="B1280" s="3">
        <v>1249</v>
      </c>
      <c r="C1280" s="165">
        <f>VLOOKUP(A1280,[1]items.h.csv!$A:$C,3,0)</f>
        <v>1402</v>
      </c>
      <c r="D1280" s="1" t="s">
        <v>2221</v>
      </c>
      <c r="E1280" s="1" t="s">
        <v>7</v>
      </c>
      <c r="F1280" s="17" t="s">
        <v>31</v>
      </c>
      <c r="G1280" s="17" t="s">
        <v>31</v>
      </c>
      <c r="H1280" s="118">
        <v>0</v>
      </c>
      <c r="I1280" s="118">
        <v>0</v>
      </c>
      <c r="J1280" s="17" t="s">
        <v>3</v>
      </c>
      <c r="K1280" s="17" t="s">
        <v>2192</v>
      </c>
      <c r="L1280" s="138" t="s">
        <v>4605</v>
      </c>
      <c r="N1280" s="22" t="s">
        <v>2474</v>
      </c>
      <c r="O1280" s="22" t="s">
        <v>3787</v>
      </c>
      <c r="P1280"/>
      <c r="Q1280" t="str">
        <f>IF(F1280=G1280,"","NOT EQUAL")</f>
        <v/>
      </c>
      <c r="R1280"/>
      <c r="S1280"/>
      <c r="T1280">
        <f>IF(Y1280&lt;&gt;"",T1279+1,T1279)</f>
        <v>151</v>
      </c>
      <c r="U1280" s="3"/>
      <c r="V1280" s="118"/>
      <c r="W1280" s="118"/>
      <c r="X1280" s="109" t="str">
        <f>IF( OR(V1280="CNST", J1280="CAT_REGS"),(F1280),
IF(V1280="YES",UPPER(F1280),
IF(   AND(V1280&lt;&gt;"NO",J1280="CAT_FNCT",E1280&lt;&gt;"multiply", E1280&lt;&gt;"divide"),IF(K1280="SLS_ENABLED",   UPPER(F1280),""),"")))</f>
        <v/>
      </c>
      <c r="Y1280" s="109" t="str">
        <f>IF(LEN(W1280)&gt;0,W1280,SUBSTITUTE(SUBSTITUTE(SUBSTITUTE(SUBSTITUTE(SUBSTITUTE(SUBSTITUTE(SUBSTITUTE(SUBSTITUTE(SUBSTITUTE(SUBSTITUTE(SUBSTITUTE( (SUBSTITUTE( SUBSTITUTE( SUBSTITUTE( SUBSTITUTE(X1280,"STD_SIGMA","SUM"),"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80" s="2">
        <f>C1280</f>
        <v>1402</v>
      </c>
    </row>
    <row r="1281" spans="1:26">
      <c r="A1281" s="167" t="str">
        <f>CODE(MID(N1281,1,1))&amp;CODE(MID(N1281,2,1))&amp;CODE(MID(N1281,3,1))&amp;CODE(MID(N1281,4,1))&amp;CODE(MID(N1281,5,1))&amp;
IF(ISERR(CODE(MID(N1281,6,1))),"",CODE(MID(N1281,6,1)))&amp;
IF(ISERR(CODE(MID(N1281,7,1))),"",CODE(MID(N1281,7,1)))&amp;
IF(ISERR(CODE(MID(N1281,8,1))),"",CODE(MID(N1281,8,1)))&amp;
IF(ISERR(CODE(MID(N1281,9,1))),"",CODE(MID(N1281,9,1)))&amp;
IF(ISERR(CODE(MID(N1281,10,1))),"",CODE(MID(N1281,10,1)))&amp;
IF(ISERR(CODE(MID(N1281,11,1))),"",CODE(MID(N1281,11,1)))&amp;
IF(ISERR(CODE(MID(N1281,12,1))),"",CODE(MID(N1281,12,1)))&amp;
IF(ISERR(CODE(MID(N1281,13,1))),"",CODE(MID(N1281,13,1)))&amp;
IF(ISERR(CODE(MID(N1281,14,1))),"",CODE(MID(N1281,14,1)))&amp;
IF(ISERR(CODE(MID(N1281,15,1))),"",CODE(MID(N1281,15,1)))</f>
        <v>7384779566658484</v>
      </c>
      <c r="B1281" s="3">
        <v>1250</v>
      </c>
      <c r="C1281" s="165">
        <f>VLOOKUP(A1281,[1]items.h.csv!$A:$C,3,0)</f>
        <v>1403</v>
      </c>
      <c r="D1281" s="1" t="s">
        <v>2236</v>
      </c>
      <c r="E1281" s="1" t="s">
        <v>7</v>
      </c>
      <c r="F1281" s="17" t="s">
        <v>1809</v>
      </c>
      <c r="G1281" s="17" t="s">
        <v>1809</v>
      </c>
      <c r="H1281" s="118">
        <v>0</v>
      </c>
      <c r="I1281" s="118">
        <v>0</v>
      </c>
      <c r="J1281" s="17" t="s">
        <v>3</v>
      </c>
      <c r="K1281" s="17" t="s">
        <v>2191</v>
      </c>
      <c r="L1281" s="138" t="s">
        <v>4605</v>
      </c>
      <c r="N1281" s="22" t="s">
        <v>2476</v>
      </c>
      <c r="O1281" s="22" t="s">
        <v>3787</v>
      </c>
      <c r="P1281"/>
      <c r="Q1281" t="str">
        <f>IF(F1281=G1281,"","NOT EQUAL")</f>
        <v/>
      </c>
      <c r="R1281"/>
      <c r="S1281"/>
      <c r="T1281">
        <f>IF(Y1281&lt;&gt;"",T1280+1,T1280)</f>
        <v>152</v>
      </c>
      <c r="U1281" s="3" t="s">
        <v>4596</v>
      </c>
      <c r="V1281" s="118"/>
      <c r="W1281" s="118"/>
      <c r="X1281" s="109" t="str">
        <f>IF( OR(V1281="CNST", J1281="CAT_REGS"),(F1281),
IF(V1281="YES",UPPER(F1281),
IF(   AND(V1281&lt;&gt;"NO",J1281="CAT_FNCT",E1281&lt;&gt;"multiply", E1281&lt;&gt;"divide"),IF(K1281="SLS_ENABLED",   UPPER(F1281),""),"")))</f>
        <v>"BATT?"</v>
      </c>
      <c r="Y1281" s="109" t="str">
        <f>IF(LEN(W1281)&gt;0,W1281,SUBSTITUTE(SUBSTITUTE(SUBSTITUTE(SUBSTITUTE(SUBSTITUTE(SUBSTITUTE(SUBSTITUTE(SUBSTITUTE(SUBSTITUTE(SUBSTITUTE(SUBSTITUTE( (SUBSTITUTE( SUBSTITUTE( SUBSTITUTE( SUBSTITUTE(X1281,"STD_SIGMA","SUM"),"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BATT?</v>
      </c>
      <c r="Z1281" s="2">
        <f>C1281</f>
        <v>1403</v>
      </c>
    </row>
    <row r="1282" spans="1:26">
      <c r="A1282" s="167" t="str">
        <f>CODE(MID(N1282,1,1))&amp;CODE(MID(N1282,2,1))&amp;CODE(MID(N1282,3,1))&amp;CODE(MID(N1282,4,1))&amp;CODE(MID(N1282,5,1))&amp;
IF(ISERR(CODE(MID(N1282,6,1))),"",CODE(MID(N1282,6,1)))&amp;
IF(ISERR(CODE(MID(N1282,7,1))),"",CODE(MID(N1282,7,1)))&amp;
IF(ISERR(CODE(MID(N1282,8,1))),"",CODE(MID(N1282,8,1)))&amp;
IF(ISERR(CODE(MID(N1282,9,1))),"",CODE(MID(N1282,9,1)))&amp;
IF(ISERR(CODE(MID(N1282,10,1))),"",CODE(MID(N1282,10,1)))&amp;
IF(ISERR(CODE(MID(N1282,11,1))),"",CODE(MID(N1282,11,1)))&amp;
IF(ISERR(CODE(MID(N1282,12,1))),"",CODE(MID(N1282,12,1)))&amp;
IF(ISERR(CODE(MID(N1282,13,1))),"",CODE(MID(N1282,13,1)))&amp;
IF(ISERR(CODE(MID(N1282,14,1))),"",CODE(MID(N1282,14,1)))&amp;
IF(ISERR(CODE(MID(N1282,15,1))),"",CODE(MID(N1282,15,1)))</f>
        <v>7384779566696980</v>
      </c>
      <c r="B1282" s="3">
        <v>1251</v>
      </c>
      <c r="C1282" s="165">
        <f>VLOOKUP(A1282,[1]items.h.csv!$A:$C,3,0)</f>
        <v>1404</v>
      </c>
      <c r="D1282" s="1" t="s">
        <v>2221</v>
      </c>
      <c r="E1282" s="1" t="s">
        <v>7</v>
      </c>
      <c r="F1282" s="17" t="s">
        <v>33</v>
      </c>
      <c r="G1282" s="17" t="s">
        <v>33</v>
      </c>
      <c r="H1282" s="118">
        <v>0</v>
      </c>
      <c r="I1282" s="118">
        <v>0</v>
      </c>
      <c r="J1282" s="17" t="s">
        <v>3</v>
      </c>
      <c r="K1282" s="17" t="s">
        <v>2192</v>
      </c>
      <c r="L1282" s="138" t="s">
        <v>4605</v>
      </c>
      <c r="N1282" s="22" t="s">
        <v>2478</v>
      </c>
      <c r="O1282" s="22" t="s">
        <v>3787</v>
      </c>
      <c r="P1282"/>
      <c r="Q1282" t="str">
        <f>IF(F1282=G1282,"","NOT EQUAL")</f>
        <v/>
      </c>
      <c r="R1282"/>
      <c r="S1282"/>
      <c r="T1282">
        <f>IF(Y1282&lt;&gt;"",T1281+1,T1281)</f>
        <v>152</v>
      </c>
      <c r="U1282" s="3"/>
      <c r="V1282" s="118"/>
      <c r="W1282" s="118"/>
      <c r="X1282" s="109" t="str">
        <f>IF( OR(V1282="CNST", J1282="CAT_REGS"),(F1282),
IF(V1282="YES",UPPER(F1282),
IF(   AND(V1282&lt;&gt;"NO",J1282="CAT_FNCT",E1282&lt;&gt;"multiply", E1282&lt;&gt;"divide"),IF(K1282="SLS_ENABLED",   UPPER(F1282),""),"")))</f>
        <v/>
      </c>
      <c r="Y1282" s="109" t="str">
        <f>IF(LEN(W1282)&gt;0,W1282,SUBSTITUTE(SUBSTITUTE(SUBSTITUTE(SUBSTITUTE(SUBSTITUTE(SUBSTITUTE(SUBSTITUTE(SUBSTITUTE(SUBSTITUTE(SUBSTITUTE(SUBSTITUTE( (SUBSTITUTE( SUBSTITUTE( SUBSTITUTE( SUBSTITUTE(X1282,"STD_SIGMA","SUM"),"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82" s="2">
        <f>C1282</f>
        <v>1404</v>
      </c>
    </row>
    <row r="1283" spans="1:26">
      <c r="A1283" s="167" t="str">
        <f>CODE(MID(N1283,1,1))&amp;CODE(MID(N1283,2,1))&amp;CODE(MID(N1283,3,1))&amp;CODE(MID(N1283,4,1))&amp;CODE(MID(N1283,5,1))&amp;
IF(ISERR(CODE(MID(N1283,6,1))),"",CODE(MID(N1283,6,1)))&amp;
IF(ISERR(CODE(MID(N1283,7,1))),"",CODE(MID(N1283,7,1)))&amp;
IF(ISERR(CODE(MID(N1283,8,1))),"",CODE(MID(N1283,8,1)))&amp;
IF(ISERR(CODE(MID(N1283,9,1))),"",CODE(MID(N1283,9,1)))&amp;
IF(ISERR(CODE(MID(N1283,10,1))),"",CODE(MID(N1283,10,1)))&amp;
IF(ISERR(CODE(MID(N1283,11,1))),"",CODE(MID(N1283,11,1)))&amp;
IF(ISERR(CODE(MID(N1283,12,1))),"",CODE(MID(N1283,12,1)))&amp;
IF(ISERR(CODE(MID(N1283,13,1))),"",CODE(MID(N1283,13,1)))&amp;
IF(ISERR(CODE(MID(N1283,14,1))),"",CODE(MID(N1283,14,1)))&amp;
IF(ISERR(CODE(MID(N1283,15,1))),"",CODE(MID(N1283,15,1)))</f>
        <v>73847795666971737880</v>
      </c>
      <c r="B1283" s="3">
        <v>1252</v>
      </c>
      <c r="C1283" s="165">
        <f>VLOOKUP(A1283,[1]items.h.csv!$A:$C,3,0)</f>
        <v>1405</v>
      </c>
      <c r="D1283" s="1" t="s">
        <v>2221</v>
      </c>
      <c r="E1283" s="1" t="s">
        <v>7</v>
      </c>
      <c r="F1283" s="17" t="s">
        <v>1811</v>
      </c>
      <c r="G1283" s="17" t="s">
        <v>34</v>
      </c>
      <c r="H1283" s="118">
        <v>0</v>
      </c>
      <c r="I1283" s="118">
        <v>0</v>
      </c>
      <c r="J1283" s="17" t="s">
        <v>3</v>
      </c>
      <c r="K1283" s="17" t="s">
        <v>2192</v>
      </c>
      <c r="L1283" s="138" t="s">
        <v>4605</v>
      </c>
      <c r="N1283" s="22" t="s">
        <v>2479</v>
      </c>
      <c r="O1283" s="22" t="s">
        <v>3787</v>
      </c>
      <c r="P1283"/>
      <c r="Q1283" t="str">
        <f>IF(F1283=G1283,"","NOT EQUAL")</f>
        <v>NOT EQUAL</v>
      </c>
      <c r="R1283"/>
      <c r="S1283"/>
      <c r="T1283">
        <f>IF(Y1283&lt;&gt;"",T1282+1,T1282)</f>
        <v>152</v>
      </c>
      <c r="U1283" s="3"/>
      <c r="V1283" s="118"/>
      <c r="W1283" s="118"/>
      <c r="X1283" s="109" t="str">
        <f>IF( OR(V1283="CNST", J1283="CAT_REGS"),(F1283),
IF(V1283="YES",UPPER(F1283),
IF(   AND(V1283&lt;&gt;"NO",J1283="CAT_FNCT",E1283&lt;&gt;"multiply", E1283&lt;&gt;"divide"),IF(K1283="SLS_ENABLED",   UPPER(F1283),""),"")))</f>
        <v/>
      </c>
      <c r="Y1283" s="109" t="str">
        <f>IF(LEN(W1283)&gt;0,W1283,SUBSTITUTE(SUBSTITUTE(SUBSTITUTE(SUBSTITUTE(SUBSTITUTE(SUBSTITUTE(SUBSTITUTE(SUBSTITUTE(SUBSTITUTE(SUBSTITUTE(SUBSTITUTE( (SUBSTITUTE( SUBSTITUTE( SUBSTITUTE( SUBSTITUTE(X1283,"STD_SIGMA","SUM"),"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83" s="2">
        <f>C1283</f>
        <v>1405</v>
      </c>
    </row>
    <row r="1284" spans="1:26">
      <c r="A1284" s="167" t="str">
        <f>CODE(MID(N1284,1,1))&amp;CODE(MID(N1284,2,1))&amp;CODE(MID(N1284,3,1))&amp;CODE(MID(N1284,4,1))&amp;CODE(MID(N1284,5,1))&amp;
IF(ISERR(CODE(MID(N1284,6,1))),"",CODE(MID(N1284,6,1)))&amp;
IF(ISERR(CODE(MID(N1284,7,1))),"",CODE(MID(N1284,7,1)))&amp;
IF(ISERR(CODE(MID(N1284,8,1))),"",CODE(MID(N1284,8,1)))&amp;
IF(ISERR(CODE(MID(N1284,9,1))),"",CODE(MID(N1284,9,1)))&amp;
IF(ISERR(CODE(MID(N1284,10,1))),"",CODE(MID(N1284,10,1)))&amp;
IF(ISERR(CODE(MID(N1284,11,1))),"",CODE(MID(N1284,11,1)))&amp;
IF(ISERR(CODE(MID(N1284,12,1))),"",CODE(MID(N1284,12,1)))&amp;
IF(ISERR(CODE(MID(N1284,13,1))),"",CODE(MID(N1284,13,1)))&amp;
IF(ISERR(CODE(MID(N1284,14,1))),"",CODE(MID(N1284,14,1)))&amp;
IF(ISERR(CODE(MID(N1284,15,1))),"",CODE(MID(N1284,15,1)))</f>
        <v>738477956678</v>
      </c>
      <c r="B1284" s="3">
        <v>1253</v>
      </c>
      <c r="C1284" s="165">
        <f>VLOOKUP(A1284,[1]items.h.csv!$A:$C,3,0)</f>
        <v>1406</v>
      </c>
      <c r="D1284" s="1" t="s">
        <v>2221</v>
      </c>
      <c r="E1284" s="1" t="s">
        <v>7</v>
      </c>
      <c r="F1284" s="17" t="s">
        <v>1815</v>
      </c>
      <c r="G1284" s="17" t="s">
        <v>1815</v>
      </c>
      <c r="H1284" s="118">
        <v>0</v>
      </c>
      <c r="I1284" s="118">
        <v>0</v>
      </c>
      <c r="J1284" s="17" t="s">
        <v>3</v>
      </c>
      <c r="K1284" s="17" t="s">
        <v>2192</v>
      </c>
      <c r="L1284" s="138" t="s">
        <v>4605</v>
      </c>
      <c r="N1284" s="22" t="s">
        <v>2487</v>
      </c>
      <c r="O1284" s="22" t="s">
        <v>3787</v>
      </c>
      <c r="P1284"/>
      <c r="Q1284" t="str">
        <f>IF(F1284=G1284,"","NOT EQUAL")</f>
        <v/>
      </c>
      <c r="R1284"/>
      <c r="S1284"/>
      <c r="T1284">
        <f>IF(Y1284&lt;&gt;"",T1283+1,T1283)</f>
        <v>152</v>
      </c>
      <c r="U1284" s="3"/>
      <c r="V1284" s="118"/>
      <c r="W1284" s="118"/>
      <c r="X1284" s="109" t="str">
        <f>IF( OR(V1284="CNST", J1284="CAT_REGS"),(F1284),
IF(V1284="YES",UPPER(F1284),
IF(   AND(V1284&lt;&gt;"NO",J1284="CAT_FNCT",E1284&lt;&gt;"multiply", E1284&lt;&gt;"divide"),IF(K1284="SLS_ENABLED",   UPPER(F1284),""),"")))</f>
        <v/>
      </c>
      <c r="Y1284" s="109" t="str">
        <f>IF(LEN(W1284)&gt;0,W1284,SUBSTITUTE(SUBSTITUTE(SUBSTITUTE(SUBSTITUTE(SUBSTITUTE(SUBSTITUTE(SUBSTITUTE(SUBSTITUTE(SUBSTITUTE(SUBSTITUTE(SUBSTITUTE( (SUBSTITUTE( SUBSTITUTE( SUBSTITUTE( SUBSTITUTE(X1284,"STD_SIGMA","SUM"),"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84" s="2">
        <f>C1284</f>
        <v>1406</v>
      </c>
    </row>
    <row r="1285" spans="1:26">
      <c r="A1285" s="167" t="str">
        <f>CODE(MID(N1285,1,1))&amp;CODE(MID(N1285,2,1))&amp;CODE(MID(N1285,3,1))&amp;CODE(MID(N1285,4,1))&amp;CODE(MID(N1285,5,1))&amp;
IF(ISERR(CODE(MID(N1285,6,1))),"",CODE(MID(N1285,6,1)))&amp;
IF(ISERR(CODE(MID(N1285,7,1))),"",CODE(MID(N1285,7,1)))&amp;
IF(ISERR(CODE(MID(N1285,8,1))),"",CODE(MID(N1285,8,1)))&amp;
IF(ISERR(CODE(MID(N1285,9,1))),"",CODE(MID(N1285,9,1)))&amp;
IF(ISERR(CODE(MID(N1285,10,1))),"",CODE(MID(N1285,10,1)))&amp;
IF(ISERR(CODE(MID(N1285,11,1))),"",CODE(MID(N1285,11,1)))&amp;
IF(ISERR(CODE(MID(N1285,12,1))),"",CODE(MID(N1285,12,1)))&amp;
IF(ISERR(CODE(MID(N1285,13,1))),"",CODE(MID(N1285,13,1)))&amp;
IF(ISERR(CODE(MID(N1285,14,1))),"",CODE(MID(N1285,14,1)))&amp;
IF(ISERR(CODE(MID(N1285,15,1))),"",CODE(MID(N1285,15,1)))</f>
        <v>73847795667883</v>
      </c>
      <c r="B1285" s="3">
        <v>1254</v>
      </c>
      <c r="C1285" s="165">
        <f>VLOOKUP(A1285,[1]items.h.csv!$A:$C,3,0)</f>
        <v>1407</v>
      </c>
      <c r="D1285" s="1" t="s">
        <v>2221</v>
      </c>
      <c r="E1285" s="1" t="s">
        <v>7</v>
      </c>
      <c r="F1285" s="17" t="s">
        <v>37</v>
      </c>
      <c r="G1285" s="17" t="s">
        <v>37</v>
      </c>
      <c r="H1285" s="118">
        <v>0</v>
      </c>
      <c r="I1285" s="118">
        <v>0</v>
      </c>
      <c r="J1285" s="17" t="s">
        <v>3</v>
      </c>
      <c r="K1285" s="17" t="s">
        <v>2192</v>
      </c>
      <c r="L1285" s="138" t="s">
        <v>4605</v>
      </c>
      <c r="N1285" s="22" t="s">
        <v>2488</v>
      </c>
      <c r="O1285" s="22" t="s">
        <v>3787</v>
      </c>
      <c r="P1285"/>
      <c r="Q1285" t="str">
        <f>IF(F1285=G1285,"","NOT EQUAL")</f>
        <v/>
      </c>
      <c r="R1285"/>
      <c r="S1285"/>
      <c r="T1285">
        <f>IF(Y1285&lt;&gt;"",T1284+1,T1284)</f>
        <v>152</v>
      </c>
      <c r="U1285" s="3"/>
      <c r="V1285" s="118"/>
      <c r="W1285" s="118"/>
      <c r="X1285" s="109" t="str">
        <f>IF( OR(V1285="CNST", J1285="CAT_REGS"),(F1285),
IF(V1285="YES",UPPER(F1285),
IF(   AND(V1285&lt;&gt;"NO",J1285="CAT_FNCT",E1285&lt;&gt;"multiply", E1285&lt;&gt;"divide"),IF(K1285="SLS_ENABLED",   UPPER(F1285),""),"")))</f>
        <v/>
      </c>
      <c r="Y1285" s="109" t="str">
        <f>IF(LEN(W1285)&gt;0,W1285,SUBSTITUTE(SUBSTITUTE(SUBSTITUTE(SUBSTITUTE(SUBSTITUTE(SUBSTITUTE(SUBSTITUTE(SUBSTITUTE(SUBSTITUTE(SUBSTITUTE(SUBSTITUTE( (SUBSTITUTE( SUBSTITUTE( SUBSTITUTE( SUBSTITUTE(X1285,"STD_SIGMA","SUM"),"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85" s="2">
        <f>C1285</f>
        <v>1407</v>
      </c>
    </row>
    <row r="1286" spans="1:26">
      <c r="A1286" s="167" t="str">
        <f>CODE(MID(N1286,1,1))&amp;CODE(MID(N1286,2,1))&amp;CODE(MID(N1286,3,1))&amp;CODE(MID(N1286,4,1))&amp;CODE(MID(N1286,5,1))&amp;
IF(ISERR(CODE(MID(N1286,6,1))),"",CODE(MID(N1286,6,1)))&amp;
IF(ISERR(CODE(MID(N1286,7,1))),"",CODE(MID(N1286,7,1)))&amp;
IF(ISERR(CODE(MID(N1286,8,1))),"",CODE(MID(N1286,8,1)))&amp;
IF(ISERR(CODE(MID(N1286,9,1))),"",CODE(MID(N1286,9,1)))&amp;
IF(ISERR(CODE(MID(N1286,10,1))),"",CODE(MID(N1286,10,1)))&amp;
IF(ISERR(CODE(MID(N1286,11,1))),"",CODE(MID(N1286,11,1)))&amp;
IF(ISERR(CODE(MID(N1286,12,1))),"",CODE(MID(N1286,12,1)))&amp;
IF(ISERR(CODE(MID(N1286,13,1))),"",CODE(MID(N1286,13,1)))&amp;
IF(ISERR(CODE(MID(N1286,14,1))),"",CODE(MID(N1286,14,1)))&amp;
IF(ISERR(CODE(MID(N1286,15,1))),"",CODE(MID(N1286,15,1)))</f>
        <v>7384779567658369</v>
      </c>
      <c r="B1286" s="3">
        <v>1255</v>
      </c>
      <c r="C1286" s="165">
        <f>VLOOKUP(A1286,[1]items.h.csv!$A:$C,3,0)</f>
        <v>1408</v>
      </c>
      <c r="D1286" s="1" t="s">
        <v>2221</v>
      </c>
      <c r="E1286" s="1" t="s">
        <v>7</v>
      </c>
      <c r="F1286" s="17" t="s">
        <v>40</v>
      </c>
      <c r="G1286" s="17" t="s">
        <v>40</v>
      </c>
      <c r="H1286" s="118">
        <v>0</v>
      </c>
      <c r="I1286" s="118">
        <v>0</v>
      </c>
      <c r="J1286" s="17" t="s">
        <v>3</v>
      </c>
      <c r="K1286" s="17" t="s">
        <v>2192</v>
      </c>
      <c r="L1286" s="138" t="s">
        <v>4605</v>
      </c>
      <c r="N1286" s="22" t="s">
        <v>2496</v>
      </c>
      <c r="O1286" s="22" t="s">
        <v>3787</v>
      </c>
      <c r="P1286"/>
      <c r="Q1286" t="str">
        <f>IF(F1286=G1286,"","NOT EQUAL")</f>
        <v/>
      </c>
      <c r="R1286"/>
      <c r="S1286"/>
      <c r="T1286">
        <f>IF(Y1286&lt;&gt;"",T1285+1,T1285)</f>
        <v>152</v>
      </c>
      <c r="U1286" s="3"/>
      <c r="V1286" s="118"/>
      <c r="W1286" s="118"/>
      <c r="X1286" s="109" t="str">
        <f>IF( OR(V1286="CNST", J1286="CAT_REGS"),(F1286),
IF(V1286="YES",UPPER(F1286),
IF(   AND(V1286&lt;&gt;"NO",J1286="CAT_FNCT",E1286&lt;&gt;"multiply", E1286&lt;&gt;"divide"),IF(K1286="SLS_ENABLED",   UPPER(F1286),""),"")))</f>
        <v/>
      </c>
      <c r="Y1286" s="109" t="str">
        <f>IF(LEN(W1286)&gt;0,W1286,SUBSTITUTE(SUBSTITUTE(SUBSTITUTE(SUBSTITUTE(SUBSTITUTE(SUBSTITUTE(SUBSTITUTE(SUBSTITUTE(SUBSTITUTE(SUBSTITUTE(SUBSTITUTE( (SUBSTITUTE( SUBSTITUTE( SUBSTITUTE( SUBSTITUTE(X1286,"STD_SIGMA","SUM"),"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86" s="2">
        <f>C1286</f>
        <v>1408</v>
      </c>
    </row>
    <row r="1287" spans="1:26">
      <c r="A1287" s="167" t="str">
        <f>CODE(MID(N1287,1,1))&amp;CODE(MID(N1287,2,1))&amp;CODE(MID(N1287,3,1))&amp;CODE(MID(N1287,4,1))&amp;CODE(MID(N1287,5,1))&amp;
IF(ISERR(CODE(MID(N1287,6,1))),"",CODE(MID(N1287,6,1)))&amp;
IF(ISERR(CODE(MID(N1287,7,1))),"",CODE(MID(N1287,7,1)))&amp;
IF(ISERR(CODE(MID(N1287,8,1))),"",CODE(MID(N1287,8,1)))&amp;
IF(ISERR(CODE(MID(N1287,9,1))),"",CODE(MID(N1287,9,1)))&amp;
IF(ISERR(CODE(MID(N1287,10,1))),"",CODE(MID(N1287,10,1)))&amp;
IF(ISERR(CODE(MID(N1287,11,1))),"",CODE(MID(N1287,11,1)))&amp;
IF(ISERR(CODE(MID(N1287,12,1))),"",CODE(MID(N1287,12,1)))&amp;
IF(ISERR(CODE(MID(N1287,13,1))),"",CODE(MID(N1287,13,1)))&amp;
IF(ISERR(CODE(MID(N1287,14,1))),"",CODE(MID(N1287,14,1)))&amp;
IF(ISERR(CODE(MID(N1287,15,1))),"",CODE(MID(N1287,15,1)))</f>
        <v>738477956776657676</v>
      </c>
      <c r="B1287" s="3">
        <v>1256</v>
      </c>
      <c r="C1287" s="165">
        <f>VLOOKUP(A1287,[1]items.h.csv!$A:$C,3,0)</f>
        <v>1409</v>
      </c>
      <c r="D1287" s="1" t="s">
        <v>2242</v>
      </c>
      <c r="E1287" s="1" t="s">
        <v>52</v>
      </c>
      <c r="F1287" s="17" t="s">
        <v>1824</v>
      </c>
      <c r="G1287" s="17" t="s">
        <v>1825</v>
      </c>
      <c r="H1287" s="118">
        <v>0</v>
      </c>
      <c r="I1287" s="118">
        <v>0</v>
      </c>
      <c r="J1287" s="17" t="s">
        <v>3</v>
      </c>
      <c r="K1287" s="17" t="s">
        <v>2192</v>
      </c>
      <c r="L1287" s="138" t="s">
        <v>4605</v>
      </c>
      <c r="N1287" s="22" t="s">
        <v>2507</v>
      </c>
      <c r="O1287" s="22" t="s">
        <v>3787</v>
      </c>
      <c r="P1287"/>
      <c r="Q1287" t="str">
        <f>IF(F1287=G1287,"","NOT EQUAL")</f>
        <v/>
      </c>
      <c r="R1287"/>
      <c r="S1287"/>
      <c r="T1287">
        <f>IF(Y1287&lt;&gt;"",T1286+1,T1286)</f>
        <v>152</v>
      </c>
      <c r="U1287" s="3"/>
      <c r="V1287" s="118"/>
      <c r="W1287" s="118"/>
      <c r="X1287" s="109" t="str">
        <f>IF( OR(V1287="CNST", J1287="CAT_REGS"),(F1287),
IF(V1287="YES",UPPER(F1287),
IF(   AND(V1287&lt;&gt;"NO",J1287="CAT_FNCT",E1287&lt;&gt;"multiply", E1287&lt;&gt;"divide"),IF(K1287="SLS_ENABLED",   UPPER(F1287),""),"")))</f>
        <v/>
      </c>
      <c r="Y1287" s="109" t="str">
        <f>IF(LEN(W1287)&gt;0,W1287,SUBSTITUTE(SUBSTITUTE(SUBSTITUTE(SUBSTITUTE(SUBSTITUTE(SUBSTITUTE(SUBSTITUTE(SUBSTITUTE(SUBSTITUTE(SUBSTITUTE(SUBSTITUTE( (SUBSTITUTE( SUBSTITUTE( SUBSTITUTE( SUBSTITUTE(X1287,"STD_SIGMA","SUM"),"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87" s="2">
        <f>C1287</f>
        <v>1409</v>
      </c>
    </row>
    <row r="1288" spans="1:26">
      <c r="A1288" s="167" t="str">
        <f>CODE(MID(N1288,1,1))&amp;CODE(MID(N1288,2,1))&amp;CODE(MID(N1288,3,1))&amp;CODE(MID(N1288,4,1))&amp;CODE(MID(N1288,5,1))&amp;
IF(ISERR(CODE(MID(N1288,6,1))),"",CODE(MID(N1288,6,1)))&amp;
IF(ISERR(CODE(MID(N1288,7,1))),"",CODE(MID(N1288,7,1)))&amp;
IF(ISERR(CODE(MID(N1288,8,1))),"",CODE(MID(N1288,8,1)))&amp;
IF(ISERR(CODE(MID(N1288,9,1))),"",CODE(MID(N1288,9,1)))&amp;
IF(ISERR(CODE(MID(N1288,10,1))),"",CODE(MID(N1288,10,1)))&amp;
IF(ISERR(CODE(MID(N1288,11,1))),"",CODE(MID(N1288,11,1)))&amp;
IF(ISERR(CODE(MID(N1288,12,1))),"",CODE(MID(N1288,12,1)))&amp;
IF(ISERR(CODE(MID(N1288,13,1))),"",CODE(MID(N1288,13,1)))&amp;
IF(ISERR(CODE(MID(N1288,14,1))),"",CODE(MID(N1288,14,1)))&amp;
IF(ISERR(CODE(MID(N1288,15,1))),"",CODE(MID(N1288,15,1)))</f>
        <v>73847795677667866582</v>
      </c>
      <c r="B1288" s="3">
        <v>1257</v>
      </c>
      <c r="C1288" s="165">
        <f>VLOOKUP(A1288,[1]items.h.csv!$A:$C,3,0)</f>
        <v>1410</v>
      </c>
      <c r="D1288" s="1" t="s">
        <v>2221</v>
      </c>
      <c r="E1288" s="1" t="s">
        <v>7</v>
      </c>
      <c r="F1288" s="17" t="s">
        <v>45</v>
      </c>
      <c r="G1288" s="17" t="s">
        <v>45</v>
      </c>
      <c r="H1288" s="118">
        <v>0</v>
      </c>
      <c r="I1288" s="118">
        <v>0</v>
      </c>
      <c r="J1288" s="17" t="s">
        <v>3</v>
      </c>
      <c r="K1288" s="17" t="s">
        <v>2192</v>
      </c>
      <c r="L1288" s="138" t="s">
        <v>4605</v>
      </c>
      <c r="N1288" s="22" t="s">
        <v>2508</v>
      </c>
      <c r="O1288" s="22" t="s">
        <v>3787</v>
      </c>
      <c r="P1288"/>
      <c r="Q1288" t="str">
        <f>IF(F1288=G1288,"","NOT EQUAL")</f>
        <v/>
      </c>
      <c r="R1288"/>
      <c r="S1288"/>
      <c r="T1288">
        <f>IF(Y1288&lt;&gt;"",T1287+1,T1287)</f>
        <v>152</v>
      </c>
      <c r="U1288" s="3"/>
      <c r="V1288" s="118"/>
      <c r="W1288" s="118"/>
      <c r="X1288" s="109" t="str">
        <f>IF( OR(V1288="CNST", J1288="CAT_REGS"),(F1288),
IF(V1288="YES",UPPER(F1288),
IF(   AND(V1288&lt;&gt;"NO",J1288="CAT_FNCT",E1288&lt;&gt;"multiply", E1288&lt;&gt;"divide"),IF(K1288="SLS_ENABLED",   UPPER(F1288),""),"")))</f>
        <v/>
      </c>
      <c r="Y1288" s="109" t="str">
        <f>IF(LEN(W1288)&gt;0,W1288,SUBSTITUTE(SUBSTITUTE(SUBSTITUTE(SUBSTITUTE(SUBSTITUTE(SUBSTITUTE(SUBSTITUTE(SUBSTITUTE(SUBSTITUTE(SUBSTITUTE(SUBSTITUTE( (SUBSTITUTE( SUBSTITUTE( SUBSTITUTE( SUBSTITUTE(X1288,"STD_SIGMA","SUM"),"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88" s="2">
        <f>C1288</f>
        <v>1410</v>
      </c>
    </row>
    <row r="1289" spans="1:26">
      <c r="A1289" s="167" t="str">
        <f>CODE(MID(N1289,1,1))&amp;CODE(MID(N1289,2,1))&amp;CODE(MID(N1289,3,1))&amp;CODE(MID(N1289,4,1))&amp;CODE(MID(N1289,5,1))&amp;
IF(ISERR(CODE(MID(N1289,6,1))),"",CODE(MID(N1289,6,1)))&amp;
IF(ISERR(CODE(MID(N1289,7,1))),"",CODE(MID(N1289,7,1)))&amp;
IF(ISERR(CODE(MID(N1289,8,1))),"",CODE(MID(N1289,8,1)))&amp;
IF(ISERR(CODE(MID(N1289,9,1))),"",CODE(MID(N1289,9,1)))&amp;
IF(ISERR(CODE(MID(N1289,10,1))),"",CODE(MID(N1289,10,1)))&amp;
IF(ISERR(CODE(MID(N1289,11,1))),"",CODE(MID(N1289,11,1)))&amp;
IF(ISERR(CODE(MID(N1289,12,1))),"",CODE(MID(N1289,12,1)))&amp;
IF(ISERR(CODE(MID(N1289,13,1))),"",CODE(MID(N1289,13,1)))&amp;
IF(ISERR(CODE(MID(N1289,14,1))),"",CODE(MID(N1289,14,1)))&amp;
IF(ISERR(CODE(MID(N1289,15,1))),"",CODE(MID(N1289,15,1)))</f>
        <v>73847795677670657676</v>
      </c>
      <c r="B1289" s="3">
        <v>1258</v>
      </c>
      <c r="C1289" s="165">
        <f>VLOOKUP(A1289,[1]items.h.csv!$A:$C,3,0)</f>
        <v>1411</v>
      </c>
      <c r="D1289" s="1" t="s">
        <v>2243</v>
      </c>
      <c r="E1289" s="1" t="s">
        <v>7</v>
      </c>
      <c r="F1289" s="17" t="s">
        <v>1826</v>
      </c>
      <c r="G1289" s="17" t="s">
        <v>46</v>
      </c>
      <c r="H1289" s="118">
        <v>0</v>
      </c>
      <c r="I1289" s="118">
        <v>0</v>
      </c>
      <c r="J1289" s="17" t="s">
        <v>3</v>
      </c>
      <c r="K1289" s="17" t="s">
        <v>2192</v>
      </c>
      <c r="L1289" s="138" t="s">
        <v>4605</v>
      </c>
      <c r="N1289" s="22" t="s">
        <v>2509</v>
      </c>
      <c r="O1289" s="22" t="s">
        <v>3787</v>
      </c>
      <c r="P1289"/>
      <c r="Q1289" t="str">
        <f>IF(F1289=G1289,"","NOT EQUAL")</f>
        <v/>
      </c>
      <c r="R1289"/>
      <c r="S1289"/>
      <c r="T1289">
        <f>IF(Y1289&lt;&gt;"",T1288+1,T1288)</f>
        <v>153</v>
      </c>
      <c r="U1289" s="3" t="s">
        <v>4568</v>
      </c>
      <c r="V1289" s="118" t="s">
        <v>4475</v>
      </c>
      <c r="W1289" s="118"/>
      <c r="X1289" s="109" t="str">
        <f>IF( OR(V1289="CNST", J1289="CAT_REGS"),(F1289),
IF(V1289="YES",UPPER(F1289),
IF(   AND(V1289&lt;&gt;"NO",J1289="CAT_FNCT",E1289&lt;&gt;"multiply", E1289&lt;&gt;"divide"),IF(K1289="SLS_ENABLED",   UPPER(F1289),""),"")))</f>
        <v>"CLFALL"</v>
      </c>
      <c r="Y1289" s="109" t="str">
        <f>IF(LEN(W1289)&gt;0,W1289,SUBSTITUTE(SUBSTITUTE(SUBSTITUTE(SUBSTITUTE(SUBSTITUTE(SUBSTITUTE(SUBSTITUTE(SUBSTITUTE(SUBSTITUTE(SUBSTITUTE(SUBSTITUTE( (SUBSTITUTE( SUBSTITUTE( SUBSTITUTE( SUBSTITUTE(X1289,"STD_SIGMA","SUM"),"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CLFALL</v>
      </c>
      <c r="Z1289" s="2">
        <f>C1289</f>
        <v>1411</v>
      </c>
    </row>
    <row r="1290" spans="1:26">
      <c r="A1290" s="167" t="str">
        <f>CODE(MID(N1290,1,1))&amp;CODE(MID(N1290,2,1))&amp;CODE(MID(N1290,3,1))&amp;CODE(MID(N1290,4,1))&amp;CODE(MID(N1290,5,1))&amp;
IF(ISERR(CODE(MID(N1290,6,1))),"",CODE(MID(N1290,6,1)))&amp;
IF(ISERR(CODE(MID(N1290,7,1))),"",CODE(MID(N1290,7,1)))&amp;
IF(ISERR(CODE(MID(N1290,8,1))),"",CODE(MID(N1290,8,1)))&amp;
IF(ISERR(CODE(MID(N1290,9,1))),"",CODE(MID(N1290,9,1)))&amp;
IF(ISERR(CODE(MID(N1290,10,1))),"",CODE(MID(N1290,10,1)))&amp;
IF(ISERR(CODE(MID(N1290,11,1))),"",CODE(MID(N1290,11,1)))&amp;
IF(ISERR(CODE(MID(N1290,12,1))),"",CODE(MID(N1290,12,1)))&amp;
IF(ISERR(CODE(MID(N1290,13,1))),"",CODE(MID(N1290,13,1)))&amp;
IF(ISERR(CODE(MID(N1290,14,1))),"",CODE(MID(N1290,14,1)))&amp;
IF(ISERR(CODE(MID(N1290,15,1))),"",CODE(MID(N1290,15,1)))</f>
        <v>73847795847176708284</v>
      </c>
      <c r="B1290" s="3">
        <v>1259</v>
      </c>
      <c r="C1290" s="165">
        <f>VLOOKUP(A1290,[1]items.h.csv!$A:$C,3,0)</f>
        <v>1412</v>
      </c>
      <c r="D1290" s="67" t="s">
        <v>4167</v>
      </c>
      <c r="E1290" s="1" t="s">
        <v>7</v>
      </c>
      <c r="F1290" s="17" t="s">
        <v>4168</v>
      </c>
      <c r="G1290" s="17" t="s">
        <v>4168</v>
      </c>
      <c r="H1290" s="118">
        <v>0</v>
      </c>
      <c r="I1290" s="118">
        <v>0</v>
      </c>
      <c r="J1290" s="17" t="s">
        <v>1</v>
      </c>
      <c r="K1290" s="17" t="s">
        <v>2192</v>
      </c>
      <c r="L1290" s="138" t="s">
        <v>4604</v>
      </c>
      <c r="N1290" s="40" t="s">
        <v>4276</v>
      </c>
      <c r="O1290" s="22" t="s">
        <v>3787</v>
      </c>
      <c r="P1290"/>
      <c r="Q1290" t="str">
        <f>IF(F1290=G1290,"","NOT EQUAL")</f>
        <v/>
      </c>
      <c r="R1290"/>
      <c r="S1290"/>
      <c r="T1290">
        <f>IF(Y1290&lt;&gt;"",T1289+1,T1289)</f>
        <v>153</v>
      </c>
      <c r="U1290" s="3"/>
      <c r="V1290" s="118"/>
      <c r="W1290" s="118"/>
      <c r="X1290" s="109" t="str">
        <f>IF( OR(V1290="CNST", J1290="CAT_REGS"),(F1290),
IF(V1290="YES",UPPER(F1290),
IF(   AND(V1290&lt;&gt;"NO",J1290="CAT_FNCT",E1290&lt;&gt;"multiply", E1290&lt;&gt;"divide"),IF(K1290="SLS_ENABLED",   UPPER(F1290),""),"")))</f>
        <v/>
      </c>
      <c r="Y1290" s="109" t="str">
        <f>IF(LEN(W1290)&gt;0,W1290,SUBSTITUTE(SUBSTITUTE(SUBSTITUTE(SUBSTITUTE(SUBSTITUTE(SUBSTITUTE(SUBSTITUTE(SUBSTITUTE(SUBSTITUTE(SUBSTITUTE(SUBSTITUTE( (SUBSTITUTE( SUBSTITUTE( SUBSTITUTE( SUBSTITUTE(X1290,"STD_SIGMA","SUM"),"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90" s="2">
        <f>C1290</f>
        <v>1412</v>
      </c>
    </row>
    <row r="1291" spans="1:26">
      <c r="A1291" s="167" t="str">
        <f>CODE(MID(N1291,1,1))&amp;CODE(MID(N1291,2,1))&amp;CODE(MID(N1291,3,1))&amp;CODE(MID(N1291,4,1))&amp;CODE(MID(N1291,5,1))&amp;
IF(ISERR(CODE(MID(N1291,6,1))),"",CODE(MID(N1291,6,1)))&amp;
IF(ISERR(CODE(MID(N1291,7,1))),"",CODE(MID(N1291,7,1)))&amp;
IF(ISERR(CODE(MID(N1291,8,1))),"",CODE(MID(N1291,8,1)))&amp;
IF(ISERR(CODE(MID(N1291,9,1))),"",CODE(MID(N1291,9,1)))&amp;
IF(ISERR(CODE(MID(N1291,10,1))),"",CODE(MID(N1291,10,1)))&amp;
IF(ISERR(CODE(MID(N1291,11,1))),"",CODE(MID(N1291,11,1)))&amp;
IF(ISERR(CODE(MID(N1291,12,1))),"",CODE(MID(N1291,12,1)))&amp;
IF(ISERR(CODE(MID(N1291,13,1))),"",CODE(MID(N1291,13,1)))&amp;
IF(ISERR(CODE(MID(N1291,14,1))),"",CODE(MID(N1291,14,1)))&amp;
IF(ISERR(CODE(MID(N1291,15,1))),"",CODE(MID(N1291,15,1)))</f>
        <v>738477956776766768</v>
      </c>
      <c r="B1291" s="3">
        <v>1260</v>
      </c>
      <c r="C1291" s="165">
        <f>VLOOKUP(A1291,[1]items.h.csv!$A:$C,3,0)</f>
        <v>1413</v>
      </c>
      <c r="D1291" s="1" t="s">
        <v>2221</v>
      </c>
      <c r="E1291" s="1" t="s">
        <v>7</v>
      </c>
      <c r="F1291" s="17" t="s">
        <v>1828</v>
      </c>
      <c r="G1291" s="17" t="s">
        <v>1828</v>
      </c>
      <c r="H1291" s="118">
        <v>0</v>
      </c>
      <c r="I1291" s="118">
        <v>0</v>
      </c>
      <c r="J1291" s="17" t="s">
        <v>3</v>
      </c>
      <c r="K1291" s="17" t="s">
        <v>2192</v>
      </c>
      <c r="L1291" s="138" t="s">
        <v>4605</v>
      </c>
      <c r="N1291" s="22" t="s">
        <v>2513</v>
      </c>
      <c r="O1291" s="22" t="s">
        <v>3787</v>
      </c>
      <c r="P1291"/>
      <c r="Q1291" t="str">
        <f>IF(F1291=G1291,"","NOT EQUAL")</f>
        <v/>
      </c>
      <c r="R1291"/>
      <c r="S1291"/>
      <c r="T1291">
        <f>IF(Y1291&lt;&gt;"",T1290+1,T1290)</f>
        <v>154</v>
      </c>
      <c r="U1291" s="3" t="s">
        <v>4568</v>
      </c>
      <c r="V1291" s="122" t="s">
        <v>4475</v>
      </c>
      <c r="W1291" s="118"/>
      <c r="X1291" s="109" t="str">
        <f>IF( OR(V1291="CNST", J1291="CAT_REGS"),(F1291),
IF(V1291="YES",UPPER(F1291),
IF(   AND(V1291&lt;&gt;"NO",J1291="CAT_FNCT",E1291&lt;&gt;"multiply", E1291&lt;&gt;"divide"),IF(K1291="SLS_ENABLED",   UPPER(F1291),""),"")))</f>
        <v>"CLLCD"</v>
      </c>
      <c r="Y1291" s="109" t="str">
        <f>IF(LEN(W1291)&gt;0,W1291,SUBSTITUTE(SUBSTITUTE(SUBSTITUTE(SUBSTITUTE(SUBSTITUTE(SUBSTITUTE(SUBSTITUTE(SUBSTITUTE(SUBSTITUTE(SUBSTITUTE(SUBSTITUTE( (SUBSTITUTE( SUBSTITUTE( SUBSTITUTE( SUBSTITUTE(X1291,"STD_SIGMA","SUM"),"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CLLCD</v>
      </c>
      <c r="Z1291" s="2">
        <f>C1291</f>
        <v>1413</v>
      </c>
    </row>
    <row r="1292" spans="1:26">
      <c r="A1292" s="167" t="str">
        <f>CODE(MID(N1292,1,1))&amp;CODE(MID(N1292,2,1))&amp;CODE(MID(N1292,3,1))&amp;CODE(MID(N1292,4,1))&amp;CODE(MID(N1292,5,1))&amp;
IF(ISERR(CODE(MID(N1292,6,1))),"",CODE(MID(N1292,6,1)))&amp;
IF(ISERR(CODE(MID(N1292,7,1))),"",CODE(MID(N1292,7,1)))&amp;
IF(ISERR(CODE(MID(N1292,8,1))),"",CODE(MID(N1292,8,1)))&amp;
IF(ISERR(CODE(MID(N1292,9,1))),"",CODE(MID(N1292,9,1)))&amp;
IF(ISERR(CODE(MID(N1292,10,1))),"",CODE(MID(N1292,10,1)))&amp;
IF(ISERR(CODE(MID(N1292,11,1))),"",CODE(MID(N1292,11,1)))&amp;
IF(ISERR(CODE(MID(N1292,12,1))),"",CODE(MID(N1292,12,1)))&amp;
IF(ISERR(CODE(MID(N1292,13,1))),"",CODE(MID(N1292,13,1)))&amp;
IF(ISERR(CODE(MID(N1292,14,1))),"",CODE(MID(N1292,14,1)))&amp;
IF(ISERR(CODE(MID(N1292,15,1))),"",CODE(MID(N1292,15,1)))</f>
        <v>73847795677677697885</v>
      </c>
      <c r="B1292" s="3">
        <v>1261</v>
      </c>
      <c r="C1292" s="165">
        <f>VLOOKUP(A1292,[1]items.h.csv!$A:$C,3,0)</f>
        <v>1414</v>
      </c>
      <c r="D1292" s="1" t="s">
        <v>2221</v>
      </c>
      <c r="E1292" s="1" t="s">
        <v>7</v>
      </c>
      <c r="F1292" s="17" t="s">
        <v>51</v>
      </c>
      <c r="G1292" s="17" t="s">
        <v>51</v>
      </c>
      <c r="H1292" s="118">
        <v>0</v>
      </c>
      <c r="I1292" s="118">
        <v>0</v>
      </c>
      <c r="J1292" s="17" t="s">
        <v>3</v>
      </c>
      <c r="K1292" s="17" t="s">
        <v>2192</v>
      </c>
      <c r="L1292" s="138" t="s">
        <v>4605</v>
      </c>
      <c r="N1292" s="22" t="s">
        <v>2514</v>
      </c>
      <c r="O1292" s="22" t="s">
        <v>3787</v>
      </c>
      <c r="P1292"/>
      <c r="Q1292" t="str">
        <f>IF(F1292=G1292,"","NOT EQUAL")</f>
        <v/>
      </c>
      <c r="R1292"/>
      <c r="S1292"/>
      <c r="T1292">
        <f>IF(Y1292&lt;&gt;"",T1291+1,T1291)</f>
        <v>155</v>
      </c>
      <c r="U1292" s="3" t="s">
        <v>4568</v>
      </c>
      <c r="V1292" s="122" t="s">
        <v>4475</v>
      </c>
      <c r="W1292" s="118"/>
      <c r="X1292" s="109" t="str">
        <f>IF( OR(V1292="CNST", J1292="CAT_REGS"),(F1292),
IF(V1292="YES",UPPER(F1292),
IF(   AND(V1292&lt;&gt;"NO",J1292="CAT_FNCT",E1292&lt;&gt;"multiply", E1292&lt;&gt;"divide"),IF(K1292="SLS_ENABLED",   UPPER(F1292),""),"")))</f>
        <v>"CLMENU"</v>
      </c>
      <c r="Y1292" s="109" t="str">
        <f>IF(LEN(W1292)&gt;0,W1292,SUBSTITUTE(SUBSTITUTE(SUBSTITUTE(SUBSTITUTE(SUBSTITUTE(SUBSTITUTE(SUBSTITUTE(SUBSTITUTE(SUBSTITUTE(SUBSTITUTE(SUBSTITUTE( (SUBSTITUTE( SUBSTITUTE( SUBSTITUTE( SUBSTITUTE(X1292,"STD_SIGMA","SUM"),"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CLMENU</v>
      </c>
      <c r="Z1292" s="2">
        <f>C1292</f>
        <v>1414</v>
      </c>
    </row>
    <row r="1293" spans="1:26">
      <c r="A1293" s="167" t="str">
        <f>CODE(MID(N1293,1,1))&amp;CODE(MID(N1293,2,1))&amp;CODE(MID(N1293,3,1))&amp;CODE(MID(N1293,4,1))&amp;CODE(MID(N1293,5,1))&amp;
IF(ISERR(CODE(MID(N1293,6,1))),"",CODE(MID(N1293,6,1)))&amp;
IF(ISERR(CODE(MID(N1293,7,1))),"",CODE(MID(N1293,7,1)))&amp;
IF(ISERR(CODE(MID(N1293,8,1))),"",CODE(MID(N1293,8,1)))&amp;
IF(ISERR(CODE(MID(N1293,9,1))),"",CODE(MID(N1293,9,1)))&amp;
IF(ISERR(CODE(MID(N1293,10,1))),"",CODE(MID(N1293,10,1)))&amp;
IF(ISERR(CODE(MID(N1293,11,1))),"",CODE(MID(N1293,11,1)))&amp;
IF(ISERR(CODE(MID(N1293,12,1))),"",CODE(MID(N1293,12,1)))&amp;
IF(ISERR(CODE(MID(N1293,13,1))),"",CODE(MID(N1293,13,1)))&amp;
IF(ISERR(CODE(MID(N1293,14,1))),"",CODE(MID(N1293,14,1)))&amp;
IF(ISERR(CODE(MID(N1293,15,1))),"",CODE(MID(N1293,15,1)))</f>
        <v>73847795677680</v>
      </c>
      <c r="B1293" s="3">
        <v>1262</v>
      </c>
      <c r="C1293" s="165">
        <f>VLOOKUP(A1293,[1]items.h.csv!$A:$C,3,0)</f>
        <v>1415</v>
      </c>
      <c r="D1293" s="1" t="s">
        <v>2221</v>
      </c>
      <c r="E1293" s="1" t="s">
        <v>7</v>
      </c>
      <c r="F1293" s="17" t="s">
        <v>1829</v>
      </c>
      <c r="G1293" s="17" t="s">
        <v>1829</v>
      </c>
      <c r="H1293" s="118">
        <v>0</v>
      </c>
      <c r="I1293" s="118">
        <v>0</v>
      </c>
      <c r="J1293" s="17" t="s">
        <v>3</v>
      </c>
      <c r="K1293" s="17" t="s">
        <v>2192</v>
      </c>
      <c r="L1293" s="138" t="s">
        <v>4605</v>
      </c>
      <c r="N1293" s="22" t="s">
        <v>2515</v>
      </c>
      <c r="O1293" s="22" t="s">
        <v>3787</v>
      </c>
      <c r="P1293"/>
      <c r="Q1293" t="str">
        <f>IF(F1293=G1293,"","NOT EQUAL")</f>
        <v/>
      </c>
      <c r="R1293"/>
      <c r="S1293"/>
      <c r="T1293">
        <f>IF(Y1293&lt;&gt;"",T1292+1,T1292)</f>
        <v>155</v>
      </c>
      <c r="U1293" s="3"/>
      <c r="V1293" s="118"/>
      <c r="W1293" s="118"/>
      <c r="X1293" s="109" t="str">
        <f>IF( OR(V1293="CNST", J1293="CAT_REGS"),(F1293),
IF(V1293="YES",UPPER(F1293),
IF(   AND(V1293&lt;&gt;"NO",J1293="CAT_FNCT",E1293&lt;&gt;"multiply", E1293&lt;&gt;"divide"),IF(K1293="SLS_ENABLED",   UPPER(F1293),""),"")))</f>
        <v/>
      </c>
      <c r="Y1293" s="109" t="str">
        <f>IF(LEN(W1293)&gt;0,W1293,SUBSTITUTE(SUBSTITUTE(SUBSTITUTE(SUBSTITUTE(SUBSTITUTE(SUBSTITUTE(SUBSTITUTE(SUBSTITUTE(SUBSTITUTE(SUBSTITUTE(SUBSTITUTE( (SUBSTITUTE( SUBSTITUTE( SUBSTITUTE( SUBSTITUTE(X1293,"STD_SIGMA","SUM"),"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93" s="2">
        <f>C1293</f>
        <v>1415</v>
      </c>
    </row>
    <row r="1294" spans="1:26">
      <c r="A1294" s="167" t="str">
        <f>CODE(MID(N1294,1,1))&amp;CODE(MID(N1294,2,1))&amp;CODE(MID(N1294,3,1))&amp;CODE(MID(N1294,4,1))&amp;CODE(MID(N1294,5,1))&amp;
IF(ISERR(CODE(MID(N1294,6,1))),"",CODE(MID(N1294,6,1)))&amp;
IF(ISERR(CODE(MID(N1294,7,1))),"",CODE(MID(N1294,7,1)))&amp;
IF(ISERR(CODE(MID(N1294,8,1))),"",CODE(MID(N1294,8,1)))&amp;
IF(ISERR(CODE(MID(N1294,9,1))),"",CODE(MID(N1294,9,1)))&amp;
IF(ISERR(CODE(MID(N1294,10,1))),"",CODE(MID(N1294,10,1)))&amp;
IF(ISERR(CODE(MID(N1294,11,1))),"",CODE(MID(N1294,11,1)))&amp;
IF(ISERR(CODE(MID(N1294,12,1))),"",CODE(MID(N1294,12,1)))&amp;
IF(ISERR(CODE(MID(N1294,13,1))),"",CODE(MID(N1294,13,1)))&amp;
IF(ISERR(CODE(MID(N1294,14,1))),"",CODE(MID(N1294,14,1)))&amp;
IF(ISERR(CODE(MID(N1294,15,1))),"",CODE(MID(N1294,15,1)))</f>
        <v>73847795677680657676</v>
      </c>
      <c r="B1294" s="3">
        <v>1263</v>
      </c>
      <c r="C1294" s="165">
        <f>VLOOKUP(A1294,[1]items.h.csv!$A:$C,3,0)</f>
        <v>1416</v>
      </c>
      <c r="D1294" s="1" t="s">
        <v>2244</v>
      </c>
      <c r="E1294" s="1" t="s">
        <v>52</v>
      </c>
      <c r="F1294" s="17" t="s">
        <v>1830</v>
      </c>
      <c r="G1294" s="17" t="s">
        <v>53</v>
      </c>
      <c r="H1294" s="118">
        <v>0</v>
      </c>
      <c r="I1294" s="118">
        <v>0</v>
      </c>
      <c r="J1294" s="17" t="s">
        <v>3</v>
      </c>
      <c r="K1294" s="17" t="s">
        <v>2192</v>
      </c>
      <c r="L1294" s="138" t="s">
        <v>4605</v>
      </c>
      <c r="N1294" s="22" t="s">
        <v>2516</v>
      </c>
      <c r="O1294" s="22" t="s">
        <v>3787</v>
      </c>
      <c r="P1294"/>
      <c r="Q1294" t="str">
        <f>IF(F1294=G1294,"","NOT EQUAL")</f>
        <v/>
      </c>
      <c r="R1294"/>
      <c r="S1294"/>
      <c r="T1294">
        <f>IF(Y1294&lt;&gt;"",T1293+1,T1293)</f>
        <v>155</v>
      </c>
      <c r="U1294" s="3"/>
      <c r="V1294" s="118"/>
      <c r="W1294" s="118"/>
      <c r="X1294" s="109" t="str">
        <f>IF( OR(V1294="CNST", J1294="CAT_REGS"),(F1294),
IF(V1294="YES",UPPER(F1294),
IF(   AND(V1294&lt;&gt;"NO",J1294="CAT_FNCT",E1294&lt;&gt;"multiply", E1294&lt;&gt;"divide"),IF(K1294="SLS_ENABLED",   UPPER(F1294),""),"")))</f>
        <v/>
      </c>
      <c r="Y1294" s="109" t="str">
        <f>IF(LEN(W1294)&gt;0,W1294,SUBSTITUTE(SUBSTITUTE(SUBSTITUTE(SUBSTITUTE(SUBSTITUTE(SUBSTITUTE(SUBSTITUTE(SUBSTITUTE(SUBSTITUTE(SUBSTITUTE(SUBSTITUTE( (SUBSTITUTE( SUBSTITUTE( SUBSTITUTE( SUBSTITUTE(X1294,"STD_SIGMA","SUM"),"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294" s="2">
        <f>C1294</f>
        <v>1416</v>
      </c>
    </row>
    <row r="1295" spans="1:26">
      <c r="A1295" s="167" t="str">
        <f>CODE(MID(N1295,1,1))&amp;CODE(MID(N1295,2,1))&amp;CODE(MID(N1295,3,1))&amp;CODE(MID(N1295,4,1))&amp;CODE(MID(N1295,5,1))&amp;
IF(ISERR(CODE(MID(N1295,6,1))),"",CODE(MID(N1295,6,1)))&amp;
IF(ISERR(CODE(MID(N1295,7,1))),"",CODE(MID(N1295,7,1)))&amp;
IF(ISERR(CODE(MID(N1295,8,1))),"",CODE(MID(N1295,8,1)))&amp;
IF(ISERR(CODE(MID(N1295,9,1))),"",CODE(MID(N1295,9,1)))&amp;
IF(ISERR(CODE(MID(N1295,10,1))),"",CODE(MID(N1295,10,1)))&amp;
IF(ISERR(CODE(MID(N1295,11,1))),"",CODE(MID(N1295,11,1)))&amp;
IF(ISERR(CODE(MID(N1295,12,1))),"",CODE(MID(N1295,12,1)))&amp;
IF(ISERR(CODE(MID(N1295,13,1))),"",CODE(MID(N1295,13,1)))&amp;
IF(ISERR(CODE(MID(N1295,14,1))),"",CODE(MID(N1295,14,1)))&amp;
IF(ISERR(CODE(MID(N1295,15,1))),"",CODE(MID(N1295,15,1)))</f>
        <v>73847795677682697183</v>
      </c>
      <c r="B1295" s="3">
        <v>1264</v>
      </c>
      <c r="C1295" s="165">
        <f>VLOOKUP(A1295,[1]items.h.csv!$A:$C,3,0)</f>
        <v>1417</v>
      </c>
      <c r="D1295" s="1" t="s">
        <v>2245</v>
      </c>
      <c r="E1295" s="1" t="s">
        <v>7</v>
      </c>
      <c r="F1295" s="17" t="s">
        <v>54</v>
      </c>
      <c r="G1295" s="17" t="s">
        <v>54</v>
      </c>
      <c r="H1295" s="118">
        <v>0</v>
      </c>
      <c r="I1295" s="118">
        <v>0</v>
      </c>
      <c r="J1295" s="17" t="s">
        <v>3</v>
      </c>
      <c r="K1295" s="17" t="s">
        <v>2192</v>
      </c>
      <c r="L1295" s="138" t="s">
        <v>4605</v>
      </c>
      <c r="N1295" s="22" t="s">
        <v>2518</v>
      </c>
      <c r="O1295" s="22" t="s">
        <v>3787</v>
      </c>
      <c r="P1295"/>
      <c r="Q1295" t="str">
        <f>IF(F1295=G1295,"","NOT EQUAL")</f>
        <v/>
      </c>
      <c r="R1295"/>
      <c r="S1295"/>
      <c r="T1295">
        <f>IF(Y1295&lt;&gt;"",T1294+1,T1294)</f>
        <v>156</v>
      </c>
      <c r="U1295" s="3" t="s">
        <v>4568</v>
      </c>
      <c r="V1295" s="122" t="s">
        <v>4475</v>
      </c>
      <c r="W1295" s="118"/>
      <c r="X1295" s="109" t="str">
        <f>IF( OR(V1295="CNST", J1295="CAT_REGS"),(F1295),
IF(V1295="YES",UPPER(F1295),
IF(   AND(V1295&lt;&gt;"NO",J1295="CAT_FNCT",E1295&lt;&gt;"multiply", E1295&lt;&gt;"divide"),IF(K1295="SLS_ENABLED",   UPPER(F1295),""),"")))</f>
        <v>"CLREGS"</v>
      </c>
      <c r="Y1295" s="109" t="str">
        <f>IF(LEN(W1295)&gt;0,W1295,SUBSTITUTE(SUBSTITUTE(SUBSTITUTE(SUBSTITUTE(SUBSTITUTE(SUBSTITUTE(SUBSTITUTE(SUBSTITUTE(SUBSTITUTE(SUBSTITUTE(SUBSTITUTE( (SUBSTITUTE( SUBSTITUTE( SUBSTITUTE( SUBSTITUTE(X1295,"STD_SIGMA","SUM"),"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CLREGS</v>
      </c>
      <c r="Z1295" s="2">
        <f>C1295</f>
        <v>1417</v>
      </c>
    </row>
    <row r="1296" spans="1:26">
      <c r="A1296" s="167" t="str">
        <f>CODE(MID(N1296,1,1))&amp;CODE(MID(N1296,2,1))&amp;CODE(MID(N1296,3,1))&amp;CODE(MID(N1296,4,1))&amp;CODE(MID(N1296,5,1))&amp;
IF(ISERR(CODE(MID(N1296,6,1))),"",CODE(MID(N1296,6,1)))&amp;
IF(ISERR(CODE(MID(N1296,7,1))),"",CODE(MID(N1296,7,1)))&amp;
IF(ISERR(CODE(MID(N1296,8,1))),"",CODE(MID(N1296,8,1)))&amp;
IF(ISERR(CODE(MID(N1296,9,1))),"",CODE(MID(N1296,9,1)))&amp;
IF(ISERR(CODE(MID(N1296,10,1))),"",CODE(MID(N1296,10,1)))&amp;
IF(ISERR(CODE(MID(N1296,11,1))),"",CODE(MID(N1296,11,1)))&amp;
IF(ISERR(CODE(MID(N1296,12,1))),"",CODE(MID(N1296,12,1)))&amp;
IF(ISERR(CODE(MID(N1296,13,1))),"",CODE(MID(N1296,13,1)))&amp;
IF(ISERR(CODE(MID(N1296,14,1))),"",CODE(MID(N1296,14,1)))&amp;
IF(ISERR(CODE(MID(N1296,15,1))),"",CODE(MID(N1296,15,1)))</f>
        <v>738477956776838475</v>
      </c>
      <c r="B1296" s="3">
        <v>1265</v>
      </c>
      <c r="C1296" s="165">
        <f>VLOOKUP(A1296,[1]items.h.csv!$A:$C,3,0)</f>
        <v>1418</v>
      </c>
      <c r="D1296" s="1" t="s">
        <v>2246</v>
      </c>
      <c r="E1296" s="1" t="s">
        <v>7</v>
      </c>
      <c r="F1296" s="17" t="s">
        <v>1832</v>
      </c>
      <c r="G1296" s="17" t="s">
        <v>1832</v>
      </c>
      <c r="H1296" s="118">
        <v>0</v>
      </c>
      <c r="I1296" s="118">
        <v>0</v>
      </c>
      <c r="J1296" s="17" t="s">
        <v>3</v>
      </c>
      <c r="K1296" s="17" t="s">
        <v>2192</v>
      </c>
      <c r="L1296" s="138" t="s">
        <v>4605</v>
      </c>
      <c r="N1296" s="22" t="s">
        <v>2519</v>
      </c>
      <c r="O1296" s="22" t="s">
        <v>3787</v>
      </c>
      <c r="P1296"/>
      <c r="Q1296" t="str">
        <f>IF(F1296=G1296,"","NOT EQUAL")</f>
        <v/>
      </c>
      <c r="R1296"/>
      <c r="S1296"/>
      <c r="T1296">
        <f>IF(Y1296&lt;&gt;"",T1295+1,T1295)</f>
        <v>157</v>
      </c>
      <c r="U1296" s="3" t="s">
        <v>4568</v>
      </c>
      <c r="V1296" s="122" t="s">
        <v>4475</v>
      </c>
      <c r="W1296" s="118"/>
      <c r="X1296" s="109" t="str">
        <f>IF( OR(V1296="CNST", J1296="CAT_REGS"),(F1296),
IF(V1296="YES",UPPER(F1296),
IF(   AND(V1296&lt;&gt;"NO",J1296="CAT_FNCT",E1296&lt;&gt;"multiply", E1296&lt;&gt;"divide"),IF(K1296="SLS_ENABLED",   UPPER(F1296),""),"")))</f>
        <v>"CLSTK"</v>
      </c>
      <c r="Y1296" s="109" t="str">
        <f>IF(LEN(W1296)&gt;0,W1296,SUBSTITUTE(SUBSTITUTE(SUBSTITUTE(SUBSTITUTE(SUBSTITUTE(SUBSTITUTE(SUBSTITUTE(SUBSTITUTE(SUBSTITUTE(SUBSTITUTE(SUBSTITUTE( (SUBSTITUTE( SUBSTITUTE( SUBSTITUTE( SUBSTITUTE(X1296,"STD_SIGMA","SUM"),"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CLSTK</v>
      </c>
      <c r="Z1296" s="2">
        <f>C1296</f>
        <v>1418</v>
      </c>
    </row>
    <row r="1297" spans="1:26">
      <c r="A1297" s="167" t="str">
        <f>CODE(MID(N1297,1,1))&amp;CODE(MID(N1297,2,1))&amp;CODE(MID(N1297,3,1))&amp;CODE(MID(N1297,4,1))&amp;CODE(MID(N1297,5,1))&amp;
IF(ISERR(CODE(MID(N1297,6,1))),"",CODE(MID(N1297,6,1)))&amp;
IF(ISERR(CODE(MID(N1297,7,1))),"",CODE(MID(N1297,7,1)))&amp;
IF(ISERR(CODE(MID(N1297,8,1))),"",CODE(MID(N1297,8,1)))&amp;
IF(ISERR(CODE(MID(N1297,9,1))),"",CODE(MID(N1297,9,1)))&amp;
IF(ISERR(CODE(MID(N1297,10,1))),"",CODE(MID(N1297,10,1)))&amp;
IF(ISERR(CODE(MID(N1297,11,1))),"",CODE(MID(N1297,11,1)))&amp;
IF(ISERR(CODE(MID(N1297,12,1))),"",CODE(MID(N1297,12,1)))&amp;
IF(ISERR(CODE(MID(N1297,13,1))),"",CODE(MID(N1297,13,1)))&amp;
IF(ISERR(CODE(MID(N1297,14,1))),"",CODE(MID(N1297,14,1)))&amp;
IF(ISERR(CODE(MID(N1297,15,1))),"",CODE(MID(N1297,15,1)))</f>
        <v>7384779567768373717765</v>
      </c>
      <c r="B1297" s="3">
        <v>1266</v>
      </c>
      <c r="C1297" s="165">
        <f>VLOOKUP(A1297,[1]items.h.csv!$A:$C,3,0)</f>
        <v>1419</v>
      </c>
      <c r="D1297" s="1" t="s">
        <v>2248</v>
      </c>
      <c r="E1297" s="1" t="s">
        <v>7</v>
      </c>
      <c r="F1297" s="17" t="s">
        <v>55</v>
      </c>
      <c r="G1297" s="17" t="s">
        <v>55</v>
      </c>
      <c r="H1297" s="118">
        <v>0</v>
      </c>
      <c r="I1297" s="118">
        <v>0</v>
      </c>
      <c r="J1297" s="17" t="s">
        <v>3</v>
      </c>
      <c r="K1297" s="17" t="s">
        <v>2192</v>
      </c>
      <c r="L1297" s="138" t="s">
        <v>4605</v>
      </c>
      <c r="N1297" s="22" t="s">
        <v>2521</v>
      </c>
      <c r="O1297" s="22" t="s">
        <v>3787</v>
      </c>
      <c r="P1297"/>
      <c r="Q1297" t="str">
        <f>IF(F1297=G1297,"","NOT EQUAL")</f>
        <v/>
      </c>
      <c r="R1297"/>
      <c r="S1297"/>
      <c r="T1297">
        <f>IF(Y1297&lt;&gt;"",T1296+1,T1296)</f>
        <v>158</v>
      </c>
      <c r="U1297" s="3" t="s">
        <v>4568</v>
      </c>
      <c r="V1297" s="122" t="s">
        <v>4475</v>
      </c>
      <c r="W1297" s="118"/>
      <c r="X1297" s="109" t="str">
        <f>IF( OR(V1297="CNST", J1297="CAT_REGS"),(F1297),
IF(V1297="YES",UPPER(F1297),
IF(   AND(V1297&lt;&gt;"NO",J1297="CAT_FNCT",E1297&lt;&gt;"multiply", E1297&lt;&gt;"divide"),IF(K1297="SLS_ENABLED",   UPPER(F1297),""),"")))</f>
        <v>"CL" STD_SIGMA</v>
      </c>
      <c r="Y1297" s="109" t="str">
        <f>IF(LEN(W1297)&gt;0,W1297,SUBSTITUTE(SUBSTITUTE(SUBSTITUTE(SUBSTITUTE(SUBSTITUTE(SUBSTITUTE(SUBSTITUTE(SUBSTITUTE(SUBSTITUTE(SUBSTITUTE(SUBSTITUTE( (SUBSTITUTE( SUBSTITUTE( SUBSTITUTE( SUBSTITUTE(X1297,"STD_SIGMA","SUM"),"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CLSUM</v>
      </c>
      <c r="Z1297" s="2">
        <f>C1297</f>
        <v>1419</v>
      </c>
    </row>
    <row r="1298" spans="1:26">
      <c r="A1298" s="167" t="str">
        <f>CODE(MID(N1298,1,1))&amp;CODE(MID(N1298,2,1))&amp;CODE(MID(N1298,3,1))&amp;CODE(MID(N1298,4,1))&amp;CODE(MID(N1298,5,1))&amp;
IF(ISERR(CODE(MID(N1298,6,1))),"",CODE(MID(N1298,6,1)))&amp;
IF(ISERR(CODE(MID(N1298,7,1))),"",CODE(MID(N1298,7,1)))&amp;
IF(ISERR(CODE(MID(N1298,8,1))),"",CODE(MID(N1298,8,1)))&amp;
IF(ISERR(CODE(MID(N1298,9,1))),"",CODE(MID(N1298,9,1)))&amp;
IF(ISERR(CODE(MID(N1298,10,1))),"",CODE(MID(N1298,10,1)))&amp;
IF(ISERR(CODE(MID(N1298,11,1))),"",CODE(MID(N1298,11,1)))&amp;
IF(ISERR(CODE(MID(N1298,12,1))),"",CODE(MID(N1298,12,1)))&amp;
IF(ISERR(CODE(MID(N1298,13,1))),"",CODE(MID(N1298,13,1)))&amp;
IF(ISERR(CODE(MID(N1298,14,1))),"",CODE(MID(N1298,14,1)))&amp;
IF(ISERR(CODE(MID(N1298,15,1))),"",CODE(MID(N1298,15,1)))</f>
        <v>7384779567797766</v>
      </c>
      <c r="B1298" s="3">
        <v>1267</v>
      </c>
      <c r="C1298" s="165">
        <f>VLOOKUP(A1298,[1]items.h.csv!$A:$C,3,0)</f>
        <v>1420</v>
      </c>
      <c r="D1298" s="1" t="s">
        <v>3851</v>
      </c>
      <c r="E1298" s="1" t="s">
        <v>7</v>
      </c>
      <c r="F1298" s="17" t="s">
        <v>1834</v>
      </c>
      <c r="G1298" s="17" t="s">
        <v>57</v>
      </c>
      <c r="H1298" s="118">
        <v>0</v>
      </c>
      <c r="I1298" s="118">
        <v>0</v>
      </c>
      <c r="J1298" s="17" t="s">
        <v>3</v>
      </c>
      <c r="K1298" s="17" t="s">
        <v>2191</v>
      </c>
      <c r="L1298" s="138" t="s">
        <v>4605</v>
      </c>
      <c r="N1298" s="22" t="s">
        <v>2522</v>
      </c>
      <c r="O1298" s="22" t="s">
        <v>3787</v>
      </c>
      <c r="P1298"/>
      <c r="Q1298" t="str">
        <f>IF(F1298=G1298,"","NOT EQUAL")</f>
        <v>NOT EQUAL</v>
      </c>
      <c r="R1298"/>
      <c r="S1298"/>
      <c r="T1298">
        <f>IF(Y1298&lt;&gt;"",T1297+1,T1297)</f>
        <v>159</v>
      </c>
      <c r="U1298" s="3"/>
      <c r="V1298" s="118"/>
      <c r="W1298" s="118"/>
      <c r="X1298" s="109" t="str">
        <f>IF( OR(V1298="CNST", J1298="CAT_REGS"),(F1298),
IF(V1298="YES",UPPER(F1298),
IF(   AND(V1298&lt;&gt;"NO",J1298="CAT_FNCT",E1298&lt;&gt;"multiply", E1298&lt;&gt;"divide"),IF(K1298="SLS_ENABLED",   UPPER(F1298),""),"")))</f>
        <v>"COMB"</v>
      </c>
      <c r="Y1298" s="109" t="str">
        <f>IF(LEN(W1298)&gt;0,W1298,SUBSTITUTE(SUBSTITUTE(SUBSTITUTE(SUBSTITUTE(SUBSTITUTE(SUBSTITUTE(SUBSTITUTE(SUBSTITUTE(SUBSTITUTE(SUBSTITUTE(SUBSTITUTE( (SUBSTITUTE( SUBSTITUTE( SUBSTITUTE( SUBSTITUTE(X1298,"STD_SIGMA","SUM"),"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COMB</v>
      </c>
      <c r="Z1298" s="2">
        <f>C1298</f>
        <v>1420</v>
      </c>
    </row>
    <row r="1299" spans="1:26">
      <c r="A1299" s="167" t="str">
        <f>CODE(MID(N1299,1,1))&amp;CODE(MID(N1299,2,1))&amp;CODE(MID(N1299,3,1))&amp;CODE(MID(N1299,4,1))&amp;CODE(MID(N1299,5,1))&amp;
IF(ISERR(CODE(MID(N1299,6,1))),"",CODE(MID(N1299,6,1)))&amp;
IF(ISERR(CODE(MID(N1299,7,1))),"",CODE(MID(N1299,7,1)))&amp;
IF(ISERR(CODE(MID(N1299,8,1))),"",CODE(MID(N1299,8,1)))&amp;
IF(ISERR(CODE(MID(N1299,9,1))),"",CODE(MID(N1299,9,1)))&amp;
IF(ISERR(CODE(MID(N1299,10,1))),"",CODE(MID(N1299,10,1)))&amp;
IF(ISERR(CODE(MID(N1299,11,1))),"",CODE(MID(N1299,11,1)))&amp;
IF(ISERR(CODE(MID(N1299,12,1))),"",CODE(MID(N1299,12,1)))&amp;
IF(ISERR(CODE(MID(N1299,13,1))),"",CODE(MID(N1299,13,1)))&amp;
IF(ISERR(CODE(MID(N1299,14,1))),"",CODE(MID(N1299,14,1)))&amp;
IF(ISERR(CODE(MID(N1299,15,1))),"",CODE(MID(N1299,15,1)))</f>
        <v>7384779567797874</v>
      </c>
      <c r="B1299" s="3">
        <v>1268</v>
      </c>
      <c r="C1299" s="165">
        <f>VLOOKUP(A1299,[1]items.h.csv!$A:$C,3,0)</f>
        <v>1421</v>
      </c>
      <c r="D1299" s="1" t="s">
        <v>2249</v>
      </c>
      <c r="E1299" s="1" t="s">
        <v>7</v>
      </c>
      <c r="F1299" s="17" t="s">
        <v>1835</v>
      </c>
      <c r="G1299" s="17" t="s">
        <v>58</v>
      </c>
      <c r="H1299" s="118">
        <v>0</v>
      </c>
      <c r="I1299" s="118">
        <v>0</v>
      </c>
      <c r="J1299" s="17" t="s">
        <v>3</v>
      </c>
      <c r="K1299" s="17" t="s">
        <v>2191</v>
      </c>
      <c r="L1299" s="138" t="s">
        <v>4605</v>
      </c>
      <c r="N1299" s="22" t="s">
        <v>2523</v>
      </c>
      <c r="O1299" s="22" t="s">
        <v>3787</v>
      </c>
      <c r="P1299"/>
      <c r="Q1299" t="str">
        <f>IF(F1299=G1299,"","NOT EQUAL")</f>
        <v/>
      </c>
      <c r="R1299"/>
      <c r="S1299"/>
      <c r="T1299">
        <f>IF(Y1299&lt;&gt;"",T1298+1,T1298)</f>
        <v>160</v>
      </c>
      <c r="U1299" s="3" t="s">
        <v>4569</v>
      </c>
      <c r="V1299" s="118"/>
      <c r="W1299" s="118"/>
      <c r="X1299" s="109" t="str">
        <f>IF( OR(V1299="CNST", J1299="CAT_REGS"),(F1299),
IF(V1299="YES",UPPER(F1299),
IF(   AND(V1299&lt;&gt;"NO",J1299="CAT_FNCT",E1299&lt;&gt;"multiply", E1299&lt;&gt;"divide"),IF(K1299="SLS_ENABLED",   UPPER(F1299),""),"")))</f>
        <v>"CONJ"</v>
      </c>
      <c r="Y1299" s="109" t="str">
        <f>IF(LEN(W1299)&gt;0,W1299,SUBSTITUTE(SUBSTITUTE(SUBSTITUTE(SUBSTITUTE(SUBSTITUTE(SUBSTITUTE(SUBSTITUTE(SUBSTITUTE(SUBSTITUTE(SUBSTITUTE(SUBSTITUTE( (SUBSTITUTE( SUBSTITUTE( SUBSTITUTE( SUBSTITUTE(X1299,"STD_SIGMA","SUM"),"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CONJ</v>
      </c>
      <c r="Z1299" s="2">
        <f>C1299</f>
        <v>1421</v>
      </c>
    </row>
    <row r="1300" spans="1:26">
      <c r="A1300" s="167" t="str">
        <f>CODE(MID(N1300,1,1))&amp;CODE(MID(N1300,2,1))&amp;CODE(MID(N1300,3,1))&amp;CODE(MID(N1300,4,1))&amp;CODE(MID(N1300,5,1))&amp;
IF(ISERR(CODE(MID(N1300,6,1))),"",CODE(MID(N1300,6,1)))&amp;
IF(ISERR(CODE(MID(N1300,7,1))),"",CODE(MID(N1300,7,1)))&amp;
IF(ISERR(CODE(MID(N1300,8,1))),"",CODE(MID(N1300,8,1)))&amp;
IF(ISERR(CODE(MID(N1300,9,1))),"",CODE(MID(N1300,9,1)))&amp;
IF(ISERR(CODE(MID(N1300,10,1))),"",CODE(MID(N1300,10,1)))&amp;
IF(ISERR(CODE(MID(N1300,11,1))),"",CODE(MID(N1300,11,1)))&amp;
IF(ISERR(CODE(MID(N1300,12,1))),"",CODE(MID(N1300,12,1)))&amp;
IF(ISERR(CODE(MID(N1300,13,1))),"",CODE(MID(N1300,13,1)))&amp;
IF(ISERR(CODE(MID(N1300,14,1))),"",CODE(MID(N1300,14,1)))&amp;
IF(ISERR(CODE(MID(N1300,15,1))),"",CODE(MID(N1300,15,1)))</f>
        <v>738477956779788671</v>
      </c>
      <c r="B1300" s="3">
        <v>1269</v>
      </c>
      <c r="C1300" s="165">
        <f>VLOOKUP(A1300,[1]items.h.csv!$A:$C,3,0)</f>
        <v>1422</v>
      </c>
      <c r="D1300" s="1" t="s">
        <v>2221</v>
      </c>
      <c r="E1300" s="1" t="s">
        <v>7</v>
      </c>
      <c r="F1300" s="17" t="s">
        <v>59</v>
      </c>
      <c r="G1300" s="17" t="s">
        <v>59</v>
      </c>
      <c r="H1300" s="118">
        <v>0</v>
      </c>
      <c r="I1300" s="118">
        <v>0</v>
      </c>
      <c r="J1300" s="17" t="s">
        <v>3</v>
      </c>
      <c r="K1300" s="17" t="s">
        <v>2192</v>
      </c>
      <c r="L1300" s="138" t="s">
        <v>4605</v>
      </c>
      <c r="N1300" s="22" t="s">
        <v>2524</v>
      </c>
      <c r="O1300" s="22" t="s">
        <v>3787</v>
      </c>
      <c r="P1300"/>
      <c r="Q1300" t="str">
        <f>IF(F1300=G1300,"","NOT EQUAL")</f>
        <v/>
      </c>
      <c r="R1300"/>
      <c r="S1300"/>
      <c r="T1300">
        <f>IF(Y1300&lt;&gt;"",T1299+1,T1299)</f>
        <v>160</v>
      </c>
      <c r="U1300" s="3"/>
      <c r="V1300" s="118"/>
      <c r="W1300" s="118"/>
      <c r="X1300" s="109" t="str">
        <f>IF( OR(V1300="CNST", J1300="CAT_REGS"),(F1300),
IF(V1300="YES",UPPER(F1300),
IF(   AND(V1300&lt;&gt;"NO",J1300="CAT_FNCT",E1300&lt;&gt;"multiply", E1300&lt;&gt;"divide"),IF(K1300="SLS_ENABLED",   UPPER(F1300),""),"")))</f>
        <v/>
      </c>
      <c r="Y1300" s="109" t="str">
        <f>IF(LEN(W1300)&gt;0,W1300,SUBSTITUTE(SUBSTITUTE(SUBSTITUTE(SUBSTITUTE(SUBSTITUTE(SUBSTITUTE(SUBSTITUTE(SUBSTITUTE(SUBSTITUTE(SUBSTITUTE(SUBSTITUTE( (SUBSTITUTE( SUBSTITUTE( SUBSTITUTE( SUBSTITUTE(X1300,"STD_SIGMA","SUM"),"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00" s="2">
        <f>C1300</f>
        <v>1422</v>
      </c>
    </row>
    <row r="1301" spans="1:26">
      <c r="A1301" s="167" t="str">
        <f>CODE(MID(N1301,1,1))&amp;CODE(MID(N1301,2,1))&amp;CODE(MID(N1301,3,1))&amp;CODE(MID(N1301,4,1))&amp;CODE(MID(N1301,5,1))&amp;
IF(ISERR(CODE(MID(N1301,6,1))),"",CODE(MID(N1301,6,1)))&amp;
IF(ISERR(CODE(MID(N1301,7,1))),"",CODE(MID(N1301,7,1)))&amp;
IF(ISERR(CODE(MID(N1301,8,1))),"",CODE(MID(N1301,8,1)))&amp;
IF(ISERR(CODE(MID(N1301,9,1))),"",CODE(MID(N1301,9,1)))&amp;
IF(ISERR(CODE(MID(N1301,10,1))),"",CODE(MID(N1301,10,1)))&amp;
IF(ISERR(CODE(MID(N1301,11,1))),"",CODE(MID(N1301,11,1)))&amp;
IF(ISERR(CODE(MID(N1301,12,1))),"",CODE(MID(N1301,12,1)))&amp;
IF(ISERR(CODE(MID(N1301,13,1))),"",CODE(MID(N1301,13,1)))&amp;
IF(ISERR(CODE(MID(N1301,14,1))),"",CODE(MID(N1301,14,1)))&amp;
IF(ISERR(CODE(MID(N1301,15,1))),"",CODE(MID(N1301,15,1)))</f>
        <v>7384779567798282</v>
      </c>
      <c r="B1301" s="3">
        <v>1270</v>
      </c>
      <c r="C1301" s="165">
        <f>VLOOKUP(A1301,[1]items.h.csv!$A:$C,3,0)</f>
        <v>1423</v>
      </c>
      <c r="D1301" s="1" t="s">
        <v>2221</v>
      </c>
      <c r="E1301" s="1" t="s">
        <v>7</v>
      </c>
      <c r="F1301" s="17" t="s">
        <v>1836</v>
      </c>
      <c r="G1301" s="17" t="s">
        <v>60</v>
      </c>
      <c r="H1301" s="118">
        <v>0</v>
      </c>
      <c r="I1301" s="118">
        <v>0</v>
      </c>
      <c r="J1301" s="17" t="s">
        <v>3</v>
      </c>
      <c r="K1301" s="17" t="s">
        <v>2192</v>
      </c>
      <c r="L1301" s="138" t="s">
        <v>4605</v>
      </c>
      <c r="N1301" s="22" t="s">
        <v>2525</v>
      </c>
      <c r="O1301" s="22" t="s">
        <v>3787</v>
      </c>
      <c r="P1301"/>
      <c r="Q1301" t="str">
        <f>IF(F1301=G1301,"","NOT EQUAL")</f>
        <v>NOT EQUAL</v>
      </c>
      <c r="R1301"/>
      <c r="S1301"/>
      <c r="T1301">
        <f>IF(Y1301&lt;&gt;"",T1300+1,T1300)</f>
        <v>160</v>
      </c>
      <c r="U1301" s="3"/>
      <c r="V1301" s="118"/>
      <c r="W1301" s="118"/>
      <c r="X1301" s="109" t="str">
        <f>IF( OR(V1301="CNST", J1301="CAT_REGS"),(F1301),
IF(V1301="YES",UPPER(F1301),
IF(   AND(V1301&lt;&gt;"NO",J1301="CAT_FNCT",E1301&lt;&gt;"multiply", E1301&lt;&gt;"divide"),IF(K1301="SLS_ENABLED",   UPPER(F1301),""),"")))</f>
        <v/>
      </c>
      <c r="Y1301" s="109" t="str">
        <f>IF(LEN(W1301)&gt;0,W1301,SUBSTITUTE(SUBSTITUTE(SUBSTITUTE(SUBSTITUTE(SUBSTITUTE(SUBSTITUTE(SUBSTITUTE(SUBSTITUTE(SUBSTITUTE(SUBSTITUTE(SUBSTITUTE( (SUBSTITUTE( SUBSTITUTE( SUBSTITUTE( SUBSTITUTE(X1301,"STD_SIGMA","SUM"),"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01" s="2">
        <f>C1301</f>
        <v>1423</v>
      </c>
    </row>
    <row r="1302" spans="1:26">
      <c r="A1302" s="167" t="str">
        <f>CODE(MID(N1302,1,1))&amp;CODE(MID(N1302,2,1))&amp;CODE(MID(N1302,3,1))&amp;CODE(MID(N1302,4,1))&amp;CODE(MID(N1302,5,1))&amp;
IF(ISERR(CODE(MID(N1302,6,1))),"",CODE(MID(N1302,6,1)))&amp;
IF(ISERR(CODE(MID(N1302,7,1))),"",CODE(MID(N1302,7,1)))&amp;
IF(ISERR(CODE(MID(N1302,8,1))),"",CODE(MID(N1302,8,1)))&amp;
IF(ISERR(CODE(MID(N1302,9,1))),"",CODE(MID(N1302,9,1)))&amp;
IF(ISERR(CODE(MID(N1302,10,1))),"",CODE(MID(N1302,10,1)))&amp;
IF(ISERR(CODE(MID(N1302,11,1))),"",CODE(MID(N1302,11,1)))&amp;
IF(ISERR(CODE(MID(N1302,12,1))),"",CODE(MID(N1302,12,1)))&amp;
IF(ISERR(CODE(MID(N1302,13,1))),"",CODE(MID(N1302,13,1)))&amp;
IF(ISERR(CODE(MID(N1302,14,1))),"",CODE(MID(N1302,14,1)))&amp;
IF(ISERR(CODE(MID(N1302,15,1))),"",CODE(MID(N1302,15,1)))</f>
        <v>73847795677986</v>
      </c>
      <c r="B1302" s="3">
        <v>1271</v>
      </c>
      <c r="C1302" s="165">
        <f>VLOOKUP(A1302,[1]items.h.csv!$A:$C,3,0)</f>
        <v>1424</v>
      </c>
      <c r="D1302" s="1" t="s">
        <v>2221</v>
      </c>
      <c r="E1302" s="1" t="s">
        <v>7</v>
      </c>
      <c r="F1302" s="17" t="s">
        <v>1838</v>
      </c>
      <c r="G1302" s="17" t="s">
        <v>1839</v>
      </c>
      <c r="H1302" s="118">
        <v>0</v>
      </c>
      <c r="I1302" s="118">
        <v>0</v>
      </c>
      <c r="J1302" s="17" t="s">
        <v>3</v>
      </c>
      <c r="K1302" s="17" t="s">
        <v>2192</v>
      </c>
      <c r="L1302" s="138" t="s">
        <v>4605</v>
      </c>
      <c r="N1302" s="22" t="s">
        <v>2528</v>
      </c>
      <c r="O1302" s="22" t="s">
        <v>3787</v>
      </c>
      <c r="P1302"/>
      <c r="Q1302" t="str">
        <f>IF(F1302=G1302,"","NOT EQUAL")</f>
        <v/>
      </c>
      <c r="R1302"/>
      <c r="S1302"/>
      <c r="T1302">
        <f>IF(Y1302&lt;&gt;"",T1301+1,T1301)</f>
        <v>160</v>
      </c>
      <c r="U1302" s="3"/>
      <c r="V1302" s="118"/>
      <c r="W1302" s="118"/>
      <c r="X1302" s="109" t="str">
        <f>IF( OR(V1302="CNST", J1302="CAT_REGS"),(F1302),
IF(V1302="YES",UPPER(F1302),
IF(   AND(V1302&lt;&gt;"NO",J1302="CAT_FNCT",E1302&lt;&gt;"multiply", E1302&lt;&gt;"divide"),IF(K1302="SLS_ENABLED",   UPPER(F1302),""),"")))</f>
        <v/>
      </c>
      <c r="Y1302" s="109" t="str">
        <f>IF(LEN(W1302)&gt;0,W1302,SUBSTITUTE(SUBSTITUTE(SUBSTITUTE(SUBSTITUTE(SUBSTITUTE(SUBSTITUTE(SUBSTITUTE(SUBSTITUTE(SUBSTITUTE(SUBSTITUTE(SUBSTITUTE( (SUBSTITUTE( SUBSTITUTE( SUBSTITUTE( SUBSTITUTE(X1302,"STD_SIGMA","SUM"),"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02" s="2">
        <f>C1302</f>
        <v>1424</v>
      </c>
    </row>
    <row r="1303" spans="1:26">
      <c r="A1303" s="167" t="str">
        <f>CODE(MID(N1303,1,1))&amp;CODE(MID(N1303,2,1))&amp;CODE(MID(N1303,3,1))&amp;CODE(MID(N1303,4,1))&amp;CODE(MID(N1303,5,1))&amp;
IF(ISERR(CODE(MID(N1303,6,1))),"",CODE(MID(N1303,6,1)))&amp;
IF(ISERR(CODE(MID(N1303,7,1))),"",CODE(MID(N1303,7,1)))&amp;
IF(ISERR(CODE(MID(N1303,8,1))),"",CODE(MID(N1303,8,1)))&amp;
IF(ISERR(CODE(MID(N1303,9,1))),"",CODE(MID(N1303,9,1)))&amp;
IF(ISERR(CODE(MID(N1303,10,1))),"",CODE(MID(N1303,10,1)))&amp;
IF(ISERR(CODE(MID(N1303,11,1))),"",CODE(MID(N1303,11,1)))&amp;
IF(ISERR(CODE(MID(N1303,12,1))),"",CODE(MID(N1303,12,1)))&amp;
IF(ISERR(CODE(MID(N1303,13,1))),"",CODE(MID(N1303,13,1)))&amp;
IF(ISERR(CODE(MID(N1303,14,1))),"",CODE(MID(N1303,14,1)))&amp;
IF(ISERR(CODE(MID(N1303,15,1))),"",CODE(MID(N1303,15,1)))</f>
        <v>73847795666983847081</v>
      </c>
      <c r="B1303" s="3">
        <v>1272</v>
      </c>
      <c r="C1303" s="165">
        <f>VLOOKUP(A1303,[1]items.h.csv!$A:$C,3,0)</f>
        <v>1425</v>
      </c>
      <c r="D1303" s="68" t="s">
        <v>2221</v>
      </c>
      <c r="E1303" s="68" t="s">
        <v>7</v>
      </c>
      <c r="F1303" s="69" t="s">
        <v>4384</v>
      </c>
      <c r="G1303" s="69" t="s">
        <v>4384</v>
      </c>
      <c r="H1303" s="104">
        <v>0</v>
      </c>
      <c r="I1303" s="104">
        <v>0</v>
      </c>
      <c r="J1303" s="35" t="s">
        <v>3</v>
      </c>
      <c r="K1303" s="35" t="s">
        <v>2192</v>
      </c>
      <c r="L1303" s="138" t="s">
        <v>4605</v>
      </c>
      <c r="N1303" s="77" t="s">
        <v>4387</v>
      </c>
      <c r="O1303" s="77"/>
      <c r="P1303"/>
      <c r="Q1303" t="str">
        <f>IF(F1303=G1303,"","NOT EQUAL")</f>
        <v/>
      </c>
      <c r="R1303"/>
      <c r="S1303"/>
      <c r="T1303">
        <f>IF(Y1303&lt;&gt;"",T1302+1,T1302)</f>
        <v>160</v>
      </c>
      <c r="U1303" s="3"/>
      <c r="V1303" s="118"/>
      <c r="W1303" s="118"/>
      <c r="X1303" s="109" t="str">
        <f>IF( OR(V1303="CNST", J1303="CAT_REGS"),(F1303),
IF(V1303="YES",UPPER(F1303),
IF(   AND(V1303&lt;&gt;"NO",J1303="CAT_FNCT",E1303&lt;&gt;"multiply", E1303&lt;&gt;"divide"),IF(K1303="SLS_ENABLED",   UPPER(F1303),""),"")))</f>
        <v/>
      </c>
      <c r="Y1303" s="109" t="str">
        <f>IF(LEN(W1303)&gt;0,W1303,SUBSTITUTE(SUBSTITUTE(SUBSTITUTE(SUBSTITUTE(SUBSTITUTE(SUBSTITUTE(SUBSTITUTE(SUBSTITUTE(SUBSTITUTE(SUBSTITUTE(SUBSTITUTE( (SUBSTITUTE( SUBSTITUTE( SUBSTITUTE( SUBSTITUTE(X1303,"STD_SIGMA","SUM"),"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03" s="2">
        <f>C1303</f>
        <v>1425</v>
      </c>
    </row>
    <row r="1304" spans="1:26">
      <c r="A1304" s="167" t="str">
        <f>CODE(MID(N1304,1,1))&amp;CODE(MID(N1304,2,1))&amp;CODE(MID(N1304,3,1))&amp;CODE(MID(N1304,4,1))&amp;CODE(MID(N1304,5,1))&amp;
IF(ISERR(CODE(MID(N1304,6,1))),"",CODE(MID(N1304,6,1)))&amp;
IF(ISERR(CODE(MID(N1304,7,1))),"",CODE(MID(N1304,7,1)))&amp;
IF(ISERR(CODE(MID(N1304,8,1))),"",CODE(MID(N1304,8,1)))&amp;
IF(ISERR(CODE(MID(N1304,9,1))),"",CODE(MID(N1304,9,1)))&amp;
IF(ISERR(CODE(MID(N1304,10,1))),"",CODE(MID(N1304,10,1)))&amp;
IF(ISERR(CODE(MID(N1304,11,1))),"",CODE(MID(N1304,11,1)))&amp;
IF(ISERR(CODE(MID(N1304,12,1))),"",CODE(MID(N1304,12,1)))&amp;
IF(ISERR(CODE(MID(N1304,13,1))),"",CODE(MID(N1304,13,1)))&amp;
IF(ISERR(CODE(MID(N1304,14,1))),"",CODE(MID(N1304,14,1)))&amp;
IF(ISERR(CODE(MID(N1304,15,1))),"",CODE(MID(N1304,15,1)))</f>
        <v>738477956782798383</v>
      </c>
      <c r="B1304" s="3">
        <v>1273</v>
      </c>
      <c r="C1304" s="165">
        <f>VLOOKUP(A1304,[1]items.h.csv!$A:$C,3,0)</f>
        <v>1426</v>
      </c>
      <c r="D1304" s="1" t="s">
        <v>4035</v>
      </c>
      <c r="E1304" s="1" t="s">
        <v>7</v>
      </c>
      <c r="F1304" s="17" t="s">
        <v>1841</v>
      </c>
      <c r="G1304" s="17" t="s">
        <v>1842</v>
      </c>
      <c r="H1304" s="118">
        <v>0</v>
      </c>
      <c r="I1304" s="118">
        <v>0</v>
      </c>
      <c r="J1304" s="17" t="s">
        <v>3</v>
      </c>
      <c r="K1304" s="17" t="s">
        <v>2191</v>
      </c>
      <c r="L1304" s="138" t="s">
        <v>4605</v>
      </c>
      <c r="N1304" s="22" t="s">
        <v>2532</v>
      </c>
      <c r="O1304" s="22" t="s">
        <v>3787</v>
      </c>
      <c r="P1304"/>
      <c r="Q1304" t="str">
        <f>IF(F1304=G1304,"","NOT EQUAL")</f>
        <v/>
      </c>
      <c r="R1304"/>
      <c r="S1304"/>
      <c r="T1304">
        <f>IF(Y1304&lt;&gt;"",T1303+1,T1303)</f>
        <v>161</v>
      </c>
      <c r="U1304" s="3"/>
      <c r="V1304" s="118"/>
      <c r="W1304" s="118"/>
      <c r="X1304" s="109" t="str">
        <f>IF( OR(V1304="CNST", J1304="CAT_REGS"),(F1304),
IF(V1304="YES",UPPER(F1304),
IF(   AND(V1304&lt;&gt;"NO",J1304="CAT_FNCT",E1304&lt;&gt;"multiply", E1304&lt;&gt;"divide"),IF(K1304="SLS_ENABLED",   UPPER(F1304),""),"")))</f>
        <v>"CROSS"</v>
      </c>
      <c r="Y1304" s="109" t="str">
        <f>IF(LEN(W1304)&gt;0,W1304,SUBSTITUTE(SUBSTITUTE(SUBSTITUTE(SUBSTITUTE(SUBSTITUTE(SUBSTITUTE(SUBSTITUTE(SUBSTITUTE(SUBSTITUTE(SUBSTITUTE(SUBSTITUTE( (SUBSTITUTE( SUBSTITUTE( SUBSTITUTE( SUBSTITUTE(X1304,"STD_SIGMA","SUM"),"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CROSS</v>
      </c>
      <c r="Z1304" s="2">
        <f>C1304</f>
        <v>1426</v>
      </c>
    </row>
    <row r="1305" spans="1:26">
      <c r="A1305" s="167" t="str">
        <f>CODE(MID(N1305,1,1))&amp;CODE(MID(N1305,2,1))&amp;CODE(MID(N1305,3,1))&amp;CODE(MID(N1305,4,1))&amp;CODE(MID(N1305,5,1))&amp;
IF(ISERR(CODE(MID(N1305,6,1))),"",CODE(MID(N1305,6,1)))&amp;
IF(ISERR(CODE(MID(N1305,7,1))),"",CODE(MID(N1305,7,1)))&amp;
IF(ISERR(CODE(MID(N1305,8,1))),"",CODE(MID(N1305,8,1)))&amp;
IF(ISERR(CODE(MID(N1305,9,1))),"",CODE(MID(N1305,9,1)))&amp;
IF(ISERR(CODE(MID(N1305,10,1))),"",CODE(MID(N1305,10,1)))&amp;
IF(ISERR(CODE(MID(N1305,11,1))),"",CODE(MID(N1305,11,1)))&amp;
IF(ISERR(CODE(MID(N1305,12,1))),"",CODE(MID(N1305,12,1)))&amp;
IF(ISERR(CODE(MID(N1305,13,1))),"",CODE(MID(N1305,13,1)))&amp;
IF(ISERR(CODE(MID(N1305,14,1))),"",CODE(MID(N1305,14,1)))&amp;
IF(ISERR(CODE(MID(N1305,15,1))),"",CODE(MID(N1305,15,1)))</f>
        <v>7384779567881161118269</v>
      </c>
      <c r="B1305" s="3">
        <v>1274</v>
      </c>
      <c r="C1305" s="165">
        <f>VLOOKUP(A1305,[1]items.h.csv!$A:$C,3,0)</f>
        <v>1427</v>
      </c>
      <c r="D1305" s="1" t="s">
        <v>2253</v>
      </c>
      <c r="E1305" s="1" t="s">
        <v>7</v>
      </c>
      <c r="F1305" s="17" t="s">
        <v>1843</v>
      </c>
      <c r="G1305" s="17" t="s">
        <v>1843</v>
      </c>
      <c r="H1305" s="118">
        <v>0</v>
      </c>
      <c r="I1305" s="118">
        <v>0</v>
      </c>
      <c r="J1305" s="17" t="s">
        <v>3</v>
      </c>
      <c r="K1305" s="17" t="s">
        <v>2191</v>
      </c>
      <c r="L1305" s="138" t="s">
        <v>4605</v>
      </c>
      <c r="N1305" s="22" t="s">
        <v>2534</v>
      </c>
      <c r="O1305" s="22" t="s">
        <v>3787</v>
      </c>
      <c r="P1305"/>
      <c r="Q1305" t="str">
        <f>IF(F1305=G1305,"","NOT EQUAL")</f>
        <v/>
      </c>
      <c r="R1305"/>
      <c r="S1305"/>
      <c r="T1305">
        <f>IF(Y1305&lt;&gt;"",T1304+1,T1304)</f>
        <v>162</v>
      </c>
      <c r="U1305" s="3" t="s">
        <v>4569</v>
      </c>
      <c r="V1305" s="118"/>
      <c r="W1305" s="118"/>
      <c r="X1305" s="109" t="str">
        <f>IF( OR(V1305="CNST", J1305="CAT_REGS"),(F1305),
IF(V1305="YES",UPPER(F1305),
IF(   AND(V1305&lt;&gt;"NO",J1305="CAT_FNCT",E1305&lt;&gt;"multiply", E1305&lt;&gt;"divide"),IF(K1305="SLS_ENABLED",   UPPER(F1305),""),"")))</f>
        <v>"CX" STD_RIGHT_ARROW "RE"</v>
      </c>
      <c r="Y1305" s="109" t="str">
        <f>IF(LEN(W1305)&gt;0,W1305,SUBSTITUTE(SUBSTITUTE(SUBSTITUTE(SUBSTITUTE(SUBSTITUTE(SUBSTITUTE(SUBSTITUTE(SUBSTITUTE(SUBSTITUTE(SUBSTITUTE(SUBSTITUTE( (SUBSTITUTE( SUBSTITUTE( SUBSTITUTE( SUBSTITUTE(X1305,"STD_SIGMA","SUM"),"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CX&gt;RE</v>
      </c>
      <c r="Z1305" s="2">
        <f>C1305</f>
        <v>1427</v>
      </c>
    </row>
    <row r="1306" spans="1:26">
      <c r="A1306" s="167" t="str">
        <f>CODE(MID(N1306,1,1))&amp;CODE(MID(N1306,2,1))&amp;CODE(MID(N1306,3,1))&amp;CODE(MID(N1306,4,1))&amp;CODE(MID(N1306,5,1))&amp;
IF(ISERR(CODE(MID(N1306,6,1))),"",CODE(MID(N1306,6,1)))&amp;
IF(ISERR(CODE(MID(N1306,7,1))),"",CODE(MID(N1306,7,1)))&amp;
IF(ISERR(CODE(MID(N1306,8,1))),"",CODE(MID(N1306,8,1)))&amp;
IF(ISERR(CODE(MID(N1306,9,1))),"",CODE(MID(N1306,9,1)))&amp;
IF(ISERR(CODE(MID(N1306,10,1))),"",CODE(MID(N1306,10,1)))&amp;
IF(ISERR(CODE(MID(N1306,11,1))),"",CODE(MID(N1306,11,1)))&amp;
IF(ISERR(CODE(MID(N1306,12,1))),"",CODE(MID(N1306,12,1)))&amp;
IF(ISERR(CODE(MID(N1306,13,1))),"",CODE(MID(N1306,13,1)))&amp;
IF(ISERR(CODE(MID(N1306,14,1))),"",CODE(MID(N1306,14,1)))&amp;
IF(ISERR(CODE(MID(N1306,15,1))),"",CODE(MID(N1306,15,1)))</f>
        <v>7384779568658469</v>
      </c>
      <c r="B1306" s="3">
        <v>1275</v>
      </c>
      <c r="C1306" s="165">
        <f>VLOOKUP(A1306,[1]items.h.csv!$A:$C,3,0)</f>
        <v>1428</v>
      </c>
      <c r="D1306" s="1" t="s">
        <v>2221</v>
      </c>
      <c r="E1306" s="1" t="s">
        <v>7</v>
      </c>
      <c r="F1306" s="17" t="s">
        <v>68</v>
      </c>
      <c r="G1306" s="17" t="s">
        <v>68</v>
      </c>
      <c r="H1306" s="118">
        <v>0</v>
      </c>
      <c r="I1306" s="118">
        <v>0</v>
      </c>
      <c r="J1306" s="17" t="s">
        <v>3</v>
      </c>
      <c r="K1306" s="17" t="s">
        <v>2192</v>
      </c>
      <c r="L1306" s="138" t="s">
        <v>4605</v>
      </c>
      <c r="N1306" s="22" t="s">
        <v>2536</v>
      </c>
      <c r="O1306" s="22" t="s">
        <v>3787</v>
      </c>
      <c r="P1306"/>
      <c r="Q1306" t="str">
        <f>IF(F1306=G1306,"","NOT EQUAL")</f>
        <v/>
      </c>
      <c r="R1306"/>
      <c r="S1306"/>
      <c r="T1306">
        <f>IF(Y1306&lt;&gt;"",T1305+1,T1305)</f>
        <v>162</v>
      </c>
      <c r="U1306" s="3"/>
      <c r="V1306" s="118"/>
      <c r="W1306" s="118"/>
      <c r="X1306" s="109" t="str">
        <f>IF( OR(V1306="CNST", J1306="CAT_REGS"),(F1306),
IF(V1306="YES",UPPER(F1306),
IF(   AND(V1306&lt;&gt;"NO",J1306="CAT_FNCT",E1306&lt;&gt;"multiply", E1306&lt;&gt;"divide"),IF(K1306="SLS_ENABLED",   UPPER(F1306),""),"")))</f>
        <v/>
      </c>
      <c r="Y1306" s="109" t="str">
        <f>IF(LEN(W1306)&gt;0,W1306,SUBSTITUTE(SUBSTITUTE(SUBSTITUTE(SUBSTITUTE(SUBSTITUTE(SUBSTITUTE(SUBSTITUTE(SUBSTITUTE(SUBSTITUTE(SUBSTITUTE(SUBSTITUTE( (SUBSTITUTE( SUBSTITUTE( SUBSTITUTE( SUBSTITUTE(X1306,"STD_SIGMA","SUM"),"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06" s="2">
        <f>C1306</f>
        <v>1428</v>
      </c>
    </row>
    <row r="1307" spans="1:26">
      <c r="A1307" s="167" t="str">
        <f>CODE(MID(N1307,1,1))&amp;CODE(MID(N1307,2,1))&amp;CODE(MID(N1307,3,1))&amp;CODE(MID(N1307,4,1))&amp;CODE(MID(N1307,5,1))&amp;
IF(ISERR(CODE(MID(N1307,6,1))),"",CODE(MID(N1307,6,1)))&amp;
IF(ISERR(CODE(MID(N1307,7,1))),"",CODE(MID(N1307,7,1)))&amp;
IF(ISERR(CODE(MID(N1307,8,1))),"",CODE(MID(N1307,8,1)))&amp;
IF(ISERR(CODE(MID(N1307,9,1))),"",CODE(MID(N1307,9,1)))&amp;
IF(ISERR(CODE(MID(N1307,10,1))),"",CODE(MID(N1307,10,1)))&amp;
IF(ISERR(CODE(MID(N1307,11,1))),"",CODE(MID(N1307,11,1)))&amp;
IF(ISERR(CODE(MID(N1307,12,1))),"",CODE(MID(N1307,12,1)))&amp;
IF(ISERR(CODE(MID(N1307,13,1))),"",CODE(MID(N1307,13,1)))&amp;
IF(ISERR(CODE(MID(N1307,14,1))),"",CODE(MID(N1307,14,1)))&amp;
IF(ISERR(CODE(MID(N1307,15,1))),"",CODE(MID(N1307,15,1)))</f>
        <v>7384779568658469116111</v>
      </c>
      <c r="B1307" s="3">
        <v>1276</v>
      </c>
      <c r="C1307" s="165">
        <f>VLOOKUP(A1307,[1]items.h.csv!$A:$C,3,0)</f>
        <v>1429</v>
      </c>
      <c r="D1307" s="1" t="s">
        <v>2221</v>
      </c>
      <c r="E1307" s="1" t="s">
        <v>7</v>
      </c>
      <c r="F1307" s="17" t="s">
        <v>69</v>
      </c>
      <c r="G1307" s="17" t="s">
        <v>69</v>
      </c>
      <c r="H1307" s="118">
        <v>0</v>
      </c>
      <c r="I1307" s="118">
        <v>0</v>
      </c>
      <c r="J1307" s="17" t="s">
        <v>3</v>
      </c>
      <c r="K1307" s="17" t="s">
        <v>2192</v>
      </c>
      <c r="L1307" s="138" t="s">
        <v>4605</v>
      </c>
      <c r="N1307" s="22" t="s">
        <v>2538</v>
      </c>
      <c r="O1307" s="22" t="s">
        <v>3787</v>
      </c>
      <c r="P1307"/>
      <c r="Q1307" t="str">
        <f>IF(F1307=G1307,"","NOT EQUAL")</f>
        <v/>
      </c>
      <c r="R1307"/>
      <c r="S1307"/>
      <c r="T1307">
        <f>IF(Y1307&lt;&gt;"",T1306+1,T1306)</f>
        <v>162</v>
      </c>
      <c r="U1307" s="3"/>
      <c r="V1307" s="118"/>
      <c r="W1307" s="118"/>
      <c r="X1307" s="109" t="str">
        <f>IF( OR(V1307="CNST", J1307="CAT_REGS"),(F1307),
IF(V1307="YES",UPPER(F1307),
IF(   AND(V1307&lt;&gt;"NO",J1307="CAT_FNCT",E1307&lt;&gt;"multiply", E1307&lt;&gt;"divide"),IF(K1307="SLS_ENABLED",   UPPER(F1307),""),"")))</f>
        <v/>
      </c>
      <c r="Y1307" s="109" t="str">
        <f>IF(LEN(W1307)&gt;0,W1307,SUBSTITUTE(SUBSTITUTE(SUBSTITUTE(SUBSTITUTE(SUBSTITUTE(SUBSTITUTE(SUBSTITUTE(SUBSTITUTE(SUBSTITUTE(SUBSTITUTE(SUBSTITUTE( (SUBSTITUTE( SUBSTITUTE( SUBSTITUTE( SUBSTITUTE(X1307,"STD_SIGMA","SUM"),"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07" s="2">
        <f>C1307</f>
        <v>1429</v>
      </c>
    </row>
    <row r="1308" spans="1:26">
      <c r="A1308" s="167" t="str">
        <f>CODE(MID(N1308,1,1))&amp;CODE(MID(N1308,2,1))&amp;CODE(MID(N1308,3,1))&amp;CODE(MID(N1308,4,1))&amp;CODE(MID(N1308,5,1))&amp;
IF(ISERR(CODE(MID(N1308,6,1))),"",CODE(MID(N1308,6,1)))&amp;
IF(ISERR(CODE(MID(N1308,7,1))),"",CODE(MID(N1308,7,1)))&amp;
IF(ISERR(CODE(MID(N1308,8,1))),"",CODE(MID(N1308,8,1)))&amp;
IF(ISERR(CODE(MID(N1308,9,1))),"",CODE(MID(N1308,9,1)))&amp;
IF(ISERR(CODE(MID(N1308,10,1))),"",CODE(MID(N1308,10,1)))&amp;
IF(ISERR(CODE(MID(N1308,11,1))),"",CODE(MID(N1308,11,1)))&amp;
IF(ISERR(CODE(MID(N1308,12,1))),"",CODE(MID(N1308,12,1)))&amp;
IF(ISERR(CODE(MID(N1308,13,1))),"",CODE(MID(N1308,13,1)))&amp;
IF(ISERR(CODE(MID(N1308,14,1))),"",CODE(MID(N1308,14,1)))&amp;
IF(ISERR(CODE(MID(N1308,15,1))),"",CODE(MID(N1308,15,1)))</f>
        <v>73847795686589</v>
      </c>
      <c r="B1308" s="3">
        <v>1277</v>
      </c>
      <c r="C1308" s="165">
        <f>VLOOKUP(A1308,[1]items.h.csv!$A:$C,3,0)</f>
        <v>1430</v>
      </c>
      <c r="D1308" s="1" t="s">
        <v>2221</v>
      </c>
      <c r="E1308" s="1" t="s">
        <v>7</v>
      </c>
      <c r="F1308" s="17" t="s">
        <v>1845</v>
      </c>
      <c r="G1308" s="17" t="s">
        <v>1845</v>
      </c>
      <c r="H1308" s="118">
        <v>0</v>
      </c>
      <c r="I1308" s="118">
        <v>0</v>
      </c>
      <c r="J1308" s="17" t="s">
        <v>3</v>
      </c>
      <c r="K1308" s="17" t="s">
        <v>2192</v>
      </c>
      <c r="L1308" s="138" t="s">
        <v>4605</v>
      </c>
      <c r="N1308" s="22" t="s">
        <v>2539</v>
      </c>
      <c r="O1308" s="22" t="s">
        <v>3787</v>
      </c>
      <c r="P1308"/>
      <c r="Q1308" t="str">
        <f>IF(F1308=G1308,"","NOT EQUAL")</f>
        <v/>
      </c>
      <c r="R1308"/>
      <c r="S1308"/>
      <c r="T1308">
        <f>IF(Y1308&lt;&gt;"",T1307+1,T1307)</f>
        <v>162</v>
      </c>
      <c r="U1308" s="3"/>
      <c r="V1308" s="118"/>
      <c r="W1308" s="118"/>
      <c r="X1308" s="109" t="str">
        <f>IF( OR(V1308="CNST", J1308="CAT_REGS"),(F1308),
IF(V1308="YES",UPPER(F1308),
IF(   AND(V1308&lt;&gt;"NO",J1308="CAT_FNCT",E1308&lt;&gt;"multiply", E1308&lt;&gt;"divide"),IF(K1308="SLS_ENABLED",   UPPER(F1308),""),"")))</f>
        <v/>
      </c>
      <c r="Y1308" s="109" t="str">
        <f>IF(LEN(W1308)&gt;0,W1308,SUBSTITUTE(SUBSTITUTE(SUBSTITUTE(SUBSTITUTE(SUBSTITUTE(SUBSTITUTE(SUBSTITUTE(SUBSTITUTE(SUBSTITUTE(SUBSTITUTE(SUBSTITUTE( (SUBSTITUTE( SUBSTITUTE( SUBSTITUTE( SUBSTITUTE(X1308,"STD_SIGMA","SUM"),"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08" s="2">
        <f>C1308</f>
        <v>1430</v>
      </c>
    </row>
    <row r="1309" spans="1:26">
      <c r="A1309" s="167" t="str">
        <f>CODE(MID(N1309,1,1))&amp;CODE(MID(N1309,2,1))&amp;CODE(MID(N1309,3,1))&amp;CODE(MID(N1309,4,1))&amp;CODE(MID(N1309,5,1))&amp;
IF(ISERR(CODE(MID(N1309,6,1))),"",CODE(MID(N1309,6,1)))&amp;
IF(ISERR(CODE(MID(N1309,7,1))),"",CODE(MID(N1309,7,1)))&amp;
IF(ISERR(CODE(MID(N1309,8,1))),"",CODE(MID(N1309,8,1)))&amp;
IF(ISERR(CODE(MID(N1309,9,1))),"",CODE(MID(N1309,9,1)))&amp;
IF(ISERR(CODE(MID(N1309,10,1))),"",CODE(MID(N1309,10,1)))&amp;
IF(ISERR(CODE(MID(N1309,11,1))),"",CODE(MID(N1309,11,1)))&amp;
IF(ISERR(CODE(MID(N1309,12,1))),"",CODE(MID(N1309,12,1)))&amp;
IF(ISERR(CODE(MID(N1309,13,1))),"",CODE(MID(N1309,13,1)))&amp;
IF(ISERR(CODE(MID(N1309,14,1))),"",CODE(MID(N1309,14,1)))&amp;
IF(ISERR(CODE(MID(N1309,15,1))),"",CODE(MID(N1309,15,1)))</f>
        <v>7384779568667682</v>
      </c>
      <c r="B1309" s="3">
        <v>1278</v>
      </c>
      <c r="C1309" s="165">
        <f>VLOOKUP(A1309,[1]items.h.csv!$A:$C,3,0)</f>
        <v>1431</v>
      </c>
      <c r="D1309" s="1" t="s">
        <v>2221</v>
      </c>
      <c r="E1309" s="1" t="s">
        <v>7</v>
      </c>
      <c r="F1309" s="17" t="s">
        <v>70</v>
      </c>
      <c r="G1309" s="17" t="s">
        <v>70</v>
      </c>
      <c r="H1309" s="118">
        <v>0</v>
      </c>
      <c r="I1309" s="118">
        <v>0</v>
      </c>
      <c r="J1309" s="17" t="s">
        <v>3</v>
      </c>
      <c r="K1309" s="17" t="s">
        <v>2192</v>
      </c>
      <c r="L1309" s="138" t="s">
        <v>4605</v>
      </c>
      <c r="N1309" s="22" t="s">
        <v>2540</v>
      </c>
      <c r="O1309" s="22" t="s">
        <v>3787</v>
      </c>
      <c r="P1309"/>
      <c r="Q1309" t="str">
        <f>IF(F1309=G1309,"","NOT EQUAL")</f>
        <v/>
      </c>
      <c r="R1309"/>
      <c r="S1309"/>
      <c r="T1309">
        <f>IF(Y1309&lt;&gt;"",T1308+1,T1308)</f>
        <v>162</v>
      </c>
      <c r="U1309" s="3"/>
      <c r="V1309" s="118"/>
      <c r="W1309" s="118"/>
      <c r="X1309" s="109" t="str">
        <f>IF( OR(V1309="CNST", J1309="CAT_REGS"),(F1309),
IF(V1309="YES",UPPER(F1309),
IF(   AND(V1309&lt;&gt;"NO",J1309="CAT_FNCT",E1309&lt;&gt;"multiply", E1309&lt;&gt;"divide"),IF(K1309="SLS_ENABLED",   UPPER(F1309),""),"")))</f>
        <v/>
      </c>
      <c r="Y1309" s="109" t="str">
        <f>IF(LEN(W1309)&gt;0,W1309,SUBSTITUTE(SUBSTITUTE(SUBSTITUTE(SUBSTITUTE(SUBSTITUTE(SUBSTITUTE(SUBSTITUTE(SUBSTITUTE(SUBSTITUTE(SUBSTITUTE(SUBSTITUTE( (SUBSTITUTE( SUBSTITUTE( SUBSTITUTE( SUBSTITUTE(X1309,"STD_SIGMA","SUM"),"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09" s="2">
        <f>C1309</f>
        <v>1431</v>
      </c>
    </row>
    <row r="1310" spans="1:26">
      <c r="A1310" s="167" t="str">
        <f>CODE(MID(N1310,1,1))&amp;CODE(MID(N1310,2,1))&amp;CODE(MID(N1310,3,1))&amp;CODE(MID(N1310,4,1))&amp;CODE(MID(N1310,5,1))&amp;
IF(ISERR(CODE(MID(N1310,6,1))),"",CODE(MID(N1310,6,1)))&amp;
IF(ISERR(CODE(MID(N1310,7,1))),"",CODE(MID(N1310,7,1)))&amp;
IF(ISERR(CODE(MID(N1310,8,1))),"",CODE(MID(N1310,8,1)))&amp;
IF(ISERR(CODE(MID(N1310,9,1))),"",CODE(MID(N1310,9,1)))&amp;
IF(ISERR(CODE(MID(N1310,10,1))),"",CODE(MID(N1310,10,1)))&amp;
IF(ISERR(CODE(MID(N1310,11,1))),"",CODE(MID(N1310,11,1)))&amp;
IF(ISERR(CODE(MID(N1310,12,1))),"",CODE(MID(N1310,12,1)))&amp;
IF(ISERR(CODE(MID(N1310,13,1))),"",CODE(MID(N1310,13,1)))&amp;
IF(ISERR(CODE(MID(N1310,14,1))),"",CODE(MID(N1310,14,1)))&amp;
IF(ISERR(CODE(MID(N1310,15,1))),"",CODE(MID(N1310,15,1)))</f>
        <v>738477956866766782798383</v>
      </c>
      <c r="B1310" s="3">
        <v>1279</v>
      </c>
      <c r="C1310" s="165">
        <f>VLOOKUP(A1310,[1]items.h.csv!$A:$C,3,0)</f>
        <v>1432</v>
      </c>
      <c r="D1310" s="1" t="s">
        <v>2221</v>
      </c>
      <c r="E1310" s="1" t="s">
        <v>7</v>
      </c>
      <c r="F1310" s="17" t="s">
        <v>1846</v>
      </c>
      <c r="G1310" s="17" t="s">
        <v>1846</v>
      </c>
      <c r="H1310" s="118">
        <v>0</v>
      </c>
      <c r="I1310" s="118">
        <v>0</v>
      </c>
      <c r="J1310" s="17" t="s">
        <v>3</v>
      </c>
      <c r="K1310" s="17" t="s">
        <v>2192</v>
      </c>
      <c r="L1310" s="138" t="s">
        <v>4605</v>
      </c>
      <c r="N1310" s="22" t="s">
        <v>2541</v>
      </c>
      <c r="O1310" s="22" t="s">
        <v>3787</v>
      </c>
      <c r="P1310"/>
      <c r="Q1310" t="str">
        <f>IF(F1310=G1310,"","NOT EQUAL")</f>
        <v/>
      </c>
      <c r="R1310"/>
      <c r="S1310"/>
      <c r="T1310">
        <f>IF(Y1310&lt;&gt;"",T1309+1,T1309)</f>
        <v>162</v>
      </c>
      <c r="U1310" s="3"/>
      <c r="V1310" s="118"/>
      <c r="W1310" s="118"/>
      <c r="X1310" s="109" t="str">
        <f>IF( OR(V1310="CNST", J1310="CAT_REGS"),(F1310),
IF(V1310="YES",UPPER(F1310),
IF(   AND(V1310&lt;&gt;"NO",J1310="CAT_FNCT",E1310&lt;&gt;"multiply", E1310&lt;&gt;"divide"),IF(K1310="SLS_ENABLED",   UPPER(F1310),""),"")))</f>
        <v/>
      </c>
      <c r="Y1310" s="109" t="str">
        <f>IF(LEN(W1310)&gt;0,W1310,SUBSTITUTE(SUBSTITUTE(SUBSTITUTE(SUBSTITUTE(SUBSTITUTE(SUBSTITUTE(SUBSTITUTE(SUBSTITUTE(SUBSTITUTE(SUBSTITUTE(SUBSTITUTE( (SUBSTITUTE( SUBSTITUTE( SUBSTITUTE( SUBSTITUTE(X1310,"STD_SIGMA","SUM"),"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10" s="2">
        <f>C1310</f>
        <v>1432</v>
      </c>
    </row>
    <row r="1311" spans="1:26">
      <c r="A1311" s="167" t="str">
        <f>CODE(MID(N1311,1,1))&amp;CODE(MID(N1311,2,1))&amp;CODE(MID(N1311,3,1))&amp;CODE(MID(N1311,4,1))&amp;CODE(MID(N1311,5,1))&amp;
IF(ISERR(CODE(MID(N1311,6,1))),"",CODE(MID(N1311,6,1)))&amp;
IF(ISERR(CODE(MID(N1311,7,1))),"",CODE(MID(N1311,7,1)))&amp;
IF(ISERR(CODE(MID(N1311,8,1))),"",CODE(MID(N1311,8,1)))&amp;
IF(ISERR(CODE(MID(N1311,9,1))),"",CODE(MID(N1311,9,1)))&amp;
IF(ISERR(CODE(MID(N1311,10,1))),"",CODE(MID(N1311,10,1)))&amp;
IF(ISERR(CODE(MID(N1311,11,1))),"",CODE(MID(N1311,11,1)))&amp;
IF(ISERR(CODE(MID(N1311,12,1))),"",CODE(MID(N1311,12,1)))&amp;
IF(ISERR(CODE(MID(N1311,13,1))),"",CODE(MID(N1311,13,1)))&amp;
IF(ISERR(CODE(MID(N1311,14,1))),"",CODE(MID(N1311,14,1)))&amp;
IF(ISERR(CODE(MID(N1311,15,1))),"",CODE(MID(N1311,15,1)))</f>
        <v>738477956866768376658372</v>
      </c>
      <c r="B1311" s="3">
        <v>1280</v>
      </c>
      <c r="C1311" s="165">
        <f>VLOOKUP(A1311,[1]items.h.csv!$A:$C,3,0)</f>
        <v>1433</v>
      </c>
      <c r="D1311" s="1" t="s">
        <v>2221</v>
      </c>
      <c r="E1311" s="1" t="s">
        <v>7</v>
      </c>
      <c r="F1311" s="17" t="s">
        <v>71</v>
      </c>
      <c r="G1311" s="17" t="s">
        <v>71</v>
      </c>
      <c r="H1311" s="118">
        <v>0</v>
      </c>
      <c r="I1311" s="118">
        <v>0</v>
      </c>
      <c r="J1311" s="17" t="s">
        <v>3</v>
      </c>
      <c r="K1311" s="17" t="s">
        <v>2192</v>
      </c>
      <c r="L1311" s="138" t="s">
        <v>4605</v>
      </c>
      <c r="N1311" s="22" t="s">
        <v>2542</v>
      </c>
      <c r="O1311" s="22" t="s">
        <v>3787</v>
      </c>
      <c r="P1311"/>
      <c r="Q1311" t="str">
        <f>IF(F1311=G1311,"","NOT EQUAL")</f>
        <v/>
      </c>
      <c r="R1311"/>
      <c r="S1311"/>
      <c r="T1311">
        <f>IF(Y1311&lt;&gt;"",T1310+1,T1310)</f>
        <v>162</v>
      </c>
      <c r="U1311" s="3"/>
      <c r="V1311" s="118"/>
      <c r="W1311" s="118"/>
      <c r="X1311" s="109" t="str">
        <f>IF( OR(V1311="CNST", J1311="CAT_REGS"),(F1311),
IF(V1311="YES",UPPER(F1311),
IF(   AND(V1311&lt;&gt;"NO",J1311="CAT_FNCT",E1311&lt;&gt;"multiply", E1311&lt;&gt;"divide"),IF(K1311="SLS_ENABLED",   UPPER(F1311),""),"")))</f>
        <v/>
      </c>
      <c r="Y1311" s="109" t="str">
        <f>IF(LEN(W1311)&gt;0,W1311,SUBSTITUTE(SUBSTITUTE(SUBSTITUTE(SUBSTITUTE(SUBSTITUTE(SUBSTITUTE(SUBSTITUTE(SUBSTITUTE(SUBSTITUTE(SUBSTITUTE(SUBSTITUTE( (SUBSTITUTE( SUBSTITUTE( SUBSTITUTE( SUBSTITUTE(X1311,"STD_SIGMA","SUM"),"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11" s="2">
        <f>C1311</f>
        <v>1433</v>
      </c>
    </row>
    <row r="1312" spans="1:26">
      <c r="A1312" s="167" t="str">
        <f>CODE(MID(N1312,1,1))&amp;CODE(MID(N1312,2,1))&amp;CODE(MID(N1312,3,1))&amp;CODE(MID(N1312,4,1))&amp;CODE(MID(N1312,5,1))&amp;
IF(ISERR(CODE(MID(N1312,6,1))),"",CODE(MID(N1312,6,1)))&amp;
IF(ISERR(CODE(MID(N1312,7,1))),"",CODE(MID(N1312,7,1)))&amp;
IF(ISERR(CODE(MID(N1312,8,1))),"",CODE(MID(N1312,8,1)))&amp;
IF(ISERR(CODE(MID(N1312,9,1))),"",CODE(MID(N1312,9,1)))&amp;
IF(ISERR(CODE(MID(N1312,10,1))),"",CODE(MID(N1312,10,1)))&amp;
IF(ISERR(CODE(MID(N1312,11,1))),"",CODE(MID(N1312,11,1)))&amp;
IF(ISERR(CODE(MID(N1312,12,1))),"",CODE(MID(N1312,12,1)))&amp;
IF(ISERR(CODE(MID(N1312,13,1))),"",CODE(MID(N1312,13,1)))&amp;
IF(ISERR(CODE(MID(N1312,14,1))),"",CODE(MID(N1312,14,1)))&amp;
IF(ISERR(CODE(MID(N1312,15,1))),"",CODE(MID(N1312,15,1)))</f>
        <v>73847795686967797780</v>
      </c>
      <c r="B1312" s="3">
        <v>1281</v>
      </c>
      <c r="C1312" s="165">
        <f>VLOOKUP(A1312,[1]items.h.csv!$A:$C,3,0)</f>
        <v>1434</v>
      </c>
      <c r="D1312" s="1" t="s">
        <v>3880</v>
      </c>
      <c r="E1312" s="1" t="s">
        <v>7</v>
      </c>
      <c r="F1312" s="17" t="s">
        <v>74</v>
      </c>
      <c r="G1312" s="17" t="s">
        <v>74</v>
      </c>
      <c r="H1312" s="118">
        <v>0</v>
      </c>
      <c r="I1312" s="118">
        <v>0</v>
      </c>
      <c r="J1312" s="17" t="s">
        <v>3</v>
      </c>
      <c r="K1312" s="17" t="s">
        <v>2191</v>
      </c>
      <c r="L1312" s="138" t="s">
        <v>4605</v>
      </c>
      <c r="N1312" s="22" t="s">
        <v>2546</v>
      </c>
      <c r="O1312" s="22" t="s">
        <v>3787</v>
      </c>
      <c r="P1312"/>
      <c r="Q1312" t="str">
        <f>IF(F1312=G1312,"","NOT EQUAL")</f>
        <v/>
      </c>
      <c r="R1312"/>
      <c r="S1312"/>
      <c r="T1312">
        <f>IF(Y1312&lt;&gt;"",T1311+1,T1311)</f>
        <v>163</v>
      </c>
      <c r="U1312" s="3"/>
      <c r="V1312" s="118"/>
      <c r="W1312" s="118"/>
      <c r="X1312" s="109" t="str">
        <f>IF( OR(V1312="CNST", J1312="CAT_REGS"),(F1312),
IF(V1312="YES",UPPER(F1312),
IF(   AND(V1312&lt;&gt;"NO",J1312="CAT_FNCT",E1312&lt;&gt;"multiply", E1312&lt;&gt;"divide"),IF(K1312="SLS_ENABLED",   UPPER(F1312),""),"")))</f>
        <v>"DECOMP"</v>
      </c>
      <c r="Y1312" s="109" t="str">
        <f>IF(LEN(W1312)&gt;0,W1312,SUBSTITUTE(SUBSTITUTE(SUBSTITUTE(SUBSTITUTE(SUBSTITUTE(SUBSTITUTE(SUBSTITUTE(SUBSTITUTE(SUBSTITUTE(SUBSTITUTE(SUBSTITUTE( (SUBSTITUTE( SUBSTITUTE( SUBSTITUTE( SUBSTITUTE(X1312,"STD_SIGMA","SUM"),"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DECOMP</v>
      </c>
      <c r="Z1312" s="2">
        <f>C1312</f>
        <v>1434</v>
      </c>
    </row>
    <row r="1313" spans="1:26">
      <c r="A1313" s="167" t="str">
        <f>CODE(MID(N1313,1,1))&amp;CODE(MID(N1313,2,1))&amp;CODE(MID(N1313,3,1))&amp;CODE(MID(N1313,4,1))&amp;CODE(MID(N1313,5,1))&amp;
IF(ISERR(CODE(MID(N1313,6,1))),"",CODE(MID(N1313,6,1)))&amp;
IF(ISERR(CODE(MID(N1313,7,1))),"",CODE(MID(N1313,7,1)))&amp;
IF(ISERR(CODE(MID(N1313,8,1))),"",CODE(MID(N1313,8,1)))&amp;
IF(ISERR(CODE(MID(N1313,9,1))),"",CODE(MID(N1313,9,1)))&amp;
IF(ISERR(CODE(MID(N1313,10,1))),"",CODE(MID(N1313,10,1)))&amp;
IF(ISERR(CODE(MID(N1313,11,1))),"",CODE(MID(N1313,11,1)))&amp;
IF(ISERR(CODE(MID(N1313,12,1))),"",CODE(MID(N1313,12,1)))&amp;
IF(ISERR(CODE(MID(N1313,13,1))),"",CODE(MID(N1313,13,1)))&amp;
IF(ISERR(CODE(MID(N1313,14,1))),"",CODE(MID(N1313,14,1)))&amp;
IF(ISERR(CODE(MID(N1313,15,1))),"",CODE(MID(N1313,15,1)))</f>
        <v>73847795686971</v>
      </c>
      <c r="B1313" s="3">
        <v>1282</v>
      </c>
      <c r="C1313" s="165">
        <f>VLOOKUP(A1313,[1]items.h.csv!$A:$C,3,0)</f>
        <v>1435</v>
      </c>
      <c r="D1313" s="1" t="s">
        <v>2255</v>
      </c>
      <c r="E1313" s="1" t="s">
        <v>1332</v>
      </c>
      <c r="F1313" s="17" t="s">
        <v>1849</v>
      </c>
      <c r="G1313" s="17" t="s">
        <v>1849</v>
      </c>
      <c r="H1313" s="118">
        <v>0</v>
      </c>
      <c r="I1313" s="118">
        <v>0</v>
      </c>
      <c r="J1313" s="17" t="s">
        <v>3</v>
      </c>
      <c r="K1313" s="17" t="s">
        <v>2192</v>
      </c>
      <c r="L1313" s="138" t="s">
        <v>4605</v>
      </c>
      <c r="N1313" s="22" t="s">
        <v>2547</v>
      </c>
      <c r="O1313" s="22" t="s">
        <v>3787</v>
      </c>
      <c r="P1313"/>
      <c r="Q1313" t="str">
        <f>IF(F1313=G1313,"","NOT EQUAL")</f>
        <v/>
      </c>
      <c r="R1313"/>
      <c r="S1313"/>
      <c r="T1313">
        <f>IF(Y1313&lt;&gt;"",T1312+1,T1312)</f>
        <v>163</v>
      </c>
      <c r="U1313" s="3"/>
      <c r="V1313" s="118" t="s">
        <v>4467</v>
      </c>
      <c r="W1313" s="118"/>
      <c r="X1313" s="109" t="str">
        <f>IF( OR(V1313="CNST", J1313="CAT_REGS"),(F1313),
IF(V1313="YES",UPPER(F1313),
IF(   AND(V1313&lt;&gt;"NO",J1313="CAT_FNCT",E1313&lt;&gt;"multiply", E1313&lt;&gt;"divide"),IF(K1313="SLS_ENABLED",   UPPER(F1313),""),"")))</f>
        <v/>
      </c>
      <c r="Y1313" s="109" t="str">
        <f>IF(LEN(W1313)&gt;0,W1313,SUBSTITUTE(SUBSTITUTE(SUBSTITUTE(SUBSTITUTE(SUBSTITUTE(SUBSTITUTE(SUBSTITUTE(SUBSTITUTE(SUBSTITUTE(SUBSTITUTE(SUBSTITUTE( (SUBSTITUTE( SUBSTITUTE( SUBSTITUTE( SUBSTITUTE(X1313,"STD_SIGMA","SUM"),"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13" s="2">
        <f>C1313</f>
        <v>1435</v>
      </c>
    </row>
    <row r="1314" spans="1:26">
      <c r="A1314" s="167" t="str">
        <f>CODE(MID(N1314,1,1))&amp;CODE(MID(N1314,2,1))&amp;CODE(MID(N1314,3,1))&amp;CODE(MID(N1314,4,1))&amp;CODE(MID(N1314,5,1))&amp;
IF(ISERR(CODE(MID(N1314,6,1))),"",CODE(MID(N1314,6,1)))&amp;
IF(ISERR(CODE(MID(N1314,7,1))),"",CODE(MID(N1314,7,1)))&amp;
IF(ISERR(CODE(MID(N1314,8,1))),"",CODE(MID(N1314,8,1)))&amp;
IF(ISERR(CODE(MID(N1314,9,1))),"",CODE(MID(N1314,9,1)))&amp;
IF(ISERR(CODE(MID(N1314,10,1))),"",CODE(MID(N1314,10,1)))&amp;
IF(ISERR(CODE(MID(N1314,11,1))),"",CODE(MID(N1314,11,1)))&amp;
IF(ISERR(CODE(MID(N1314,12,1))),"",CODE(MID(N1314,12,1)))&amp;
IF(ISERR(CODE(MID(N1314,13,1))),"",CODE(MID(N1314,13,1)))&amp;
IF(ISERR(CODE(MID(N1314,14,1))),"",CODE(MID(N1314,14,1)))&amp;
IF(ISERR(CODE(MID(N1314,15,1))),"",CODE(MID(N1314,15,1)))</f>
        <v>73847795686971116111</v>
      </c>
      <c r="B1314" s="3">
        <v>1283</v>
      </c>
      <c r="C1314" s="165">
        <f>VLOOKUP(A1314,[1]items.h.csv!$A:$C,3,0)</f>
        <v>1436</v>
      </c>
      <c r="D1314" s="1" t="s">
        <v>2256</v>
      </c>
      <c r="E1314" s="1" t="s">
        <v>1332</v>
      </c>
      <c r="F1314" s="17" t="s">
        <v>1850</v>
      </c>
      <c r="G1314" s="17" t="s">
        <v>1850</v>
      </c>
      <c r="H1314" s="118">
        <v>0</v>
      </c>
      <c r="I1314" s="118">
        <v>0</v>
      </c>
      <c r="J1314" s="17" t="s">
        <v>3</v>
      </c>
      <c r="K1314" s="17" t="s">
        <v>2191</v>
      </c>
      <c r="L1314" s="138" t="s">
        <v>4605</v>
      </c>
      <c r="N1314" s="22" t="s">
        <v>2548</v>
      </c>
      <c r="O1314" s="22" t="s">
        <v>3787</v>
      </c>
      <c r="P1314"/>
      <c r="Q1314" t="str">
        <f>IF(F1314=G1314,"","NOT EQUAL")</f>
        <v/>
      </c>
      <c r="R1314"/>
      <c r="S1314"/>
      <c r="T1314">
        <f>IF(Y1314&lt;&gt;"",T1313+1,T1313)</f>
        <v>164</v>
      </c>
      <c r="U1314" s="3" t="s">
        <v>4564</v>
      </c>
      <c r="V1314" s="118"/>
      <c r="W1314" s="118"/>
      <c r="X1314" s="109" t="str">
        <f>IF( OR(V1314="CNST", J1314="CAT_REGS"),(F1314),
IF(V1314="YES",UPPER(F1314),
IF(   AND(V1314&lt;&gt;"NO",J1314="CAT_FNCT",E1314&lt;&gt;"multiply", E1314&lt;&gt;"divide"),IF(K1314="SLS_ENABLED",   UPPER(F1314),""),"")))</f>
        <v>"DEG" STD_RIGHT_ARROW</v>
      </c>
      <c r="Y1314" s="109" t="str">
        <f>IF(LEN(W1314)&gt;0,W1314,SUBSTITUTE(SUBSTITUTE(SUBSTITUTE(SUBSTITUTE(SUBSTITUTE(SUBSTITUTE(SUBSTITUTE(SUBSTITUTE(SUBSTITUTE(SUBSTITUTE(SUBSTITUTE( (SUBSTITUTE( SUBSTITUTE( SUBSTITUTE( SUBSTITUTE(X1314,"STD_SIGMA","SUM"),"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DEG&gt;</v>
      </c>
      <c r="Z1314" s="2">
        <f>C1314</f>
        <v>1436</v>
      </c>
    </row>
    <row r="1315" spans="1:26">
      <c r="A1315" s="167" t="str">
        <f>CODE(MID(N1315,1,1))&amp;CODE(MID(N1315,2,1))&amp;CODE(MID(N1315,3,1))&amp;CODE(MID(N1315,4,1))&amp;CODE(MID(N1315,5,1))&amp;
IF(ISERR(CODE(MID(N1315,6,1))),"",CODE(MID(N1315,6,1)))&amp;
IF(ISERR(CODE(MID(N1315,7,1))),"",CODE(MID(N1315,7,1)))&amp;
IF(ISERR(CODE(MID(N1315,8,1))),"",CODE(MID(N1315,8,1)))&amp;
IF(ISERR(CODE(MID(N1315,9,1))),"",CODE(MID(N1315,9,1)))&amp;
IF(ISERR(CODE(MID(N1315,10,1))),"",CODE(MID(N1315,10,1)))&amp;
IF(ISERR(CODE(MID(N1315,11,1))),"",CODE(MID(N1315,11,1)))&amp;
IF(ISERR(CODE(MID(N1315,12,1))),"",CODE(MID(N1315,12,1)))&amp;
IF(ISERR(CODE(MID(N1315,13,1))),"",CODE(MID(N1315,13,1)))&amp;
IF(ISERR(CODE(MID(N1315,14,1))),"",CODE(MID(N1315,14,1)))&amp;
IF(ISERR(CODE(MID(N1315,15,1))),"",CODE(MID(N1315,15,1)))</f>
        <v>738477958365</v>
      </c>
      <c r="B1315" s="3">
        <v>1284</v>
      </c>
      <c r="C1315" s="165">
        <f>VLOOKUP(A1315,[1]items.h.csv!$A:$C,3,0)</f>
        <v>1437</v>
      </c>
      <c r="D1315" s="68" t="s">
        <v>2221</v>
      </c>
      <c r="E1315" s="68" t="s">
        <v>7</v>
      </c>
      <c r="F1315" s="69" t="s">
        <v>4385</v>
      </c>
      <c r="G1315" s="69" t="s">
        <v>4385</v>
      </c>
      <c r="H1315" s="104">
        <v>0</v>
      </c>
      <c r="I1315" s="104">
        <v>0</v>
      </c>
      <c r="J1315" s="35" t="s">
        <v>3</v>
      </c>
      <c r="K1315" s="35" t="s">
        <v>2192</v>
      </c>
      <c r="L1315" s="138" t="s">
        <v>4605</v>
      </c>
      <c r="M1315" s="105"/>
      <c r="N1315" s="106" t="s">
        <v>4388</v>
      </c>
      <c r="O1315" s="106"/>
      <c r="P1315"/>
      <c r="Q1315" t="str">
        <f>IF(F1315=G1315,"","NOT EQUAL")</f>
        <v/>
      </c>
      <c r="R1315"/>
      <c r="S1315"/>
      <c r="T1315">
        <f>IF(Y1315&lt;&gt;"",T1314+1,T1314)</f>
        <v>164</v>
      </c>
      <c r="U1315" s="3"/>
      <c r="V1315" s="118"/>
      <c r="W1315" s="118"/>
      <c r="X1315" s="109" t="str">
        <f>IF( OR(V1315="CNST", J1315="CAT_REGS"),(F1315),
IF(V1315="YES",UPPER(F1315),
IF(   AND(V1315&lt;&gt;"NO",J1315="CAT_FNCT",E1315&lt;&gt;"multiply", E1315&lt;&gt;"divide"),IF(K1315="SLS_ENABLED",   UPPER(F1315),""),"")))</f>
        <v/>
      </c>
      <c r="Y1315" s="109" t="str">
        <f>IF(LEN(W1315)&gt;0,W1315,SUBSTITUTE(SUBSTITUTE(SUBSTITUTE(SUBSTITUTE(SUBSTITUTE(SUBSTITUTE(SUBSTITUTE(SUBSTITUTE(SUBSTITUTE(SUBSTITUTE(SUBSTITUTE( (SUBSTITUTE( SUBSTITUTE( SUBSTITUTE( SUBSTITUTE(X1315,"STD_SIGMA","SUM"),"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15" s="2">
        <f>C1315</f>
        <v>1437</v>
      </c>
    </row>
    <row r="1316" spans="1:26">
      <c r="A1316" s="167" t="str">
        <f>CODE(MID(N1316,1,1))&amp;CODE(MID(N1316,2,1))&amp;CODE(MID(N1316,3,1))&amp;CODE(MID(N1316,4,1))&amp;CODE(MID(N1316,5,1))&amp;
IF(ISERR(CODE(MID(N1316,6,1))),"",CODE(MID(N1316,6,1)))&amp;
IF(ISERR(CODE(MID(N1316,7,1))),"",CODE(MID(N1316,7,1)))&amp;
IF(ISERR(CODE(MID(N1316,8,1))),"",CODE(MID(N1316,8,1)))&amp;
IF(ISERR(CODE(MID(N1316,9,1))),"",CODE(MID(N1316,9,1)))&amp;
IF(ISERR(CODE(MID(N1316,10,1))),"",CODE(MID(N1316,10,1)))&amp;
IF(ISERR(CODE(MID(N1316,11,1))),"",CODE(MID(N1316,11,1)))&amp;
IF(ISERR(CODE(MID(N1316,12,1))),"",CODE(MID(N1316,12,1)))&amp;
IF(ISERR(CODE(MID(N1316,13,1))),"",CODE(MID(N1316,13,1)))&amp;
IF(ISERR(CODE(MID(N1316,14,1))),"",CODE(MID(N1316,14,1)))&amp;
IF(ISERR(CODE(MID(N1316,15,1))),"",CODE(MID(N1316,15,1)))</f>
        <v>73847795686978776588</v>
      </c>
      <c r="B1316" s="3">
        <v>1285</v>
      </c>
      <c r="C1316" s="165">
        <f>VLOOKUP(A1316,[1]items.h.csv!$A:$C,3,0)</f>
        <v>1438</v>
      </c>
      <c r="D1316" s="1" t="s">
        <v>2257</v>
      </c>
      <c r="E1316" s="1" t="s">
        <v>7</v>
      </c>
      <c r="F1316" s="17" t="s">
        <v>77</v>
      </c>
      <c r="G1316" s="17" t="s">
        <v>77</v>
      </c>
      <c r="H1316" s="118">
        <v>0</v>
      </c>
      <c r="I1316" s="118">
        <v>0</v>
      </c>
      <c r="J1316" s="17" t="s">
        <v>3</v>
      </c>
      <c r="K1316" s="17" t="s">
        <v>2192</v>
      </c>
      <c r="L1316" s="138" t="s">
        <v>4605</v>
      </c>
      <c r="N1316" s="22" t="s">
        <v>2549</v>
      </c>
      <c r="O1316" s="22" t="s">
        <v>3787</v>
      </c>
      <c r="P1316"/>
      <c r="Q1316" t="str">
        <f>IF(F1316=G1316,"","NOT EQUAL")</f>
        <v/>
      </c>
      <c r="R1316"/>
      <c r="S1316"/>
      <c r="T1316">
        <f>IF(Y1316&lt;&gt;"",T1315+1,T1315)</f>
        <v>164</v>
      </c>
      <c r="U1316" s="3"/>
      <c r="V1316" s="118"/>
      <c r="W1316" s="118"/>
      <c r="X1316" s="109" t="str">
        <f>IF( OR(V1316="CNST", J1316="CAT_REGS"),(F1316),
IF(V1316="YES",UPPER(F1316),
IF(   AND(V1316&lt;&gt;"NO",J1316="CAT_FNCT",E1316&lt;&gt;"multiply", E1316&lt;&gt;"divide"),IF(K1316="SLS_ENABLED",   UPPER(F1316),""),"")))</f>
        <v/>
      </c>
      <c r="Y1316" s="109" t="str">
        <f>IF(LEN(W1316)&gt;0,W1316,SUBSTITUTE(SUBSTITUTE(SUBSTITUTE(SUBSTITUTE(SUBSTITUTE(SUBSTITUTE(SUBSTITUTE(SUBSTITUTE(SUBSTITUTE(SUBSTITUTE(SUBSTITUTE( (SUBSTITUTE( SUBSTITUTE( SUBSTITUTE( SUBSTITUTE(X1316,"STD_SIGMA","SUM"),"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16" s="2">
        <f>C1316</f>
        <v>1438</v>
      </c>
    </row>
    <row r="1317" spans="1:26">
      <c r="A1317" s="167" t="str">
        <f>CODE(MID(N1317,1,1))&amp;CODE(MID(N1317,2,1))&amp;CODE(MID(N1317,3,1))&amp;CODE(MID(N1317,4,1))&amp;CODE(MID(N1317,5,1))&amp;
IF(ISERR(CODE(MID(N1317,6,1))),"",CODE(MID(N1317,6,1)))&amp;
IF(ISERR(CODE(MID(N1317,7,1))),"",CODE(MID(N1317,7,1)))&amp;
IF(ISERR(CODE(MID(N1317,8,1))),"",CODE(MID(N1317,8,1)))&amp;
IF(ISERR(CODE(MID(N1317,9,1))),"",CODE(MID(N1317,9,1)))&amp;
IF(ISERR(CODE(MID(N1317,10,1))),"",CODE(MID(N1317,10,1)))&amp;
IF(ISERR(CODE(MID(N1317,11,1))),"",CODE(MID(N1317,11,1)))&amp;
IF(ISERR(CODE(MID(N1317,12,1))),"",CODE(MID(N1317,12,1)))&amp;
IF(ISERR(CODE(MID(N1317,13,1))),"",CODE(MID(N1317,13,1)))&amp;
IF(ISERR(CODE(MID(N1317,14,1))),"",CODE(MID(N1317,14,1)))&amp;
IF(ISERR(CODE(MID(N1317,15,1))),"",CODE(MID(N1317,15,1)))</f>
        <v>73847795687984</v>
      </c>
      <c r="B1317" s="3">
        <v>1286</v>
      </c>
      <c r="C1317" s="165">
        <f>VLOOKUP(A1317,[1]items.h.csv!$A:$C,3,0)</f>
        <v>1439</v>
      </c>
      <c r="D1317" s="32" t="s">
        <v>4012</v>
      </c>
      <c r="E1317" s="1" t="s">
        <v>7</v>
      </c>
      <c r="F1317" s="17" t="s">
        <v>1851</v>
      </c>
      <c r="G1317" s="17" t="s">
        <v>1852</v>
      </c>
      <c r="H1317" s="118">
        <v>0</v>
      </c>
      <c r="I1317" s="118">
        <v>0</v>
      </c>
      <c r="J1317" s="17" t="s">
        <v>3</v>
      </c>
      <c r="K1317" s="17" t="s">
        <v>2191</v>
      </c>
      <c r="L1317" s="138" t="s">
        <v>4605</v>
      </c>
      <c r="N1317" s="22" t="s">
        <v>2551</v>
      </c>
      <c r="O1317" s="22" t="s">
        <v>3787</v>
      </c>
      <c r="P1317"/>
      <c r="Q1317" t="str">
        <f>IF(F1317=G1317,"","NOT EQUAL")</f>
        <v/>
      </c>
      <c r="R1317"/>
      <c r="S1317"/>
      <c r="T1317">
        <f>IF(Y1317&lt;&gt;"",T1316+1,T1316)</f>
        <v>165</v>
      </c>
      <c r="U1317" s="3"/>
      <c r="V1317" s="118"/>
      <c r="W1317" s="118"/>
      <c r="X1317" s="109" t="str">
        <f>IF( OR(V1317="CNST", J1317="CAT_REGS"),(F1317),
IF(V1317="YES",UPPER(F1317),
IF(   AND(V1317&lt;&gt;"NO",J1317="CAT_FNCT",E1317&lt;&gt;"multiply", E1317&lt;&gt;"divide"),IF(K1317="SLS_ENABLED",   UPPER(F1317),""),"")))</f>
        <v>"DOT"</v>
      </c>
      <c r="Y1317" s="109" t="str">
        <f>IF(LEN(W1317)&gt;0,W1317,SUBSTITUTE(SUBSTITUTE(SUBSTITUTE(SUBSTITUTE(SUBSTITUTE(SUBSTITUTE(SUBSTITUTE(SUBSTITUTE(SUBSTITUTE(SUBSTITUTE(SUBSTITUTE( (SUBSTITUTE( SUBSTITUTE( SUBSTITUTE( SUBSTITUTE(X1317,"STD_SIGMA","SUM"),"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DOT</v>
      </c>
      <c r="Z1317" s="2">
        <f>C1317</f>
        <v>1439</v>
      </c>
    </row>
    <row r="1318" spans="1:26">
      <c r="A1318" s="167" t="str">
        <f>CODE(MID(N1318,1,1))&amp;CODE(MID(N1318,2,1))&amp;CODE(MID(N1318,3,1))&amp;CODE(MID(N1318,4,1))&amp;CODE(MID(N1318,5,1))&amp;
IF(ISERR(CODE(MID(N1318,6,1))),"",CODE(MID(N1318,6,1)))&amp;
IF(ISERR(CODE(MID(N1318,7,1))),"",CODE(MID(N1318,7,1)))&amp;
IF(ISERR(CODE(MID(N1318,8,1))),"",CODE(MID(N1318,8,1)))&amp;
IF(ISERR(CODE(MID(N1318,9,1))),"",CODE(MID(N1318,9,1)))&amp;
IF(ISERR(CODE(MID(N1318,10,1))),"",CODE(MID(N1318,10,1)))&amp;
IF(ISERR(CODE(MID(N1318,11,1))),"",CODE(MID(N1318,11,1)))&amp;
IF(ISERR(CODE(MID(N1318,12,1))),"",CODE(MID(N1318,12,1)))&amp;
IF(ISERR(CODE(MID(N1318,13,1))),"",CODE(MID(N1318,13,1)))&amp;
IF(ISERR(CODE(MID(N1318,14,1))),"",CODE(MID(N1318,14,1)))&amp;
IF(ISERR(CODE(MID(N1318,15,1))),"",CODE(MID(N1318,15,1)))</f>
        <v>73847795688384656775</v>
      </c>
      <c r="B1318" s="3">
        <v>1287</v>
      </c>
      <c r="C1318" s="165">
        <f>VLOOKUP(A1318,[1]items.h.csv!$A:$C,3,0)</f>
        <v>1440</v>
      </c>
      <c r="D1318" s="1" t="s">
        <v>2260</v>
      </c>
      <c r="E1318" s="1" t="s">
        <v>14</v>
      </c>
      <c r="F1318" s="17" t="s">
        <v>82</v>
      </c>
      <c r="G1318" s="17" t="s">
        <v>82</v>
      </c>
      <c r="H1318" s="118">
        <v>1</v>
      </c>
      <c r="I1318" s="118">
        <v>4</v>
      </c>
      <c r="J1318" s="17" t="s">
        <v>3</v>
      </c>
      <c r="K1318" s="17" t="s">
        <v>2192</v>
      </c>
      <c r="L1318" s="138" t="s">
        <v>4605</v>
      </c>
      <c r="N1318" s="22" t="s">
        <v>2556</v>
      </c>
      <c r="O1318" s="22" t="s">
        <v>3787</v>
      </c>
      <c r="P1318"/>
      <c r="Q1318" t="str">
        <f>IF(F1318=G1318,"","NOT EQUAL")</f>
        <v/>
      </c>
      <c r="R1318"/>
      <c r="S1318"/>
      <c r="T1318">
        <f>IF(Y1318&lt;&gt;"",T1317+1,T1317)</f>
        <v>165</v>
      </c>
      <c r="U1318" s="3"/>
      <c r="V1318" s="118"/>
      <c r="W1318" s="118"/>
      <c r="X1318" s="109" t="str">
        <f>IF( OR(V1318="CNST", J1318="CAT_REGS"),(F1318),
IF(V1318="YES",UPPER(F1318),
IF(   AND(V1318&lt;&gt;"NO",J1318="CAT_FNCT",E1318&lt;&gt;"multiply", E1318&lt;&gt;"divide"),IF(K1318="SLS_ENABLED",   UPPER(F1318),""),"")))</f>
        <v/>
      </c>
      <c r="Y1318" s="109" t="str">
        <f>IF(LEN(W1318)&gt;0,W1318,SUBSTITUTE(SUBSTITUTE(SUBSTITUTE(SUBSTITUTE(SUBSTITUTE(SUBSTITUTE(SUBSTITUTE(SUBSTITUTE(SUBSTITUTE(SUBSTITUTE(SUBSTITUTE( (SUBSTITUTE( SUBSTITUTE( SUBSTITUTE( SUBSTITUTE(X1318,"STD_SIGMA","SUM"),"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18" s="2">
        <f>C1318</f>
        <v>1440</v>
      </c>
    </row>
    <row r="1319" spans="1:26">
      <c r="A1319" s="167" t="str">
        <f>CODE(MID(N1319,1,1))&amp;CODE(MID(N1319,2,1))&amp;CODE(MID(N1319,3,1))&amp;CODE(MID(N1319,4,1))&amp;CODE(MID(N1319,5,1))&amp;
IF(ISERR(CODE(MID(N1319,6,1))),"",CODE(MID(N1319,6,1)))&amp;
IF(ISERR(CODE(MID(N1319,7,1))),"",CODE(MID(N1319,7,1)))&amp;
IF(ISERR(CODE(MID(N1319,8,1))),"",CODE(MID(N1319,8,1)))&amp;
IF(ISERR(CODE(MID(N1319,9,1))),"",CODE(MID(N1319,9,1)))&amp;
IF(ISERR(CODE(MID(N1319,10,1))),"",CODE(MID(N1319,10,1)))&amp;
IF(ISERR(CODE(MID(N1319,11,1))),"",CODE(MID(N1319,11,1)))&amp;
IF(ISERR(CODE(MID(N1319,12,1))),"",CODE(MID(N1319,12,1)))&amp;
IF(ISERR(CODE(MID(N1319,13,1))),"",CODE(MID(N1319,13,1)))&amp;
IF(ISERR(CODE(MID(N1319,14,1))),"",CODE(MID(N1319,14,1)))&amp;
IF(ISERR(CODE(MID(N1319,15,1))),"",CODE(MID(N1319,15,1)))</f>
        <v>73847795687783</v>
      </c>
      <c r="B1319" s="3">
        <v>1288</v>
      </c>
      <c r="C1319" s="165">
        <f>VLOOKUP(A1319,[1]items.h.csv!$A:$C,3,0)</f>
        <v>1441</v>
      </c>
      <c r="D1319" s="1" t="s">
        <v>2255</v>
      </c>
      <c r="E1319" s="1" t="s">
        <v>1333</v>
      </c>
      <c r="F1319" s="17" t="s">
        <v>83</v>
      </c>
      <c r="G1319" s="17" t="s">
        <v>84</v>
      </c>
      <c r="H1319" s="118">
        <v>0</v>
      </c>
      <c r="I1319" s="118">
        <v>0</v>
      </c>
      <c r="J1319" s="17" t="s">
        <v>3</v>
      </c>
      <c r="K1319" s="17" t="s">
        <v>2192</v>
      </c>
      <c r="L1319" s="138" t="s">
        <v>4605</v>
      </c>
      <c r="N1319" s="22" t="s">
        <v>2558</v>
      </c>
      <c r="O1319" s="22" t="s">
        <v>3787</v>
      </c>
      <c r="P1319"/>
      <c r="Q1319" t="str">
        <f>IF(F1319=G1319,"","NOT EQUAL")</f>
        <v/>
      </c>
      <c r="R1319"/>
      <c r="S1319"/>
      <c r="T1319">
        <f>IF(Y1319&lt;&gt;"",T1318+1,T1318)</f>
        <v>165</v>
      </c>
      <c r="U1319" s="3"/>
      <c r="V1319" s="118" t="s">
        <v>4467</v>
      </c>
      <c r="W1319" s="118"/>
      <c r="X1319" s="109" t="str">
        <f>IF( OR(V1319="CNST", J1319="CAT_REGS"),(F1319),
IF(V1319="YES",UPPER(F1319),
IF(   AND(V1319&lt;&gt;"NO",J1319="CAT_FNCT",E1319&lt;&gt;"multiply", E1319&lt;&gt;"divide"),IF(K1319="SLS_ENABLED",   UPPER(F1319),""),"")))</f>
        <v/>
      </c>
      <c r="Y1319" s="109" t="str">
        <f>IF(LEN(W1319)&gt;0,W1319,SUBSTITUTE(SUBSTITUTE(SUBSTITUTE(SUBSTITUTE(SUBSTITUTE(SUBSTITUTE(SUBSTITUTE(SUBSTITUTE(SUBSTITUTE(SUBSTITUTE(SUBSTITUTE( (SUBSTITUTE( SUBSTITUTE( SUBSTITUTE( SUBSTITUTE(X1319,"STD_SIGMA","SUM"),"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19" s="2">
        <f>C1319</f>
        <v>1441</v>
      </c>
    </row>
    <row r="1320" spans="1:26">
      <c r="A1320" s="167" t="str">
        <f>CODE(MID(N1320,1,1))&amp;CODE(MID(N1320,2,1))&amp;CODE(MID(N1320,3,1))&amp;CODE(MID(N1320,4,1))&amp;CODE(MID(N1320,5,1))&amp;
IF(ISERR(CODE(MID(N1320,6,1))),"",CODE(MID(N1320,6,1)))&amp;
IF(ISERR(CODE(MID(N1320,7,1))),"",CODE(MID(N1320,7,1)))&amp;
IF(ISERR(CODE(MID(N1320,8,1))),"",CODE(MID(N1320,8,1)))&amp;
IF(ISERR(CODE(MID(N1320,9,1))),"",CODE(MID(N1320,9,1)))&amp;
IF(ISERR(CODE(MID(N1320,10,1))),"",CODE(MID(N1320,10,1)))&amp;
IF(ISERR(CODE(MID(N1320,11,1))),"",CODE(MID(N1320,11,1)))&amp;
IF(ISERR(CODE(MID(N1320,12,1))),"",CODE(MID(N1320,12,1)))&amp;
IF(ISERR(CODE(MID(N1320,13,1))),"",CODE(MID(N1320,13,1)))&amp;
IF(ISERR(CODE(MID(N1320,14,1))),"",CODE(MID(N1320,14,1)))&amp;
IF(ISERR(CODE(MID(N1320,15,1))),"",CODE(MID(N1320,15,1)))</f>
        <v>73847795687783116111</v>
      </c>
      <c r="B1320" s="3">
        <v>1289</v>
      </c>
      <c r="C1320" s="165">
        <f>VLOOKUP(A1320,[1]items.h.csv!$A:$C,3,0)</f>
        <v>1442</v>
      </c>
      <c r="D1320" s="1" t="s">
        <v>2256</v>
      </c>
      <c r="E1320" s="1" t="s">
        <v>1333</v>
      </c>
      <c r="F1320" s="17" t="s">
        <v>85</v>
      </c>
      <c r="G1320" s="17" t="s">
        <v>85</v>
      </c>
      <c r="H1320" s="118">
        <v>0</v>
      </c>
      <c r="I1320" s="118">
        <v>0</v>
      </c>
      <c r="J1320" s="17" t="s">
        <v>3</v>
      </c>
      <c r="K1320" s="17" t="s">
        <v>2191</v>
      </c>
      <c r="L1320" s="138" t="s">
        <v>4605</v>
      </c>
      <c r="N1320" s="22" t="s">
        <v>2559</v>
      </c>
      <c r="O1320" s="22" t="s">
        <v>3787</v>
      </c>
      <c r="P1320"/>
      <c r="Q1320" t="str">
        <f>IF(F1320=G1320,"","NOT EQUAL")</f>
        <v/>
      </c>
      <c r="R1320"/>
      <c r="S1320"/>
      <c r="T1320">
        <f>IF(Y1320&lt;&gt;"",T1319+1,T1319)</f>
        <v>166</v>
      </c>
      <c r="U1320" s="3" t="s">
        <v>4564</v>
      </c>
      <c r="V1320" s="118"/>
      <c r="W1320" s="118"/>
      <c r="X1320" s="109" t="str">
        <f>IF( OR(V1320="CNST", J1320="CAT_REGS"),(F1320),
IF(V1320="YES",UPPER(F1320),
IF(   AND(V1320&lt;&gt;"NO",J1320="CAT_FNCT",E1320&lt;&gt;"multiply", E1320&lt;&gt;"divide"),IF(K1320="SLS_ENABLED",   UPPER(F1320),""),"")))</f>
        <v>"D.MS" STD_RIGHT_ARROW</v>
      </c>
      <c r="Y1320" s="109" t="str">
        <f>IF(LEN(W1320)&gt;0,W1320,SUBSTITUTE(SUBSTITUTE(SUBSTITUTE(SUBSTITUTE(SUBSTITUTE(SUBSTITUTE(SUBSTITUTE(SUBSTITUTE(SUBSTITUTE(SUBSTITUTE(SUBSTITUTE( (SUBSTITUTE( SUBSTITUTE( SUBSTITUTE( SUBSTITUTE(X1320,"STD_SIGMA","SUM"),"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D.MS&gt;</v>
      </c>
      <c r="Z1320" s="2">
        <f>C1320</f>
        <v>1442</v>
      </c>
    </row>
    <row r="1321" spans="1:26">
      <c r="A1321" s="167" t="str">
        <f>CODE(MID(N1321,1,1))&amp;CODE(MID(N1321,2,1))&amp;CODE(MID(N1321,3,1))&amp;CODE(MID(N1321,4,1))&amp;CODE(MID(N1321,5,1))&amp;
IF(ISERR(CODE(MID(N1321,6,1))),"",CODE(MID(N1321,6,1)))&amp;
IF(ISERR(CODE(MID(N1321,7,1))),"",CODE(MID(N1321,7,1)))&amp;
IF(ISERR(CODE(MID(N1321,8,1))),"",CODE(MID(N1321,8,1)))&amp;
IF(ISERR(CODE(MID(N1321,9,1))),"",CODE(MID(N1321,9,1)))&amp;
IF(ISERR(CODE(MID(N1321,10,1))),"",CODE(MID(N1321,10,1)))&amp;
IF(ISERR(CODE(MID(N1321,11,1))),"",CODE(MID(N1321,11,1)))&amp;
IF(ISERR(CODE(MID(N1321,12,1))),"",CODE(MID(N1321,12,1)))&amp;
IF(ISERR(CODE(MID(N1321,13,1))),"",CODE(MID(N1321,13,1)))&amp;
IF(ISERR(CODE(MID(N1321,14,1))),"",CODE(MID(N1321,14,1)))&amp;
IF(ISERR(CODE(MID(N1321,15,1))),"",CODE(MID(N1321,15,1)))</f>
        <v>73847795687789</v>
      </c>
      <c r="B1321" s="3">
        <v>1290</v>
      </c>
      <c r="C1321" s="165">
        <f>VLOOKUP(A1321,[1]items.h.csv!$A:$C,3,0)</f>
        <v>1443</v>
      </c>
      <c r="D1321" s="38" t="s">
        <v>4169</v>
      </c>
      <c r="E1321" s="38" t="s">
        <v>2560</v>
      </c>
      <c r="F1321" s="17" t="s">
        <v>86</v>
      </c>
      <c r="G1321" s="17" t="s">
        <v>86</v>
      </c>
      <c r="H1321" s="118">
        <v>0</v>
      </c>
      <c r="I1321" s="118">
        <v>0</v>
      </c>
      <c r="J1321" s="17" t="s">
        <v>3</v>
      </c>
      <c r="K1321" s="17" t="s">
        <v>2192</v>
      </c>
      <c r="L1321" s="138" t="s">
        <v>4605</v>
      </c>
      <c r="N1321" s="22" t="s">
        <v>2560</v>
      </c>
      <c r="O1321" s="22" t="s">
        <v>3787</v>
      </c>
      <c r="P1321"/>
      <c r="Q1321" t="str">
        <f>IF(F1321=G1321,"","NOT EQUAL")</f>
        <v/>
      </c>
      <c r="R1321"/>
      <c r="S1321"/>
      <c r="T1321">
        <f>IF(Y1321&lt;&gt;"",T1320+1,T1320)</f>
        <v>166</v>
      </c>
      <c r="U1321" s="3"/>
      <c r="V1321" s="118"/>
      <c r="W1321" s="118"/>
      <c r="X1321" s="109" t="str">
        <f>IF( OR(V1321="CNST", J1321="CAT_REGS"),(F1321),
IF(V1321="YES",UPPER(F1321),
IF(   AND(V1321&lt;&gt;"NO",J1321="CAT_FNCT",E1321&lt;&gt;"multiply", E1321&lt;&gt;"divide"),IF(K1321="SLS_ENABLED",   UPPER(F1321),""),"")))</f>
        <v/>
      </c>
      <c r="Y1321" s="109" t="str">
        <f>IF(LEN(W1321)&gt;0,W1321,SUBSTITUTE(SUBSTITUTE(SUBSTITUTE(SUBSTITUTE(SUBSTITUTE(SUBSTITUTE(SUBSTITUTE(SUBSTITUTE(SUBSTITUTE(SUBSTITUTE(SUBSTITUTE( (SUBSTITUTE( SUBSTITUTE( SUBSTITUTE( SUBSTITUTE(X1321,"STD_SIGMA","SUM"),"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21" s="2">
        <f>C1321</f>
        <v>1443</v>
      </c>
    </row>
    <row r="1322" spans="1:26">
      <c r="A1322" s="167" t="str">
        <f>CODE(MID(N1322,1,1))&amp;CODE(MID(N1322,2,1))&amp;CODE(MID(N1322,3,1))&amp;CODE(MID(N1322,4,1))&amp;CODE(MID(N1322,5,1))&amp;
IF(ISERR(CODE(MID(N1322,6,1))),"",CODE(MID(N1322,6,1)))&amp;
IF(ISERR(CODE(MID(N1322,7,1))),"",CODE(MID(N1322,7,1)))&amp;
IF(ISERR(CODE(MID(N1322,8,1))),"",CODE(MID(N1322,8,1)))&amp;
IF(ISERR(CODE(MID(N1322,9,1))),"",CODE(MID(N1322,9,1)))&amp;
IF(ISERR(CODE(MID(N1322,10,1))),"",CODE(MID(N1322,10,1)))&amp;
IF(ISERR(CODE(MID(N1322,11,1))),"",CODE(MID(N1322,11,1)))&amp;
IF(ISERR(CODE(MID(N1322,12,1))),"",CODE(MID(N1322,12,1)))&amp;
IF(ISERR(CODE(MID(N1322,13,1))),"",CODE(MID(N1322,13,1)))&amp;
IF(ISERR(CODE(MID(N1322,14,1))),"",CODE(MID(N1322,14,1)))&amp;
IF(ISERR(CODE(MID(N1322,15,1))),"",CODE(MID(N1322,15,1)))</f>
        <v>738477956811611174</v>
      </c>
      <c r="B1322" s="3">
        <v>1291</v>
      </c>
      <c r="C1322" s="165">
        <f>VLOOKUP(A1322,[1]items.h.csv!$A:$C,3,0)</f>
        <v>1444</v>
      </c>
      <c r="D1322" s="1" t="s">
        <v>2221</v>
      </c>
      <c r="E1322" s="1" t="s">
        <v>7</v>
      </c>
      <c r="F1322" s="17" t="s">
        <v>1858</v>
      </c>
      <c r="G1322" s="17" t="s">
        <v>1858</v>
      </c>
      <c r="H1322" s="118">
        <v>0</v>
      </c>
      <c r="I1322" s="118">
        <v>0</v>
      </c>
      <c r="J1322" s="17" t="s">
        <v>3</v>
      </c>
      <c r="K1322" s="17" t="s">
        <v>2192</v>
      </c>
      <c r="L1322" s="138" t="s">
        <v>4605</v>
      </c>
      <c r="N1322" s="22" t="s">
        <v>2561</v>
      </c>
      <c r="O1322" s="22" t="s">
        <v>3787</v>
      </c>
      <c r="P1322"/>
      <c r="Q1322" t="str">
        <f>IF(F1322=G1322,"","NOT EQUAL")</f>
        <v/>
      </c>
      <c r="R1322"/>
      <c r="S1322"/>
      <c r="T1322">
        <f>IF(Y1322&lt;&gt;"",T1321+1,T1321)</f>
        <v>166</v>
      </c>
      <c r="U1322" s="3"/>
      <c r="V1322" s="118"/>
      <c r="W1322" s="118"/>
      <c r="X1322" s="109" t="str">
        <f>IF( OR(V1322="CNST", J1322="CAT_REGS"),(F1322),
IF(V1322="YES",UPPER(F1322),
IF(   AND(V1322&lt;&gt;"NO",J1322="CAT_FNCT",E1322&lt;&gt;"multiply", E1322&lt;&gt;"divide"),IF(K1322="SLS_ENABLED",   UPPER(F1322),""),"")))</f>
        <v/>
      </c>
      <c r="Y1322" s="109" t="str">
        <f>IF(LEN(W1322)&gt;0,W1322,SUBSTITUTE(SUBSTITUTE(SUBSTITUTE(SUBSTITUTE(SUBSTITUTE(SUBSTITUTE(SUBSTITUTE(SUBSTITUTE(SUBSTITUTE(SUBSTITUTE(SUBSTITUTE( (SUBSTITUTE( SUBSTITUTE( SUBSTITUTE( SUBSTITUTE(X1322,"STD_SIGMA","SUM"),"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22" s="2">
        <f>C1322</f>
        <v>1444</v>
      </c>
    </row>
    <row r="1323" spans="1:26">
      <c r="A1323" s="167" t="str">
        <f>CODE(MID(N1323,1,1))&amp;CODE(MID(N1323,2,1))&amp;CODE(MID(N1323,3,1))&amp;CODE(MID(N1323,4,1))&amp;CODE(MID(N1323,5,1))&amp;
IF(ISERR(CODE(MID(N1323,6,1))),"",CODE(MID(N1323,6,1)))&amp;
IF(ISERR(CODE(MID(N1323,7,1))),"",CODE(MID(N1323,7,1)))&amp;
IF(ISERR(CODE(MID(N1323,8,1))),"",CODE(MID(N1323,8,1)))&amp;
IF(ISERR(CODE(MID(N1323,9,1))),"",CODE(MID(N1323,9,1)))&amp;
IF(ISERR(CODE(MID(N1323,10,1))),"",CODE(MID(N1323,10,1)))&amp;
IF(ISERR(CODE(MID(N1323,11,1))),"",CODE(MID(N1323,11,1)))&amp;
IF(ISERR(CODE(MID(N1323,12,1))),"",CODE(MID(N1323,12,1)))&amp;
IF(ISERR(CODE(MID(N1323,13,1))),"",CODE(MID(N1323,13,1)))&amp;
IF(ISERR(CODE(MID(N1323,14,1))),"",CODE(MID(N1323,14,1)))&amp;
IF(ISERR(CODE(MID(N1323,15,1))),"",CODE(MID(N1323,15,1)))</f>
        <v>738477956811611182</v>
      </c>
      <c r="B1323" s="3">
        <v>1292</v>
      </c>
      <c r="C1323" s="165">
        <f>VLOOKUP(A1323,[1]items.h.csv!$A:$C,3,0)</f>
        <v>1445</v>
      </c>
      <c r="D1323" s="1" t="s">
        <v>2261</v>
      </c>
      <c r="E1323" s="1" t="s">
        <v>7</v>
      </c>
      <c r="F1323" s="17" t="s">
        <v>1859</v>
      </c>
      <c r="G1323" s="17" t="s">
        <v>1859</v>
      </c>
      <c r="H1323" s="118">
        <v>0</v>
      </c>
      <c r="I1323" s="118">
        <v>0</v>
      </c>
      <c r="J1323" s="17" t="s">
        <v>3</v>
      </c>
      <c r="K1323" s="17" t="s">
        <v>2191</v>
      </c>
      <c r="L1323" s="138" t="s">
        <v>4605</v>
      </c>
      <c r="N1323" s="22" t="s">
        <v>2562</v>
      </c>
      <c r="O1323" s="22" t="s">
        <v>3787</v>
      </c>
      <c r="P1323"/>
      <c r="Q1323" t="str">
        <f>IF(F1323=G1323,"","NOT EQUAL")</f>
        <v/>
      </c>
      <c r="R1323"/>
      <c r="S1323"/>
      <c r="T1323">
        <f>IF(Y1323&lt;&gt;"",T1322+1,T1322)</f>
        <v>167</v>
      </c>
      <c r="U1323" s="3" t="s">
        <v>4564</v>
      </c>
      <c r="V1323" s="118"/>
      <c r="W1323" s="118"/>
      <c r="X1323" s="109" t="str">
        <f>IF( OR(V1323="CNST", J1323="CAT_REGS"),(F1323),
IF(V1323="YES",UPPER(F1323),
IF(   AND(V1323&lt;&gt;"NO",J1323="CAT_FNCT",E1323&lt;&gt;"multiply", E1323&lt;&gt;"divide"),IF(K1323="SLS_ENABLED",   UPPER(F1323),""),"")))</f>
        <v>"D" STD_RIGHT_ARROW "R"</v>
      </c>
      <c r="Y1323" s="109" t="str">
        <f>IF(LEN(W1323)&gt;0,W1323,SUBSTITUTE(SUBSTITUTE(SUBSTITUTE(SUBSTITUTE(SUBSTITUTE(SUBSTITUTE(SUBSTITUTE(SUBSTITUTE(SUBSTITUTE(SUBSTITUTE(SUBSTITUTE( (SUBSTITUTE( SUBSTITUTE( SUBSTITUTE( SUBSTITUTE(X1323,"STD_SIGMA","SUM"),"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D&gt;R</v>
      </c>
      <c r="Z1323" s="2">
        <f>C1323</f>
        <v>1445</v>
      </c>
    </row>
    <row r="1324" spans="1:26">
      <c r="A1324" s="167" t="str">
        <f>CODE(MID(N1324,1,1))&amp;CODE(MID(N1324,2,1))&amp;CODE(MID(N1324,3,1))&amp;CODE(MID(N1324,4,1))&amp;CODE(MID(N1324,5,1))&amp;
IF(ISERR(CODE(MID(N1324,6,1))),"",CODE(MID(N1324,6,1)))&amp;
IF(ISERR(CODE(MID(N1324,7,1))),"",CODE(MID(N1324,7,1)))&amp;
IF(ISERR(CODE(MID(N1324,8,1))),"",CODE(MID(N1324,8,1)))&amp;
IF(ISERR(CODE(MID(N1324,9,1))),"",CODE(MID(N1324,9,1)))&amp;
IF(ISERR(CODE(MID(N1324,10,1))),"",CODE(MID(N1324,10,1)))&amp;
IF(ISERR(CODE(MID(N1324,11,1))),"",CODE(MID(N1324,11,1)))&amp;
IF(ISERR(CODE(MID(N1324,12,1))),"",CODE(MID(N1324,12,1)))&amp;
IF(ISERR(CODE(MID(N1324,13,1))),"",CODE(MID(N1324,13,1)))&amp;
IF(ISERR(CODE(MID(N1324,14,1))),"",CODE(MID(N1324,14,1)))&amp;
IF(ISERR(CODE(MID(N1324,15,1))),"",CODE(MID(N1324,15,1)))</f>
        <v>73847795697371866576</v>
      </c>
      <c r="B1324" s="3">
        <v>1293</v>
      </c>
      <c r="C1324" s="165">
        <f>VLOOKUP(A1324,[1]items.h.csv!$A:$C,3,0)</f>
        <v>1446</v>
      </c>
      <c r="D1324" s="1" t="s">
        <v>2221</v>
      </c>
      <c r="E1324" s="1" t="s">
        <v>7</v>
      </c>
      <c r="F1324" s="17" t="s">
        <v>87</v>
      </c>
      <c r="G1324" s="17" t="s">
        <v>87</v>
      </c>
      <c r="H1324" s="118">
        <v>0</v>
      </c>
      <c r="I1324" s="118">
        <v>0</v>
      </c>
      <c r="J1324" s="17" t="s">
        <v>3</v>
      </c>
      <c r="K1324" s="17" t="s">
        <v>2192</v>
      </c>
      <c r="L1324" s="138" t="s">
        <v>4605</v>
      </c>
      <c r="N1324" s="22" t="s">
        <v>2565</v>
      </c>
      <c r="O1324" s="22" t="s">
        <v>3787</v>
      </c>
      <c r="P1324"/>
      <c r="Q1324" t="str">
        <f>IF(F1324=G1324,"","NOT EQUAL")</f>
        <v/>
      </c>
      <c r="R1324"/>
      <c r="S1324"/>
      <c r="T1324">
        <f>IF(Y1324&lt;&gt;"",T1323+1,T1323)</f>
        <v>167</v>
      </c>
      <c r="U1324" s="3"/>
      <c r="V1324" s="118"/>
      <c r="W1324" s="118"/>
      <c r="X1324" s="109" t="str">
        <f>IF( OR(V1324="CNST", J1324="CAT_REGS"),(F1324),
IF(V1324="YES",UPPER(F1324),
IF(   AND(V1324&lt;&gt;"NO",J1324="CAT_FNCT",E1324&lt;&gt;"multiply", E1324&lt;&gt;"divide"),IF(K1324="SLS_ENABLED",   UPPER(F1324),""),"")))</f>
        <v/>
      </c>
      <c r="Y1324" s="109" t="str">
        <f>IF(LEN(W1324)&gt;0,W1324,SUBSTITUTE(SUBSTITUTE(SUBSTITUTE(SUBSTITUTE(SUBSTITUTE(SUBSTITUTE(SUBSTITUTE(SUBSTITUTE(SUBSTITUTE(SUBSTITUTE(SUBSTITUTE( (SUBSTITUTE( SUBSTITUTE( SUBSTITUTE( SUBSTITUTE(X1324,"STD_SIGMA","SUM"),"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24" s="2">
        <f>C1324</f>
        <v>1446</v>
      </c>
    </row>
    <row r="1325" spans="1:26">
      <c r="A1325" s="167" t="str">
        <f>CODE(MID(N1325,1,1))&amp;CODE(MID(N1325,2,1))&amp;CODE(MID(N1325,3,1))&amp;CODE(MID(N1325,4,1))&amp;CODE(MID(N1325,5,1))&amp;
IF(ISERR(CODE(MID(N1325,6,1))),"",CODE(MID(N1325,6,1)))&amp;
IF(ISERR(CODE(MID(N1325,7,1))),"",CODE(MID(N1325,7,1)))&amp;
IF(ISERR(CODE(MID(N1325,8,1))),"",CODE(MID(N1325,8,1)))&amp;
IF(ISERR(CODE(MID(N1325,9,1))),"",CODE(MID(N1325,9,1)))&amp;
IF(ISERR(CODE(MID(N1325,10,1))),"",CODE(MID(N1325,10,1)))&amp;
IF(ISERR(CODE(MID(N1325,11,1))),"",CODE(MID(N1325,11,1)))&amp;
IF(ISERR(CODE(MID(N1325,12,1))),"",CODE(MID(N1325,12,1)))&amp;
IF(ISERR(CODE(MID(N1325,13,1))),"",CODE(MID(N1325,13,1)))&amp;
IF(ISERR(CODE(MID(N1325,14,1))),"",CODE(MID(N1325,14,1)))&amp;
IF(ISERR(CODE(MID(N1325,15,1))),"",CODE(MID(N1325,15,1)))</f>
        <v>73847795697371866967</v>
      </c>
      <c r="B1325" s="3">
        <v>1294</v>
      </c>
      <c r="C1325" s="165">
        <f>VLOOKUP(A1325,[1]items.h.csv!$A:$C,3,0)</f>
        <v>1447</v>
      </c>
      <c r="D1325" s="1" t="s">
        <v>2221</v>
      </c>
      <c r="E1325" s="1" t="s">
        <v>7</v>
      </c>
      <c r="F1325" s="17" t="s">
        <v>88</v>
      </c>
      <c r="G1325" s="17" t="s">
        <v>88</v>
      </c>
      <c r="H1325" s="118">
        <v>0</v>
      </c>
      <c r="I1325" s="118">
        <v>0</v>
      </c>
      <c r="J1325" s="17" t="s">
        <v>3</v>
      </c>
      <c r="K1325" s="17" t="s">
        <v>2192</v>
      </c>
      <c r="L1325" s="138" t="s">
        <v>4605</v>
      </c>
      <c r="N1325" s="22" t="s">
        <v>2566</v>
      </c>
      <c r="O1325" s="22" t="s">
        <v>3787</v>
      </c>
      <c r="P1325"/>
      <c r="Q1325" t="str">
        <f>IF(F1325=G1325,"","NOT EQUAL")</f>
        <v/>
      </c>
      <c r="R1325"/>
      <c r="S1325"/>
      <c r="T1325">
        <f>IF(Y1325&lt;&gt;"",T1324+1,T1324)</f>
        <v>167</v>
      </c>
      <c r="U1325" s="3"/>
      <c r="V1325" s="118"/>
      <c r="W1325" s="118"/>
      <c r="X1325" s="109" t="str">
        <f>IF( OR(V1325="CNST", J1325="CAT_REGS"),(F1325),
IF(V1325="YES",UPPER(F1325),
IF(   AND(V1325&lt;&gt;"NO",J1325="CAT_FNCT",E1325&lt;&gt;"multiply", E1325&lt;&gt;"divide"),IF(K1325="SLS_ENABLED",   UPPER(F1325),""),"")))</f>
        <v/>
      </c>
      <c r="Y1325" s="109" t="str">
        <f>IF(LEN(W1325)&gt;0,W1325,SUBSTITUTE(SUBSTITUTE(SUBSTITUTE(SUBSTITUTE(SUBSTITUTE(SUBSTITUTE(SUBSTITUTE(SUBSTITUTE(SUBSTITUTE(SUBSTITUTE(SUBSTITUTE( (SUBSTITUTE( SUBSTITUTE( SUBSTITUTE( SUBSTITUTE(X1325,"STD_SIGMA","SUM"),"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25" s="2">
        <f>C1325</f>
        <v>1447</v>
      </c>
    </row>
    <row r="1326" spans="1:26">
      <c r="A1326" s="167" t="str">
        <f>CODE(MID(N1326,1,1))&amp;CODE(MID(N1326,2,1))&amp;CODE(MID(N1326,3,1))&amp;CODE(MID(N1326,4,1))&amp;CODE(MID(N1326,5,1))&amp;
IF(ISERR(CODE(MID(N1326,6,1))),"",CODE(MID(N1326,6,1)))&amp;
IF(ISERR(CODE(MID(N1326,7,1))),"",CODE(MID(N1326,7,1)))&amp;
IF(ISERR(CODE(MID(N1326,8,1))),"",CODE(MID(N1326,8,1)))&amp;
IF(ISERR(CODE(MID(N1326,9,1))),"",CODE(MID(N1326,9,1)))&amp;
IF(ISERR(CODE(MID(N1326,10,1))),"",CODE(MID(N1326,10,1)))&amp;
IF(ISERR(CODE(MID(N1326,11,1))),"",CODE(MID(N1326,11,1)))&amp;
IF(ISERR(CODE(MID(N1326,12,1))),"",CODE(MID(N1326,12,1)))&amp;
IF(ISERR(CODE(MID(N1326,13,1))),"",CODE(MID(N1326,13,1)))&amp;
IF(ISERR(CODE(MID(N1326,14,1))),"",CODE(MID(N1326,14,1)))&amp;
IF(ISERR(CODE(MID(N1326,15,1))),"",CODE(MID(N1326,15,1)))</f>
        <v>73847795697868</v>
      </c>
      <c r="B1326" s="3">
        <v>1295</v>
      </c>
      <c r="C1326" s="165">
        <f>VLOOKUP(A1326,[1]items.h.csv!$A:$C,3,0)</f>
        <v>1448</v>
      </c>
      <c r="D1326" s="1" t="s">
        <v>2221</v>
      </c>
      <c r="E1326" s="1" t="s">
        <v>7</v>
      </c>
      <c r="F1326" s="17" t="s">
        <v>1861</v>
      </c>
      <c r="G1326" s="17" t="s">
        <v>1861</v>
      </c>
      <c r="H1326" s="118">
        <v>0</v>
      </c>
      <c r="I1326" s="118">
        <v>0</v>
      </c>
      <c r="J1326" s="17" t="s">
        <v>3</v>
      </c>
      <c r="K1326" s="17" t="s">
        <v>2192</v>
      </c>
      <c r="L1326" s="138" t="s">
        <v>4605</v>
      </c>
      <c r="N1326" s="22" t="s">
        <v>2567</v>
      </c>
      <c r="O1326" s="22" t="s">
        <v>3787</v>
      </c>
      <c r="P1326"/>
      <c r="Q1326" t="str">
        <f>IF(F1326=G1326,"","NOT EQUAL")</f>
        <v/>
      </c>
      <c r="R1326"/>
      <c r="S1326"/>
      <c r="T1326">
        <f>IF(Y1326&lt;&gt;"",T1325+1,T1325)</f>
        <v>167</v>
      </c>
      <c r="U1326" s="3"/>
      <c r="V1326" s="118"/>
      <c r="W1326" s="118"/>
      <c r="X1326" s="109" t="str">
        <f>IF( OR(V1326="CNST", J1326="CAT_REGS"),(F1326),
IF(V1326="YES",UPPER(F1326),
IF(   AND(V1326&lt;&gt;"NO",J1326="CAT_FNCT",E1326&lt;&gt;"multiply", E1326&lt;&gt;"divide"),IF(K1326="SLS_ENABLED",   UPPER(F1326),""),"")))</f>
        <v/>
      </c>
      <c r="Y1326" s="109" t="str">
        <f>IF(LEN(W1326)&gt;0,W1326,SUBSTITUTE(SUBSTITUTE(SUBSTITUTE(SUBSTITUTE(SUBSTITUTE(SUBSTITUTE(SUBSTITUTE(SUBSTITUTE(SUBSTITUTE(SUBSTITUTE(SUBSTITUTE( (SUBSTITUTE( SUBSTITUTE( SUBSTITUTE( SUBSTITUTE(X1326,"STD_SIGMA","SUM"),"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26" s="2">
        <f>C1326</f>
        <v>1448</v>
      </c>
    </row>
    <row r="1327" spans="1:26">
      <c r="A1327" s="167" t="str">
        <f>CODE(MID(N1327,1,1))&amp;CODE(MID(N1327,2,1))&amp;CODE(MID(N1327,3,1))&amp;CODE(MID(N1327,4,1))&amp;CODE(MID(N1327,5,1))&amp;
IF(ISERR(CODE(MID(N1327,6,1))),"",CODE(MID(N1327,6,1)))&amp;
IF(ISERR(CODE(MID(N1327,7,1))),"",CODE(MID(N1327,7,1)))&amp;
IF(ISERR(CODE(MID(N1327,8,1))),"",CODE(MID(N1327,8,1)))&amp;
IF(ISERR(CODE(MID(N1327,9,1))),"",CODE(MID(N1327,9,1)))&amp;
IF(ISERR(CODE(MID(N1327,10,1))),"",CODE(MID(N1327,10,1)))&amp;
IF(ISERR(CODE(MID(N1327,11,1))),"",CODE(MID(N1327,11,1)))&amp;
IF(ISERR(CODE(MID(N1327,12,1))),"",CODE(MID(N1327,12,1)))&amp;
IF(ISERR(CODE(MID(N1327,13,1))),"",CODE(MID(N1327,13,1)))&amp;
IF(ISERR(CODE(MID(N1327,14,1))),"",CODE(MID(N1327,14,1)))&amp;
IF(ISERR(CODE(MID(N1327,15,1))),"",CODE(MID(N1327,15,1)))</f>
        <v>7384779569786880</v>
      </c>
      <c r="B1327" s="3">
        <v>1296</v>
      </c>
      <c r="C1327" s="165">
        <f>VLOOKUP(A1327,[1]items.h.csv!$A:$C,3,0)</f>
        <v>1449</v>
      </c>
      <c r="D1327" s="1" t="s">
        <v>2221</v>
      </c>
      <c r="E1327" s="1" t="s">
        <v>7</v>
      </c>
      <c r="F1327" s="17" t="s">
        <v>1862</v>
      </c>
      <c r="G1327" s="17" t="s">
        <v>89</v>
      </c>
      <c r="H1327" s="118">
        <v>0</v>
      </c>
      <c r="I1327" s="118">
        <v>0</v>
      </c>
      <c r="J1327" s="17" t="s">
        <v>3</v>
      </c>
      <c r="K1327" s="17" t="s">
        <v>2192</v>
      </c>
      <c r="L1327" s="138" t="s">
        <v>4605</v>
      </c>
      <c r="N1327" s="22" t="s">
        <v>2568</v>
      </c>
      <c r="O1327" s="22" t="s">
        <v>3787</v>
      </c>
      <c r="P1327"/>
      <c r="Q1327" t="str">
        <f>IF(F1327=G1327,"","NOT EQUAL")</f>
        <v>NOT EQUAL</v>
      </c>
      <c r="R1327"/>
      <c r="S1327"/>
      <c r="T1327">
        <f>IF(Y1327&lt;&gt;"",T1326+1,T1326)</f>
        <v>167</v>
      </c>
      <c r="U1327" s="3"/>
      <c r="V1327" s="118"/>
      <c r="W1327" s="118"/>
      <c r="X1327" s="109" t="str">
        <f>IF( OR(V1327="CNST", J1327="CAT_REGS"),(F1327),
IF(V1327="YES",UPPER(F1327),
IF(   AND(V1327&lt;&gt;"NO",J1327="CAT_FNCT",E1327&lt;&gt;"multiply", E1327&lt;&gt;"divide"),IF(K1327="SLS_ENABLED",   UPPER(F1327),""),"")))</f>
        <v/>
      </c>
      <c r="Y1327" s="109" t="str">
        <f>IF(LEN(W1327)&gt;0,W1327,SUBSTITUTE(SUBSTITUTE(SUBSTITUTE(SUBSTITUTE(SUBSTITUTE(SUBSTITUTE(SUBSTITUTE(SUBSTITUTE(SUBSTITUTE(SUBSTITUTE(SUBSTITUTE( (SUBSTITUTE( SUBSTITUTE( SUBSTITUTE( SUBSTITUTE(X1327,"STD_SIGMA","SUM"),"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27" s="2">
        <f>C1327</f>
        <v>1449</v>
      </c>
    </row>
    <row r="1328" spans="1:26">
      <c r="A1328" s="167" t="str">
        <f>CODE(MID(N1328,1,1))&amp;CODE(MID(N1328,2,1))&amp;CODE(MID(N1328,3,1))&amp;CODE(MID(N1328,4,1))&amp;CODE(MID(N1328,5,1))&amp;
IF(ISERR(CODE(MID(N1328,6,1))),"",CODE(MID(N1328,6,1)))&amp;
IF(ISERR(CODE(MID(N1328,7,1))),"",CODE(MID(N1328,7,1)))&amp;
IF(ISERR(CODE(MID(N1328,8,1))),"",CODE(MID(N1328,8,1)))&amp;
IF(ISERR(CODE(MID(N1328,9,1))),"",CODE(MID(N1328,9,1)))&amp;
IF(ISERR(CODE(MID(N1328,10,1))),"",CODE(MID(N1328,10,1)))&amp;
IF(ISERR(CODE(MID(N1328,11,1))),"",CODE(MID(N1328,11,1)))&amp;
IF(ISERR(CODE(MID(N1328,12,1))),"",CODE(MID(N1328,12,1)))&amp;
IF(ISERR(CODE(MID(N1328,13,1))),"",CODE(MID(N1328,13,1)))&amp;
IF(ISERR(CODE(MID(N1328,14,1))),"",CODE(MID(N1328,14,1)))&amp;
IF(ISERR(CODE(MID(N1328,15,1))),"",CODE(MID(N1328,15,1)))</f>
        <v>73847795697871</v>
      </c>
      <c r="B1328" s="3">
        <v>1297</v>
      </c>
      <c r="C1328" s="165">
        <f>VLOOKUP(A1328,[1]items.h.csv!$A:$C,3,0)</f>
        <v>1450</v>
      </c>
      <c r="D1328" s="1" t="s">
        <v>2262</v>
      </c>
      <c r="E1328" s="1" t="s">
        <v>14</v>
      </c>
      <c r="F1328" s="17" t="s">
        <v>90</v>
      </c>
      <c r="G1328" s="17" t="s">
        <v>90</v>
      </c>
      <c r="H1328" s="118">
        <v>0</v>
      </c>
      <c r="I1328" s="118">
        <v>15</v>
      </c>
      <c r="J1328" s="17" t="s">
        <v>3</v>
      </c>
      <c r="K1328" s="17" t="s">
        <v>2192</v>
      </c>
      <c r="L1328" s="138" t="s">
        <v>4605</v>
      </c>
      <c r="N1328" s="22" t="s">
        <v>2569</v>
      </c>
      <c r="O1328" s="22" t="s">
        <v>3787</v>
      </c>
      <c r="P1328"/>
      <c r="Q1328" t="str">
        <f>IF(F1328=G1328,"","NOT EQUAL")</f>
        <v/>
      </c>
      <c r="R1328"/>
      <c r="S1328"/>
      <c r="T1328">
        <f>IF(Y1328&lt;&gt;"",T1327+1,T1327)</f>
        <v>168</v>
      </c>
      <c r="U1328" s="3" t="s">
        <v>4590</v>
      </c>
      <c r="V1328" s="118" t="s">
        <v>4475</v>
      </c>
      <c r="W1328" s="118"/>
      <c r="X1328" s="109" t="str">
        <f>IF( OR(V1328="CNST", J1328="CAT_REGS"),(F1328),
IF(V1328="YES",UPPER(F1328),
IF(   AND(V1328&lt;&gt;"NO",J1328="CAT_FNCT",E1328&lt;&gt;"multiply", E1328&lt;&gt;"divide"),IF(K1328="SLS_ENABLED",   UPPER(F1328),""),"")))</f>
        <v>"ENG"</v>
      </c>
      <c r="Y1328" s="109" t="str">
        <f>IF(LEN(W1328)&gt;0,W1328,SUBSTITUTE(SUBSTITUTE(SUBSTITUTE(SUBSTITUTE(SUBSTITUTE(SUBSTITUTE(SUBSTITUTE(SUBSTITUTE(SUBSTITUTE(SUBSTITUTE(SUBSTITUTE( (SUBSTITUTE( SUBSTITUTE( SUBSTITUTE( SUBSTITUTE(X1328,"STD_SIGMA","SUM"),"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ENG</v>
      </c>
      <c r="Z1328" s="2">
        <f>C1328</f>
        <v>1450</v>
      </c>
    </row>
    <row r="1329" spans="1:26">
      <c r="A1329" s="167" t="str">
        <f>CODE(MID(N1329,1,1))&amp;CODE(MID(N1329,2,1))&amp;CODE(MID(N1329,3,1))&amp;CODE(MID(N1329,4,1))&amp;CODE(MID(N1329,5,1))&amp;
IF(ISERR(CODE(MID(N1329,6,1))),"",CODE(MID(N1329,6,1)))&amp;
IF(ISERR(CODE(MID(N1329,7,1))),"",CODE(MID(N1329,7,1)))&amp;
IF(ISERR(CODE(MID(N1329,8,1))),"",CODE(MID(N1329,8,1)))&amp;
IF(ISERR(CODE(MID(N1329,9,1))),"",CODE(MID(N1329,9,1)))&amp;
IF(ISERR(CODE(MID(N1329,10,1))),"",CODE(MID(N1329,10,1)))&amp;
IF(ISERR(CODE(MID(N1329,11,1))),"",CODE(MID(N1329,11,1)))&amp;
IF(ISERR(CODE(MID(N1329,12,1))),"",CODE(MID(N1329,12,1)))&amp;
IF(ISERR(CODE(MID(N1329,13,1))),"",CODE(MID(N1329,13,1)))&amp;
IF(ISERR(CODE(MID(N1329,14,1))),"",CODE(MID(N1329,14,1)))&amp;
IF(ISERR(CODE(MID(N1329,15,1))),"",CODE(MID(N1329,15,1)))</f>
        <v>738477956978798277</v>
      </c>
      <c r="B1329" s="3">
        <v>1299</v>
      </c>
      <c r="C1329" s="165">
        <f>VLOOKUP(A1329,[1]items.h.csv!$A:$C,3,0)</f>
        <v>1452</v>
      </c>
      <c r="D1329" s="1" t="s">
        <v>2221</v>
      </c>
      <c r="E1329" s="1" t="s">
        <v>7</v>
      </c>
      <c r="F1329" s="17" t="s">
        <v>1863</v>
      </c>
      <c r="G1329" s="17" t="s">
        <v>1863</v>
      </c>
      <c r="H1329" s="118">
        <v>0</v>
      </c>
      <c r="I1329" s="118">
        <v>0</v>
      </c>
      <c r="J1329" s="17" t="s">
        <v>3</v>
      </c>
      <c r="K1329" s="17" t="s">
        <v>2192</v>
      </c>
      <c r="L1329" s="138" t="s">
        <v>4605</v>
      </c>
      <c r="N1329" s="22" t="s">
        <v>2570</v>
      </c>
      <c r="O1329" s="22" t="s">
        <v>3787</v>
      </c>
      <c r="P1329"/>
      <c r="Q1329" t="str">
        <f>IF(F1329=G1329,"","NOT EQUAL")</f>
        <v/>
      </c>
      <c r="R1329"/>
      <c r="S1329"/>
      <c r="T1329">
        <f>IF(Y1329&lt;&gt;"",T1328+1,T1328)</f>
        <v>168</v>
      </c>
      <c r="U1329" s="3"/>
      <c r="V1329" s="118"/>
      <c r="W1329" s="118"/>
      <c r="X1329" s="109" t="str">
        <f>IF( OR(V1329="CNST", J1329="CAT_REGS"),(F1329),
IF(V1329="YES",UPPER(F1329),
IF(   AND(V1329&lt;&gt;"NO",J1329="CAT_FNCT",E1329&lt;&gt;"multiply", E1329&lt;&gt;"divide"),IF(K1329="SLS_ENABLED",   UPPER(F1329),""),"")))</f>
        <v/>
      </c>
      <c r="Y1329" s="109" t="str">
        <f>IF(LEN(W1329)&gt;0,W1329,SUBSTITUTE(SUBSTITUTE(SUBSTITUTE(SUBSTITUTE(SUBSTITUTE(SUBSTITUTE(SUBSTITUTE(SUBSTITUTE(SUBSTITUTE(SUBSTITUTE(SUBSTITUTE( (SUBSTITUTE( SUBSTITUTE( SUBSTITUTE( SUBSTITUTE(X1329,"STD_SIGMA","SUM"),"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29" s="2">
        <f>C1329</f>
        <v>1452</v>
      </c>
    </row>
    <row r="1330" spans="1:26">
      <c r="A1330" s="167" t="str">
        <f>CODE(MID(N1330,1,1))&amp;CODE(MID(N1330,2,1))&amp;CODE(MID(N1330,3,1))&amp;CODE(MID(N1330,4,1))&amp;CODE(MID(N1330,5,1))&amp;
IF(ISERR(CODE(MID(N1330,6,1))),"",CODE(MID(N1330,6,1)))&amp;
IF(ISERR(CODE(MID(N1330,7,1))),"",CODE(MID(N1330,7,1)))&amp;
IF(ISERR(CODE(MID(N1330,8,1))),"",CODE(MID(N1330,8,1)))&amp;
IF(ISERR(CODE(MID(N1330,9,1))),"",CODE(MID(N1330,9,1)))&amp;
IF(ISERR(CODE(MID(N1330,10,1))),"",CODE(MID(N1330,10,1)))&amp;
IF(ISERR(CODE(MID(N1330,11,1))),"",CODE(MID(N1330,11,1)))&amp;
IF(ISERR(CODE(MID(N1330,12,1))),"",CODE(MID(N1330,12,1)))&amp;
IF(ISERR(CODE(MID(N1330,13,1))),"",CODE(MID(N1330,13,1)))&amp;
IF(ISERR(CODE(MID(N1330,14,1))),"",CODE(MID(N1330,14,1)))&amp;
IF(ISERR(CODE(MID(N1330,15,1))),"",CODE(MID(N1330,15,1)))</f>
        <v>738477956978848289</v>
      </c>
      <c r="B1330" s="3">
        <v>1300</v>
      </c>
      <c r="C1330" s="165">
        <f>VLOOKUP(A1330,[1]items.h.csv!$A:$C,3,0)</f>
        <v>1453</v>
      </c>
      <c r="D1330" s="1" t="s">
        <v>2221</v>
      </c>
      <c r="E1330" s="1" t="s">
        <v>7</v>
      </c>
      <c r="F1330" s="17" t="s">
        <v>92</v>
      </c>
      <c r="G1330" s="17" t="s">
        <v>92</v>
      </c>
      <c r="H1330" s="118">
        <v>0</v>
      </c>
      <c r="I1330" s="118">
        <v>0</v>
      </c>
      <c r="J1330" s="17" t="s">
        <v>3</v>
      </c>
      <c r="K1330" s="17" t="s">
        <v>2192</v>
      </c>
      <c r="L1330" s="138" t="s">
        <v>4605</v>
      </c>
      <c r="N1330" s="22" t="s">
        <v>2572</v>
      </c>
      <c r="O1330" s="22" t="s">
        <v>3787</v>
      </c>
      <c r="P1330"/>
      <c r="Q1330" t="str">
        <f>IF(F1330=G1330,"","NOT EQUAL")</f>
        <v/>
      </c>
      <c r="R1330"/>
      <c r="S1330"/>
      <c r="T1330">
        <f>IF(Y1330&lt;&gt;"",T1329+1,T1329)</f>
        <v>169</v>
      </c>
      <c r="U1330" s="3" t="s">
        <v>4596</v>
      </c>
      <c r="V1330" s="118" t="s">
        <v>4475</v>
      </c>
      <c r="W1330" s="118"/>
      <c r="X1330" s="109" t="str">
        <f>IF( OR(V1330="CNST", J1330="CAT_REGS"),(F1330),
IF(V1330="YES",UPPER(F1330),
IF(   AND(V1330&lt;&gt;"NO",J1330="CAT_FNCT",E1330&lt;&gt;"multiply", E1330&lt;&gt;"divide"),IF(K1330="SLS_ENABLED",   UPPER(F1330),""),"")))</f>
        <v>"ENTRY?"</v>
      </c>
      <c r="Y1330" s="109" t="str">
        <f>IF(LEN(W1330)&gt;0,W1330,SUBSTITUTE(SUBSTITUTE(SUBSTITUTE(SUBSTITUTE(SUBSTITUTE(SUBSTITUTE(SUBSTITUTE(SUBSTITUTE(SUBSTITUTE(SUBSTITUTE(SUBSTITUTE( (SUBSTITUTE( SUBSTITUTE( SUBSTITUTE( SUBSTITUTE(X1330,"STD_SIGMA","SUM"),"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ENTRY?</v>
      </c>
      <c r="Z1330" s="2">
        <f>C1330</f>
        <v>1453</v>
      </c>
    </row>
    <row r="1331" spans="1:26">
      <c r="A1331" s="167" t="str">
        <f>CODE(MID(N1331,1,1))&amp;CODE(MID(N1331,2,1))&amp;CODE(MID(N1331,3,1))&amp;CODE(MID(N1331,4,1))&amp;CODE(MID(N1331,5,1))&amp;
IF(ISERR(CODE(MID(N1331,6,1))),"",CODE(MID(N1331,6,1)))&amp;
IF(ISERR(CODE(MID(N1331,7,1))),"",CODE(MID(N1331,7,1)))&amp;
IF(ISERR(CODE(MID(N1331,8,1))),"",CODE(MID(N1331,8,1)))&amp;
IF(ISERR(CODE(MID(N1331,9,1))),"",CODE(MID(N1331,9,1)))&amp;
IF(ISERR(CODE(MID(N1331,10,1))),"",CODE(MID(N1331,10,1)))&amp;
IF(ISERR(CODE(MID(N1331,11,1))),"",CODE(MID(N1331,11,1)))&amp;
IF(ISERR(CODE(MID(N1331,12,1))),"",CODE(MID(N1331,12,1)))&amp;
IF(ISERR(CODE(MID(N1331,13,1))),"",CODE(MID(N1331,13,1)))&amp;
IF(ISERR(CODE(MID(N1331,14,1))),"",CODE(MID(N1331,14,1)))&amp;
IF(ISERR(CODE(MID(N1331,15,1))),"",CODE(MID(N1331,15,1)))</f>
        <v>73847795698195686976</v>
      </c>
      <c r="B1331" s="3">
        <v>1301</v>
      </c>
      <c r="C1331" s="165">
        <f>VLOOKUP(A1331,[1]items.h.csv!$A:$C,3,0)</f>
        <v>1454</v>
      </c>
      <c r="D1331" s="1" t="s">
        <v>2221</v>
      </c>
      <c r="E1331" s="1" t="s">
        <v>7</v>
      </c>
      <c r="F1331" s="17" t="s">
        <v>1865</v>
      </c>
      <c r="G1331" s="17" t="s">
        <v>93</v>
      </c>
      <c r="H1331" s="118">
        <v>0</v>
      </c>
      <c r="I1331" s="118">
        <v>0</v>
      </c>
      <c r="J1331" s="17" t="s">
        <v>3</v>
      </c>
      <c r="K1331" s="17" t="s">
        <v>2192</v>
      </c>
      <c r="L1331" s="138" t="s">
        <v>4605</v>
      </c>
      <c r="N1331" s="22" t="s">
        <v>2574</v>
      </c>
      <c r="O1331" s="22" t="s">
        <v>3787</v>
      </c>
      <c r="P1331"/>
      <c r="Q1331" t="str">
        <f>IF(F1331=G1331,"","NOT EQUAL")</f>
        <v>NOT EQUAL</v>
      </c>
      <c r="R1331"/>
      <c r="S1331"/>
      <c r="T1331">
        <f>IF(Y1331&lt;&gt;"",T1330+1,T1330)</f>
        <v>169</v>
      </c>
      <c r="U1331" s="3"/>
      <c r="V1331" s="118"/>
      <c r="W1331" s="118"/>
      <c r="X1331" s="109" t="str">
        <f>IF( OR(V1331="CNST", J1331="CAT_REGS"),(F1331),
IF(V1331="YES",UPPER(F1331),
IF(   AND(V1331&lt;&gt;"NO",J1331="CAT_FNCT",E1331&lt;&gt;"multiply", E1331&lt;&gt;"divide"),IF(K1331="SLS_ENABLED",   UPPER(F1331),""),"")))</f>
        <v/>
      </c>
      <c r="Y1331" s="109" t="str">
        <f>IF(LEN(W1331)&gt;0,W1331,SUBSTITUTE(SUBSTITUTE(SUBSTITUTE(SUBSTITUTE(SUBSTITUTE(SUBSTITUTE(SUBSTITUTE(SUBSTITUTE(SUBSTITUTE(SUBSTITUTE(SUBSTITUTE( (SUBSTITUTE( SUBSTITUTE( SUBSTITUTE( SUBSTITUTE(X1331,"STD_SIGMA","SUM"),"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31" s="2">
        <f>C1331</f>
        <v>1454</v>
      </c>
    </row>
    <row r="1332" spans="1:26">
      <c r="A1332" s="167" t="str">
        <f>CODE(MID(N1332,1,1))&amp;CODE(MID(N1332,2,1))&amp;CODE(MID(N1332,3,1))&amp;CODE(MID(N1332,4,1))&amp;CODE(MID(N1332,5,1))&amp;
IF(ISERR(CODE(MID(N1332,6,1))),"",CODE(MID(N1332,6,1)))&amp;
IF(ISERR(CODE(MID(N1332,7,1))),"",CODE(MID(N1332,7,1)))&amp;
IF(ISERR(CODE(MID(N1332,8,1))),"",CODE(MID(N1332,8,1)))&amp;
IF(ISERR(CODE(MID(N1332,9,1))),"",CODE(MID(N1332,9,1)))&amp;
IF(ISERR(CODE(MID(N1332,10,1))),"",CODE(MID(N1332,10,1)))&amp;
IF(ISERR(CODE(MID(N1332,11,1))),"",CODE(MID(N1332,11,1)))&amp;
IF(ISERR(CODE(MID(N1332,12,1))),"",CODE(MID(N1332,12,1)))&amp;
IF(ISERR(CODE(MID(N1332,13,1))),"",CODE(MID(N1332,13,1)))&amp;
IF(ISERR(CODE(MID(N1332,14,1))),"",CODE(MID(N1332,14,1)))&amp;
IF(ISERR(CODE(MID(N1332,15,1))),"",CODE(MID(N1332,15,1)))</f>
        <v>73847795698195696873</v>
      </c>
      <c r="B1332" s="3">
        <v>1302</v>
      </c>
      <c r="C1332" s="165">
        <f>VLOOKUP(A1332,[1]items.h.csv!$A:$C,3,0)</f>
        <v>1455</v>
      </c>
      <c r="D1332" s="1" t="s">
        <v>2221</v>
      </c>
      <c r="E1332" s="1" t="s">
        <v>7</v>
      </c>
      <c r="F1332" s="17" t="s">
        <v>1866</v>
      </c>
      <c r="G1332" s="17" t="s">
        <v>94</v>
      </c>
      <c r="H1332" s="118">
        <v>0</v>
      </c>
      <c r="I1332" s="118">
        <v>0</v>
      </c>
      <c r="J1332" s="17" t="s">
        <v>3</v>
      </c>
      <c r="K1332" s="17" t="s">
        <v>2192</v>
      </c>
      <c r="L1332" s="138" t="s">
        <v>4605</v>
      </c>
      <c r="N1332" s="22" t="s">
        <v>2575</v>
      </c>
      <c r="O1332" s="22" t="s">
        <v>3787</v>
      </c>
      <c r="P1332"/>
      <c r="Q1332" t="str">
        <f>IF(F1332=G1332,"","NOT EQUAL")</f>
        <v>NOT EQUAL</v>
      </c>
      <c r="R1332"/>
      <c r="S1332"/>
      <c r="T1332">
        <f>IF(Y1332&lt;&gt;"",T1331+1,T1331)</f>
        <v>169</v>
      </c>
      <c r="U1332" s="3"/>
      <c r="V1332" s="118"/>
      <c r="W1332" s="118"/>
      <c r="X1332" s="109" t="str">
        <f>IF( OR(V1332="CNST", J1332="CAT_REGS"),(F1332),
IF(V1332="YES",UPPER(F1332),
IF(   AND(V1332&lt;&gt;"NO",J1332="CAT_FNCT",E1332&lt;&gt;"multiply", E1332&lt;&gt;"divide"),IF(K1332="SLS_ENABLED",   UPPER(F1332),""),"")))</f>
        <v/>
      </c>
      <c r="Y1332" s="109" t="str">
        <f>IF(LEN(W1332)&gt;0,W1332,SUBSTITUTE(SUBSTITUTE(SUBSTITUTE(SUBSTITUTE(SUBSTITUTE(SUBSTITUTE(SUBSTITUTE(SUBSTITUTE(SUBSTITUTE(SUBSTITUTE(SUBSTITUTE( (SUBSTITUTE( SUBSTITUTE( SUBSTITUTE( SUBSTITUTE(X1332,"STD_SIGMA","SUM"),"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32" s="2">
        <f>C1332</f>
        <v>1455</v>
      </c>
    </row>
    <row r="1333" spans="1:26">
      <c r="A1333" s="167" t="str">
        <f>CODE(MID(N1333,1,1))&amp;CODE(MID(N1333,2,1))&amp;CODE(MID(N1333,3,1))&amp;CODE(MID(N1333,4,1))&amp;CODE(MID(N1333,5,1))&amp;
IF(ISERR(CODE(MID(N1333,6,1))),"",CODE(MID(N1333,6,1)))&amp;
IF(ISERR(CODE(MID(N1333,7,1))),"",CODE(MID(N1333,7,1)))&amp;
IF(ISERR(CODE(MID(N1333,8,1))),"",CODE(MID(N1333,8,1)))&amp;
IF(ISERR(CODE(MID(N1333,9,1))),"",CODE(MID(N1333,9,1)))&amp;
IF(ISERR(CODE(MID(N1333,10,1))),"",CODE(MID(N1333,10,1)))&amp;
IF(ISERR(CODE(MID(N1333,11,1))),"",CODE(MID(N1333,11,1)))&amp;
IF(ISERR(CODE(MID(N1333,12,1))),"",CODE(MID(N1333,12,1)))&amp;
IF(ISERR(CODE(MID(N1333,13,1))),"",CODE(MID(N1333,13,1)))&amp;
IF(ISERR(CODE(MID(N1333,14,1))),"",CODE(MID(N1333,14,1)))&amp;
IF(ISERR(CODE(MID(N1333,15,1))),"",CODE(MID(N1333,15,1)))</f>
        <v>73847795698195786987</v>
      </c>
      <c r="B1333" s="3">
        <v>1303</v>
      </c>
      <c r="C1333" s="165">
        <f>VLOOKUP(A1333,[1]items.h.csv!$A:$C,3,0)</f>
        <v>1456</v>
      </c>
      <c r="D1333" s="1" t="s">
        <v>2221</v>
      </c>
      <c r="E1333" s="1" t="s">
        <v>7</v>
      </c>
      <c r="F1333" s="17" t="s">
        <v>1867</v>
      </c>
      <c r="G1333" s="17" t="s">
        <v>95</v>
      </c>
      <c r="H1333" s="118">
        <v>0</v>
      </c>
      <c r="I1333" s="118">
        <v>0</v>
      </c>
      <c r="J1333" s="17" t="s">
        <v>3</v>
      </c>
      <c r="K1333" s="17" t="s">
        <v>2192</v>
      </c>
      <c r="L1333" s="138" t="s">
        <v>4605</v>
      </c>
      <c r="N1333" s="22" t="s">
        <v>2576</v>
      </c>
      <c r="O1333" s="22" t="s">
        <v>3787</v>
      </c>
      <c r="P1333"/>
      <c r="Q1333" t="str">
        <f>IF(F1333=G1333,"","NOT EQUAL")</f>
        <v>NOT EQUAL</v>
      </c>
      <c r="R1333"/>
      <c r="S1333"/>
      <c r="T1333">
        <f>IF(Y1333&lt;&gt;"",T1332+1,T1332)</f>
        <v>169</v>
      </c>
      <c r="U1333" s="3"/>
      <c r="V1333" s="118"/>
      <c r="W1333" s="118"/>
      <c r="X1333" s="109" t="str">
        <f>IF( OR(V1333="CNST", J1333="CAT_REGS"),(F1333),
IF(V1333="YES",UPPER(F1333),
IF(   AND(V1333&lt;&gt;"NO",J1333="CAT_FNCT",E1333&lt;&gt;"multiply", E1333&lt;&gt;"divide"),IF(K1333="SLS_ENABLED",   UPPER(F1333),""),"")))</f>
        <v/>
      </c>
      <c r="Y1333" s="109" t="str">
        <f>IF(LEN(W1333)&gt;0,W1333,SUBSTITUTE(SUBSTITUTE(SUBSTITUTE(SUBSTITUTE(SUBSTITUTE(SUBSTITUTE(SUBSTITUTE(SUBSTITUTE(SUBSTITUTE(SUBSTITUTE(SUBSTITUTE( (SUBSTITUTE( SUBSTITUTE( SUBSTITUTE( SUBSTITUTE(X1333,"STD_SIGMA","SUM"),"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33" s="2">
        <f>C1333</f>
        <v>1456</v>
      </c>
    </row>
    <row r="1334" spans="1:26">
      <c r="A1334" s="167" t="str">
        <f>CODE(MID(N1334,1,1))&amp;CODE(MID(N1334,2,1))&amp;CODE(MID(N1334,3,1))&amp;CODE(MID(N1334,4,1))&amp;CODE(MID(N1334,5,1))&amp;
IF(ISERR(CODE(MID(N1334,6,1))),"",CODE(MID(N1334,6,1)))&amp;
IF(ISERR(CODE(MID(N1334,7,1))),"",CODE(MID(N1334,7,1)))&amp;
IF(ISERR(CODE(MID(N1334,8,1))),"",CODE(MID(N1334,8,1)))&amp;
IF(ISERR(CODE(MID(N1334,9,1))),"",CODE(MID(N1334,9,1)))&amp;
IF(ISERR(CODE(MID(N1334,10,1))),"",CODE(MID(N1334,10,1)))&amp;
IF(ISERR(CODE(MID(N1334,11,1))),"",CODE(MID(N1334,11,1)))&amp;
IF(ISERR(CODE(MID(N1334,12,1))),"",CODE(MID(N1334,12,1)))&amp;
IF(ISERR(CODE(MID(N1334,13,1))),"",CODE(MID(N1334,13,1)))&amp;
IF(ISERR(CODE(MID(N1334,14,1))),"",CODE(MID(N1334,14,1)))&amp;
IF(ISERR(CODE(MID(N1334,15,1))),"",CODE(MID(N1334,15,1)))</f>
        <v>73847795698270</v>
      </c>
      <c r="B1334" s="3">
        <v>1304</v>
      </c>
      <c r="C1334" s="165">
        <f>VLOOKUP(A1334,[1]items.h.csv!$A:$C,3,0)</f>
        <v>1457</v>
      </c>
      <c r="D1334" s="1" t="s">
        <v>2221</v>
      </c>
      <c r="E1334" s="1" t="s">
        <v>7</v>
      </c>
      <c r="F1334" s="17" t="s">
        <v>1868</v>
      </c>
      <c r="G1334" s="17" t="s">
        <v>1868</v>
      </c>
      <c r="H1334" s="118">
        <v>0</v>
      </c>
      <c r="I1334" s="118">
        <v>0</v>
      </c>
      <c r="J1334" s="17" t="s">
        <v>3</v>
      </c>
      <c r="K1334" s="17" t="s">
        <v>2192</v>
      </c>
      <c r="L1334" s="138" t="s">
        <v>4605</v>
      </c>
      <c r="N1334" s="22" t="s">
        <v>2577</v>
      </c>
      <c r="O1334" s="22" t="s">
        <v>3787</v>
      </c>
      <c r="P1334"/>
      <c r="Q1334" t="str">
        <f>IF(F1334=G1334,"","NOT EQUAL")</f>
        <v/>
      </c>
      <c r="R1334"/>
      <c r="S1334"/>
      <c r="T1334">
        <f>IF(Y1334&lt;&gt;"",T1333+1,T1333)</f>
        <v>169</v>
      </c>
      <c r="U1334" s="3"/>
      <c r="V1334" s="118"/>
      <c r="W1334" s="118"/>
      <c r="X1334" s="109" t="str">
        <f>IF( OR(V1334="CNST", J1334="CAT_REGS"),(F1334),
IF(V1334="YES",UPPER(F1334),
IF(   AND(V1334&lt;&gt;"NO",J1334="CAT_FNCT",E1334&lt;&gt;"multiply", E1334&lt;&gt;"divide"),IF(K1334="SLS_ENABLED",   UPPER(F1334),""),"")))</f>
        <v/>
      </c>
      <c r="Y1334" s="109" t="str">
        <f>IF(LEN(W1334)&gt;0,W1334,SUBSTITUTE(SUBSTITUTE(SUBSTITUTE(SUBSTITUTE(SUBSTITUTE(SUBSTITUTE(SUBSTITUTE(SUBSTITUTE(SUBSTITUTE(SUBSTITUTE(SUBSTITUTE( (SUBSTITUTE( SUBSTITUTE( SUBSTITUTE( SUBSTITUTE(X1334,"STD_SIGMA","SUM"),"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34" s="2">
        <f>C1334</f>
        <v>1457</v>
      </c>
    </row>
    <row r="1335" spans="1:26">
      <c r="A1335" s="167" t="str">
        <f>CODE(MID(N1335,1,1))&amp;CODE(MID(N1335,2,1))&amp;CODE(MID(N1335,3,1))&amp;CODE(MID(N1335,4,1))&amp;CODE(MID(N1335,5,1))&amp;
IF(ISERR(CODE(MID(N1335,6,1))),"",CODE(MID(N1335,6,1)))&amp;
IF(ISERR(CODE(MID(N1335,7,1))),"",CODE(MID(N1335,7,1)))&amp;
IF(ISERR(CODE(MID(N1335,8,1))),"",CODE(MID(N1335,8,1)))&amp;
IF(ISERR(CODE(MID(N1335,9,1))),"",CODE(MID(N1335,9,1)))&amp;
IF(ISERR(CODE(MID(N1335,10,1))),"",CODE(MID(N1335,10,1)))&amp;
IF(ISERR(CODE(MID(N1335,11,1))),"",CODE(MID(N1335,11,1)))&amp;
IF(ISERR(CODE(MID(N1335,12,1))),"",CODE(MID(N1335,12,1)))&amp;
IF(ISERR(CODE(MID(N1335,13,1))),"",CODE(MID(N1335,13,1)))&amp;
IF(ISERR(CODE(MID(N1335,14,1))),"",CODE(MID(N1335,14,1)))&amp;
IF(ISERR(CODE(MID(N1335,15,1))),"",CODE(MID(N1335,15,1)))</f>
        <v>7384779569827067</v>
      </c>
      <c r="B1335" s="3">
        <v>1305</v>
      </c>
      <c r="C1335" s="165">
        <f>VLOOKUP(A1335,[1]items.h.csv!$A:$C,3,0)</f>
        <v>1458</v>
      </c>
      <c r="D1335" s="1" t="s">
        <v>2221</v>
      </c>
      <c r="E1335" s="1" t="s">
        <v>7</v>
      </c>
      <c r="F1335" s="17" t="s">
        <v>96</v>
      </c>
      <c r="G1335" s="17" t="s">
        <v>96</v>
      </c>
      <c r="H1335" s="118">
        <v>0</v>
      </c>
      <c r="I1335" s="118">
        <v>0</v>
      </c>
      <c r="J1335" s="17" t="s">
        <v>3</v>
      </c>
      <c r="K1335" s="17" t="s">
        <v>2192</v>
      </c>
      <c r="L1335" s="138" t="s">
        <v>4605</v>
      </c>
      <c r="N1335" s="22" t="s">
        <v>2578</v>
      </c>
      <c r="O1335" s="22" t="s">
        <v>3787</v>
      </c>
      <c r="P1335"/>
      <c r="Q1335" t="str">
        <f>IF(F1335=G1335,"","NOT EQUAL")</f>
        <v/>
      </c>
      <c r="R1335"/>
      <c r="S1335"/>
      <c r="T1335">
        <f>IF(Y1335&lt;&gt;"",T1334+1,T1334)</f>
        <v>169</v>
      </c>
      <c r="U1335" s="3"/>
      <c r="V1335" s="118"/>
      <c r="W1335" s="118"/>
      <c r="X1335" s="109" t="str">
        <f>IF( OR(V1335="CNST", J1335="CAT_REGS"),(F1335),
IF(V1335="YES",UPPER(F1335),
IF(   AND(V1335&lt;&gt;"NO",J1335="CAT_FNCT",E1335&lt;&gt;"multiply", E1335&lt;&gt;"divide"),IF(K1335="SLS_ENABLED",   UPPER(F1335),""),"")))</f>
        <v/>
      </c>
      <c r="Y1335" s="109" t="str">
        <f>IF(LEN(W1335)&gt;0,W1335,SUBSTITUTE(SUBSTITUTE(SUBSTITUTE(SUBSTITUTE(SUBSTITUTE(SUBSTITUTE(SUBSTITUTE(SUBSTITUTE(SUBSTITUTE(SUBSTITUTE(SUBSTITUTE( (SUBSTITUTE( SUBSTITUTE( SUBSTITUTE( SUBSTITUTE(X1335,"STD_SIGMA","SUM"),"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35" s="2">
        <f>C1335</f>
        <v>1458</v>
      </c>
    </row>
    <row r="1336" spans="1:26">
      <c r="A1336" s="167" t="str">
        <f>CODE(MID(N1336,1,1))&amp;CODE(MID(N1336,2,1))&amp;CODE(MID(N1336,3,1))&amp;CODE(MID(N1336,4,1))&amp;CODE(MID(N1336,5,1))&amp;
IF(ISERR(CODE(MID(N1336,6,1))),"",CODE(MID(N1336,6,1)))&amp;
IF(ISERR(CODE(MID(N1336,7,1))),"",CODE(MID(N1336,7,1)))&amp;
IF(ISERR(CODE(MID(N1336,8,1))),"",CODE(MID(N1336,8,1)))&amp;
IF(ISERR(CODE(MID(N1336,9,1))),"",CODE(MID(N1336,9,1)))&amp;
IF(ISERR(CODE(MID(N1336,10,1))),"",CODE(MID(N1336,10,1)))&amp;
IF(ISERR(CODE(MID(N1336,11,1))),"",CODE(MID(N1336,11,1)))&amp;
IF(ISERR(CODE(MID(N1336,12,1))),"",CODE(MID(N1336,12,1)))&amp;
IF(ISERR(CODE(MID(N1336,13,1))),"",CODE(MID(N1336,13,1)))&amp;
IF(ISERR(CODE(MID(N1336,14,1))),"",CODE(MID(N1336,14,1)))&amp;
IF(ISERR(CODE(MID(N1336,15,1))),"",CODE(MID(N1336,15,1)))</f>
        <v>73847795698282</v>
      </c>
      <c r="B1336" s="3">
        <v>1306</v>
      </c>
      <c r="C1336" s="165">
        <f>VLOOKUP(A1336,[1]items.h.csv!$A:$C,3,0)</f>
        <v>1459</v>
      </c>
      <c r="D1336" s="1" t="s">
        <v>2221</v>
      </c>
      <c r="E1336" s="1" t="s">
        <v>7</v>
      </c>
      <c r="F1336" s="17" t="s">
        <v>1869</v>
      </c>
      <c r="G1336" s="17" t="s">
        <v>1869</v>
      </c>
      <c r="H1336" s="118">
        <v>0</v>
      </c>
      <c r="I1336" s="118">
        <v>0</v>
      </c>
      <c r="J1336" s="17" t="s">
        <v>3</v>
      </c>
      <c r="K1336" s="17" t="s">
        <v>2192</v>
      </c>
      <c r="L1336" s="138" t="s">
        <v>4605</v>
      </c>
      <c r="N1336" s="22" t="s">
        <v>2579</v>
      </c>
      <c r="O1336" s="22" t="s">
        <v>3787</v>
      </c>
      <c r="P1336"/>
      <c r="Q1336" t="str">
        <f>IF(F1336=G1336,"","NOT EQUAL")</f>
        <v/>
      </c>
      <c r="R1336"/>
      <c r="S1336"/>
      <c r="T1336">
        <f>IF(Y1336&lt;&gt;"",T1335+1,T1335)</f>
        <v>169</v>
      </c>
      <c r="U1336" s="3"/>
      <c r="V1336" s="118"/>
      <c r="W1336" s="118"/>
      <c r="X1336" s="109" t="str">
        <f>IF( OR(V1336="CNST", J1336="CAT_REGS"),(F1336),
IF(V1336="YES",UPPER(F1336),
IF(   AND(V1336&lt;&gt;"NO",J1336="CAT_FNCT",E1336&lt;&gt;"multiply", E1336&lt;&gt;"divide"),IF(K1336="SLS_ENABLED",   UPPER(F1336),""),"")))</f>
        <v/>
      </c>
      <c r="Y1336" s="109" t="str">
        <f>IF(LEN(W1336)&gt;0,W1336,SUBSTITUTE(SUBSTITUTE(SUBSTITUTE(SUBSTITUTE(SUBSTITUTE(SUBSTITUTE(SUBSTITUTE(SUBSTITUTE(SUBSTITUTE(SUBSTITUTE(SUBSTITUTE( (SUBSTITUTE( SUBSTITUTE( SUBSTITUTE( SUBSTITUTE(X1336,"STD_SIGMA","SUM"),"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36" s="2">
        <f>C1336</f>
        <v>1459</v>
      </c>
    </row>
    <row r="1337" spans="1:26">
      <c r="A1337" s="167" t="str">
        <f>CODE(MID(N1337,1,1))&amp;CODE(MID(N1337,2,1))&amp;CODE(MID(N1337,3,1))&amp;CODE(MID(N1337,4,1))&amp;CODE(MID(N1337,5,1))&amp;
IF(ISERR(CODE(MID(N1337,6,1))),"",CODE(MID(N1337,6,1)))&amp;
IF(ISERR(CODE(MID(N1337,7,1))),"",CODE(MID(N1337,7,1)))&amp;
IF(ISERR(CODE(MID(N1337,8,1))),"",CODE(MID(N1337,8,1)))&amp;
IF(ISERR(CODE(MID(N1337,9,1))),"",CODE(MID(N1337,9,1)))&amp;
IF(ISERR(CODE(MID(N1337,10,1))),"",CODE(MID(N1337,10,1)))&amp;
IF(ISERR(CODE(MID(N1337,11,1))),"",CODE(MID(N1337,11,1)))&amp;
IF(ISERR(CODE(MID(N1337,12,1))),"",CODE(MID(N1337,12,1)))&amp;
IF(ISERR(CODE(MID(N1337,13,1))),"",CODE(MID(N1337,13,1)))&amp;
IF(ISERR(CODE(MID(N1337,14,1))),"",CODE(MID(N1337,14,1)))&amp;
IF(ISERR(CODE(MID(N1337,15,1))),"",CODE(MID(N1337,15,1)))</f>
        <v>7384779569887384657676</v>
      </c>
      <c r="B1337" s="3">
        <v>1307</v>
      </c>
      <c r="C1337" s="165">
        <f>VLOOKUP(A1337,[1]items.h.csv!$A:$C,3,0)</f>
        <v>1460</v>
      </c>
      <c r="D1337" s="1" t="s">
        <v>2221</v>
      </c>
      <c r="E1337" s="1" t="s">
        <v>7</v>
      </c>
      <c r="F1337" s="17" t="s">
        <v>1872</v>
      </c>
      <c r="G1337" s="17" t="s">
        <v>1873</v>
      </c>
      <c r="H1337" s="118">
        <v>0</v>
      </c>
      <c r="I1337" s="118">
        <v>0</v>
      </c>
      <c r="J1337" s="17" t="s">
        <v>3</v>
      </c>
      <c r="K1337" s="17" t="s">
        <v>2192</v>
      </c>
      <c r="L1337" s="138" t="s">
        <v>4605</v>
      </c>
      <c r="N1337" s="22" t="s">
        <v>2582</v>
      </c>
      <c r="O1337" s="22" t="s">
        <v>3787</v>
      </c>
      <c r="P1337"/>
      <c r="Q1337" t="str">
        <f>IF(F1337=G1337,"","NOT EQUAL")</f>
        <v/>
      </c>
      <c r="R1337"/>
      <c r="S1337"/>
      <c r="T1337">
        <f>IF(Y1337&lt;&gt;"",T1336+1,T1336)</f>
        <v>169</v>
      </c>
      <c r="U1337" s="3"/>
      <c r="V1337" s="118"/>
      <c r="W1337" s="118"/>
      <c r="X1337" s="109" t="str">
        <f>IF( OR(V1337="CNST", J1337="CAT_REGS"),(F1337),
IF(V1337="YES",UPPER(F1337),
IF(   AND(V1337&lt;&gt;"NO",J1337="CAT_FNCT",E1337&lt;&gt;"multiply", E1337&lt;&gt;"divide"),IF(K1337="SLS_ENABLED",   UPPER(F1337),""),"")))</f>
        <v/>
      </c>
      <c r="Y1337" s="109" t="str">
        <f>IF(LEN(W1337)&gt;0,W1337,SUBSTITUTE(SUBSTITUTE(SUBSTITUTE(SUBSTITUTE(SUBSTITUTE(SUBSTITUTE(SUBSTITUTE(SUBSTITUTE(SUBSTITUTE(SUBSTITUTE(SUBSTITUTE( (SUBSTITUTE( SUBSTITUTE( SUBSTITUTE( SUBSTITUTE(X1337,"STD_SIGMA","SUM"),"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37" s="2">
        <f>C1337</f>
        <v>1460</v>
      </c>
    </row>
    <row r="1338" spans="1:26">
      <c r="A1338" s="167" t="str">
        <f>CODE(MID(N1338,1,1))&amp;CODE(MID(N1338,2,1))&amp;CODE(MID(N1338,3,1))&amp;CODE(MID(N1338,4,1))&amp;CODE(MID(N1338,5,1))&amp;
IF(ISERR(CODE(MID(N1338,6,1))),"",CODE(MID(N1338,6,1)))&amp;
IF(ISERR(CODE(MID(N1338,7,1))),"",CODE(MID(N1338,7,1)))&amp;
IF(ISERR(CODE(MID(N1338,8,1))),"",CODE(MID(N1338,8,1)))&amp;
IF(ISERR(CODE(MID(N1338,9,1))),"",CODE(MID(N1338,9,1)))&amp;
IF(ISERR(CODE(MID(N1338,10,1))),"",CODE(MID(N1338,10,1)))&amp;
IF(ISERR(CODE(MID(N1338,11,1))),"",CODE(MID(N1338,11,1)))&amp;
IF(ISERR(CODE(MID(N1338,12,1))),"",CODE(MID(N1338,12,1)))&amp;
IF(ISERR(CODE(MID(N1338,13,1))),"",CODE(MID(N1338,13,1)))&amp;
IF(ISERR(CODE(MID(N1338,14,1))),"",CODE(MID(N1338,14,1)))&amp;
IF(ISERR(CODE(MID(N1338,15,1))),"",CODE(MID(N1338,15,1)))</f>
        <v>7384779569888084</v>
      </c>
      <c r="B1338" s="3">
        <v>1308</v>
      </c>
      <c r="C1338" s="165">
        <f>VLOOKUP(A1338,[1]items.h.csv!$A:$C,3,0)</f>
        <v>1461</v>
      </c>
      <c r="D1338" s="1" t="s">
        <v>2264</v>
      </c>
      <c r="E1338" s="1" t="s">
        <v>7</v>
      </c>
      <c r="F1338" s="17" t="s">
        <v>100</v>
      </c>
      <c r="G1338" s="17" t="s">
        <v>100</v>
      </c>
      <c r="H1338" s="118">
        <v>0</v>
      </c>
      <c r="I1338" s="118">
        <v>0</v>
      </c>
      <c r="J1338" s="17" t="s">
        <v>3</v>
      </c>
      <c r="K1338" s="17" t="s">
        <v>2191</v>
      </c>
      <c r="L1338" s="138" t="s">
        <v>4605</v>
      </c>
      <c r="N1338" s="22" t="s">
        <v>2590</v>
      </c>
      <c r="O1338" s="22" t="s">
        <v>3787</v>
      </c>
      <c r="P1338"/>
      <c r="Q1338" t="str">
        <f>IF(F1338=G1338,"","NOT EQUAL")</f>
        <v/>
      </c>
      <c r="R1338"/>
      <c r="S1338"/>
      <c r="T1338">
        <f>IF(Y1338&lt;&gt;"",T1337+1,T1337)</f>
        <v>170</v>
      </c>
      <c r="U1338" s="3"/>
      <c r="V1338" s="118"/>
      <c r="W1338" s="118"/>
      <c r="X1338" s="109" t="str">
        <f>IF( OR(V1338="CNST", J1338="CAT_REGS"),(F1338),
IF(V1338="YES",UPPER(F1338),
IF(   AND(V1338&lt;&gt;"NO",J1338="CAT_FNCT",E1338&lt;&gt;"multiply", E1338&lt;&gt;"divide"),IF(K1338="SLS_ENABLED",   UPPER(F1338),""),"")))</f>
        <v>"EXPT"</v>
      </c>
      <c r="Y1338" s="109" t="str">
        <f>IF(LEN(W1338)&gt;0,W1338,SUBSTITUTE(SUBSTITUTE(SUBSTITUTE(SUBSTITUTE(SUBSTITUTE(SUBSTITUTE(SUBSTITUTE(SUBSTITUTE(SUBSTITUTE(SUBSTITUTE(SUBSTITUTE( (SUBSTITUTE( SUBSTITUTE( SUBSTITUTE( SUBSTITUTE(X1338,"STD_SIGMA","SUM"),"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EXPT</v>
      </c>
      <c r="Z1338" s="2">
        <f>C1338</f>
        <v>1461</v>
      </c>
    </row>
    <row r="1339" spans="1:26">
      <c r="A1339" s="167" t="str">
        <f>CODE(MID(N1339,1,1))&amp;CODE(MID(N1339,2,1))&amp;CODE(MID(N1339,3,1))&amp;CODE(MID(N1339,4,1))&amp;CODE(MID(N1339,5,1))&amp;
IF(ISERR(CODE(MID(N1339,6,1))),"",CODE(MID(N1339,6,1)))&amp;
IF(ISERR(CODE(MID(N1339,7,1))),"",CODE(MID(N1339,7,1)))&amp;
IF(ISERR(CODE(MID(N1339,8,1))),"",CODE(MID(N1339,8,1)))&amp;
IF(ISERR(CODE(MID(N1339,9,1))),"",CODE(MID(N1339,9,1)))&amp;
IF(ISERR(CODE(MID(N1339,10,1))),"",CODE(MID(N1339,10,1)))&amp;
IF(ISERR(CODE(MID(N1339,11,1))),"",CODE(MID(N1339,11,1)))&amp;
IF(ISERR(CODE(MID(N1339,12,1))),"",CODE(MID(N1339,12,1)))&amp;
IF(ISERR(CODE(MID(N1339,13,1))),"",CODE(MID(N1339,13,1)))&amp;
IF(ISERR(CODE(MID(N1339,14,1))),"",CODE(MID(N1339,14,1)))&amp;
IF(ISERR(CODE(MID(N1339,15,1))),"",CODE(MID(N1339,15,1)))</f>
        <v>73847795707366</v>
      </c>
      <c r="B1339" s="3">
        <v>1309</v>
      </c>
      <c r="C1339" s="165">
        <f>VLOOKUP(A1339,[1]items.h.csv!$A:$C,3,0)</f>
        <v>1462</v>
      </c>
      <c r="D1339" s="1" t="s">
        <v>2221</v>
      </c>
      <c r="E1339" s="1" t="s">
        <v>7</v>
      </c>
      <c r="F1339" s="17" t="s">
        <v>1879</v>
      </c>
      <c r="G1339" s="17" t="s">
        <v>1879</v>
      </c>
      <c r="H1339" s="118">
        <v>0</v>
      </c>
      <c r="I1339" s="118">
        <v>0</v>
      </c>
      <c r="J1339" s="17" t="s">
        <v>3</v>
      </c>
      <c r="K1339" s="17" t="s">
        <v>2192</v>
      </c>
      <c r="L1339" s="138" t="s">
        <v>4605</v>
      </c>
      <c r="N1339" s="22" t="s">
        <v>2603</v>
      </c>
      <c r="O1339" s="22" t="s">
        <v>3787</v>
      </c>
      <c r="P1339"/>
      <c r="Q1339" t="str">
        <f>IF(F1339=G1339,"","NOT EQUAL")</f>
        <v/>
      </c>
      <c r="R1339"/>
      <c r="S1339"/>
      <c r="T1339">
        <f>IF(Y1339&lt;&gt;"",T1338+1,T1338)</f>
        <v>170</v>
      </c>
      <c r="U1339" s="3"/>
      <c r="V1339" s="118"/>
      <c r="W1339" s="118"/>
      <c r="X1339" s="109" t="str">
        <f>IF( OR(V1339="CNST", J1339="CAT_REGS"),(F1339),
IF(V1339="YES",UPPER(F1339),
IF(   AND(V1339&lt;&gt;"NO",J1339="CAT_FNCT",E1339&lt;&gt;"multiply", E1339&lt;&gt;"divide"),IF(K1339="SLS_ENABLED",   UPPER(F1339),""),"")))</f>
        <v/>
      </c>
      <c r="Y1339" s="109" t="str">
        <f>IF(LEN(W1339)&gt;0,W1339,SUBSTITUTE(SUBSTITUTE(SUBSTITUTE(SUBSTITUTE(SUBSTITUTE(SUBSTITUTE(SUBSTITUTE(SUBSTITUTE(SUBSTITUTE(SUBSTITUTE(SUBSTITUTE( (SUBSTITUTE( SUBSTITUTE( SUBSTITUTE( SUBSTITUTE(X1339,"STD_SIGMA","SUM"),"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39" s="2">
        <f>C1339</f>
        <v>1462</v>
      </c>
    </row>
    <row r="1340" spans="1:26">
      <c r="A1340" s="167" t="str">
        <f>CODE(MID(N1340,1,1))&amp;CODE(MID(N1340,2,1))&amp;CODE(MID(N1340,3,1))&amp;CODE(MID(N1340,4,1))&amp;CODE(MID(N1340,5,1))&amp;
IF(ISERR(CODE(MID(N1340,6,1))),"",CODE(MID(N1340,6,1)))&amp;
IF(ISERR(CODE(MID(N1340,7,1))),"",CODE(MID(N1340,7,1)))&amp;
IF(ISERR(CODE(MID(N1340,8,1))),"",CODE(MID(N1340,8,1)))&amp;
IF(ISERR(CODE(MID(N1340,9,1))),"",CODE(MID(N1340,9,1)))&amp;
IF(ISERR(CODE(MID(N1340,10,1))),"",CODE(MID(N1340,10,1)))&amp;
IF(ISERR(CODE(MID(N1340,11,1))),"",CODE(MID(N1340,11,1)))&amp;
IF(ISERR(CODE(MID(N1340,12,1))),"",CODE(MID(N1340,12,1)))&amp;
IF(ISERR(CODE(MID(N1340,13,1))),"",CODE(MID(N1340,13,1)))&amp;
IF(ISERR(CODE(MID(N1340,14,1))),"",CODE(MID(N1340,14,1)))&amp;
IF(ISERR(CODE(MID(N1340,15,1))),"",CODE(MID(N1340,15,1)))</f>
        <v>73847795707388</v>
      </c>
      <c r="B1340" s="3">
        <v>1310</v>
      </c>
      <c r="C1340" s="165">
        <f>VLOOKUP(A1340,[1]items.h.csv!$A:$C,3,0)</f>
        <v>1463</v>
      </c>
      <c r="D1340" s="1" t="s">
        <v>2272</v>
      </c>
      <c r="E1340" s="1" t="s">
        <v>14</v>
      </c>
      <c r="F1340" s="17" t="s">
        <v>112</v>
      </c>
      <c r="G1340" s="17" t="s">
        <v>112</v>
      </c>
      <c r="H1340" s="118">
        <v>0</v>
      </c>
      <c r="I1340" s="118">
        <v>15</v>
      </c>
      <c r="J1340" s="17" t="s">
        <v>3</v>
      </c>
      <c r="K1340" s="17" t="s">
        <v>2192</v>
      </c>
      <c r="L1340" s="138" t="s">
        <v>4605</v>
      </c>
      <c r="N1340" s="22" t="s">
        <v>2606</v>
      </c>
      <c r="O1340" s="22" t="s">
        <v>3787</v>
      </c>
      <c r="P1340"/>
      <c r="Q1340" t="str">
        <f>IF(F1340=G1340,"","NOT EQUAL")</f>
        <v/>
      </c>
      <c r="R1340"/>
      <c r="S1340"/>
      <c r="T1340">
        <f>IF(Y1340&lt;&gt;"",T1339+1,T1339)</f>
        <v>171</v>
      </c>
      <c r="U1340" s="3"/>
      <c r="V1340" s="118" t="s">
        <v>4475</v>
      </c>
      <c r="W1340" s="118"/>
      <c r="X1340" s="109" t="str">
        <f>IF( OR(V1340="CNST", J1340="CAT_REGS"),(F1340),
IF(V1340="YES",UPPER(F1340),
IF(   AND(V1340&lt;&gt;"NO",J1340="CAT_FNCT",E1340&lt;&gt;"multiply", E1340&lt;&gt;"divide"),IF(K1340="SLS_ENABLED",   UPPER(F1340),""),"")))</f>
        <v>"FIX"</v>
      </c>
      <c r="Y1340" s="109" t="str">
        <f>IF(LEN(W1340)&gt;0,W1340,SUBSTITUTE(SUBSTITUTE(SUBSTITUTE(SUBSTITUTE(SUBSTITUTE(SUBSTITUTE(SUBSTITUTE(SUBSTITUTE(SUBSTITUTE(SUBSTITUTE(SUBSTITUTE( (SUBSTITUTE( SUBSTITUTE( SUBSTITUTE( SUBSTITUTE(X1340,"STD_SIGMA","SUM"),"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FIX</v>
      </c>
      <c r="Z1340" s="2">
        <f>C1340</f>
        <v>1463</v>
      </c>
    </row>
    <row r="1341" spans="1:26">
      <c r="A1341" s="167" t="str">
        <f>CODE(MID(N1341,1,1))&amp;CODE(MID(N1341,2,1))&amp;CODE(MID(N1341,3,1))&amp;CODE(MID(N1341,4,1))&amp;CODE(MID(N1341,5,1))&amp;
IF(ISERR(CODE(MID(N1341,6,1))),"",CODE(MID(N1341,6,1)))&amp;
IF(ISERR(CODE(MID(N1341,7,1))),"",CODE(MID(N1341,7,1)))&amp;
IF(ISERR(CODE(MID(N1341,8,1))),"",CODE(MID(N1341,8,1)))&amp;
IF(ISERR(CODE(MID(N1341,9,1))),"",CODE(MID(N1341,9,1)))&amp;
IF(ISERR(CODE(MID(N1341,10,1))),"",CODE(MID(N1341,10,1)))&amp;
IF(ISERR(CODE(MID(N1341,11,1))),"",CODE(MID(N1341,11,1)))&amp;
IF(ISERR(CODE(MID(N1341,12,1))),"",CODE(MID(N1341,12,1)))&amp;
IF(ISERR(CODE(MID(N1341,13,1))),"",CODE(MID(N1341,13,1)))&amp;
IF(ISERR(CODE(MID(N1341,14,1))),"",CODE(MID(N1341,14,1)))&amp;
IF(ISERR(CODE(MID(N1341,15,1))),"",CODE(MID(N1341,15,1)))</f>
        <v>738477957076658372</v>
      </c>
      <c r="B1341" s="3">
        <v>1311</v>
      </c>
      <c r="C1341" s="165">
        <f>VLOOKUP(A1341,[1]items.h.csv!$A:$C,3,0)</f>
        <v>1464</v>
      </c>
      <c r="D1341" s="1" t="s">
        <v>2273</v>
      </c>
      <c r="E1341" s="1" t="s">
        <v>7</v>
      </c>
      <c r="F1341" s="17" t="s">
        <v>113</v>
      </c>
      <c r="G1341" s="17" t="s">
        <v>113</v>
      </c>
      <c r="H1341" s="118">
        <v>0</v>
      </c>
      <c r="I1341" s="118">
        <v>0</v>
      </c>
      <c r="J1341" s="17" t="s">
        <v>3</v>
      </c>
      <c r="K1341" s="17" t="s">
        <v>2191</v>
      </c>
      <c r="L1341" s="138" t="s">
        <v>4605</v>
      </c>
      <c r="N1341" s="22" t="s">
        <v>2609</v>
      </c>
      <c r="O1341" s="22" t="s">
        <v>3787</v>
      </c>
      <c r="P1341"/>
      <c r="Q1341" t="str">
        <f>IF(F1341=G1341,"","NOT EQUAL")</f>
        <v/>
      </c>
      <c r="R1341"/>
      <c r="S1341"/>
      <c r="T1341">
        <f>IF(Y1341&lt;&gt;"",T1340+1,T1340)</f>
        <v>172</v>
      </c>
      <c r="U1341" s="3" t="s">
        <v>4596</v>
      </c>
      <c r="V1341" s="118" t="s">
        <v>4475</v>
      </c>
      <c r="W1341" s="118"/>
      <c r="X1341" s="109" t="str">
        <f>IF( OR(V1341="CNST", J1341="CAT_REGS"),(F1341),
IF(V1341="YES",UPPER(F1341),
IF(   AND(V1341&lt;&gt;"NO",J1341="CAT_FNCT",E1341&lt;&gt;"multiply", E1341&lt;&gt;"divide"),IF(K1341="SLS_ENABLED",   UPPER(F1341),""),"")))</f>
        <v>"FLASH?"</v>
      </c>
      <c r="Y1341" s="109" t="str">
        <f>IF(LEN(W1341)&gt;0,W1341,SUBSTITUTE(SUBSTITUTE(SUBSTITUTE(SUBSTITUTE(SUBSTITUTE(SUBSTITUTE(SUBSTITUTE(SUBSTITUTE(SUBSTITUTE(SUBSTITUTE(SUBSTITUTE( (SUBSTITUTE( SUBSTITUTE( SUBSTITUTE( SUBSTITUTE(X1341,"STD_SIGMA","SUM"),"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FLASH?</v>
      </c>
      <c r="Z1341" s="2">
        <f>C1341</f>
        <v>1464</v>
      </c>
    </row>
    <row r="1342" spans="1:26">
      <c r="A1342" s="167" t="str">
        <f>CODE(MID(N1342,1,1))&amp;CODE(MID(N1342,2,1))&amp;CODE(MID(N1342,3,1))&amp;CODE(MID(N1342,4,1))&amp;CODE(MID(N1342,5,1))&amp;
IF(ISERR(CODE(MID(N1342,6,1))),"",CODE(MID(N1342,6,1)))&amp;
IF(ISERR(CODE(MID(N1342,7,1))),"",CODE(MID(N1342,7,1)))&amp;
IF(ISERR(CODE(MID(N1342,8,1))),"",CODE(MID(N1342,8,1)))&amp;
IF(ISERR(CODE(MID(N1342,9,1))),"",CODE(MID(N1342,9,1)))&amp;
IF(ISERR(CODE(MID(N1342,10,1))),"",CODE(MID(N1342,10,1)))&amp;
IF(ISERR(CODE(MID(N1342,11,1))),"",CODE(MID(N1342,11,1)))&amp;
IF(ISERR(CODE(MID(N1342,12,1))),"",CODE(MID(N1342,12,1)))&amp;
IF(ISERR(CODE(MID(N1342,13,1))),"",CODE(MID(N1342,13,1)))&amp;
IF(ISERR(CODE(MID(N1342,14,1))),"",CODE(MID(N1342,14,1)))&amp;
IF(ISERR(CODE(MID(N1342,15,1))),"",CODE(MID(N1342,15,1)))</f>
        <v>73847795708188</v>
      </c>
      <c r="B1342" s="3">
        <v>1312</v>
      </c>
      <c r="C1342" s="165">
        <f>VLOOKUP(A1342,[1]items.h.csv!$A:$C,3,0)</f>
        <v>1465</v>
      </c>
      <c r="D1342" s="1" t="s">
        <v>2221</v>
      </c>
      <c r="E1342" s="1" t="s">
        <v>7</v>
      </c>
      <c r="F1342" s="17" t="s">
        <v>1893</v>
      </c>
      <c r="G1342" s="17" t="s">
        <v>1893</v>
      </c>
      <c r="H1342" s="118">
        <v>0</v>
      </c>
      <c r="I1342" s="118">
        <v>0</v>
      </c>
      <c r="J1342" s="17" t="s">
        <v>3</v>
      </c>
      <c r="K1342" s="17" t="s">
        <v>2192</v>
      </c>
      <c r="L1342" s="138" t="s">
        <v>4605</v>
      </c>
      <c r="N1342" s="22" t="s">
        <v>2631</v>
      </c>
      <c r="O1342" s="22" t="s">
        <v>3787</v>
      </c>
      <c r="P1342"/>
      <c r="Q1342" t="str">
        <f>IF(F1342=G1342,"","NOT EQUAL")</f>
        <v/>
      </c>
      <c r="R1342"/>
      <c r="S1342"/>
      <c r="T1342">
        <f>IF(Y1342&lt;&gt;"",T1341+1,T1341)</f>
        <v>172</v>
      </c>
      <c r="U1342" s="3"/>
      <c r="V1342" s="118"/>
      <c r="W1342" s="118"/>
      <c r="X1342" s="109" t="str">
        <f>IF( OR(V1342="CNST", J1342="CAT_REGS"),(F1342),
IF(V1342="YES",UPPER(F1342),
IF(   AND(V1342&lt;&gt;"NO",J1342="CAT_FNCT",E1342&lt;&gt;"multiply", E1342&lt;&gt;"divide"),IF(K1342="SLS_ENABLED",   UPPER(F1342),""),"")))</f>
        <v/>
      </c>
      <c r="Y1342" s="109" t="str">
        <f>IF(LEN(W1342)&gt;0,W1342,SUBSTITUTE(SUBSTITUTE(SUBSTITUTE(SUBSTITUTE(SUBSTITUTE(SUBSTITUTE(SUBSTITUTE(SUBSTITUTE(SUBSTITUTE(SUBSTITUTE(SUBSTITUTE( (SUBSTITUTE( SUBSTITUTE( SUBSTITUTE( SUBSTITUTE(X1342,"STD_SIGMA","SUM"),"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42" s="2">
        <f>C1342</f>
        <v>1465</v>
      </c>
    </row>
    <row r="1343" spans="1:26">
      <c r="A1343" s="167" t="str">
        <f>CODE(MID(N1343,1,1))&amp;CODE(MID(N1343,2,1))&amp;CODE(MID(N1343,3,1))&amp;CODE(MID(N1343,4,1))&amp;CODE(MID(N1343,5,1))&amp;
IF(ISERR(CODE(MID(N1343,6,1))),"",CODE(MID(N1343,6,1)))&amp;
IF(ISERR(CODE(MID(N1343,7,1))),"",CODE(MID(N1343,7,1)))&amp;
IF(ISERR(CODE(MID(N1343,8,1))),"",CODE(MID(N1343,8,1)))&amp;
IF(ISERR(CODE(MID(N1343,9,1))),"",CODE(MID(N1343,9,1)))&amp;
IF(ISERR(CODE(MID(N1343,10,1))),"",CODE(MID(N1343,10,1)))&amp;
IF(ISERR(CODE(MID(N1343,11,1))),"",CODE(MID(N1343,11,1)))&amp;
IF(ISERR(CODE(MID(N1343,12,1))),"",CODE(MID(N1343,12,1)))&amp;
IF(ISERR(CODE(MID(N1343,13,1))),"",CODE(MID(N1343,13,1)))&amp;
IF(ISERR(CODE(MID(N1343,14,1))),"",CODE(MID(N1343,14,1)))&amp;
IF(ISERR(CODE(MID(N1343,15,1))),"",CODE(MID(N1343,15,1)))</f>
        <v>7384779570688188</v>
      </c>
      <c r="B1343" s="3">
        <v>1313</v>
      </c>
      <c r="C1343" s="165">
        <f>VLOOKUP(A1343,[1]items.h.csv!$A:$C,3,0)</f>
        <v>1466</v>
      </c>
      <c r="D1343" s="1" t="s">
        <v>2221</v>
      </c>
      <c r="E1343" s="1" t="s">
        <v>7</v>
      </c>
      <c r="F1343" s="17" t="s">
        <v>128</v>
      </c>
      <c r="G1343" s="17" t="s">
        <v>128</v>
      </c>
      <c r="H1343" s="118">
        <v>0</v>
      </c>
      <c r="I1343" s="118">
        <v>0</v>
      </c>
      <c r="J1343" s="17" t="s">
        <v>3</v>
      </c>
      <c r="K1343" s="17" t="s">
        <v>2192</v>
      </c>
      <c r="L1343" s="138" t="s">
        <v>4605</v>
      </c>
      <c r="N1343" s="22" t="s">
        <v>2632</v>
      </c>
      <c r="O1343" s="22" t="s">
        <v>3787</v>
      </c>
      <c r="P1343"/>
      <c r="Q1343" t="str">
        <f>IF(F1343=G1343,"","NOT EQUAL")</f>
        <v/>
      </c>
      <c r="R1343"/>
      <c r="S1343"/>
      <c r="T1343">
        <f>IF(Y1343&lt;&gt;"",T1342+1,T1342)</f>
        <v>172</v>
      </c>
      <c r="U1343" s="3"/>
      <c r="V1343" s="118"/>
      <c r="W1343" s="118"/>
      <c r="X1343" s="109" t="str">
        <f>IF( OR(V1343="CNST", J1343="CAT_REGS"),(F1343),
IF(V1343="YES",UPPER(F1343),
IF(   AND(V1343&lt;&gt;"NO",J1343="CAT_FNCT",E1343&lt;&gt;"multiply", E1343&lt;&gt;"divide"),IF(K1343="SLS_ENABLED",   UPPER(F1343),""),"")))</f>
        <v/>
      </c>
      <c r="Y1343" s="109" t="str">
        <f>IF(LEN(W1343)&gt;0,W1343,SUBSTITUTE(SUBSTITUTE(SUBSTITUTE(SUBSTITUTE(SUBSTITUTE(SUBSTITUTE(SUBSTITUTE(SUBSTITUTE(SUBSTITUTE(SUBSTITUTE(SUBSTITUTE( (SUBSTITUTE( SUBSTITUTE( SUBSTITUTE( SUBSTITUTE(X1343,"STD_SIGMA","SUM"),"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43" s="2">
        <f>C1343</f>
        <v>1466</v>
      </c>
    </row>
    <row r="1344" spans="1:26">
      <c r="A1344" s="167" t="str">
        <f>CODE(MID(N1344,1,1))&amp;CODE(MID(N1344,2,1))&amp;CODE(MID(N1344,3,1))&amp;CODE(MID(N1344,4,1))&amp;CODE(MID(N1344,5,1))&amp;
IF(ISERR(CODE(MID(N1344,6,1))),"",CODE(MID(N1344,6,1)))&amp;
IF(ISERR(CODE(MID(N1344,7,1))),"",CODE(MID(N1344,7,1)))&amp;
IF(ISERR(CODE(MID(N1344,8,1))),"",CODE(MID(N1344,8,1)))&amp;
IF(ISERR(CODE(MID(N1344,9,1))),"",CODE(MID(N1344,9,1)))&amp;
IF(ISERR(CODE(MID(N1344,10,1))),"",CODE(MID(N1344,10,1)))&amp;
IF(ISERR(CODE(MID(N1344,11,1))),"",CODE(MID(N1344,11,1)))&amp;
IF(ISERR(CODE(MID(N1344,12,1))),"",CODE(MID(N1344,12,1)))&amp;
IF(ISERR(CODE(MID(N1344,13,1))),"",CODE(MID(N1344,13,1)))&amp;
IF(ISERR(CODE(MID(N1344,14,1))),"",CODE(MID(N1344,14,1)))&amp;
IF(ISERR(CODE(MID(N1344,15,1))),"",CODE(MID(N1344,15,1)))</f>
        <v>73847795716580</v>
      </c>
      <c r="B1344" s="3">
        <v>1314</v>
      </c>
      <c r="C1344" s="165">
        <f>VLOOKUP(A1344,[1]items.h.csv!$A:$C,3,0)</f>
        <v>1467</v>
      </c>
      <c r="D1344" s="1" t="s">
        <v>2284</v>
      </c>
      <c r="E1344" s="1" t="s">
        <v>14</v>
      </c>
      <c r="F1344" s="17" t="s">
        <v>132</v>
      </c>
      <c r="G1344" s="17" t="s">
        <v>132</v>
      </c>
      <c r="H1344" s="118">
        <v>0</v>
      </c>
      <c r="I1344" s="118">
        <v>15</v>
      </c>
      <c r="J1344" s="17" t="s">
        <v>3</v>
      </c>
      <c r="K1344" s="17" t="s">
        <v>2192</v>
      </c>
      <c r="L1344" s="138" t="s">
        <v>4605</v>
      </c>
      <c r="N1344" s="22" t="s">
        <v>2636</v>
      </c>
      <c r="O1344" s="22" t="s">
        <v>3787</v>
      </c>
      <c r="P1344"/>
      <c r="Q1344" t="str">
        <f>IF(F1344=G1344,"","NOT EQUAL")</f>
        <v/>
      </c>
      <c r="R1344"/>
      <c r="S1344"/>
      <c r="T1344">
        <f>IF(Y1344&lt;&gt;"",T1343+1,T1343)</f>
        <v>172</v>
      </c>
      <c r="U1344" s="3"/>
      <c r="V1344" s="118"/>
      <c r="W1344" s="118"/>
      <c r="X1344" s="109" t="str">
        <f>IF( OR(V1344="CNST", J1344="CAT_REGS"),(F1344),
IF(V1344="YES",UPPER(F1344),
IF(   AND(V1344&lt;&gt;"NO",J1344="CAT_FNCT",E1344&lt;&gt;"multiply", E1344&lt;&gt;"divide"),IF(K1344="SLS_ENABLED",   UPPER(F1344),""),"")))</f>
        <v/>
      </c>
      <c r="Y1344" s="109" t="str">
        <f>IF(LEN(W1344)&gt;0,W1344,SUBSTITUTE(SUBSTITUTE(SUBSTITUTE(SUBSTITUTE(SUBSTITUTE(SUBSTITUTE(SUBSTITUTE(SUBSTITUTE(SUBSTITUTE(SUBSTITUTE(SUBSTITUTE( (SUBSTITUTE( SUBSTITUTE( SUBSTITUTE( SUBSTITUTE(X1344,"STD_SIGMA","SUM"),"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44" s="2">
        <f>C1344</f>
        <v>1467</v>
      </c>
    </row>
    <row r="1345" spans="1:26">
      <c r="A1345" s="167" t="str">
        <f>CODE(MID(N1345,1,1))&amp;CODE(MID(N1345,2,1))&amp;CODE(MID(N1345,3,1))&amp;CODE(MID(N1345,4,1))&amp;CODE(MID(N1345,5,1))&amp;
IF(ISERR(CODE(MID(N1345,6,1))),"",CODE(MID(N1345,6,1)))&amp;
IF(ISERR(CODE(MID(N1345,7,1))),"",CODE(MID(N1345,7,1)))&amp;
IF(ISERR(CODE(MID(N1345,8,1))),"",CODE(MID(N1345,8,1)))&amp;
IF(ISERR(CODE(MID(N1345,9,1))),"",CODE(MID(N1345,9,1)))&amp;
IF(ISERR(CODE(MID(N1345,10,1))),"",CODE(MID(N1345,10,1)))&amp;
IF(ISERR(CODE(MID(N1345,11,1))),"",CODE(MID(N1345,11,1)))&amp;
IF(ISERR(CODE(MID(N1345,12,1))),"",CODE(MID(N1345,12,1)))&amp;
IF(ISERR(CODE(MID(N1345,13,1))),"",CODE(MID(N1345,13,1)))&amp;
IF(ISERR(CODE(MID(N1345,14,1))),"",CODE(MID(N1345,14,1)))&amp;
IF(ISERR(CODE(MID(N1345,15,1))),"",CODE(MID(N1345,15,1)))</f>
        <v>738477957168</v>
      </c>
      <c r="B1345" s="3">
        <v>1315</v>
      </c>
      <c r="C1345" s="165">
        <f>VLOOKUP(A1345,[1]items.h.csv!$A:$C,3,0)</f>
        <v>1468</v>
      </c>
      <c r="D1345" s="1" t="s">
        <v>2221</v>
      </c>
      <c r="E1345" s="1" t="s">
        <v>7</v>
      </c>
      <c r="F1345" s="17" t="s">
        <v>1895</v>
      </c>
      <c r="G1345" s="17" t="s">
        <v>1895</v>
      </c>
      <c r="H1345" s="118">
        <v>0</v>
      </c>
      <c r="I1345" s="118">
        <v>0</v>
      </c>
      <c r="J1345" s="17" t="s">
        <v>3</v>
      </c>
      <c r="K1345" s="17" t="s">
        <v>2192</v>
      </c>
      <c r="L1345" s="138" t="s">
        <v>4605</v>
      </c>
      <c r="N1345" s="22" t="s">
        <v>2639</v>
      </c>
      <c r="O1345" s="22" t="s">
        <v>3787</v>
      </c>
      <c r="P1345"/>
      <c r="Q1345" t="str">
        <f>IF(F1345=G1345,"","NOT EQUAL")</f>
        <v/>
      </c>
      <c r="R1345"/>
      <c r="S1345"/>
      <c r="T1345">
        <f>IF(Y1345&lt;&gt;"",T1344+1,T1344)</f>
        <v>172</v>
      </c>
      <c r="U1345" s="3"/>
      <c r="V1345" s="118"/>
      <c r="W1345" s="118"/>
      <c r="X1345" s="109" t="str">
        <f>IF( OR(V1345="CNST", J1345="CAT_REGS"),(F1345),
IF(V1345="YES",UPPER(F1345),
IF(   AND(V1345&lt;&gt;"NO",J1345="CAT_FNCT",E1345&lt;&gt;"multiply", E1345&lt;&gt;"divide"),IF(K1345="SLS_ENABLED",   UPPER(F1345),""),"")))</f>
        <v/>
      </c>
      <c r="Y1345" s="109" t="str">
        <f>IF(LEN(W1345)&gt;0,W1345,SUBSTITUTE(SUBSTITUTE(SUBSTITUTE(SUBSTITUTE(SUBSTITUTE(SUBSTITUTE(SUBSTITUTE(SUBSTITUTE(SUBSTITUTE(SUBSTITUTE(SUBSTITUTE( (SUBSTITUTE( SUBSTITUTE( SUBSTITUTE( SUBSTITUTE(X1345,"STD_SIGMA","SUM"),"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45" s="2">
        <f>C1345</f>
        <v>1468</v>
      </c>
    </row>
    <row r="1346" spans="1:26">
      <c r="A1346" s="167" t="str">
        <f>CODE(MID(N1346,1,1))&amp;CODE(MID(N1346,2,1))&amp;CODE(MID(N1346,3,1))&amp;CODE(MID(N1346,4,1))&amp;CODE(MID(N1346,5,1))&amp;
IF(ISERR(CODE(MID(N1346,6,1))),"",CODE(MID(N1346,6,1)))&amp;
IF(ISERR(CODE(MID(N1346,7,1))),"",CODE(MID(N1346,7,1)))&amp;
IF(ISERR(CODE(MID(N1346,8,1))),"",CODE(MID(N1346,8,1)))&amp;
IF(ISERR(CODE(MID(N1346,9,1))),"",CODE(MID(N1346,9,1)))&amp;
IF(ISERR(CODE(MID(N1346,10,1))),"",CODE(MID(N1346,10,1)))&amp;
IF(ISERR(CODE(MID(N1346,11,1))),"",CODE(MID(N1346,11,1)))&amp;
IF(ISERR(CODE(MID(N1346,12,1))),"",CODE(MID(N1346,12,1)))&amp;
IF(ISERR(CODE(MID(N1346,13,1))),"",CODE(MID(N1346,13,1)))&amp;
IF(ISERR(CODE(MID(N1346,14,1))),"",CODE(MID(N1346,14,1)))&amp;
IF(ISERR(CODE(MID(N1346,15,1))),"",CODE(MID(N1346,15,1)))</f>
        <v>7384779571687749</v>
      </c>
      <c r="B1346" s="3">
        <v>1316</v>
      </c>
      <c r="C1346" s="165">
        <f>VLOOKUP(A1346,[1]items.h.csv!$A:$C,3,0)</f>
        <v>1469</v>
      </c>
      <c r="D1346" s="1" t="s">
        <v>2221</v>
      </c>
      <c r="E1346" s="1" t="s">
        <v>7</v>
      </c>
      <c r="F1346" s="17" t="s">
        <v>1896</v>
      </c>
      <c r="G1346" s="17" t="s">
        <v>1896</v>
      </c>
      <c r="H1346" s="118">
        <v>0</v>
      </c>
      <c r="I1346" s="118">
        <v>0</v>
      </c>
      <c r="J1346" s="17" t="s">
        <v>3</v>
      </c>
      <c r="K1346" s="17" t="s">
        <v>2192</v>
      </c>
      <c r="L1346" s="138" t="s">
        <v>4605</v>
      </c>
      <c r="N1346" s="22" t="s">
        <v>2640</v>
      </c>
      <c r="O1346" s="22" t="s">
        <v>3787</v>
      </c>
      <c r="P1346"/>
      <c r="Q1346" t="str">
        <f>IF(F1346=G1346,"","NOT EQUAL")</f>
        <v/>
      </c>
      <c r="R1346"/>
      <c r="S1346"/>
      <c r="T1346">
        <f>IF(Y1346&lt;&gt;"",T1345+1,T1345)</f>
        <v>172</v>
      </c>
      <c r="U1346" s="3"/>
      <c r="V1346" s="118"/>
      <c r="W1346" s="118"/>
      <c r="X1346" s="109" t="str">
        <f>IF( OR(V1346="CNST", J1346="CAT_REGS"),(F1346),
IF(V1346="YES",UPPER(F1346),
IF(   AND(V1346&lt;&gt;"NO",J1346="CAT_FNCT",E1346&lt;&gt;"multiply", E1346&lt;&gt;"divide"),IF(K1346="SLS_ENABLED",   UPPER(F1346),""),"")))</f>
        <v/>
      </c>
      <c r="Y1346" s="109" t="str">
        <f>IF(LEN(W1346)&gt;0,W1346,SUBSTITUTE(SUBSTITUTE(SUBSTITUTE(SUBSTITUTE(SUBSTITUTE(SUBSTITUTE(SUBSTITUTE(SUBSTITUTE(SUBSTITUTE(SUBSTITUTE(SUBSTITUTE( (SUBSTITUTE( SUBSTITUTE( SUBSTITUTE( SUBSTITUTE(X1346,"STD_SIGMA","SUM"),"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46" s="2">
        <f>C1346</f>
        <v>1469</v>
      </c>
    </row>
    <row r="1347" spans="1:26">
      <c r="A1347" s="167" t="str">
        <f>CODE(MID(N1347,1,1))&amp;CODE(MID(N1347,2,1))&amp;CODE(MID(N1347,3,1))&amp;CODE(MID(N1347,4,1))&amp;CODE(MID(N1347,5,1))&amp;
IF(ISERR(CODE(MID(N1347,6,1))),"",CODE(MID(N1347,6,1)))&amp;
IF(ISERR(CODE(MID(N1347,7,1))),"",CODE(MID(N1347,7,1)))&amp;
IF(ISERR(CODE(MID(N1347,8,1))),"",CODE(MID(N1347,8,1)))&amp;
IF(ISERR(CODE(MID(N1347,9,1))),"",CODE(MID(N1347,9,1)))&amp;
IF(ISERR(CODE(MID(N1347,10,1))),"",CODE(MID(N1347,10,1)))&amp;
IF(ISERR(CODE(MID(N1347,11,1))),"",CODE(MID(N1347,11,1)))&amp;
IF(ISERR(CODE(MID(N1347,12,1))),"",CODE(MID(N1347,12,1)))&amp;
IF(ISERR(CODE(MID(N1347,13,1))),"",CODE(MID(N1347,13,1)))&amp;
IF(ISERR(CODE(MID(N1347,14,1))),"",CODE(MID(N1347,14,1)))&amp;
IF(ISERR(CODE(MID(N1347,15,1))),"",CODE(MID(N1347,15,1)))</f>
        <v>7384779571826568</v>
      </c>
      <c r="B1347" s="3">
        <v>1317</v>
      </c>
      <c r="C1347" s="165">
        <f>VLOOKUP(A1347,[1]items.h.csv!$A:$C,3,0)</f>
        <v>1470</v>
      </c>
      <c r="D1347" s="1" t="s">
        <v>2255</v>
      </c>
      <c r="E1347" s="1" t="s">
        <v>1334</v>
      </c>
      <c r="F1347" s="17" t="s">
        <v>140</v>
      </c>
      <c r="G1347" s="17" t="s">
        <v>140</v>
      </c>
      <c r="H1347" s="118">
        <v>0</v>
      </c>
      <c r="I1347" s="118">
        <v>0</v>
      </c>
      <c r="J1347" s="17" t="s">
        <v>3</v>
      </c>
      <c r="K1347" s="17" t="s">
        <v>2192</v>
      </c>
      <c r="L1347" s="138" t="s">
        <v>4605</v>
      </c>
      <c r="N1347" s="22" t="s">
        <v>2650</v>
      </c>
      <c r="O1347" s="22" t="s">
        <v>3787</v>
      </c>
      <c r="P1347"/>
      <c r="Q1347" t="str">
        <f>IF(F1347=G1347,"","NOT EQUAL")</f>
        <v/>
      </c>
      <c r="R1347"/>
      <c r="S1347"/>
      <c r="T1347">
        <f>IF(Y1347&lt;&gt;"",T1346+1,T1346)</f>
        <v>172</v>
      </c>
      <c r="U1347" s="3"/>
      <c r="V1347" s="118" t="s">
        <v>4467</v>
      </c>
      <c r="W1347" s="118"/>
      <c r="X1347" s="109" t="str">
        <f>IF( OR(V1347="CNST", J1347="CAT_REGS"),(F1347),
IF(V1347="YES",UPPER(F1347),
IF(   AND(V1347&lt;&gt;"NO",J1347="CAT_FNCT",E1347&lt;&gt;"multiply", E1347&lt;&gt;"divide"),IF(K1347="SLS_ENABLED",   UPPER(F1347),""),"")))</f>
        <v/>
      </c>
      <c r="Y1347" s="109" t="str">
        <f>IF(LEN(W1347)&gt;0,W1347,SUBSTITUTE(SUBSTITUTE(SUBSTITUTE(SUBSTITUTE(SUBSTITUTE(SUBSTITUTE(SUBSTITUTE(SUBSTITUTE(SUBSTITUTE(SUBSTITUTE(SUBSTITUTE( (SUBSTITUTE( SUBSTITUTE( SUBSTITUTE( SUBSTITUTE(X1347,"STD_SIGMA","SUM"),"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47" s="2">
        <f>C1347</f>
        <v>1470</v>
      </c>
    </row>
    <row r="1348" spans="1:26">
      <c r="A1348" s="167" t="str">
        <f>CODE(MID(N1348,1,1))&amp;CODE(MID(N1348,2,1))&amp;CODE(MID(N1348,3,1))&amp;CODE(MID(N1348,4,1))&amp;CODE(MID(N1348,5,1))&amp;
IF(ISERR(CODE(MID(N1348,6,1))),"",CODE(MID(N1348,6,1)))&amp;
IF(ISERR(CODE(MID(N1348,7,1))),"",CODE(MID(N1348,7,1)))&amp;
IF(ISERR(CODE(MID(N1348,8,1))),"",CODE(MID(N1348,8,1)))&amp;
IF(ISERR(CODE(MID(N1348,9,1))),"",CODE(MID(N1348,9,1)))&amp;
IF(ISERR(CODE(MID(N1348,10,1))),"",CODE(MID(N1348,10,1)))&amp;
IF(ISERR(CODE(MID(N1348,11,1))),"",CODE(MID(N1348,11,1)))&amp;
IF(ISERR(CODE(MID(N1348,12,1))),"",CODE(MID(N1348,12,1)))&amp;
IF(ISERR(CODE(MID(N1348,13,1))),"",CODE(MID(N1348,13,1)))&amp;
IF(ISERR(CODE(MID(N1348,14,1))),"",CODE(MID(N1348,14,1)))&amp;
IF(ISERR(CODE(MID(N1348,15,1))),"",CODE(MID(N1348,15,1)))</f>
        <v>7384779571826568116111</v>
      </c>
      <c r="B1348" s="3">
        <v>1318</v>
      </c>
      <c r="C1348" s="165">
        <f>VLOOKUP(A1348,[1]items.h.csv!$A:$C,3,0)</f>
        <v>1471</v>
      </c>
      <c r="D1348" s="1" t="s">
        <v>2256</v>
      </c>
      <c r="E1348" s="1" t="s">
        <v>1334</v>
      </c>
      <c r="F1348" s="17" t="s">
        <v>141</v>
      </c>
      <c r="G1348" s="17" t="s">
        <v>141</v>
      </c>
      <c r="H1348" s="118">
        <v>0</v>
      </c>
      <c r="I1348" s="118">
        <v>0</v>
      </c>
      <c r="J1348" s="17" t="s">
        <v>3</v>
      </c>
      <c r="K1348" s="17" t="s">
        <v>2191</v>
      </c>
      <c r="L1348" s="138" t="s">
        <v>4605</v>
      </c>
      <c r="N1348" s="22" t="s">
        <v>2651</v>
      </c>
      <c r="O1348" s="22" t="s">
        <v>3787</v>
      </c>
      <c r="P1348"/>
      <c r="Q1348" t="str">
        <f>IF(F1348=G1348,"","NOT EQUAL")</f>
        <v/>
      </c>
      <c r="R1348"/>
      <c r="S1348"/>
      <c r="T1348">
        <f>IF(Y1348&lt;&gt;"",T1347+1,T1347)</f>
        <v>173</v>
      </c>
      <c r="U1348" s="3" t="s">
        <v>4564</v>
      </c>
      <c r="V1348" s="118"/>
      <c r="W1348" s="118"/>
      <c r="X1348" s="109" t="str">
        <f>IF( OR(V1348="CNST", J1348="CAT_REGS"),(F1348),
IF(V1348="YES",UPPER(F1348),
IF(   AND(V1348&lt;&gt;"NO",J1348="CAT_FNCT",E1348&lt;&gt;"multiply", E1348&lt;&gt;"divide"),IF(K1348="SLS_ENABLED",   UPPER(F1348),""),"")))</f>
        <v>"GRAD" STD_RIGHT_ARROW</v>
      </c>
      <c r="Y1348" s="109" t="str">
        <f>IF(LEN(W1348)&gt;0,W1348,SUBSTITUTE(SUBSTITUTE(SUBSTITUTE(SUBSTITUTE(SUBSTITUTE(SUBSTITUTE(SUBSTITUTE(SUBSTITUTE(SUBSTITUTE(SUBSTITUTE(SUBSTITUTE( (SUBSTITUTE( SUBSTITUTE( SUBSTITUTE( SUBSTITUTE(X1348,"STD_SIGMA","SUM"),"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GRAD&gt;</v>
      </c>
      <c r="Z1348" s="2">
        <f>C1348</f>
        <v>1471</v>
      </c>
    </row>
    <row r="1349" spans="1:26">
      <c r="A1349" s="167" t="str">
        <f>CODE(MID(N1349,1,1))&amp;CODE(MID(N1349,2,1))&amp;CODE(MID(N1349,3,1))&amp;CODE(MID(N1349,4,1))&amp;CODE(MID(N1349,5,1))&amp;
IF(ISERR(CODE(MID(N1349,6,1))),"",CODE(MID(N1349,6,1)))&amp;
IF(ISERR(CODE(MID(N1349,7,1))),"",CODE(MID(N1349,7,1)))&amp;
IF(ISERR(CODE(MID(N1349,8,1))),"",CODE(MID(N1349,8,1)))&amp;
IF(ISERR(CODE(MID(N1349,9,1))),"",CODE(MID(N1349,9,1)))&amp;
IF(ISERR(CODE(MID(N1349,10,1))),"",CODE(MID(N1349,10,1)))&amp;
IF(ISERR(CODE(MID(N1349,11,1))),"",CODE(MID(N1349,11,1)))&amp;
IF(ISERR(CODE(MID(N1349,12,1))),"",CODE(MID(N1349,12,1)))&amp;
IF(ISERR(CODE(MID(N1349,13,1))),"",CODE(MID(N1349,13,1)))&amp;
IF(ISERR(CODE(MID(N1349,14,1))),"",CODE(MID(N1349,14,1)))&amp;
IF(ISERR(CODE(MID(N1349,15,1))),"",CODE(MID(N1349,15,1)))</f>
        <v>7384779571847980</v>
      </c>
      <c r="B1349" s="3">
        <v>1319</v>
      </c>
      <c r="C1349" s="165">
        <f>VLOOKUP(A1349,[1]items.h.csv!$A:$C,3,0)</f>
        <v>1472</v>
      </c>
      <c r="D1349" s="1" t="s">
        <v>2221</v>
      </c>
      <c r="E1349" s="1" t="s">
        <v>7</v>
      </c>
      <c r="F1349" s="17" t="s">
        <v>142</v>
      </c>
      <c r="G1349" s="17" t="s">
        <v>142</v>
      </c>
      <c r="H1349" s="118">
        <v>0</v>
      </c>
      <c r="I1349" s="118">
        <v>0</v>
      </c>
      <c r="J1349" s="17" t="s">
        <v>3</v>
      </c>
      <c r="K1349" s="17" t="s">
        <v>2192</v>
      </c>
      <c r="L1349" s="138" t="s">
        <v>4605</v>
      </c>
      <c r="N1349" s="22" t="s">
        <v>2653</v>
      </c>
      <c r="O1349" s="22" t="s">
        <v>3787</v>
      </c>
      <c r="P1349"/>
      <c r="Q1349" t="str">
        <f>IF(F1349=G1349,"","NOT EQUAL")</f>
        <v/>
      </c>
      <c r="R1349"/>
      <c r="S1349"/>
      <c r="T1349">
        <f>IF(Y1349&lt;&gt;"",T1348+1,T1348)</f>
        <v>173</v>
      </c>
      <c r="U1349" s="3"/>
      <c r="V1349" s="118"/>
      <c r="W1349" s="118"/>
      <c r="X1349" s="109" t="str">
        <f>IF( OR(V1349="CNST", J1349="CAT_REGS"),(F1349),
IF(V1349="YES",UPPER(F1349),
IF(   AND(V1349&lt;&gt;"NO",J1349="CAT_FNCT",E1349&lt;&gt;"multiply", E1349&lt;&gt;"divide"),IF(K1349="SLS_ENABLED",   UPPER(F1349),""),"")))</f>
        <v/>
      </c>
      <c r="Y1349" s="109" t="str">
        <f>IF(LEN(W1349)&gt;0,W1349,SUBSTITUTE(SUBSTITUTE(SUBSTITUTE(SUBSTITUTE(SUBSTITUTE(SUBSTITUTE(SUBSTITUTE(SUBSTITUTE(SUBSTITUTE(SUBSTITUTE(SUBSTITUTE( (SUBSTITUTE( SUBSTITUTE( SUBSTITUTE( SUBSTITUTE(X1349,"STD_SIGMA","SUM"),"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49" s="2">
        <f>C1349</f>
        <v>1472</v>
      </c>
    </row>
    <row r="1350" spans="1:26">
      <c r="A1350" s="167" t="str">
        <f>CODE(MID(N1350,1,1))&amp;CODE(MID(N1350,2,1))&amp;CODE(MID(N1350,3,1))&amp;CODE(MID(N1350,4,1))&amp;CODE(MID(N1350,5,1))&amp;
IF(ISERR(CODE(MID(N1350,6,1))),"",CODE(MID(N1350,6,1)))&amp;
IF(ISERR(CODE(MID(N1350,7,1))),"",CODE(MID(N1350,7,1)))&amp;
IF(ISERR(CODE(MID(N1350,8,1))),"",CODE(MID(N1350,8,1)))&amp;
IF(ISERR(CODE(MID(N1350,9,1))),"",CODE(MID(N1350,9,1)))&amp;
IF(ISERR(CODE(MID(N1350,10,1))),"",CODE(MID(N1350,10,1)))&amp;
IF(ISERR(CODE(MID(N1350,11,1))),"",CODE(MID(N1350,11,1)))&amp;
IF(ISERR(CODE(MID(N1350,12,1))),"",CODE(MID(N1350,12,1)))&amp;
IF(ISERR(CODE(MID(N1350,13,1))),"",CODE(MID(N1350,13,1)))&amp;
IF(ISERR(CODE(MID(N1350,14,1))),"",CODE(MID(N1350,14,1)))&amp;
IF(ISERR(CODE(MID(N1350,15,1))),"",CODE(MID(N1350,15,1)))</f>
        <v>738477957278</v>
      </c>
      <c r="B1350" s="3">
        <v>1320</v>
      </c>
      <c r="C1350" s="165">
        <f>VLOOKUP(A1350,[1]items.h.csv!$A:$C,3,0)</f>
        <v>1473</v>
      </c>
      <c r="D1350" s="1" t="s">
        <v>2221</v>
      </c>
      <c r="E1350" s="1" t="s">
        <v>7</v>
      </c>
      <c r="F1350" s="17" t="s">
        <v>1899</v>
      </c>
      <c r="G1350" s="17" t="s">
        <v>1899</v>
      </c>
      <c r="H1350" s="118">
        <v>0</v>
      </c>
      <c r="I1350" s="118">
        <v>0</v>
      </c>
      <c r="J1350" s="17" t="s">
        <v>3</v>
      </c>
      <c r="K1350" s="17" t="s">
        <v>2192</v>
      </c>
      <c r="L1350" s="138" t="s">
        <v>4605</v>
      </c>
      <c r="N1350" s="22" t="s">
        <v>2656</v>
      </c>
      <c r="O1350" s="22" t="s">
        <v>3787</v>
      </c>
      <c r="P1350"/>
      <c r="Q1350" t="str">
        <f>IF(F1350=G1350,"","NOT EQUAL")</f>
        <v/>
      </c>
      <c r="R1350"/>
      <c r="S1350"/>
      <c r="T1350">
        <f>IF(Y1350&lt;&gt;"",T1349+1,T1349)</f>
        <v>173</v>
      </c>
      <c r="U1350" s="3"/>
      <c r="V1350" s="118"/>
      <c r="W1350" s="118"/>
      <c r="X1350" s="109" t="str">
        <f>IF( OR(V1350="CNST", J1350="CAT_REGS"),(F1350),
IF(V1350="YES",UPPER(F1350),
IF(   AND(V1350&lt;&gt;"NO",J1350="CAT_FNCT",E1350&lt;&gt;"multiply", E1350&lt;&gt;"divide"),IF(K1350="SLS_ENABLED",   UPPER(F1350),""),"")))</f>
        <v/>
      </c>
      <c r="Y1350" s="109" t="str">
        <f>IF(LEN(W1350)&gt;0,W1350,SUBSTITUTE(SUBSTITUTE(SUBSTITUTE(SUBSTITUTE(SUBSTITUTE(SUBSTITUTE(SUBSTITUTE(SUBSTITUTE(SUBSTITUTE(SUBSTITUTE(SUBSTITUTE( (SUBSTITUTE( SUBSTITUTE( SUBSTITUTE( SUBSTITUTE(X1350,"STD_SIGMA","SUM"),"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50" s="2">
        <f>C1350</f>
        <v>1473</v>
      </c>
    </row>
    <row r="1351" spans="1:26">
      <c r="A1351" s="167" t="str">
        <f>CODE(MID(N1351,1,1))&amp;CODE(MID(N1351,2,1))&amp;CODE(MID(N1351,3,1))&amp;CODE(MID(N1351,4,1))&amp;CODE(MID(N1351,5,1))&amp;
IF(ISERR(CODE(MID(N1351,6,1))),"",CODE(MID(N1351,6,1)))&amp;
IF(ISERR(CODE(MID(N1351,7,1))),"",CODE(MID(N1351,7,1)))&amp;
IF(ISERR(CODE(MID(N1351,8,1))),"",CODE(MID(N1351,8,1)))&amp;
IF(ISERR(CODE(MID(N1351,9,1))),"",CODE(MID(N1351,9,1)))&amp;
IF(ISERR(CODE(MID(N1351,10,1))),"",CODE(MID(N1351,10,1)))&amp;
IF(ISERR(CODE(MID(N1351,11,1))),"",CODE(MID(N1351,11,1)))&amp;
IF(ISERR(CODE(MID(N1351,12,1))),"",CODE(MID(N1351,12,1)))&amp;
IF(ISERR(CODE(MID(N1351,13,1))),"",CODE(MID(N1351,13,1)))&amp;
IF(ISERR(CODE(MID(N1351,14,1))),"",CODE(MID(N1351,14,1)))&amp;
IF(ISERR(CODE(MID(N1351,15,1))),"",CODE(MID(N1351,15,1)))</f>
        <v>73847795727880</v>
      </c>
      <c r="B1351" s="3">
        <v>1321</v>
      </c>
      <c r="C1351" s="165">
        <f>VLOOKUP(A1351,[1]items.h.csv!$A:$C,3,0)</f>
        <v>1474</v>
      </c>
      <c r="D1351" s="1" t="s">
        <v>2221</v>
      </c>
      <c r="E1351" s="1" t="s">
        <v>7</v>
      </c>
      <c r="F1351" s="17" t="s">
        <v>1900</v>
      </c>
      <c r="G1351" s="17" t="s">
        <v>1900</v>
      </c>
      <c r="H1351" s="118">
        <v>0</v>
      </c>
      <c r="I1351" s="118">
        <v>0</v>
      </c>
      <c r="J1351" s="17" t="s">
        <v>3</v>
      </c>
      <c r="K1351" s="17" t="s">
        <v>2192</v>
      </c>
      <c r="L1351" s="138" t="s">
        <v>4605</v>
      </c>
      <c r="N1351" s="22" t="s">
        <v>2657</v>
      </c>
      <c r="O1351" s="22" t="s">
        <v>3787</v>
      </c>
      <c r="P1351"/>
      <c r="Q1351" t="str">
        <f>IF(F1351=G1351,"","NOT EQUAL")</f>
        <v/>
      </c>
      <c r="R1351"/>
      <c r="S1351"/>
      <c r="T1351">
        <f>IF(Y1351&lt;&gt;"",T1350+1,T1350)</f>
        <v>173</v>
      </c>
      <c r="U1351" s="3"/>
      <c r="V1351" s="118"/>
      <c r="W1351" s="118"/>
      <c r="X1351" s="109" t="str">
        <f>IF( OR(V1351="CNST", J1351="CAT_REGS"),(F1351),
IF(V1351="YES",UPPER(F1351),
IF(   AND(V1351&lt;&gt;"NO",J1351="CAT_FNCT",E1351&lt;&gt;"multiply", E1351&lt;&gt;"divide"),IF(K1351="SLS_ENABLED",   UPPER(F1351),""),"")))</f>
        <v/>
      </c>
      <c r="Y1351" s="109" t="str">
        <f>IF(LEN(W1351)&gt;0,W1351,SUBSTITUTE(SUBSTITUTE(SUBSTITUTE(SUBSTITUTE(SUBSTITUTE(SUBSTITUTE(SUBSTITUTE(SUBSTITUTE(SUBSTITUTE(SUBSTITUTE(SUBSTITUTE( (SUBSTITUTE( SUBSTITUTE( SUBSTITUTE( SUBSTITUTE(X1351,"STD_SIGMA","SUM"),"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51" s="2">
        <f>C1351</f>
        <v>1474</v>
      </c>
    </row>
    <row r="1352" spans="1:26">
      <c r="A1352" s="167" t="str">
        <f>CODE(MID(N1352,1,1))&amp;CODE(MID(N1352,2,1))&amp;CODE(MID(N1352,3,1))&amp;CODE(MID(N1352,4,1))&amp;CODE(MID(N1352,5,1))&amp;
IF(ISERR(CODE(MID(N1352,6,1))),"",CODE(MID(N1352,6,1)))&amp;
IF(ISERR(CODE(MID(N1352,7,1))),"",CODE(MID(N1352,7,1)))&amp;
IF(ISERR(CODE(MID(N1352,8,1))),"",CODE(MID(N1352,8,1)))&amp;
IF(ISERR(CODE(MID(N1352,9,1))),"",CODE(MID(N1352,9,1)))&amp;
IF(ISERR(CODE(MID(N1352,10,1))),"",CODE(MID(N1352,10,1)))&amp;
IF(ISERR(CODE(MID(N1352,11,1))),"",CODE(MID(N1352,11,1)))&amp;
IF(ISERR(CODE(MID(N1352,12,1))),"",CODE(MID(N1352,12,1)))&amp;
IF(ISERR(CODE(MID(N1352,13,1))),"",CODE(MID(N1352,13,1)))&amp;
IF(ISERR(CODE(MID(N1352,14,1))),"",CODE(MID(N1352,14,1)))&amp;
IF(ISERR(CODE(MID(N1352,15,1))),"",CODE(MID(N1352,15,1)))</f>
        <v>738477957377</v>
      </c>
      <c r="B1352" s="3">
        <v>1322</v>
      </c>
      <c r="C1352" s="165">
        <f>VLOOKUP(A1352,[1]items.h.csv!$A:$C,3,0)</f>
        <v>1475</v>
      </c>
      <c r="D1352" s="1" t="s">
        <v>2294</v>
      </c>
      <c r="E1352" s="1" t="s">
        <v>7</v>
      </c>
      <c r="F1352" s="17" t="s">
        <v>155</v>
      </c>
      <c r="G1352" s="17" t="s">
        <v>155</v>
      </c>
      <c r="H1352" s="118">
        <v>0</v>
      </c>
      <c r="I1352" s="118">
        <v>0</v>
      </c>
      <c r="J1352" s="17" t="s">
        <v>3</v>
      </c>
      <c r="K1352" s="17" t="s">
        <v>2191</v>
      </c>
      <c r="L1352" s="138" t="s">
        <v>4605</v>
      </c>
      <c r="N1352" s="22" t="s">
        <v>2670</v>
      </c>
      <c r="O1352" s="22" t="s">
        <v>3787</v>
      </c>
      <c r="P1352"/>
      <c r="Q1352" t="str">
        <f>IF(F1352=G1352,"","NOT EQUAL")</f>
        <v/>
      </c>
      <c r="R1352"/>
      <c r="S1352"/>
      <c r="T1352">
        <f>IF(Y1352&lt;&gt;"",T1351+1,T1351)</f>
        <v>174</v>
      </c>
      <c r="U1352" s="3" t="s">
        <v>4569</v>
      </c>
      <c r="V1352" s="118"/>
      <c r="W1352" s="118"/>
      <c r="X1352" s="109" t="str">
        <f>IF( OR(V1352="CNST", J1352="CAT_REGS"),(F1352),
IF(V1352="YES",UPPER(F1352),
IF(   AND(V1352&lt;&gt;"NO",J1352="CAT_FNCT",E1352&lt;&gt;"multiply", E1352&lt;&gt;"divide"),IF(K1352="SLS_ENABLED",   UPPER(F1352),""),"")))</f>
        <v>"IM"</v>
      </c>
      <c r="Y1352" s="109" t="str">
        <f>IF(LEN(W1352)&gt;0,W1352,SUBSTITUTE(SUBSTITUTE(SUBSTITUTE(SUBSTITUTE(SUBSTITUTE(SUBSTITUTE(SUBSTITUTE(SUBSTITUTE(SUBSTITUTE(SUBSTITUTE(SUBSTITUTE( (SUBSTITUTE( SUBSTITUTE( SUBSTITUTE( SUBSTITUTE(X1352,"STD_SIGMA","SUM"),"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IM</v>
      </c>
      <c r="Z1352" s="2">
        <f>C1352</f>
        <v>1475</v>
      </c>
    </row>
    <row r="1353" spans="1:26">
      <c r="A1353" s="167" t="str">
        <f>CODE(MID(N1353,1,1))&amp;CODE(MID(N1353,2,1))&amp;CODE(MID(N1353,3,1))&amp;CODE(MID(N1353,4,1))&amp;CODE(MID(N1353,5,1))&amp;
IF(ISERR(CODE(MID(N1353,6,1))),"",CODE(MID(N1353,6,1)))&amp;
IF(ISERR(CODE(MID(N1353,7,1))),"",CODE(MID(N1353,7,1)))&amp;
IF(ISERR(CODE(MID(N1353,8,1))),"",CODE(MID(N1353,8,1)))&amp;
IF(ISERR(CODE(MID(N1353,9,1))),"",CODE(MID(N1353,9,1)))&amp;
IF(ISERR(CODE(MID(N1353,10,1))),"",CODE(MID(N1353,10,1)))&amp;
IF(ISERR(CODE(MID(N1353,11,1))),"",CODE(MID(N1353,11,1)))&amp;
IF(ISERR(CODE(MID(N1353,12,1))),"",CODE(MID(N1353,12,1)))&amp;
IF(ISERR(CODE(MID(N1353,13,1))),"",CODE(MID(N1353,13,1)))&amp;
IF(ISERR(CODE(MID(N1353,14,1))),"",CODE(MID(N1353,14,1)))&amp;
IF(ISERR(CODE(MID(N1353,15,1))),"",CODE(MID(N1353,15,1)))</f>
        <v>738477957378686988</v>
      </c>
      <c r="B1353" s="3">
        <v>1323</v>
      </c>
      <c r="C1353" s="165">
        <f>VLOOKUP(A1353,[1]items.h.csv!$A:$C,3,0)</f>
        <v>1476</v>
      </c>
      <c r="D1353" s="1" t="s">
        <v>2221</v>
      </c>
      <c r="E1353" s="1" t="s">
        <v>7</v>
      </c>
      <c r="F1353" s="17" t="s">
        <v>1904</v>
      </c>
      <c r="G1353" s="17" t="s">
        <v>1904</v>
      </c>
      <c r="H1353" s="118">
        <v>0</v>
      </c>
      <c r="I1353" s="118">
        <v>0</v>
      </c>
      <c r="J1353" s="17" t="s">
        <v>3</v>
      </c>
      <c r="K1353" s="17" t="s">
        <v>2192</v>
      </c>
      <c r="L1353" s="138" t="s">
        <v>4605</v>
      </c>
      <c r="N1353" s="22" t="s">
        <v>2672</v>
      </c>
      <c r="O1353" s="22" t="s">
        <v>3787</v>
      </c>
      <c r="P1353"/>
      <c r="Q1353" t="str">
        <f>IF(F1353=G1353,"","NOT EQUAL")</f>
        <v/>
      </c>
      <c r="R1353"/>
      <c r="S1353"/>
      <c r="T1353">
        <f>IF(Y1353&lt;&gt;"",T1352+1,T1352)</f>
        <v>174</v>
      </c>
      <c r="U1353" s="3"/>
      <c r="V1353" s="118"/>
      <c r="W1353" s="118"/>
      <c r="X1353" s="109" t="str">
        <f>IF( OR(V1353="CNST", J1353="CAT_REGS"),(F1353),
IF(V1353="YES",UPPER(F1353),
IF(   AND(V1353&lt;&gt;"NO",J1353="CAT_FNCT",E1353&lt;&gt;"multiply", E1353&lt;&gt;"divide"),IF(K1353="SLS_ENABLED",   UPPER(F1353),""),"")))</f>
        <v/>
      </c>
      <c r="Y1353" s="109" t="str">
        <f>IF(LEN(W1353)&gt;0,W1353,SUBSTITUTE(SUBSTITUTE(SUBSTITUTE(SUBSTITUTE(SUBSTITUTE(SUBSTITUTE(SUBSTITUTE(SUBSTITUTE(SUBSTITUTE(SUBSTITUTE(SUBSTITUTE( (SUBSTITUTE( SUBSTITUTE( SUBSTITUTE( SUBSTITUTE(X1353,"STD_SIGMA","SUM"),"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53" s="2">
        <f>C1353</f>
        <v>1476</v>
      </c>
    </row>
    <row r="1354" spans="1:26">
      <c r="A1354" s="167" t="str">
        <f>CODE(MID(N1354,1,1))&amp;CODE(MID(N1354,2,1))&amp;CODE(MID(N1354,3,1))&amp;CODE(MID(N1354,4,1))&amp;CODE(MID(N1354,5,1))&amp;
IF(ISERR(CODE(MID(N1354,6,1))),"",CODE(MID(N1354,6,1)))&amp;
IF(ISERR(CODE(MID(N1354,7,1))),"",CODE(MID(N1354,7,1)))&amp;
IF(ISERR(CODE(MID(N1354,8,1))),"",CODE(MID(N1354,8,1)))&amp;
IF(ISERR(CODE(MID(N1354,9,1))),"",CODE(MID(N1354,9,1)))&amp;
IF(ISERR(CODE(MID(N1354,10,1))),"",CODE(MID(N1354,10,1)))&amp;
IF(ISERR(CODE(MID(N1354,11,1))),"",CODE(MID(N1354,11,1)))&amp;
IF(ISERR(CODE(MID(N1354,12,1))),"",CODE(MID(N1354,12,1)))&amp;
IF(ISERR(CODE(MID(N1354,13,1))),"",CODE(MID(N1354,13,1)))&amp;
IF(ISERR(CODE(MID(N1354,14,1))),"",CODE(MID(N1354,14,1)))&amp;
IF(ISERR(CODE(MID(N1354,15,1))),"",CODE(MID(N1354,15,1)))</f>
        <v>7384779573888990</v>
      </c>
      <c r="B1354" s="3">
        <v>1324</v>
      </c>
      <c r="C1354" s="165">
        <f>VLOOKUP(A1354,[1]items.h.csv!$A:$C,3,0)</f>
        <v>1477</v>
      </c>
      <c r="D1354" s="1" t="s">
        <v>2221</v>
      </c>
      <c r="E1354" s="1" t="s">
        <v>7</v>
      </c>
      <c r="F1354" s="17" t="s">
        <v>1909</v>
      </c>
      <c r="G1354" s="17" t="s">
        <v>1909</v>
      </c>
      <c r="H1354" s="118">
        <v>0</v>
      </c>
      <c r="I1354" s="118">
        <v>0</v>
      </c>
      <c r="J1354" s="17" t="s">
        <v>3</v>
      </c>
      <c r="K1354" s="17" t="s">
        <v>2192</v>
      </c>
      <c r="L1354" s="138" t="s">
        <v>4605</v>
      </c>
      <c r="N1354" s="22" t="s">
        <v>2682</v>
      </c>
      <c r="O1354" s="22" t="s">
        <v>3787</v>
      </c>
      <c r="P1354"/>
      <c r="Q1354" t="str">
        <f>IF(F1354=G1354,"","NOT EQUAL")</f>
        <v/>
      </c>
      <c r="R1354"/>
      <c r="S1354"/>
      <c r="T1354">
        <f>IF(Y1354&lt;&gt;"",T1353+1,T1353)</f>
        <v>174</v>
      </c>
      <c r="U1354" s="3"/>
      <c r="V1354" s="118"/>
      <c r="W1354" s="118"/>
      <c r="X1354" s="109" t="str">
        <f>IF( OR(V1354="CNST", J1354="CAT_REGS"),(F1354),
IF(V1354="YES",UPPER(F1354),
IF(   AND(V1354&lt;&gt;"NO",J1354="CAT_FNCT",E1354&lt;&gt;"multiply", E1354&lt;&gt;"divide"),IF(K1354="SLS_ENABLED",   UPPER(F1354),""),"")))</f>
        <v/>
      </c>
      <c r="Y1354" s="109" t="str">
        <f>IF(LEN(W1354)&gt;0,W1354,SUBSTITUTE(SUBSTITUTE(SUBSTITUTE(SUBSTITUTE(SUBSTITUTE(SUBSTITUTE(SUBSTITUTE(SUBSTITUTE(SUBSTITUTE(SUBSTITUTE(SUBSTITUTE( (SUBSTITUTE( SUBSTITUTE( SUBSTITUTE( SUBSTITUTE(X1354,"STD_SIGMA","SUM"),"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54" s="2">
        <f>C1354</f>
        <v>1477</v>
      </c>
    </row>
    <row r="1355" spans="1:26">
      <c r="A1355" s="167" t="str">
        <f>CODE(MID(N1355,1,1))&amp;CODE(MID(N1355,2,1))&amp;CODE(MID(N1355,3,1))&amp;CODE(MID(N1355,4,1))&amp;CODE(MID(N1355,5,1))&amp;
IF(ISERR(CODE(MID(N1355,6,1))),"",CODE(MID(N1355,6,1)))&amp;
IF(ISERR(CODE(MID(N1355,7,1))),"",CODE(MID(N1355,7,1)))&amp;
IF(ISERR(CODE(MID(N1355,8,1))),"",CODE(MID(N1355,8,1)))&amp;
IF(ISERR(CODE(MID(N1355,9,1))),"",CODE(MID(N1355,9,1)))&amp;
IF(ISERR(CODE(MID(N1355,10,1))),"",CODE(MID(N1355,10,1)))&amp;
IF(ISERR(CODE(MID(N1355,11,1))),"",CODE(MID(N1355,11,1)))&amp;
IF(ISERR(CODE(MID(N1355,12,1))),"",CODE(MID(N1355,12,1)))&amp;
IF(ISERR(CODE(MID(N1355,13,1))),"",CODE(MID(N1355,13,1)))&amp;
IF(ISERR(CODE(MID(N1355,14,1))),"",CODE(MID(N1355,14,1)))&amp;
IF(ISERR(CODE(MID(N1355,15,1))),"",CODE(MID(N1355,15,1)))</f>
        <v>7384779573716577776580</v>
      </c>
      <c r="B1355" s="3">
        <v>1325</v>
      </c>
      <c r="C1355" s="165">
        <f>VLOOKUP(A1355,[1]items.h.csv!$A:$C,3,0)</f>
        <v>1478</v>
      </c>
      <c r="D1355" s="1" t="s">
        <v>2221</v>
      </c>
      <c r="E1355" s="1" t="s">
        <v>7</v>
      </c>
      <c r="F1355" s="17" t="s">
        <v>1910</v>
      </c>
      <c r="G1355" s="17" t="s">
        <v>1910</v>
      </c>
      <c r="H1355" s="118">
        <v>0</v>
      </c>
      <c r="I1355" s="118">
        <v>0</v>
      </c>
      <c r="J1355" s="17" t="s">
        <v>3</v>
      </c>
      <c r="K1355" s="17" t="s">
        <v>2192</v>
      </c>
      <c r="L1355" s="138" t="s">
        <v>4605</v>
      </c>
      <c r="N1355" s="22" t="s">
        <v>2683</v>
      </c>
      <c r="O1355" s="22" t="s">
        <v>3787</v>
      </c>
      <c r="P1355"/>
      <c r="Q1355" t="str">
        <f>IF(F1355=G1355,"","NOT EQUAL")</f>
        <v/>
      </c>
      <c r="R1355"/>
      <c r="S1355"/>
      <c r="T1355">
        <f>IF(Y1355&lt;&gt;"",T1354+1,T1354)</f>
        <v>174</v>
      </c>
      <c r="U1355" s="3"/>
      <c r="V1355" s="118"/>
      <c r="W1355" s="118"/>
      <c r="X1355" s="109" t="str">
        <f>IF( OR(V1355="CNST", J1355="CAT_REGS"),(F1355),
IF(V1355="YES",UPPER(F1355),
IF(   AND(V1355&lt;&gt;"NO",J1355="CAT_FNCT",E1355&lt;&gt;"multiply", E1355&lt;&gt;"divide"),IF(K1355="SLS_ENABLED",   UPPER(F1355),""),"")))</f>
        <v/>
      </c>
      <c r="Y1355" s="109" t="str">
        <f>IF(LEN(W1355)&gt;0,W1355,SUBSTITUTE(SUBSTITUTE(SUBSTITUTE(SUBSTITUTE(SUBSTITUTE(SUBSTITUTE(SUBSTITUTE(SUBSTITUTE(SUBSTITUTE(SUBSTITUTE(SUBSTITUTE( (SUBSTITUTE( SUBSTITUTE( SUBSTITUTE( SUBSTITUTE(X1355,"STD_SIGMA","SUM"),"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55" s="2">
        <f>C1355</f>
        <v>1478</v>
      </c>
    </row>
    <row r="1356" spans="1:26">
      <c r="A1356" s="167" t="str">
        <f>CODE(MID(N1356,1,1))&amp;CODE(MID(N1356,2,1))&amp;CODE(MID(N1356,3,1))&amp;CODE(MID(N1356,4,1))&amp;CODE(MID(N1356,5,1))&amp;
IF(ISERR(CODE(MID(N1356,6,1))),"",CODE(MID(N1356,6,1)))&amp;
IF(ISERR(CODE(MID(N1356,7,1))),"",CODE(MID(N1356,7,1)))&amp;
IF(ISERR(CODE(MID(N1356,8,1))),"",CODE(MID(N1356,8,1)))&amp;
IF(ISERR(CODE(MID(N1356,9,1))),"",CODE(MID(N1356,9,1)))&amp;
IF(ISERR(CODE(MID(N1356,10,1))),"",CODE(MID(N1356,10,1)))&amp;
IF(ISERR(CODE(MID(N1356,11,1))),"",CODE(MID(N1356,11,1)))&amp;
IF(ISERR(CODE(MID(N1356,12,1))),"",CODE(MID(N1356,12,1)))&amp;
IF(ISERR(CODE(MID(N1356,13,1))),"",CODE(MID(N1356,13,1)))&amp;
IF(ISERR(CODE(MID(N1356,14,1))),"",CODE(MID(N1356,14,1)))&amp;
IF(ISERR(CODE(MID(N1356,15,1))),"",CODE(MID(N1356,15,1)))</f>
        <v>7384779573716577776581</v>
      </c>
      <c r="B1356" s="3">
        <v>1326</v>
      </c>
      <c r="C1356" s="165">
        <f>VLOOKUP(A1356,[1]items.h.csv!$A:$C,3,0)</f>
        <v>1479</v>
      </c>
      <c r="D1356" s="1" t="s">
        <v>2221</v>
      </c>
      <c r="E1356" s="1" t="s">
        <v>7</v>
      </c>
      <c r="F1356" s="17" t="s">
        <v>1911</v>
      </c>
      <c r="G1356" s="17" t="s">
        <v>1911</v>
      </c>
      <c r="H1356" s="118">
        <v>0</v>
      </c>
      <c r="I1356" s="118">
        <v>0</v>
      </c>
      <c r="J1356" s="17" t="s">
        <v>3</v>
      </c>
      <c r="K1356" s="17" t="s">
        <v>2192</v>
      </c>
      <c r="L1356" s="138" t="s">
        <v>4605</v>
      </c>
      <c r="N1356" s="22" t="s">
        <v>2684</v>
      </c>
      <c r="O1356" s="22" t="s">
        <v>3787</v>
      </c>
      <c r="P1356"/>
      <c r="Q1356" t="str">
        <f>IF(F1356=G1356,"","NOT EQUAL")</f>
        <v/>
      </c>
      <c r="R1356"/>
      <c r="S1356"/>
      <c r="T1356">
        <f>IF(Y1356&lt;&gt;"",T1355+1,T1355)</f>
        <v>174</v>
      </c>
      <c r="U1356" s="3"/>
      <c r="V1356" s="118"/>
      <c r="W1356" s="118"/>
      <c r="X1356" s="109" t="str">
        <f>IF( OR(V1356="CNST", J1356="CAT_REGS"),(F1356),
IF(V1356="YES",UPPER(F1356),
IF(   AND(V1356&lt;&gt;"NO",J1356="CAT_FNCT",E1356&lt;&gt;"multiply", E1356&lt;&gt;"divide"),IF(K1356="SLS_ENABLED",   UPPER(F1356),""),"")))</f>
        <v/>
      </c>
      <c r="Y1356" s="109" t="str">
        <f>IF(LEN(W1356)&gt;0,W1356,SUBSTITUTE(SUBSTITUTE(SUBSTITUTE(SUBSTITUTE(SUBSTITUTE(SUBSTITUTE(SUBSTITUTE(SUBSTITUTE(SUBSTITUTE(SUBSTITUTE(SUBSTITUTE( (SUBSTITUTE( SUBSTITUTE( SUBSTITUTE( SUBSTITUTE(X1356,"STD_SIGMA","SUM"),"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56" s="2">
        <f>C1356</f>
        <v>1479</v>
      </c>
    </row>
    <row r="1357" spans="1:26">
      <c r="A1357" s="167" t="str">
        <f>CODE(MID(N1357,1,1))&amp;CODE(MID(N1357,2,1))&amp;CODE(MID(N1357,3,1))&amp;CODE(MID(N1357,4,1))&amp;CODE(MID(N1357,5,1))&amp;
IF(ISERR(CODE(MID(N1357,6,1))),"",CODE(MID(N1357,6,1)))&amp;
IF(ISERR(CODE(MID(N1357,7,1))),"",CODE(MID(N1357,7,1)))&amp;
IF(ISERR(CODE(MID(N1357,8,1))),"",CODE(MID(N1357,8,1)))&amp;
IF(ISERR(CODE(MID(N1357,9,1))),"",CODE(MID(N1357,9,1)))&amp;
IF(ISERR(CODE(MID(N1357,10,1))),"",CODE(MID(N1357,10,1)))&amp;
IF(ISERR(CODE(MID(N1357,11,1))),"",CODE(MID(N1357,11,1)))&amp;
IF(ISERR(CODE(MID(N1357,12,1))),"",CODE(MID(N1357,12,1)))&amp;
IF(ISERR(CODE(MID(N1357,13,1))),"",CODE(MID(N1357,13,1)))&amp;
IF(ISERR(CODE(MID(N1357,14,1))),"",CODE(MID(N1357,14,1)))&amp;
IF(ISERR(CODE(MID(N1357,15,1))),"",CODE(MID(N1357,15,1)))</f>
        <v>738477957380768583</v>
      </c>
      <c r="B1357" s="3">
        <v>1327</v>
      </c>
      <c r="C1357" s="165">
        <f>VLOOKUP(A1357,[1]items.h.csv!$A:$C,3,0)</f>
        <v>1480</v>
      </c>
      <c r="D1357" s="1" t="s">
        <v>2221</v>
      </c>
      <c r="E1357" s="1" t="s">
        <v>7</v>
      </c>
      <c r="F1357" s="17" t="s">
        <v>161</v>
      </c>
      <c r="G1357" s="17" t="s">
        <v>161</v>
      </c>
      <c r="H1357" s="118">
        <v>0</v>
      </c>
      <c r="I1357" s="118">
        <v>0</v>
      </c>
      <c r="J1357" s="17" t="s">
        <v>3</v>
      </c>
      <c r="K1357" s="17" t="s">
        <v>2192</v>
      </c>
      <c r="L1357" s="138" t="s">
        <v>4605</v>
      </c>
      <c r="N1357" s="22" t="s">
        <v>2685</v>
      </c>
      <c r="O1357" s="22" t="s">
        <v>3787</v>
      </c>
      <c r="P1357"/>
      <c r="Q1357" t="str">
        <f>IF(F1357=G1357,"","NOT EQUAL")</f>
        <v/>
      </c>
      <c r="R1357"/>
      <c r="S1357"/>
      <c r="T1357">
        <f>IF(Y1357&lt;&gt;"",T1356+1,T1356)</f>
        <v>174</v>
      </c>
      <c r="U1357" s="3"/>
      <c r="V1357" s="118"/>
      <c r="W1357" s="118"/>
      <c r="X1357" s="109" t="str">
        <f>IF( OR(V1357="CNST", J1357="CAT_REGS"),(F1357),
IF(V1357="YES",UPPER(F1357),
IF(   AND(V1357&lt;&gt;"NO",J1357="CAT_FNCT",E1357&lt;&gt;"multiply", E1357&lt;&gt;"divide"),IF(K1357="SLS_ENABLED",   UPPER(F1357),""),"")))</f>
        <v/>
      </c>
      <c r="Y1357" s="109" t="str">
        <f>IF(LEN(W1357)&gt;0,W1357,SUBSTITUTE(SUBSTITUTE(SUBSTITUTE(SUBSTITUTE(SUBSTITUTE(SUBSTITUTE(SUBSTITUTE(SUBSTITUTE(SUBSTITUTE(SUBSTITUTE(SUBSTITUTE( (SUBSTITUTE( SUBSTITUTE( SUBSTITUTE( SUBSTITUTE(X1357,"STD_SIGMA","SUM"),"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57" s="2">
        <f>C1357</f>
        <v>1480</v>
      </c>
    </row>
    <row r="1358" spans="1:26">
      <c r="A1358" s="167" t="str">
        <f>CODE(MID(N1358,1,1))&amp;CODE(MID(N1358,2,1))&amp;CODE(MID(N1358,3,1))&amp;CODE(MID(N1358,4,1))&amp;CODE(MID(N1358,5,1))&amp;
IF(ISERR(CODE(MID(N1358,6,1))),"",CODE(MID(N1358,6,1)))&amp;
IF(ISERR(CODE(MID(N1358,7,1))),"",CODE(MID(N1358,7,1)))&amp;
IF(ISERR(CODE(MID(N1358,8,1))),"",CODE(MID(N1358,8,1)))&amp;
IF(ISERR(CODE(MID(N1358,9,1))),"",CODE(MID(N1358,9,1)))&amp;
IF(ISERR(CODE(MID(N1358,10,1))),"",CODE(MID(N1358,10,1)))&amp;
IF(ISERR(CODE(MID(N1358,11,1))),"",CODE(MID(N1358,11,1)))&amp;
IF(ISERR(CODE(MID(N1358,12,1))),"",CODE(MID(N1358,12,1)))&amp;
IF(ISERR(CODE(MID(N1358,13,1))),"",CODE(MID(N1358,13,1)))&amp;
IF(ISERR(CODE(MID(N1358,14,1))),"",CODE(MID(N1358,14,1)))&amp;
IF(ISERR(CODE(MID(N1358,15,1))),"",CODE(MID(N1358,15,1)))</f>
        <v>73847795737773788583</v>
      </c>
      <c r="B1358" s="3">
        <v>1328</v>
      </c>
      <c r="C1358" s="165">
        <f>VLOOKUP(A1358,[1]items.h.csv!$A:$C,3,0)</f>
        <v>1481</v>
      </c>
      <c r="D1358" s="1" t="s">
        <v>2221</v>
      </c>
      <c r="E1358" s="1" t="s">
        <v>7</v>
      </c>
      <c r="F1358" s="17" t="s">
        <v>162</v>
      </c>
      <c r="G1358" s="17" t="s">
        <v>162</v>
      </c>
      <c r="H1358" s="118">
        <v>0</v>
      </c>
      <c r="I1358" s="118">
        <v>0</v>
      </c>
      <c r="J1358" s="17" t="s">
        <v>3</v>
      </c>
      <c r="K1358" s="17" t="s">
        <v>2192</v>
      </c>
      <c r="L1358" s="138" t="s">
        <v>4605</v>
      </c>
      <c r="N1358" s="22" t="s">
        <v>2686</v>
      </c>
      <c r="O1358" s="22" t="s">
        <v>3787</v>
      </c>
      <c r="P1358"/>
      <c r="Q1358" t="str">
        <f>IF(F1358=G1358,"","NOT EQUAL")</f>
        <v/>
      </c>
      <c r="R1358"/>
      <c r="S1358"/>
      <c r="T1358">
        <f>IF(Y1358&lt;&gt;"",T1357+1,T1357)</f>
        <v>174</v>
      </c>
      <c r="U1358" s="3"/>
      <c r="V1358" s="118"/>
      <c r="W1358" s="118"/>
      <c r="X1358" s="109" t="str">
        <f>IF( OR(V1358="CNST", J1358="CAT_REGS"),(F1358),
IF(V1358="YES",UPPER(F1358),
IF(   AND(V1358&lt;&gt;"NO",J1358="CAT_FNCT",E1358&lt;&gt;"multiply", E1358&lt;&gt;"divide"),IF(K1358="SLS_ENABLED",   UPPER(F1358),""),"")))</f>
        <v/>
      </c>
      <c r="Y1358" s="109" t="str">
        <f>IF(LEN(W1358)&gt;0,W1358,SUBSTITUTE(SUBSTITUTE(SUBSTITUTE(SUBSTITUTE(SUBSTITUTE(SUBSTITUTE(SUBSTITUTE(SUBSTITUTE(SUBSTITUTE(SUBSTITUTE(SUBSTITUTE( (SUBSTITUTE( SUBSTITUTE( SUBSTITUTE( SUBSTITUTE(X1358,"STD_SIGMA","SUM"),"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58" s="2">
        <f>C1358</f>
        <v>1481</v>
      </c>
    </row>
    <row r="1359" spans="1:26">
      <c r="A1359" s="167" t="str">
        <f>CODE(MID(N1359,1,1))&amp;CODE(MID(N1359,2,1))&amp;CODE(MID(N1359,3,1))&amp;CODE(MID(N1359,4,1))&amp;CODE(MID(N1359,5,1))&amp;
IF(ISERR(CODE(MID(N1359,6,1))),"",CODE(MID(N1359,6,1)))&amp;
IF(ISERR(CODE(MID(N1359,7,1))),"",CODE(MID(N1359,7,1)))&amp;
IF(ISERR(CODE(MID(N1359,8,1))),"",CODE(MID(N1359,8,1)))&amp;
IF(ISERR(CODE(MID(N1359,9,1))),"",CODE(MID(N1359,9,1)))&amp;
IF(ISERR(CODE(MID(N1359,10,1))),"",CODE(MID(N1359,10,1)))&amp;
IF(ISERR(CODE(MID(N1359,11,1))),"",CODE(MID(N1359,11,1)))&amp;
IF(ISERR(CODE(MID(N1359,12,1))),"",CODE(MID(N1359,12,1)))&amp;
IF(ISERR(CODE(MID(N1359,13,1))),"",CODE(MID(N1359,13,1)))&amp;
IF(ISERR(CODE(MID(N1359,14,1))),"",CODE(MID(N1359,14,1)))&amp;
IF(ISERR(CODE(MID(N1359,15,1))),"",CODE(MID(N1359,15,1)))</f>
        <v>73847795748988</v>
      </c>
      <c r="B1359" s="3">
        <v>1329</v>
      </c>
      <c r="C1359" s="165">
        <f>VLOOKUP(A1359,[1]items.h.csv!$A:$C,3,0)</f>
        <v>1482</v>
      </c>
      <c r="D1359" s="1" t="s">
        <v>2221</v>
      </c>
      <c r="E1359" s="1" t="s">
        <v>7</v>
      </c>
      <c r="F1359" s="17" t="s">
        <v>1913</v>
      </c>
      <c r="G1359" s="17" t="s">
        <v>1913</v>
      </c>
      <c r="H1359" s="118">
        <v>0</v>
      </c>
      <c r="I1359" s="118">
        <v>0</v>
      </c>
      <c r="J1359" s="17" t="s">
        <v>3</v>
      </c>
      <c r="K1359" s="17" t="s">
        <v>2192</v>
      </c>
      <c r="L1359" s="138" t="s">
        <v>4605</v>
      </c>
      <c r="N1359" s="22" t="s">
        <v>2690</v>
      </c>
      <c r="O1359" s="22" t="s">
        <v>3787</v>
      </c>
      <c r="P1359"/>
      <c r="Q1359" t="str">
        <f>IF(F1359=G1359,"","NOT EQUAL")</f>
        <v/>
      </c>
      <c r="R1359"/>
      <c r="S1359"/>
      <c r="T1359">
        <f>IF(Y1359&lt;&gt;"",T1358+1,T1358)</f>
        <v>174</v>
      </c>
      <c r="U1359" s="3"/>
      <c r="V1359" s="118"/>
      <c r="W1359" s="118"/>
      <c r="X1359" s="109" t="str">
        <f>IF( OR(V1359="CNST", J1359="CAT_REGS"),(F1359),
IF(V1359="YES",UPPER(F1359),
IF(   AND(V1359&lt;&gt;"NO",J1359="CAT_FNCT",E1359&lt;&gt;"multiply", E1359&lt;&gt;"divide"),IF(K1359="SLS_ENABLED",   UPPER(F1359),""),"")))</f>
        <v/>
      </c>
      <c r="Y1359" s="109" t="str">
        <f>IF(LEN(W1359)&gt;0,W1359,SUBSTITUTE(SUBSTITUTE(SUBSTITUTE(SUBSTITUTE(SUBSTITUTE(SUBSTITUTE(SUBSTITUTE(SUBSTITUTE(SUBSTITUTE(SUBSTITUTE(SUBSTITUTE( (SUBSTITUTE( SUBSTITUTE( SUBSTITUTE( SUBSTITUTE(X1359,"STD_SIGMA","SUM"),"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59" s="2">
        <f>C1359</f>
        <v>1482</v>
      </c>
    </row>
    <row r="1360" spans="1:26">
      <c r="A1360" s="167" t="str">
        <f>CODE(MID(N1360,1,1))&amp;CODE(MID(N1360,2,1))&amp;CODE(MID(N1360,3,1))&amp;CODE(MID(N1360,4,1))&amp;CODE(MID(N1360,5,1))&amp;
IF(ISERR(CODE(MID(N1360,6,1))),"",CODE(MID(N1360,6,1)))&amp;
IF(ISERR(CODE(MID(N1360,7,1))),"",CODE(MID(N1360,7,1)))&amp;
IF(ISERR(CODE(MID(N1360,8,1))),"",CODE(MID(N1360,8,1)))&amp;
IF(ISERR(CODE(MID(N1360,9,1))),"",CODE(MID(N1360,9,1)))&amp;
IF(ISERR(CODE(MID(N1360,10,1))),"",CODE(MID(N1360,10,1)))&amp;
IF(ISERR(CODE(MID(N1360,11,1))),"",CODE(MID(N1360,11,1)))&amp;
IF(ISERR(CODE(MID(N1360,12,1))),"",CODE(MID(N1360,12,1)))&amp;
IF(ISERR(CODE(MID(N1360,13,1))),"",CODE(MID(N1360,13,1)))&amp;
IF(ISERR(CODE(MID(N1360,14,1))),"",CODE(MID(N1360,14,1)))&amp;
IF(ISERR(CODE(MID(N1360,15,1))),"",CODE(MID(N1360,15,1)))</f>
        <v>738477957480768583</v>
      </c>
      <c r="B1360" s="3">
        <v>1330</v>
      </c>
      <c r="C1360" s="165">
        <f>VLOOKUP(A1360,[1]items.h.csv!$A:$C,3,0)</f>
        <v>1483</v>
      </c>
      <c r="D1360" s="1" t="s">
        <v>2221</v>
      </c>
      <c r="E1360" s="1" t="s">
        <v>7</v>
      </c>
      <c r="F1360" s="17" t="s">
        <v>165</v>
      </c>
      <c r="G1360" s="17" t="s">
        <v>165</v>
      </c>
      <c r="H1360" s="118">
        <v>0</v>
      </c>
      <c r="I1360" s="118">
        <v>0</v>
      </c>
      <c r="J1360" s="17" t="s">
        <v>3</v>
      </c>
      <c r="K1360" s="17" t="s">
        <v>2192</v>
      </c>
      <c r="L1360" s="138" t="s">
        <v>4605</v>
      </c>
      <c r="N1360" s="22" t="s">
        <v>2691</v>
      </c>
      <c r="O1360" s="22" t="s">
        <v>3787</v>
      </c>
      <c r="P1360"/>
      <c r="Q1360" t="str">
        <f>IF(F1360=G1360,"","NOT EQUAL")</f>
        <v/>
      </c>
      <c r="R1360"/>
      <c r="S1360"/>
      <c r="T1360">
        <f>IF(Y1360&lt;&gt;"",T1359+1,T1359)</f>
        <v>174</v>
      </c>
      <c r="U1360" s="3"/>
      <c r="V1360" s="118"/>
      <c r="W1360" s="118"/>
      <c r="X1360" s="109" t="str">
        <f>IF( OR(V1360="CNST", J1360="CAT_REGS"),(F1360),
IF(V1360="YES",UPPER(F1360),
IF(   AND(V1360&lt;&gt;"NO",J1360="CAT_FNCT",E1360&lt;&gt;"multiply", E1360&lt;&gt;"divide"),IF(K1360="SLS_ENABLED",   UPPER(F1360),""),"")))</f>
        <v/>
      </c>
      <c r="Y1360" s="109" t="str">
        <f>IF(LEN(W1360)&gt;0,W1360,SUBSTITUTE(SUBSTITUTE(SUBSTITUTE(SUBSTITUTE(SUBSTITUTE(SUBSTITUTE(SUBSTITUTE(SUBSTITUTE(SUBSTITUTE(SUBSTITUTE(SUBSTITUTE( (SUBSTITUTE( SUBSTITUTE( SUBSTITUTE( SUBSTITUTE(X1360,"STD_SIGMA","SUM"),"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60" s="2">
        <f>C1360</f>
        <v>1483</v>
      </c>
    </row>
    <row r="1361" spans="1:26">
      <c r="A1361" s="167" t="str">
        <f>CODE(MID(N1361,1,1))&amp;CODE(MID(N1361,2,1))&amp;CODE(MID(N1361,3,1))&amp;CODE(MID(N1361,4,1))&amp;CODE(MID(N1361,5,1))&amp;
IF(ISERR(CODE(MID(N1361,6,1))),"",CODE(MID(N1361,6,1)))&amp;
IF(ISERR(CODE(MID(N1361,7,1))),"",CODE(MID(N1361,7,1)))&amp;
IF(ISERR(CODE(MID(N1361,8,1))),"",CODE(MID(N1361,8,1)))&amp;
IF(ISERR(CODE(MID(N1361,9,1))),"",CODE(MID(N1361,9,1)))&amp;
IF(ISERR(CODE(MID(N1361,10,1))),"",CODE(MID(N1361,10,1)))&amp;
IF(ISERR(CODE(MID(N1361,11,1))),"",CODE(MID(N1361,11,1)))&amp;
IF(ISERR(CODE(MID(N1361,12,1))),"",CODE(MID(N1361,12,1)))&amp;
IF(ISERR(CODE(MID(N1361,13,1))),"",CODE(MID(N1361,13,1)))&amp;
IF(ISERR(CODE(MID(N1361,14,1))),"",CODE(MID(N1361,14,1)))&amp;
IF(ISERR(CODE(MID(N1361,15,1))),"",CODE(MID(N1361,15,1)))</f>
        <v>73847795747773788583</v>
      </c>
      <c r="B1361" s="3">
        <v>1331</v>
      </c>
      <c r="C1361" s="165">
        <f>VLOOKUP(A1361,[1]items.h.csv!$A:$C,3,0)</f>
        <v>1484</v>
      </c>
      <c r="D1361" s="1" t="s">
        <v>2221</v>
      </c>
      <c r="E1361" s="1" t="s">
        <v>7</v>
      </c>
      <c r="F1361" s="17" t="s">
        <v>166</v>
      </c>
      <c r="G1361" s="17" t="s">
        <v>166</v>
      </c>
      <c r="H1361" s="118">
        <v>0</v>
      </c>
      <c r="I1361" s="118">
        <v>0</v>
      </c>
      <c r="J1361" s="17" t="s">
        <v>3</v>
      </c>
      <c r="K1361" s="17" t="s">
        <v>2192</v>
      </c>
      <c r="L1361" s="138" t="s">
        <v>4605</v>
      </c>
      <c r="N1361" s="22" t="s">
        <v>2692</v>
      </c>
      <c r="O1361" s="22" t="s">
        <v>3787</v>
      </c>
      <c r="P1361"/>
      <c r="Q1361" t="str">
        <f>IF(F1361=G1361,"","NOT EQUAL")</f>
        <v/>
      </c>
      <c r="R1361"/>
      <c r="S1361"/>
      <c r="T1361">
        <f>IF(Y1361&lt;&gt;"",T1360+1,T1360)</f>
        <v>174</v>
      </c>
      <c r="U1361" s="3"/>
      <c r="V1361" s="118"/>
      <c r="W1361" s="118"/>
      <c r="X1361" s="109" t="str">
        <f>IF( OR(V1361="CNST", J1361="CAT_REGS"),(F1361),
IF(V1361="YES",UPPER(F1361),
IF(   AND(V1361&lt;&gt;"NO",J1361="CAT_FNCT",E1361&lt;&gt;"multiply", E1361&lt;&gt;"divide"),IF(K1361="SLS_ENABLED",   UPPER(F1361),""),"")))</f>
        <v/>
      </c>
      <c r="Y1361" s="109" t="str">
        <f>IF(LEN(W1361)&gt;0,W1361,SUBSTITUTE(SUBSTITUTE(SUBSTITUTE(SUBSTITUTE(SUBSTITUTE(SUBSTITUTE(SUBSTITUTE(SUBSTITUTE(SUBSTITUTE(SUBSTITUTE(SUBSTITUTE( (SUBSTITUTE( SUBSTITUTE( SUBSTITUTE( SUBSTITUTE(X1361,"STD_SIGMA","SUM"),"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61" s="2">
        <f>C1361</f>
        <v>1484</v>
      </c>
    </row>
    <row r="1362" spans="1:26">
      <c r="A1362" s="167" t="str">
        <f>CODE(MID(N1362,1,1))&amp;CODE(MID(N1362,2,1))&amp;CODE(MID(N1362,3,1))&amp;CODE(MID(N1362,4,1))&amp;CODE(MID(N1362,5,1))&amp;
IF(ISERR(CODE(MID(N1362,6,1))),"",CODE(MID(N1362,6,1)))&amp;
IF(ISERR(CODE(MID(N1362,7,1))),"",CODE(MID(N1362,7,1)))&amp;
IF(ISERR(CODE(MID(N1362,8,1))),"",CODE(MID(N1362,8,1)))&amp;
IF(ISERR(CODE(MID(N1362,9,1))),"",CODE(MID(N1362,9,1)))&amp;
IF(ISERR(CODE(MID(N1362,10,1))),"",CODE(MID(N1362,10,1)))&amp;
IF(ISERR(CODE(MID(N1362,11,1))),"",CODE(MID(N1362,11,1)))&amp;
IF(ISERR(CODE(MID(N1362,12,1))),"",CODE(MID(N1362,12,1)))&amp;
IF(ISERR(CODE(MID(N1362,13,1))),"",CODE(MID(N1362,13,1)))&amp;
IF(ISERR(CODE(MID(N1362,14,1))),"",CODE(MID(N1362,14,1)))&amp;
IF(ISERR(CODE(MID(N1362,15,1))),"",CODE(MID(N1362,15,1)))</f>
        <v>738477957411111071</v>
      </c>
      <c r="B1362" s="3">
        <v>1332</v>
      </c>
      <c r="C1362" s="165">
        <f>VLOOKUP(A1362,[1]items.h.csv!$A:$C,3,0)</f>
        <v>1485</v>
      </c>
      <c r="D1362" s="1" t="s">
        <v>2221</v>
      </c>
      <c r="E1362" s="1" t="s">
        <v>7</v>
      </c>
      <c r="F1362" s="17" t="s">
        <v>1914</v>
      </c>
      <c r="G1362" s="17" t="s">
        <v>1914</v>
      </c>
      <c r="H1362" s="118">
        <v>0</v>
      </c>
      <c r="I1362" s="118">
        <v>0</v>
      </c>
      <c r="J1362" s="17" t="s">
        <v>3</v>
      </c>
      <c r="K1362" s="17" t="s">
        <v>2192</v>
      </c>
      <c r="L1362" s="138" t="s">
        <v>4605</v>
      </c>
      <c r="N1362" s="22" t="s">
        <v>2693</v>
      </c>
      <c r="O1362" s="22" t="s">
        <v>3787</v>
      </c>
      <c r="P1362"/>
      <c r="Q1362" t="str">
        <f>IF(F1362=G1362,"","NOT EQUAL")</f>
        <v/>
      </c>
      <c r="R1362"/>
      <c r="S1362"/>
      <c r="T1362">
        <f>IF(Y1362&lt;&gt;"",T1361+1,T1361)</f>
        <v>174</v>
      </c>
      <c r="U1362" s="3"/>
      <c r="V1362" s="118"/>
      <c r="W1362" s="118"/>
      <c r="X1362" s="109" t="str">
        <f>IF( OR(V1362="CNST", J1362="CAT_REGS"),(F1362),
IF(V1362="YES",UPPER(F1362),
IF(   AND(V1362&lt;&gt;"NO",J1362="CAT_FNCT",E1362&lt;&gt;"multiply", E1362&lt;&gt;"divide"),IF(K1362="SLS_ENABLED",   UPPER(F1362),""),"")))</f>
        <v/>
      </c>
      <c r="Y1362" s="109" t="str">
        <f>IF(LEN(W1362)&gt;0,W1362,SUBSTITUTE(SUBSTITUTE(SUBSTITUTE(SUBSTITUTE(SUBSTITUTE(SUBSTITUTE(SUBSTITUTE(SUBSTITUTE(SUBSTITUTE(SUBSTITUTE(SUBSTITUTE( (SUBSTITUTE( SUBSTITUTE( SUBSTITUTE( SUBSTITUTE(X1362,"STD_SIGMA","SUM"),"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62" s="2">
        <f>C1362</f>
        <v>1485</v>
      </c>
    </row>
    <row r="1363" spans="1:26">
      <c r="A1363" s="167" t="str">
        <f>CODE(MID(N1363,1,1))&amp;CODE(MID(N1363,2,1))&amp;CODE(MID(N1363,3,1))&amp;CODE(MID(N1363,4,1))&amp;CODE(MID(N1363,5,1))&amp;
IF(ISERR(CODE(MID(N1363,6,1))),"",CODE(MID(N1363,6,1)))&amp;
IF(ISERR(CODE(MID(N1363,7,1))),"",CODE(MID(N1363,7,1)))&amp;
IF(ISERR(CODE(MID(N1363,8,1))),"",CODE(MID(N1363,8,1)))&amp;
IF(ISERR(CODE(MID(N1363,9,1))),"",CODE(MID(N1363,9,1)))&amp;
IF(ISERR(CODE(MID(N1363,10,1))),"",CODE(MID(N1363,10,1)))&amp;
IF(ISERR(CODE(MID(N1363,11,1))),"",CODE(MID(N1363,11,1)))&amp;
IF(ISERR(CODE(MID(N1363,12,1))),"",CODE(MID(N1363,12,1)))&amp;
IF(ISERR(CODE(MID(N1363,13,1))),"",CODE(MID(N1363,13,1)))&amp;
IF(ISERR(CODE(MID(N1363,14,1))),"",CODE(MID(N1363,14,1)))&amp;
IF(ISERR(CODE(MID(N1363,15,1))),"",CODE(MID(N1363,15,1)))</f>
        <v>738477957411611168</v>
      </c>
      <c r="B1363" s="3">
        <v>1333</v>
      </c>
      <c r="C1363" s="165">
        <f>VLOOKUP(A1363,[1]items.h.csv!$A:$C,3,0)</f>
        <v>1486</v>
      </c>
      <c r="D1363" s="1" t="s">
        <v>2221</v>
      </c>
      <c r="E1363" s="1" t="s">
        <v>7</v>
      </c>
      <c r="F1363" s="17" t="s">
        <v>1915</v>
      </c>
      <c r="G1363" s="17" t="s">
        <v>1915</v>
      </c>
      <c r="H1363" s="118">
        <v>0</v>
      </c>
      <c r="I1363" s="118">
        <v>0</v>
      </c>
      <c r="J1363" s="17" t="s">
        <v>3</v>
      </c>
      <c r="K1363" s="17" t="s">
        <v>2192</v>
      </c>
      <c r="L1363" s="138" t="s">
        <v>4605</v>
      </c>
      <c r="N1363" s="22" t="s">
        <v>2696</v>
      </c>
      <c r="O1363" s="22" t="s">
        <v>3787</v>
      </c>
      <c r="P1363"/>
      <c r="Q1363" t="str">
        <f>IF(F1363=G1363,"","NOT EQUAL")</f>
        <v/>
      </c>
      <c r="R1363"/>
      <c r="S1363"/>
      <c r="T1363">
        <f>IF(Y1363&lt;&gt;"",T1362+1,T1362)</f>
        <v>174</v>
      </c>
      <c r="U1363" s="3"/>
      <c r="V1363" s="118"/>
      <c r="W1363" s="118"/>
      <c r="X1363" s="109" t="str">
        <f>IF( OR(V1363="CNST", J1363="CAT_REGS"),(F1363),
IF(V1363="YES",UPPER(F1363),
IF(   AND(V1363&lt;&gt;"NO",J1363="CAT_FNCT",E1363&lt;&gt;"multiply", E1363&lt;&gt;"divide"),IF(K1363="SLS_ENABLED",   UPPER(F1363),""),"")))</f>
        <v/>
      </c>
      <c r="Y1363" s="109" t="str">
        <f>IF(LEN(W1363)&gt;0,W1363,SUBSTITUTE(SUBSTITUTE(SUBSTITUTE(SUBSTITUTE(SUBSTITUTE(SUBSTITUTE(SUBSTITUTE(SUBSTITUTE(SUBSTITUTE(SUBSTITUTE(SUBSTITUTE( (SUBSTITUTE( SUBSTITUTE( SUBSTITUTE( SUBSTITUTE(X1363,"STD_SIGMA","SUM"),"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63" s="2">
        <f>C1363</f>
        <v>1486</v>
      </c>
    </row>
    <row r="1364" spans="1:26">
      <c r="A1364" s="167" t="str">
        <f>CODE(MID(N1364,1,1))&amp;CODE(MID(N1364,2,1))&amp;CODE(MID(N1364,3,1))&amp;CODE(MID(N1364,4,1))&amp;CODE(MID(N1364,5,1))&amp;
IF(ISERR(CODE(MID(N1364,6,1))),"",CODE(MID(N1364,6,1)))&amp;
IF(ISERR(CODE(MID(N1364,7,1))),"",CODE(MID(N1364,7,1)))&amp;
IF(ISERR(CODE(MID(N1364,8,1))),"",CODE(MID(N1364,8,1)))&amp;
IF(ISERR(CODE(MID(N1364,9,1))),"",CODE(MID(N1364,9,1)))&amp;
IF(ISERR(CODE(MID(N1364,10,1))),"",CODE(MID(N1364,10,1)))&amp;
IF(ISERR(CODE(MID(N1364,11,1))),"",CODE(MID(N1364,11,1)))&amp;
IF(ISERR(CODE(MID(N1364,12,1))),"",CODE(MID(N1364,12,1)))&amp;
IF(ISERR(CODE(MID(N1364,13,1))),"",CODE(MID(N1364,13,1)))&amp;
IF(ISERR(CODE(MID(N1364,14,1))),"",CODE(MID(N1364,14,1)))&amp;
IF(ISERR(CODE(MID(N1364,15,1))),"",CODE(MID(N1364,15,1)))</f>
        <v>73847795756989</v>
      </c>
      <c r="B1364" s="3">
        <v>1334</v>
      </c>
      <c r="C1364" s="165">
        <f>VLOOKUP(A1364,[1]items.h.csv!$A:$C,3,0)</f>
        <v>1487</v>
      </c>
      <c r="D1364" s="1" t="s">
        <v>2221</v>
      </c>
      <c r="E1364" s="1" t="s">
        <v>7</v>
      </c>
      <c r="F1364" s="17" t="s">
        <v>1916</v>
      </c>
      <c r="G1364" s="17" t="s">
        <v>1916</v>
      </c>
      <c r="H1364" s="118">
        <v>0</v>
      </c>
      <c r="I1364" s="118">
        <v>0</v>
      </c>
      <c r="J1364" s="17" t="s">
        <v>3</v>
      </c>
      <c r="K1364" s="17" t="s">
        <v>2192</v>
      </c>
      <c r="L1364" s="138" t="s">
        <v>4605</v>
      </c>
      <c r="N1364" s="22" t="s">
        <v>2700</v>
      </c>
      <c r="O1364" s="22" t="s">
        <v>3787</v>
      </c>
      <c r="P1364"/>
      <c r="Q1364" t="str">
        <f>IF(F1364=G1364,"","NOT EQUAL")</f>
        <v/>
      </c>
      <c r="R1364"/>
      <c r="S1364"/>
      <c r="T1364">
        <f>IF(Y1364&lt;&gt;"",T1363+1,T1363)</f>
        <v>174</v>
      </c>
      <c r="U1364" s="3"/>
      <c r="V1364" s="118"/>
      <c r="W1364" s="118"/>
      <c r="X1364" s="109" t="str">
        <f>IF( OR(V1364="CNST", J1364="CAT_REGS"),(F1364),
IF(V1364="YES",UPPER(F1364),
IF(   AND(V1364&lt;&gt;"NO",J1364="CAT_FNCT",E1364&lt;&gt;"multiply", E1364&lt;&gt;"divide"),IF(K1364="SLS_ENABLED",   UPPER(F1364),""),"")))</f>
        <v/>
      </c>
      <c r="Y1364" s="109" t="str">
        <f>IF(LEN(W1364)&gt;0,W1364,SUBSTITUTE(SUBSTITUTE(SUBSTITUTE(SUBSTITUTE(SUBSTITUTE(SUBSTITUTE(SUBSTITUTE(SUBSTITUTE(SUBSTITUTE(SUBSTITUTE(SUBSTITUTE( (SUBSTITUTE( SUBSTITUTE( SUBSTITUTE( SUBSTITUTE(X1364,"STD_SIGMA","SUM"),"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64" s="2">
        <f>C1364</f>
        <v>1487</v>
      </c>
    </row>
    <row r="1365" spans="1:26">
      <c r="A1365" s="167" t="str">
        <f>CODE(MID(N1365,1,1))&amp;CODE(MID(N1365,2,1))&amp;CODE(MID(N1365,3,1))&amp;CODE(MID(N1365,4,1))&amp;CODE(MID(N1365,5,1))&amp;
IF(ISERR(CODE(MID(N1365,6,1))),"",CODE(MID(N1365,6,1)))&amp;
IF(ISERR(CODE(MID(N1365,7,1))),"",CODE(MID(N1365,7,1)))&amp;
IF(ISERR(CODE(MID(N1365,8,1))),"",CODE(MID(N1365,8,1)))&amp;
IF(ISERR(CODE(MID(N1365,9,1))),"",CODE(MID(N1365,9,1)))&amp;
IF(ISERR(CODE(MID(N1365,10,1))),"",CODE(MID(N1365,10,1)))&amp;
IF(ISERR(CODE(MID(N1365,11,1))),"",CODE(MID(N1365,11,1)))&amp;
IF(ISERR(CODE(MID(N1365,12,1))),"",CODE(MID(N1365,12,1)))&amp;
IF(ISERR(CODE(MID(N1365,13,1))),"",CODE(MID(N1365,13,1)))&amp;
IF(ISERR(CODE(MID(N1365,14,1))),"",CODE(MID(N1365,14,1)))&amp;
IF(ISERR(CODE(MID(N1365,15,1))),"",CODE(MID(N1365,15,1)))</f>
        <v>7384779575698971</v>
      </c>
      <c r="B1365" s="3">
        <v>1335</v>
      </c>
      <c r="C1365" s="165">
        <f>VLOOKUP(A1365,[1]items.h.csv!$A:$C,3,0)</f>
        <v>1488</v>
      </c>
      <c r="D1365" s="1" t="s">
        <v>2221</v>
      </c>
      <c r="E1365" s="1" t="s">
        <v>7</v>
      </c>
      <c r="F1365" s="17" t="s">
        <v>173</v>
      </c>
      <c r="G1365" s="17" t="s">
        <v>173</v>
      </c>
      <c r="H1365" s="118">
        <v>0</v>
      </c>
      <c r="I1365" s="118">
        <v>0</v>
      </c>
      <c r="J1365" s="17" t="s">
        <v>3</v>
      </c>
      <c r="K1365" s="17" t="s">
        <v>2192</v>
      </c>
      <c r="L1365" s="138" t="s">
        <v>4605</v>
      </c>
      <c r="N1365" s="22" t="s">
        <v>2701</v>
      </c>
      <c r="O1365" s="22" t="s">
        <v>3787</v>
      </c>
      <c r="P1365"/>
      <c r="Q1365" t="str">
        <f>IF(F1365=G1365,"","NOT EQUAL")</f>
        <v/>
      </c>
      <c r="R1365"/>
      <c r="S1365"/>
      <c r="T1365">
        <f>IF(Y1365&lt;&gt;"",T1364+1,T1364)</f>
        <v>174</v>
      </c>
      <c r="U1365" s="3"/>
      <c r="V1365" s="118"/>
      <c r="W1365" s="118"/>
      <c r="X1365" s="109" t="str">
        <f>IF( OR(V1365="CNST", J1365="CAT_REGS"),(F1365),
IF(V1365="YES",UPPER(F1365),
IF(   AND(V1365&lt;&gt;"NO",J1365="CAT_FNCT",E1365&lt;&gt;"multiply", E1365&lt;&gt;"divide"),IF(K1365="SLS_ENABLED",   UPPER(F1365),""),"")))</f>
        <v/>
      </c>
      <c r="Y1365" s="109" t="str">
        <f>IF(LEN(W1365)&gt;0,W1365,SUBSTITUTE(SUBSTITUTE(SUBSTITUTE(SUBSTITUTE(SUBSTITUTE(SUBSTITUTE(SUBSTITUTE(SUBSTITUTE(SUBSTITUTE(SUBSTITUTE(SUBSTITUTE( (SUBSTITUTE( SUBSTITUTE( SUBSTITUTE( SUBSTITUTE(X1365,"STD_SIGMA","SUM"),"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65" s="2">
        <f>C1365</f>
        <v>1488</v>
      </c>
    </row>
    <row r="1366" spans="1:26">
      <c r="A1366" s="167" t="str">
        <f>CODE(MID(N1366,1,1))&amp;CODE(MID(N1366,2,1))&amp;CODE(MID(N1366,3,1))&amp;CODE(MID(N1366,4,1))&amp;CODE(MID(N1366,5,1))&amp;
IF(ISERR(CODE(MID(N1366,6,1))),"",CODE(MID(N1366,6,1)))&amp;
IF(ISERR(CODE(MID(N1366,7,1))),"",CODE(MID(N1366,7,1)))&amp;
IF(ISERR(CODE(MID(N1366,8,1))),"",CODE(MID(N1366,8,1)))&amp;
IF(ISERR(CODE(MID(N1366,9,1))),"",CODE(MID(N1366,9,1)))&amp;
IF(ISERR(CODE(MID(N1366,10,1))),"",CODE(MID(N1366,10,1)))&amp;
IF(ISERR(CODE(MID(N1366,11,1))),"",CODE(MID(N1366,11,1)))&amp;
IF(ISERR(CODE(MID(N1366,12,1))),"",CODE(MID(N1366,12,1)))&amp;
IF(ISERR(CODE(MID(N1366,13,1))),"",CODE(MID(N1366,13,1)))&amp;
IF(ISERR(CODE(MID(N1366,14,1))),"",CODE(MID(N1366,14,1)))&amp;
IF(ISERR(CODE(MID(N1366,15,1))),"",CODE(MID(N1366,15,1)))</f>
        <v>7384779575698988</v>
      </c>
      <c r="B1366" s="3">
        <v>1336</v>
      </c>
      <c r="C1366" s="165">
        <f>VLOOKUP(A1366,[1]items.h.csv!$A:$C,3,0)</f>
        <v>1489</v>
      </c>
      <c r="D1366" s="1" t="s">
        <v>2221</v>
      </c>
      <c r="E1366" s="1" t="s">
        <v>7</v>
      </c>
      <c r="F1366" s="17" t="s">
        <v>174</v>
      </c>
      <c r="G1366" s="17" t="s">
        <v>174</v>
      </c>
      <c r="H1366" s="118">
        <v>0</v>
      </c>
      <c r="I1366" s="118">
        <v>0</v>
      </c>
      <c r="J1366" s="17" t="s">
        <v>3</v>
      </c>
      <c r="K1366" s="17" t="s">
        <v>2192</v>
      </c>
      <c r="L1366" s="138" t="s">
        <v>4605</v>
      </c>
      <c r="N1366" s="22" t="s">
        <v>2702</v>
      </c>
      <c r="O1366" s="22" t="s">
        <v>3787</v>
      </c>
      <c r="P1366"/>
      <c r="Q1366" t="str">
        <f>IF(F1366=G1366,"","NOT EQUAL")</f>
        <v/>
      </c>
      <c r="R1366"/>
      <c r="S1366"/>
      <c r="T1366">
        <f>IF(Y1366&lt;&gt;"",T1365+1,T1365)</f>
        <v>174</v>
      </c>
      <c r="U1366" s="3"/>
      <c r="V1366" s="118"/>
      <c r="W1366" s="118"/>
      <c r="X1366" s="109" t="str">
        <f>IF( OR(V1366="CNST", J1366="CAT_REGS"),(F1366),
IF(V1366="YES",UPPER(F1366),
IF(   AND(V1366&lt;&gt;"NO",J1366="CAT_FNCT",E1366&lt;&gt;"multiply", E1366&lt;&gt;"divide"),IF(K1366="SLS_ENABLED",   UPPER(F1366),""),"")))</f>
        <v/>
      </c>
      <c r="Y1366" s="109" t="str">
        <f>IF(LEN(W1366)&gt;0,W1366,SUBSTITUTE(SUBSTITUTE(SUBSTITUTE(SUBSTITUTE(SUBSTITUTE(SUBSTITUTE(SUBSTITUTE(SUBSTITUTE(SUBSTITUTE(SUBSTITUTE(SUBSTITUTE( (SUBSTITUTE( SUBSTITUTE( SUBSTITUTE( SUBSTITUTE(X1366,"STD_SIGMA","SUM"),"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66" s="2">
        <f>C1366</f>
        <v>1489</v>
      </c>
    </row>
    <row r="1367" spans="1:26">
      <c r="A1367" s="167" t="str">
        <f>CODE(MID(N1367,1,1))&amp;CODE(MID(N1367,2,1))&amp;CODE(MID(N1367,3,1))&amp;CODE(MID(N1367,4,1))&amp;CODE(MID(N1367,5,1))&amp;
IF(ISERR(CODE(MID(N1367,6,1))),"",CODE(MID(N1367,6,1)))&amp;
IF(ISERR(CODE(MID(N1367,7,1))),"",CODE(MID(N1367,7,1)))&amp;
IF(ISERR(CODE(MID(N1367,8,1))),"",CODE(MID(N1367,8,1)))&amp;
IF(ISERR(CODE(MID(N1367,9,1))),"",CODE(MID(N1367,9,1)))&amp;
IF(ISERR(CODE(MID(N1367,10,1))),"",CODE(MID(N1367,10,1)))&amp;
IF(ISERR(CODE(MID(N1367,11,1))),"",CODE(MID(N1367,11,1)))&amp;
IF(ISERR(CODE(MID(N1367,12,1))),"",CODE(MID(N1367,12,1)))&amp;
IF(ISERR(CODE(MID(N1367,13,1))),"",CODE(MID(N1367,13,1)))&amp;
IF(ISERR(CODE(MID(N1367,14,1))),"",CODE(MID(N1367,14,1)))&amp;
IF(ISERR(CODE(MID(N1367,15,1))),"",CODE(MID(N1367,15,1)))</f>
        <v>7384779575698981</v>
      </c>
      <c r="B1367" s="3">
        <v>1337</v>
      </c>
      <c r="C1367" s="165">
        <f>VLOOKUP(A1367,[1]items.h.csv!$A:$C,3,0)</f>
        <v>1490</v>
      </c>
      <c r="D1367" s="1" t="s">
        <v>2221</v>
      </c>
      <c r="E1367" s="1" t="s">
        <v>7</v>
      </c>
      <c r="F1367" s="17" t="s">
        <v>175</v>
      </c>
      <c r="G1367" s="17" t="s">
        <v>175</v>
      </c>
      <c r="H1367" s="118">
        <v>0</v>
      </c>
      <c r="I1367" s="118">
        <v>0</v>
      </c>
      <c r="J1367" s="17" t="s">
        <v>3</v>
      </c>
      <c r="K1367" s="17" t="s">
        <v>2192</v>
      </c>
      <c r="L1367" s="138" t="s">
        <v>4605</v>
      </c>
      <c r="N1367" s="22" t="s">
        <v>2703</v>
      </c>
      <c r="O1367" s="22" t="s">
        <v>3787</v>
      </c>
      <c r="P1367"/>
      <c r="Q1367" t="str">
        <f>IF(F1367=G1367,"","NOT EQUAL")</f>
        <v/>
      </c>
      <c r="R1367"/>
      <c r="S1367"/>
      <c r="T1367">
        <f>IF(Y1367&lt;&gt;"",T1366+1,T1366)</f>
        <v>175</v>
      </c>
      <c r="U1367" s="3" t="s">
        <v>4596</v>
      </c>
      <c r="V1367" s="118" t="s">
        <v>4475</v>
      </c>
      <c r="W1367" s="118"/>
      <c r="X1367" s="109" t="str">
        <f>IF( OR(V1367="CNST", J1367="CAT_REGS"),(F1367),
IF(V1367="YES",UPPER(F1367),
IF(   AND(V1367&lt;&gt;"NO",J1367="CAT_FNCT",E1367&lt;&gt;"multiply", E1367&lt;&gt;"divide"),IF(K1367="SLS_ENABLED",   UPPER(F1367),""),"")))</f>
        <v>"KEY?"</v>
      </c>
      <c r="Y1367" s="109" t="str">
        <f>IF(LEN(W1367)&gt;0,W1367,SUBSTITUTE(SUBSTITUTE(SUBSTITUTE(SUBSTITUTE(SUBSTITUTE(SUBSTITUTE(SUBSTITUTE(SUBSTITUTE(SUBSTITUTE(SUBSTITUTE(SUBSTITUTE( (SUBSTITUTE( SUBSTITUTE( SUBSTITUTE( SUBSTITUTE(X1367,"STD_SIGMA","SUM"),"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KEY?</v>
      </c>
      <c r="Z1367" s="2">
        <f>C1367</f>
        <v>1490</v>
      </c>
    </row>
    <row r="1368" spans="1:26">
      <c r="A1368" s="167" t="str">
        <f>CODE(MID(N1368,1,1))&amp;CODE(MID(N1368,2,1))&amp;CODE(MID(N1368,3,1))&amp;CODE(MID(N1368,4,1))&amp;CODE(MID(N1368,5,1))&amp;
IF(ISERR(CODE(MID(N1368,6,1))),"",CODE(MID(N1368,6,1)))&amp;
IF(ISERR(CODE(MID(N1368,7,1))),"",CODE(MID(N1368,7,1)))&amp;
IF(ISERR(CODE(MID(N1368,8,1))),"",CODE(MID(N1368,8,1)))&amp;
IF(ISERR(CODE(MID(N1368,9,1))),"",CODE(MID(N1368,9,1)))&amp;
IF(ISERR(CODE(MID(N1368,10,1))),"",CODE(MID(N1368,10,1)))&amp;
IF(ISERR(CODE(MID(N1368,11,1))),"",CODE(MID(N1368,11,1)))&amp;
IF(ISERR(CODE(MID(N1368,12,1))),"",CODE(MID(N1368,12,1)))&amp;
IF(ISERR(CODE(MID(N1368,13,1))),"",CODE(MID(N1368,13,1)))&amp;
IF(ISERR(CODE(MID(N1368,14,1))),"",CODE(MID(N1368,14,1)))&amp;
IF(ISERR(CODE(MID(N1368,15,1))),"",CODE(MID(N1368,15,1)))</f>
        <v>7384779575848980</v>
      </c>
      <c r="B1368" s="3">
        <v>1338</v>
      </c>
      <c r="C1368" s="165">
        <f>VLOOKUP(A1368,[1]items.h.csv!$A:$C,3,0)</f>
        <v>1491</v>
      </c>
      <c r="D1368" s="1" t="s">
        <v>2221</v>
      </c>
      <c r="E1368" s="1" t="s">
        <v>7</v>
      </c>
      <c r="F1368" s="17" t="s">
        <v>1917</v>
      </c>
      <c r="G1368" s="17" t="s">
        <v>1917</v>
      </c>
      <c r="H1368" s="118">
        <v>0</v>
      </c>
      <c r="I1368" s="118">
        <v>0</v>
      </c>
      <c r="J1368" s="17" t="s">
        <v>3</v>
      </c>
      <c r="K1368" s="17" t="s">
        <v>2192</v>
      </c>
      <c r="L1368" s="138" t="s">
        <v>4605</v>
      </c>
      <c r="N1368" s="22" t="s">
        <v>2713</v>
      </c>
      <c r="O1368" s="22" t="s">
        <v>3787</v>
      </c>
      <c r="P1368"/>
      <c r="Q1368" t="str">
        <f>IF(F1368=G1368,"","NOT EQUAL")</f>
        <v/>
      </c>
      <c r="R1368"/>
      <c r="S1368"/>
      <c r="T1368">
        <f>IF(Y1368&lt;&gt;"",T1367+1,T1367)</f>
        <v>175</v>
      </c>
      <c r="U1368" s="3"/>
      <c r="V1368" s="118"/>
      <c r="W1368" s="118"/>
      <c r="X1368" s="109" t="str">
        <f>IF( OR(V1368="CNST", J1368="CAT_REGS"),(F1368),
IF(V1368="YES",UPPER(F1368),
IF(   AND(V1368&lt;&gt;"NO",J1368="CAT_FNCT",E1368&lt;&gt;"multiply", E1368&lt;&gt;"divide"),IF(K1368="SLS_ENABLED",   UPPER(F1368),""),"")))</f>
        <v/>
      </c>
      <c r="Y1368" s="109" t="str">
        <f>IF(LEN(W1368)&gt;0,W1368,SUBSTITUTE(SUBSTITUTE(SUBSTITUTE(SUBSTITUTE(SUBSTITUTE(SUBSTITUTE(SUBSTITUTE(SUBSTITUTE(SUBSTITUTE(SUBSTITUTE(SUBSTITUTE( (SUBSTITUTE( SUBSTITUTE( SUBSTITUTE( SUBSTITUTE(X1368,"STD_SIGMA","SUM"),"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68" s="2">
        <f>C1368</f>
        <v>1491</v>
      </c>
    </row>
    <row r="1369" spans="1:26">
      <c r="A1369" s="167" t="str">
        <f>CODE(MID(N1369,1,1))&amp;CODE(MID(N1369,2,1))&amp;CODE(MID(N1369,3,1))&amp;CODE(MID(N1369,4,1))&amp;CODE(MID(N1369,5,1))&amp;
IF(ISERR(CODE(MID(N1369,6,1))),"",CODE(MID(N1369,6,1)))&amp;
IF(ISERR(CODE(MID(N1369,7,1))),"",CODE(MID(N1369,7,1)))&amp;
IF(ISERR(CODE(MID(N1369,8,1))),"",CODE(MID(N1369,8,1)))&amp;
IF(ISERR(CODE(MID(N1369,9,1))),"",CODE(MID(N1369,9,1)))&amp;
IF(ISERR(CODE(MID(N1369,10,1))),"",CODE(MID(N1369,10,1)))&amp;
IF(ISERR(CODE(MID(N1369,11,1))),"",CODE(MID(N1369,11,1)))&amp;
IF(ISERR(CODE(MID(N1369,12,1))),"",CODE(MID(N1369,12,1)))&amp;
IF(ISERR(CODE(MID(N1369,13,1))),"",CODE(MID(N1369,13,1)))&amp;
IF(ISERR(CODE(MID(N1369,14,1))),"",CODE(MID(N1369,14,1)))&amp;
IF(ISERR(CODE(MID(N1369,15,1))),"",CODE(MID(N1369,15,1)))</f>
        <v>738477957665838488</v>
      </c>
      <c r="B1369" s="3">
        <v>1339</v>
      </c>
      <c r="C1369" s="165">
        <f>VLOOKUP(A1369,[1]items.h.csv!$A:$C,3,0)</f>
        <v>1492</v>
      </c>
      <c r="D1369" s="1" t="s">
        <v>2305</v>
      </c>
      <c r="E1369" s="53" t="s">
        <v>4116</v>
      </c>
      <c r="F1369" s="17" t="s">
        <v>1918</v>
      </c>
      <c r="G1369" s="17" t="s">
        <v>4095</v>
      </c>
      <c r="H1369" s="118">
        <v>0</v>
      </c>
      <c r="I1369" s="118">
        <v>0</v>
      </c>
      <c r="J1369" s="17" t="s">
        <v>3</v>
      </c>
      <c r="K1369" s="27" t="s">
        <v>2191</v>
      </c>
      <c r="L1369" s="138" t="s">
        <v>4605</v>
      </c>
      <c r="M1369" s="1"/>
      <c r="N1369" s="22" t="s">
        <v>2715</v>
      </c>
      <c r="O1369" s="22" t="s">
        <v>3787</v>
      </c>
      <c r="P1369"/>
      <c r="Q1369" t="str">
        <f>IF(F1369=G1369,"","NOT EQUAL")</f>
        <v>NOT EQUAL</v>
      </c>
      <c r="R1369"/>
      <c r="S1369"/>
      <c r="T1369">
        <f>IF(Y1369&lt;&gt;"",T1368+1,T1368)</f>
        <v>176</v>
      </c>
      <c r="U1369" s="3" t="s">
        <v>4591</v>
      </c>
      <c r="V1369" s="118"/>
      <c r="W1369" s="118"/>
      <c r="X1369" s="109" t="str">
        <f>IF( OR(V1369="CNST", J1369="CAT_REGS"),(F1369),
IF(V1369="YES",UPPER(F1369),
IF(   AND(V1369&lt;&gt;"NO",J1369="CAT_FNCT",E1369&lt;&gt;"multiply", E1369&lt;&gt;"divide"),IF(K1369="SLS_ENABLED",   UPPER(F1369),""),"")))</f>
        <v>"LASTX"</v>
      </c>
      <c r="Y1369" s="109" t="str">
        <f>IF(LEN(W1369)&gt;0,W1369,SUBSTITUTE(SUBSTITUTE(SUBSTITUTE(SUBSTITUTE(SUBSTITUTE(SUBSTITUTE(SUBSTITUTE(SUBSTITUTE(SUBSTITUTE(SUBSTITUTE(SUBSTITUTE( (SUBSTITUTE( SUBSTITUTE( SUBSTITUTE( SUBSTITUTE(X1369,"STD_SIGMA","SUM"),"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LASTX</v>
      </c>
      <c r="Z1369" s="2">
        <f>C1369</f>
        <v>1492</v>
      </c>
    </row>
    <row r="1370" spans="1:26">
      <c r="A1370" s="167" t="str">
        <f>CODE(MID(N1370,1,1))&amp;CODE(MID(N1370,2,1))&amp;CODE(MID(N1370,3,1))&amp;CODE(MID(N1370,4,1))&amp;CODE(MID(N1370,5,1))&amp;
IF(ISERR(CODE(MID(N1370,6,1))),"",CODE(MID(N1370,6,1)))&amp;
IF(ISERR(CODE(MID(N1370,7,1))),"",CODE(MID(N1370,7,1)))&amp;
IF(ISERR(CODE(MID(N1370,8,1))),"",CODE(MID(N1370,8,1)))&amp;
IF(ISERR(CODE(MID(N1370,9,1))),"",CODE(MID(N1370,9,1)))&amp;
IF(ISERR(CODE(MID(N1370,10,1))),"",CODE(MID(N1370,10,1)))&amp;
IF(ISERR(CODE(MID(N1370,11,1))),"",CODE(MID(N1370,11,1)))&amp;
IF(ISERR(CODE(MID(N1370,12,1))),"",CODE(MID(N1370,12,1)))&amp;
IF(ISERR(CODE(MID(N1370,13,1))),"",CODE(MID(N1370,13,1)))&amp;
IF(ISERR(CODE(MID(N1370,14,1))),"",CODE(MID(N1370,14,1)))&amp;
IF(ISERR(CODE(MID(N1370,15,1))),"",CODE(MID(N1370,15,1)))</f>
        <v>7384779576667681</v>
      </c>
      <c r="B1370" s="3">
        <v>1340</v>
      </c>
      <c r="C1370" s="165">
        <f>VLOOKUP(A1370,[1]items.h.csv!$A:$C,3,0)</f>
        <v>1493</v>
      </c>
      <c r="D1370" s="1" t="s">
        <v>2221</v>
      </c>
      <c r="E1370" s="1" t="s">
        <v>7</v>
      </c>
      <c r="F1370" s="17" t="s">
        <v>188</v>
      </c>
      <c r="G1370" s="17" t="s">
        <v>188</v>
      </c>
      <c r="H1370" s="118">
        <v>0</v>
      </c>
      <c r="I1370" s="118">
        <v>0</v>
      </c>
      <c r="J1370" s="17" t="s">
        <v>3</v>
      </c>
      <c r="K1370" s="17" t="s">
        <v>2192</v>
      </c>
      <c r="L1370" s="138" t="s">
        <v>4605</v>
      </c>
      <c r="N1370" s="22" t="s">
        <v>2718</v>
      </c>
      <c r="O1370" s="22" t="s">
        <v>3787</v>
      </c>
      <c r="P1370"/>
      <c r="Q1370" t="str">
        <f>IF(F1370=G1370,"","NOT EQUAL")</f>
        <v/>
      </c>
      <c r="R1370"/>
      <c r="S1370"/>
      <c r="T1370">
        <f>IF(Y1370&lt;&gt;"",T1369+1,T1369)</f>
        <v>176</v>
      </c>
      <c r="U1370" s="3"/>
      <c r="V1370" s="118"/>
      <c r="W1370" s="118"/>
      <c r="X1370" s="109" t="str">
        <f>IF( OR(V1370="CNST", J1370="CAT_REGS"),(F1370),
IF(V1370="YES",UPPER(F1370),
IF(   AND(V1370&lt;&gt;"NO",J1370="CAT_FNCT",E1370&lt;&gt;"multiply", E1370&lt;&gt;"divide"),IF(K1370="SLS_ENABLED",   UPPER(F1370),""),"")))</f>
        <v/>
      </c>
      <c r="Y1370" s="109" t="str">
        <f>IF(LEN(W1370)&gt;0,W1370,SUBSTITUTE(SUBSTITUTE(SUBSTITUTE(SUBSTITUTE(SUBSTITUTE(SUBSTITUTE(SUBSTITUTE(SUBSTITUTE(SUBSTITUTE(SUBSTITUTE(SUBSTITUTE( (SUBSTITUTE( SUBSTITUTE( SUBSTITUTE( SUBSTITUTE(X1370,"STD_SIGMA","SUM"),"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70" s="2">
        <f>C1370</f>
        <v>1493</v>
      </c>
    </row>
    <row r="1371" spans="1:26">
      <c r="A1371" s="167" t="str">
        <f>CODE(MID(N1371,1,1))&amp;CODE(MID(N1371,2,1))&amp;CODE(MID(N1371,3,1))&amp;CODE(MID(N1371,4,1))&amp;CODE(MID(N1371,5,1))&amp;
IF(ISERR(CODE(MID(N1371,6,1))),"",CODE(MID(N1371,6,1)))&amp;
IF(ISERR(CODE(MID(N1371,7,1))),"",CODE(MID(N1371,7,1)))&amp;
IF(ISERR(CODE(MID(N1371,8,1))),"",CODE(MID(N1371,8,1)))&amp;
IF(ISERR(CODE(MID(N1371,9,1))),"",CODE(MID(N1371,9,1)))&amp;
IF(ISERR(CODE(MID(N1371,10,1))),"",CODE(MID(N1371,10,1)))&amp;
IF(ISERR(CODE(MID(N1371,11,1))),"",CODE(MID(N1371,11,1)))&amp;
IF(ISERR(CODE(MID(N1371,12,1))),"",CODE(MID(N1371,12,1)))&amp;
IF(ISERR(CODE(MID(N1371,13,1))),"",CODE(MID(N1371,13,1)))&amp;
IF(ISERR(CODE(MID(N1371,14,1))),"",CODE(MID(N1371,14,1)))&amp;
IF(ISERR(CODE(MID(N1371,15,1))),"",CODE(MID(N1371,15,1)))</f>
        <v>7384779576696580</v>
      </c>
      <c r="B1371" s="3">
        <v>1341</v>
      </c>
      <c r="C1371" s="165">
        <f>VLOOKUP(A1371,[1]items.h.csv!$A:$C,3,0)</f>
        <v>1494</v>
      </c>
      <c r="D1371" s="1" t="s">
        <v>2221</v>
      </c>
      <c r="E1371" s="1" t="s">
        <v>7</v>
      </c>
      <c r="F1371" s="17" t="s">
        <v>1921</v>
      </c>
      <c r="G1371" s="17" t="s">
        <v>1921</v>
      </c>
      <c r="H1371" s="118">
        <v>0</v>
      </c>
      <c r="I1371" s="118">
        <v>0</v>
      </c>
      <c r="J1371" s="17" t="s">
        <v>3</v>
      </c>
      <c r="K1371" s="17" t="s">
        <v>2192</v>
      </c>
      <c r="L1371" s="138" t="s">
        <v>4605</v>
      </c>
      <c r="N1371" s="22" t="s">
        <v>2721</v>
      </c>
      <c r="O1371" s="22" t="s">
        <v>3787</v>
      </c>
      <c r="P1371"/>
      <c r="Q1371" t="str">
        <f>IF(F1371=G1371,"","NOT EQUAL")</f>
        <v/>
      </c>
      <c r="R1371"/>
      <c r="S1371"/>
      <c r="T1371">
        <f>IF(Y1371&lt;&gt;"",T1370+1,T1370)</f>
        <v>176</v>
      </c>
      <c r="U1371" s="3"/>
      <c r="V1371" s="118"/>
      <c r="W1371" s="118"/>
      <c r="X1371" s="109" t="str">
        <f>IF( OR(V1371="CNST", J1371="CAT_REGS"),(F1371),
IF(V1371="YES",UPPER(F1371),
IF(   AND(V1371&lt;&gt;"NO",J1371="CAT_FNCT",E1371&lt;&gt;"multiply", E1371&lt;&gt;"divide"),IF(K1371="SLS_ENABLED",   UPPER(F1371),""),"")))</f>
        <v/>
      </c>
      <c r="Y1371" s="109" t="str">
        <f>IF(LEN(W1371)&gt;0,W1371,SUBSTITUTE(SUBSTITUTE(SUBSTITUTE(SUBSTITUTE(SUBSTITUTE(SUBSTITUTE(SUBSTITUTE(SUBSTITUTE(SUBSTITUTE(SUBSTITUTE(SUBSTITUTE( (SUBSTITUTE( SUBSTITUTE( SUBSTITUTE( SUBSTITUTE(X1371,"STD_SIGMA","SUM"),"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71" s="2">
        <f>C1371</f>
        <v>1494</v>
      </c>
    </row>
    <row r="1372" spans="1:26">
      <c r="A1372" s="167" t="str">
        <f>CODE(MID(N1372,1,1))&amp;CODE(MID(N1372,2,1))&amp;CODE(MID(N1372,3,1))&amp;CODE(MID(N1372,4,1))&amp;CODE(MID(N1372,5,1))&amp;
IF(ISERR(CODE(MID(N1372,6,1))),"",CODE(MID(N1372,6,1)))&amp;
IF(ISERR(CODE(MID(N1372,7,1))),"",CODE(MID(N1372,7,1)))&amp;
IF(ISERR(CODE(MID(N1372,8,1))),"",CODE(MID(N1372,8,1)))&amp;
IF(ISERR(CODE(MID(N1372,9,1))),"",CODE(MID(N1372,9,1)))&amp;
IF(ISERR(CODE(MID(N1372,10,1))),"",CODE(MID(N1372,10,1)))&amp;
IF(ISERR(CODE(MID(N1372,11,1))),"",CODE(MID(N1372,11,1)))&amp;
IF(ISERR(CODE(MID(N1372,12,1))),"",CODE(MID(N1372,12,1)))&amp;
IF(ISERR(CODE(MID(N1372,13,1))),"",CODE(MID(N1372,13,1)))&amp;
IF(ISERR(CODE(MID(N1372,14,1))),"",CODE(MID(N1372,14,1)))&amp;
IF(ISERR(CODE(MID(N1372,15,1))),"",CODE(MID(N1372,15,1)))</f>
        <v>7384779576110</v>
      </c>
      <c r="B1372" s="3">
        <v>74</v>
      </c>
      <c r="C1372" s="165">
        <f>VLOOKUP(A1372,[1]items.h.csv!$A:$C,3,0)</f>
        <v>1495</v>
      </c>
      <c r="D1372" s="1" t="s">
        <v>2221</v>
      </c>
      <c r="E1372" s="1" t="s">
        <v>7</v>
      </c>
      <c r="F1372" s="17" t="s">
        <v>196</v>
      </c>
      <c r="G1372" s="17" t="s">
        <v>196</v>
      </c>
      <c r="H1372" s="118">
        <v>0</v>
      </c>
      <c r="I1372" s="118">
        <v>0</v>
      </c>
      <c r="J1372" s="17" t="s">
        <v>3</v>
      </c>
      <c r="K1372" s="17" t="s">
        <v>2192</v>
      </c>
      <c r="L1372" s="138" t="s">
        <v>4605</v>
      </c>
      <c r="N1372" s="22" t="s">
        <v>2730</v>
      </c>
      <c r="O1372" s="22" t="s">
        <v>3787</v>
      </c>
      <c r="P1372"/>
      <c r="Q1372" t="str">
        <f>IF(F1372=G1372,"","NOT EQUAL")</f>
        <v/>
      </c>
      <c r="R1372"/>
      <c r="S1372"/>
      <c r="T1372">
        <f>IF(Y1372&lt;&gt;"",T1371+1,T1371)</f>
        <v>176</v>
      </c>
      <c r="U1372" s="3"/>
      <c r="V1372" s="118"/>
      <c r="W1372" s="118"/>
      <c r="X1372" s="109" t="str">
        <f>IF( OR(V1372="CNST", J1372="CAT_REGS"),(F1372),
IF(V1372="YES",UPPER(F1372),
IF(   AND(V1372&lt;&gt;"NO",J1372="CAT_FNCT",E1372&lt;&gt;"multiply", E1372&lt;&gt;"divide"),IF(K1372="SLS_ENABLED",   UPPER(F1372),""),"")))</f>
        <v/>
      </c>
      <c r="Y1372" s="109" t="str">
        <f>IF(LEN(W1372)&gt;0,W1372,SUBSTITUTE(SUBSTITUTE(SUBSTITUTE(SUBSTITUTE(SUBSTITUTE(SUBSTITUTE(SUBSTITUTE(SUBSTITUTE(SUBSTITUTE(SUBSTITUTE(SUBSTITUTE( (SUBSTITUTE( SUBSTITUTE( SUBSTITUTE( SUBSTITUTE(X1372,"STD_SIGMA","SUM"),"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72" s="2">
        <f>C1372</f>
        <v>1495</v>
      </c>
    </row>
    <row r="1373" spans="1:26">
      <c r="A1373" s="167" t="str">
        <f>CODE(MID(N1373,1,1))&amp;CODE(MID(N1373,2,1))&amp;CODE(MID(N1373,3,1))&amp;CODE(MID(N1373,4,1))&amp;CODE(MID(N1373,5,1))&amp;
IF(ISERR(CODE(MID(N1373,6,1))),"",CODE(MID(N1373,6,1)))&amp;
IF(ISERR(CODE(MID(N1373,7,1))),"",CODE(MID(N1373,7,1)))&amp;
IF(ISERR(CODE(MID(N1373,8,1))),"",CODE(MID(N1373,8,1)))&amp;
IF(ISERR(CODE(MID(N1373,9,1))),"",CODE(MID(N1373,9,1)))&amp;
IF(ISERR(CODE(MID(N1373,10,1))),"",CODE(MID(N1373,10,1)))&amp;
IF(ISERR(CODE(MID(N1373,11,1))),"",CODE(MID(N1373,11,1)))&amp;
IF(ISERR(CODE(MID(N1373,12,1))),"",CODE(MID(N1373,12,1)))&amp;
IF(ISERR(CODE(MID(N1373,13,1))),"",CODE(MID(N1373,13,1)))&amp;
IF(ISERR(CODE(MID(N1373,14,1))),"",CODE(MID(N1373,14,1)))&amp;
IF(ISERR(CODE(MID(N1373,15,1))),"",CODE(MID(N1373,15,1)))</f>
        <v>7384779576786576807265</v>
      </c>
      <c r="B1373" s="3">
        <v>1342</v>
      </c>
      <c r="C1373" s="165">
        <f>VLOOKUP(A1373,[1]items.h.csv!$A:$C,3,0)</f>
        <v>1496</v>
      </c>
      <c r="D1373" s="1" t="s">
        <v>2221</v>
      </c>
      <c r="E1373" s="1" t="s">
        <v>7</v>
      </c>
      <c r="F1373" s="17" t="s">
        <v>1926</v>
      </c>
      <c r="G1373" s="17" t="s">
        <v>1926</v>
      </c>
      <c r="H1373" s="118">
        <v>0</v>
      </c>
      <c r="I1373" s="118">
        <v>0</v>
      </c>
      <c r="J1373" s="17" t="s">
        <v>3</v>
      </c>
      <c r="K1373" s="17" t="s">
        <v>2192</v>
      </c>
      <c r="L1373" s="138" t="s">
        <v>4605</v>
      </c>
      <c r="N1373" s="22" t="s">
        <v>2732</v>
      </c>
      <c r="O1373" s="22" t="s">
        <v>3787</v>
      </c>
      <c r="P1373"/>
      <c r="Q1373" t="str">
        <f>IF(F1373=G1373,"","NOT EQUAL")</f>
        <v/>
      </c>
      <c r="R1373"/>
      <c r="S1373"/>
      <c r="T1373">
        <f>IF(Y1373&lt;&gt;"",T1372+1,T1372)</f>
        <v>176</v>
      </c>
      <c r="U1373" s="3"/>
      <c r="V1373" s="118"/>
      <c r="W1373" s="118"/>
      <c r="X1373" s="109" t="str">
        <f>IF( OR(V1373="CNST", J1373="CAT_REGS"),(F1373),
IF(V1373="YES",UPPER(F1373),
IF(   AND(V1373&lt;&gt;"NO",J1373="CAT_FNCT",E1373&lt;&gt;"multiply", E1373&lt;&gt;"divide"),IF(K1373="SLS_ENABLED",   UPPER(F1373),""),"")))</f>
        <v/>
      </c>
      <c r="Y1373" s="109" t="str">
        <f>IF(LEN(W1373)&gt;0,W1373,SUBSTITUTE(SUBSTITUTE(SUBSTITUTE(SUBSTITUTE(SUBSTITUTE(SUBSTITUTE(SUBSTITUTE(SUBSTITUTE(SUBSTITUTE(SUBSTITUTE(SUBSTITUTE( (SUBSTITUTE( SUBSTITUTE( SUBSTITUTE( SUBSTITUTE(X1373,"STD_SIGMA","SUM"),"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73" s="2">
        <f>C1373</f>
        <v>1496</v>
      </c>
    </row>
    <row r="1374" spans="1:26">
      <c r="A1374" s="167" t="str">
        <f>CODE(MID(N1374,1,1))&amp;CODE(MID(N1374,2,1))&amp;CODE(MID(N1374,3,1))&amp;CODE(MID(N1374,4,1))&amp;CODE(MID(N1374,5,1))&amp;
IF(ISERR(CODE(MID(N1374,6,1))),"",CODE(MID(N1374,6,1)))&amp;
IF(ISERR(CODE(MID(N1374,7,1))),"",CODE(MID(N1374,7,1)))&amp;
IF(ISERR(CODE(MID(N1374,8,1))),"",CODE(MID(N1374,8,1)))&amp;
IF(ISERR(CODE(MID(N1374,9,1))),"",CODE(MID(N1374,9,1)))&amp;
IF(ISERR(CODE(MID(N1374,10,1))),"",CODE(MID(N1374,10,1)))&amp;
IF(ISERR(CODE(MID(N1374,11,1))),"",CODE(MID(N1374,11,1)))&amp;
IF(ISERR(CODE(MID(N1374,12,1))),"",CODE(MID(N1374,12,1)))&amp;
IF(ISERR(CODE(MID(N1374,13,1))),"",CODE(MID(N1374,13,1)))&amp;
IF(ISERR(CODE(MID(N1374,14,1))),"",CODE(MID(N1374,14,1)))&amp;
IF(ISERR(CODE(MID(N1374,15,1))),"",CODE(MID(N1374,15,1)))</f>
        <v>73847795767866698465</v>
      </c>
      <c r="B1374" s="3">
        <v>1343</v>
      </c>
      <c r="C1374" s="165">
        <f>VLOOKUP(A1374,[1]items.h.csv!$A:$C,3,0)</f>
        <v>1497</v>
      </c>
      <c r="D1374" s="1" t="s">
        <v>2221</v>
      </c>
      <c r="E1374" s="1" t="s">
        <v>7</v>
      </c>
      <c r="F1374" s="17" t="s">
        <v>1927</v>
      </c>
      <c r="G1374" s="17" t="s">
        <v>1928</v>
      </c>
      <c r="H1374" s="118">
        <v>0</v>
      </c>
      <c r="I1374" s="118">
        <v>0</v>
      </c>
      <c r="J1374" s="17" t="s">
        <v>3</v>
      </c>
      <c r="K1374" s="17" t="s">
        <v>2191</v>
      </c>
      <c r="L1374" s="138" t="s">
        <v>4605</v>
      </c>
      <c r="N1374" s="22" t="s">
        <v>2733</v>
      </c>
      <c r="O1374" s="22" t="s">
        <v>3787</v>
      </c>
      <c r="P1374"/>
      <c r="Q1374" t="str">
        <f>IF(F1374=G1374,"","NOT EQUAL")</f>
        <v/>
      </c>
      <c r="R1374"/>
      <c r="S1374"/>
      <c r="T1374">
        <f>IF(Y1374&lt;&gt;"",T1373+1,T1373)</f>
        <v>177</v>
      </c>
      <c r="U1374" s="3" t="s">
        <v>4565</v>
      </c>
      <c r="V1374" s="118"/>
      <c r="W1374" s="118"/>
      <c r="X1374" s="109" t="str">
        <f>IF( OR(V1374="CNST", J1374="CAT_REGS"),(F1374),
IF(V1374="YES",UPPER(F1374),
IF(   AND(V1374&lt;&gt;"NO",J1374="CAT_FNCT",E1374&lt;&gt;"multiply", E1374&lt;&gt;"divide"),IF(K1374="SLS_ENABLED",   UPPER(F1374),""),"")))</f>
        <v>"LN" STD_BETA</v>
      </c>
      <c r="Y1374" s="109" t="str">
        <f>IF(LEN(W1374)&gt;0,W1374,SUBSTITUTE(SUBSTITUTE(SUBSTITUTE(SUBSTITUTE(SUBSTITUTE(SUBSTITUTE(SUBSTITUTE(SUBSTITUTE(SUBSTITUTE(SUBSTITUTE(SUBSTITUTE( (SUBSTITUTE( SUBSTITUTE( SUBSTITUTE( SUBSTITUTE(X1374,"STD_SIGMA","SUM"),"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LNBETA</v>
      </c>
      <c r="Z1374" s="2">
        <f>C1374</f>
        <v>1497</v>
      </c>
    </row>
    <row r="1375" spans="1:26">
      <c r="A1375" s="167" t="str">
        <f>CODE(MID(N1375,1,1))&amp;CODE(MID(N1375,2,1))&amp;CODE(MID(N1375,3,1))&amp;CODE(MID(N1375,4,1))&amp;CODE(MID(N1375,5,1))&amp;
IF(ISERR(CODE(MID(N1375,6,1))),"",CODE(MID(N1375,6,1)))&amp;
IF(ISERR(CODE(MID(N1375,7,1))),"",CODE(MID(N1375,7,1)))&amp;
IF(ISERR(CODE(MID(N1375,8,1))),"",CODE(MID(N1375,8,1)))&amp;
IF(ISERR(CODE(MID(N1375,9,1))),"",CODE(MID(N1375,9,1)))&amp;
IF(ISERR(CODE(MID(N1375,10,1))),"",CODE(MID(N1375,10,1)))&amp;
IF(ISERR(CODE(MID(N1375,11,1))),"",CODE(MID(N1375,11,1)))&amp;
IF(ISERR(CODE(MID(N1375,12,1))),"",CODE(MID(N1375,12,1)))&amp;
IF(ISERR(CODE(MID(N1375,13,1))),"",CODE(MID(N1375,13,1)))&amp;
IF(ISERR(CODE(MID(N1375,14,1))),"",CODE(MID(N1375,14,1)))&amp;
IF(ISERR(CODE(MID(N1375,15,1))),"",CODE(MID(N1375,15,1)))</f>
        <v>7384779576787165777765</v>
      </c>
      <c r="B1375" s="3">
        <v>1344</v>
      </c>
      <c r="C1375" s="165">
        <f>VLOOKUP(A1375,[1]items.h.csv!$A:$C,3,0)</f>
        <v>1498</v>
      </c>
      <c r="D1375" s="1" t="s">
        <v>2309</v>
      </c>
      <c r="E1375" s="1" t="s">
        <v>7</v>
      </c>
      <c r="F1375" s="17" t="s">
        <v>1929</v>
      </c>
      <c r="G1375" s="17" t="s">
        <v>197</v>
      </c>
      <c r="H1375" s="118">
        <v>0</v>
      </c>
      <c r="I1375" s="118">
        <v>0</v>
      </c>
      <c r="J1375" s="17" t="s">
        <v>3</v>
      </c>
      <c r="K1375" s="17" t="s">
        <v>2191</v>
      </c>
      <c r="L1375" s="138" t="s">
        <v>4605</v>
      </c>
      <c r="N1375" s="22" t="s">
        <v>2734</v>
      </c>
      <c r="O1375" s="22" t="s">
        <v>3787</v>
      </c>
      <c r="P1375"/>
      <c r="Q1375" t="str">
        <f>IF(F1375=G1375,"","NOT EQUAL")</f>
        <v/>
      </c>
      <c r="R1375"/>
      <c r="S1375"/>
      <c r="T1375">
        <f>IF(Y1375&lt;&gt;"",T1374+1,T1374)</f>
        <v>178</v>
      </c>
      <c r="U1375" s="3" t="s">
        <v>4565</v>
      </c>
      <c r="V1375" s="118"/>
      <c r="W1375" s="118"/>
      <c r="X1375" s="109" t="str">
        <f>IF( OR(V1375="CNST", J1375="CAT_REGS"),(F1375),
IF(V1375="YES",UPPER(F1375),
IF(   AND(V1375&lt;&gt;"NO",J1375="CAT_FNCT",E1375&lt;&gt;"multiply", E1375&lt;&gt;"divide"),IF(K1375="SLS_ENABLED",   UPPER(F1375),""),"")))</f>
        <v>"LN" STD_GAMMA</v>
      </c>
      <c r="Y1375" s="109" t="str">
        <f>IF(LEN(W1375)&gt;0,W1375,SUBSTITUTE(SUBSTITUTE(SUBSTITUTE(SUBSTITUTE(SUBSTITUTE(SUBSTITUTE(SUBSTITUTE(SUBSTITUTE(SUBSTITUTE(SUBSTITUTE(SUBSTITUTE( (SUBSTITUTE( SUBSTITUTE( SUBSTITUTE( SUBSTITUTE(X1375,"STD_SIGMA","SUM"),"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LNGAMMA</v>
      </c>
      <c r="Z1375" s="2">
        <f>C1375</f>
        <v>1498</v>
      </c>
    </row>
    <row r="1376" spans="1:26">
      <c r="A1376" s="167" t="str">
        <f>CODE(MID(N1376,1,1))&amp;CODE(MID(N1376,2,1))&amp;CODE(MID(N1376,3,1))&amp;CODE(MID(N1376,4,1))&amp;CODE(MID(N1376,5,1))&amp;
IF(ISERR(CODE(MID(N1376,6,1))),"",CODE(MID(N1376,6,1)))&amp;
IF(ISERR(CODE(MID(N1376,7,1))),"",CODE(MID(N1376,7,1)))&amp;
IF(ISERR(CODE(MID(N1376,8,1))),"",CODE(MID(N1376,8,1)))&amp;
IF(ISERR(CODE(MID(N1376,9,1))),"",CODE(MID(N1376,9,1)))&amp;
IF(ISERR(CODE(MID(N1376,10,1))),"",CODE(MID(N1376,10,1)))&amp;
IF(ISERR(CODE(MID(N1376,11,1))),"",CODE(MID(N1376,11,1)))&amp;
IF(ISERR(CODE(MID(N1376,12,1))),"",CODE(MID(N1376,12,1)))&amp;
IF(ISERR(CODE(MID(N1376,13,1))),"",CODE(MID(N1376,13,1)))&amp;
IF(ISERR(CODE(MID(N1376,14,1))),"",CODE(MID(N1376,14,1)))&amp;
IF(ISERR(CODE(MID(N1376,15,1))),"",CODE(MID(N1376,15,1)))</f>
        <v>7384779576796568</v>
      </c>
      <c r="B1376" s="3">
        <v>1345</v>
      </c>
      <c r="C1376" s="165">
        <f>VLOOKUP(A1376,[1]items.h.csv!$A:$C,3,0)</f>
        <v>1499</v>
      </c>
      <c r="D1376" s="1" t="s">
        <v>4372</v>
      </c>
      <c r="E1376" s="1" t="s">
        <v>4373</v>
      </c>
      <c r="F1376" s="17" t="s">
        <v>198</v>
      </c>
      <c r="G1376" s="17" t="s">
        <v>198</v>
      </c>
      <c r="H1376" s="118">
        <v>0</v>
      </c>
      <c r="I1376" s="118">
        <v>0</v>
      </c>
      <c r="J1376" s="17" t="s">
        <v>3</v>
      </c>
      <c r="K1376" s="17" t="s">
        <v>2192</v>
      </c>
      <c r="L1376" s="138" t="s">
        <v>4606</v>
      </c>
      <c r="N1376" s="22" t="s">
        <v>2735</v>
      </c>
      <c r="O1376" s="22" t="s">
        <v>3787</v>
      </c>
      <c r="P1376"/>
      <c r="Q1376" t="str">
        <f>IF(F1376=G1376,"","NOT EQUAL")</f>
        <v/>
      </c>
      <c r="R1376"/>
      <c r="S1376"/>
      <c r="T1376">
        <f>IF(Y1376&lt;&gt;"",T1375+1,T1375)</f>
        <v>178</v>
      </c>
      <c r="U1376" s="3"/>
      <c r="V1376" s="118"/>
      <c r="W1376" s="118"/>
      <c r="X1376" s="109" t="str">
        <f>IF( OR(V1376="CNST", J1376="CAT_REGS"),(F1376),
IF(V1376="YES",UPPER(F1376),
IF(   AND(V1376&lt;&gt;"NO",J1376="CAT_FNCT",E1376&lt;&gt;"multiply", E1376&lt;&gt;"divide"),IF(K1376="SLS_ENABLED",   UPPER(F1376),""),"")))</f>
        <v/>
      </c>
      <c r="Y1376" s="109" t="str">
        <f>IF(LEN(W1376)&gt;0,W1376,SUBSTITUTE(SUBSTITUTE(SUBSTITUTE(SUBSTITUTE(SUBSTITUTE(SUBSTITUTE(SUBSTITUTE(SUBSTITUTE(SUBSTITUTE(SUBSTITUTE(SUBSTITUTE( (SUBSTITUTE( SUBSTITUTE( SUBSTITUTE( SUBSTITUTE(X1376,"STD_SIGMA","SUM"),"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76" s="2">
        <f>C1376</f>
        <v>1499</v>
      </c>
    </row>
    <row r="1377" spans="1:26">
      <c r="A1377" s="167" t="str">
        <f>CODE(MID(N1377,1,1))&amp;CODE(MID(N1377,2,1))&amp;CODE(MID(N1377,3,1))&amp;CODE(MID(N1377,4,1))&amp;CODE(MID(N1377,5,1))&amp;
IF(ISERR(CODE(MID(N1377,6,1))),"",CODE(MID(N1377,6,1)))&amp;
IF(ISERR(CODE(MID(N1377,7,1))),"",CODE(MID(N1377,7,1)))&amp;
IF(ISERR(CODE(MID(N1377,8,1))),"",CODE(MID(N1377,8,1)))&amp;
IF(ISERR(CODE(MID(N1377,9,1))),"",CODE(MID(N1377,9,1)))&amp;
IF(ISERR(CODE(MID(N1377,10,1))),"",CODE(MID(N1377,10,1)))&amp;
IF(ISERR(CODE(MID(N1377,11,1))),"",CODE(MID(N1377,11,1)))&amp;
IF(ISERR(CODE(MID(N1377,12,1))),"",CODE(MID(N1377,12,1)))&amp;
IF(ISERR(CODE(MID(N1377,13,1))),"",CODE(MID(N1377,13,1)))&amp;
IF(ISERR(CODE(MID(N1377,14,1))),"",CODE(MID(N1377,14,1)))&amp;
IF(ISERR(CODE(MID(N1377,15,1))),"",CODE(MID(N1377,15,1)))</f>
        <v>738477957679656880</v>
      </c>
      <c r="B1377" s="3">
        <v>1346</v>
      </c>
      <c r="C1377" s="165">
        <f>VLOOKUP(A1377,[1]items.h.csv!$A:$C,3,0)</f>
        <v>1500</v>
      </c>
      <c r="D1377" s="1" t="s">
        <v>4372</v>
      </c>
      <c r="E1377" s="1" t="s">
        <v>4374</v>
      </c>
      <c r="F1377" s="17" t="s">
        <v>1930</v>
      </c>
      <c r="G1377" s="17" t="s">
        <v>1930</v>
      </c>
      <c r="H1377" s="118">
        <v>0</v>
      </c>
      <c r="I1377" s="118">
        <v>0</v>
      </c>
      <c r="J1377" s="17" t="s">
        <v>3</v>
      </c>
      <c r="K1377" s="17" t="s">
        <v>2192</v>
      </c>
      <c r="L1377" s="138" t="s">
        <v>4605</v>
      </c>
      <c r="N1377" s="22" t="s">
        <v>2736</v>
      </c>
      <c r="O1377" s="22" t="s">
        <v>3787</v>
      </c>
      <c r="P1377"/>
      <c r="Q1377" t="str">
        <f>IF(F1377=G1377,"","NOT EQUAL")</f>
        <v/>
      </c>
      <c r="R1377"/>
      <c r="S1377"/>
      <c r="T1377">
        <f>IF(Y1377&lt;&gt;"",T1376+1,T1376)</f>
        <v>178</v>
      </c>
      <c r="U1377" s="3"/>
      <c r="V1377" s="118"/>
      <c r="W1377" s="118"/>
      <c r="X1377" s="109" t="str">
        <f>IF( OR(V1377="CNST", J1377="CAT_REGS"),(F1377),
IF(V1377="YES",UPPER(F1377),
IF(   AND(V1377&lt;&gt;"NO",J1377="CAT_FNCT",E1377&lt;&gt;"multiply", E1377&lt;&gt;"divide"),IF(K1377="SLS_ENABLED",   UPPER(F1377),""),"")))</f>
        <v/>
      </c>
      <c r="Y1377" s="109" t="str">
        <f>IF(LEN(W1377)&gt;0,W1377,SUBSTITUTE(SUBSTITUTE(SUBSTITUTE(SUBSTITUTE(SUBSTITUTE(SUBSTITUTE(SUBSTITUTE(SUBSTITUTE(SUBSTITUTE(SUBSTITUTE(SUBSTITUTE( (SUBSTITUTE( SUBSTITUTE( SUBSTITUTE( SUBSTITUTE(X1377,"STD_SIGMA","SUM"),"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77" s="2">
        <f>C1377</f>
        <v>1500</v>
      </c>
    </row>
    <row r="1378" spans="1:26">
      <c r="A1378" s="167" t="str">
        <f>CODE(MID(N1378,1,1))&amp;CODE(MID(N1378,2,1))&amp;CODE(MID(N1378,3,1))&amp;CODE(MID(N1378,4,1))&amp;CODE(MID(N1378,5,1))&amp;
IF(ISERR(CODE(MID(N1378,6,1))),"",CODE(MID(N1378,6,1)))&amp;
IF(ISERR(CODE(MID(N1378,7,1))),"",CODE(MID(N1378,7,1)))&amp;
IF(ISERR(CODE(MID(N1378,8,1))),"",CODE(MID(N1378,8,1)))&amp;
IF(ISERR(CODE(MID(N1378,9,1))),"",CODE(MID(N1378,9,1)))&amp;
IF(ISERR(CODE(MID(N1378,10,1))),"",CODE(MID(N1378,10,1)))&amp;
IF(ISERR(CODE(MID(N1378,11,1))),"",CODE(MID(N1378,11,1)))&amp;
IF(ISERR(CODE(MID(N1378,12,1))),"",CODE(MID(N1378,12,1)))&amp;
IF(ISERR(CODE(MID(N1378,13,1))),"",CODE(MID(N1378,13,1)))&amp;
IF(ISERR(CODE(MID(N1378,14,1))),"",CODE(MID(N1378,14,1)))&amp;
IF(ISERR(CODE(MID(N1378,15,1))),"",CODE(MID(N1378,15,1)))</f>
        <v>738477957679656882</v>
      </c>
      <c r="B1378" s="3">
        <v>1347</v>
      </c>
      <c r="C1378" s="165">
        <f>VLOOKUP(A1378,[1]items.h.csv!$A:$C,3,0)</f>
        <v>1501</v>
      </c>
      <c r="D1378" s="1" t="s">
        <v>4372</v>
      </c>
      <c r="E1378" s="1" t="s">
        <v>4375</v>
      </c>
      <c r="F1378" s="17" t="s">
        <v>1931</v>
      </c>
      <c r="G1378" s="17" t="s">
        <v>1931</v>
      </c>
      <c r="H1378" s="118">
        <v>0</v>
      </c>
      <c r="I1378" s="118">
        <v>0</v>
      </c>
      <c r="J1378" s="17" t="s">
        <v>3</v>
      </c>
      <c r="K1378" s="17" t="s">
        <v>2192</v>
      </c>
      <c r="L1378" s="138" t="s">
        <v>4605</v>
      </c>
      <c r="N1378" s="22" t="s">
        <v>2737</v>
      </c>
      <c r="O1378" s="22" t="s">
        <v>3787</v>
      </c>
      <c r="P1378"/>
      <c r="Q1378" t="str">
        <f>IF(F1378=G1378,"","NOT EQUAL")</f>
        <v/>
      </c>
      <c r="R1378"/>
      <c r="S1378"/>
      <c r="T1378">
        <f>IF(Y1378&lt;&gt;"",T1377+1,T1377)</f>
        <v>178</v>
      </c>
      <c r="U1378" s="3"/>
      <c r="V1378" s="118"/>
      <c r="W1378" s="118"/>
      <c r="X1378" s="109" t="str">
        <f>IF( OR(V1378="CNST", J1378="CAT_REGS"),(F1378),
IF(V1378="YES",UPPER(F1378),
IF(   AND(V1378&lt;&gt;"NO",J1378="CAT_FNCT",E1378&lt;&gt;"multiply", E1378&lt;&gt;"divide"),IF(K1378="SLS_ENABLED",   UPPER(F1378),""),"")))</f>
        <v/>
      </c>
      <c r="Y1378" s="109" t="str">
        <f>IF(LEN(W1378)&gt;0,W1378,SUBSTITUTE(SUBSTITUTE(SUBSTITUTE(SUBSTITUTE(SUBSTITUTE(SUBSTITUTE(SUBSTITUTE(SUBSTITUTE(SUBSTITUTE(SUBSTITUTE(SUBSTITUTE( (SUBSTITUTE( SUBSTITUTE( SUBSTITUTE( SUBSTITUTE(X1378,"STD_SIGMA","SUM"),"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78" s="2">
        <f>C1378</f>
        <v>1501</v>
      </c>
    </row>
    <row r="1379" spans="1:26">
      <c r="A1379" s="167" t="str">
        <f>CODE(MID(N1379,1,1))&amp;CODE(MID(N1379,2,1))&amp;CODE(MID(N1379,3,1))&amp;CODE(MID(N1379,4,1))&amp;CODE(MID(N1379,5,1))&amp;
IF(ISERR(CODE(MID(N1379,6,1))),"",CODE(MID(N1379,6,1)))&amp;
IF(ISERR(CODE(MID(N1379,7,1))),"",CODE(MID(N1379,7,1)))&amp;
IF(ISERR(CODE(MID(N1379,8,1))),"",CODE(MID(N1379,8,1)))&amp;
IF(ISERR(CODE(MID(N1379,9,1))),"",CODE(MID(N1379,9,1)))&amp;
IF(ISERR(CODE(MID(N1379,10,1))),"",CODE(MID(N1379,10,1)))&amp;
IF(ISERR(CODE(MID(N1379,11,1))),"",CODE(MID(N1379,11,1)))&amp;
IF(ISERR(CODE(MID(N1379,12,1))),"",CODE(MID(N1379,12,1)))&amp;
IF(ISERR(CODE(MID(N1379,13,1))),"",CODE(MID(N1379,13,1)))&amp;
IF(ISERR(CODE(MID(N1379,14,1))),"",CODE(MID(N1379,14,1)))&amp;
IF(ISERR(CODE(MID(N1379,15,1))),"",CODE(MID(N1379,15,1)))</f>
        <v>73847795767965688383</v>
      </c>
      <c r="B1379" s="3">
        <v>1348</v>
      </c>
      <c r="C1379" s="165">
        <f>VLOOKUP(A1379,[1]items.h.csv!$A:$C,3,0)</f>
        <v>1502</v>
      </c>
      <c r="D1379" s="1" t="s">
        <v>4372</v>
      </c>
      <c r="E1379" s="1" t="s">
        <v>4376</v>
      </c>
      <c r="F1379" s="17" t="s">
        <v>199</v>
      </c>
      <c r="G1379" s="17" t="s">
        <v>199</v>
      </c>
      <c r="H1379" s="118">
        <v>0</v>
      </c>
      <c r="I1379" s="118">
        <v>0</v>
      </c>
      <c r="J1379" s="17" t="s">
        <v>3</v>
      </c>
      <c r="K1379" s="17" t="s">
        <v>2192</v>
      </c>
      <c r="L1379" s="138" t="s">
        <v>4605</v>
      </c>
      <c r="N1379" s="22" t="s">
        <v>2738</v>
      </c>
      <c r="O1379" s="22" t="s">
        <v>3787</v>
      </c>
      <c r="P1379"/>
      <c r="Q1379" t="str">
        <f>IF(F1379=G1379,"","NOT EQUAL")</f>
        <v/>
      </c>
      <c r="R1379"/>
      <c r="S1379"/>
      <c r="T1379">
        <f>IF(Y1379&lt;&gt;"",T1378+1,T1378)</f>
        <v>178</v>
      </c>
      <c r="U1379" s="3"/>
      <c r="V1379" s="118"/>
      <c r="W1379" s="118"/>
      <c r="X1379" s="109" t="str">
        <f>IF( OR(V1379="CNST", J1379="CAT_REGS"),(F1379),
IF(V1379="YES",UPPER(F1379),
IF(   AND(V1379&lt;&gt;"NO",J1379="CAT_FNCT",E1379&lt;&gt;"multiply", E1379&lt;&gt;"divide"),IF(K1379="SLS_ENABLED",   UPPER(F1379),""),"")))</f>
        <v/>
      </c>
      <c r="Y1379" s="109" t="str">
        <f>IF(LEN(W1379)&gt;0,W1379,SUBSTITUTE(SUBSTITUTE(SUBSTITUTE(SUBSTITUTE(SUBSTITUTE(SUBSTITUTE(SUBSTITUTE(SUBSTITUTE(SUBSTITUTE(SUBSTITUTE(SUBSTITUTE( (SUBSTITUTE( SUBSTITUTE( SUBSTITUTE( SUBSTITUTE(X1379,"STD_SIGMA","SUM"),"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79" s="2">
        <f>C1379</f>
        <v>1502</v>
      </c>
    </row>
    <row r="1380" spans="1:26">
      <c r="A1380" s="167" t="str">
        <f>CODE(MID(N1380,1,1))&amp;CODE(MID(N1380,2,1))&amp;CODE(MID(N1380,3,1))&amp;CODE(MID(N1380,4,1))&amp;CODE(MID(N1380,5,1))&amp;
IF(ISERR(CODE(MID(N1380,6,1))),"",CODE(MID(N1380,6,1)))&amp;
IF(ISERR(CODE(MID(N1380,7,1))),"",CODE(MID(N1380,7,1)))&amp;
IF(ISERR(CODE(MID(N1380,8,1))),"",CODE(MID(N1380,8,1)))&amp;
IF(ISERR(CODE(MID(N1380,9,1))),"",CODE(MID(N1380,9,1)))&amp;
IF(ISERR(CODE(MID(N1380,10,1))),"",CODE(MID(N1380,10,1)))&amp;
IF(ISERR(CODE(MID(N1380,11,1))),"",CODE(MID(N1380,11,1)))&amp;
IF(ISERR(CODE(MID(N1380,12,1))),"",CODE(MID(N1380,12,1)))&amp;
IF(ISERR(CODE(MID(N1380,13,1))),"",CODE(MID(N1380,13,1)))&amp;
IF(ISERR(CODE(MID(N1380,14,1))),"",CODE(MID(N1380,14,1)))&amp;
IF(ISERR(CODE(MID(N1380,15,1))),"",CODE(MID(N1380,15,1)))</f>
        <v>73847795767965688373717765</v>
      </c>
      <c r="B1380" s="3">
        <v>1349</v>
      </c>
      <c r="C1380" s="165">
        <f>VLOOKUP(A1380,[1]items.h.csv!$A:$C,3,0)</f>
        <v>1503</v>
      </c>
      <c r="D1380" s="1" t="s">
        <v>4372</v>
      </c>
      <c r="E1380" s="1" t="s">
        <v>4377</v>
      </c>
      <c r="F1380" s="17" t="s">
        <v>200</v>
      </c>
      <c r="G1380" s="17" t="s">
        <v>200</v>
      </c>
      <c r="H1380" s="118">
        <v>0</v>
      </c>
      <c r="I1380" s="118">
        <v>0</v>
      </c>
      <c r="J1380" s="17" t="s">
        <v>3</v>
      </c>
      <c r="K1380" s="17" t="s">
        <v>2192</v>
      </c>
      <c r="L1380" s="138" t="s">
        <v>4605</v>
      </c>
      <c r="N1380" s="22" t="s">
        <v>2739</v>
      </c>
      <c r="O1380" s="22" t="s">
        <v>3787</v>
      </c>
      <c r="P1380"/>
      <c r="Q1380" t="str">
        <f>IF(F1380=G1380,"","NOT EQUAL")</f>
        <v/>
      </c>
      <c r="R1380"/>
      <c r="S1380"/>
      <c r="T1380">
        <f>IF(Y1380&lt;&gt;"",T1379+1,T1379)</f>
        <v>178</v>
      </c>
      <c r="U1380" s="3"/>
      <c r="V1380" s="118"/>
      <c r="W1380" s="118"/>
      <c r="X1380" s="109" t="str">
        <f>IF( OR(V1380="CNST", J1380="CAT_REGS"),(F1380),
IF(V1380="YES",UPPER(F1380),
IF(   AND(V1380&lt;&gt;"NO",J1380="CAT_FNCT",E1380&lt;&gt;"multiply", E1380&lt;&gt;"divide"),IF(K1380="SLS_ENABLED",   UPPER(F1380),""),"")))</f>
        <v/>
      </c>
      <c r="Y1380" s="109" t="str">
        <f>IF(LEN(W1380)&gt;0,W1380,SUBSTITUTE(SUBSTITUTE(SUBSTITUTE(SUBSTITUTE(SUBSTITUTE(SUBSTITUTE(SUBSTITUTE(SUBSTITUTE(SUBSTITUTE(SUBSTITUTE(SUBSTITUTE( (SUBSTITUTE( SUBSTITUTE( SUBSTITUTE( SUBSTITUTE(X1380,"STD_SIGMA","SUM"),"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80" s="2">
        <f>C1380</f>
        <v>1503</v>
      </c>
    </row>
    <row r="1381" spans="1:26">
      <c r="A1381" s="167" t="str">
        <f>CODE(MID(N1381,1,1))&amp;CODE(MID(N1381,2,1))&amp;CODE(MID(N1381,3,1))&amp;CODE(MID(N1381,4,1))&amp;CODE(MID(N1381,5,1))&amp;
IF(ISERR(CODE(MID(N1381,6,1))),"",CODE(MID(N1381,6,1)))&amp;
IF(ISERR(CODE(MID(N1381,7,1))),"",CODE(MID(N1381,7,1)))&amp;
IF(ISERR(CODE(MID(N1381,8,1))),"",CODE(MID(N1381,8,1)))&amp;
IF(ISERR(CODE(MID(N1381,9,1))),"",CODE(MID(N1381,9,1)))&amp;
IF(ISERR(CODE(MID(N1381,10,1))),"",CODE(MID(N1381,10,1)))&amp;
IF(ISERR(CODE(MID(N1381,11,1))),"",CODE(MID(N1381,11,1)))&amp;
IF(ISERR(CODE(MID(N1381,12,1))),"",CODE(MID(N1381,12,1)))&amp;
IF(ISERR(CODE(MID(N1381,13,1))),"",CODE(MID(N1381,13,1)))&amp;
IF(ISERR(CODE(MID(N1381,14,1))),"",CODE(MID(N1381,14,1)))&amp;
IF(ISERR(CODE(MID(N1381,15,1))),"",CODE(MID(N1381,15,1)))</f>
        <v>73847795761119982</v>
      </c>
      <c r="B1381" s="3">
        <v>1350</v>
      </c>
      <c r="C1381" s="165">
        <f>VLOOKUP(A1381,[1]items.h.csv!$A:$C,3,0)</f>
        <v>1504</v>
      </c>
      <c r="D1381" s="1" t="s">
        <v>2310</v>
      </c>
      <c r="E1381" s="1" t="s">
        <v>14</v>
      </c>
      <c r="F1381" s="17" t="s">
        <v>201</v>
      </c>
      <c r="G1381" s="17" t="s">
        <v>201</v>
      </c>
      <c r="H1381" s="118">
        <v>0</v>
      </c>
      <c r="I1381" s="118">
        <v>99</v>
      </c>
      <c r="J1381" s="17" t="s">
        <v>3</v>
      </c>
      <c r="K1381" s="17" t="s">
        <v>2192</v>
      </c>
      <c r="L1381" s="138" t="s">
        <v>4605</v>
      </c>
      <c r="N1381" s="22" t="s">
        <v>2740</v>
      </c>
      <c r="O1381" s="22" t="s">
        <v>3787</v>
      </c>
      <c r="P1381"/>
      <c r="Q1381" t="str">
        <f>IF(F1381=G1381,"","NOT EQUAL")</f>
        <v/>
      </c>
      <c r="R1381"/>
      <c r="S1381"/>
      <c r="T1381">
        <f>IF(Y1381&lt;&gt;"",T1380+1,T1380)</f>
        <v>178</v>
      </c>
      <c r="U1381" s="3"/>
      <c r="V1381" s="118"/>
      <c r="W1381" s="118"/>
      <c r="X1381" s="109" t="str">
        <f>IF( OR(V1381="CNST", J1381="CAT_REGS"),(F1381),
IF(V1381="YES",UPPER(F1381),
IF(   AND(V1381&lt;&gt;"NO",J1381="CAT_FNCT",E1381&lt;&gt;"multiply", E1381&lt;&gt;"divide"),IF(K1381="SLS_ENABLED",   UPPER(F1381),""),"")))</f>
        <v/>
      </c>
      <c r="Y1381" s="109" t="str">
        <f>IF(LEN(W1381)&gt;0,W1381,SUBSTITUTE(SUBSTITUTE(SUBSTITUTE(SUBSTITUTE(SUBSTITUTE(SUBSTITUTE(SUBSTITUTE(SUBSTITUTE(SUBSTITUTE(SUBSTITUTE(SUBSTITUTE( (SUBSTITUTE( SUBSTITUTE( SUBSTITUTE( SUBSTITUTE(X1381,"STD_SIGMA","SUM"),"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81" s="2">
        <f>C1381</f>
        <v>1504</v>
      </c>
    </row>
    <row r="1382" spans="1:26">
      <c r="A1382" s="167" t="str">
        <f>CODE(MID(N1382,1,1))&amp;CODE(MID(N1382,2,1))&amp;CODE(MID(N1382,3,1))&amp;CODE(MID(N1382,4,1))&amp;CODE(MID(N1382,5,1))&amp;
IF(ISERR(CODE(MID(N1382,6,1))),"",CODE(MID(N1382,6,1)))&amp;
IF(ISERR(CODE(MID(N1382,7,1))),"",CODE(MID(N1382,7,1)))&amp;
IF(ISERR(CODE(MID(N1382,8,1))),"",CODE(MID(N1382,8,1)))&amp;
IF(ISERR(CODE(MID(N1382,9,1))),"",CODE(MID(N1382,9,1)))&amp;
IF(ISERR(CODE(MID(N1382,10,1))),"",CODE(MID(N1382,10,1)))&amp;
IF(ISERR(CODE(MID(N1382,11,1))),"",CODE(MID(N1382,11,1)))&amp;
IF(ISERR(CODE(MID(N1382,12,1))),"",CODE(MID(N1382,12,1)))&amp;
IF(ISERR(CODE(MID(N1382,13,1))),"",CODE(MID(N1382,13,1)))&amp;
IF(ISERR(CODE(MID(N1382,14,1))),"",CODE(MID(N1382,14,1)))&amp;
IF(ISERR(CODE(MID(N1382,15,1))),"",CODE(MID(N1382,15,1)))</f>
        <v>7384779576111998281</v>
      </c>
      <c r="B1382" s="3">
        <v>1351</v>
      </c>
      <c r="C1382" s="165">
        <f>VLOOKUP(A1382,[1]items.h.csv!$A:$C,3,0)</f>
        <v>1505</v>
      </c>
      <c r="D1382" s="1" t="s">
        <v>2311</v>
      </c>
      <c r="E1382" s="1" t="s">
        <v>7</v>
      </c>
      <c r="F1382" s="17" t="s">
        <v>1932</v>
      </c>
      <c r="G1382" s="17" t="s">
        <v>1932</v>
      </c>
      <c r="H1382" s="118">
        <v>0</v>
      </c>
      <c r="I1382" s="118">
        <v>0</v>
      </c>
      <c r="J1382" s="17" t="s">
        <v>3</v>
      </c>
      <c r="K1382" s="17" t="s">
        <v>2191</v>
      </c>
      <c r="L1382" s="138" t="s">
        <v>4605</v>
      </c>
      <c r="N1382" s="22" t="s">
        <v>2741</v>
      </c>
      <c r="O1382" s="22" t="s">
        <v>3787</v>
      </c>
      <c r="P1382"/>
      <c r="Q1382" t="str">
        <f>IF(F1382=G1382,"","NOT EQUAL")</f>
        <v/>
      </c>
      <c r="R1382"/>
      <c r="S1382"/>
      <c r="T1382">
        <f>IF(Y1382&lt;&gt;"",T1381+1,T1381)</f>
        <v>179</v>
      </c>
      <c r="U1382" s="3"/>
      <c r="V1382" s="118"/>
      <c r="W1382" s="118"/>
      <c r="X1382" s="109" t="str">
        <f>IF( OR(V1382="CNST", J1382="CAT_REGS"),(F1382),
IF(V1382="YES",UPPER(F1382),
IF(   AND(V1382&lt;&gt;"NO",J1382="CAT_FNCT",E1382&lt;&gt;"multiply", E1382&lt;&gt;"divide"),IF(K1382="SLS_ENABLED",   UPPER(F1382),""),"")))</f>
        <v>"LOCR?"</v>
      </c>
      <c r="Y1382" s="109" t="str">
        <f>IF(LEN(W1382)&gt;0,W1382,SUBSTITUTE(SUBSTITUTE(SUBSTITUTE(SUBSTITUTE(SUBSTITUTE(SUBSTITUTE(SUBSTITUTE(SUBSTITUTE(SUBSTITUTE(SUBSTITUTE(SUBSTITUTE( (SUBSTITUTE( SUBSTITUTE( SUBSTITUTE( SUBSTITUTE(X1382,"STD_SIGMA","SUM"),"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Z1382" s="2">
        <f>C1382</f>
        <v>1505</v>
      </c>
    </row>
    <row r="1383" spans="1:26">
      <c r="A1383" s="167" t="str">
        <f>CODE(MID(N1383,1,1))&amp;CODE(MID(N1383,2,1))&amp;CODE(MID(N1383,3,1))&amp;CODE(MID(N1383,4,1))&amp;CODE(MID(N1383,5,1))&amp;
IF(ISERR(CODE(MID(N1383,6,1))),"",CODE(MID(N1383,6,1)))&amp;
IF(ISERR(CODE(MID(N1383,7,1))),"",CODE(MID(N1383,7,1)))&amp;
IF(ISERR(CODE(MID(N1383,8,1))),"",CODE(MID(N1383,8,1)))&amp;
IF(ISERR(CODE(MID(N1383,9,1))),"",CODE(MID(N1383,9,1)))&amp;
IF(ISERR(CODE(MID(N1383,10,1))),"",CODE(MID(N1383,10,1)))&amp;
IF(ISERR(CODE(MID(N1383,11,1))),"",CODE(MID(N1383,11,1)))&amp;
IF(ISERR(CODE(MID(N1383,12,1))),"",CODE(MID(N1383,12,1)))&amp;
IF(ISERR(CODE(MID(N1383,13,1))),"",CODE(MID(N1383,13,1)))&amp;
IF(ISERR(CODE(MID(N1383,14,1))),"",CODE(MID(N1383,14,1)))&amp;
IF(ISERR(CODE(MID(N1383,15,1))),"",CODE(MID(N1383,15,1)))</f>
        <v>738477957682</v>
      </c>
      <c r="B1383" s="3">
        <v>1352</v>
      </c>
      <c r="C1383" s="165">
        <f>VLOOKUP(A1383,[1]items.h.csv!$A:$C,3,0)</f>
        <v>1506</v>
      </c>
      <c r="D1383" s="1" t="s">
        <v>2221</v>
      </c>
      <c r="E1383" s="1" t="s">
        <v>7</v>
      </c>
      <c r="F1383" s="17" t="s">
        <v>210</v>
      </c>
      <c r="G1383" s="17" t="s">
        <v>210</v>
      </c>
      <c r="H1383" s="118">
        <v>0</v>
      </c>
      <c r="I1383" s="118">
        <v>0</v>
      </c>
      <c r="J1383" s="17" t="s">
        <v>3</v>
      </c>
      <c r="K1383" s="17" t="s">
        <v>2192</v>
      </c>
      <c r="L1383" s="138" t="s">
        <v>4605</v>
      </c>
      <c r="N1383" s="22" t="s">
        <v>2754</v>
      </c>
      <c r="O1383" s="22" t="s">
        <v>3787</v>
      </c>
      <c r="P1383"/>
      <c r="Q1383" t="str">
        <f>IF(F1383=G1383,"","NOT EQUAL")</f>
        <v/>
      </c>
      <c r="R1383"/>
      <c r="S1383"/>
      <c r="T1383">
        <f>IF(Y1383&lt;&gt;"",T1382+1,T1382)</f>
        <v>179</v>
      </c>
      <c r="U1383" s="3"/>
      <c r="V1383" s="118"/>
      <c r="W1383" s="118"/>
      <c r="X1383" s="109" t="str">
        <f>IF( OR(V1383="CNST", J1383="CAT_REGS"),(F1383),
IF(V1383="YES",UPPER(F1383),
IF(   AND(V1383&lt;&gt;"NO",J1383="CAT_FNCT",E1383&lt;&gt;"multiply", E1383&lt;&gt;"divide"),IF(K1383="SLS_ENABLED",   UPPER(F1383),""),"")))</f>
        <v/>
      </c>
      <c r="Y1383" s="109" t="str">
        <f>IF(LEN(W1383)&gt;0,W1383,SUBSTITUTE(SUBSTITUTE(SUBSTITUTE(SUBSTITUTE(SUBSTITUTE(SUBSTITUTE(SUBSTITUTE(SUBSTITUTE(SUBSTITUTE(SUBSTITUTE(SUBSTITUTE( (SUBSTITUTE( SUBSTITUTE( SUBSTITUTE( SUBSTITUTE(X1383,"STD_SIGMA","SUM"),"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83" s="2">
        <f>C1383</f>
        <v>1506</v>
      </c>
    </row>
    <row r="1384" spans="1:26">
      <c r="A1384" s="167" t="str">
        <f>CODE(MID(N1384,1,1))&amp;CODE(MID(N1384,2,1))&amp;CODE(MID(N1384,3,1))&amp;CODE(MID(N1384,4,1))&amp;CODE(MID(N1384,5,1))&amp;
IF(ISERR(CODE(MID(N1384,6,1))),"",CODE(MID(N1384,6,1)))&amp;
IF(ISERR(CODE(MID(N1384,7,1))),"",CODE(MID(N1384,7,1)))&amp;
IF(ISERR(CODE(MID(N1384,8,1))),"",CODE(MID(N1384,8,1)))&amp;
IF(ISERR(CODE(MID(N1384,9,1))),"",CODE(MID(N1384,9,1)))&amp;
IF(ISERR(CODE(MID(N1384,10,1))),"",CODE(MID(N1384,10,1)))&amp;
IF(ISERR(CODE(MID(N1384,11,1))),"",CODE(MID(N1384,11,1)))&amp;
IF(ISERR(CODE(MID(N1384,12,1))),"",CODE(MID(N1384,12,1)))&amp;
IF(ISERR(CODE(MID(N1384,13,1))),"",CODE(MID(N1384,13,1)))&amp;
IF(ISERR(CODE(MID(N1384,14,1))),"",CODE(MID(N1384,14,1)))&amp;
IF(ISERR(CODE(MID(N1384,15,1))),"",CODE(MID(N1384,15,1)))</f>
        <v>7384779577657884</v>
      </c>
      <c r="B1384" s="3">
        <v>1353</v>
      </c>
      <c r="C1384" s="165">
        <f>VLOOKUP(A1384,[1]items.h.csv!$A:$C,3,0)</f>
        <v>1507</v>
      </c>
      <c r="D1384" s="1" t="s">
        <v>2315</v>
      </c>
      <c r="E1384" s="1" t="s">
        <v>7</v>
      </c>
      <c r="F1384" s="17" t="s">
        <v>218</v>
      </c>
      <c r="G1384" s="17" t="s">
        <v>218</v>
      </c>
      <c r="H1384" s="118">
        <v>0</v>
      </c>
      <c r="I1384" s="118">
        <v>0</v>
      </c>
      <c r="J1384" s="17" t="s">
        <v>3</v>
      </c>
      <c r="K1384" s="17" t="s">
        <v>2191</v>
      </c>
      <c r="L1384" s="138" t="s">
        <v>4605</v>
      </c>
      <c r="N1384" s="22" t="s">
        <v>2761</v>
      </c>
      <c r="O1384" s="22" t="s">
        <v>3787</v>
      </c>
      <c r="P1384"/>
      <c r="Q1384" t="str">
        <f>IF(F1384=G1384,"","NOT EQUAL")</f>
        <v/>
      </c>
      <c r="R1384"/>
      <c r="S1384"/>
      <c r="T1384">
        <f>IF(Y1384&lt;&gt;"",T1383+1,T1383)</f>
        <v>180</v>
      </c>
      <c r="U1384" s="3"/>
      <c r="V1384" s="118"/>
      <c r="W1384" s="118"/>
      <c r="X1384" s="109" t="str">
        <f>IF( OR(V1384="CNST", J1384="CAT_REGS"),(F1384),
IF(V1384="YES",UPPER(F1384),
IF(   AND(V1384&lt;&gt;"NO",J1384="CAT_FNCT",E1384&lt;&gt;"multiply", E1384&lt;&gt;"divide"),IF(K1384="SLS_ENABLED",   UPPER(F1384),""),"")))</f>
        <v>"MANT"</v>
      </c>
      <c r="Y1384" s="109" t="str">
        <f>IF(LEN(W1384)&gt;0,W1384,SUBSTITUTE(SUBSTITUTE(SUBSTITUTE(SUBSTITUTE(SUBSTITUTE(SUBSTITUTE(SUBSTITUTE(SUBSTITUTE(SUBSTITUTE(SUBSTITUTE(SUBSTITUTE( (SUBSTITUTE( SUBSTITUTE( SUBSTITUTE( SUBSTITUTE(X1384,"STD_SIGMA","SUM"),"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MANT</v>
      </c>
      <c r="Z1384" s="2">
        <f>C1384</f>
        <v>1507</v>
      </c>
    </row>
    <row r="1385" spans="1:26">
      <c r="A1385" s="167" t="str">
        <f>CODE(MID(N1385,1,1))&amp;CODE(MID(N1385,2,1))&amp;CODE(MID(N1385,3,1))&amp;CODE(MID(N1385,4,1))&amp;CODE(MID(N1385,5,1))&amp;
IF(ISERR(CODE(MID(N1385,6,1))),"",CODE(MID(N1385,6,1)))&amp;
IF(ISERR(CODE(MID(N1385,7,1))),"",CODE(MID(N1385,7,1)))&amp;
IF(ISERR(CODE(MID(N1385,8,1))),"",CODE(MID(N1385,8,1)))&amp;
IF(ISERR(CODE(MID(N1385,9,1))),"",CODE(MID(N1385,9,1)))&amp;
IF(ISERR(CODE(MID(N1385,10,1))),"",CODE(MID(N1385,10,1)))&amp;
IF(ISERR(CODE(MID(N1385,11,1))),"",CODE(MID(N1385,11,1)))&amp;
IF(ISERR(CODE(MID(N1385,12,1))),"",CODE(MID(N1385,12,1)))&amp;
IF(ISERR(CODE(MID(N1385,13,1))),"",CODE(MID(N1385,13,1)))&amp;
IF(ISERR(CODE(MID(N1385,14,1))),"",CODE(MID(N1385,14,1)))&amp;
IF(ISERR(CODE(MID(N1385,15,1))),"",CODE(MID(N1385,15,1)))</f>
        <v>7384779577658488</v>
      </c>
      <c r="B1385" s="3">
        <v>1354</v>
      </c>
      <c r="C1385" s="165">
        <f>VLOOKUP(A1385,[1]items.h.csv!$A:$C,3,0)</f>
        <v>1508</v>
      </c>
      <c r="D1385" s="1" t="s">
        <v>2221</v>
      </c>
      <c r="E1385" s="1" t="s">
        <v>7</v>
      </c>
      <c r="F1385" s="17" t="s">
        <v>1948</v>
      </c>
      <c r="G1385" s="17" t="s">
        <v>1949</v>
      </c>
      <c r="H1385" s="118">
        <v>0</v>
      </c>
      <c r="I1385" s="118">
        <v>0</v>
      </c>
      <c r="J1385" s="17" t="s">
        <v>3</v>
      </c>
      <c r="K1385" s="17" t="s">
        <v>2192</v>
      </c>
      <c r="L1385" s="138" t="s">
        <v>4605</v>
      </c>
      <c r="N1385" s="22" t="s">
        <v>2769</v>
      </c>
      <c r="O1385" s="22" t="s">
        <v>3787</v>
      </c>
      <c r="P1385"/>
      <c r="Q1385" t="str">
        <f>IF(F1385=G1385,"","NOT EQUAL")</f>
        <v>NOT EQUAL</v>
      </c>
      <c r="R1385"/>
      <c r="S1385"/>
      <c r="T1385">
        <f>IF(Y1385&lt;&gt;"",T1384+1,T1384)</f>
        <v>180</v>
      </c>
      <c r="U1385" s="3"/>
      <c r="V1385" s="118"/>
      <c r="W1385" s="118"/>
      <c r="X1385" s="109" t="str">
        <f>IF( OR(V1385="CNST", J1385="CAT_REGS"),(F1385),
IF(V1385="YES",UPPER(F1385),
IF(   AND(V1385&lt;&gt;"NO",J1385="CAT_FNCT",E1385&lt;&gt;"multiply", E1385&lt;&gt;"divide"),IF(K1385="SLS_ENABLED",   UPPER(F1385),""),"")))</f>
        <v/>
      </c>
      <c r="Y1385" s="109" t="str">
        <f>IF(LEN(W1385)&gt;0,W1385,SUBSTITUTE(SUBSTITUTE(SUBSTITUTE(SUBSTITUTE(SUBSTITUTE(SUBSTITUTE(SUBSTITUTE(SUBSTITUTE(SUBSTITUTE(SUBSTITUTE(SUBSTITUTE( (SUBSTITUTE( SUBSTITUTE( SUBSTITUTE( SUBSTITUTE(X1385,"STD_SIGMA","SUM"),"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85" s="2">
        <f>C1385</f>
        <v>1508</v>
      </c>
    </row>
    <row r="1386" spans="1:26">
      <c r="A1386" s="167" t="str">
        <f>CODE(MID(N1386,1,1))&amp;CODE(MID(N1386,2,1))&amp;CODE(MID(N1386,3,1))&amp;CODE(MID(N1386,4,1))&amp;CODE(MID(N1386,5,1))&amp;
IF(ISERR(CODE(MID(N1386,6,1))),"",CODE(MID(N1386,6,1)))&amp;
IF(ISERR(CODE(MID(N1386,7,1))),"",CODE(MID(N1386,7,1)))&amp;
IF(ISERR(CODE(MID(N1386,8,1))),"",CODE(MID(N1386,8,1)))&amp;
IF(ISERR(CODE(MID(N1386,9,1))),"",CODE(MID(N1386,9,1)))&amp;
IF(ISERR(CODE(MID(N1386,10,1))),"",CODE(MID(N1386,10,1)))&amp;
IF(ISERR(CODE(MID(N1386,11,1))),"",CODE(MID(N1386,11,1)))&amp;
IF(ISERR(CODE(MID(N1386,12,1))),"",CODE(MID(N1386,12,1)))&amp;
IF(ISERR(CODE(MID(N1386,13,1))),"",CODE(MID(N1386,13,1)))&amp;
IF(ISERR(CODE(MID(N1386,14,1))),"",CODE(MID(N1386,14,1)))&amp;
IF(ISERR(CODE(MID(N1386,15,1))),"",CODE(MID(N1386,15,1)))</f>
        <v>73847795776977</v>
      </c>
      <c r="B1386" s="3">
        <v>1355</v>
      </c>
      <c r="C1386" s="165">
        <f>VLOOKUP(A1386,[1]items.h.csv!$A:$C,3,0)</f>
        <v>1509</v>
      </c>
      <c r="D1386" s="1" t="s">
        <v>2317</v>
      </c>
      <c r="E1386" s="1" t="s">
        <v>7</v>
      </c>
      <c r="F1386" s="17" t="s">
        <v>221</v>
      </c>
      <c r="G1386" s="17" t="s">
        <v>221</v>
      </c>
      <c r="H1386" s="118">
        <v>0</v>
      </c>
      <c r="I1386" s="118">
        <v>0</v>
      </c>
      <c r="J1386" s="17" t="s">
        <v>3</v>
      </c>
      <c r="K1386" s="17" t="s">
        <v>2191</v>
      </c>
      <c r="L1386" s="138" t="s">
        <v>4605</v>
      </c>
      <c r="N1386" s="22" t="s">
        <v>2772</v>
      </c>
      <c r="O1386" s="22" t="s">
        <v>3787</v>
      </c>
      <c r="P1386"/>
      <c r="Q1386" t="str">
        <f>IF(F1386=G1386,"","NOT EQUAL")</f>
        <v/>
      </c>
      <c r="R1386"/>
      <c r="S1386"/>
      <c r="T1386">
        <f>IF(Y1386&lt;&gt;"",T1385+1,T1385)</f>
        <v>181</v>
      </c>
      <c r="U1386" s="3" t="s">
        <v>4596</v>
      </c>
      <c r="V1386" s="118"/>
      <c r="W1386" s="118"/>
      <c r="X1386" s="109" t="str">
        <f>IF( OR(V1386="CNST", J1386="CAT_REGS"),(F1386),
IF(V1386="YES",UPPER(F1386),
IF(   AND(V1386&lt;&gt;"NO",J1386="CAT_FNCT",E1386&lt;&gt;"multiply", E1386&lt;&gt;"divide"),IF(K1386="SLS_ENABLED",   UPPER(F1386),""),"")))</f>
        <v>"MEM?"</v>
      </c>
      <c r="Y1386" s="109" t="str">
        <f>IF(LEN(W1386)&gt;0,W1386,SUBSTITUTE(SUBSTITUTE(SUBSTITUTE(SUBSTITUTE(SUBSTITUTE(SUBSTITUTE(SUBSTITUTE(SUBSTITUTE(SUBSTITUTE(SUBSTITUTE(SUBSTITUTE( (SUBSTITUTE( SUBSTITUTE( SUBSTITUTE( SUBSTITUTE(X1386,"STD_SIGMA","SUM"),"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MEM?</v>
      </c>
      <c r="Z1386" s="2">
        <f>C1386</f>
        <v>1509</v>
      </c>
    </row>
    <row r="1387" spans="1:26">
      <c r="A1387" s="167" t="str">
        <f>CODE(MID(N1387,1,1))&amp;CODE(MID(N1387,2,1))&amp;CODE(MID(N1387,3,1))&amp;CODE(MID(N1387,4,1))&amp;CODE(MID(N1387,5,1))&amp;
IF(ISERR(CODE(MID(N1387,6,1))),"",CODE(MID(N1387,6,1)))&amp;
IF(ISERR(CODE(MID(N1387,7,1))),"",CODE(MID(N1387,7,1)))&amp;
IF(ISERR(CODE(MID(N1387,8,1))),"",CODE(MID(N1387,8,1)))&amp;
IF(ISERR(CODE(MID(N1387,9,1))),"",CODE(MID(N1387,9,1)))&amp;
IF(ISERR(CODE(MID(N1387,10,1))),"",CODE(MID(N1387,10,1)))&amp;
IF(ISERR(CODE(MID(N1387,11,1))),"",CODE(MID(N1387,11,1)))&amp;
IF(ISERR(CODE(MID(N1387,12,1))),"",CODE(MID(N1387,12,1)))&amp;
IF(ISERR(CODE(MID(N1387,13,1))),"",CODE(MID(N1387,13,1)))&amp;
IF(ISERR(CODE(MID(N1387,14,1))),"",CODE(MID(N1387,14,1)))&amp;
IF(ISERR(CODE(MID(N1387,15,1))),"",CODE(MID(N1387,15,1)))</f>
        <v>7384779577697885</v>
      </c>
      <c r="B1387" s="3">
        <v>1356</v>
      </c>
      <c r="C1387" s="165">
        <f>VLOOKUP(A1387,[1]items.h.csv!$A:$C,3,0)</f>
        <v>1510</v>
      </c>
      <c r="D1387" s="1" t="s">
        <v>2221</v>
      </c>
      <c r="E1387" s="1" t="s">
        <v>7</v>
      </c>
      <c r="F1387" s="17" t="s">
        <v>222</v>
      </c>
      <c r="G1387" s="17" t="s">
        <v>222</v>
      </c>
      <c r="H1387" s="118">
        <v>0</v>
      </c>
      <c r="I1387" s="118">
        <v>0</v>
      </c>
      <c r="J1387" s="17" t="s">
        <v>3</v>
      </c>
      <c r="K1387" s="17" t="s">
        <v>2192</v>
      </c>
      <c r="L1387" s="138" t="s">
        <v>4605</v>
      </c>
      <c r="N1387" s="22" t="s">
        <v>2773</v>
      </c>
      <c r="O1387" s="22" t="s">
        <v>3787</v>
      </c>
      <c r="P1387"/>
      <c r="Q1387" t="str">
        <f>IF(F1387=G1387,"","NOT EQUAL")</f>
        <v/>
      </c>
      <c r="R1387"/>
      <c r="S1387"/>
      <c r="T1387">
        <f>IF(Y1387&lt;&gt;"",T1386+1,T1386)</f>
        <v>181</v>
      </c>
      <c r="U1387" s="3"/>
      <c r="V1387" s="118"/>
      <c r="W1387" s="118"/>
      <c r="X1387" s="109" t="str">
        <f>IF( OR(V1387="CNST", J1387="CAT_REGS"),(F1387),
IF(V1387="YES",UPPER(F1387),
IF(   AND(V1387&lt;&gt;"NO",J1387="CAT_FNCT",E1387&lt;&gt;"multiply", E1387&lt;&gt;"divide"),IF(K1387="SLS_ENABLED",   UPPER(F1387),""),"")))</f>
        <v/>
      </c>
      <c r="Y1387" s="109" t="str">
        <f>IF(LEN(W1387)&gt;0,W1387,SUBSTITUTE(SUBSTITUTE(SUBSTITUTE(SUBSTITUTE(SUBSTITUTE(SUBSTITUTE(SUBSTITUTE(SUBSTITUTE(SUBSTITUTE(SUBSTITUTE(SUBSTITUTE( (SUBSTITUTE( SUBSTITUTE( SUBSTITUTE( SUBSTITUTE(X1387,"STD_SIGMA","SUM"),"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87" s="2">
        <f>C1387</f>
        <v>1510</v>
      </c>
    </row>
    <row r="1388" spans="1:26">
      <c r="A1388" s="167" t="str">
        <f>CODE(MID(N1388,1,1))&amp;CODE(MID(N1388,2,1))&amp;CODE(MID(N1388,3,1))&amp;CODE(MID(N1388,4,1))&amp;CODE(MID(N1388,5,1))&amp;
IF(ISERR(CODE(MID(N1388,6,1))),"",CODE(MID(N1388,6,1)))&amp;
IF(ISERR(CODE(MID(N1388,7,1))),"",CODE(MID(N1388,7,1)))&amp;
IF(ISERR(CODE(MID(N1388,8,1))),"",CODE(MID(N1388,8,1)))&amp;
IF(ISERR(CODE(MID(N1388,9,1))),"",CODE(MID(N1388,9,1)))&amp;
IF(ISERR(CODE(MID(N1388,10,1))),"",CODE(MID(N1388,10,1)))&amp;
IF(ISERR(CODE(MID(N1388,11,1))),"",CODE(MID(N1388,11,1)))&amp;
IF(ISERR(CODE(MID(N1388,12,1))),"",CODE(MID(N1388,12,1)))&amp;
IF(ISERR(CODE(MID(N1388,13,1))),"",CODE(MID(N1388,13,1)))&amp;
IF(ISERR(CODE(MID(N1388,14,1))),"",CODE(MID(N1388,14,1)))&amp;
IF(ISERR(CODE(MID(N1388,15,1))),"",CODE(MID(N1388,15,1)))</f>
        <v>738477957779788472</v>
      </c>
      <c r="B1388" s="3">
        <v>1357</v>
      </c>
      <c r="C1388" s="165">
        <f>VLOOKUP(A1388,[1]items.h.csv!$A:$C,3,0)</f>
        <v>1511</v>
      </c>
      <c r="D1388" s="1" t="s">
        <v>2221</v>
      </c>
      <c r="E1388" s="1" t="s">
        <v>7</v>
      </c>
      <c r="F1388" s="17" t="s">
        <v>1954</v>
      </c>
      <c r="G1388" s="17" t="s">
        <v>1954</v>
      </c>
      <c r="H1388" s="118">
        <v>0</v>
      </c>
      <c r="I1388" s="118">
        <v>0</v>
      </c>
      <c r="J1388" s="17" t="s">
        <v>3</v>
      </c>
      <c r="K1388" s="17" t="s">
        <v>2192</v>
      </c>
      <c r="L1388" s="138" t="s">
        <v>4605</v>
      </c>
      <c r="N1388" s="22" t="s">
        <v>2783</v>
      </c>
      <c r="O1388" s="22" t="s">
        <v>3787</v>
      </c>
      <c r="P1388"/>
      <c r="Q1388" t="str">
        <f>IF(F1388=G1388,"","NOT EQUAL")</f>
        <v/>
      </c>
      <c r="R1388"/>
      <c r="S1388"/>
      <c r="T1388">
        <f>IF(Y1388&lt;&gt;"",T1387+1,T1387)</f>
        <v>181</v>
      </c>
      <c r="U1388" s="3"/>
      <c r="V1388" s="118"/>
      <c r="W1388" s="118"/>
      <c r="X1388" s="109" t="str">
        <f>IF( OR(V1388="CNST", J1388="CAT_REGS"),(F1388),
IF(V1388="YES",UPPER(F1388),
IF(   AND(V1388&lt;&gt;"NO",J1388="CAT_FNCT",E1388&lt;&gt;"multiply", E1388&lt;&gt;"divide"),IF(K1388="SLS_ENABLED",   UPPER(F1388),""),"")))</f>
        <v/>
      </c>
      <c r="Y1388" s="109" t="str">
        <f>IF(LEN(W1388)&gt;0,W1388,SUBSTITUTE(SUBSTITUTE(SUBSTITUTE(SUBSTITUTE(SUBSTITUTE(SUBSTITUTE(SUBSTITUTE(SUBSTITUTE(SUBSTITUTE(SUBSTITUTE(SUBSTITUTE( (SUBSTITUTE( SUBSTITUTE( SUBSTITUTE( SUBSTITUTE(X1388,"STD_SIGMA","SUM"),"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88" s="2">
        <f>C1388</f>
        <v>1511</v>
      </c>
    </row>
    <row r="1389" spans="1:26">
      <c r="A1389" s="167" t="str">
        <f>CODE(MID(N1389,1,1))&amp;CODE(MID(N1389,2,1))&amp;CODE(MID(N1389,3,1))&amp;CODE(MID(N1389,4,1))&amp;CODE(MID(N1389,5,1))&amp;
IF(ISERR(CODE(MID(N1389,6,1))),"",CODE(MID(N1389,6,1)))&amp;
IF(ISERR(CODE(MID(N1389,7,1))),"",CODE(MID(N1389,7,1)))&amp;
IF(ISERR(CODE(MID(N1389,8,1))),"",CODE(MID(N1389,8,1)))&amp;
IF(ISERR(CODE(MID(N1389,9,1))),"",CODE(MID(N1389,9,1)))&amp;
IF(ISERR(CODE(MID(N1389,10,1))),"",CODE(MID(N1389,10,1)))&amp;
IF(ISERR(CODE(MID(N1389,11,1))),"",CODE(MID(N1389,11,1)))&amp;
IF(ISERR(CODE(MID(N1389,12,1))),"",CODE(MID(N1389,12,1)))&amp;
IF(ISERR(CODE(MID(N1389,13,1))),"",CODE(MID(N1389,13,1)))&amp;
IF(ISERR(CODE(MID(N1389,14,1))),"",CODE(MID(N1389,14,1)))&amp;
IF(ISERR(CODE(MID(N1389,15,1))),"",CODE(MID(N1389,15,1)))</f>
        <v>73847795778371</v>
      </c>
      <c r="B1389" s="3">
        <v>1358</v>
      </c>
      <c r="C1389" s="165">
        <f>VLOOKUP(A1389,[1]items.h.csv!$A:$C,3,0)</f>
        <v>1512</v>
      </c>
      <c r="D1389" s="1" t="s">
        <v>2221</v>
      </c>
      <c r="E1389" s="1" t="s">
        <v>7</v>
      </c>
      <c r="F1389" s="17" t="s">
        <v>1955</v>
      </c>
      <c r="G1389" s="17" t="s">
        <v>1955</v>
      </c>
      <c r="H1389" s="118">
        <v>0</v>
      </c>
      <c r="I1389" s="118">
        <v>0</v>
      </c>
      <c r="J1389" s="17" t="s">
        <v>3</v>
      </c>
      <c r="K1389" s="17" t="s">
        <v>2192</v>
      </c>
      <c r="L1389" s="138" t="s">
        <v>4605</v>
      </c>
      <c r="N1389" s="22" t="s">
        <v>2787</v>
      </c>
      <c r="O1389" s="22" t="s">
        <v>3787</v>
      </c>
      <c r="P1389"/>
      <c r="Q1389" t="str">
        <f>IF(F1389=G1389,"","NOT EQUAL")</f>
        <v/>
      </c>
      <c r="R1389"/>
      <c r="S1389"/>
      <c r="T1389">
        <f>IF(Y1389&lt;&gt;"",T1388+1,T1388)</f>
        <v>181</v>
      </c>
      <c r="U1389" s="3"/>
      <c r="V1389" s="118"/>
      <c r="W1389" s="118"/>
      <c r="X1389" s="109" t="str">
        <f>IF( OR(V1389="CNST", J1389="CAT_REGS"),(F1389),
IF(V1389="YES",UPPER(F1389),
IF(   AND(V1389&lt;&gt;"NO",J1389="CAT_FNCT",E1389&lt;&gt;"multiply", E1389&lt;&gt;"divide"),IF(K1389="SLS_ENABLED",   UPPER(F1389),""),"")))</f>
        <v/>
      </c>
      <c r="Y1389" s="109" t="str">
        <f>IF(LEN(W1389)&gt;0,W1389,SUBSTITUTE(SUBSTITUTE(SUBSTITUTE(SUBSTITUTE(SUBSTITUTE(SUBSTITUTE(SUBSTITUTE(SUBSTITUTE(SUBSTITUTE(SUBSTITUTE(SUBSTITUTE( (SUBSTITUTE( SUBSTITUTE( SUBSTITUTE( SUBSTITUTE(X1389,"STD_SIGMA","SUM"),"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89" s="2">
        <f>C1389</f>
        <v>1512</v>
      </c>
    </row>
    <row r="1390" spans="1:26">
      <c r="A1390" s="167" t="str">
        <f>CODE(MID(N1390,1,1))&amp;CODE(MID(N1390,2,1))&amp;CODE(MID(N1390,3,1))&amp;CODE(MID(N1390,4,1))&amp;CODE(MID(N1390,5,1))&amp;
IF(ISERR(CODE(MID(N1390,6,1))),"",CODE(MID(N1390,6,1)))&amp;
IF(ISERR(CODE(MID(N1390,7,1))),"",CODE(MID(N1390,7,1)))&amp;
IF(ISERR(CODE(MID(N1390,8,1))),"",CODE(MID(N1390,8,1)))&amp;
IF(ISERR(CODE(MID(N1390,9,1))),"",CODE(MID(N1390,9,1)))&amp;
IF(ISERR(CODE(MID(N1390,10,1))),"",CODE(MID(N1390,10,1)))&amp;
IF(ISERR(CODE(MID(N1390,11,1))),"",CODE(MID(N1390,11,1)))&amp;
IF(ISERR(CODE(MID(N1390,12,1))),"",CODE(MID(N1390,12,1)))&amp;
IF(ISERR(CODE(MID(N1390,13,1))),"",CODE(MID(N1390,13,1)))&amp;
IF(ISERR(CODE(MID(N1390,14,1))),"",CODE(MID(N1390,14,1)))&amp;
IF(ISERR(CODE(MID(N1390,15,1))),"",CODE(MID(N1390,15,1)))</f>
        <v>738477957785768073</v>
      </c>
      <c r="B1390" s="3">
        <v>1359</v>
      </c>
      <c r="C1390" s="165">
        <f>VLOOKUP(A1390,[1]items.h.csv!$A:$C,3,0)</f>
        <v>1513</v>
      </c>
      <c r="D1390" s="1" t="s">
        <v>2255</v>
      </c>
      <c r="E1390" s="1" t="s">
        <v>1339</v>
      </c>
      <c r="F1390" s="17" t="s">
        <v>235</v>
      </c>
      <c r="G1390" s="17" t="s">
        <v>235</v>
      </c>
      <c r="H1390" s="118">
        <v>0</v>
      </c>
      <c r="I1390" s="118">
        <v>0</v>
      </c>
      <c r="J1390" s="17" t="s">
        <v>3</v>
      </c>
      <c r="K1390" s="17" t="s">
        <v>2192</v>
      </c>
      <c r="L1390" s="138" t="s">
        <v>4605</v>
      </c>
      <c r="N1390" s="22" t="s">
        <v>2790</v>
      </c>
      <c r="O1390" s="22" t="s">
        <v>3787</v>
      </c>
      <c r="P1390"/>
      <c r="Q1390" t="str">
        <f>IF(F1390=G1390,"","NOT EQUAL")</f>
        <v/>
      </c>
      <c r="R1390"/>
      <c r="S1390"/>
      <c r="T1390">
        <f>IF(Y1390&lt;&gt;"",T1389+1,T1389)</f>
        <v>181</v>
      </c>
      <c r="U1390" s="3"/>
      <c r="V1390" s="118" t="s">
        <v>4467</v>
      </c>
      <c r="W1390" s="118"/>
      <c r="X1390" s="109" t="str">
        <f>IF( OR(V1390="CNST", J1390="CAT_REGS"),(F1390),
IF(V1390="YES",UPPER(F1390),
IF(   AND(V1390&lt;&gt;"NO",J1390="CAT_FNCT",E1390&lt;&gt;"multiply", E1390&lt;&gt;"divide"),IF(K1390="SLS_ENABLED",   UPPER(F1390),""),"")))</f>
        <v/>
      </c>
      <c r="Y1390" s="109" t="str">
        <f>IF(LEN(W1390)&gt;0,W1390,SUBSTITUTE(SUBSTITUTE(SUBSTITUTE(SUBSTITUTE(SUBSTITUTE(SUBSTITUTE(SUBSTITUTE(SUBSTITUTE(SUBSTITUTE(SUBSTITUTE(SUBSTITUTE( (SUBSTITUTE( SUBSTITUTE( SUBSTITUTE( SUBSTITUTE(X1390,"STD_SIGMA","SUM"),"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90" s="2">
        <f>C1390</f>
        <v>1513</v>
      </c>
    </row>
    <row r="1391" spans="1:26">
      <c r="A1391" s="167" t="str">
        <f>CODE(MID(N1391,1,1))&amp;CODE(MID(N1391,2,1))&amp;CODE(MID(N1391,3,1))&amp;CODE(MID(N1391,4,1))&amp;CODE(MID(N1391,5,1))&amp;
IF(ISERR(CODE(MID(N1391,6,1))),"",CODE(MID(N1391,6,1)))&amp;
IF(ISERR(CODE(MID(N1391,7,1))),"",CODE(MID(N1391,7,1)))&amp;
IF(ISERR(CODE(MID(N1391,8,1))),"",CODE(MID(N1391,8,1)))&amp;
IF(ISERR(CODE(MID(N1391,9,1))),"",CODE(MID(N1391,9,1)))&amp;
IF(ISERR(CODE(MID(N1391,10,1))),"",CODE(MID(N1391,10,1)))&amp;
IF(ISERR(CODE(MID(N1391,11,1))),"",CODE(MID(N1391,11,1)))&amp;
IF(ISERR(CODE(MID(N1391,12,1))),"",CODE(MID(N1391,12,1)))&amp;
IF(ISERR(CODE(MID(N1391,13,1))),"",CODE(MID(N1391,13,1)))&amp;
IF(ISERR(CODE(MID(N1391,14,1))),"",CODE(MID(N1391,14,1)))&amp;
IF(ISERR(CODE(MID(N1391,15,1))),"",CODE(MID(N1391,15,1)))</f>
        <v>7384779577866582</v>
      </c>
      <c r="B1391" s="3">
        <v>1360</v>
      </c>
      <c r="C1391" s="165">
        <f>VLOOKUP(A1391,[1]items.h.csv!$A:$C,3,0)</f>
        <v>1514</v>
      </c>
      <c r="D1391" s="1" t="s">
        <v>2221</v>
      </c>
      <c r="E1391" s="1" t="s">
        <v>7</v>
      </c>
      <c r="F1391" s="17" t="s">
        <v>236</v>
      </c>
      <c r="G1391" s="17" t="s">
        <v>236</v>
      </c>
      <c r="H1391" s="118">
        <v>0</v>
      </c>
      <c r="I1391" s="118">
        <v>0</v>
      </c>
      <c r="J1391" s="17" t="s">
        <v>3</v>
      </c>
      <c r="K1391" s="17" t="s">
        <v>2192</v>
      </c>
      <c r="L1391" s="138" t="s">
        <v>4605</v>
      </c>
      <c r="N1391" s="22" t="s">
        <v>2791</v>
      </c>
      <c r="O1391" s="22" t="s">
        <v>3787</v>
      </c>
      <c r="P1391"/>
      <c r="Q1391" t="str">
        <f>IF(F1391=G1391,"","NOT EQUAL")</f>
        <v/>
      </c>
      <c r="R1391"/>
      <c r="S1391"/>
      <c r="T1391">
        <f>IF(Y1391&lt;&gt;"",T1390+1,T1390)</f>
        <v>181</v>
      </c>
      <c r="U1391" s="3"/>
      <c r="V1391" s="118"/>
      <c r="W1391" s="118"/>
      <c r="X1391" s="109" t="str">
        <f>IF( OR(V1391="CNST", J1391="CAT_REGS"),(F1391),
IF(V1391="YES",UPPER(F1391),
IF(   AND(V1391&lt;&gt;"NO",J1391="CAT_FNCT",E1391&lt;&gt;"multiply", E1391&lt;&gt;"divide"),IF(K1391="SLS_ENABLED",   UPPER(F1391),""),"")))</f>
        <v/>
      </c>
      <c r="Y1391" s="109" t="str">
        <f>IF(LEN(W1391)&gt;0,W1391,SUBSTITUTE(SUBSTITUTE(SUBSTITUTE(SUBSTITUTE(SUBSTITUTE(SUBSTITUTE(SUBSTITUTE(SUBSTITUTE(SUBSTITUTE(SUBSTITUTE(SUBSTITUTE( (SUBSTITUTE( SUBSTITUTE( SUBSTITUTE( SUBSTITUTE(X1391,"STD_SIGMA","SUM"),"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91" s="2">
        <f>C1391</f>
        <v>1514</v>
      </c>
    </row>
    <row r="1392" spans="1:26">
      <c r="A1392" s="167" t="str">
        <f>CODE(MID(N1392,1,1))&amp;CODE(MID(N1392,2,1))&amp;CODE(MID(N1392,3,1))&amp;CODE(MID(N1392,4,1))&amp;CODE(MID(N1392,5,1))&amp;
IF(ISERR(CODE(MID(N1392,6,1))),"",CODE(MID(N1392,6,1)))&amp;
IF(ISERR(CODE(MID(N1392,7,1))),"",CODE(MID(N1392,7,1)))&amp;
IF(ISERR(CODE(MID(N1392,8,1))),"",CODE(MID(N1392,8,1)))&amp;
IF(ISERR(CODE(MID(N1392,9,1))),"",CODE(MID(N1392,9,1)))&amp;
IF(ISERR(CODE(MID(N1392,10,1))),"",CODE(MID(N1392,10,1)))&amp;
IF(ISERR(CODE(MID(N1392,11,1))),"",CODE(MID(N1392,11,1)))&amp;
IF(ISERR(CODE(MID(N1392,12,1))),"",CODE(MID(N1392,12,1)))&amp;
IF(ISERR(CODE(MID(N1392,13,1))),"",CODE(MID(N1392,13,1)))&amp;
IF(ISERR(CODE(MID(N1392,14,1))),"",CODE(MID(N1392,14,1)))&amp;
IF(ISERR(CODE(MID(N1392,15,1))),"",CODE(MID(N1392,15,1)))</f>
        <v>73847795779568697682</v>
      </c>
      <c r="B1392" s="3">
        <v>1361</v>
      </c>
      <c r="C1392" s="165">
        <f>VLOOKUP(A1392,[1]items.h.csv!$A:$C,3,0)</f>
        <v>1515</v>
      </c>
      <c r="D1392" s="1" t="s">
        <v>2221</v>
      </c>
      <c r="E1392" s="1" t="s">
        <v>7</v>
      </c>
      <c r="F1392" s="17" t="s">
        <v>1956</v>
      </c>
      <c r="G1392" s="17" t="s">
        <v>240</v>
      </c>
      <c r="H1392" s="118">
        <v>0</v>
      </c>
      <c r="I1392" s="118">
        <v>0</v>
      </c>
      <c r="J1392" s="17" t="s">
        <v>3</v>
      </c>
      <c r="K1392" s="17" t="s">
        <v>2192</v>
      </c>
      <c r="L1392" s="138" t="s">
        <v>4605</v>
      </c>
      <c r="N1392" s="22" t="s">
        <v>2795</v>
      </c>
      <c r="O1392" s="22" t="s">
        <v>3787</v>
      </c>
      <c r="P1392"/>
      <c r="Q1392" t="str">
        <f>IF(F1392=G1392,"","NOT EQUAL")</f>
        <v>NOT EQUAL</v>
      </c>
      <c r="R1392"/>
      <c r="S1392"/>
      <c r="T1392">
        <f>IF(Y1392&lt;&gt;"",T1391+1,T1391)</f>
        <v>181</v>
      </c>
      <c r="U1392" s="3"/>
      <c r="V1392" s="118"/>
      <c r="W1392" s="118"/>
      <c r="X1392" s="109" t="str">
        <f>IF( OR(V1392="CNST", J1392="CAT_REGS"),(F1392),
IF(V1392="YES",UPPER(F1392),
IF(   AND(V1392&lt;&gt;"NO",J1392="CAT_FNCT",E1392&lt;&gt;"multiply", E1392&lt;&gt;"divide"),IF(K1392="SLS_ENABLED",   UPPER(F1392),""),"")))</f>
        <v/>
      </c>
      <c r="Y1392" s="109" t="str">
        <f>IF(LEN(W1392)&gt;0,W1392,SUBSTITUTE(SUBSTITUTE(SUBSTITUTE(SUBSTITUTE(SUBSTITUTE(SUBSTITUTE(SUBSTITUTE(SUBSTITUTE(SUBSTITUTE(SUBSTITUTE(SUBSTITUTE( (SUBSTITUTE( SUBSTITUTE( SUBSTITUTE( SUBSTITUTE(X1392,"STD_SIGMA","SUM"),"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92" s="2">
        <f>C1392</f>
        <v>1515</v>
      </c>
    </row>
    <row r="1393" spans="1:26">
      <c r="A1393" s="167" t="str">
        <f>CODE(MID(N1393,1,1))&amp;CODE(MID(N1393,2,1))&amp;CODE(MID(N1393,3,1))&amp;CODE(MID(N1393,4,1))&amp;CODE(MID(N1393,5,1))&amp;
IF(ISERR(CODE(MID(N1393,6,1))),"",CODE(MID(N1393,6,1)))&amp;
IF(ISERR(CODE(MID(N1393,7,1))),"",CODE(MID(N1393,7,1)))&amp;
IF(ISERR(CODE(MID(N1393,8,1))),"",CODE(MID(N1393,8,1)))&amp;
IF(ISERR(CODE(MID(N1393,9,1))),"",CODE(MID(N1393,9,1)))&amp;
IF(ISERR(CODE(MID(N1393,10,1))),"",CODE(MID(N1393,10,1)))&amp;
IF(ISERR(CODE(MID(N1393,11,1))),"",CODE(MID(N1393,11,1)))&amp;
IF(ISERR(CODE(MID(N1393,12,1))),"",CODE(MID(N1393,12,1)))&amp;
IF(ISERR(CODE(MID(N1393,13,1))),"",CODE(MID(N1393,13,1)))&amp;
IF(ISERR(CODE(MID(N1393,14,1))),"",CODE(MID(N1393,14,1)))&amp;
IF(ISERR(CODE(MID(N1393,15,1))),"",CODE(MID(N1393,15,1)))</f>
        <v>738477957795687377</v>
      </c>
      <c r="B1393" s="3">
        <v>1362</v>
      </c>
      <c r="C1393" s="165">
        <f>VLOOKUP(A1393,[1]items.h.csv!$A:$C,3,0)</f>
        <v>1516</v>
      </c>
      <c r="D1393" s="1" t="s">
        <v>2221</v>
      </c>
      <c r="E1393" s="1" t="s">
        <v>7</v>
      </c>
      <c r="F1393" s="17" t="s">
        <v>1957</v>
      </c>
      <c r="G1393" s="17" t="s">
        <v>1958</v>
      </c>
      <c r="H1393" s="118">
        <v>0</v>
      </c>
      <c r="I1393" s="118">
        <v>0</v>
      </c>
      <c r="J1393" s="17" t="s">
        <v>3</v>
      </c>
      <c r="K1393" s="17" t="s">
        <v>2192</v>
      </c>
      <c r="L1393" s="138" t="s">
        <v>4605</v>
      </c>
      <c r="N1393" s="22" t="s">
        <v>2796</v>
      </c>
      <c r="O1393" s="22" t="s">
        <v>3787</v>
      </c>
      <c r="P1393"/>
      <c r="Q1393" t="str">
        <f>IF(F1393=G1393,"","NOT EQUAL")</f>
        <v>NOT EQUAL</v>
      </c>
      <c r="R1393"/>
      <c r="S1393"/>
      <c r="T1393">
        <f>IF(Y1393&lt;&gt;"",T1392+1,T1392)</f>
        <v>181</v>
      </c>
      <c r="U1393" s="3"/>
      <c r="V1393" s="118"/>
      <c r="W1393" s="118"/>
      <c r="X1393" s="109" t="str">
        <f>IF( OR(V1393="CNST", J1393="CAT_REGS"),(F1393),
IF(V1393="YES",UPPER(F1393),
IF(   AND(V1393&lt;&gt;"NO",J1393="CAT_FNCT",E1393&lt;&gt;"multiply", E1393&lt;&gt;"divide"),IF(K1393="SLS_ENABLED",   UPPER(F1393),""),"")))</f>
        <v/>
      </c>
      <c r="Y1393" s="109" t="str">
        <f>IF(LEN(W1393)&gt;0,W1393,SUBSTITUTE(SUBSTITUTE(SUBSTITUTE(SUBSTITUTE(SUBSTITUTE(SUBSTITUTE(SUBSTITUTE(SUBSTITUTE(SUBSTITUTE(SUBSTITUTE(SUBSTITUTE( (SUBSTITUTE( SUBSTITUTE( SUBSTITUTE( SUBSTITUTE(X1393,"STD_SIGMA","SUM"),"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93" s="2">
        <f>C1393</f>
        <v>1516</v>
      </c>
    </row>
    <row r="1394" spans="1:26">
      <c r="A1394" s="167" t="str">
        <f>CODE(MID(N1394,1,1))&amp;CODE(MID(N1394,2,1))&amp;CODE(MID(N1394,3,1))&amp;CODE(MID(N1394,4,1))&amp;CODE(MID(N1394,5,1))&amp;
IF(ISERR(CODE(MID(N1394,6,1))),"",CODE(MID(N1394,6,1)))&amp;
IF(ISERR(CODE(MID(N1394,7,1))),"",CODE(MID(N1394,7,1)))&amp;
IF(ISERR(CODE(MID(N1394,8,1))),"",CODE(MID(N1394,8,1)))&amp;
IF(ISERR(CODE(MID(N1394,9,1))),"",CODE(MID(N1394,9,1)))&amp;
IF(ISERR(CODE(MID(N1394,10,1))),"",CODE(MID(N1394,10,1)))&amp;
IF(ISERR(CODE(MID(N1394,11,1))),"",CODE(MID(N1394,11,1)))&amp;
IF(ISERR(CODE(MID(N1394,12,1))),"",CODE(MID(N1394,12,1)))&amp;
IF(ISERR(CODE(MID(N1394,13,1))),"",CODE(MID(N1394,13,1)))&amp;
IF(ISERR(CODE(MID(N1394,14,1))),"",CODE(MID(N1394,14,1)))&amp;
IF(ISERR(CODE(MID(N1394,15,1))),"",CODE(MID(N1394,15,1)))</f>
        <v>73847795779568737781</v>
      </c>
      <c r="B1394" s="3">
        <v>1363</v>
      </c>
      <c r="C1394" s="165">
        <f>VLOOKUP(A1394,[1]items.h.csv!$A:$C,3,0)</f>
        <v>1517</v>
      </c>
      <c r="D1394" s="1" t="s">
        <v>2221</v>
      </c>
      <c r="E1394" s="1" t="s">
        <v>7</v>
      </c>
      <c r="F1394" s="17" t="s">
        <v>1959</v>
      </c>
      <c r="G1394" s="17" t="s">
        <v>241</v>
      </c>
      <c r="H1394" s="118">
        <v>0</v>
      </c>
      <c r="I1394" s="118">
        <v>0</v>
      </c>
      <c r="J1394" s="17" t="s">
        <v>3</v>
      </c>
      <c r="K1394" s="17" t="s">
        <v>2192</v>
      </c>
      <c r="L1394" s="138" t="s">
        <v>4605</v>
      </c>
      <c r="N1394" s="22" t="s">
        <v>2797</v>
      </c>
      <c r="O1394" s="22" t="s">
        <v>3787</v>
      </c>
      <c r="P1394"/>
      <c r="Q1394" t="str">
        <f>IF(F1394=G1394,"","NOT EQUAL")</f>
        <v>NOT EQUAL</v>
      </c>
      <c r="R1394"/>
      <c r="S1394"/>
      <c r="T1394">
        <f>IF(Y1394&lt;&gt;"",T1393+1,T1393)</f>
        <v>181</v>
      </c>
      <c r="U1394" s="3"/>
      <c r="V1394" s="118"/>
      <c r="W1394" s="118"/>
      <c r="X1394" s="109" t="str">
        <f>IF( OR(V1394="CNST", J1394="CAT_REGS"),(F1394),
IF(V1394="YES",UPPER(F1394),
IF(   AND(V1394&lt;&gt;"NO",J1394="CAT_FNCT",E1394&lt;&gt;"multiply", E1394&lt;&gt;"divide"),IF(K1394="SLS_ENABLED",   UPPER(F1394),""),"")))</f>
        <v/>
      </c>
      <c r="Y1394" s="109" t="str">
        <f>IF(LEN(W1394)&gt;0,W1394,SUBSTITUTE(SUBSTITUTE(SUBSTITUTE(SUBSTITUTE(SUBSTITUTE(SUBSTITUTE(SUBSTITUTE(SUBSTITUTE(SUBSTITUTE(SUBSTITUTE(SUBSTITUTE( (SUBSTITUTE( SUBSTITUTE( SUBSTITUTE( SUBSTITUTE(X1394,"STD_SIGMA","SUM"),"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94" s="2">
        <f>C1394</f>
        <v>1517</v>
      </c>
    </row>
    <row r="1395" spans="1:26">
      <c r="A1395" s="167" t="str">
        <f>CODE(MID(N1395,1,1))&amp;CODE(MID(N1395,2,1))&amp;CODE(MID(N1395,3,1))&amp;CODE(MID(N1395,4,1))&amp;CODE(MID(N1395,5,1))&amp;
IF(ISERR(CODE(MID(N1395,6,1))),"",CODE(MID(N1395,6,1)))&amp;
IF(ISERR(CODE(MID(N1395,7,1))),"",CODE(MID(N1395,7,1)))&amp;
IF(ISERR(CODE(MID(N1395,8,1))),"",CODE(MID(N1395,8,1)))&amp;
IF(ISERR(CODE(MID(N1395,9,1))),"",CODE(MID(N1395,9,1)))&amp;
IF(ISERR(CODE(MID(N1395,10,1))),"",CODE(MID(N1395,10,1)))&amp;
IF(ISERR(CODE(MID(N1395,11,1))),"",CODE(MID(N1395,11,1)))&amp;
IF(ISERR(CODE(MID(N1395,12,1))),"",CODE(MID(N1395,12,1)))&amp;
IF(ISERR(CODE(MID(N1395,13,1))),"",CODE(MID(N1395,13,1)))&amp;
IF(ISERR(CODE(MID(N1395,14,1))),"",CODE(MID(N1395,14,1)))&amp;
IF(ISERR(CODE(MID(N1395,15,1))),"",CODE(MID(N1395,15,1)))</f>
        <v>73847795776889</v>
      </c>
      <c r="B1395" s="3">
        <v>1364</v>
      </c>
      <c r="C1395" s="165">
        <f>VLOOKUP(A1395,[1]items.h.csv!$A:$C,3,0)</f>
        <v>1518</v>
      </c>
      <c r="D1395" s="38" t="s">
        <v>4169</v>
      </c>
      <c r="E1395" s="38" t="s">
        <v>2798</v>
      </c>
      <c r="F1395" s="17" t="s">
        <v>242</v>
      </c>
      <c r="G1395" s="17" t="s">
        <v>242</v>
      </c>
      <c r="H1395" s="118">
        <v>0</v>
      </c>
      <c r="I1395" s="118">
        <v>0</v>
      </c>
      <c r="J1395" s="17" t="s">
        <v>3</v>
      </c>
      <c r="K1395" s="17" t="s">
        <v>2192</v>
      </c>
      <c r="L1395" s="138" t="s">
        <v>4605</v>
      </c>
      <c r="N1395" s="22" t="s">
        <v>2798</v>
      </c>
      <c r="O1395" s="22" t="s">
        <v>3787</v>
      </c>
      <c r="P1395"/>
      <c r="Q1395" t="str">
        <f>IF(F1395=G1395,"","NOT EQUAL")</f>
        <v/>
      </c>
      <c r="R1395"/>
      <c r="S1395"/>
      <c r="T1395">
        <f>IF(Y1395&lt;&gt;"",T1394+1,T1394)</f>
        <v>181</v>
      </c>
      <c r="U1395" s="3"/>
      <c r="V1395" s="118"/>
      <c r="W1395" s="118"/>
      <c r="X1395" s="109" t="str">
        <f>IF( OR(V1395="CNST", J1395="CAT_REGS"),(F1395),
IF(V1395="YES",UPPER(F1395),
IF(   AND(V1395&lt;&gt;"NO",J1395="CAT_FNCT",E1395&lt;&gt;"multiply", E1395&lt;&gt;"divide"),IF(K1395="SLS_ENABLED",   UPPER(F1395),""),"")))</f>
        <v/>
      </c>
      <c r="Y1395" s="109" t="str">
        <f>IF(LEN(W1395)&gt;0,W1395,SUBSTITUTE(SUBSTITUTE(SUBSTITUTE(SUBSTITUTE(SUBSTITUTE(SUBSTITUTE(SUBSTITUTE(SUBSTITUTE(SUBSTITUTE(SUBSTITUTE(SUBSTITUTE( (SUBSTITUTE( SUBSTITUTE( SUBSTITUTE( SUBSTITUTE(X1395,"STD_SIGMA","SUM"),"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95" s="2">
        <f>C1395</f>
        <v>1518</v>
      </c>
    </row>
    <row r="1396" spans="1:26">
      <c r="A1396" s="167" t="str">
        <f>CODE(MID(N1396,1,1))&amp;CODE(MID(N1396,2,1))&amp;CODE(MID(N1396,3,1))&amp;CODE(MID(N1396,4,1))&amp;CODE(MID(N1396,5,1))&amp;
IF(ISERR(CODE(MID(N1396,6,1))),"",CODE(MID(N1396,6,1)))&amp;
IF(ISERR(CODE(MID(N1396,7,1))),"",CODE(MID(N1396,7,1)))&amp;
IF(ISERR(CODE(MID(N1396,8,1))),"",CODE(MID(N1396,8,1)))&amp;
IF(ISERR(CODE(MID(N1396,9,1))),"",CODE(MID(N1396,9,1)))&amp;
IF(ISERR(CODE(MID(N1396,10,1))),"",CODE(MID(N1396,10,1)))&amp;
IF(ISERR(CODE(MID(N1396,11,1))),"",CODE(MID(N1396,11,1)))&amp;
IF(ISERR(CODE(MID(N1396,12,1))),"",CODE(MID(N1396,12,1)))&amp;
IF(ISERR(CODE(MID(N1396,13,1))),"",CODE(MID(N1396,13,1)))&amp;
IF(ISERR(CODE(MID(N1396,14,1))),"",CODE(MID(N1396,14,1)))&amp;
IF(ISERR(CODE(MID(N1396,15,1))),"",CODE(MID(N1396,15,1)))</f>
        <v>738477957795696873</v>
      </c>
      <c r="B1396" s="3">
        <v>1365</v>
      </c>
      <c r="C1396" s="165">
        <f>VLOOKUP(A1396,[1]items.h.csv!$A:$C,3,0)</f>
        <v>1519</v>
      </c>
      <c r="D1396" s="1" t="s">
        <v>2221</v>
      </c>
      <c r="E1396" s="1" t="s">
        <v>7</v>
      </c>
      <c r="F1396" s="17" t="s">
        <v>1960</v>
      </c>
      <c r="G1396" s="17" t="s">
        <v>94</v>
      </c>
      <c r="H1396" s="118">
        <v>0</v>
      </c>
      <c r="I1396" s="118">
        <v>0</v>
      </c>
      <c r="J1396" s="17" t="s">
        <v>3</v>
      </c>
      <c r="K1396" s="17" t="s">
        <v>2192</v>
      </c>
      <c r="L1396" s="138" t="s">
        <v>4605</v>
      </c>
      <c r="N1396" s="22" t="s">
        <v>2799</v>
      </c>
      <c r="O1396" s="22" t="s">
        <v>3787</v>
      </c>
      <c r="P1396"/>
      <c r="Q1396" t="str">
        <f>IF(F1396=G1396,"","NOT EQUAL")</f>
        <v>NOT EQUAL</v>
      </c>
      <c r="R1396"/>
      <c r="S1396"/>
      <c r="T1396">
        <f>IF(Y1396&lt;&gt;"",T1395+1,T1395)</f>
        <v>181</v>
      </c>
      <c r="U1396" s="3"/>
      <c r="V1396" s="118"/>
      <c r="W1396" s="118"/>
      <c r="X1396" s="109" t="str">
        <f>IF( OR(V1396="CNST", J1396="CAT_REGS"),(F1396),
IF(V1396="YES",UPPER(F1396),
IF(   AND(V1396&lt;&gt;"NO",J1396="CAT_FNCT",E1396&lt;&gt;"multiply", E1396&lt;&gt;"divide"),IF(K1396="SLS_ENABLED",   UPPER(F1396),""),"")))</f>
        <v/>
      </c>
      <c r="Y1396" s="109" t="str">
        <f>IF(LEN(W1396)&gt;0,W1396,SUBSTITUTE(SUBSTITUTE(SUBSTITUTE(SUBSTITUTE(SUBSTITUTE(SUBSTITUTE(SUBSTITUTE(SUBSTITUTE(SUBSTITUTE(SUBSTITUTE(SUBSTITUTE( (SUBSTITUTE( SUBSTITUTE( SUBSTITUTE( SUBSTITUTE(X1396,"STD_SIGMA","SUM"),"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96" s="2">
        <f>C1396</f>
        <v>1519</v>
      </c>
    </row>
    <row r="1397" spans="1:26">
      <c r="A1397" s="167" t="str">
        <f>CODE(MID(N1397,1,1))&amp;CODE(MID(N1397,2,1))&amp;CODE(MID(N1397,3,1))&amp;CODE(MID(N1397,4,1))&amp;CODE(MID(N1397,5,1))&amp;
IF(ISERR(CODE(MID(N1397,6,1))),"",CODE(MID(N1397,6,1)))&amp;
IF(ISERR(CODE(MID(N1397,7,1))),"",CODE(MID(N1397,7,1)))&amp;
IF(ISERR(CODE(MID(N1397,8,1))),"",CODE(MID(N1397,8,1)))&amp;
IF(ISERR(CODE(MID(N1397,9,1))),"",CODE(MID(N1397,9,1)))&amp;
IF(ISERR(CODE(MID(N1397,10,1))),"",CODE(MID(N1397,10,1)))&amp;
IF(ISERR(CODE(MID(N1397,11,1))),"",CODE(MID(N1397,11,1)))&amp;
IF(ISERR(CODE(MID(N1397,12,1))),"",CODE(MID(N1397,12,1)))&amp;
IF(ISERR(CODE(MID(N1397,13,1))),"",CODE(MID(N1397,13,1)))&amp;
IF(ISERR(CODE(MID(N1397,14,1))),"",CODE(MID(N1397,14,1)))&amp;
IF(ISERR(CODE(MID(N1397,15,1))),"",CODE(MID(N1397,15,1)))</f>
        <v>73847795779569687378</v>
      </c>
      <c r="B1397" s="3">
        <v>1366</v>
      </c>
      <c r="C1397" s="165">
        <f>VLOOKUP(A1397,[1]items.h.csv!$A:$C,3,0)</f>
        <v>1520</v>
      </c>
      <c r="D1397" s="1" t="s">
        <v>2221</v>
      </c>
      <c r="E1397" s="1" t="s">
        <v>7</v>
      </c>
      <c r="F1397" s="17" t="s">
        <v>1961</v>
      </c>
      <c r="G1397" s="17" t="s">
        <v>243</v>
      </c>
      <c r="H1397" s="118">
        <v>0</v>
      </c>
      <c r="I1397" s="118">
        <v>0</v>
      </c>
      <c r="J1397" s="17" t="s">
        <v>3</v>
      </c>
      <c r="K1397" s="17" t="s">
        <v>2192</v>
      </c>
      <c r="L1397" s="138" t="s">
        <v>4605</v>
      </c>
      <c r="N1397" s="22" t="s">
        <v>4402</v>
      </c>
      <c r="O1397" s="22" t="s">
        <v>3787</v>
      </c>
      <c r="P1397"/>
      <c r="Q1397" t="str">
        <f>IF(F1397=G1397,"","NOT EQUAL")</f>
        <v>NOT EQUAL</v>
      </c>
      <c r="R1397"/>
      <c r="S1397"/>
      <c r="T1397">
        <f>IF(Y1397&lt;&gt;"",T1396+1,T1396)</f>
        <v>181</v>
      </c>
      <c r="U1397" s="3"/>
      <c r="V1397" s="118"/>
      <c r="W1397" s="118"/>
      <c r="X1397" s="109" t="str">
        <f>IF( OR(V1397="CNST", J1397="CAT_REGS"),(F1397),
IF(V1397="YES",UPPER(F1397),
IF(   AND(V1397&lt;&gt;"NO",J1397="CAT_FNCT",E1397&lt;&gt;"multiply", E1397&lt;&gt;"divide"),IF(K1397="SLS_ENABLED",   UPPER(F1397),""),"")))</f>
        <v/>
      </c>
      <c r="Y1397" s="109" t="str">
        <f>IF(LEN(W1397)&gt;0,W1397,SUBSTITUTE(SUBSTITUTE(SUBSTITUTE(SUBSTITUTE(SUBSTITUTE(SUBSTITUTE(SUBSTITUTE(SUBSTITUTE(SUBSTITUTE(SUBSTITUTE(SUBSTITUTE( (SUBSTITUTE( SUBSTITUTE( SUBSTITUTE( SUBSTITUTE(X1397,"STD_SIGMA","SUM"),"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97" s="2">
        <f>C1397</f>
        <v>1520</v>
      </c>
    </row>
    <row r="1398" spans="1:26">
      <c r="A1398" s="167" t="str">
        <f>CODE(MID(N1398,1,1))&amp;CODE(MID(N1398,2,1))&amp;CODE(MID(N1398,3,1))&amp;CODE(MID(N1398,4,1))&amp;CODE(MID(N1398,5,1))&amp;
IF(ISERR(CODE(MID(N1398,6,1))),"",CODE(MID(N1398,6,1)))&amp;
IF(ISERR(CODE(MID(N1398,7,1))),"",CODE(MID(N1398,7,1)))&amp;
IF(ISERR(CODE(MID(N1398,8,1))),"",CODE(MID(N1398,8,1)))&amp;
IF(ISERR(CODE(MID(N1398,9,1))),"",CODE(MID(N1398,9,1)))&amp;
IF(ISERR(CODE(MID(N1398,10,1))),"",CODE(MID(N1398,10,1)))&amp;
IF(ISERR(CODE(MID(N1398,11,1))),"",CODE(MID(N1398,11,1)))&amp;
IF(ISERR(CODE(MID(N1398,12,1))),"",CODE(MID(N1398,12,1)))&amp;
IF(ISERR(CODE(MID(N1398,13,1))),"",CODE(MID(N1398,13,1)))&amp;
IF(ISERR(CODE(MID(N1398,14,1))),"",CODE(MID(N1398,14,1)))&amp;
IF(ISERR(CODE(MID(N1398,15,1))),"",CODE(MID(N1398,15,1)))</f>
        <v>738477957795716984</v>
      </c>
      <c r="B1398" s="3">
        <v>1367</v>
      </c>
      <c r="C1398" s="165">
        <f>VLOOKUP(A1398,[1]items.h.csv!$A:$C,3,0)</f>
        <v>1521</v>
      </c>
      <c r="D1398" s="1" t="s">
        <v>2221</v>
      </c>
      <c r="E1398" s="1" t="s">
        <v>7</v>
      </c>
      <c r="F1398" s="17" t="s">
        <v>1963</v>
      </c>
      <c r="G1398" s="17" t="s">
        <v>1964</v>
      </c>
      <c r="H1398" s="118">
        <v>0</v>
      </c>
      <c r="I1398" s="118">
        <v>0</v>
      </c>
      <c r="J1398" s="17" t="s">
        <v>3</v>
      </c>
      <c r="K1398" s="17" t="s">
        <v>2192</v>
      </c>
      <c r="L1398" s="138" t="s">
        <v>4605</v>
      </c>
      <c r="N1398" s="22" t="s">
        <v>2800</v>
      </c>
      <c r="O1398" s="22" t="s">
        <v>3787</v>
      </c>
      <c r="P1398"/>
      <c r="Q1398" t="str">
        <f>IF(F1398=G1398,"","NOT EQUAL")</f>
        <v>NOT EQUAL</v>
      </c>
      <c r="R1398"/>
      <c r="S1398"/>
      <c r="T1398">
        <f>IF(Y1398&lt;&gt;"",T1397+1,T1397)</f>
        <v>181</v>
      </c>
      <c r="U1398" s="3"/>
      <c r="V1398" s="118"/>
      <c r="W1398" s="118"/>
      <c r="X1398" s="109" t="str">
        <f>IF( OR(V1398="CNST", J1398="CAT_REGS"),(F1398),
IF(V1398="YES",UPPER(F1398),
IF(   AND(V1398&lt;&gt;"NO",J1398="CAT_FNCT",E1398&lt;&gt;"multiply", E1398&lt;&gt;"divide"),IF(K1398="SLS_ENABLED",   UPPER(F1398),""),"")))</f>
        <v/>
      </c>
      <c r="Y1398" s="109" t="str">
        <f>IF(LEN(W1398)&gt;0,W1398,SUBSTITUTE(SUBSTITUTE(SUBSTITUTE(SUBSTITUTE(SUBSTITUTE(SUBSTITUTE(SUBSTITUTE(SUBSTITUTE(SUBSTITUTE(SUBSTITUTE(SUBSTITUTE( (SUBSTITUTE( SUBSTITUTE( SUBSTITUTE( SUBSTITUTE(X1398,"STD_SIGMA","SUM"),"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98" s="2">
        <f>C1398</f>
        <v>1521</v>
      </c>
    </row>
    <row r="1399" spans="1:26">
      <c r="A1399" s="167" t="str">
        <f>CODE(MID(N1399,1,1))&amp;CODE(MID(N1399,2,1))&amp;CODE(MID(N1399,3,1))&amp;CODE(MID(N1399,4,1))&amp;CODE(MID(N1399,5,1))&amp;
IF(ISERR(CODE(MID(N1399,6,1))),"",CODE(MID(N1399,6,1)))&amp;
IF(ISERR(CODE(MID(N1399,7,1))),"",CODE(MID(N1399,7,1)))&amp;
IF(ISERR(CODE(MID(N1399,8,1))),"",CODE(MID(N1399,8,1)))&amp;
IF(ISERR(CODE(MID(N1399,9,1))),"",CODE(MID(N1399,9,1)))&amp;
IF(ISERR(CODE(MID(N1399,10,1))),"",CODE(MID(N1399,10,1)))&amp;
IF(ISERR(CODE(MID(N1399,11,1))),"",CODE(MID(N1399,11,1)))&amp;
IF(ISERR(CODE(MID(N1399,12,1))),"",CODE(MID(N1399,12,1)))&amp;
IF(ISERR(CODE(MID(N1399,13,1))),"",CODE(MID(N1399,13,1)))&amp;
IF(ISERR(CODE(MID(N1399,14,1))),"",CODE(MID(N1399,14,1)))&amp;
IF(ISERR(CODE(MID(N1399,15,1))),"",CODE(MID(N1399,15,1)))</f>
        <v>73847795779571798479</v>
      </c>
      <c r="B1399" s="3">
        <v>1368</v>
      </c>
      <c r="C1399" s="165">
        <f>VLOOKUP(A1399,[1]items.h.csv!$A:$C,3,0)</f>
        <v>1522</v>
      </c>
      <c r="D1399" s="1" t="s">
        <v>2221</v>
      </c>
      <c r="E1399" s="1" t="s">
        <v>7</v>
      </c>
      <c r="F1399" s="17" t="s">
        <v>1965</v>
      </c>
      <c r="G1399" s="17" t="s">
        <v>244</v>
      </c>
      <c r="H1399" s="118">
        <v>0</v>
      </c>
      <c r="I1399" s="118">
        <v>0</v>
      </c>
      <c r="J1399" s="17" t="s">
        <v>3</v>
      </c>
      <c r="K1399" s="17" t="s">
        <v>2192</v>
      </c>
      <c r="L1399" s="138" t="s">
        <v>4605</v>
      </c>
      <c r="N1399" s="22" t="s">
        <v>2801</v>
      </c>
      <c r="O1399" s="22" t="s">
        <v>3787</v>
      </c>
      <c r="P1399"/>
      <c r="Q1399" t="str">
        <f>IF(F1399=G1399,"","NOT EQUAL")</f>
        <v>NOT EQUAL</v>
      </c>
      <c r="R1399"/>
      <c r="S1399"/>
      <c r="T1399">
        <f>IF(Y1399&lt;&gt;"",T1398+1,T1398)</f>
        <v>181</v>
      </c>
      <c r="U1399" s="3"/>
      <c r="V1399" s="118"/>
      <c r="W1399" s="118"/>
      <c r="X1399" s="109" t="str">
        <f>IF( OR(V1399="CNST", J1399="CAT_REGS"),(F1399),
IF(V1399="YES",UPPER(F1399),
IF(   AND(V1399&lt;&gt;"NO",J1399="CAT_FNCT",E1399&lt;&gt;"multiply", E1399&lt;&gt;"divide"),IF(K1399="SLS_ENABLED",   UPPER(F1399),""),"")))</f>
        <v/>
      </c>
      <c r="Y1399" s="109" t="str">
        <f>IF(LEN(W1399)&gt;0,W1399,SUBSTITUTE(SUBSTITUTE(SUBSTITUTE(SUBSTITUTE(SUBSTITUTE(SUBSTITUTE(SUBSTITUTE(SUBSTITUTE(SUBSTITUTE(SUBSTITUTE(SUBSTITUTE( (SUBSTITUTE( SUBSTITUTE( SUBSTITUTE( SUBSTITUTE(X1399,"STD_SIGMA","SUM"),"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399" s="2">
        <f>C1399</f>
        <v>1522</v>
      </c>
    </row>
    <row r="1400" spans="1:26">
      <c r="A1400" s="167" t="str">
        <f>CODE(MID(N1400,1,1))&amp;CODE(MID(N1400,2,1))&amp;CODE(MID(N1400,3,1))&amp;CODE(MID(N1400,4,1))&amp;CODE(MID(N1400,5,1))&amp;
IF(ISERR(CODE(MID(N1400,6,1))),"",CODE(MID(N1400,6,1)))&amp;
IF(ISERR(CODE(MID(N1400,7,1))),"",CODE(MID(N1400,7,1)))&amp;
IF(ISERR(CODE(MID(N1400,8,1))),"",CODE(MID(N1400,8,1)))&amp;
IF(ISERR(CODE(MID(N1400,9,1))),"",CODE(MID(N1400,9,1)))&amp;
IF(ISERR(CODE(MID(N1400,10,1))),"",CODE(MID(N1400,10,1)))&amp;
IF(ISERR(CODE(MID(N1400,11,1))),"",CODE(MID(N1400,11,1)))&amp;
IF(ISERR(CODE(MID(N1400,12,1))),"",CODE(MID(N1400,12,1)))&amp;
IF(ISERR(CODE(MID(N1400,13,1))),"",CODE(MID(N1400,13,1)))&amp;
IF(ISERR(CODE(MID(N1400,14,1))),"",CODE(MID(N1400,14,1)))&amp;
IF(ISERR(CODE(MID(N1400,15,1))),"",CODE(MID(N1400,15,1)))</f>
        <v>73847795779571827987</v>
      </c>
      <c r="B1400" s="3">
        <v>1369</v>
      </c>
      <c r="C1400" s="165">
        <f>VLOOKUP(A1400,[1]items.h.csv!$A:$C,3,0)</f>
        <v>1523</v>
      </c>
      <c r="D1400" s="1" t="s">
        <v>2221</v>
      </c>
      <c r="E1400" s="1" t="s">
        <v>7</v>
      </c>
      <c r="F1400" s="17" t="s">
        <v>1966</v>
      </c>
      <c r="G1400" s="17" t="s">
        <v>245</v>
      </c>
      <c r="H1400" s="118">
        <v>0</v>
      </c>
      <c r="I1400" s="118">
        <v>0</v>
      </c>
      <c r="J1400" s="17" t="s">
        <v>3</v>
      </c>
      <c r="K1400" s="17" t="s">
        <v>2192</v>
      </c>
      <c r="L1400" s="138" t="s">
        <v>4605</v>
      </c>
      <c r="N1400" s="22" t="s">
        <v>2802</v>
      </c>
      <c r="O1400" s="22" t="s">
        <v>3787</v>
      </c>
      <c r="P1400"/>
      <c r="Q1400" t="str">
        <f>IF(F1400=G1400,"","NOT EQUAL")</f>
        <v>NOT EQUAL</v>
      </c>
      <c r="R1400"/>
      <c r="S1400"/>
      <c r="T1400">
        <f>IF(Y1400&lt;&gt;"",T1399+1,T1399)</f>
        <v>181</v>
      </c>
      <c r="U1400" s="3"/>
      <c r="V1400" s="118"/>
      <c r="W1400" s="118"/>
      <c r="X1400" s="109" t="str">
        <f>IF( OR(V1400="CNST", J1400="CAT_REGS"),(F1400),
IF(V1400="YES",UPPER(F1400),
IF(   AND(V1400&lt;&gt;"NO",J1400="CAT_FNCT",E1400&lt;&gt;"multiply", E1400&lt;&gt;"divide"),IF(K1400="SLS_ENABLED",   UPPER(F1400),""),"")))</f>
        <v/>
      </c>
      <c r="Y1400" s="109" t="str">
        <f>IF(LEN(W1400)&gt;0,W1400,SUBSTITUTE(SUBSTITUTE(SUBSTITUTE(SUBSTITUTE(SUBSTITUTE(SUBSTITUTE(SUBSTITUTE(SUBSTITUTE(SUBSTITUTE(SUBSTITUTE(SUBSTITUTE( (SUBSTITUTE( SUBSTITUTE( SUBSTITUTE( SUBSTITUTE(X1400,"STD_SIGMA","SUM"),"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00" s="2">
        <f>C1400</f>
        <v>1523</v>
      </c>
    </row>
    <row r="1401" spans="1:26">
      <c r="A1401" s="167" t="str">
        <f>CODE(MID(N1401,1,1))&amp;CODE(MID(N1401,2,1))&amp;CODE(MID(N1401,3,1))&amp;CODE(MID(N1401,4,1))&amp;CODE(MID(N1401,5,1))&amp;
IF(ISERR(CODE(MID(N1401,6,1))),"",CODE(MID(N1401,6,1)))&amp;
IF(ISERR(CODE(MID(N1401,7,1))),"",CODE(MID(N1401,7,1)))&amp;
IF(ISERR(CODE(MID(N1401,8,1))),"",CODE(MID(N1401,8,1)))&amp;
IF(ISERR(CODE(MID(N1401,9,1))),"",CODE(MID(N1401,9,1)))&amp;
IF(ISERR(CODE(MID(N1401,10,1))),"",CODE(MID(N1401,10,1)))&amp;
IF(ISERR(CODE(MID(N1401,11,1))),"",CODE(MID(N1401,11,1)))&amp;
IF(ISERR(CODE(MID(N1401,12,1))),"",CODE(MID(N1401,12,1)))&amp;
IF(ISERR(CODE(MID(N1401,13,1))),"",CODE(MID(N1401,13,1)))&amp;
IF(ISERR(CODE(MID(N1401,14,1))),"",CODE(MID(N1401,14,1)))&amp;
IF(ISERR(CODE(MID(N1401,15,1))),"",CODE(MID(N1401,15,1)))</f>
        <v>73847795779573788382</v>
      </c>
      <c r="B1401" s="3">
        <v>1370</v>
      </c>
      <c r="C1401" s="165">
        <f>VLOOKUP(A1401,[1]items.h.csv!$A:$C,3,0)</f>
        <v>1524</v>
      </c>
      <c r="D1401" s="1" t="s">
        <v>2221</v>
      </c>
      <c r="E1401" s="1" t="s">
        <v>7</v>
      </c>
      <c r="F1401" s="17" t="s">
        <v>1967</v>
      </c>
      <c r="G1401" s="17" t="s">
        <v>246</v>
      </c>
      <c r="H1401" s="118">
        <v>0</v>
      </c>
      <c r="I1401" s="118">
        <v>0</v>
      </c>
      <c r="J1401" s="17" t="s">
        <v>3</v>
      </c>
      <c r="K1401" s="17" t="s">
        <v>2192</v>
      </c>
      <c r="L1401" s="138" t="s">
        <v>4605</v>
      </c>
      <c r="N1401" s="22" t="s">
        <v>2803</v>
      </c>
      <c r="O1401" s="22" t="s">
        <v>3787</v>
      </c>
      <c r="P1401"/>
      <c r="Q1401" t="str">
        <f>IF(F1401=G1401,"","NOT EQUAL")</f>
        <v>NOT EQUAL</v>
      </c>
      <c r="R1401"/>
      <c r="S1401"/>
      <c r="T1401">
        <f>IF(Y1401&lt;&gt;"",T1400+1,T1400)</f>
        <v>181</v>
      </c>
      <c r="U1401" s="3"/>
      <c r="V1401" s="118"/>
      <c r="W1401" s="118"/>
      <c r="X1401" s="109" t="str">
        <f>IF( OR(V1401="CNST", J1401="CAT_REGS"),(F1401),
IF(V1401="YES",UPPER(F1401),
IF(   AND(V1401&lt;&gt;"NO",J1401="CAT_FNCT",E1401&lt;&gt;"multiply", E1401&lt;&gt;"divide"),IF(K1401="SLS_ENABLED",   UPPER(F1401),""),"")))</f>
        <v/>
      </c>
      <c r="Y1401" s="109" t="str">
        <f>IF(LEN(W1401)&gt;0,W1401,SUBSTITUTE(SUBSTITUTE(SUBSTITUTE(SUBSTITUTE(SUBSTITUTE(SUBSTITUTE(SUBSTITUTE(SUBSTITUTE(SUBSTITUTE(SUBSTITUTE(SUBSTITUTE( (SUBSTITUTE( SUBSTITUTE( SUBSTITUTE( SUBSTITUTE(X1401,"STD_SIGMA","SUM"),"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01" s="2">
        <f>C1401</f>
        <v>1524</v>
      </c>
    </row>
    <row r="1402" spans="1:26">
      <c r="A1402" s="167" t="str">
        <f>CODE(MID(N1402,1,1))&amp;CODE(MID(N1402,2,1))&amp;CODE(MID(N1402,3,1))&amp;CODE(MID(N1402,4,1))&amp;CODE(MID(N1402,5,1))&amp;
IF(ISERR(CODE(MID(N1402,6,1))),"",CODE(MID(N1402,6,1)))&amp;
IF(ISERR(CODE(MID(N1402,7,1))),"",CODE(MID(N1402,7,1)))&amp;
IF(ISERR(CODE(MID(N1402,8,1))),"",CODE(MID(N1402,8,1)))&amp;
IF(ISERR(CODE(MID(N1402,9,1))),"",CODE(MID(N1402,9,1)))&amp;
IF(ISERR(CODE(MID(N1402,10,1))),"",CODE(MID(N1402,10,1)))&amp;
IF(ISERR(CODE(MID(N1402,11,1))),"",CODE(MID(N1402,11,1)))&amp;
IF(ISERR(CODE(MID(N1402,12,1))),"",CODE(MID(N1402,12,1)))&amp;
IF(ISERR(CODE(MID(N1402,13,1))),"",CODE(MID(N1402,13,1)))&amp;
IF(ISERR(CODE(MID(N1402,14,1))),"",CODE(MID(N1402,14,1)))&amp;
IF(ISERR(CODE(MID(N1402,15,1))),"",CODE(MID(N1402,15,1)))</f>
        <v>7384779577957685</v>
      </c>
      <c r="B1402" s="3">
        <v>1371</v>
      </c>
      <c r="C1402" s="165">
        <f>VLOOKUP(A1402,[1]items.h.csv!$A:$C,3,0)</f>
        <v>1525</v>
      </c>
      <c r="D1402" s="1" t="s">
        <v>2221</v>
      </c>
      <c r="E1402" s="1" t="s">
        <v>7</v>
      </c>
      <c r="F1402" s="17" t="s">
        <v>247</v>
      </c>
      <c r="G1402" s="17" t="s">
        <v>247</v>
      </c>
      <c r="H1402" s="118">
        <v>0</v>
      </c>
      <c r="I1402" s="118">
        <v>0</v>
      </c>
      <c r="J1402" s="17" t="s">
        <v>3</v>
      </c>
      <c r="K1402" s="17" t="s">
        <v>2192</v>
      </c>
      <c r="L1402" s="138" t="s">
        <v>4605</v>
      </c>
      <c r="N1402" s="22" t="s">
        <v>2804</v>
      </c>
      <c r="O1402" s="22" t="s">
        <v>3787</v>
      </c>
      <c r="P1402"/>
      <c r="Q1402" t="str">
        <f>IF(F1402=G1402,"","NOT EQUAL")</f>
        <v/>
      </c>
      <c r="R1402"/>
      <c r="S1402"/>
      <c r="T1402">
        <f>IF(Y1402&lt;&gt;"",T1401+1,T1401)</f>
        <v>181</v>
      </c>
      <c r="U1402" s="3"/>
      <c r="V1402" s="118"/>
      <c r="W1402" s="118"/>
      <c r="X1402" s="109" t="str">
        <f>IF( OR(V1402="CNST", J1402="CAT_REGS"),(F1402),
IF(V1402="YES",UPPER(F1402),
IF(   AND(V1402&lt;&gt;"NO",J1402="CAT_FNCT",E1402&lt;&gt;"multiply", E1402&lt;&gt;"divide"),IF(K1402="SLS_ENABLED",   UPPER(F1402),""),"")))</f>
        <v/>
      </c>
      <c r="Y1402" s="109" t="str">
        <f>IF(LEN(W1402)&gt;0,W1402,SUBSTITUTE(SUBSTITUTE(SUBSTITUTE(SUBSTITUTE(SUBSTITUTE(SUBSTITUTE(SUBSTITUTE(SUBSTITUTE(SUBSTITUTE(SUBSTITUTE(SUBSTITUTE( (SUBSTITUTE( SUBSTITUTE( SUBSTITUTE( SUBSTITUTE(X1402,"STD_SIGMA","SUM"),"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02" s="2">
        <f>C1402</f>
        <v>1525</v>
      </c>
    </row>
    <row r="1403" spans="1:26">
      <c r="A1403" s="167" t="str">
        <f>CODE(MID(N1403,1,1))&amp;CODE(MID(N1403,2,1))&amp;CODE(MID(N1403,3,1))&amp;CODE(MID(N1403,4,1))&amp;CODE(MID(N1403,5,1))&amp;
IF(ISERR(CODE(MID(N1403,6,1))),"",CODE(MID(N1403,6,1)))&amp;
IF(ISERR(CODE(MID(N1403,7,1))),"",CODE(MID(N1403,7,1)))&amp;
IF(ISERR(CODE(MID(N1403,8,1))),"",CODE(MID(N1403,8,1)))&amp;
IF(ISERR(CODE(MID(N1403,9,1))),"",CODE(MID(N1403,9,1)))&amp;
IF(ISERR(CODE(MID(N1403,10,1))),"",CODE(MID(N1403,10,1)))&amp;
IF(ISERR(CODE(MID(N1403,11,1))),"",CODE(MID(N1403,11,1)))&amp;
IF(ISERR(CODE(MID(N1403,12,1))),"",CODE(MID(N1403,12,1)))&amp;
IF(ISERR(CODE(MID(N1403,13,1))),"",CODE(MID(N1403,13,1)))&amp;
IF(ISERR(CODE(MID(N1403,14,1))),"",CODE(MID(N1403,14,1)))&amp;
IF(ISERR(CODE(MID(N1403,15,1))),"",CODE(MID(N1403,15,1)))</f>
        <v>738477957795786987</v>
      </c>
      <c r="B1403" s="3">
        <v>1372</v>
      </c>
      <c r="C1403" s="165">
        <f>VLOOKUP(A1403,[1]items.h.csv!$A:$C,3,0)</f>
        <v>1526</v>
      </c>
      <c r="D1403" s="1" t="s">
        <v>2221</v>
      </c>
      <c r="E1403" s="1" t="s">
        <v>7</v>
      </c>
      <c r="F1403" s="17" t="s">
        <v>1968</v>
      </c>
      <c r="G1403" s="17" t="s">
        <v>95</v>
      </c>
      <c r="H1403" s="118">
        <v>0</v>
      </c>
      <c r="I1403" s="118">
        <v>0</v>
      </c>
      <c r="J1403" s="17" t="s">
        <v>3</v>
      </c>
      <c r="K1403" s="17" t="s">
        <v>2192</v>
      </c>
      <c r="L1403" s="138" t="s">
        <v>4605</v>
      </c>
      <c r="N1403" s="22" t="s">
        <v>2805</v>
      </c>
      <c r="O1403" s="22" t="s">
        <v>3787</v>
      </c>
      <c r="P1403"/>
      <c r="Q1403" t="str">
        <f>IF(F1403=G1403,"","NOT EQUAL")</f>
        <v>NOT EQUAL</v>
      </c>
      <c r="R1403"/>
      <c r="S1403"/>
      <c r="T1403">
        <f>IF(Y1403&lt;&gt;"",T1402+1,T1402)</f>
        <v>181</v>
      </c>
      <c r="U1403" s="3"/>
      <c r="V1403" s="118"/>
      <c r="W1403" s="118"/>
      <c r="X1403" s="109" t="str">
        <f>IF( OR(V1403="CNST", J1403="CAT_REGS"),(F1403),
IF(V1403="YES",UPPER(F1403),
IF(   AND(V1403&lt;&gt;"NO",J1403="CAT_FNCT",E1403&lt;&gt;"multiply", E1403&lt;&gt;"divide"),IF(K1403="SLS_ENABLED",   UPPER(F1403),""),"")))</f>
        <v/>
      </c>
      <c r="Y1403" s="109" t="str">
        <f>IF(LEN(W1403)&gt;0,W1403,SUBSTITUTE(SUBSTITUTE(SUBSTITUTE(SUBSTITUTE(SUBSTITUTE(SUBSTITUTE(SUBSTITUTE(SUBSTITUTE(SUBSTITUTE(SUBSTITUTE(SUBSTITUTE( (SUBSTITUTE( SUBSTITUTE( SUBSTITUTE( SUBSTITUTE(X1403,"STD_SIGMA","SUM"),"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03" s="2">
        <f>C1403</f>
        <v>1526</v>
      </c>
    </row>
    <row r="1404" spans="1:26">
      <c r="A1404" s="167" t="str">
        <f>CODE(MID(N1404,1,1))&amp;CODE(MID(N1404,2,1))&amp;CODE(MID(N1404,3,1))&amp;CODE(MID(N1404,4,1))&amp;CODE(MID(N1404,5,1))&amp;
IF(ISERR(CODE(MID(N1404,6,1))),"",CODE(MID(N1404,6,1)))&amp;
IF(ISERR(CODE(MID(N1404,7,1))),"",CODE(MID(N1404,7,1)))&amp;
IF(ISERR(CODE(MID(N1404,8,1))),"",CODE(MID(N1404,8,1)))&amp;
IF(ISERR(CODE(MID(N1404,9,1))),"",CODE(MID(N1404,9,1)))&amp;
IF(ISERR(CODE(MID(N1404,10,1))),"",CODE(MID(N1404,10,1)))&amp;
IF(ISERR(CODE(MID(N1404,11,1))),"",CODE(MID(N1404,11,1)))&amp;
IF(ISERR(CODE(MID(N1404,12,1))),"",CODE(MID(N1404,12,1)))&amp;
IF(ISERR(CODE(MID(N1404,13,1))),"",CODE(MID(N1404,13,1)))&amp;
IF(ISERR(CODE(MID(N1404,14,1))),"",CODE(MID(N1404,14,1)))&amp;
IF(ISERR(CODE(MID(N1404,15,1))),"",CODE(MID(N1404,15,1)))</f>
        <v>738477957795797668</v>
      </c>
      <c r="B1404" s="3">
        <v>1373</v>
      </c>
      <c r="C1404" s="165">
        <f>VLOOKUP(A1404,[1]items.h.csv!$A:$C,3,0)</f>
        <v>1527</v>
      </c>
      <c r="D1404" s="1" t="s">
        <v>2221</v>
      </c>
      <c r="E1404" s="1" t="s">
        <v>7</v>
      </c>
      <c r="F1404" s="17" t="s">
        <v>1969</v>
      </c>
      <c r="G1404" s="17" t="s">
        <v>1970</v>
      </c>
      <c r="H1404" s="118">
        <v>0</v>
      </c>
      <c r="I1404" s="118">
        <v>0</v>
      </c>
      <c r="J1404" s="17" t="s">
        <v>3</v>
      </c>
      <c r="K1404" s="17" t="s">
        <v>2192</v>
      </c>
      <c r="L1404" s="138" t="s">
        <v>4605</v>
      </c>
      <c r="N1404" s="22" t="s">
        <v>2806</v>
      </c>
      <c r="O1404" s="22" t="s">
        <v>3787</v>
      </c>
      <c r="P1404"/>
      <c r="Q1404" t="str">
        <f>IF(F1404=G1404,"","NOT EQUAL")</f>
        <v>NOT EQUAL</v>
      </c>
      <c r="R1404"/>
      <c r="S1404"/>
      <c r="T1404">
        <f>IF(Y1404&lt;&gt;"",T1403+1,T1403)</f>
        <v>181</v>
      </c>
      <c r="U1404" s="3"/>
      <c r="V1404" s="118"/>
      <c r="W1404" s="118"/>
      <c r="X1404" s="109" t="str">
        <f>IF( OR(V1404="CNST", J1404="CAT_REGS"),(F1404),
IF(V1404="YES",UPPER(F1404),
IF(   AND(V1404&lt;&gt;"NO",J1404="CAT_FNCT",E1404&lt;&gt;"multiply", E1404&lt;&gt;"divide"),IF(K1404="SLS_ENABLED",   UPPER(F1404),""),"")))</f>
        <v/>
      </c>
      <c r="Y1404" s="109" t="str">
        <f>IF(LEN(W1404)&gt;0,W1404,SUBSTITUTE(SUBSTITUTE(SUBSTITUTE(SUBSTITUTE(SUBSTITUTE(SUBSTITUTE(SUBSTITUTE(SUBSTITUTE(SUBSTITUTE(SUBSTITUTE(SUBSTITUTE( (SUBSTITUTE( SUBSTITUTE( SUBSTITUTE( SUBSTITUTE(X1404,"STD_SIGMA","SUM"),"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04" s="2">
        <f>C1404</f>
        <v>1527</v>
      </c>
    </row>
    <row r="1405" spans="1:26">
      <c r="A1405" s="167" t="str">
        <f>CODE(MID(N1405,1,1))&amp;CODE(MID(N1405,2,1))&amp;CODE(MID(N1405,3,1))&amp;CODE(MID(N1405,4,1))&amp;CODE(MID(N1405,5,1))&amp;
IF(ISERR(CODE(MID(N1405,6,1))),"",CODE(MID(N1405,6,1)))&amp;
IF(ISERR(CODE(MID(N1405,7,1))),"",CODE(MID(N1405,7,1)))&amp;
IF(ISERR(CODE(MID(N1405,8,1))),"",CODE(MID(N1405,8,1)))&amp;
IF(ISERR(CODE(MID(N1405,9,1))),"",CODE(MID(N1405,9,1)))&amp;
IF(ISERR(CODE(MID(N1405,10,1))),"",CODE(MID(N1405,10,1)))&amp;
IF(ISERR(CODE(MID(N1405,11,1))),"",CODE(MID(N1405,11,1)))&amp;
IF(ISERR(CODE(MID(N1405,12,1))),"",CODE(MID(N1405,12,1)))&amp;
IF(ISERR(CODE(MID(N1405,13,1))),"",CODE(MID(N1405,13,1)))&amp;
IF(ISERR(CODE(MID(N1405,14,1))),"",CODE(MID(N1405,14,1)))&amp;
IF(ISERR(CODE(MID(N1405,15,1))),"",CODE(MID(N1405,15,1)))</f>
        <v>738477957795808584</v>
      </c>
      <c r="B1405" s="3">
        <v>1374</v>
      </c>
      <c r="C1405" s="165">
        <f>VLOOKUP(A1405,[1]items.h.csv!$A:$C,3,0)</f>
        <v>1528</v>
      </c>
      <c r="D1405" s="1" t="s">
        <v>2221</v>
      </c>
      <c r="E1405" s="1" t="s">
        <v>7</v>
      </c>
      <c r="F1405" s="17" t="s">
        <v>1971</v>
      </c>
      <c r="G1405" s="17" t="s">
        <v>1972</v>
      </c>
      <c r="H1405" s="118">
        <v>0</v>
      </c>
      <c r="I1405" s="118">
        <v>0</v>
      </c>
      <c r="J1405" s="17" t="s">
        <v>3</v>
      </c>
      <c r="K1405" s="17" t="s">
        <v>2192</v>
      </c>
      <c r="L1405" s="138" t="s">
        <v>4605</v>
      </c>
      <c r="N1405" s="22" t="s">
        <v>2807</v>
      </c>
      <c r="O1405" s="22" t="s">
        <v>3787</v>
      </c>
      <c r="P1405"/>
      <c r="Q1405" t="str">
        <f>IF(F1405=G1405,"","NOT EQUAL")</f>
        <v>NOT EQUAL</v>
      </c>
      <c r="R1405"/>
      <c r="S1405"/>
      <c r="T1405">
        <f>IF(Y1405&lt;&gt;"",T1404+1,T1404)</f>
        <v>181</v>
      </c>
      <c r="U1405" s="3"/>
      <c r="V1405" s="118"/>
      <c r="W1405" s="118"/>
      <c r="X1405" s="109" t="str">
        <f>IF( OR(V1405="CNST", J1405="CAT_REGS"),(F1405),
IF(V1405="YES",UPPER(F1405),
IF(   AND(V1405&lt;&gt;"NO",J1405="CAT_FNCT",E1405&lt;&gt;"multiply", E1405&lt;&gt;"divide"),IF(K1405="SLS_ENABLED",   UPPER(F1405),""),"")))</f>
        <v/>
      </c>
      <c r="Y1405" s="109" t="str">
        <f>IF(LEN(W1405)&gt;0,W1405,SUBSTITUTE(SUBSTITUTE(SUBSTITUTE(SUBSTITUTE(SUBSTITUTE(SUBSTITUTE(SUBSTITUTE(SUBSTITUTE(SUBSTITUTE(SUBSTITUTE(SUBSTITUTE( (SUBSTITUTE( SUBSTITUTE( SUBSTITUTE( SUBSTITUTE(X1405,"STD_SIGMA","SUM"),"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05" s="2">
        <f>C1405</f>
        <v>1528</v>
      </c>
    </row>
    <row r="1406" spans="1:26">
      <c r="A1406" s="167" t="str">
        <f>CODE(MID(N1406,1,1))&amp;CODE(MID(N1406,2,1))&amp;CODE(MID(N1406,3,1))&amp;CODE(MID(N1406,4,1))&amp;CODE(MID(N1406,5,1))&amp;
IF(ISERR(CODE(MID(N1406,6,1))),"",CODE(MID(N1406,6,1)))&amp;
IF(ISERR(CODE(MID(N1406,7,1))),"",CODE(MID(N1406,7,1)))&amp;
IF(ISERR(CODE(MID(N1406,8,1))),"",CODE(MID(N1406,8,1)))&amp;
IF(ISERR(CODE(MID(N1406,9,1))),"",CODE(MID(N1406,9,1)))&amp;
IF(ISERR(CODE(MID(N1406,10,1))),"",CODE(MID(N1406,10,1)))&amp;
IF(ISERR(CODE(MID(N1406,11,1))),"",CODE(MID(N1406,11,1)))&amp;
IF(ISERR(CODE(MID(N1406,12,1))),"",CODE(MID(N1406,12,1)))&amp;
IF(ISERR(CODE(MID(N1406,13,1))),"",CODE(MID(N1406,13,1)))&amp;
IF(ISERR(CODE(MID(N1406,14,1))),"",CODE(MID(N1406,14,1)))&amp;
IF(ISERR(CODE(MID(N1406,15,1))),"",CODE(MID(N1406,15,1)))</f>
        <v>7384779577958282</v>
      </c>
      <c r="B1406" s="3">
        <v>1375</v>
      </c>
      <c r="C1406" s="165">
        <f>VLOOKUP(A1406,[1]items.h.csv!$A:$C,3,0)</f>
        <v>1529</v>
      </c>
      <c r="D1406" s="1" t="s">
        <v>2221</v>
      </c>
      <c r="E1406" s="1" t="s">
        <v>7</v>
      </c>
      <c r="F1406" s="17" t="s">
        <v>1973</v>
      </c>
      <c r="G1406" s="17" t="s">
        <v>1974</v>
      </c>
      <c r="H1406" s="118">
        <v>0</v>
      </c>
      <c r="I1406" s="118">
        <v>0</v>
      </c>
      <c r="J1406" s="17" t="s">
        <v>3</v>
      </c>
      <c r="K1406" s="17" t="s">
        <v>2192</v>
      </c>
      <c r="L1406" s="138" t="s">
        <v>4605</v>
      </c>
      <c r="N1406" s="22" t="s">
        <v>4404</v>
      </c>
      <c r="O1406" s="22" t="s">
        <v>3787</v>
      </c>
      <c r="P1406"/>
      <c r="Q1406" t="str">
        <f>IF(F1406=G1406,"","NOT EQUAL")</f>
        <v>NOT EQUAL</v>
      </c>
      <c r="R1406"/>
      <c r="S1406"/>
      <c r="T1406">
        <f>IF(Y1406&lt;&gt;"",T1405+1,T1405)</f>
        <v>181</v>
      </c>
      <c r="U1406" s="3"/>
      <c r="V1406" s="118"/>
      <c r="W1406" s="118"/>
      <c r="X1406" s="109" t="str">
        <f>IF( OR(V1406="CNST", J1406="CAT_REGS"),(F1406),
IF(V1406="YES",UPPER(F1406),
IF(   AND(V1406&lt;&gt;"NO",J1406="CAT_FNCT",E1406&lt;&gt;"multiply", E1406&lt;&gt;"divide"),IF(K1406="SLS_ENABLED",   UPPER(F1406),""),"")))</f>
        <v/>
      </c>
      <c r="Y1406" s="109" t="str">
        <f>IF(LEN(W1406)&gt;0,W1406,SUBSTITUTE(SUBSTITUTE(SUBSTITUTE(SUBSTITUTE(SUBSTITUTE(SUBSTITUTE(SUBSTITUTE(SUBSTITUTE(SUBSTITUTE(SUBSTITUTE(SUBSTITUTE( (SUBSTITUTE( SUBSTITUTE( SUBSTITUTE( SUBSTITUTE(X1406,"STD_SIGMA","SUM"),"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06" s="2">
        <f>C1406</f>
        <v>1529</v>
      </c>
    </row>
    <row r="1407" spans="1:26">
      <c r="A1407" s="167" t="str">
        <f>CODE(MID(N1407,1,1))&amp;CODE(MID(N1407,2,1))&amp;CODE(MID(N1407,3,1))&amp;CODE(MID(N1407,4,1))&amp;CODE(MID(N1407,5,1))&amp;
IF(ISERR(CODE(MID(N1407,6,1))),"",CODE(MID(N1407,6,1)))&amp;
IF(ISERR(CODE(MID(N1407,7,1))),"",CODE(MID(N1407,7,1)))&amp;
IF(ISERR(CODE(MID(N1407,8,1))),"",CODE(MID(N1407,8,1)))&amp;
IF(ISERR(CODE(MID(N1407,9,1))),"",CODE(MID(N1407,9,1)))&amp;
IF(ISERR(CODE(MID(N1407,10,1))),"",CODE(MID(N1407,10,1)))&amp;
IF(ISERR(CODE(MID(N1407,11,1))),"",CODE(MID(N1407,11,1)))&amp;
IF(ISERR(CODE(MID(N1407,12,1))),"",CODE(MID(N1407,12,1)))&amp;
IF(ISERR(CODE(MID(N1407,13,1))),"",CODE(MID(N1407,13,1)))&amp;
IF(ISERR(CODE(MID(N1407,14,1))),"",CODE(MID(N1407,14,1)))&amp;
IF(ISERR(CODE(MID(N1407,15,1))),"",CODE(MID(N1407,15,1)))</f>
        <v>738477957795838182</v>
      </c>
      <c r="B1407" s="3">
        <v>1376</v>
      </c>
      <c r="C1407" s="165">
        <f>VLOOKUP(A1407,[1]items.h.csv!$A:$C,3,0)</f>
        <v>1530</v>
      </c>
      <c r="D1407" s="1" t="s">
        <v>2221</v>
      </c>
      <c r="E1407" s="1" t="s">
        <v>7</v>
      </c>
      <c r="F1407" s="17" t="s">
        <v>249</v>
      </c>
      <c r="G1407" s="17" t="s">
        <v>249</v>
      </c>
      <c r="H1407" s="118">
        <v>0</v>
      </c>
      <c r="I1407" s="118">
        <v>0</v>
      </c>
      <c r="J1407" s="17" t="s">
        <v>3</v>
      </c>
      <c r="K1407" s="17" t="s">
        <v>2192</v>
      </c>
      <c r="L1407" s="138" t="s">
        <v>4605</v>
      </c>
      <c r="N1407" s="22" t="s">
        <v>2808</v>
      </c>
      <c r="O1407" s="22" t="s">
        <v>3787</v>
      </c>
      <c r="P1407"/>
      <c r="Q1407" t="str">
        <f>IF(F1407=G1407,"","NOT EQUAL")</f>
        <v/>
      </c>
      <c r="R1407"/>
      <c r="S1407"/>
      <c r="T1407">
        <f>IF(Y1407&lt;&gt;"",T1406+1,T1406)</f>
        <v>181</v>
      </c>
      <c r="U1407" s="3"/>
      <c r="V1407" s="118"/>
      <c r="W1407" s="118"/>
      <c r="X1407" s="109" t="str">
        <f>IF( OR(V1407="CNST", J1407="CAT_REGS"),(F1407),
IF(V1407="YES",UPPER(F1407),
IF(   AND(V1407&lt;&gt;"NO",J1407="CAT_FNCT",E1407&lt;&gt;"multiply", E1407&lt;&gt;"divide"),IF(K1407="SLS_ENABLED",   UPPER(F1407),""),"")))</f>
        <v/>
      </c>
      <c r="Y1407" s="109" t="str">
        <f>IF(LEN(W1407)&gt;0,W1407,SUBSTITUTE(SUBSTITUTE(SUBSTITUTE(SUBSTITUTE(SUBSTITUTE(SUBSTITUTE(SUBSTITUTE(SUBSTITUTE(SUBSTITUTE(SUBSTITUTE(SUBSTITUTE( (SUBSTITUTE( SUBSTITUTE( SUBSTITUTE( SUBSTITUTE(X1407,"STD_SIGMA","SUM"),"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07" s="2">
        <f>C1407</f>
        <v>1530</v>
      </c>
    </row>
    <row r="1408" spans="1:26">
      <c r="A1408" s="167" t="str">
        <f>CODE(MID(N1408,1,1))&amp;CODE(MID(N1408,2,1))&amp;CODE(MID(N1408,3,1))&amp;CODE(MID(N1408,4,1))&amp;CODE(MID(N1408,5,1))&amp;
IF(ISERR(CODE(MID(N1408,6,1))),"",CODE(MID(N1408,6,1)))&amp;
IF(ISERR(CODE(MID(N1408,7,1))),"",CODE(MID(N1408,7,1)))&amp;
IF(ISERR(CODE(MID(N1408,8,1))),"",CODE(MID(N1408,8,1)))&amp;
IF(ISERR(CODE(MID(N1408,9,1))),"",CODE(MID(N1408,9,1)))&amp;
IF(ISERR(CODE(MID(N1408,10,1))),"",CODE(MID(N1408,10,1)))&amp;
IF(ISERR(CODE(MID(N1408,11,1))),"",CODE(MID(N1408,11,1)))&amp;
IF(ISERR(CODE(MID(N1408,12,1))),"",CODE(MID(N1408,12,1)))&amp;
IF(ISERR(CODE(MID(N1408,13,1))),"",CODE(MID(N1408,13,1)))&amp;
IF(ISERR(CODE(MID(N1408,14,1))),"",CODE(MID(N1408,14,1)))&amp;
IF(ISERR(CODE(MID(N1408,15,1))),"",CODE(MID(N1408,15,1)))</f>
        <v>73847795779587826580</v>
      </c>
      <c r="B1408" s="3">
        <v>1377</v>
      </c>
      <c r="C1408" s="165">
        <f>VLOOKUP(A1408,[1]items.h.csv!$A:$C,3,0)</f>
        <v>1531</v>
      </c>
      <c r="D1408" s="1" t="s">
        <v>2221</v>
      </c>
      <c r="E1408" s="1" t="s">
        <v>7</v>
      </c>
      <c r="F1408" s="17" t="s">
        <v>1975</v>
      </c>
      <c r="G1408" s="17" t="s">
        <v>250</v>
      </c>
      <c r="H1408" s="118">
        <v>0</v>
      </c>
      <c r="I1408" s="118">
        <v>0</v>
      </c>
      <c r="J1408" s="17" t="s">
        <v>3</v>
      </c>
      <c r="K1408" s="17" t="s">
        <v>2192</v>
      </c>
      <c r="L1408" s="138" t="s">
        <v>4605</v>
      </c>
      <c r="N1408" s="22" t="s">
        <v>2809</v>
      </c>
      <c r="O1408" s="22" t="s">
        <v>3787</v>
      </c>
      <c r="P1408"/>
      <c r="Q1408" t="str">
        <f>IF(F1408=G1408,"","NOT EQUAL")</f>
        <v>NOT EQUAL</v>
      </c>
      <c r="R1408"/>
      <c r="S1408"/>
      <c r="T1408">
        <f>IF(Y1408&lt;&gt;"",T1407+1,T1407)</f>
        <v>181</v>
      </c>
      <c r="U1408" s="3"/>
      <c r="V1408" s="118"/>
      <c r="W1408" s="118"/>
      <c r="X1408" s="109" t="str">
        <f>IF( OR(V1408="CNST", J1408="CAT_REGS"),(F1408),
IF(V1408="YES",UPPER(F1408),
IF(   AND(V1408&lt;&gt;"NO",J1408="CAT_FNCT",E1408&lt;&gt;"multiply", E1408&lt;&gt;"divide"),IF(K1408="SLS_ENABLED",   UPPER(F1408),""),"")))</f>
        <v/>
      </c>
      <c r="Y1408" s="109" t="str">
        <f>IF(LEN(W1408)&gt;0,W1408,SUBSTITUTE(SUBSTITUTE(SUBSTITUTE(SUBSTITUTE(SUBSTITUTE(SUBSTITUTE(SUBSTITUTE(SUBSTITUTE(SUBSTITUTE(SUBSTITUTE(SUBSTITUTE( (SUBSTITUTE( SUBSTITUTE( SUBSTITUTE( SUBSTITUTE(X1408,"STD_SIGMA","SUM"),"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08" s="2">
        <f>C1408</f>
        <v>1531</v>
      </c>
    </row>
    <row r="1409" spans="1:26">
      <c r="A1409" s="167" t="str">
        <f>CODE(MID(N1409,1,1))&amp;CODE(MID(N1409,2,1))&amp;CODE(MID(N1409,3,1))&amp;CODE(MID(N1409,4,1))&amp;CODE(MID(N1409,5,1))&amp;
IF(ISERR(CODE(MID(N1409,6,1))),"",CODE(MID(N1409,6,1)))&amp;
IF(ISERR(CODE(MID(N1409,7,1))),"",CODE(MID(N1409,7,1)))&amp;
IF(ISERR(CODE(MID(N1409,8,1))),"",CODE(MID(N1409,8,1)))&amp;
IF(ISERR(CODE(MID(N1409,9,1))),"",CODE(MID(N1409,9,1)))&amp;
IF(ISERR(CODE(MID(N1409,10,1))),"",CODE(MID(N1409,10,1)))&amp;
IF(ISERR(CODE(MID(N1409,11,1))),"",CODE(MID(N1409,11,1)))&amp;
IF(ISERR(CODE(MID(N1409,12,1))),"",CODE(MID(N1409,12,1)))&amp;
IF(ISERR(CODE(MID(N1409,13,1))),"",CODE(MID(N1409,13,1)))&amp;
IF(ISERR(CODE(MID(N1409,14,1))),"",CODE(MID(N1409,14,1)))&amp;
IF(ISERR(CODE(MID(N1409,15,1))),"",CODE(MID(N1409,15,1)))</f>
        <v>73847795787980</v>
      </c>
      <c r="B1409" s="3">
        <v>1378</v>
      </c>
      <c r="C1409" s="165">
        <f>VLOOKUP(A1409,[1]items.h.csv!$A:$C,3,0)</f>
        <v>1532</v>
      </c>
      <c r="D1409" s="1" t="s">
        <v>2327</v>
      </c>
      <c r="E1409" s="1" t="s">
        <v>7</v>
      </c>
      <c r="F1409" s="17" t="s">
        <v>1980</v>
      </c>
      <c r="G1409" s="17" t="s">
        <v>1980</v>
      </c>
      <c r="H1409" s="118">
        <v>0</v>
      </c>
      <c r="I1409" s="118">
        <v>0</v>
      </c>
      <c r="J1409" s="17" t="s">
        <v>3</v>
      </c>
      <c r="K1409" s="17" t="s">
        <v>2192</v>
      </c>
      <c r="L1409" s="138" t="s">
        <v>4605</v>
      </c>
      <c r="N1409" s="22" t="s">
        <v>2835</v>
      </c>
      <c r="O1409" s="22" t="s">
        <v>3787</v>
      </c>
      <c r="P1409"/>
      <c r="Q1409" t="str">
        <f>IF(F1409=G1409,"","NOT EQUAL")</f>
        <v/>
      </c>
      <c r="R1409"/>
      <c r="S1409"/>
      <c r="T1409">
        <f>IF(Y1409&lt;&gt;"",T1408+1,T1408)</f>
        <v>181</v>
      </c>
      <c r="U1409" s="3"/>
      <c r="V1409" s="118"/>
      <c r="W1409" s="118"/>
      <c r="X1409" s="109" t="str">
        <f>IF( OR(V1409="CNST", J1409="CAT_REGS"),(F1409),
IF(V1409="YES",UPPER(F1409),
IF(   AND(V1409&lt;&gt;"NO",J1409="CAT_FNCT",E1409&lt;&gt;"multiply", E1409&lt;&gt;"divide"),IF(K1409="SLS_ENABLED",   UPPER(F1409),""),"")))</f>
        <v/>
      </c>
      <c r="Y1409" s="109" t="str">
        <f>IF(LEN(W1409)&gt;0,W1409,SUBSTITUTE(SUBSTITUTE(SUBSTITUTE(SUBSTITUTE(SUBSTITUTE(SUBSTITUTE(SUBSTITUTE(SUBSTITUTE(SUBSTITUTE(SUBSTITUTE(SUBSTITUTE( (SUBSTITUTE( SUBSTITUTE( SUBSTITUTE( SUBSTITUTE(X1409,"STD_SIGMA","SUM"),"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09" s="2">
        <f>C1409</f>
        <v>1532</v>
      </c>
    </row>
    <row r="1410" spans="1:26">
      <c r="A1410" s="167" t="str">
        <f>CODE(MID(N1410,1,1))&amp;CODE(MID(N1410,2,1))&amp;CODE(MID(N1410,3,1))&amp;CODE(MID(N1410,4,1))&amp;CODE(MID(N1410,5,1))&amp;
IF(ISERR(CODE(MID(N1410,6,1))),"",CODE(MID(N1410,6,1)))&amp;
IF(ISERR(CODE(MID(N1410,7,1))),"",CODE(MID(N1410,7,1)))&amp;
IF(ISERR(CODE(MID(N1410,8,1))),"",CODE(MID(N1410,8,1)))&amp;
IF(ISERR(CODE(MID(N1410,9,1))),"",CODE(MID(N1410,9,1)))&amp;
IF(ISERR(CODE(MID(N1410,10,1))),"",CODE(MID(N1410,10,1)))&amp;
IF(ISERR(CODE(MID(N1410,11,1))),"",CODE(MID(N1410,11,1)))&amp;
IF(ISERR(CODE(MID(N1410,12,1))),"",CODE(MID(N1410,12,1)))&amp;
IF(ISERR(CODE(MID(N1410,13,1))),"",CODE(MID(N1410,13,1)))&amp;
IF(ISERR(CODE(MID(N1410,14,1))),"",CODE(MID(N1410,14,1)))&amp;
IF(ISERR(CODE(MID(N1410,15,1))),"",CODE(MID(N1410,15,1)))</f>
        <v>73847795797070</v>
      </c>
      <c r="B1410" s="3">
        <v>1379</v>
      </c>
      <c r="C1410" s="165">
        <f>VLOOKUP(A1410,[1]items.h.csv!$A:$C,3,0)</f>
        <v>1533</v>
      </c>
      <c r="D1410" s="1" t="s">
        <v>2330</v>
      </c>
      <c r="E1410" s="1" t="s">
        <v>7</v>
      </c>
      <c r="F1410" s="17" t="s">
        <v>1987</v>
      </c>
      <c r="G1410" s="17" t="s">
        <v>1987</v>
      </c>
      <c r="H1410" s="118">
        <v>0</v>
      </c>
      <c r="I1410" s="118">
        <v>0</v>
      </c>
      <c r="J1410" s="17" t="s">
        <v>3</v>
      </c>
      <c r="K1410" s="17" t="s">
        <v>2192</v>
      </c>
      <c r="L1410" s="138" t="s">
        <v>4605</v>
      </c>
      <c r="N1410" s="22" t="s">
        <v>2847</v>
      </c>
      <c r="O1410" s="22" t="s">
        <v>3787</v>
      </c>
      <c r="P1410"/>
      <c r="Q1410" t="str">
        <f>IF(F1410=G1410,"","NOT EQUAL")</f>
        <v/>
      </c>
      <c r="R1410"/>
      <c r="S1410"/>
      <c r="T1410">
        <f>IF(Y1410&lt;&gt;"",T1409+1,T1409)</f>
        <v>181</v>
      </c>
      <c r="U1410" s="3"/>
      <c r="V1410" s="118"/>
      <c r="W1410" s="118"/>
      <c r="X1410" s="109" t="str">
        <f>IF( OR(V1410="CNST", J1410="CAT_REGS"),(F1410),
IF(V1410="YES",UPPER(F1410),
IF(   AND(V1410&lt;&gt;"NO",J1410="CAT_FNCT",E1410&lt;&gt;"multiply", E1410&lt;&gt;"divide"),IF(K1410="SLS_ENABLED",   UPPER(F1410),""),"")))</f>
        <v/>
      </c>
      <c r="Y1410" s="109" t="str">
        <f>IF(LEN(W1410)&gt;0,W1410,SUBSTITUTE(SUBSTITUTE(SUBSTITUTE(SUBSTITUTE(SUBSTITUTE(SUBSTITUTE(SUBSTITUTE(SUBSTITUTE(SUBSTITUTE(SUBSTITUTE(SUBSTITUTE( (SUBSTITUTE( SUBSTITUTE( SUBSTITUTE( SUBSTITUTE(X1410,"STD_SIGMA","SUM"),"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10" s="2">
        <f>C1410</f>
        <v>1533</v>
      </c>
    </row>
    <row r="1411" spans="1:26">
      <c r="A1411" s="167" t="str">
        <f>CODE(MID(N1411,1,1))&amp;CODE(MID(N1411,2,1))&amp;CODE(MID(N1411,3,1))&amp;CODE(MID(N1411,4,1))&amp;CODE(MID(N1411,5,1))&amp;
IF(ISERR(CODE(MID(N1411,6,1))),"",CODE(MID(N1411,6,1)))&amp;
IF(ISERR(CODE(MID(N1411,7,1))),"",CODE(MID(N1411,7,1)))&amp;
IF(ISERR(CODE(MID(N1411,8,1))),"",CODE(MID(N1411,8,1)))&amp;
IF(ISERR(CODE(MID(N1411,9,1))),"",CODE(MID(N1411,9,1)))&amp;
IF(ISERR(CODE(MID(N1411,10,1))),"",CODE(MID(N1411,10,1)))&amp;
IF(ISERR(CODE(MID(N1411,11,1))),"",CODE(MID(N1411,11,1)))&amp;
IF(ISERR(CODE(MID(N1411,12,1))),"",CODE(MID(N1411,12,1)))&amp;
IF(ISERR(CODE(MID(N1411,13,1))),"",CODE(MID(N1411,13,1)))&amp;
IF(ISERR(CODE(MID(N1411,14,1))),"",CODE(MID(N1411,14,1)))&amp;
IF(ISERR(CODE(MID(N1411,15,1))),"",CODE(MID(N1411,15,1)))</f>
        <v>738477958065858369</v>
      </c>
      <c r="B1411" s="3">
        <v>1380</v>
      </c>
      <c r="C1411" s="165">
        <f>VLOOKUP(A1411,[1]items.h.csv!$A:$C,3,0)</f>
        <v>1534</v>
      </c>
      <c r="D1411" s="1" t="s">
        <v>2221</v>
      </c>
      <c r="E1411" s="1" t="s">
        <v>7</v>
      </c>
      <c r="F1411" s="17" t="s">
        <v>1989</v>
      </c>
      <c r="G1411" s="17" t="s">
        <v>1989</v>
      </c>
      <c r="H1411" s="118">
        <v>0</v>
      </c>
      <c r="I1411" s="118">
        <v>0</v>
      </c>
      <c r="J1411" s="17" t="s">
        <v>3</v>
      </c>
      <c r="K1411" s="17" t="s">
        <v>2192</v>
      </c>
      <c r="L1411" s="138" t="s">
        <v>4605</v>
      </c>
      <c r="N1411" s="22" t="s">
        <v>2853</v>
      </c>
      <c r="O1411" s="22" t="s">
        <v>3787</v>
      </c>
      <c r="P1411"/>
      <c r="Q1411" t="str">
        <f>IF(F1411=G1411,"","NOT EQUAL")</f>
        <v/>
      </c>
      <c r="R1411"/>
      <c r="S1411"/>
      <c r="T1411">
        <f>IF(Y1411&lt;&gt;"",T1410+1,T1410)</f>
        <v>181</v>
      </c>
      <c r="U1411" s="3"/>
      <c r="V1411" s="118"/>
      <c r="W1411" s="118"/>
      <c r="X1411" s="109" t="str">
        <f>IF( OR(V1411="CNST", J1411="CAT_REGS"),(F1411),
IF(V1411="YES",UPPER(F1411),
IF(   AND(V1411&lt;&gt;"NO",J1411="CAT_FNCT",E1411&lt;&gt;"multiply", E1411&lt;&gt;"divide"),IF(K1411="SLS_ENABLED",   UPPER(F1411),""),"")))</f>
        <v/>
      </c>
      <c r="Y1411" s="109" t="str">
        <f>IF(LEN(W1411)&gt;0,W1411,SUBSTITUTE(SUBSTITUTE(SUBSTITUTE(SUBSTITUTE(SUBSTITUTE(SUBSTITUTE(SUBSTITUTE(SUBSTITUTE(SUBSTITUTE(SUBSTITUTE(SUBSTITUTE( (SUBSTITUTE( SUBSTITUTE( SUBSTITUTE( SUBSTITUTE(X1411,"STD_SIGMA","SUM"),"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11" s="2">
        <f>C1411</f>
        <v>1534</v>
      </c>
    </row>
    <row r="1412" spans="1:26">
      <c r="A1412" s="167" t="str">
        <f>CODE(MID(N1412,1,1))&amp;CODE(MID(N1412,2,1))&amp;CODE(MID(N1412,3,1))&amp;CODE(MID(N1412,4,1))&amp;CODE(MID(N1412,5,1))&amp;
IF(ISERR(CODE(MID(N1412,6,1))),"",CODE(MID(N1412,6,1)))&amp;
IF(ISERR(CODE(MID(N1412,7,1))),"",CODE(MID(N1412,7,1)))&amp;
IF(ISERR(CODE(MID(N1412,8,1))),"",CODE(MID(N1412,8,1)))&amp;
IF(ISERR(CODE(MID(N1412,9,1))),"",CODE(MID(N1412,9,1)))&amp;
IF(ISERR(CODE(MID(N1412,10,1))),"",CODE(MID(N1412,10,1)))&amp;
IF(ISERR(CODE(MID(N1412,11,1))),"",CODE(MID(N1412,11,1)))&amp;
IF(ISERR(CODE(MID(N1412,12,1))),"",CODE(MID(N1412,12,1)))&amp;
IF(ISERR(CODE(MID(N1412,13,1))),"",CODE(MID(N1412,13,1)))&amp;
IF(ISERR(CODE(MID(N1412,14,1))),"",CODE(MID(N1412,14,1)))&amp;
IF(ISERR(CODE(MID(N1412,15,1))),"",CODE(MID(N1412,15,1)))</f>
        <v>7384779580698277</v>
      </c>
      <c r="B1412" s="3">
        <v>1381</v>
      </c>
      <c r="C1412" s="165">
        <f>VLOOKUP(A1412,[1]items.h.csv!$A:$C,3,0)</f>
        <v>1535</v>
      </c>
      <c r="D1412" s="1" t="s">
        <v>3867</v>
      </c>
      <c r="E1412" s="1" t="s">
        <v>7</v>
      </c>
      <c r="F1412" s="17" t="s">
        <v>1991</v>
      </c>
      <c r="G1412" s="17" t="s">
        <v>288</v>
      </c>
      <c r="H1412" s="118">
        <v>0</v>
      </c>
      <c r="I1412" s="118">
        <v>0</v>
      </c>
      <c r="J1412" s="17" t="s">
        <v>3</v>
      </c>
      <c r="K1412" s="17" t="s">
        <v>2191</v>
      </c>
      <c r="L1412" s="138" t="s">
        <v>4605</v>
      </c>
      <c r="N1412" s="22" t="s">
        <v>2861</v>
      </c>
      <c r="O1412" s="22" t="s">
        <v>3787</v>
      </c>
      <c r="P1412"/>
      <c r="Q1412" t="str">
        <f>IF(F1412=G1412,"","NOT EQUAL")</f>
        <v>NOT EQUAL</v>
      </c>
      <c r="R1412"/>
      <c r="S1412"/>
      <c r="T1412">
        <f>IF(Y1412&lt;&gt;"",T1411+1,T1411)</f>
        <v>182</v>
      </c>
      <c r="U1412" s="3" t="s">
        <v>4565</v>
      </c>
      <c r="V1412" s="118"/>
      <c r="W1412" s="118"/>
      <c r="X1412" s="109" t="str">
        <f>IF( OR(V1412="CNST", J1412="CAT_REGS"),(F1412),
IF(V1412="YES",UPPER(F1412),
IF(   AND(V1412&lt;&gt;"NO",J1412="CAT_FNCT",E1412&lt;&gt;"multiply", E1412&lt;&gt;"divide"),IF(K1412="SLS_ENABLED",   UPPER(F1412),""),"")))</f>
        <v>"PERM"</v>
      </c>
      <c r="Y1412" s="109" t="str">
        <f>IF(LEN(W1412)&gt;0,W1412,SUBSTITUTE(SUBSTITUTE(SUBSTITUTE(SUBSTITUTE(SUBSTITUTE(SUBSTITUTE(SUBSTITUTE(SUBSTITUTE(SUBSTITUTE(SUBSTITUTE(SUBSTITUTE( (SUBSTITUTE( SUBSTITUTE( SUBSTITUTE( SUBSTITUTE(X1412,"STD_SIGMA","SUM"),"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Z1412" s="2">
        <f>C1412</f>
        <v>1535</v>
      </c>
    </row>
    <row r="1413" spans="1:26">
      <c r="A1413" s="167" t="str">
        <f>CODE(MID(N1413,1,1))&amp;CODE(MID(N1413,2,1))&amp;CODE(MID(N1413,3,1))&amp;CODE(MID(N1413,4,1))&amp;CODE(MID(N1413,5,1))&amp;
IF(ISERR(CODE(MID(N1413,6,1))),"",CODE(MID(N1413,6,1)))&amp;
IF(ISERR(CODE(MID(N1413,7,1))),"",CODE(MID(N1413,7,1)))&amp;
IF(ISERR(CODE(MID(N1413,8,1))),"",CODE(MID(N1413,8,1)))&amp;
IF(ISERR(CODE(MID(N1413,9,1))),"",CODE(MID(N1413,9,1)))&amp;
IF(ISERR(CODE(MID(N1413,10,1))),"",CODE(MID(N1413,10,1)))&amp;
IF(ISERR(CODE(MID(N1413,11,1))),"",CODE(MID(N1413,11,1)))&amp;
IF(ISERR(CODE(MID(N1413,12,1))),"",CODE(MID(N1413,12,1)))&amp;
IF(ISERR(CODE(MID(N1413,13,1))),"",CODE(MID(N1413,13,1)))&amp;
IF(ISERR(CODE(MID(N1413,14,1))),"",CODE(MID(N1413,14,1)))&amp;
IF(ISERR(CODE(MID(N1413,15,1))),"",CODE(MID(N1413,15,1)))</f>
        <v>73847795807177737884</v>
      </c>
      <c r="B1413" s="3">
        <v>1382</v>
      </c>
      <c r="C1413" s="165">
        <f>VLOOKUP(A1413,[1]items.h.csv!$A:$C,3,0)</f>
        <v>1536</v>
      </c>
      <c r="D1413" s="1" t="s">
        <v>2221</v>
      </c>
      <c r="E1413" s="1" t="s">
        <v>7</v>
      </c>
      <c r="F1413" s="17" t="s">
        <v>289</v>
      </c>
      <c r="G1413" s="17" t="s">
        <v>289</v>
      </c>
      <c r="H1413" s="118">
        <v>0</v>
      </c>
      <c r="I1413" s="118">
        <v>0</v>
      </c>
      <c r="J1413" s="17" t="s">
        <v>3</v>
      </c>
      <c r="K1413" s="17" t="s">
        <v>2192</v>
      </c>
      <c r="L1413" s="138" t="s">
        <v>4605</v>
      </c>
      <c r="N1413" s="22" t="s">
        <v>2863</v>
      </c>
      <c r="O1413" s="22" t="s">
        <v>3787</v>
      </c>
      <c r="P1413"/>
      <c r="Q1413" t="str">
        <f>IF(F1413=G1413,"","NOT EQUAL")</f>
        <v/>
      </c>
      <c r="R1413"/>
      <c r="S1413"/>
      <c r="T1413">
        <f>IF(Y1413&lt;&gt;"",T1412+1,T1412)</f>
        <v>182</v>
      </c>
      <c r="U1413" s="3"/>
      <c r="V1413" s="118"/>
      <c r="W1413" s="118"/>
      <c r="X1413" s="109" t="str">
        <f>IF( OR(V1413="CNST", J1413="CAT_REGS"),(F1413),
IF(V1413="YES",UPPER(F1413),
IF(   AND(V1413&lt;&gt;"NO",J1413="CAT_FNCT",E1413&lt;&gt;"multiply", E1413&lt;&gt;"divide"),IF(K1413="SLS_ENABLED",   UPPER(F1413),""),"")))</f>
        <v/>
      </c>
      <c r="Y1413" s="109" t="str">
        <f>IF(LEN(W1413)&gt;0,W1413,SUBSTITUTE(SUBSTITUTE(SUBSTITUTE(SUBSTITUTE(SUBSTITUTE(SUBSTITUTE(SUBSTITUTE(SUBSTITUTE(SUBSTITUTE(SUBSTITUTE(SUBSTITUTE( (SUBSTITUTE( SUBSTITUTE( SUBSTITUTE( SUBSTITUTE(X1413,"STD_SIGMA","SUM"),"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13" s="2">
        <f>C1413</f>
        <v>1536</v>
      </c>
    </row>
    <row r="1414" spans="1:26">
      <c r="A1414" s="167" t="str">
        <f>CODE(MID(N1414,1,1))&amp;CODE(MID(N1414,2,1))&amp;CODE(MID(N1414,3,1))&amp;CODE(MID(N1414,4,1))&amp;CODE(MID(N1414,5,1))&amp;
IF(ISERR(CODE(MID(N1414,6,1))),"",CODE(MID(N1414,6,1)))&amp;
IF(ISERR(CODE(MID(N1414,7,1))),"",CODE(MID(N1414,7,1)))&amp;
IF(ISERR(CODE(MID(N1414,8,1))),"",CODE(MID(N1414,8,1)))&amp;
IF(ISERR(CODE(MID(N1414,9,1))),"",CODE(MID(N1414,9,1)))&amp;
IF(ISERR(CODE(MID(N1414,10,1))),"",CODE(MID(N1414,10,1)))&amp;
IF(ISERR(CODE(MID(N1414,11,1))),"",CODE(MID(N1414,11,1)))&amp;
IF(ISERR(CODE(MID(N1414,12,1))),"",CODE(MID(N1414,12,1)))&amp;
IF(ISERR(CODE(MID(N1414,13,1))),"",CODE(MID(N1414,13,1)))&amp;
IF(ISERR(CODE(MID(N1414,14,1))),"",CODE(MID(N1414,14,1)))&amp;
IF(ISERR(CODE(MID(N1414,15,1))),"",CODE(MID(N1414,15,1)))</f>
        <v>73847795807177837686</v>
      </c>
      <c r="B1414" s="3">
        <v>1383</v>
      </c>
      <c r="C1414" s="165">
        <f>VLOOKUP(A1414,[1]items.h.csv!$A:$C,3,0)</f>
        <v>1537</v>
      </c>
      <c r="D1414" s="1" t="s">
        <v>2221</v>
      </c>
      <c r="E1414" s="1" t="s">
        <v>7</v>
      </c>
      <c r="F1414" s="17" t="s">
        <v>290</v>
      </c>
      <c r="G1414" s="17" t="s">
        <v>290</v>
      </c>
      <c r="H1414" s="118">
        <v>0</v>
      </c>
      <c r="I1414" s="118">
        <v>0</v>
      </c>
      <c r="J1414" s="17" t="s">
        <v>3</v>
      </c>
      <c r="K1414" s="17" t="s">
        <v>2192</v>
      </c>
      <c r="L1414" s="138" t="s">
        <v>4605</v>
      </c>
      <c r="N1414" s="22" t="s">
        <v>2864</v>
      </c>
      <c r="O1414" s="22" t="s">
        <v>3787</v>
      </c>
      <c r="P1414"/>
      <c r="Q1414" t="str">
        <f>IF(F1414=G1414,"","NOT EQUAL")</f>
        <v/>
      </c>
      <c r="R1414"/>
      <c r="S1414"/>
      <c r="T1414">
        <f>IF(Y1414&lt;&gt;"",T1413+1,T1413)</f>
        <v>182</v>
      </c>
      <c r="U1414" s="3"/>
      <c r="V1414" s="118"/>
      <c r="W1414" s="118"/>
      <c r="X1414" s="109" t="str">
        <f>IF( OR(V1414="CNST", J1414="CAT_REGS"),(F1414),
IF(V1414="YES",UPPER(F1414),
IF(   AND(V1414&lt;&gt;"NO",J1414="CAT_FNCT",E1414&lt;&gt;"multiply", E1414&lt;&gt;"divide"),IF(K1414="SLS_ENABLED",   UPPER(F1414),""),"")))</f>
        <v/>
      </c>
      <c r="Y1414" s="109" t="str">
        <f>IF(LEN(W1414)&gt;0,W1414,SUBSTITUTE(SUBSTITUTE(SUBSTITUTE(SUBSTITUTE(SUBSTITUTE(SUBSTITUTE(SUBSTITUTE(SUBSTITUTE(SUBSTITUTE(SUBSTITUTE(SUBSTITUTE( (SUBSTITUTE( SUBSTITUTE( SUBSTITUTE( SUBSTITUTE(X1414,"STD_SIGMA","SUM"),"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14" s="2">
        <f>C1414</f>
        <v>1537</v>
      </c>
    </row>
    <row r="1415" spans="1:26">
      <c r="A1415" s="167" t="str">
        <f>CODE(MID(N1415,1,1))&amp;CODE(MID(N1415,2,1))&amp;CODE(MID(N1415,3,1))&amp;CODE(MID(N1415,4,1))&amp;CODE(MID(N1415,5,1))&amp;
IF(ISERR(CODE(MID(N1415,6,1))),"",CODE(MID(N1415,6,1)))&amp;
IF(ISERR(CODE(MID(N1415,7,1))),"",CODE(MID(N1415,7,1)))&amp;
IF(ISERR(CODE(MID(N1415,8,1))),"",CODE(MID(N1415,8,1)))&amp;
IF(ISERR(CODE(MID(N1415,9,1))),"",CODE(MID(N1415,9,1)))&amp;
IF(ISERR(CODE(MID(N1415,10,1))),"",CODE(MID(N1415,10,1)))&amp;
IF(ISERR(CODE(MID(N1415,11,1))),"",CODE(MID(N1415,11,1)))&amp;
IF(ISERR(CODE(MID(N1415,12,1))),"",CODE(MID(N1415,12,1)))&amp;
IF(ISERR(CODE(MID(N1415,13,1))),"",CODE(MID(N1415,13,1)))&amp;
IF(ISERR(CODE(MID(N1415,14,1))),"",CODE(MID(N1415,14,1)))&amp;
IF(ISERR(CODE(MID(N1415,15,1))),"",CODE(MID(N1415,15,1)))</f>
        <v>738477958073886976</v>
      </c>
      <c r="B1415" s="3">
        <v>1384</v>
      </c>
      <c r="C1415" s="165">
        <f>VLOOKUP(A1415,[1]items.h.csv!$A:$C,3,0)</f>
        <v>1538</v>
      </c>
      <c r="D1415" s="1" t="s">
        <v>2221</v>
      </c>
      <c r="E1415" s="1" t="s">
        <v>7</v>
      </c>
      <c r="F1415" s="17" t="s">
        <v>1994</v>
      </c>
      <c r="G1415" s="17" t="s">
        <v>1994</v>
      </c>
      <c r="H1415" s="118">
        <v>0</v>
      </c>
      <c r="I1415" s="118">
        <v>0</v>
      </c>
      <c r="J1415" s="17" t="s">
        <v>3</v>
      </c>
      <c r="K1415" s="17" t="s">
        <v>2192</v>
      </c>
      <c r="L1415" s="138" t="s">
        <v>4605</v>
      </c>
      <c r="N1415" s="22" t="s">
        <v>2865</v>
      </c>
      <c r="O1415" s="22" t="s">
        <v>3787</v>
      </c>
      <c r="P1415"/>
      <c r="Q1415" t="str">
        <f>IF(F1415=G1415,"","NOT EQUAL")</f>
        <v/>
      </c>
      <c r="R1415"/>
      <c r="S1415"/>
      <c r="T1415">
        <f>IF(Y1415&lt;&gt;"",T1414+1,T1414)</f>
        <v>182</v>
      </c>
      <c r="U1415" s="3"/>
      <c r="V1415" s="118"/>
      <c r="W1415" s="118"/>
      <c r="X1415" s="109" t="str">
        <f>IF( OR(V1415="CNST", J1415="CAT_REGS"),(F1415),
IF(V1415="YES",UPPER(F1415),
IF(   AND(V1415&lt;&gt;"NO",J1415="CAT_FNCT",E1415&lt;&gt;"multiply", E1415&lt;&gt;"divide"),IF(K1415="SLS_ENABLED",   UPPER(F1415),""),"")))</f>
        <v/>
      </c>
      <c r="Y1415" s="109" t="str">
        <f>IF(LEN(W1415)&gt;0,W1415,SUBSTITUTE(SUBSTITUTE(SUBSTITUTE(SUBSTITUTE(SUBSTITUTE(SUBSTITUTE(SUBSTITUTE(SUBSTITUTE(SUBSTITUTE(SUBSTITUTE(SUBSTITUTE( (SUBSTITUTE( SUBSTITUTE( SUBSTITUTE( SUBSTITUTE(X1415,"STD_SIGMA","SUM"),"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15" s="2">
        <f>C1415</f>
        <v>1538</v>
      </c>
    </row>
    <row r="1416" spans="1:26">
      <c r="A1416" s="167" t="str">
        <f>CODE(MID(N1416,1,1))&amp;CODE(MID(N1416,2,1))&amp;CODE(MID(N1416,3,1))&amp;CODE(MID(N1416,4,1))&amp;CODE(MID(N1416,5,1))&amp;
IF(ISERR(CODE(MID(N1416,6,1))),"",CODE(MID(N1416,6,1)))&amp;
IF(ISERR(CODE(MID(N1416,7,1))),"",CODE(MID(N1416,7,1)))&amp;
IF(ISERR(CODE(MID(N1416,8,1))),"",CODE(MID(N1416,8,1)))&amp;
IF(ISERR(CODE(MID(N1416,9,1))),"",CODE(MID(N1416,9,1)))&amp;
IF(ISERR(CODE(MID(N1416,10,1))),"",CODE(MID(N1416,10,1)))&amp;
IF(ISERR(CODE(MID(N1416,11,1))),"",CODE(MID(N1416,11,1)))&amp;
IF(ISERR(CODE(MID(N1416,12,1))),"",CODE(MID(N1416,12,1)))&amp;
IF(ISERR(CODE(MID(N1416,13,1))),"",CODE(MID(N1416,13,1)))&amp;
IF(ISERR(CODE(MID(N1416,14,1))),"",CODE(MID(N1416,14,1)))&amp;
IF(ISERR(CODE(MID(N1416,15,1))),"",CODE(MID(N1416,15,1)))</f>
        <v>7384779580767984</v>
      </c>
      <c r="B1416" s="3">
        <v>1385</v>
      </c>
      <c r="C1416" s="165">
        <f>VLOOKUP(A1416,[1]items.h.csv!$A:$C,3,0)</f>
        <v>1539</v>
      </c>
      <c r="D1416" s="1" t="s">
        <v>2436</v>
      </c>
      <c r="E1416" s="53" t="s">
        <v>4295</v>
      </c>
      <c r="F1416" s="17" t="s">
        <v>291</v>
      </c>
      <c r="G1416" s="17" t="s">
        <v>291</v>
      </c>
      <c r="H1416" s="118">
        <v>0</v>
      </c>
      <c r="I1416" s="118">
        <v>0</v>
      </c>
      <c r="J1416" s="17" t="s">
        <v>3</v>
      </c>
      <c r="K1416" s="17" t="s">
        <v>2192</v>
      </c>
      <c r="L1416" s="138" t="s">
        <v>4605</v>
      </c>
      <c r="N1416" s="22" t="s">
        <v>2866</v>
      </c>
      <c r="O1416" s="22" t="s">
        <v>3787</v>
      </c>
      <c r="P1416"/>
      <c r="Q1416" t="str">
        <f>IF(F1416=G1416,"","NOT EQUAL")</f>
        <v/>
      </c>
      <c r="R1416"/>
      <c r="S1416"/>
      <c r="T1416">
        <f>IF(Y1416&lt;&gt;"",T1415+1,T1415)</f>
        <v>183</v>
      </c>
      <c r="U1416" s="3" t="s">
        <v>4594</v>
      </c>
      <c r="V1416" s="122" t="s">
        <v>4475</v>
      </c>
      <c r="W1416" s="118"/>
      <c r="X1416" s="109" t="str">
        <f>IF( OR(V1416="CNST", J1416="CAT_REGS"),(F1416),
IF(V1416="YES",UPPER(F1416),
IF(   AND(V1416&lt;&gt;"NO",J1416="CAT_FNCT",E1416&lt;&gt;"multiply", E1416&lt;&gt;"divide"),IF(K1416="SLS_ENABLED",   UPPER(F1416),""),"")))</f>
        <v>"PLOT"</v>
      </c>
      <c r="Y1416" s="109" t="str">
        <f>IF(LEN(W1416)&gt;0,W1416,SUBSTITUTE(SUBSTITUTE(SUBSTITUTE(SUBSTITUTE(SUBSTITUTE(SUBSTITUTE(SUBSTITUTE(SUBSTITUTE(SUBSTITUTE(SUBSTITUTE(SUBSTITUTE( (SUBSTITUTE( SUBSTITUTE( SUBSTITUTE( SUBSTITUTE(X1416,"STD_SIGMA","SUM"),"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PLOT</v>
      </c>
      <c r="Z1416" s="2">
        <f>C1416</f>
        <v>1539</v>
      </c>
    </row>
    <row r="1417" spans="1:26">
      <c r="A1417" s="167" t="str">
        <f>CODE(MID(N1417,1,1))&amp;CODE(MID(N1417,2,1))&amp;CODE(MID(N1417,3,1))&amp;CODE(MID(N1417,4,1))&amp;CODE(MID(N1417,5,1))&amp;
IF(ISERR(CODE(MID(N1417,6,1))),"",CODE(MID(N1417,6,1)))&amp;
IF(ISERR(CODE(MID(N1417,7,1))),"",CODE(MID(N1417,7,1)))&amp;
IF(ISERR(CODE(MID(N1417,8,1))),"",CODE(MID(N1417,8,1)))&amp;
IF(ISERR(CODE(MID(N1417,9,1))),"",CODE(MID(N1417,9,1)))&amp;
IF(ISERR(CODE(MID(N1417,10,1))),"",CODE(MID(N1417,10,1)))&amp;
IF(ISERR(CODE(MID(N1417,11,1))),"",CODE(MID(N1417,11,1)))&amp;
IF(ISERR(CODE(MID(N1417,12,1))),"",CODE(MID(N1417,12,1)))&amp;
IF(ISERR(CODE(MID(N1417,13,1))),"",CODE(MID(N1417,13,1)))&amp;
IF(ISERR(CODE(MID(N1417,14,1))),"",CODE(MID(N1417,14,1)))&amp;
IF(ISERR(CODE(MID(N1417,15,1))),"",CODE(MID(N1417,15,1)))</f>
        <v>738477958078</v>
      </c>
      <c r="B1417" s="3">
        <v>1386</v>
      </c>
      <c r="C1417" s="165">
        <f>VLOOKUP(A1417,[1]items.h.csv!$A:$C,3,0)</f>
        <v>1540</v>
      </c>
      <c r="D1417" s="1" t="s">
        <v>2221</v>
      </c>
      <c r="E1417" s="1" t="s">
        <v>7</v>
      </c>
      <c r="F1417" s="17" t="s">
        <v>1996</v>
      </c>
      <c r="G1417" s="17" t="s">
        <v>1996</v>
      </c>
      <c r="H1417" s="118">
        <v>0</v>
      </c>
      <c r="I1417" s="118">
        <v>0</v>
      </c>
      <c r="J1417" s="17" t="s">
        <v>3</v>
      </c>
      <c r="K1417" s="17" t="s">
        <v>2192</v>
      </c>
      <c r="L1417" s="138" t="s">
        <v>4605</v>
      </c>
      <c r="N1417" s="22" t="s">
        <v>2868</v>
      </c>
      <c r="O1417" s="22" t="s">
        <v>3787</v>
      </c>
      <c r="P1417"/>
      <c r="Q1417" t="str">
        <f>IF(F1417=G1417,"","NOT EQUAL")</f>
        <v/>
      </c>
      <c r="R1417"/>
      <c r="S1417"/>
      <c r="T1417">
        <f>IF(Y1417&lt;&gt;"",T1416+1,T1416)</f>
        <v>183</v>
      </c>
      <c r="U1417" s="3"/>
      <c r="V1417" s="118"/>
      <c r="W1417" s="118"/>
      <c r="X1417" s="109" t="str">
        <f>IF( OR(V1417="CNST", J1417="CAT_REGS"),(F1417),
IF(V1417="YES",UPPER(F1417),
IF(   AND(V1417&lt;&gt;"NO",J1417="CAT_FNCT",E1417&lt;&gt;"multiply", E1417&lt;&gt;"divide"),IF(K1417="SLS_ENABLED",   UPPER(F1417),""),"")))</f>
        <v/>
      </c>
      <c r="Y1417" s="109" t="str">
        <f>IF(LEN(W1417)&gt;0,W1417,SUBSTITUTE(SUBSTITUTE(SUBSTITUTE(SUBSTITUTE(SUBSTITUTE(SUBSTITUTE(SUBSTITUTE(SUBSTITUTE(SUBSTITUTE(SUBSTITUTE(SUBSTITUTE( (SUBSTITUTE( SUBSTITUTE( SUBSTITUTE( SUBSTITUTE(X1417,"STD_SIGMA","SUM"),"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17" s="2">
        <f>C1417</f>
        <v>1540</v>
      </c>
    </row>
    <row r="1418" spans="1:26">
      <c r="A1418" s="167" t="str">
        <f>CODE(MID(N1418,1,1))&amp;CODE(MID(N1418,2,1))&amp;CODE(MID(N1418,3,1))&amp;CODE(MID(N1418,4,1))&amp;CODE(MID(N1418,5,1))&amp;
IF(ISERR(CODE(MID(N1418,6,1))),"",CODE(MID(N1418,6,1)))&amp;
IF(ISERR(CODE(MID(N1418,7,1))),"",CODE(MID(N1418,7,1)))&amp;
IF(ISERR(CODE(MID(N1418,8,1))),"",CODE(MID(N1418,8,1)))&amp;
IF(ISERR(CODE(MID(N1418,9,1))),"",CODE(MID(N1418,9,1)))&amp;
IF(ISERR(CODE(MID(N1418,10,1))),"",CODE(MID(N1418,10,1)))&amp;
IF(ISERR(CODE(MID(N1418,11,1))),"",CODE(MID(N1418,11,1)))&amp;
IF(ISERR(CODE(MID(N1418,12,1))),"",CODE(MID(N1418,12,1)))&amp;
IF(ISERR(CODE(MID(N1418,13,1))),"",CODE(MID(N1418,13,1)))&amp;
IF(ISERR(CODE(MID(N1418,14,1))),"",CODE(MID(N1418,14,1)))&amp;
IF(ISERR(CODE(MID(N1418,15,1))),"",CODE(MID(N1418,15,1)))</f>
        <v>738477958079737884</v>
      </c>
      <c r="B1418" s="3">
        <v>1387</v>
      </c>
      <c r="C1418" s="165">
        <f>VLOOKUP(A1418,[1]items.h.csv!$A:$C,3,0)</f>
        <v>1541</v>
      </c>
      <c r="D1418" s="1" t="s">
        <v>2221</v>
      </c>
      <c r="E1418" s="1" t="s">
        <v>7</v>
      </c>
      <c r="F1418" s="17" t="s">
        <v>1997</v>
      </c>
      <c r="G1418" s="17" t="s">
        <v>1997</v>
      </c>
      <c r="H1418" s="118">
        <v>0</v>
      </c>
      <c r="I1418" s="118">
        <v>0</v>
      </c>
      <c r="J1418" s="17" t="s">
        <v>3</v>
      </c>
      <c r="K1418" s="17" t="s">
        <v>2192</v>
      </c>
      <c r="L1418" s="138" t="s">
        <v>4605</v>
      </c>
      <c r="N1418" s="22" t="s">
        <v>2869</v>
      </c>
      <c r="O1418" s="22" t="s">
        <v>3787</v>
      </c>
      <c r="P1418"/>
      <c r="Q1418" t="str">
        <f>IF(F1418=G1418,"","NOT EQUAL")</f>
        <v/>
      </c>
      <c r="R1418"/>
      <c r="S1418"/>
      <c r="T1418">
        <f>IF(Y1418&lt;&gt;"",T1417+1,T1417)</f>
        <v>183</v>
      </c>
      <c r="U1418" s="3"/>
      <c r="V1418" s="118"/>
      <c r="W1418" s="118"/>
      <c r="X1418" s="109" t="str">
        <f>IF( OR(V1418="CNST", J1418="CAT_REGS"),(F1418),
IF(V1418="YES",UPPER(F1418),
IF(   AND(V1418&lt;&gt;"NO",J1418="CAT_FNCT",E1418&lt;&gt;"multiply", E1418&lt;&gt;"divide"),IF(K1418="SLS_ENABLED",   UPPER(F1418),""),"")))</f>
        <v/>
      </c>
      <c r="Y1418" s="109" t="str">
        <f>IF(LEN(W1418)&gt;0,W1418,SUBSTITUTE(SUBSTITUTE(SUBSTITUTE(SUBSTITUTE(SUBSTITUTE(SUBSTITUTE(SUBSTITUTE(SUBSTITUTE(SUBSTITUTE(SUBSTITUTE(SUBSTITUTE( (SUBSTITUTE( SUBSTITUTE( SUBSTITUTE( SUBSTITUTE(X1418,"STD_SIGMA","SUM"),"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18" s="2">
        <f>C1418</f>
        <v>1541</v>
      </c>
    </row>
    <row r="1419" spans="1:26">
      <c r="A1419" s="167" t="str">
        <f>CODE(MID(N1419,1,1))&amp;CODE(MID(N1419,2,1))&amp;CODE(MID(N1419,3,1))&amp;CODE(MID(N1419,4,1))&amp;CODE(MID(N1419,5,1))&amp;
IF(ISERR(CODE(MID(N1419,6,1))),"",CODE(MID(N1419,6,1)))&amp;
IF(ISERR(CODE(MID(N1419,7,1))),"",CODE(MID(N1419,7,1)))&amp;
IF(ISERR(CODE(MID(N1419,8,1))),"",CODE(MID(N1419,8,1)))&amp;
IF(ISERR(CODE(MID(N1419,9,1))),"",CODE(MID(N1419,9,1)))&amp;
IF(ISERR(CODE(MID(N1419,10,1))),"",CODE(MID(N1419,10,1)))&amp;
IF(ISERR(CODE(MID(N1419,11,1))),"",CODE(MID(N1419,11,1)))&amp;
IF(ISERR(CODE(MID(N1419,12,1))),"",CODE(MID(N1419,12,1)))&amp;
IF(ISERR(CODE(MID(N1419,13,1))),"",CODE(MID(N1419,13,1)))&amp;
IF(ISERR(CODE(MID(N1419,14,1))),"",CODE(MID(N1419,14,1)))&amp;
IF(ISERR(CODE(MID(N1419,15,1))),"",CODE(MID(N1419,15,1)))</f>
        <v>738477957679656886</v>
      </c>
      <c r="B1419" s="3">
        <v>1388</v>
      </c>
      <c r="C1419" s="165">
        <f>VLOOKUP(A1419,[1]items.h.csv!$A:$C,3,0)</f>
        <v>1542</v>
      </c>
      <c r="D1419" s="73" t="s">
        <v>4372</v>
      </c>
      <c r="E1419" s="73" t="s">
        <v>4453</v>
      </c>
      <c r="F1419" s="74" t="s">
        <v>4454</v>
      </c>
      <c r="G1419" s="74" t="s">
        <v>4454</v>
      </c>
      <c r="H1419" s="75">
        <v>0</v>
      </c>
      <c r="I1419" s="75">
        <v>0</v>
      </c>
      <c r="J1419" s="76" t="s">
        <v>3</v>
      </c>
      <c r="K1419" s="76" t="s">
        <v>2192</v>
      </c>
      <c r="L1419" s="138" t="s">
        <v>4605</v>
      </c>
      <c r="N1419" s="77" t="s">
        <v>4455</v>
      </c>
      <c r="O1419" s="77"/>
      <c r="P1419"/>
      <c r="Q1419" t="str">
        <f>IF(F1419=G1419,"","NOT EQUAL")</f>
        <v/>
      </c>
      <c r="R1419"/>
      <c r="S1419"/>
      <c r="T1419">
        <f>IF(Y1419&lt;&gt;"",T1418+1,T1418)</f>
        <v>183</v>
      </c>
      <c r="U1419" s="3"/>
      <c r="V1419" s="118"/>
      <c r="W1419" s="118"/>
      <c r="X1419" s="109" t="str">
        <f>IF( OR(V1419="CNST", J1419="CAT_REGS"),(F1419),
IF(V1419="YES",UPPER(F1419),
IF(   AND(V1419&lt;&gt;"NO",J1419="CAT_FNCT",E1419&lt;&gt;"multiply", E1419&lt;&gt;"divide"),IF(K1419="SLS_ENABLED",   UPPER(F1419),""),"")))</f>
        <v/>
      </c>
      <c r="Y1419" s="109" t="str">
        <f>IF(LEN(W1419)&gt;0,W1419,SUBSTITUTE(SUBSTITUTE(SUBSTITUTE(SUBSTITUTE(SUBSTITUTE(SUBSTITUTE(SUBSTITUTE(SUBSTITUTE(SUBSTITUTE(SUBSTITUTE(SUBSTITUTE( (SUBSTITUTE( SUBSTITUTE( SUBSTITUTE( SUBSTITUTE(X1419,"STD_SIGMA","SUM"),"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19" s="2">
        <f>C1419</f>
        <v>1542</v>
      </c>
    </row>
    <row r="1420" spans="1:26">
      <c r="A1420" s="167" t="str">
        <f>CODE(MID(N1420,1,1))&amp;CODE(MID(N1420,2,1))&amp;CODE(MID(N1420,3,1))&amp;CODE(MID(N1420,4,1))&amp;CODE(MID(N1420,5,1))&amp;
IF(ISERR(CODE(MID(N1420,6,1))),"",CODE(MID(N1420,6,1)))&amp;
IF(ISERR(CODE(MID(N1420,7,1))),"",CODE(MID(N1420,7,1)))&amp;
IF(ISERR(CODE(MID(N1420,8,1))),"",CODE(MID(N1420,8,1)))&amp;
IF(ISERR(CODE(MID(N1420,9,1))),"",CODE(MID(N1420,9,1)))&amp;
IF(ISERR(CODE(MID(N1420,10,1))),"",CODE(MID(N1420,10,1)))&amp;
IF(ISERR(CODE(MID(N1420,11,1))),"",CODE(MID(N1420,11,1)))&amp;
IF(ISERR(CODE(MID(N1420,12,1))),"",CODE(MID(N1420,12,1)))&amp;
IF(ISERR(CODE(MID(N1420,13,1))),"",CODE(MID(N1420,13,1)))&amp;
IF(ISERR(CODE(MID(N1420,14,1))),"",CODE(MID(N1420,14,1)))&amp;
IF(ISERR(CODE(MID(N1420,15,1))),"",CODE(MID(N1420,15,1)))</f>
        <v>738477958079807682</v>
      </c>
      <c r="B1420" s="3">
        <v>1389</v>
      </c>
      <c r="C1420" s="165">
        <f>VLOOKUP(A1420,[1]items.h.csv!$A:$C,3,0)</f>
        <v>1543</v>
      </c>
      <c r="D1420" s="1" t="s">
        <v>2221</v>
      </c>
      <c r="E1420" s="1" t="s">
        <v>7</v>
      </c>
      <c r="F1420" s="17" t="s">
        <v>2000</v>
      </c>
      <c r="G1420" s="17" t="s">
        <v>2000</v>
      </c>
      <c r="H1420" s="118">
        <v>0</v>
      </c>
      <c r="I1420" s="118">
        <v>0</v>
      </c>
      <c r="J1420" s="17" t="s">
        <v>3</v>
      </c>
      <c r="K1420" s="17" t="s">
        <v>2192</v>
      </c>
      <c r="L1420" s="138" t="s">
        <v>4605</v>
      </c>
      <c r="N1420" s="22" t="s">
        <v>2876</v>
      </c>
      <c r="O1420" s="22" t="s">
        <v>3787</v>
      </c>
      <c r="P1420"/>
      <c r="Q1420" t="str">
        <f>IF(F1420=G1420,"","NOT EQUAL")</f>
        <v/>
      </c>
      <c r="R1420"/>
      <c r="S1420"/>
      <c r="T1420">
        <f>IF(Y1420&lt;&gt;"",T1419+1,T1419)</f>
        <v>183</v>
      </c>
      <c r="U1420" s="3"/>
      <c r="V1420" s="118"/>
      <c r="W1420" s="118"/>
      <c r="X1420" s="109" t="str">
        <f>IF( OR(V1420="CNST", J1420="CAT_REGS"),(F1420),
IF(V1420="YES",UPPER(F1420),
IF(   AND(V1420&lt;&gt;"NO",J1420="CAT_FNCT",E1420&lt;&gt;"multiply", E1420&lt;&gt;"divide"),IF(K1420="SLS_ENABLED",   UPPER(F1420),""),"")))</f>
        <v/>
      </c>
      <c r="Y1420" s="109" t="str">
        <f>IF(LEN(W1420)&gt;0,W1420,SUBSTITUTE(SUBSTITUTE(SUBSTITUTE(SUBSTITUTE(SUBSTITUTE(SUBSTITUTE(SUBSTITUTE(SUBSTITUTE(SUBSTITUTE(SUBSTITUTE(SUBSTITUTE( (SUBSTITUTE( SUBSTITUTE( SUBSTITUTE( SUBSTITUTE(X1420,"STD_SIGMA","SUM"),"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20" s="2">
        <f>C1420</f>
        <v>1543</v>
      </c>
    </row>
    <row r="1421" spans="1:26">
      <c r="A1421" s="167" t="str">
        <f>CODE(MID(N1421,1,1))&amp;CODE(MID(N1421,2,1))&amp;CODE(MID(N1421,3,1))&amp;CODE(MID(N1421,4,1))&amp;CODE(MID(N1421,5,1))&amp;
IF(ISERR(CODE(MID(N1421,6,1))),"",CODE(MID(N1421,6,1)))&amp;
IF(ISERR(CODE(MID(N1421,7,1))),"",CODE(MID(N1421,7,1)))&amp;
IF(ISERR(CODE(MID(N1421,8,1))),"",CODE(MID(N1421,8,1)))&amp;
IF(ISERR(CODE(MID(N1421,9,1))),"",CODE(MID(N1421,9,1)))&amp;
IF(ISERR(CODE(MID(N1421,10,1))),"",CODE(MID(N1421,10,1)))&amp;
IF(ISERR(CODE(MID(N1421,11,1))),"",CODE(MID(N1421,11,1)))&amp;
IF(ISERR(CODE(MID(N1421,12,1))),"",CODE(MID(N1421,12,1)))&amp;
IF(ISERR(CODE(MID(N1421,13,1))),"",CODE(MID(N1421,13,1)))&amp;
IF(ISERR(CODE(MID(N1421,14,1))),"",CODE(MID(N1421,14,1)))&amp;
IF(ISERR(CODE(MID(N1421,15,1))),"",CODE(MID(N1421,15,1)))</f>
        <v>7384779580826776</v>
      </c>
      <c r="B1421" s="3">
        <v>1390</v>
      </c>
      <c r="C1421" s="165">
        <f>VLOOKUP(A1421,[1]items.h.csv!$A:$C,3,0)</f>
        <v>1544</v>
      </c>
      <c r="D1421" s="1" t="s">
        <v>2221</v>
      </c>
      <c r="E1421" s="1" t="s">
        <v>7</v>
      </c>
      <c r="F1421" s="17" t="s">
        <v>297</v>
      </c>
      <c r="G1421" s="17" t="s">
        <v>297</v>
      </c>
      <c r="H1421" s="118">
        <v>0</v>
      </c>
      <c r="I1421" s="118">
        <v>0</v>
      </c>
      <c r="J1421" s="17" t="s">
        <v>3</v>
      </c>
      <c r="K1421" s="17" t="s">
        <v>2192</v>
      </c>
      <c r="L1421" s="138" t="s">
        <v>4605</v>
      </c>
      <c r="N1421" s="22" t="s">
        <v>2879</v>
      </c>
      <c r="O1421" s="22" t="s">
        <v>3787</v>
      </c>
      <c r="P1421"/>
      <c r="Q1421" t="str">
        <f>IF(F1421=G1421,"","NOT EQUAL")</f>
        <v/>
      </c>
      <c r="R1421"/>
      <c r="S1421"/>
      <c r="T1421">
        <f>IF(Y1421&lt;&gt;"",T1420+1,T1420)</f>
        <v>183</v>
      </c>
      <c r="U1421" s="3"/>
      <c r="V1421" s="118"/>
      <c r="W1421" s="118"/>
      <c r="X1421" s="109" t="str">
        <f>IF( OR(V1421="CNST", J1421="CAT_REGS"),(F1421),
IF(V1421="YES",UPPER(F1421),
IF(   AND(V1421&lt;&gt;"NO",J1421="CAT_FNCT",E1421&lt;&gt;"multiply", E1421&lt;&gt;"divide"),IF(K1421="SLS_ENABLED",   UPPER(F1421),""),"")))</f>
        <v/>
      </c>
      <c r="Y1421" s="109" t="str">
        <f>IF(LEN(W1421)&gt;0,W1421,SUBSTITUTE(SUBSTITUTE(SUBSTITUTE(SUBSTITUTE(SUBSTITUTE(SUBSTITUTE(SUBSTITUTE(SUBSTITUTE(SUBSTITUTE(SUBSTITUTE(SUBSTITUTE( (SUBSTITUTE( SUBSTITUTE( SUBSTITUTE( SUBSTITUTE(X1421,"STD_SIGMA","SUM"),"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21" s="2">
        <f>C1421</f>
        <v>1544</v>
      </c>
    </row>
    <row r="1422" spans="1:26">
      <c r="A1422" s="167" t="str">
        <f>CODE(MID(N1422,1,1))&amp;CODE(MID(N1422,2,1))&amp;CODE(MID(N1422,3,1))&amp;CODE(MID(N1422,4,1))&amp;CODE(MID(N1422,5,1))&amp;
IF(ISERR(CODE(MID(N1422,6,1))),"",CODE(MID(N1422,6,1)))&amp;
IF(ISERR(CODE(MID(N1422,7,1))),"",CODE(MID(N1422,7,1)))&amp;
IF(ISERR(CODE(MID(N1422,8,1))),"",CODE(MID(N1422,8,1)))&amp;
IF(ISERR(CODE(MID(N1422,9,1))),"",CODE(MID(N1422,9,1)))&amp;
IF(ISERR(CODE(MID(N1422,10,1))),"",CODE(MID(N1422,10,1)))&amp;
IF(ISERR(CODE(MID(N1422,11,1))),"",CODE(MID(N1422,11,1)))&amp;
IF(ISERR(CODE(MID(N1422,12,1))),"",CODE(MID(N1422,12,1)))&amp;
IF(ISERR(CODE(MID(N1422,13,1))),"",CODE(MID(N1422,13,1)))&amp;
IF(ISERR(CODE(MID(N1422,14,1))),"",CODE(MID(N1422,14,1)))&amp;
IF(ISERR(CODE(MID(N1422,15,1))),"",CODE(MID(N1422,15,1)))</f>
        <v>7384779580838479</v>
      </c>
      <c r="B1422" s="3">
        <v>1391</v>
      </c>
      <c r="C1422" s="165">
        <f>VLOOKUP(A1422,[1]items.h.csv!$A:$C,3,0)</f>
        <v>1545</v>
      </c>
      <c r="D1422" s="1" t="s">
        <v>2221</v>
      </c>
      <c r="E1422" s="1" t="s">
        <v>7</v>
      </c>
      <c r="F1422" s="17" t="s">
        <v>301</v>
      </c>
      <c r="G1422" s="17" t="s">
        <v>301</v>
      </c>
      <c r="H1422" s="118">
        <v>0</v>
      </c>
      <c r="I1422" s="118">
        <v>0</v>
      </c>
      <c r="J1422" s="17" t="s">
        <v>3</v>
      </c>
      <c r="K1422" s="17" t="s">
        <v>2192</v>
      </c>
      <c r="L1422" s="138" t="s">
        <v>4605</v>
      </c>
      <c r="N1422" s="22" t="s">
        <v>2884</v>
      </c>
      <c r="O1422" s="22" t="s">
        <v>3787</v>
      </c>
      <c r="P1422"/>
      <c r="Q1422" t="str">
        <f>IF(F1422=G1422,"","NOT EQUAL")</f>
        <v/>
      </c>
      <c r="R1422"/>
      <c r="S1422"/>
      <c r="T1422">
        <f>IF(Y1422&lt;&gt;"",T1421+1,T1421)</f>
        <v>183</v>
      </c>
      <c r="U1422" s="3"/>
      <c r="V1422" s="118"/>
      <c r="W1422" s="118"/>
      <c r="X1422" s="109" t="str">
        <f>IF( OR(V1422="CNST", J1422="CAT_REGS"),(F1422),
IF(V1422="YES",UPPER(F1422),
IF(   AND(V1422&lt;&gt;"NO",J1422="CAT_FNCT",E1422&lt;&gt;"multiply", E1422&lt;&gt;"divide"),IF(K1422="SLS_ENABLED",   UPPER(F1422),""),"")))</f>
        <v/>
      </c>
      <c r="Y1422" s="109" t="str">
        <f>IF(LEN(W1422)&gt;0,W1422,SUBSTITUTE(SUBSTITUTE(SUBSTITUTE(SUBSTITUTE(SUBSTITUTE(SUBSTITUTE(SUBSTITUTE(SUBSTITUTE(SUBSTITUTE(SUBSTITUTE(SUBSTITUTE( (SUBSTITUTE( SUBSTITUTE( SUBSTITUTE( SUBSTITUTE(X1422,"STD_SIGMA","SUM"),"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22" s="2">
        <f>C1422</f>
        <v>1545</v>
      </c>
    </row>
    <row r="1423" spans="1:26">
      <c r="A1423" s="167" t="str">
        <f>CODE(MID(N1423,1,1))&amp;CODE(MID(N1423,2,1))&amp;CODE(MID(N1423,3,1))&amp;CODE(MID(N1423,4,1))&amp;CODE(MID(N1423,5,1))&amp;
IF(ISERR(CODE(MID(N1423,6,1))),"",CODE(MID(N1423,6,1)))&amp;
IF(ISERR(CODE(MID(N1423,7,1))),"",CODE(MID(N1423,7,1)))&amp;
IF(ISERR(CODE(MID(N1423,8,1))),"",CODE(MID(N1423,8,1)))&amp;
IF(ISERR(CODE(MID(N1423,9,1))),"",CODE(MID(N1423,9,1)))&amp;
IF(ISERR(CODE(MID(N1423,10,1))),"",CODE(MID(N1423,10,1)))&amp;
IF(ISERR(CODE(MID(N1423,11,1))),"",CODE(MID(N1423,11,1)))&amp;
IF(ISERR(CODE(MID(N1423,12,1))),"",CODE(MID(N1423,12,1)))&amp;
IF(ISERR(CODE(MID(N1423,13,1))),"",CODE(MID(N1423,13,1)))&amp;
IF(ISERR(CODE(MID(N1423,14,1))),"",CODE(MID(N1423,14,1)))&amp;
IF(ISERR(CODE(MID(N1423,15,1))),"",CODE(MID(N1423,15,1)))</f>
        <v>7384779580858475</v>
      </c>
      <c r="B1423" s="3">
        <v>1392</v>
      </c>
      <c r="C1423" s="165">
        <f>VLOOKUP(A1423,[1]items.h.csv!$A:$C,3,0)</f>
        <v>1546</v>
      </c>
      <c r="D1423" s="1" t="s">
        <v>2221</v>
      </c>
      <c r="E1423" s="1" t="s">
        <v>7</v>
      </c>
      <c r="F1423" s="17" t="s">
        <v>303</v>
      </c>
      <c r="G1423" s="17" t="s">
        <v>303</v>
      </c>
      <c r="H1423" s="118">
        <v>0</v>
      </c>
      <c r="I1423" s="118">
        <v>0</v>
      </c>
      <c r="J1423" s="17" t="s">
        <v>3</v>
      </c>
      <c r="K1423" s="17" t="s">
        <v>2192</v>
      </c>
      <c r="L1423" s="138" t="s">
        <v>4605</v>
      </c>
      <c r="N1423" s="22" t="s">
        <v>2886</v>
      </c>
      <c r="O1423" s="22" t="s">
        <v>3787</v>
      </c>
      <c r="P1423"/>
      <c r="Q1423" t="str">
        <f>IF(F1423=G1423,"","NOT EQUAL")</f>
        <v/>
      </c>
      <c r="R1423"/>
      <c r="S1423"/>
      <c r="T1423">
        <f>IF(Y1423&lt;&gt;"",T1422+1,T1422)</f>
        <v>183</v>
      </c>
      <c r="U1423" s="3"/>
      <c r="V1423" s="118"/>
      <c r="W1423" s="118"/>
      <c r="X1423" s="109" t="str">
        <f>IF( OR(V1423="CNST", J1423="CAT_REGS"),(F1423),
IF(V1423="YES",UPPER(F1423),
IF(   AND(V1423&lt;&gt;"NO",J1423="CAT_FNCT",E1423&lt;&gt;"multiply", E1423&lt;&gt;"divide"),IF(K1423="SLS_ENABLED",   UPPER(F1423),""),"")))</f>
        <v/>
      </c>
      <c r="Y1423" s="109" t="str">
        <f>IF(LEN(W1423)&gt;0,W1423,SUBSTITUTE(SUBSTITUTE(SUBSTITUTE(SUBSTITUTE(SUBSTITUTE(SUBSTITUTE(SUBSTITUTE(SUBSTITUTE(SUBSTITUTE(SUBSTITUTE(SUBSTITUTE( (SUBSTITUTE( SUBSTITUTE( SUBSTITUTE( SUBSTITUTE(X1423,"STD_SIGMA","SUM"),"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23" s="2">
        <f>C1423</f>
        <v>1546</v>
      </c>
    </row>
    <row r="1424" spans="1:26">
      <c r="A1424" s="167" t="str">
        <f>CODE(MID(N1424,1,1))&amp;CODE(MID(N1424,2,1))&amp;CODE(MID(N1424,3,1))&amp;CODE(MID(N1424,4,1))&amp;CODE(MID(N1424,5,1))&amp;
IF(ISERR(CODE(MID(N1424,6,1))),"",CODE(MID(N1424,6,1)))&amp;
IF(ISERR(CODE(MID(N1424,7,1))),"",CODE(MID(N1424,7,1)))&amp;
IF(ISERR(CODE(MID(N1424,8,1))),"",CODE(MID(N1424,8,1)))&amp;
IF(ISERR(CODE(MID(N1424,9,1))),"",CODE(MID(N1424,9,1)))&amp;
IF(ISERR(CODE(MID(N1424,10,1))),"",CODE(MID(N1424,10,1)))&amp;
IF(ISERR(CODE(MID(N1424,11,1))),"",CODE(MID(N1424,11,1)))&amp;
IF(ISERR(CODE(MID(N1424,12,1))),"",CODE(MID(N1424,12,1)))&amp;
IF(ISERR(CODE(MID(N1424,13,1))),"",CODE(MID(N1424,13,1)))&amp;
IF(ISERR(CODE(MID(N1424,14,1))),"",CODE(MID(N1424,14,1)))&amp;
IF(ISERR(CODE(MID(N1424,15,1))),"",CODE(MID(N1424,15,1)))</f>
        <v>73847795826568</v>
      </c>
      <c r="B1424" s="3">
        <v>1393</v>
      </c>
      <c r="C1424" s="165">
        <f>VLOOKUP(A1424,[1]items.h.csv!$A:$C,3,0)</f>
        <v>1547</v>
      </c>
      <c r="D1424" s="1" t="s">
        <v>2255</v>
      </c>
      <c r="E1424" s="1" t="s">
        <v>1341</v>
      </c>
      <c r="F1424" s="17" t="s">
        <v>2005</v>
      </c>
      <c r="G1424" s="17" t="s">
        <v>2005</v>
      </c>
      <c r="H1424" s="118">
        <v>0</v>
      </c>
      <c r="I1424" s="118">
        <v>0</v>
      </c>
      <c r="J1424" s="17" t="s">
        <v>3</v>
      </c>
      <c r="K1424" s="17" t="s">
        <v>2192</v>
      </c>
      <c r="L1424" s="138" t="s">
        <v>4605</v>
      </c>
      <c r="N1424" s="22" t="s">
        <v>2892</v>
      </c>
      <c r="O1424" s="22" t="s">
        <v>3787</v>
      </c>
      <c r="P1424"/>
      <c r="Q1424" t="str">
        <f>IF(F1424=G1424,"","NOT EQUAL")</f>
        <v/>
      </c>
      <c r="R1424"/>
      <c r="S1424"/>
      <c r="T1424">
        <f>IF(Y1424&lt;&gt;"",T1423+1,T1423)</f>
        <v>183</v>
      </c>
      <c r="U1424" s="3"/>
      <c r="V1424" s="118" t="s">
        <v>4467</v>
      </c>
      <c r="W1424" s="118"/>
      <c r="X1424" s="109" t="str">
        <f>IF( OR(V1424="CNST", J1424="CAT_REGS"),(F1424),
IF(V1424="YES",UPPER(F1424),
IF(   AND(V1424&lt;&gt;"NO",J1424="CAT_FNCT",E1424&lt;&gt;"multiply", E1424&lt;&gt;"divide"),IF(K1424="SLS_ENABLED",   UPPER(F1424),""),"")))</f>
        <v/>
      </c>
      <c r="Y1424" s="109" t="str">
        <f>IF(LEN(W1424)&gt;0,W1424,SUBSTITUTE(SUBSTITUTE(SUBSTITUTE(SUBSTITUTE(SUBSTITUTE(SUBSTITUTE(SUBSTITUTE(SUBSTITUTE(SUBSTITUTE(SUBSTITUTE(SUBSTITUTE( (SUBSTITUTE( SUBSTITUTE( SUBSTITUTE( SUBSTITUTE(X1424,"STD_SIGMA","SUM"),"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24" s="2">
        <f>C1424</f>
        <v>1547</v>
      </c>
    </row>
    <row r="1425" spans="1:26">
      <c r="A1425" s="167" t="str">
        <f>CODE(MID(N1425,1,1))&amp;CODE(MID(N1425,2,1))&amp;CODE(MID(N1425,3,1))&amp;CODE(MID(N1425,4,1))&amp;CODE(MID(N1425,5,1))&amp;
IF(ISERR(CODE(MID(N1425,6,1))),"",CODE(MID(N1425,6,1)))&amp;
IF(ISERR(CODE(MID(N1425,7,1))),"",CODE(MID(N1425,7,1)))&amp;
IF(ISERR(CODE(MID(N1425,8,1))),"",CODE(MID(N1425,8,1)))&amp;
IF(ISERR(CODE(MID(N1425,9,1))),"",CODE(MID(N1425,9,1)))&amp;
IF(ISERR(CODE(MID(N1425,10,1))),"",CODE(MID(N1425,10,1)))&amp;
IF(ISERR(CODE(MID(N1425,11,1))),"",CODE(MID(N1425,11,1)))&amp;
IF(ISERR(CODE(MID(N1425,12,1))),"",CODE(MID(N1425,12,1)))&amp;
IF(ISERR(CODE(MID(N1425,13,1))),"",CODE(MID(N1425,13,1)))&amp;
IF(ISERR(CODE(MID(N1425,14,1))),"",CODE(MID(N1425,14,1)))&amp;
IF(ISERR(CODE(MID(N1425,15,1))),"",CODE(MID(N1425,15,1)))</f>
        <v>73847795826568116111</v>
      </c>
      <c r="B1425" s="3">
        <v>1394</v>
      </c>
      <c r="C1425" s="165">
        <f>VLOOKUP(A1425,[1]items.h.csv!$A:$C,3,0)</f>
        <v>1548</v>
      </c>
      <c r="D1425" s="1" t="s">
        <v>2256</v>
      </c>
      <c r="E1425" s="1" t="s">
        <v>1341</v>
      </c>
      <c r="F1425" s="17" t="s">
        <v>2006</v>
      </c>
      <c r="G1425" s="17" t="s">
        <v>2006</v>
      </c>
      <c r="H1425" s="118">
        <v>0</v>
      </c>
      <c r="I1425" s="118">
        <v>0</v>
      </c>
      <c r="J1425" s="17" t="s">
        <v>3</v>
      </c>
      <c r="K1425" s="17" t="s">
        <v>2191</v>
      </c>
      <c r="L1425" s="138" t="s">
        <v>4605</v>
      </c>
      <c r="N1425" s="22" t="s">
        <v>2893</v>
      </c>
      <c r="O1425" s="22" t="s">
        <v>3787</v>
      </c>
      <c r="P1425"/>
      <c r="Q1425" t="str">
        <f>IF(F1425=G1425,"","NOT EQUAL")</f>
        <v/>
      </c>
      <c r="R1425"/>
      <c r="S1425"/>
      <c r="T1425">
        <f>IF(Y1425&lt;&gt;"",T1424+1,T1424)</f>
        <v>184</v>
      </c>
      <c r="U1425" s="3" t="s">
        <v>4564</v>
      </c>
      <c r="V1425" s="118"/>
      <c r="W1425" s="118"/>
      <c r="X1425" s="109" t="str">
        <f>IF( OR(V1425="CNST", J1425="CAT_REGS"),(F1425),
IF(V1425="YES",UPPER(F1425),
IF(   AND(V1425&lt;&gt;"NO",J1425="CAT_FNCT",E1425&lt;&gt;"multiply", E1425&lt;&gt;"divide"),IF(K1425="SLS_ENABLED",   UPPER(F1425),""),"")))</f>
        <v>"RAD" STD_RIGHT_ARROW</v>
      </c>
      <c r="Y1425" s="109" t="str">
        <f>IF(LEN(W1425)&gt;0,W1425,SUBSTITUTE(SUBSTITUTE(SUBSTITUTE(SUBSTITUTE(SUBSTITUTE(SUBSTITUTE(SUBSTITUTE(SUBSTITUTE(SUBSTITUTE(SUBSTITUTE(SUBSTITUTE( (SUBSTITUTE( SUBSTITUTE( SUBSTITUTE( SUBSTITUTE(X1425,"STD_SIGMA","SUM"),"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RAD&gt;</v>
      </c>
      <c r="Z1425" s="2">
        <f>C1425</f>
        <v>1548</v>
      </c>
    </row>
    <row r="1426" spans="1:26">
      <c r="A1426" s="167" t="str">
        <f>CODE(MID(N1426,1,1))&amp;CODE(MID(N1426,2,1))&amp;CODE(MID(N1426,3,1))&amp;CODE(MID(N1426,4,1))&amp;CODE(MID(N1426,5,1))&amp;
IF(ISERR(CODE(MID(N1426,6,1))),"",CODE(MID(N1426,6,1)))&amp;
IF(ISERR(CODE(MID(N1426,7,1))),"",CODE(MID(N1426,7,1)))&amp;
IF(ISERR(CODE(MID(N1426,8,1))),"",CODE(MID(N1426,8,1)))&amp;
IF(ISERR(CODE(MID(N1426,9,1))),"",CODE(MID(N1426,9,1)))&amp;
IF(ISERR(CODE(MID(N1426,10,1))),"",CODE(MID(N1426,10,1)))&amp;
IF(ISERR(CODE(MID(N1426,11,1))),"",CODE(MID(N1426,11,1)))&amp;
IF(ISERR(CODE(MID(N1426,12,1))),"",CODE(MID(N1426,12,1)))&amp;
IF(ISERR(CODE(MID(N1426,13,1))),"",CODE(MID(N1426,13,1)))&amp;
IF(ISERR(CODE(MID(N1426,14,1))),"",CODE(MID(N1426,14,1)))&amp;
IF(ISERR(CODE(MID(N1426,15,1))),"",CODE(MID(N1426,15,1)))</f>
        <v>73847795826578</v>
      </c>
      <c r="B1426" s="3">
        <v>1395</v>
      </c>
      <c r="C1426" s="165">
        <f>VLOOKUP(A1426,[1]items.h.csv!$A:$C,3,0)</f>
        <v>1549</v>
      </c>
      <c r="D1426" s="1" t="s">
        <v>2334</v>
      </c>
      <c r="E1426" s="1" t="s">
        <v>7</v>
      </c>
      <c r="F1426" s="17" t="s">
        <v>307</v>
      </c>
      <c r="G1426" s="17" t="s">
        <v>307</v>
      </c>
      <c r="H1426" s="118">
        <v>0</v>
      </c>
      <c r="I1426" s="118">
        <v>0</v>
      </c>
      <c r="J1426" s="17" t="s">
        <v>3</v>
      </c>
      <c r="K1426" s="17" t="s">
        <v>2191</v>
      </c>
      <c r="L1426" s="138" t="s">
        <v>4605</v>
      </c>
      <c r="N1426" s="22" t="s">
        <v>2895</v>
      </c>
      <c r="O1426" s="22" t="s">
        <v>3787</v>
      </c>
      <c r="P1426"/>
      <c r="Q1426" t="str">
        <f>IF(F1426=G1426,"","NOT EQUAL")</f>
        <v/>
      </c>
      <c r="R1426"/>
      <c r="S1426"/>
      <c r="T1426">
        <f>IF(Y1426&lt;&gt;"",T1425+1,T1425)</f>
        <v>185</v>
      </c>
      <c r="U1426" s="3" t="s">
        <v>4565</v>
      </c>
      <c r="V1426" s="118"/>
      <c r="W1426" s="118"/>
      <c r="X1426" s="109" t="str">
        <f>IF( OR(V1426="CNST", J1426="CAT_REGS"),(F1426),
IF(V1426="YES",UPPER(F1426),
IF(   AND(V1426&lt;&gt;"NO",J1426="CAT_FNCT",E1426&lt;&gt;"multiply", E1426&lt;&gt;"divide"),IF(K1426="SLS_ENABLED",   UPPER(F1426),""),"")))</f>
        <v>"RAN#"</v>
      </c>
      <c r="Y1426" s="109" t="str">
        <f>IF(LEN(W1426)&gt;0,W1426,SUBSTITUTE(SUBSTITUTE(SUBSTITUTE(SUBSTITUTE(SUBSTITUTE(SUBSTITUTE(SUBSTITUTE(SUBSTITUTE(SUBSTITUTE(SUBSTITUTE(SUBSTITUTE( (SUBSTITUTE( SUBSTITUTE( SUBSTITUTE( SUBSTITUTE(X1426,"STD_SIGMA","SUM"),"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RAN#</v>
      </c>
      <c r="Z1426" s="2">
        <f>C1426</f>
        <v>1549</v>
      </c>
    </row>
    <row r="1427" spans="1:26">
      <c r="A1427" s="167" t="str">
        <f>CODE(MID(N1427,1,1))&amp;CODE(MID(N1427,2,1))&amp;CODE(MID(N1427,3,1))&amp;CODE(MID(N1427,4,1))&amp;CODE(MID(N1427,5,1))&amp;
IF(ISERR(CODE(MID(N1427,6,1))),"",CODE(MID(N1427,6,1)))&amp;
IF(ISERR(CODE(MID(N1427,7,1))),"",CODE(MID(N1427,7,1)))&amp;
IF(ISERR(CODE(MID(N1427,8,1))),"",CODE(MID(N1427,8,1)))&amp;
IF(ISERR(CODE(MID(N1427,9,1))),"",CODE(MID(N1427,9,1)))&amp;
IF(ISERR(CODE(MID(N1427,10,1))),"",CODE(MID(N1427,10,1)))&amp;
IF(ISERR(CODE(MID(N1427,11,1))),"",CODE(MID(N1427,11,1)))&amp;
IF(ISERR(CODE(MID(N1427,12,1))),"",CODE(MID(N1427,12,1)))&amp;
IF(ISERR(CODE(MID(N1427,13,1))),"",CODE(MID(N1427,13,1)))&amp;
IF(ISERR(CODE(MID(N1427,14,1))),"",CODE(MID(N1427,14,1)))&amp;
IF(ISERR(CODE(MID(N1427,15,1))),"",CODE(MID(N1427,15,1)))</f>
        <v>73847795826682</v>
      </c>
      <c r="B1427" s="3">
        <v>1396</v>
      </c>
      <c r="C1427" s="165">
        <f>VLOOKUP(A1427,[1]items.h.csv!$A:$C,3,0)</f>
        <v>1550</v>
      </c>
      <c r="D1427" s="1" t="s">
        <v>2335</v>
      </c>
      <c r="E1427" s="53" t="s">
        <v>4116</v>
      </c>
      <c r="F1427" s="17" t="s">
        <v>308</v>
      </c>
      <c r="G1427" s="17" t="s">
        <v>322</v>
      </c>
      <c r="H1427" s="118">
        <v>0</v>
      </c>
      <c r="I1427" s="118">
        <v>0</v>
      </c>
      <c r="J1427" s="17" t="s">
        <v>3</v>
      </c>
      <c r="K1427" s="17" t="s">
        <v>2192</v>
      </c>
      <c r="L1427" s="138" t="s">
        <v>4605</v>
      </c>
      <c r="M1427" s="1" t="s">
        <v>309</v>
      </c>
      <c r="N1427" s="22" t="s">
        <v>2896</v>
      </c>
      <c r="O1427" s="22" t="s">
        <v>3787</v>
      </c>
      <c r="P1427"/>
      <c r="Q1427" t="str">
        <f>IF(F1427=G1427,"","NOT EQUAL")</f>
        <v>NOT EQUAL</v>
      </c>
      <c r="R1427"/>
      <c r="S1427"/>
      <c r="T1427">
        <f>IF(Y1427&lt;&gt;"",T1426+1,T1426)</f>
        <v>185</v>
      </c>
      <c r="U1427" s="3"/>
      <c r="V1427" s="118"/>
      <c r="W1427" s="118"/>
      <c r="X1427" s="109" t="str">
        <f>IF( OR(V1427="CNST", J1427="CAT_REGS"),(F1427),
IF(V1427="YES",UPPER(F1427),
IF(   AND(V1427&lt;&gt;"NO",J1427="CAT_FNCT",E1427&lt;&gt;"multiply", E1427&lt;&gt;"divide"),IF(K1427="SLS_ENABLED",   UPPER(F1427),""),"")))</f>
        <v/>
      </c>
      <c r="Y1427" s="109" t="str">
        <f>IF(LEN(W1427)&gt;0,W1427,SUBSTITUTE(SUBSTITUTE(SUBSTITUTE(SUBSTITUTE(SUBSTITUTE(SUBSTITUTE(SUBSTITUTE(SUBSTITUTE(SUBSTITUTE(SUBSTITUTE(SUBSTITUTE( (SUBSTITUTE( SUBSTITUTE( SUBSTITUTE( SUBSTITUTE(X1427,"STD_SIGMA","SUM"),"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27" s="2">
        <f>C1427</f>
        <v>1550</v>
      </c>
    </row>
    <row r="1428" spans="1:26">
      <c r="A1428" s="167" t="str">
        <f>CODE(MID(N1428,1,1))&amp;CODE(MID(N1428,2,1))&amp;CODE(MID(N1428,3,1))&amp;CODE(MID(N1428,4,1))&amp;CODE(MID(N1428,5,1))&amp;
IF(ISERR(CODE(MID(N1428,6,1))),"",CODE(MID(N1428,6,1)))&amp;
IF(ISERR(CODE(MID(N1428,7,1))),"",CODE(MID(N1428,7,1)))&amp;
IF(ISERR(CODE(MID(N1428,8,1))),"",CODE(MID(N1428,8,1)))&amp;
IF(ISERR(CODE(MID(N1428,9,1))),"",CODE(MID(N1428,9,1)))&amp;
IF(ISERR(CODE(MID(N1428,10,1))),"",CODE(MID(N1428,10,1)))&amp;
IF(ISERR(CODE(MID(N1428,11,1))),"",CODE(MID(N1428,11,1)))&amp;
IF(ISERR(CODE(MID(N1428,12,1))),"",CODE(MID(N1428,12,1)))&amp;
IF(ISERR(CODE(MID(N1428,13,1))),"",CODE(MID(N1428,13,1)))&amp;
IF(ISERR(CODE(MID(N1428,14,1))),"",CODE(MID(N1428,14,1)))&amp;
IF(ISERR(CODE(MID(N1428,15,1))),"",CODE(MID(N1428,15,1)))</f>
        <v>73847795826776677071</v>
      </c>
      <c r="B1428" s="3">
        <v>1397</v>
      </c>
      <c r="C1428" s="165">
        <f>VLOOKUP(A1428,[1]items.h.csv!$A:$C,3,0)</f>
        <v>1551</v>
      </c>
      <c r="D1428" s="1" t="s">
        <v>2337</v>
      </c>
      <c r="E1428" s="1" t="s">
        <v>7</v>
      </c>
      <c r="F1428" s="17" t="s">
        <v>2009</v>
      </c>
      <c r="G1428" s="17" t="s">
        <v>311</v>
      </c>
      <c r="H1428" s="118">
        <v>0</v>
      </c>
      <c r="I1428" s="118">
        <v>0</v>
      </c>
      <c r="J1428" s="17" t="s">
        <v>3</v>
      </c>
      <c r="K1428" s="17" t="s">
        <v>2192</v>
      </c>
      <c r="L1428" s="138" t="s">
        <v>4605</v>
      </c>
      <c r="N1428" s="22" t="s">
        <v>2898</v>
      </c>
      <c r="O1428" s="22" t="s">
        <v>3787</v>
      </c>
      <c r="P1428"/>
      <c r="Q1428" t="str">
        <f>IF(F1428=G1428,"","NOT EQUAL")</f>
        <v>NOT EQUAL</v>
      </c>
      <c r="R1428"/>
      <c r="S1428"/>
      <c r="T1428">
        <f>IF(Y1428&lt;&gt;"",T1427+1,T1427)</f>
        <v>185</v>
      </c>
      <c r="U1428" s="3"/>
      <c r="V1428" s="118"/>
      <c r="W1428" s="118"/>
      <c r="X1428" s="109" t="str">
        <f>IF( OR(V1428="CNST", J1428="CAT_REGS"),(F1428),
IF(V1428="YES",UPPER(F1428),
IF(   AND(V1428&lt;&gt;"NO",J1428="CAT_FNCT",E1428&lt;&gt;"multiply", E1428&lt;&gt;"divide"),IF(K1428="SLS_ENABLED",   UPPER(F1428),""),"")))</f>
        <v/>
      </c>
      <c r="Y1428" s="109" t="str">
        <f>IF(LEN(W1428)&gt;0,W1428,SUBSTITUTE(SUBSTITUTE(SUBSTITUTE(SUBSTITUTE(SUBSTITUTE(SUBSTITUTE(SUBSTITUTE(SUBSTITUTE(SUBSTITUTE(SUBSTITUTE(SUBSTITUTE( (SUBSTITUTE( SUBSTITUTE( SUBSTITUTE( SUBSTITUTE(X1428,"STD_SIGMA","SUM"),"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28" s="2">
        <f>C1428</f>
        <v>1551</v>
      </c>
    </row>
    <row r="1429" spans="1:26">
      <c r="A1429" s="167" t="str">
        <f>CODE(MID(N1429,1,1))&amp;CODE(MID(N1429,2,1))&amp;CODE(MID(N1429,3,1))&amp;CODE(MID(N1429,4,1))&amp;CODE(MID(N1429,5,1))&amp;
IF(ISERR(CODE(MID(N1429,6,1))),"",CODE(MID(N1429,6,1)))&amp;
IF(ISERR(CODE(MID(N1429,7,1))),"",CODE(MID(N1429,7,1)))&amp;
IF(ISERR(CODE(MID(N1429,8,1))),"",CODE(MID(N1429,8,1)))&amp;
IF(ISERR(CODE(MID(N1429,9,1))),"",CODE(MID(N1429,9,1)))&amp;
IF(ISERR(CODE(MID(N1429,10,1))),"",CODE(MID(N1429,10,1)))&amp;
IF(ISERR(CODE(MID(N1429,11,1))),"",CODE(MID(N1429,11,1)))&amp;
IF(ISERR(CODE(MID(N1429,12,1))),"",CODE(MID(N1429,12,1)))&amp;
IF(ISERR(CODE(MID(N1429,13,1))),"",CODE(MID(N1429,13,1)))&amp;
IF(ISERR(CODE(MID(N1429,14,1))),"",CODE(MID(N1429,14,1)))&amp;
IF(ISERR(CODE(MID(N1429,15,1))),"",CODE(MID(N1429,15,1)))</f>
        <v>738477958267766976</v>
      </c>
      <c r="B1429" s="3">
        <v>1398</v>
      </c>
      <c r="C1429" s="165">
        <f>VLOOKUP(A1429,[1]items.h.csv!$A:$C,3,0)</f>
        <v>1552</v>
      </c>
      <c r="D1429" s="1" t="s">
        <v>2338</v>
      </c>
      <c r="E1429" s="1" t="s">
        <v>7</v>
      </c>
      <c r="F1429" s="17" t="s">
        <v>2010</v>
      </c>
      <c r="G1429" s="17" t="s">
        <v>2010</v>
      </c>
      <c r="H1429" s="118">
        <v>0</v>
      </c>
      <c r="I1429" s="118">
        <v>0</v>
      </c>
      <c r="J1429" s="17" t="s">
        <v>3</v>
      </c>
      <c r="K1429" s="17" t="s">
        <v>2191</v>
      </c>
      <c r="L1429" s="138" t="s">
        <v>4605</v>
      </c>
      <c r="N1429" s="22" t="s">
        <v>2899</v>
      </c>
      <c r="O1429" s="22" t="s">
        <v>3787</v>
      </c>
      <c r="P1429"/>
      <c r="Q1429" t="str">
        <f>IF(F1429=G1429,"","NOT EQUAL")</f>
        <v/>
      </c>
      <c r="R1429"/>
      <c r="S1429"/>
      <c r="T1429">
        <f>IF(Y1429&lt;&gt;"",T1428+1,T1428)</f>
        <v>186</v>
      </c>
      <c r="U1429" s="3" t="s">
        <v>4591</v>
      </c>
      <c r="V1429" s="118"/>
      <c r="W1429" s="118"/>
      <c r="X1429" s="109" t="str">
        <f>IF( OR(V1429="CNST", J1429="CAT_REGS"),(F1429),
IF(V1429="YES",UPPER(F1429),
IF(   AND(V1429&lt;&gt;"NO",J1429="CAT_FNCT",E1429&lt;&gt;"multiply", E1429&lt;&gt;"divide"),IF(K1429="SLS_ENABLED",   UPPER(F1429),""),"")))</f>
        <v>"RCLEL"</v>
      </c>
      <c r="Y1429" s="109" t="str">
        <f>IF(LEN(W1429)&gt;0,W1429,SUBSTITUTE(SUBSTITUTE(SUBSTITUTE(SUBSTITUTE(SUBSTITUTE(SUBSTITUTE(SUBSTITUTE(SUBSTITUTE(SUBSTITUTE(SUBSTITUTE(SUBSTITUTE( (SUBSTITUTE( SUBSTITUTE( SUBSTITUTE( SUBSTITUTE(X1429,"STD_SIGMA","SUM"),"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RCLEL</v>
      </c>
      <c r="Z1429" s="2">
        <f>C1429</f>
        <v>1552</v>
      </c>
    </row>
    <row r="1430" spans="1:26">
      <c r="A1430" s="167" t="str">
        <f>CODE(MID(N1430,1,1))&amp;CODE(MID(N1430,2,1))&amp;CODE(MID(N1430,3,1))&amp;CODE(MID(N1430,4,1))&amp;CODE(MID(N1430,5,1))&amp;
IF(ISERR(CODE(MID(N1430,6,1))),"",CODE(MID(N1430,6,1)))&amp;
IF(ISERR(CODE(MID(N1430,7,1))),"",CODE(MID(N1430,7,1)))&amp;
IF(ISERR(CODE(MID(N1430,8,1))),"",CODE(MID(N1430,8,1)))&amp;
IF(ISERR(CODE(MID(N1430,9,1))),"",CODE(MID(N1430,9,1)))&amp;
IF(ISERR(CODE(MID(N1430,10,1))),"",CODE(MID(N1430,10,1)))&amp;
IF(ISERR(CODE(MID(N1430,11,1))),"",CODE(MID(N1430,11,1)))&amp;
IF(ISERR(CODE(MID(N1430,12,1))),"",CODE(MID(N1430,12,1)))&amp;
IF(ISERR(CODE(MID(N1430,13,1))),"",CODE(MID(N1430,13,1)))&amp;
IF(ISERR(CODE(MID(N1430,14,1))),"",CODE(MID(N1430,14,1)))&amp;
IF(ISERR(CODE(MID(N1430,15,1))),"",CODE(MID(N1430,15,1)))</f>
        <v>738477958267767374</v>
      </c>
      <c r="B1430" s="3">
        <v>1399</v>
      </c>
      <c r="C1430" s="165">
        <f>VLOOKUP(A1430,[1]items.h.csv!$A:$C,3,0)</f>
        <v>1553</v>
      </c>
      <c r="D1430" s="1" t="s">
        <v>2339</v>
      </c>
      <c r="E1430" s="1" t="s">
        <v>7</v>
      </c>
      <c r="F1430" s="17" t="s">
        <v>2011</v>
      </c>
      <c r="G1430" s="17" t="s">
        <v>2011</v>
      </c>
      <c r="H1430" s="118">
        <v>0</v>
      </c>
      <c r="I1430" s="118">
        <v>0</v>
      </c>
      <c r="J1430" s="17" t="s">
        <v>3</v>
      </c>
      <c r="K1430" s="17" t="s">
        <v>2191</v>
      </c>
      <c r="L1430" s="138" t="s">
        <v>4605</v>
      </c>
      <c r="N1430" s="22" t="s">
        <v>2900</v>
      </c>
      <c r="O1430" s="22" t="s">
        <v>3787</v>
      </c>
      <c r="P1430"/>
      <c r="Q1430" t="str">
        <f>IF(F1430=G1430,"","NOT EQUAL")</f>
        <v/>
      </c>
      <c r="R1430"/>
      <c r="S1430"/>
      <c r="T1430">
        <f>IF(Y1430&lt;&gt;"",T1429+1,T1429)</f>
        <v>187</v>
      </c>
      <c r="U1430" s="3" t="s">
        <v>4591</v>
      </c>
      <c r="V1430" s="118"/>
      <c r="W1430" s="118"/>
      <c r="X1430" s="109" t="str">
        <f>IF( OR(V1430="CNST", J1430="CAT_REGS"),(F1430),
IF(V1430="YES",UPPER(F1430),
IF(   AND(V1430&lt;&gt;"NO",J1430="CAT_FNCT",E1430&lt;&gt;"multiply", E1430&lt;&gt;"divide"),IF(K1430="SLS_ENABLED",   UPPER(F1430),""),"")))</f>
        <v>"RCLIJ"</v>
      </c>
      <c r="Y1430" s="109" t="str">
        <f>IF(LEN(W1430)&gt;0,W1430,SUBSTITUTE(SUBSTITUTE(SUBSTITUTE(SUBSTITUTE(SUBSTITUTE(SUBSTITUTE(SUBSTITUTE(SUBSTITUTE(SUBSTITUTE(SUBSTITUTE(SUBSTITUTE( (SUBSTITUTE( SUBSTITUTE( SUBSTITUTE( SUBSTITUTE(X1430,"STD_SIGMA","SUM"),"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RCLIJ</v>
      </c>
      <c r="Z1430" s="2">
        <f>C1430</f>
        <v>1553</v>
      </c>
    </row>
    <row r="1431" spans="1:26">
      <c r="A1431" s="167" t="str">
        <f>CODE(MID(N1431,1,1))&amp;CODE(MID(N1431,2,1))&amp;CODE(MID(N1431,3,1))&amp;CODE(MID(N1431,4,1))&amp;CODE(MID(N1431,5,1))&amp;
IF(ISERR(CODE(MID(N1431,6,1))),"",CODE(MID(N1431,6,1)))&amp;
IF(ISERR(CODE(MID(N1431,7,1))),"",CODE(MID(N1431,7,1)))&amp;
IF(ISERR(CODE(MID(N1431,8,1))),"",CODE(MID(N1431,8,1)))&amp;
IF(ISERR(CODE(MID(N1431,9,1))),"",CODE(MID(N1431,9,1)))&amp;
IF(ISERR(CODE(MID(N1431,10,1))),"",CODE(MID(N1431,10,1)))&amp;
IF(ISERR(CODE(MID(N1431,11,1))),"",CODE(MID(N1431,11,1)))&amp;
IF(ISERR(CODE(MID(N1431,12,1))),"",CODE(MID(N1431,12,1)))&amp;
IF(ISERR(CODE(MID(N1431,13,1))),"",CODE(MID(N1431,13,1)))&amp;
IF(ISERR(CODE(MID(N1431,14,1))),"",CODE(MID(N1431,14,1)))&amp;
IF(ISERR(CODE(MID(N1431,15,1))),"",CODE(MID(N1431,15,1)))</f>
        <v>7384779582677683</v>
      </c>
      <c r="B1431" s="3">
        <v>1400</v>
      </c>
      <c r="C1431" s="165">
        <f>VLOOKUP(A1431,[1]items.h.csv!$A:$C,3,0)</f>
        <v>1554</v>
      </c>
      <c r="D1431" s="1" t="s">
        <v>2340</v>
      </c>
      <c r="E1431" s="32" t="s">
        <v>3869</v>
      </c>
      <c r="F1431" s="17" t="s">
        <v>2012</v>
      </c>
      <c r="G1431" s="17" t="s">
        <v>2012</v>
      </c>
      <c r="H1431" s="118">
        <v>0</v>
      </c>
      <c r="I1431" s="118">
        <v>99</v>
      </c>
      <c r="J1431" s="17" t="s">
        <v>3</v>
      </c>
      <c r="K1431" s="17" t="s">
        <v>2191</v>
      </c>
      <c r="L1431" s="138" t="s">
        <v>4605</v>
      </c>
      <c r="N1431" s="22" t="s">
        <v>2901</v>
      </c>
      <c r="O1431" s="22" t="s">
        <v>3787</v>
      </c>
      <c r="P1431"/>
      <c r="Q1431" t="str">
        <f>IF(F1431=G1431,"","NOT EQUAL")</f>
        <v/>
      </c>
      <c r="R1431"/>
      <c r="S1431"/>
      <c r="T1431">
        <f>IF(Y1431&lt;&gt;"",T1430+1,T1430)</f>
        <v>188</v>
      </c>
      <c r="U1431" s="3" t="s">
        <v>4591</v>
      </c>
      <c r="V1431" s="118"/>
      <c r="W1431" s="118"/>
      <c r="X1431" s="109" t="str">
        <f>IF( OR(V1431="CNST", J1431="CAT_REGS"),(F1431),
IF(V1431="YES",UPPER(F1431),
IF(   AND(V1431&lt;&gt;"NO",J1431="CAT_FNCT",E1431&lt;&gt;"multiply", E1431&lt;&gt;"divide"),IF(K1431="SLS_ENABLED",   UPPER(F1431),""),"")))</f>
        <v>"RCLS"</v>
      </c>
      <c r="Y1431" s="109" t="str">
        <f>IF(LEN(W1431)&gt;0,W1431,SUBSTITUTE(SUBSTITUTE(SUBSTITUTE(SUBSTITUTE(SUBSTITUTE(SUBSTITUTE(SUBSTITUTE(SUBSTITUTE(SUBSTITUTE(SUBSTITUTE(SUBSTITUTE( (SUBSTITUTE( SUBSTITUTE( SUBSTITUTE( SUBSTITUTE(X1431,"STD_SIGMA","SUM"),"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RCLS</v>
      </c>
      <c r="Z1431" s="2">
        <f>C1431</f>
        <v>1554</v>
      </c>
    </row>
    <row r="1432" spans="1:26">
      <c r="A1432" s="167" t="str">
        <f>CODE(MID(N1432,1,1))&amp;CODE(MID(N1432,2,1))&amp;CODE(MID(N1432,3,1))&amp;CODE(MID(N1432,4,1))&amp;CODE(MID(N1432,5,1))&amp;
IF(ISERR(CODE(MID(N1432,6,1))),"",CODE(MID(N1432,6,1)))&amp;
IF(ISERR(CODE(MID(N1432,7,1))),"",CODE(MID(N1432,7,1)))&amp;
IF(ISERR(CODE(MID(N1432,8,1))),"",CODE(MID(N1432,8,1)))&amp;
IF(ISERR(CODE(MID(N1432,9,1))),"",CODE(MID(N1432,9,1)))&amp;
IF(ISERR(CODE(MID(N1432,10,1))),"",CODE(MID(N1432,10,1)))&amp;
IF(ISERR(CODE(MID(N1432,11,1))),"",CODE(MID(N1432,11,1)))&amp;
IF(ISERR(CODE(MID(N1432,12,1))),"",CODE(MID(N1432,12,1)))&amp;
IF(ISERR(CODE(MID(N1432,13,1))),"",CODE(MID(N1432,13,1)))&amp;
IF(ISERR(CODE(MID(N1432,14,1))),"",CODE(MID(N1432,14,1)))&amp;
IF(ISERR(CODE(MID(N1432,15,1))),"",CODE(MID(N1432,15,1)))</f>
        <v>73847795826880</v>
      </c>
      <c r="B1432" s="3">
        <v>1401</v>
      </c>
      <c r="C1432" s="165">
        <f>VLOOKUP(A1432,[1]items.h.csv!$A:$C,3,0)</f>
        <v>1555</v>
      </c>
      <c r="D1432" s="1" t="s">
        <v>2221</v>
      </c>
      <c r="E1432" s="1" t="s">
        <v>7</v>
      </c>
      <c r="F1432" s="17" t="s">
        <v>2016</v>
      </c>
      <c r="G1432" s="17" t="s">
        <v>2016</v>
      </c>
      <c r="H1432" s="118">
        <v>0</v>
      </c>
      <c r="I1432" s="118">
        <v>0</v>
      </c>
      <c r="J1432" s="17" t="s">
        <v>3</v>
      </c>
      <c r="K1432" s="17" t="s">
        <v>2192</v>
      </c>
      <c r="L1432" s="138" t="s">
        <v>4605</v>
      </c>
      <c r="N1432" s="22" t="s">
        <v>2908</v>
      </c>
      <c r="O1432" s="22" t="s">
        <v>3787</v>
      </c>
      <c r="P1432"/>
      <c r="Q1432" t="str">
        <f>IF(F1432=G1432,"","NOT EQUAL")</f>
        <v/>
      </c>
      <c r="R1432"/>
      <c r="S1432"/>
      <c r="T1432">
        <f>IF(Y1432&lt;&gt;"",T1431+1,T1431)</f>
        <v>188</v>
      </c>
      <c r="U1432" s="3"/>
      <c r="V1432" s="118"/>
      <c r="W1432" s="118"/>
      <c r="X1432" s="109" t="str">
        <f>IF( OR(V1432="CNST", J1432="CAT_REGS"),(F1432),
IF(V1432="YES",UPPER(F1432),
IF(   AND(V1432&lt;&gt;"NO",J1432="CAT_FNCT",E1432&lt;&gt;"multiply", E1432&lt;&gt;"divide"),IF(K1432="SLS_ENABLED",   UPPER(F1432),""),"")))</f>
        <v/>
      </c>
      <c r="Y1432" s="109" t="str">
        <f>IF(LEN(W1432)&gt;0,W1432,SUBSTITUTE(SUBSTITUTE(SUBSTITUTE(SUBSTITUTE(SUBSTITUTE(SUBSTITUTE(SUBSTITUTE(SUBSTITUTE(SUBSTITUTE(SUBSTITUTE(SUBSTITUTE( (SUBSTITUTE( SUBSTITUTE( SUBSTITUTE( SUBSTITUTE(X1432,"STD_SIGMA","SUM"),"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32" s="2">
        <f>C1432</f>
        <v>1555</v>
      </c>
    </row>
    <row r="1433" spans="1:26">
      <c r="A1433" s="167" t="str">
        <f>CODE(MID(N1433,1,1))&amp;CODE(MID(N1433,2,1))&amp;CODE(MID(N1433,3,1))&amp;CODE(MID(N1433,4,1))&amp;CODE(MID(N1433,5,1))&amp;
IF(ISERR(CODE(MID(N1433,6,1))),"",CODE(MID(N1433,6,1)))&amp;
IF(ISERR(CODE(MID(N1433,7,1))),"",CODE(MID(N1433,7,1)))&amp;
IF(ISERR(CODE(MID(N1433,8,1))),"",CODE(MID(N1433,8,1)))&amp;
IF(ISERR(CODE(MID(N1433,9,1))),"",CODE(MID(N1433,9,1)))&amp;
IF(ISERR(CODE(MID(N1433,10,1))),"",CODE(MID(N1433,10,1)))&amp;
IF(ISERR(CODE(MID(N1433,11,1))),"",CODE(MID(N1433,11,1)))&amp;
IF(ISERR(CODE(MID(N1433,12,1))),"",CODE(MID(N1433,12,1)))&amp;
IF(ISERR(CODE(MID(N1433,13,1))),"",CODE(MID(N1433,13,1)))&amp;
IF(ISERR(CODE(MID(N1433,14,1))),"",CODE(MID(N1433,14,1)))&amp;
IF(ISERR(CODE(MID(N1433,15,1))),"",CODE(MID(N1433,15,1)))</f>
        <v>738477958269</v>
      </c>
      <c r="B1433" s="3">
        <v>1402</v>
      </c>
      <c r="C1433" s="165">
        <f>VLOOKUP(A1433,[1]items.h.csv!$A:$C,3,0)</f>
        <v>1556</v>
      </c>
      <c r="D1433" s="1" t="s">
        <v>2347</v>
      </c>
      <c r="E1433" s="1" t="s">
        <v>7</v>
      </c>
      <c r="F1433" s="17" t="s">
        <v>320</v>
      </c>
      <c r="G1433" s="17" t="s">
        <v>320</v>
      </c>
      <c r="H1433" s="118">
        <v>0</v>
      </c>
      <c r="I1433" s="118">
        <v>0</v>
      </c>
      <c r="J1433" s="17" t="s">
        <v>3</v>
      </c>
      <c r="K1433" s="17" t="s">
        <v>2191</v>
      </c>
      <c r="L1433" s="138" t="s">
        <v>4605</v>
      </c>
      <c r="N1433" s="22" t="s">
        <v>2912</v>
      </c>
      <c r="O1433" s="22" t="s">
        <v>3787</v>
      </c>
      <c r="P1433"/>
      <c r="Q1433" t="str">
        <f>IF(F1433=G1433,"","NOT EQUAL")</f>
        <v/>
      </c>
      <c r="R1433"/>
      <c r="S1433"/>
      <c r="T1433">
        <f>IF(Y1433&lt;&gt;"",T1432+1,T1432)</f>
        <v>189</v>
      </c>
      <c r="U1433" s="3" t="s">
        <v>4569</v>
      </c>
      <c r="V1433" s="118"/>
      <c r="W1433" s="118"/>
      <c r="X1433" s="109" t="str">
        <f>IF( OR(V1433="CNST", J1433="CAT_REGS"),(F1433),
IF(V1433="YES",UPPER(F1433),
IF(   AND(V1433&lt;&gt;"NO",J1433="CAT_FNCT",E1433&lt;&gt;"multiply", E1433&lt;&gt;"divide"),IF(K1433="SLS_ENABLED",   UPPER(F1433),""),"")))</f>
        <v>"RE"</v>
      </c>
      <c r="Y1433" s="109" t="str">
        <f>IF(LEN(W1433)&gt;0,W1433,SUBSTITUTE(SUBSTITUTE(SUBSTITUTE(SUBSTITUTE(SUBSTITUTE(SUBSTITUTE(SUBSTITUTE(SUBSTITUTE(SUBSTITUTE(SUBSTITUTE(SUBSTITUTE( (SUBSTITUTE( SUBSTITUTE( SUBSTITUTE( SUBSTITUTE(X1433,"STD_SIGMA","SUM"),"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</v>
      </c>
      <c r="Z1433" s="2">
        <f>C1433</f>
        <v>1556</v>
      </c>
    </row>
    <row r="1434" spans="1:26">
      <c r="A1434" s="167" t="str">
        <f>CODE(MID(N1434,1,1))&amp;CODE(MID(N1434,2,1))&amp;CODE(MID(N1434,3,1))&amp;CODE(MID(N1434,4,1))&amp;CODE(MID(N1434,5,1))&amp;
IF(ISERR(CODE(MID(N1434,6,1))),"",CODE(MID(N1434,6,1)))&amp;
IF(ISERR(CODE(MID(N1434,7,1))),"",CODE(MID(N1434,7,1)))&amp;
IF(ISERR(CODE(MID(N1434,8,1))),"",CODE(MID(N1434,8,1)))&amp;
IF(ISERR(CODE(MID(N1434,9,1))),"",CODE(MID(N1434,9,1)))&amp;
IF(ISERR(CODE(MID(N1434,10,1))),"",CODE(MID(N1434,10,1)))&amp;
IF(ISERR(CODE(MID(N1434,11,1))),"",CODE(MID(N1434,11,1)))&amp;
IF(ISERR(CODE(MID(N1434,12,1))),"",CODE(MID(N1434,12,1)))&amp;
IF(ISERR(CODE(MID(N1434,13,1))),"",CODE(MID(N1434,13,1)))&amp;
IF(ISERR(CODE(MID(N1434,14,1))),"",CODE(MID(N1434,14,1)))&amp;
IF(ISERR(CODE(MID(N1434,15,1))),"",CODE(MID(N1434,15,1)))</f>
        <v>7384779582696786</v>
      </c>
      <c r="B1434" s="3">
        <v>1403</v>
      </c>
      <c r="C1434" s="165">
        <f>VLOOKUP(A1434,[1]items.h.csv!$A:$C,3,0)</f>
        <v>1557</v>
      </c>
      <c r="D1434" s="1" t="s">
        <v>2221</v>
      </c>
      <c r="E1434" s="1" t="s">
        <v>7</v>
      </c>
      <c r="F1434" s="17" t="s">
        <v>323</v>
      </c>
      <c r="G1434" s="17" t="s">
        <v>323</v>
      </c>
      <c r="H1434" s="118">
        <v>0</v>
      </c>
      <c r="I1434" s="118">
        <v>0</v>
      </c>
      <c r="J1434" s="17" t="s">
        <v>3</v>
      </c>
      <c r="K1434" s="17" t="s">
        <v>2192</v>
      </c>
      <c r="L1434" s="138" t="s">
        <v>4605</v>
      </c>
      <c r="N1434" s="22" t="s">
        <v>2917</v>
      </c>
      <c r="O1434" s="22" t="s">
        <v>3787</v>
      </c>
      <c r="P1434"/>
      <c r="Q1434" t="str">
        <f>IF(F1434=G1434,"","NOT EQUAL")</f>
        <v/>
      </c>
      <c r="R1434"/>
      <c r="S1434"/>
      <c r="T1434">
        <f>IF(Y1434&lt;&gt;"",T1433+1,T1433)</f>
        <v>189</v>
      </c>
      <c r="U1434" s="3"/>
      <c r="V1434" s="118"/>
      <c r="W1434" s="118"/>
      <c r="X1434" s="109" t="str">
        <f>IF( OR(V1434="CNST", J1434="CAT_REGS"),(F1434),
IF(V1434="YES",UPPER(F1434),
IF(   AND(V1434&lt;&gt;"NO",J1434="CAT_FNCT",E1434&lt;&gt;"multiply", E1434&lt;&gt;"divide"),IF(K1434="SLS_ENABLED",   UPPER(F1434),""),"")))</f>
        <v/>
      </c>
      <c r="Y1434" s="109" t="str">
        <f>IF(LEN(W1434)&gt;0,W1434,SUBSTITUTE(SUBSTITUTE(SUBSTITUTE(SUBSTITUTE(SUBSTITUTE(SUBSTITUTE(SUBSTITUTE(SUBSTITUTE(SUBSTITUTE(SUBSTITUTE(SUBSTITUTE( (SUBSTITUTE( SUBSTITUTE( SUBSTITUTE( SUBSTITUTE(X1434,"STD_SIGMA","SUM"),"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34" s="2">
        <f>C1434</f>
        <v>1557</v>
      </c>
    </row>
    <row r="1435" spans="1:26">
      <c r="A1435" s="167" t="str">
        <f>CODE(MID(N1435,1,1))&amp;CODE(MID(N1435,2,1))&amp;CODE(MID(N1435,3,1))&amp;CODE(MID(N1435,4,1))&amp;CODE(MID(N1435,5,1))&amp;
IF(ISERR(CODE(MID(N1435,6,1))),"",CODE(MID(N1435,6,1)))&amp;
IF(ISERR(CODE(MID(N1435,7,1))),"",CODE(MID(N1435,7,1)))&amp;
IF(ISERR(CODE(MID(N1435,8,1))),"",CODE(MID(N1435,8,1)))&amp;
IF(ISERR(CODE(MID(N1435,9,1))),"",CODE(MID(N1435,9,1)))&amp;
IF(ISERR(CODE(MID(N1435,10,1))),"",CODE(MID(N1435,10,1)))&amp;
IF(ISERR(CODE(MID(N1435,11,1))),"",CODE(MID(N1435,11,1)))&amp;
IF(ISERR(CODE(MID(N1435,12,1))),"",CODE(MID(N1435,12,1)))&amp;
IF(ISERR(CODE(MID(N1435,13,1))),"",CODE(MID(N1435,13,1)))&amp;
IF(ISERR(CODE(MID(N1435,14,1))),"",CODE(MID(N1435,14,1)))&amp;
IF(ISERR(CODE(MID(N1435,15,1))),"",CODE(MID(N1435,15,1)))</f>
        <v>738477958269836984</v>
      </c>
      <c r="B1435" s="3">
        <v>1404</v>
      </c>
      <c r="C1435" s="165">
        <f>VLOOKUP(A1435,[1]items.h.csv!$A:$C,3,0)</f>
        <v>1558</v>
      </c>
      <c r="D1435" s="1" t="s">
        <v>2348</v>
      </c>
      <c r="E1435" s="1" t="s">
        <v>52</v>
      </c>
      <c r="F1435" s="17" t="s">
        <v>2019</v>
      </c>
      <c r="G1435" s="17" t="s">
        <v>2019</v>
      </c>
      <c r="H1435" s="118">
        <v>0</v>
      </c>
      <c r="I1435" s="118">
        <v>0</v>
      </c>
      <c r="J1435" s="17" t="s">
        <v>3</v>
      </c>
      <c r="K1435" s="17" t="s">
        <v>2192</v>
      </c>
      <c r="L1435" s="138" t="s">
        <v>4606</v>
      </c>
      <c r="N1435" s="22" t="s">
        <v>2918</v>
      </c>
      <c r="O1435" s="22" t="s">
        <v>3787</v>
      </c>
      <c r="P1435"/>
      <c r="Q1435" t="str">
        <f>IF(F1435=G1435,"","NOT EQUAL")</f>
        <v/>
      </c>
      <c r="R1435"/>
      <c r="S1435"/>
      <c r="T1435">
        <f>IF(Y1435&lt;&gt;"",T1434+1,T1434)</f>
        <v>189</v>
      </c>
      <c r="U1435" s="3"/>
      <c r="V1435" s="118"/>
      <c r="W1435" s="118"/>
      <c r="X1435" s="109" t="str">
        <f>IF( OR(V1435="CNST", J1435="CAT_REGS"),(F1435),
IF(V1435="YES",UPPER(F1435),
IF(   AND(V1435&lt;&gt;"NO",J1435="CAT_FNCT",E1435&lt;&gt;"multiply", E1435&lt;&gt;"divide"),IF(K1435="SLS_ENABLED",   UPPER(F1435),""),"")))</f>
        <v/>
      </c>
      <c r="Y1435" s="109" t="str">
        <f>IF(LEN(W1435)&gt;0,W1435,SUBSTITUTE(SUBSTITUTE(SUBSTITUTE(SUBSTITUTE(SUBSTITUTE(SUBSTITUTE(SUBSTITUTE(SUBSTITUTE(SUBSTITUTE(SUBSTITUTE(SUBSTITUTE( (SUBSTITUTE( SUBSTITUTE( SUBSTITUTE( SUBSTITUTE(X1435,"STD_SIGMA","SUM"),"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35" s="2">
        <f>C1435</f>
        <v>1558</v>
      </c>
    </row>
    <row r="1436" spans="1:26">
      <c r="A1436" s="167" t="str">
        <f>CODE(MID(N1436,1,1))&amp;CODE(MID(N1436,2,1))&amp;CODE(MID(N1436,3,1))&amp;CODE(MID(N1436,4,1))&amp;CODE(MID(N1436,5,1))&amp;
IF(ISERR(CODE(MID(N1436,6,1))),"",CODE(MID(N1436,6,1)))&amp;
IF(ISERR(CODE(MID(N1436,7,1))),"",CODE(MID(N1436,7,1)))&amp;
IF(ISERR(CODE(MID(N1436,8,1))),"",CODE(MID(N1436,8,1)))&amp;
IF(ISERR(CODE(MID(N1436,9,1))),"",CODE(MID(N1436,9,1)))&amp;
IF(ISERR(CODE(MID(N1436,10,1))),"",CODE(MID(N1436,10,1)))&amp;
IF(ISERR(CODE(MID(N1436,11,1))),"",CODE(MID(N1436,11,1)))&amp;
IF(ISERR(CODE(MID(N1436,12,1))),"",CODE(MID(N1436,12,1)))&amp;
IF(ISERR(CODE(MID(N1436,13,1))),"",CODE(MID(N1436,13,1)))&amp;
IF(ISERR(CODE(MID(N1436,14,1))),"",CODE(MID(N1436,14,1)))&amp;
IF(ISERR(CODE(MID(N1436,15,1))),"",CODE(MID(N1436,15,1)))</f>
        <v>7384779582691161116788</v>
      </c>
      <c r="B1436" s="3">
        <v>1405</v>
      </c>
      <c r="C1436" s="165">
        <f>VLOOKUP(A1436,[1]items.h.csv!$A:$C,3,0)</f>
        <v>1559</v>
      </c>
      <c r="D1436" s="1" t="s">
        <v>2349</v>
      </c>
      <c r="E1436" s="1" t="s">
        <v>7</v>
      </c>
      <c r="F1436" s="17" t="s">
        <v>2020</v>
      </c>
      <c r="G1436" s="17" t="s">
        <v>2020</v>
      </c>
      <c r="H1436" s="118">
        <v>0</v>
      </c>
      <c r="I1436" s="118">
        <v>0</v>
      </c>
      <c r="J1436" s="17" t="s">
        <v>3</v>
      </c>
      <c r="K1436" s="17" t="s">
        <v>2191</v>
      </c>
      <c r="L1436" s="138" t="s">
        <v>4605</v>
      </c>
      <c r="N1436" s="22" t="s">
        <v>2919</v>
      </c>
      <c r="O1436" s="22" t="s">
        <v>3787</v>
      </c>
      <c r="P1436"/>
      <c r="Q1436" t="str">
        <f>IF(F1436=G1436,"","NOT EQUAL")</f>
        <v/>
      </c>
      <c r="R1436"/>
      <c r="S1436"/>
      <c r="T1436">
        <f>IF(Y1436&lt;&gt;"",T1435+1,T1435)</f>
        <v>190</v>
      </c>
      <c r="U1436" s="3" t="s">
        <v>4569</v>
      </c>
      <c r="V1436" s="118"/>
      <c r="W1436" s="118"/>
      <c r="X1436" s="109" t="str">
        <f>IF( OR(V1436="CNST", J1436="CAT_REGS"),(F1436),
IF(V1436="YES",UPPER(F1436),
IF(   AND(V1436&lt;&gt;"NO",J1436="CAT_FNCT",E1436&lt;&gt;"multiply", E1436&lt;&gt;"divide"),IF(K1436="SLS_ENABLED",   UPPER(F1436),""),"")))</f>
        <v>"RE" STD_RIGHT_ARROW "CX"</v>
      </c>
      <c r="Y1436" s="109" t="str">
        <f>IF(LEN(W1436)&gt;0,W1436,SUBSTITUTE(SUBSTITUTE(SUBSTITUTE(SUBSTITUTE(SUBSTITUTE(SUBSTITUTE(SUBSTITUTE(SUBSTITUTE(SUBSTITUTE(SUBSTITUTE(SUBSTITUTE( (SUBSTITUTE( SUBSTITUTE( SUBSTITUTE( SUBSTITUTE(X1436,"STD_SIGMA","SUM"),"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Z1436" s="2">
        <f>C1436</f>
        <v>1559</v>
      </c>
    </row>
    <row r="1437" spans="1:26">
      <c r="A1437" s="167" t="str">
        <f>CODE(MID(N1437,1,1))&amp;CODE(MID(N1437,2,1))&amp;CODE(MID(N1437,3,1))&amp;CODE(MID(N1437,4,1))&amp;CODE(MID(N1437,5,1))&amp;
IF(ISERR(CODE(MID(N1437,6,1))),"",CODE(MID(N1437,6,1)))&amp;
IF(ISERR(CODE(MID(N1437,7,1))),"",CODE(MID(N1437,7,1)))&amp;
IF(ISERR(CODE(MID(N1437,8,1))),"",CODE(MID(N1437,8,1)))&amp;
IF(ISERR(CODE(MID(N1437,9,1))),"",CODE(MID(N1437,9,1)))&amp;
IF(ISERR(CODE(MID(N1437,10,1))),"",CODE(MID(N1437,10,1)))&amp;
IF(ISERR(CODE(MID(N1437,11,1))),"",CODE(MID(N1437,11,1)))&amp;
IF(ISERR(CODE(MID(N1437,12,1))),"",CODE(MID(N1437,12,1)))&amp;
IF(ISERR(CODE(MID(N1437,13,1))),"",CODE(MID(N1437,13,1)))&amp;
IF(ISERR(CODE(MID(N1437,14,1))),"",CODE(MID(N1437,14,1)))&amp;
IF(ISERR(CODE(MID(N1437,15,1))),"",CODE(MID(N1437,15,1)))</f>
        <v>7384779582691011207377</v>
      </c>
      <c r="B1437" s="3">
        <v>1406</v>
      </c>
      <c r="C1437" s="165">
        <f>VLOOKUP(A1437,[1]items.h.csv!$A:$C,3,0)</f>
        <v>1560</v>
      </c>
      <c r="D1437" s="1" t="s">
        <v>2350</v>
      </c>
      <c r="E1437" s="1" t="s">
        <v>7</v>
      </c>
      <c r="F1437" s="17" t="s">
        <v>2021</v>
      </c>
      <c r="G1437" s="17" t="s">
        <v>2021</v>
      </c>
      <c r="H1437" s="118">
        <v>0</v>
      </c>
      <c r="I1437" s="118">
        <v>0</v>
      </c>
      <c r="J1437" s="17" t="s">
        <v>3</v>
      </c>
      <c r="K1437" s="17" t="s">
        <v>2191</v>
      </c>
      <c r="L1437" s="138" t="s">
        <v>4605</v>
      </c>
      <c r="N1437" s="22" t="s">
        <v>2920</v>
      </c>
      <c r="O1437" s="22" t="s">
        <v>3787</v>
      </c>
      <c r="P1437"/>
      <c r="Q1437" t="str">
        <f>IF(F1437=G1437,"","NOT EQUAL")</f>
        <v/>
      </c>
      <c r="R1437"/>
      <c r="S1437"/>
      <c r="T1437">
        <f>IF(Y1437&lt;&gt;"",T1436+1,T1436)</f>
        <v>191</v>
      </c>
      <c r="U1437" s="3" t="s">
        <v>4569</v>
      </c>
      <c r="V1437" s="118"/>
      <c r="W1437" s="118"/>
      <c r="X1437" s="109" t="str">
        <f>IF( OR(V1437="CNST", J1437="CAT_REGS"),(F1437),
IF(V1437="YES",UPPER(F1437),
IF(   AND(V1437&lt;&gt;"NO",J1437="CAT_FNCT",E1437&lt;&gt;"multiply", E1437&lt;&gt;"divide"),IF(K1437="SLS_ENABLED",   UPPER(F1437),""),"")))</f>
        <v>"RE" STD_LEFT_RIGHT_ARROWS "IM"</v>
      </c>
      <c r="Y1437" s="109" t="str">
        <f>IF(LEN(W1437)&gt;0,W1437,SUBSTITUTE(SUBSTITUTE(SUBSTITUTE(SUBSTITUTE(SUBSTITUTE(SUBSTITUTE(SUBSTITUTE(SUBSTITUTE(SUBSTITUTE(SUBSTITUTE(SUBSTITUTE( (SUBSTITUTE( SUBSTITUTE( SUBSTITUTE( SUBSTITUTE(X1437,"STD_SIGMA","SUM"),"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RE&lt;&gt;IM</v>
      </c>
      <c r="Z1437" s="2">
        <f>C1437</f>
        <v>1560</v>
      </c>
    </row>
    <row r="1438" spans="1:26">
      <c r="A1438" s="167" t="str">
        <f>CODE(MID(N1438,1,1))&amp;CODE(MID(N1438,2,1))&amp;CODE(MID(N1438,3,1))&amp;CODE(MID(N1438,4,1))&amp;CODE(MID(N1438,5,1))&amp;
IF(ISERR(CODE(MID(N1438,6,1))),"",CODE(MID(N1438,6,1)))&amp;
IF(ISERR(CODE(MID(N1438,7,1))),"",CODE(MID(N1438,7,1)))&amp;
IF(ISERR(CODE(MID(N1438,8,1))),"",CODE(MID(N1438,8,1)))&amp;
IF(ISERR(CODE(MID(N1438,9,1))),"",CODE(MID(N1438,9,1)))&amp;
IF(ISERR(CODE(MID(N1438,10,1))),"",CODE(MID(N1438,10,1)))&amp;
IF(ISERR(CODE(MID(N1438,11,1))),"",CODE(MID(N1438,11,1)))&amp;
IF(ISERR(CODE(MID(N1438,12,1))),"",CODE(MID(N1438,12,1)))&amp;
IF(ISERR(CODE(MID(N1438,13,1))),"",CODE(MID(N1438,13,1)))&amp;
IF(ISERR(CODE(MID(N1438,14,1))),"",CODE(MID(N1438,14,1)))&amp;
IF(ISERR(CODE(MID(N1438,15,1))),"",CODE(MID(N1438,15,1)))</f>
        <v>738477958277</v>
      </c>
      <c r="B1438" s="3">
        <v>1407</v>
      </c>
      <c r="C1438" s="165">
        <f>VLOOKUP(A1438,[1]items.h.csv!$A:$C,3,0)</f>
        <v>1561</v>
      </c>
      <c r="D1438" s="1" t="s">
        <v>2221</v>
      </c>
      <c r="E1438" s="53" t="s">
        <v>4116</v>
      </c>
      <c r="F1438" s="18" t="s">
        <v>3828</v>
      </c>
      <c r="G1438" s="18" t="s">
        <v>3828</v>
      </c>
      <c r="H1438" s="118">
        <v>0</v>
      </c>
      <c r="I1438" s="118">
        <v>0</v>
      </c>
      <c r="J1438" s="17" t="s">
        <v>3</v>
      </c>
      <c r="K1438" s="17" t="s">
        <v>2192</v>
      </c>
      <c r="L1438" s="138" t="s">
        <v>4605</v>
      </c>
      <c r="N1438" s="22" t="s">
        <v>2926</v>
      </c>
      <c r="O1438" s="22" t="s">
        <v>3787</v>
      </c>
      <c r="P1438"/>
      <c r="Q1438" t="str">
        <f>IF(F1438=G1438,"","NOT EQUAL")</f>
        <v/>
      </c>
      <c r="R1438"/>
      <c r="S1438"/>
      <c r="T1438">
        <f>IF(Y1438&lt;&gt;"",T1437+1,T1437)</f>
        <v>191</v>
      </c>
      <c r="U1438" s="3"/>
      <c r="V1438" s="118"/>
      <c r="W1438" s="118"/>
      <c r="X1438" s="109" t="str">
        <f>IF( OR(V1438="CNST", J1438="CAT_REGS"),(F1438),
IF(V1438="YES",UPPER(F1438),
IF(   AND(V1438&lt;&gt;"NO",J1438="CAT_FNCT",E1438&lt;&gt;"multiply", E1438&lt;&gt;"divide"),IF(K1438="SLS_ENABLED",   UPPER(F1438),""),"")))</f>
        <v/>
      </c>
      <c r="Y1438" s="109" t="str">
        <f>IF(LEN(W1438)&gt;0,W1438,SUBSTITUTE(SUBSTITUTE(SUBSTITUTE(SUBSTITUTE(SUBSTITUTE(SUBSTITUTE(SUBSTITUTE(SUBSTITUTE(SUBSTITUTE(SUBSTITUTE(SUBSTITUTE( (SUBSTITUTE( SUBSTITUTE( SUBSTITUTE( SUBSTITUTE(X1438,"STD_SIGMA","SUM"),"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38" s="2">
        <f>C1438</f>
        <v>1561</v>
      </c>
    </row>
    <row r="1439" spans="1:26">
      <c r="A1439" s="167" t="str">
        <f>CODE(MID(N1439,1,1))&amp;CODE(MID(N1439,2,1))&amp;CODE(MID(N1439,3,1))&amp;CODE(MID(N1439,4,1))&amp;CODE(MID(N1439,5,1))&amp;
IF(ISERR(CODE(MID(N1439,6,1))),"",CODE(MID(N1439,6,1)))&amp;
IF(ISERR(CODE(MID(N1439,7,1))),"",CODE(MID(N1439,7,1)))&amp;
IF(ISERR(CODE(MID(N1439,8,1))),"",CODE(MID(N1439,8,1)))&amp;
IF(ISERR(CODE(MID(N1439,9,1))),"",CODE(MID(N1439,9,1)))&amp;
IF(ISERR(CODE(MID(N1439,10,1))),"",CODE(MID(N1439,10,1)))&amp;
IF(ISERR(CODE(MID(N1439,11,1))),"",CODE(MID(N1439,11,1)))&amp;
IF(ISERR(CODE(MID(N1439,12,1))),"",CODE(MID(N1439,12,1)))&amp;
IF(ISERR(CODE(MID(N1439,13,1))),"",CODE(MID(N1439,13,1)))&amp;
IF(ISERR(CODE(MID(N1439,14,1))),"",CODE(MID(N1439,14,1)))&amp;
IF(ISERR(CODE(MID(N1439,15,1))),"",CODE(MID(N1439,15,1)))</f>
        <v>73847795827781</v>
      </c>
      <c r="B1439" s="3">
        <v>1408</v>
      </c>
      <c r="C1439" s="165">
        <f>VLOOKUP(A1439,[1]items.h.csv!$A:$C,3,0)</f>
        <v>1562</v>
      </c>
      <c r="D1439" s="1" t="s">
        <v>2351</v>
      </c>
      <c r="E1439" s="53" t="s">
        <v>4116</v>
      </c>
      <c r="F1439" s="18" t="s">
        <v>3829</v>
      </c>
      <c r="G1439" s="18" t="s">
        <v>3829</v>
      </c>
      <c r="H1439" s="118">
        <v>0</v>
      </c>
      <c r="I1439" s="118">
        <v>0</v>
      </c>
      <c r="J1439" s="17" t="s">
        <v>3</v>
      </c>
      <c r="K1439" s="17" t="s">
        <v>2191</v>
      </c>
      <c r="L1439" s="138" t="s">
        <v>4605</v>
      </c>
      <c r="N1439" s="22" t="s">
        <v>2927</v>
      </c>
      <c r="O1439" s="22" t="s">
        <v>3787</v>
      </c>
      <c r="P1439"/>
      <c r="Q1439" t="str">
        <f>IF(F1439=G1439,"","NOT EQUAL")</f>
        <v/>
      </c>
      <c r="R1439"/>
      <c r="S1439"/>
      <c r="T1439">
        <f>IF(Y1439&lt;&gt;"",T1438+1,T1438)</f>
        <v>192</v>
      </c>
      <c r="U1439" s="3" t="s">
        <v>4589</v>
      </c>
      <c r="V1439" s="118"/>
      <c r="W1439" s="118"/>
      <c r="X1439" s="109" t="str">
        <f>IF( OR(V1439="CNST", J1439="CAT_REGS"),(F1439),
IF(V1439="YES",UPPER(F1439),
IF(   AND(V1439&lt;&gt;"NO",J1439="CAT_FNCT",E1439&lt;&gt;"multiply", E1439&lt;&gt;"divide"),IF(K1439="SLS_ENABLED",   UPPER(F1439),""),"")))</f>
        <v>"RMODE?"</v>
      </c>
      <c r="Y1439" s="109" t="str">
        <f>IF(LEN(W1439)&gt;0,W1439,SUBSTITUTE(SUBSTITUTE(SUBSTITUTE(SUBSTITUTE(SUBSTITUTE(SUBSTITUTE(SUBSTITUTE(SUBSTITUTE(SUBSTITUTE(SUBSTITUTE(SUBSTITUTE( (SUBSTITUTE( SUBSTITUTE( SUBSTITUTE( SUBSTITUTE(X1439,"STD_SIGMA","SUM"),"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RMODE?</v>
      </c>
      <c r="Z1439" s="2">
        <f>C1439</f>
        <v>1562</v>
      </c>
    </row>
    <row r="1440" spans="1:26">
      <c r="A1440" s="167" t="str">
        <f>CODE(MID(N1440,1,1))&amp;CODE(MID(N1440,2,1))&amp;CODE(MID(N1440,3,1))&amp;CODE(MID(N1440,4,1))&amp;CODE(MID(N1440,5,1))&amp;
IF(ISERR(CODE(MID(N1440,6,1))),"",CODE(MID(N1440,6,1)))&amp;
IF(ISERR(CODE(MID(N1440,7,1))),"",CODE(MID(N1440,7,1)))&amp;
IF(ISERR(CODE(MID(N1440,8,1))),"",CODE(MID(N1440,8,1)))&amp;
IF(ISERR(CODE(MID(N1440,9,1))),"",CODE(MID(N1440,9,1)))&amp;
IF(ISERR(CODE(MID(N1440,10,1))),"",CODE(MID(N1440,10,1)))&amp;
IF(ISERR(CODE(MID(N1440,11,1))),"",CODE(MID(N1440,11,1)))&amp;
IF(ISERR(CODE(MID(N1440,12,1))),"",CODE(MID(N1440,12,1)))&amp;
IF(ISERR(CODE(MID(N1440,13,1))),"",CODE(MID(N1440,13,1)))&amp;
IF(ISERR(CODE(MID(N1440,14,1))),"",CODE(MID(N1440,14,1)))&amp;
IF(ISERR(CODE(MID(N1440,15,1))),"",CODE(MID(N1440,15,1)))</f>
        <v>73847795827768</v>
      </c>
      <c r="B1440" s="3">
        <v>1409</v>
      </c>
      <c r="C1440" s="165">
        <f>VLOOKUP(A1440,[1]items.h.csv!$A:$C,3,0)</f>
        <v>1563</v>
      </c>
      <c r="D1440" s="1" t="s">
        <v>2352</v>
      </c>
      <c r="E1440" s="1" t="s">
        <v>7</v>
      </c>
      <c r="F1440" s="17" t="s">
        <v>2023</v>
      </c>
      <c r="G1440" s="17" t="s">
        <v>2023</v>
      </c>
      <c r="H1440" s="118">
        <v>0</v>
      </c>
      <c r="I1440" s="118">
        <v>0</v>
      </c>
      <c r="J1440" s="17" t="s">
        <v>3</v>
      </c>
      <c r="K1440" s="17" t="s">
        <v>2191</v>
      </c>
      <c r="L1440" s="138" t="s">
        <v>4605</v>
      </c>
      <c r="N1440" s="22" t="s">
        <v>2928</v>
      </c>
      <c r="O1440" s="22" t="s">
        <v>3787</v>
      </c>
      <c r="P1440"/>
      <c r="Q1440" t="str">
        <f>IF(F1440=G1440,"","NOT EQUAL")</f>
        <v/>
      </c>
      <c r="R1440"/>
      <c r="S1440"/>
      <c r="T1440">
        <f>IF(Y1440&lt;&gt;"",T1439+1,T1439)</f>
        <v>193</v>
      </c>
      <c r="U1440" s="3" t="s">
        <v>4565</v>
      </c>
      <c r="V1440" s="118"/>
      <c r="W1440" s="118"/>
      <c r="X1440" s="109" t="str">
        <f>IF( OR(V1440="CNST", J1440="CAT_REGS"),(F1440),
IF(V1440="YES",UPPER(F1440),
IF(   AND(V1440&lt;&gt;"NO",J1440="CAT_FNCT",E1440&lt;&gt;"multiply", E1440&lt;&gt;"divide"),IF(K1440="SLS_ENABLED",   UPPER(F1440),""),"")))</f>
        <v>"RMD"</v>
      </c>
      <c r="Y1440" s="109" t="str">
        <f>IF(LEN(W1440)&gt;0,W1440,SUBSTITUTE(SUBSTITUTE(SUBSTITUTE(SUBSTITUTE(SUBSTITUTE(SUBSTITUTE(SUBSTITUTE(SUBSTITUTE(SUBSTITUTE(SUBSTITUTE(SUBSTITUTE( (SUBSTITUTE( SUBSTITUTE( SUBSTITUTE( SUBSTITUTE(X1440,"STD_SIGMA","SUM"),"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RMD</v>
      </c>
      <c r="Z1440" s="2">
        <f>C1440</f>
        <v>1563</v>
      </c>
    </row>
    <row r="1441" spans="1:26">
      <c r="A1441" s="167" t="str">
        <f>CODE(MID(N1441,1,1))&amp;CODE(MID(N1441,2,1))&amp;CODE(MID(N1441,3,1))&amp;CODE(MID(N1441,4,1))&amp;CODE(MID(N1441,5,1))&amp;
IF(ISERR(CODE(MID(N1441,6,1))),"",CODE(MID(N1441,6,1)))&amp;
IF(ISERR(CODE(MID(N1441,7,1))),"",CODE(MID(N1441,7,1)))&amp;
IF(ISERR(CODE(MID(N1441,8,1))),"",CODE(MID(N1441,8,1)))&amp;
IF(ISERR(CODE(MID(N1441,9,1))),"",CODE(MID(N1441,9,1)))&amp;
IF(ISERR(CODE(MID(N1441,10,1))),"",CODE(MID(N1441,10,1)))&amp;
IF(ISERR(CODE(MID(N1441,11,1))),"",CODE(MID(N1441,11,1)))&amp;
IF(ISERR(CODE(MID(N1441,12,1))),"",CODE(MID(N1441,12,1)))&amp;
IF(ISERR(CODE(MID(N1441,13,1))),"",CODE(MID(N1441,13,1)))&amp;
IF(ISERR(CODE(MID(N1441,14,1))),"",CODE(MID(N1441,14,1)))&amp;
IF(ISERR(CODE(MID(N1441,15,1))),"",CODE(MID(N1441,15,1)))</f>
        <v>738477958278798277</v>
      </c>
      <c r="B1441" s="3">
        <v>1410</v>
      </c>
      <c r="C1441" s="165">
        <f>VLOOKUP(A1441,[1]items.h.csv!$A:$C,3,0)</f>
        <v>1564</v>
      </c>
      <c r="D1441" s="1" t="s">
        <v>2221</v>
      </c>
      <c r="E1441" s="1" t="s">
        <v>7</v>
      </c>
      <c r="F1441" s="17" t="s">
        <v>2024</v>
      </c>
      <c r="G1441" s="17" t="s">
        <v>2024</v>
      </c>
      <c r="H1441" s="118">
        <v>0</v>
      </c>
      <c r="I1441" s="118">
        <v>0</v>
      </c>
      <c r="J1441" s="17" t="s">
        <v>3</v>
      </c>
      <c r="K1441" s="17" t="s">
        <v>2192</v>
      </c>
      <c r="L1441" s="138" t="s">
        <v>4605</v>
      </c>
      <c r="N1441" s="22" t="s">
        <v>2929</v>
      </c>
      <c r="O1441" s="22" t="s">
        <v>3787</v>
      </c>
      <c r="P1441"/>
      <c r="Q1441" t="str">
        <f>IF(F1441=G1441,"","NOT EQUAL")</f>
        <v/>
      </c>
      <c r="R1441"/>
      <c r="S1441"/>
      <c r="T1441">
        <f>IF(Y1441&lt;&gt;"",T1440+1,T1440)</f>
        <v>193</v>
      </c>
      <c r="U1441" s="3"/>
      <c r="V1441" s="118"/>
      <c r="W1441" s="118"/>
      <c r="X1441" s="109" t="str">
        <f>IF( OR(V1441="CNST", J1441="CAT_REGS"),(F1441),
IF(V1441="YES",UPPER(F1441),
IF(   AND(V1441&lt;&gt;"NO",J1441="CAT_FNCT",E1441&lt;&gt;"multiply", E1441&lt;&gt;"divide"),IF(K1441="SLS_ENABLED",   UPPER(F1441),""),"")))</f>
        <v/>
      </c>
      <c r="Y1441" s="109" t="str">
        <f>IF(LEN(W1441)&gt;0,W1441,SUBSTITUTE(SUBSTITUTE(SUBSTITUTE(SUBSTITUTE(SUBSTITUTE(SUBSTITUTE(SUBSTITUTE(SUBSTITUTE(SUBSTITUTE(SUBSTITUTE(SUBSTITUTE( (SUBSTITUTE( SUBSTITUTE( SUBSTITUTE( SUBSTITUTE(X1441,"STD_SIGMA","SUM"),"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41" s="2">
        <f>C1441</f>
        <v>1564</v>
      </c>
    </row>
    <row r="1442" spans="1:26">
      <c r="A1442" s="167" t="str">
        <f>CODE(MID(N1442,1,1))&amp;CODE(MID(N1442,2,1))&amp;CODE(MID(N1442,3,1))&amp;CODE(MID(N1442,4,1))&amp;CODE(MID(N1442,5,1))&amp;
IF(ISERR(CODE(MID(N1442,6,1))),"",CODE(MID(N1442,6,1)))&amp;
IF(ISERR(CODE(MID(N1442,7,1))),"",CODE(MID(N1442,7,1)))&amp;
IF(ISERR(CODE(MID(N1442,8,1))),"",CODE(MID(N1442,8,1)))&amp;
IF(ISERR(CODE(MID(N1442,9,1))),"",CODE(MID(N1442,9,1)))&amp;
IF(ISERR(CODE(MID(N1442,10,1))),"",CODE(MID(N1442,10,1)))&amp;
IF(ISERR(CODE(MID(N1442,11,1))),"",CODE(MID(N1442,11,1)))&amp;
IF(ISERR(CODE(MID(N1442,12,1))),"",CODE(MID(N1442,12,1)))&amp;
IF(ISERR(CODE(MID(N1442,13,1))),"",CODE(MID(N1442,13,1)))&amp;
IF(ISERR(CODE(MID(N1442,14,1))),"",CODE(MID(N1442,14,1)))&amp;
IF(ISERR(CODE(MID(N1442,15,1))),"",CODE(MID(N1442,15,1)))</f>
        <v>738477958279857868</v>
      </c>
      <c r="B1442" s="3">
        <v>1411</v>
      </c>
      <c r="C1442" s="165">
        <f>VLOOKUP(A1442,[1]items.h.csv!$A:$C,3,0)</f>
        <v>1565</v>
      </c>
      <c r="D1442" s="107" t="s">
        <v>4456</v>
      </c>
      <c r="E1442" s="1" t="s">
        <v>7</v>
      </c>
      <c r="F1442" s="17" t="s">
        <v>2025</v>
      </c>
      <c r="G1442" s="17" t="s">
        <v>2025</v>
      </c>
      <c r="H1442" s="118">
        <v>0</v>
      </c>
      <c r="I1442" s="118">
        <v>0</v>
      </c>
      <c r="J1442" s="17" t="s">
        <v>3</v>
      </c>
      <c r="K1442" s="17" t="s">
        <v>2191</v>
      </c>
      <c r="L1442" s="138" t="s">
        <v>4605</v>
      </c>
      <c r="N1442" s="22" t="s">
        <v>2930</v>
      </c>
      <c r="O1442" s="22" t="s">
        <v>3787</v>
      </c>
      <c r="P1442"/>
      <c r="Q1442" t="str">
        <f>IF(F1442=G1442,"","NOT EQUAL")</f>
        <v/>
      </c>
      <c r="R1442"/>
      <c r="S1442"/>
      <c r="T1442">
        <f>IF(Y1442&lt;&gt;"",T1441+1,T1441)</f>
        <v>193</v>
      </c>
      <c r="U1442" s="3"/>
      <c r="V1442" s="119" t="s">
        <v>4467</v>
      </c>
      <c r="W1442" s="118"/>
      <c r="X1442" s="109" t="str">
        <f>IF( OR(V1442="CNST", J1442="CAT_REGS"),(F1442),
IF(V1442="YES",UPPER(F1442),
IF(   AND(V1442&lt;&gt;"NO",J1442="CAT_FNCT",E1442&lt;&gt;"multiply", E1442&lt;&gt;"divide"),IF(K1442="SLS_ENABLED",   UPPER(F1442),""),"")))</f>
        <v/>
      </c>
      <c r="Y1442" s="109" t="str">
        <f>IF(LEN(W1442)&gt;0,W1442,SUBSTITUTE(SUBSTITUTE(SUBSTITUTE(SUBSTITUTE(SUBSTITUTE(SUBSTITUTE(SUBSTITUTE(SUBSTITUTE(SUBSTITUTE(SUBSTITUTE(SUBSTITUTE( (SUBSTITUTE( SUBSTITUTE( SUBSTITUTE( SUBSTITUTE(X1442,"STD_SIGMA","SUM"),"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42" s="2">
        <f>C1442</f>
        <v>1565</v>
      </c>
    </row>
    <row r="1443" spans="1:26">
      <c r="A1443" s="167" t="str">
        <f>CODE(MID(N1443,1,1))&amp;CODE(MID(N1443,2,1))&amp;CODE(MID(N1443,3,1))&amp;CODE(MID(N1443,4,1))&amp;CODE(MID(N1443,5,1))&amp;
IF(ISERR(CODE(MID(N1443,6,1))),"",CODE(MID(N1443,6,1)))&amp;
IF(ISERR(CODE(MID(N1443,7,1))),"",CODE(MID(N1443,7,1)))&amp;
IF(ISERR(CODE(MID(N1443,8,1))),"",CODE(MID(N1443,8,1)))&amp;
IF(ISERR(CODE(MID(N1443,9,1))),"",CODE(MID(N1443,9,1)))&amp;
IF(ISERR(CODE(MID(N1443,10,1))),"",CODE(MID(N1443,10,1)))&amp;
IF(ISERR(CODE(MID(N1443,11,1))),"",CODE(MID(N1443,11,1)))&amp;
IF(ISERR(CODE(MID(N1443,12,1))),"",CODE(MID(N1443,12,1)))&amp;
IF(ISERR(CODE(MID(N1443,13,1))),"",CODE(MID(N1443,13,1)))&amp;
IF(ISERR(CODE(MID(N1443,14,1))),"",CODE(MID(N1443,14,1)))&amp;
IF(ISERR(CODE(MID(N1443,15,1))),"",CODE(MID(N1443,15,1)))</f>
        <v>73847795827985786873</v>
      </c>
      <c r="B1443" s="3">
        <v>1412</v>
      </c>
      <c r="C1443" s="165">
        <f>VLOOKUP(A1443,[1]items.h.csv!$A:$C,3,0)</f>
        <v>1566</v>
      </c>
      <c r="D1443" s="107" t="s">
        <v>4457</v>
      </c>
      <c r="E1443" s="1" t="s">
        <v>7</v>
      </c>
      <c r="F1443" s="17" t="s">
        <v>328</v>
      </c>
      <c r="G1443" s="17" t="s">
        <v>328</v>
      </c>
      <c r="H1443" s="118">
        <v>0</v>
      </c>
      <c r="I1443" s="118">
        <v>0</v>
      </c>
      <c r="J1443" s="17" t="s">
        <v>3</v>
      </c>
      <c r="K1443" s="17" t="s">
        <v>2191</v>
      </c>
      <c r="L1443" s="138" t="s">
        <v>4605</v>
      </c>
      <c r="N1443" s="22" t="s">
        <v>2931</v>
      </c>
      <c r="O1443" s="22" t="s">
        <v>3787</v>
      </c>
      <c r="P1443"/>
      <c r="Q1443" t="str">
        <f>IF(F1443=G1443,"","NOT EQUAL")</f>
        <v/>
      </c>
      <c r="R1443"/>
      <c r="S1443"/>
      <c r="T1443">
        <f>IF(Y1443&lt;&gt;"",T1442+1,T1442)</f>
        <v>193</v>
      </c>
      <c r="U1443" s="3"/>
      <c r="V1443" s="119" t="s">
        <v>4467</v>
      </c>
      <c r="W1443" s="118"/>
      <c r="X1443" s="109" t="str">
        <f>IF( OR(V1443="CNST", J1443="CAT_REGS"),(F1443),
IF(V1443="YES",UPPER(F1443),
IF(   AND(V1443&lt;&gt;"NO",J1443="CAT_FNCT",E1443&lt;&gt;"multiply", E1443&lt;&gt;"divide"),IF(K1443="SLS_ENABLED",   UPPER(F1443),""),"")))</f>
        <v/>
      </c>
      <c r="Y1443" s="109" t="str">
        <f>IF(LEN(W1443)&gt;0,W1443,SUBSTITUTE(SUBSTITUTE(SUBSTITUTE(SUBSTITUTE(SUBSTITUTE(SUBSTITUTE(SUBSTITUTE(SUBSTITUTE(SUBSTITUTE(SUBSTITUTE(SUBSTITUTE( (SUBSTITUTE( SUBSTITUTE( SUBSTITUTE( SUBSTITUTE(X1443,"STD_SIGMA","SUM"),"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43" s="2">
        <f>C1443</f>
        <v>1566</v>
      </c>
    </row>
    <row r="1444" spans="1:26">
      <c r="A1444" s="167" t="str">
        <f>CODE(MID(N1444,1,1))&amp;CODE(MID(N1444,2,1))&amp;CODE(MID(N1444,3,1))&amp;CODE(MID(N1444,4,1))&amp;CODE(MID(N1444,5,1))&amp;
IF(ISERR(CODE(MID(N1444,6,1))),"",CODE(MID(N1444,6,1)))&amp;
IF(ISERR(CODE(MID(N1444,7,1))),"",CODE(MID(N1444,7,1)))&amp;
IF(ISERR(CODE(MID(N1444,8,1))),"",CODE(MID(N1444,8,1)))&amp;
IF(ISERR(CODE(MID(N1444,9,1))),"",CODE(MID(N1444,9,1)))&amp;
IF(ISERR(CODE(MID(N1444,10,1))),"",CODE(MID(N1444,10,1)))&amp;
IF(ISERR(CODE(MID(N1444,11,1))),"",CODE(MID(N1444,11,1)))&amp;
IF(ISERR(CODE(MID(N1444,12,1))),"",CODE(MID(N1444,12,1)))&amp;
IF(ISERR(CODE(MID(N1444,13,1))),"",CODE(MID(N1444,13,1)))&amp;
IF(ISERR(CODE(MID(N1444,14,1))),"",CODE(MID(N1444,14,1)))&amp;
IF(ISERR(CODE(MID(N1444,15,1))),"",CODE(MID(N1444,15,1)))</f>
        <v>73847795828368</v>
      </c>
      <c r="B1444" s="3">
        <v>1413</v>
      </c>
      <c r="C1444" s="165">
        <f>VLOOKUP(A1444,[1]items.h.csv!$A:$C,3,0)</f>
        <v>1567</v>
      </c>
      <c r="D1444" s="1" t="s">
        <v>2221</v>
      </c>
      <c r="E1444" s="1" t="s">
        <v>7</v>
      </c>
      <c r="F1444" s="17" t="s">
        <v>2027</v>
      </c>
      <c r="G1444" s="17" t="s">
        <v>2027</v>
      </c>
      <c r="H1444" s="118">
        <v>0</v>
      </c>
      <c r="I1444" s="118">
        <v>0</v>
      </c>
      <c r="J1444" s="17" t="s">
        <v>3</v>
      </c>
      <c r="K1444" s="17" t="s">
        <v>2192</v>
      </c>
      <c r="L1444" s="138" t="s">
        <v>4605</v>
      </c>
      <c r="N1444" s="22" t="s">
        <v>2934</v>
      </c>
      <c r="O1444" s="22" t="s">
        <v>3787</v>
      </c>
      <c r="P1444"/>
      <c r="Q1444" t="str">
        <f>IF(F1444=G1444,"","NOT EQUAL")</f>
        <v/>
      </c>
      <c r="R1444"/>
      <c r="S1444"/>
      <c r="T1444">
        <f>IF(Y1444&lt;&gt;"",T1443+1,T1443)</f>
        <v>193</v>
      </c>
      <c r="U1444" s="3"/>
      <c r="V1444" s="118"/>
      <c r="W1444" s="118"/>
      <c r="X1444" s="109" t="str">
        <f>IF( OR(V1444="CNST", J1444="CAT_REGS"),(F1444),
IF(V1444="YES",UPPER(F1444),
IF(   AND(V1444&lt;&gt;"NO",J1444="CAT_FNCT",E1444&lt;&gt;"multiply", E1444&lt;&gt;"divide"),IF(K1444="SLS_ENABLED",   UPPER(F1444),""),"")))</f>
        <v/>
      </c>
      <c r="Y1444" s="109" t="str">
        <f>IF(LEN(W1444)&gt;0,W1444,SUBSTITUTE(SUBSTITUTE(SUBSTITUTE(SUBSTITUTE(SUBSTITUTE(SUBSTITUTE(SUBSTITUTE(SUBSTITUTE(SUBSTITUTE(SUBSTITUTE(SUBSTITUTE( (SUBSTITUTE( SUBSTITUTE( SUBSTITUTE( SUBSTITUTE(X1444,"STD_SIGMA","SUM"),"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44" s="2">
        <f>C1444</f>
        <v>1567</v>
      </c>
    </row>
    <row r="1445" spans="1:26">
      <c r="A1445" s="167" t="str">
        <f>CODE(MID(N1445,1,1))&amp;CODE(MID(N1445,2,1))&amp;CODE(MID(N1445,3,1))&amp;CODE(MID(N1445,4,1))&amp;CODE(MID(N1445,5,1))&amp;
IF(ISERR(CODE(MID(N1445,6,1))),"",CODE(MID(N1445,6,1)))&amp;
IF(ISERR(CODE(MID(N1445,7,1))),"",CODE(MID(N1445,7,1)))&amp;
IF(ISERR(CODE(MID(N1445,8,1))),"",CODE(MID(N1445,8,1)))&amp;
IF(ISERR(CODE(MID(N1445,9,1))),"",CODE(MID(N1445,9,1)))&amp;
IF(ISERR(CODE(MID(N1445,10,1))),"",CODE(MID(N1445,10,1)))&amp;
IF(ISERR(CODE(MID(N1445,11,1))),"",CODE(MID(N1445,11,1)))&amp;
IF(ISERR(CODE(MID(N1445,12,1))),"",CODE(MID(N1445,12,1)))&amp;
IF(ISERR(CODE(MID(N1445,13,1))),"",CODE(MID(N1445,13,1)))&amp;
IF(ISERR(CODE(MID(N1445,14,1))),"",CODE(MID(N1445,14,1)))&amp;
IF(ISERR(CODE(MID(N1445,15,1))),"",CODE(MID(N1445,15,1)))</f>
        <v>7384779582838577</v>
      </c>
      <c r="B1445" s="3">
        <v>1414</v>
      </c>
      <c r="C1445" s="165">
        <f>VLOOKUP(A1445,[1]items.h.csv!$A:$C,3,0)</f>
        <v>1568</v>
      </c>
      <c r="D1445" s="1" t="s">
        <v>2221</v>
      </c>
      <c r="E1445" s="1" t="s">
        <v>7</v>
      </c>
      <c r="F1445" s="17" t="s">
        <v>330</v>
      </c>
      <c r="G1445" s="17" t="s">
        <v>330</v>
      </c>
      <c r="H1445" s="118">
        <v>0</v>
      </c>
      <c r="I1445" s="118">
        <v>0</v>
      </c>
      <c r="J1445" s="17" t="s">
        <v>3</v>
      </c>
      <c r="K1445" s="17" t="s">
        <v>2192</v>
      </c>
      <c r="L1445" s="138" t="s">
        <v>4605</v>
      </c>
      <c r="N1445" s="22" t="s">
        <v>2935</v>
      </c>
      <c r="O1445" s="22" t="s">
        <v>3787</v>
      </c>
      <c r="P1445"/>
      <c r="Q1445" t="str">
        <f>IF(F1445=G1445,"","NOT EQUAL")</f>
        <v/>
      </c>
      <c r="R1445"/>
      <c r="S1445"/>
      <c r="T1445">
        <f>IF(Y1445&lt;&gt;"",T1444+1,T1444)</f>
        <v>193</v>
      </c>
      <c r="U1445" s="3"/>
      <c r="V1445" s="118"/>
      <c r="W1445" s="118"/>
      <c r="X1445" s="109" t="str">
        <f>IF( OR(V1445="CNST", J1445="CAT_REGS"),(F1445),
IF(V1445="YES",UPPER(F1445),
IF(   AND(V1445&lt;&gt;"NO",J1445="CAT_FNCT",E1445&lt;&gt;"multiply", E1445&lt;&gt;"divide"),IF(K1445="SLS_ENABLED",   UPPER(F1445),""),"")))</f>
        <v/>
      </c>
      <c r="Y1445" s="109" t="str">
        <f>IF(LEN(W1445)&gt;0,W1445,SUBSTITUTE(SUBSTITUTE(SUBSTITUTE(SUBSTITUTE(SUBSTITUTE(SUBSTITUTE(SUBSTITUTE(SUBSTITUTE(SUBSTITUTE(SUBSTITUTE(SUBSTITUTE( (SUBSTITUTE( SUBSTITUTE( SUBSTITUTE( SUBSTITUTE(X1445,"STD_SIGMA","SUM"),"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45" s="2">
        <f>C1445</f>
        <v>1568</v>
      </c>
    </row>
    <row r="1446" spans="1:26">
      <c r="A1446" s="167" t="str">
        <f>CODE(MID(N1446,1,1))&amp;CODE(MID(N1446,2,1))&amp;CODE(MID(N1446,3,1))&amp;CODE(MID(N1446,4,1))&amp;CODE(MID(N1446,5,1))&amp;
IF(ISERR(CODE(MID(N1446,6,1))),"",CODE(MID(N1446,6,1)))&amp;
IF(ISERR(CODE(MID(N1446,7,1))),"",CODE(MID(N1446,7,1)))&amp;
IF(ISERR(CODE(MID(N1446,8,1))),"",CODE(MID(N1446,8,1)))&amp;
IF(ISERR(CODE(MID(N1446,9,1))),"",CODE(MID(N1446,9,1)))&amp;
IF(ISERR(CODE(MID(N1446,10,1))),"",CODE(MID(N1446,10,1)))&amp;
IF(ISERR(CODE(MID(N1446,11,1))),"",CODE(MID(N1446,11,1)))&amp;
IF(ISERR(CODE(MID(N1446,12,1))),"",CODE(MID(N1446,12,1)))&amp;
IF(ISERR(CODE(MID(N1446,13,1))),"",CODE(MID(N1446,13,1)))&amp;
IF(ISERR(CODE(MID(N1446,14,1))),"",CODE(MID(N1446,14,1)))&amp;
IF(ISERR(CODE(MID(N1446,15,1))),"",CODE(MID(N1446,15,1)))</f>
        <v>738477958284788049</v>
      </c>
      <c r="B1446" s="3">
        <v>1415</v>
      </c>
      <c r="C1446" s="165">
        <f>VLOOKUP(A1446,[1]items.h.csv!$A:$C,3,0)</f>
        <v>1569</v>
      </c>
      <c r="D1446" s="1" t="s">
        <v>2221</v>
      </c>
      <c r="E1446" s="1" t="s">
        <v>7</v>
      </c>
      <c r="F1446" s="17" t="s">
        <v>2029</v>
      </c>
      <c r="G1446" s="17" t="s">
        <v>2029</v>
      </c>
      <c r="H1446" s="118">
        <v>0</v>
      </c>
      <c r="I1446" s="118">
        <v>0</v>
      </c>
      <c r="J1446" s="17" t="s">
        <v>3</v>
      </c>
      <c r="K1446" s="17" t="s">
        <v>2192</v>
      </c>
      <c r="L1446" s="138" t="s">
        <v>4605</v>
      </c>
      <c r="N1446" s="22" t="s">
        <v>2937</v>
      </c>
      <c r="O1446" s="22" t="s">
        <v>3787</v>
      </c>
      <c r="P1446"/>
      <c r="Q1446" t="str">
        <f>IF(F1446=G1446,"","NOT EQUAL")</f>
        <v/>
      </c>
      <c r="R1446"/>
      <c r="S1446"/>
      <c r="T1446">
        <f>IF(Y1446&lt;&gt;"",T1445+1,T1445)</f>
        <v>193</v>
      </c>
      <c r="U1446" s="3"/>
      <c r="V1446" s="118"/>
      <c r="W1446" s="118"/>
      <c r="X1446" s="109" t="str">
        <f>IF( OR(V1446="CNST", J1446="CAT_REGS"),(F1446),
IF(V1446="YES",UPPER(F1446),
IF(   AND(V1446&lt;&gt;"NO",J1446="CAT_FNCT",E1446&lt;&gt;"multiply", E1446&lt;&gt;"divide"),IF(K1446="SLS_ENABLED",   UPPER(F1446),""),"")))</f>
        <v/>
      </c>
      <c r="Y1446" s="109" t="str">
        <f>IF(LEN(W1446)&gt;0,W1446,SUBSTITUTE(SUBSTITUTE(SUBSTITUTE(SUBSTITUTE(SUBSTITUTE(SUBSTITUTE(SUBSTITUTE(SUBSTITUTE(SUBSTITUTE(SUBSTITUTE(SUBSTITUTE( (SUBSTITUTE( SUBSTITUTE( SUBSTITUTE( SUBSTITUTE(X1446,"STD_SIGMA","SUM"),"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46" s="2">
        <f>C1446</f>
        <v>1569</v>
      </c>
    </row>
    <row r="1447" spans="1:26">
      <c r="A1447" s="167" t="str">
        <f>CODE(MID(N1447,1,1))&amp;CODE(MID(N1447,2,1))&amp;CODE(MID(N1447,3,1))&amp;CODE(MID(N1447,4,1))&amp;CODE(MID(N1447,5,1))&amp;
IF(ISERR(CODE(MID(N1447,6,1))),"",CODE(MID(N1447,6,1)))&amp;
IF(ISERR(CODE(MID(N1447,7,1))),"",CODE(MID(N1447,7,1)))&amp;
IF(ISERR(CODE(MID(N1447,8,1))),"",CODE(MID(N1447,8,1)))&amp;
IF(ISERR(CODE(MID(N1447,9,1))),"",CODE(MID(N1447,9,1)))&amp;
IF(ISERR(CODE(MID(N1447,10,1))),"",CODE(MID(N1447,10,1)))&amp;
IF(ISERR(CODE(MID(N1447,11,1))),"",CODE(MID(N1447,11,1)))&amp;
IF(ISERR(CODE(MID(N1447,12,1))),"",CODE(MID(N1447,12,1)))&amp;
IF(ISERR(CODE(MID(N1447,13,1))),"",CODE(MID(N1447,13,1)))&amp;
IF(ISERR(CODE(MID(N1447,14,1))),"",CODE(MID(N1447,14,1)))&amp;
IF(ISERR(CODE(MID(N1447,15,1))),"",CODE(MID(N1447,15,1)))</f>
        <v>738477958295677682</v>
      </c>
      <c r="B1447" s="3">
        <v>1416</v>
      </c>
      <c r="C1447" s="165">
        <f>VLOOKUP(A1447,[1]items.h.csv!$A:$C,3,0)</f>
        <v>1570</v>
      </c>
      <c r="D1447" s="1" t="s">
        <v>2221</v>
      </c>
      <c r="E1447" s="1" t="s">
        <v>7</v>
      </c>
      <c r="F1447" s="17" t="s">
        <v>2030</v>
      </c>
      <c r="G1447" s="17" t="s">
        <v>2030</v>
      </c>
      <c r="H1447" s="118">
        <v>0</v>
      </c>
      <c r="I1447" s="118">
        <v>0</v>
      </c>
      <c r="J1447" s="17" t="s">
        <v>3</v>
      </c>
      <c r="K1447" s="17" t="s">
        <v>2192</v>
      </c>
      <c r="L1447" s="138" t="s">
        <v>4605</v>
      </c>
      <c r="N1447" s="22" t="s">
        <v>2938</v>
      </c>
      <c r="O1447" s="22" t="s">
        <v>3787</v>
      </c>
      <c r="P1447"/>
      <c r="Q1447" t="str">
        <f>IF(F1447=G1447,"","NOT EQUAL")</f>
        <v/>
      </c>
      <c r="R1447"/>
      <c r="S1447"/>
      <c r="T1447">
        <f>IF(Y1447&lt;&gt;"",T1446+1,T1446)</f>
        <v>193</v>
      </c>
      <c r="U1447" s="3"/>
      <c r="V1447" s="118"/>
      <c r="W1447" s="118"/>
      <c r="X1447" s="109" t="str">
        <f>IF( OR(V1447="CNST", J1447="CAT_REGS"),(F1447),
IF(V1447="YES",UPPER(F1447),
IF(   AND(V1447&lt;&gt;"NO",J1447="CAT_FNCT",E1447&lt;&gt;"multiply", E1447&lt;&gt;"divide"),IF(K1447="SLS_ENABLED",   UPPER(F1447),""),"")))</f>
        <v/>
      </c>
      <c r="Y1447" s="109" t="str">
        <f>IF(LEN(W1447)&gt;0,W1447,SUBSTITUTE(SUBSTITUTE(SUBSTITUTE(SUBSTITUTE(SUBSTITUTE(SUBSTITUTE(SUBSTITUTE(SUBSTITUTE(SUBSTITUTE(SUBSTITUTE(SUBSTITUTE( (SUBSTITUTE( SUBSTITUTE( SUBSTITUTE( SUBSTITUTE(X1447,"STD_SIGMA","SUM"),"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47" s="2">
        <f>C1447</f>
        <v>1570</v>
      </c>
    </row>
    <row r="1448" spans="1:26">
      <c r="A1448" s="167" t="str">
        <f>CODE(MID(N1448,1,1))&amp;CODE(MID(N1448,2,1))&amp;CODE(MID(N1448,3,1))&amp;CODE(MID(N1448,4,1))&amp;CODE(MID(N1448,5,1))&amp;
IF(ISERR(CODE(MID(N1448,6,1))),"",CODE(MID(N1448,6,1)))&amp;
IF(ISERR(CODE(MID(N1448,7,1))),"",CODE(MID(N1448,7,1)))&amp;
IF(ISERR(CODE(MID(N1448,8,1))),"",CODE(MID(N1448,8,1)))&amp;
IF(ISERR(CODE(MID(N1448,9,1))),"",CODE(MID(N1448,9,1)))&amp;
IF(ISERR(CODE(MID(N1448,10,1))),"",CODE(MID(N1448,10,1)))&amp;
IF(ISERR(CODE(MID(N1448,11,1))),"",CODE(MID(N1448,11,1)))&amp;
IF(ISERR(CODE(MID(N1448,12,1))),"",CODE(MID(N1448,12,1)))&amp;
IF(ISERR(CODE(MID(N1448,13,1))),"",CODE(MID(N1448,13,1)))&amp;
IF(ISERR(CODE(MID(N1448,14,1))),"",CODE(MID(N1448,14,1)))&amp;
IF(ISERR(CODE(MID(N1448,15,1))),"",CODE(MID(N1448,15,1)))</f>
        <v>73847795829567798089</v>
      </c>
      <c r="B1448" s="3">
        <v>1417</v>
      </c>
      <c r="C1448" s="165">
        <f>VLOOKUP(A1448,[1]items.h.csv!$A:$C,3,0)</f>
        <v>1571</v>
      </c>
      <c r="D1448" s="1" t="s">
        <v>2221</v>
      </c>
      <c r="E1448" s="1" t="s">
        <v>7</v>
      </c>
      <c r="F1448" s="17" t="s">
        <v>331</v>
      </c>
      <c r="G1448" s="17" t="s">
        <v>331</v>
      </c>
      <c r="H1448" s="118">
        <v>0</v>
      </c>
      <c r="I1448" s="118">
        <v>0</v>
      </c>
      <c r="J1448" s="17" t="s">
        <v>3</v>
      </c>
      <c r="K1448" s="17" t="s">
        <v>2192</v>
      </c>
      <c r="L1448" s="138" t="s">
        <v>4605</v>
      </c>
      <c r="N1448" s="22" t="s">
        <v>2939</v>
      </c>
      <c r="O1448" s="22" t="s">
        <v>3787</v>
      </c>
      <c r="P1448"/>
      <c r="Q1448" t="str">
        <f>IF(F1448=G1448,"","NOT EQUAL")</f>
        <v/>
      </c>
      <c r="R1448"/>
      <c r="S1448"/>
      <c r="T1448">
        <f>IF(Y1448&lt;&gt;"",T1447+1,T1447)</f>
        <v>193</v>
      </c>
      <c r="U1448" s="3"/>
      <c r="V1448" s="118"/>
      <c r="W1448" s="118"/>
      <c r="X1448" s="109" t="str">
        <f>IF( OR(V1448="CNST", J1448="CAT_REGS"),(F1448),
IF(V1448="YES",UPPER(F1448),
IF(   AND(V1448&lt;&gt;"NO",J1448="CAT_FNCT",E1448&lt;&gt;"multiply", E1448&lt;&gt;"divide"),IF(K1448="SLS_ENABLED",   UPPER(F1448),""),"")))</f>
        <v/>
      </c>
      <c r="Y1448" s="109" t="str">
        <f>IF(LEN(W1448)&gt;0,W1448,SUBSTITUTE(SUBSTITUTE(SUBSTITUTE(SUBSTITUTE(SUBSTITUTE(SUBSTITUTE(SUBSTITUTE(SUBSTITUTE(SUBSTITUTE(SUBSTITUTE(SUBSTITUTE( (SUBSTITUTE( SUBSTITUTE( SUBSTITUTE( SUBSTITUTE(X1448,"STD_SIGMA","SUM"),"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48" s="2">
        <f>C1448</f>
        <v>1571</v>
      </c>
    </row>
    <row r="1449" spans="1:26">
      <c r="A1449" s="167" t="str">
        <f>CODE(MID(N1449,1,1))&amp;CODE(MID(N1449,2,1))&amp;CODE(MID(N1449,3,1))&amp;CODE(MID(N1449,4,1))&amp;CODE(MID(N1449,5,1))&amp;
IF(ISERR(CODE(MID(N1449,6,1))),"",CODE(MID(N1449,6,1)))&amp;
IF(ISERR(CODE(MID(N1449,7,1))),"",CODE(MID(N1449,7,1)))&amp;
IF(ISERR(CODE(MID(N1449,8,1))),"",CODE(MID(N1449,8,1)))&amp;
IF(ISERR(CODE(MID(N1449,9,1))),"",CODE(MID(N1449,9,1)))&amp;
IF(ISERR(CODE(MID(N1449,10,1))),"",CODE(MID(N1449,10,1)))&amp;
IF(ISERR(CODE(MID(N1449,11,1))),"",CODE(MID(N1449,11,1)))&amp;
IF(ISERR(CODE(MID(N1449,12,1))),"",CODE(MID(N1449,12,1)))&amp;
IF(ISERR(CODE(MID(N1449,13,1))),"",CODE(MID(N1449,13,1)))&amp;
IF(ISERR(CODE(MID(N1449,14,1))),"",CODE(MID(N1449,14,1)))&amp;
IF(ISERR(CODE(MID(N1449,15,1))),"",CODE(MID(N1449,15,1)))</f>
        <v>73847795829583798284</v>
      </c>
      <c r="B1449" s="3">
        <v>1418</v>
      </c>
      <c r="C1449" s="165">
        <f>VLOOKUP(A1449,[1]items.h.csv!$A:$C,3,0)</f>
        <v>1572</v>
      </c>
      <c r="D1449" s="1" t="s">
        <v>2221</v>
      </c>
      <c r="E1449" s="1" t="s">
        <v>7</v>
      </c>
      <c r="F1449" s="17" t="s">
        <v>332</v>
      </c>
      <c r="G1449" s="17" t="s">
        <v>332</v>
      </c>
      <c r="H1449" s="118">
        <v>0</v>
      </c>
      <c r="I1449" s="118">
        <v>0</v>
      </c>
      <c r="J1449" s="17" t="s">
        <v>3</v>
      </c>
      <c r="K1449" s="17" t="s">
        <v>2192</v>
      </c>
      <c r="L1449" s="138" t="s">
        <v>4605</v>
      </c>
      <c r="N1449" s="22" t="s">
        <v>2940</v>
      </c>
      <c r="O1449" s="22" t="s">
        <v>3787</v>
      </c>
      <c r="P1449"/>
      <c r="Q1449" t="str">
        <f>IF(F1449=G1449,"","NOT EQUAL")</f>
        <v/>
      </c>
      <c r="R1449"/>
      <c r="S1449"/>
      <c r="T1449">
        <f>IF(Y1449&lt;&gt;"",T1448+1,T1448)</f>
        <v>193</v>
      </c>
      <c r="U1449" s="3"/>
      <c r="V1449" s="118"/>
      <c r="W1449" s="118"/>
      <c r="X1449" s="109" t="str">
        <f>IF( OR(V1449="CNST", J1449="CAT_REGS"),(F1449),
IF(V1449="YES",UPPER(F1449),
IF(   AND(V1449&lt;&gt;"NO",J1449="CAT_FNCT",E1449&lt;&gt;"multiply", E1449&lt;&gt;"divide"),IF(K1449="SLS_ENABLED",   UPPER(F1449),""),"")))</f>
        <v/>
      </c>
      <c r="Y1449" s="109" t="str">
        <f>IF(LEN(W1449)&gt;0,W1449,SUBSTITUTE(SUBSTITUTE(SUBSTITUTE(SUBSTITUTE(SUBSTITUTE(SUBSTITUTE(SUBSTITUTE(SUBSTITUTE(SUBSTITUTE(SUBSTITUTE(SUBSTITUTE( (SUBSTITUTE( SUBSTITUTE( SUBSTITUTE( SUBSTITUTE(X1449,"STD_SIGMA","SUM"),"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49" s="2">
        <f>C1449</f>
        <v>1572</v>
      </c>
    </row>
    <row r="1450" spans="1:26">
      <c r="A1450" s="167" t="str">
        <f>CODE(MID(N1450,1,1))&amp;CODE(MID(N1450,2,1))&amp;CODE(MID(N1450,3,1))&amp;CODE(MID(N1450,4,1))&amp;CODE(MID(N1450,5,1))&amp;
IF(ISERR(CODE(MID(N1450,6,1))),"",CODE(MID(N1450,6,1)))&amp;
IF(ISERR(CODE(MID(N1450,7,1))),"",CODE(MID(N1450,7,1)))&amp;
IF(ISERR(CODE(MID(N1450,8,1))),"",CODE(MID(N1450,8,1)))&amp;
IF(ISERR(CODE(MID(N1450,9,1))),"",CODE(MID(N1450,9,1)))&amp;
IF(ISERR(CODE(MID(N1450,10,1))),"",CODE(MID(N1450,10,1)))&amp;
IF(ISERR(CODE(MID(N1450,11,1))),"",CODE(MID(N1450,11,1)))&amp;
IF(ISERR(CODE(MID(N1450,12,1))),"",CODE(MID(N1450,12,1)))&amp;
IF(ISERR(CODE(MID(N1450,13,1))),"",CODE(MID(N1450,13,1)))&amp;
IF(ISERR(CODE(MID(N1450,14,1))),"",CODE(MID(N1450,14,1)))&amp;
IF(ISERR(CODE(MID(N1450,15,1))),"",CODE(MID(N1450,15,1)))</f>
        <v>73847795829583876580</v>
      </c>
      <c r="B1450" s="3">
        <v>1419</v>
      </c>
      <c r="C1450" s="165">
        <f>VLOOKUP(A1450,[1]items.h.csv!$A:$C,3,0)</f>
        <v>1573</v>
      </c>
      <c r="D1450" s="1" t="s">
        <v>2221</v>
      </c>
      <c r="E1450" s="1" t="s">
        <v>7</v>
      </c>
      <c r="F1450" s="17" t="s">
        <v>333</v>
      </c>
      <c r="G1450" s="17" t="s">
        <v>333</v>
      </c>
      <c r="H1450" s="118">
        <v>0</v>
      </c>
      <c r="I1450" s="118">
        <v>0</v>
      </c>
      <c r="J1450" s="17" t="s">
        <v>3</v>
      </c>
      <c r="K1450" s="17" t="s">
        <v>2192</v>
      </c>
      <c r="L1450" s="138" t="s">
        <v>4605</v>
      </c>
      <c r="N1450" s="22" t="s">
        <v>2941</v>
      </c>
      <c r="O1450" s="22" t="s">
        <v>3787</v>
      </c>
      <c r="P1450"/>
      <c r="Q1450" t="str">
        <f>IF(F1450=G1450,"","NOT EQUAL")</f>
        <v/>
      </c>
      <c r="R1450"/>
      <c r="S1450"/>
      <c r="T1450">
        <f>IF(Y1450&lt;&gt;"",T1449+1,T1449)</f>
        <v>193</v>
      </c>
      <c r="U1450" s="3"/>
      <c r="V1450" s="118"/>
      <c r="W1450" s="118"/>
      <c r="X1450" s="109" t="str">
        <f>IF( OR(V1450="CNST", J1450="CAT_REGS"),(F1450),
IF(V1450="YES",UPPER(F1450),
IF(   AND(V1450&lt;&gt;"NO",J1450="CAT_FNCT",E1450&lt;&gt;"multiply", E1450&lt;&gt;"divide"),IF(K1450="SLS_ENABLED",   UPPER(F1450),""),"")))</f>
        <v/>
      </c>
      <c r="Y1450" s="109" t="str">
        <f>IF(LEN(W1450)&gt;0,W1450,SUBSTITUTE(SUBSTITUTE(SUBSTITUTE(SUBSTITUTE(SUBSTITUTE(SUBSTITUTE(SUBSTITUTE(SUBSTITUTE(SUBSTITUTE(SUBSTITUTE(SUBSTITUTE( (SUBSTITUTE( SUBSTITUTE( SUBSTITUTE( SUBSTITUTE(X1450,"STD_SIGMA","SUM"),"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50" s="2">
        <f>C1450</f>
        <v>1573</v>
      </c>
    </row>
    <row r="1451" spans="1:26">
      <c r="A1451" s="167" t="str">
        <f>CODE(MID(N1451,1,1))&amp;CODE(MID(N1451,2,1))&amp;CODE(MID(N1451,3,1))&amp;CODE(MID(N1451,4,1))&amp;CODE(MID(N1451,5,1))&amp;
IF(ISERR(CODE(MID(N1451,6,1))),"",CODE(MID(N1451,6,1)))&amp;
IF(ISERR(CODE(MID(N1451,7,1))),"",CODE(MID(N1451,7,1)))&amp;
IF(ISERR(CODE(MID(N1451,8,1))),"",CODE(MID(N1451,8,1)))&amp;
IF(ISERR(CODE(MID(N1451,9,1))),"",CODE(MID(N1451,9,1)))&amp;
IF(ISERR(CODE(MID(N1451,10,1))),"",CODE(MID(N1451,10,1)))&amp;
IF(ISERR(CODE(MID(N1451,11,1))),"",CODE(MID(N1451,11,1)))&amp;
IF(ISERR(CODE(MID(N1451,12,1))),"",CODE(MID(N1451,12,1)))&amp;
IF(ISERR(CODE(MID(N1451,13,1))),"",CODE(MID(N1451,13,1)))&amp;
IF(ISERR(CODE(MID(N1451,14,1))),"",CODE(MID(N1451,14,1)))&amp;
IF(ISERR(CODE(MID(N1451,15,1))),"",CODE(MID(N1451,15,1)))</f>
        <v>738477958211611168</v>
      </c>
      <c r="B1451" s="3">
        <v>1420</v>
      </c>
      <c r="C1451" s="165">
        <f>VLOOKUP(A1451,[1]items.h.csv!$A:$C,3,0)</f>
        <v>1574</v>
      </c>
      <c r="D1451" s="1" t="s">
        <v>2353</v>
      </c>
      <c r="E1451" s="1" t="s">
        <v>7</v>
      </c>
      <c r="F1451" s="17" t="s">
        <v>2031</v>
      </c>
      <c r="G1451" s="17" t="s">
        <v>2031</v>
      </c>
      <c r="H1451" s="118">
        <v>0</v>
      </c>
      <c r="I1451" s="118">
        <v>0</v>
      </c>
      <c r="J1451" s="17" t="s">
        <v>3</v>
      </c>
      <c r="K1451" s="17" t="s">
        <v>2191</v>
      </c>
      <c r="L1451" s="138" t="s">
        <v>4605</v>
      </c>
      <c r="N1451" s="22" t="s">
        <v>2942</v>
      </c>
      <c r="O1451" s="22" t="s">
        <v>3787</v>
      </c>
      <c r="P1451"/>
      <c r="Q1451" t="str">
        <f>IF(F1451=G1451,"","NOT EQUAL")</f>
        <v/>
      </c>
      <c r="R1451"/>
      <c r="S1451"/>
      <c r="T1451">
        <f>IF(Y1451&lt;&gt;"",T1450+1,T1450)</f>
        <v>194</v>
      </c>
      <c r="U1451" s="3" t="s">
        <v>4564</v>
      </c>
      <c r="V1451" s="118"/>
      <c r="W1451" s="118"/>
      <c r="X1451" s="109" t="str">
        <f>IF( OR(V1451="CNST", J1451="CAT_REGS"),(F1451),
IF(V1451="YES",UPPER(F1451),
IF(   AND(V1451&lt;&gt;"NO",J1451="CAT_FNCT",E1451&lt;&gt;"multiply", E1451&lt;&gt;"divide"),IF(K1451="SLS_ENABLED",   UPPER(F1451),""),"")))</f>
        <v>"R" STD_RIGHT_ARROW "D"</v>
      </c>
      <c r="Y1451" s="109" t="str">
        <f>IF(LEN(W1451)&gt;0,W1451,SUBSTITUTE(SUBSTITUTE(SUBSTITUTE(SUBSTITUTE(SUBSTITUTE(SUBSTITUTE(SUBSTITUTE(SUBSTITUTE(SUBSTITUTE(SUBSTITUTE(SUBSTITUTE( (SUBSTITUTE( SUBSTITUTE( SUBSTITUTE( SUBSTITUTE(X1451,"STD_SIGMA","SUM"),"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R&gt;D</v>
      </c>
      <c r="Z1451" s="2">
        <f>C1451</f>
        <v>1574</v>
      </c>
    </row>
    <row r="1452" spans="1:26">
      <c r="A1452" s="167" t="str">
        <f>CODE(MID(N1452,1,1))&amp;CODE(MID(N1452,2,1))&amp;CODE(MID(N1452,3,1))&amp;CODE(MID(N1452,4,1))&amp;CODE(MID(N1452,5,1))&amp;
IF(ISERR(CODE(MID(N1452,6,1))),"",CODE(MID(N1452,6,1)))&amp;
IF(ISERR(CODE(MID(N1452,7,1))),"",CODE(MID(N1452,7,1)))&amp;
IF(ISERR(CODE(MID(N1452,8,1))),"",CODE(MID(N1452,8,1)))&amp;
IF(ISERR(CODE(MID(N1452,9,1))),"",CODE(MID(N1452,9,1)))&amp;
IF(ISERR(CODE(MID(N1452,10,1))),"",CODE(MID(N1452,10,1)))&amp;
IF(ISERR(CODE(MID(N1452,11,1))),"",CODE(MID(N1452,11,1)))&amp;
IF(ISERR(CODE(MID(N1452,12,1))),"",CODE(MID(N1452,12,1)))&amp;
IF(ISERR(CODE(MID(N1452,13,1))),"",CODE(MID(N1452,13,1)))&amp;
IF(ISERR(CODE(MID(N1452,14,1))),"",CODE(MID(N1452,14,1)))&amp;
IF(ISERR(CODE(MID(N1452,15,1))),"",CODE(MID(N1452,15,1)))</f>
        <v>7384779583</v>
      </c>
      <c r="B1452" s="3">
        <v>1421</v>
      </c>
      <c r="C1452" s="165">
        <f>VLOOKUP(A1452,[1]items.h.csv!$A:$C,3,0)</f>
        <v>1575</v>
      </c>
      <c r="D1452" s="32" t="s">
        <v>4157</v>
      </c>
      <c r="E1452" s="1" t="s">
        <v>7</v>
      </c>
      <c r="F1452" s="17" t="s">
        <v>586</v>
      </c>
      <c r="G1452" s="17" t="s">
        <v>586</v>
      </c>
      <c r="H1452" s="118">
        <v>0</v>
      </c>
      <c r="I1452" s="118">
        <v>0</v>
      </c>
      <c r="J1452" s="17" t="s">
        <v>3</v>
      </c>
      <c r="K1452" s="17" t="s">
        <v>2192</v>
      </c>
      <c r="L1452" s="138" t="s">
        <v>4605</v>
      </c>
      <c r="N1452" s="22" t="s">
        <v>2948</v>
      </c>
      <c r="O1452" s="22" t="s">
        <v>3787</v>
      </c>
      <c r="P1452"/>
      <c r="Q1452" t="str">
        <f>IF(F1452=G1452,"","NOT EQUAL")</f>
        <v/>
      </c>
      <c r="R1452"/>
      <c r="S1452"/>
      <c r="T1452">
        <f>IF(Y1452&lt;&gt;"",T1451+1,T1451)</f>
        <v>194</v>
      </c>
      <c r="U1452" s="3"/>
      <c r="V1452" s="118"/>
      <c r="W1452" s="118"/>
      <c r="X1452" s="109" t="str">
        <f>IF( OR(V1452="CNST", J1452="CAT_REGS"),(F1452),
IF(V1452="YES",UPPER(F1452),
IF(   AND(V1452&lt;&gt;"NO",J1452="CAT_FNCT",E1452&lt;&gt;"multiply", E1452&lt;&gt;"divide"),IF(K1452="SLS_ENABLED",   UPPER(F1452),""),"")))</f>
        <v/>
      </c>
      <c r="Y1452" s="109" t="str">
        <f>IF(LEN(W1452)&gt;0,W1452,SUBSTITUTE(SUBSTITUTE(SUBSTITUTE(SUBSTITUTE(SUBSTITUTE(SUBSTITUTE(SUBSTITUTE(SUBSTITUTE(SUBSTITUTE(SUBSTITUTE(SUBSTITUTE( (SUBSTITUTE( SUBSTITUTE( SUBSTITUTE( SUBSTITUTE(X1452,"STD_SIGMA","SUM"),"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52" s="2">
        <f>C1452</f>
        <v>1575</v>
      </c>
    </row>
    <row r="1453" spans="1:26">
      <c r="A1453" s="167" t="str">
        <f>CODE(MID(N1453,1,1))&amp;CODE(MID(N1453,2,1))&amp;CODE(MID(N1453,3,1))&amp;CODE(MID(N1453,4,1))&amp;CODE(MID(N1453,5,1))&amp;
IF(ISERR(CODE(MID(N1453,6,1))),"",CODE(MID(N1453,6,1)))&amp;
IF(ISERR(CODE(MID(N1453,7,1))),"",CODE(MID(N1453,7,1)))&amp;
IF(ISERR(CODE(MID(N1453,8,1))),"",CODE(MID(N1453,8,1)))&amp;
IF(ISERR(CODE(MID(N1453,9,1))),"",CODE(MID(N1453,9,1)))&amp;
IF(ISERR(CODE(MID(N1453,10,1))),"",CODE(MID(N1453,10,1)))&amp;
IF(ISERR(CODE(MID(N1453,11,1))),"",CODE(MID(N1453,11,1)))&amp;
IF(ISERR(CODE(MID(N1453,12,1))),"",CODE(MID(N1453,12,1)))&amp;
IF(ISERR(CODE(MID(N1453,13,1))),"",CODE(MID(N1453,13,1)))&amp;
IF(ISERR(CODE(MID(N1453,14,1))),"",CODE(MID(N1453,14,1)))&amp;
IF(ISERR(CODE(MID(N1453,15,1))),"",CODE(MID(N1453,15,1)))</f>
        <v>7384779583658669</v>
      </c>
      <c r="B1453" s="3">
        <v>1422</v>
      </c>
      <c r="C1453" s="165">
        <f>VLOOKUP(A1453,[1]items.h.csv!$A:$C,3,0)</f>
        <v>1576</v>
      </c>
      <c r="D1453" s="1" t="s">
        <v>4378</v>
      </c>
      <c r="E1453" s="1" t="s">
        <v>7</v>
      </c>
      <c r="F1453" s="17" t="s">
        <v>340</v>
      </c>
      <c r="G1453" s="17" t="s">
        <v>340</v>
      </c>
      <c r="H1453" s="118">
        <v>0</v>
      </c>
      <c r="I1453" s="118">
        <v>0</v>
      </c>
      <c r="J1453" s="17" t="s">
        <v>3</v>
      </c>
      <c r="K1453" s="17" t="s">
        <v>2192</v>
      </c>
      <c r="L1453" s="138" t="s">
        <v>4605</v>
      </c>
      <c r="N1453" s="22" t="s">
        <v>2950</v>
      </c>
      <c r="O1453" s="22" t="s">
        <v>3787</v>
      </c>
      <c r="P1453"/>
      <c r="Q1453" t="str">
        <f>IF(F1453=G1453,"","NOT EQUAL")</f>
        <v/>
      </c>
      <c r="R1453"/>
      <c r="S1453"/>
      <c r="T1453">
        <f>IF(Y1453&lt;&gt;"",T1452+1,T1452)</f>
        <v>194</v>
      </c>
      <c r="U1453" s="3"/>
      <c r="V1453" s="118"/>
      <c r="W1453" s="118"/>
      <c r="X1453" s="109" t="str">
        <f>IF( OR(V1453="CNST", J1453="CAT_REGS"),(F1453),
IF(V1453="YES",UPPER(F1453),
IF(   AND(V1453&lt;&gt;"NO",J1453="CAT_FNCT",E1453&lt;&gt;"multiply", E1453&lt;&gt;"divide"),IF(K1453="SLS_ENABLED",   UPPER(F1453),""),"")))</f>
        <v/>
      </c>
      <c r="Y1453" s="109" t="str">
        <f>IF(LEN(W1453)&gt;0,W1453,SUBSTITUTE(SUBSTITUTE(SUBSTITUTE(SUBSTITUTE(SUBSTITUTE(SUBSTITUTE(SUBSTITUTE(SUBSTITUTE(SUBSTITUTE(SUBSTITUTE(SUBSTITUTE( (SUBSTITUTE( SUBSTITUTE( SUBSTITUTE( SUBSTITUTE(X1453,"STD_SIGMA","SUM"),"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53" s="2">
        <f>C1453</f>
        <v>1576</v>
      </c>
    </row>
    <row r="1454" spans="1:26">
      <c r="A1454" s="167" t="str">
        <f>CODE(MID(N1454,1,1))&amp;CODE(MID(N1454,2,1))&amp;CODE(MID(N1454,3,1))&amp;CODE(MID(N1454,4,1))&amp;CODE(MID(N1454,5,1))&amp;
IF(ISERR(CODE(MID(N1454,6,1))),"",CODE(MID(N1454,6,1)))&amp;
IF(ISERR(CODE(MID(N1454,7,1))),"",CODE(MID(N1454,7,1)))&amp;
IF(ISERR(CODE(MID(N1454,8,1))),"",CODE(MID(N1454,8,1)))&amp;
IF(ISERR(CODE(MID(N1454,9,1))),"",CODE(MID(N1454,9,1)))&amp;
IF(ISERR(CODE(MID(N1454,10,1))),"",CODE(MID(N1454,10,1)))&amp;
IF(ISERR(CODE(MID(N1454,11,1))),"",CODE(MID(N1454,11,1)))&amp;
IF(ISERR(CODE(MID(N1454,12,1))),"",CODE(MID(N1454,12,1)))&amp;
IF(ISERR(CODE(MID(N1454,13,1))),"",CODE(MID(N1454,13,1)))&amp;
IF(ISERR(CODE(MID(N1454,14,1))),"",CODE(MID(N1454,14,1)))&amp;
IF(ISERR(CODE(MID(N1454,15,1))),"",CODE(MID(N1454,15,1)))</f>
        <v>73847795836773</v>
      </c>
      <c r="B1454" s="3">
        <v>1423</v>
      </c>
      <c r="C1454" s="165">
        <f>VLOOKUP(A1454,[1]items.h.csv!$A:$C,3,0)</f>
        <v>1577</v>
      </c>
      <c r="D1454" s="1" t="s">
        <v>2356</v>
      </c>
      <c r="E1454" s="1" t="s">
        <v>14</v>
      </c>
      <c r="F1454" s="17" t="s">
        <v>343</v>
      </c>
      <c r="G1454" s="17" t="s">
        <v>343</v>
      </c>
      <c r="H1454" s="118">
        <v>0</v>
      </c>
      <c r="I1454" s="118">
        <v>15</v>
      </c>
      <c r="J1454" s="17" t="s">
        <v>3</v>
      </c>
      <c r="K1454" s="17" t="s">
        <v>2192</v>
      </c>
      <c r="L1454" s="138" t="s">
        <v>4605</v>
      </c>
      <c r="N1454" s="22" t="s">
        <v>2953</v>
      </c>
      <c r="O1454" s="22" t="s">
        <v>3787</v>
      </c>
      <c r="P1454"/>
      <c r="Q1454" t="str">
        <f>IF(F1454=G1454,"","NOT EQUAL")</f>
        <v/>
      </c>
      <c r="R1454"/>
      <c r="S1454"/>
      <c r="T1454">
        <f>IF(Y1454&lt;&gt;"",T1453+1,T1453)</f>
        <v>195</v>
      </c>
      <c r="U1454" s="3" t="s">
        <v>4590</v>
      </c>
      <c r="V1454" s="118" t="s">
        <v>4475</v>
      </c>
      <c r="W1454" s="118"/>
      <c r="X1454" s="109" t="str">
        <f>IF( OR(V1454="CNST", J1454="CAT_REGS"),(F1454),
IF(V1454="YES",UPPER(F1454),
IF(   AND(V1454&lt;&gt;"NO",J1454="CAT_FNCT",E1454&lt;&gt;"multiply", E1454&lt;&gt;"divide"),IF(K1454="SLS_ENABLED",   UPPER(F1454),""),"")))</f>
        <v>"SCI"</v>
      </c>
      <c r="Y1454" s="109" t="str">
        <f>IF(LEN(W1454)&gt;0,W1454,SUBSTITUTE(SUBSTITUTE(SUBSTITUTE(SUBSTITUTE(SUBSTITUTE(SUBSTITUTE(SUBSTITUTE(SUBSTITUTE(SUBSTITUTE(SUBSTITUTE(SUBSTITUTE( (SUBSTITUTE( SUBSTITUTE( SUBSTITUTE( SUBSTITUTE(X1454,"STD_SIGMA","SUM"),"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SCI</v>
      </c>
      <c r="Z1454" s="2">
        <f>C1454</f>
        <v>1577</v>
      </c>
    </row>
    <row r="1455" spans="1:26">
      <c r="A1455" s="167" t="str">
        <f>CODE(MID(N1455,1,1))&amp;CODE(MID(N1455,2,1))&amp;CODE(MID(N1455,3,1))&amp;CODE(MID(N1455,4,1))&amp;CODE(MID(N1455,5,1))&amp;
IF(ISERR(CODE(MID(N1455,6,1))),"",CODE(MID(N1455,6,1)))&amp;
IF(ISERR(CODE(MID(N1455,7,1))),"",CODE(MID(N1455,7,1)))&amp;
IF(ISERR(CODE(MID(N1455,8,1))),"",CODE(MID(N1455,8,1)))&amp;
IF(ISERR(CODE(MID(N1455,9,1))),"",CODE(MID(N1455,9,1)))&amp;
IF(ISERR(CODE(MID(N1455,10,1))),"",CODE(MID(N1455,10,1)))&amp;
IF(ISERR(CODE(MID(N1455,11,1))),"",CODE(MID(N1455,11,1)))&amp;
IF(ISERR(CODE(MID(N1455,12,1))),"",CODE(MID(N1455,12,1)))&amp;
IF(ISERR(CODE(MID(N1455,13,1))),"",CODE(MID(N1455,13,1)))&amp;
IF(ISERR(CODE(MID(N1455,14,1))),"",CODE(MID(N1455,14,1)))&amp;
IF(ISERR(CODE(MID(N1455,15,1))),"",CODE(MID(N1455,15,1)))</f>
        <v>738477958368737183</v>
      </c>
      <c r="B1455" s="3">
        <v>1424</v>
      </c>
      <c r="C1455" s="165">
        <f>VLOOKUP(A1455,[1]items.h.csv!$A:$C,3,0)</f>
        <v>1578</v>
      </c>
      <c r="D1455" s="1" t="s">
        <v>2357</v>
      </c>
      <c r="E1455" s="1" t="s">
        <v>7</v>
      </c>
      <c r="F1455" s="17" t="s">
        <v>346</v>
      </c>
      <c r="G1455" s="17" t="s">
        <v>346</v>
      </c>
      <c r="H1455" s="118">
        <v>0</v>
      </c>
      <c r="I1455" s="118">
        <v>0</v>
      </c>
      <c r="J1455" s="17" t="s">
        <v>3</v>
      </c>
      <c r="K1455" s="17" t="s">
        <v>2191</v>
      </c>
      <c r="L1455" s="138" t="s">
        <v>4605</v>
      </c>
      <c r="N1455" s="22" t="s">
        <v>2955</v>
      </c>
      <c r="O1455" s="22" t="s">
        <v>3787</v>
      </c>
      <c r="P1455"/>
      <c r="Q1455" t="str">
        <f>IF(F1455=G1455,"","NOT EQUAL")</f>
        <v/>
      </c>
      <c r="R1455"/>
      <c r="S1455"/>
      <c r="T1455">
        <f>IF(Y1455&lt;&gt;"",T1454+1,T1454)</f>
        <v>196</v>
      </c>
      <c r="U1455" s="3" t="s">
        <v>4589</v>
      </c>
      <c r="V1455" s="118"/>
      <c r="W1455" s="118"/>
      <c r="X1455" s="109" t="str">
        <f>IF( OR(V1455="CNST", J1455="CAT_REGS"),(F1455),
IF(V1455="YES",UPPER(F1455),
IF(   AND(V1455&lt;&gt;"NO",J1455="CAT_FNCT",E1455&lt;&gt;"multiply", E1455&lt;&gt;"divide"),IF(K1455="SLS_ENABLED",   UPPER(F1455),""),"")))</f>
        <v>"SDIGS?"</v>
      </c>
      <c r="Y1455" s="109" t="str">
        <f>IF(LEN(W1455)&gt;0,W1455,SUBSTITUTE(SUBSTITUTE(SUBSTITUTE(SUBSTITUTE(SUBSTITUTE(SUBSTITUTE(SUBSTITUTE(SUBSTITUTE(SUBSTITUTE(SUBSTITUTE(SUBSTITUTE( (SUBSTITUTE( SUBSTITUTE( SUBSTITUTE( SUBSTITUTE(X1455,"STD_SIGMA","SUM"),"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SDIGS?</v>
      </c>
      <c r="Z1455" s="2">
        <f>C1455</f>
        <v>1578</v>
      </c>
    </row>
    <row r="1456" spans="1:26">
      <c r="A1456" s="167" t="str">
        <f>CODE(MID(N1456,1,1))&amp;CODE(MID(N1456,2,1))&amp;CODE(MID(N1456,3,1))&amp;CODE(MID(N1456,4,1))&amp;CODE(MID(N1456,5,1))&amp;
IF(ISERR(CODE(MID(N1456,6,1))),"",CODE(MID(N1456,6,1)))&amp;
IF(ISERR(CODE(MID(N1456,7,1))),"",CODE(MID(N1456,7,1)))&amp;
IF(ISERR(CODE(MID(N1456,8,1))),"",CODE(MID(N1456,8,1)))&amp;
IF(ISERR(CODE(MID(N1456,9,1))),"",CODE(MID(N1456,9,1)))&amp;
IF(ISERR(CODE(MID(N1456,10,1))),"",CODE(MID(N1456,10,1)))&amp;
IF(ISERR(CODE(MID(N1456,11,1))),"",CODE(MID(N1456,11,1)))&amp;
IF(ISERR(CODE(MID(N1456,12,1))),"",CODE(MID(N1456,12,1)))&amp;
IF(ISERR(CODE(MID(N1456,13,1))),"",CODE(MID(N1456,13,1)))&amp;
IF(ISERR(CODE(MID(N1456,14,1))),"",CODE(MID(N1456,14,1)))&amp;
IF(ISERR(CODE(MID(N1456,15,1))),"",CODE(MID(N1456,15,1)))</f>
        <v>7384779583696968</v>
      </c>
      <c r="B1456" s="3">
        <v>1425</v>
      </c>
      <c r="C1456" s="165">
        <f>VLOOKUP(A1456,[1]items.h.csv!$A:$C,3,0)</f>
        <v>1579</v>
      </c>
      <c r="D1456" s="1" t="s">
        <v>2358</v>
      </c>
      <c r="E1456" s="1" t="s">
        <v>7</v>
      </c>
      <c r="F1456" s="17" t="s">
        <v>348</v>
      </c>
      <c r="G1456" s="17" t="s">
        <v>348</v>
      </c>
      <c r="H1456" s="118">
        <v>0</v>
      </c>
      <c r="I1456" s="118">
        <v>0</v>
      </c>
      <c r="J1456" s="17" t="s">
        <v>3</v>
      </c>
      <c r="K1456" s="17" t="s">
        <v>2191</v>
      </c>
      <c r="L1456" s="138" t="s">
        <v>4605</v>
      </c>
      <c r="N1456" s="22" t="s">
        <v>2959</v>
      </c>
      <c r="O1456" s="22" t="s">
        <v>3787</v>
      </c>
      <c r="P1456"/>
      <c r="Q1456" t="str">
        <f>IF(F1456=G1456,"","NOT EQUAL")</f>
        <v/>
      </c>
      <c r="R1456"/>
      <c r="S1456"/>
      <c r="T1456">
        <f>IF(Y1456&lt;&gt;"",T1455+1,T1455)</f>
        <v>197</v>
      </c>
      <c r="U1456" s="3" t="s">
        <v>4565</v>
      </c>
      <c r="V1456" s="118"/>
      <c r="W1456" s="118"/>
      <c r="X1456" s="109" t="str">
        <f>IF( OR(V1456="CNST", J1456="CAT_REGS"),(F1456),
IF(V1456="YES",UPPER(F1456),
IF(   AND(V1456&lt;&gt;"NO",J1456="CAT_FNCT",E1456&lt;&gt;"multiply", E1456&lt;&gt;"divide"),IF(K1456="SLS_ENABLED",   UPPER(F1456),""),"")))</f>
        <v>"SEED"</v>
      </c>
      <c r="Y1456" s="109" t="str">
        <f>IF(LEN(W1456)&gt;0,W1456,SUBSTITUTE(SUBSTITUTE(SUBSTITUTE(SUBSTITUTE(SUBSTITUTE(SUBSTITUTE(SUBSTITUTE(SUBSTITUTE(SUBSTITUTE(SUBSTITUTE(SUBSTITUTE( (SUBSTITUTE( SUBSTITUTE( SUBSTITUTE( SUBSTITUTE(X1456,"STD_SIGMA","SUM"),"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SEED</v>
      </c>
      <c r="Z1456" s="2">
        <f>C1456</f>
        <v>1579</v>
      </c>
    </row>
    <row r="1457" spans="1:26">
      <c r="A1457" s="167" t="str">
        <f>CODE(MID(N1457,1,1))&amp;CODE(MID(N1457,2,1))&amp;CODE(MID(N1457,3,1))&amp;CODE(MID(N1457,4,1))&amp;CODE(MID(N1457,5,1))&amp;
IF(ISERR(CODE(MID(N1457,6,1))),"",CODE(MID(N1457,6,1)))&amp;
IF(ISERR(CODE(MID(N1457,7,1))),"",CODE(MID(N1457,7,1)))&amp;
IF(ISERR(CODE(MID(N1457,8,1))),"",CODE(MID(N1457,8,1)))&amp;
IF(ISERR(CODE(MID(N1457,9,1))),"",CODE(MID(N1457,9,1)))&amp;
IF(ISERR(CODE(MID(N1457,10,1))),"",CODE(MID(N1457,10,1)))&amp;
IF(ISERR(CODE(MID(N1457,11,1))),"",CODE(MID(N1457,11,1)))&amp;
IF(ISERR(CODE(MID(N1457,12,1))),"",CODE(MID(N1457,12,1)))&amp;
IF(ISERR(CODE(MID(N1457,13,1))),"",CODE(MID(N1457,13,1)))&amp;
IF(ISERR(CODE(MID(N1457,14,1))),"",CODE(MID(N1457,14,1)))&amp;
IF(ISERR(CODE(MID(N1457,15,1))),"",CODE(MID(N1457,15,1)))</f>
        <v>7384779583697868</v>
      </c>
      <c r="B1457" s="3">
        <v>1426</v>
      </c>
      <c r="C1457" s="165">
        <f>VLOOKUP(A1457,[1]items.h.csv!$A:$C,3,0)</f>
        <v>1580</v>
      </c>
      <c r="D1457" s="1" t="s">
        <v>2221</v>
      </c>
      <c r="E1457" s="1" t="s">
        <v>7</v>
      </c>
      <c r="F1457" s="17" t="s">
        <v>349</v>
      </c>
      <c r="G1457" s="17" t="s">
        <v>349</v>
      </c>
      <c r="H1457" s="118">
        <v>0</v>
      </c>
      <c r="I1457" s="118">
        <v>0</v>
      </c>
      <c r="J1457" s="17" t="s">
        <v>3</v>
      </c>
      <c r="K1457" s="17" t="s">
        <v>2192</v>
      </c>
      <c r="L1457" s="138" t="s">
        <v>4605</v>
      </c>
      <c r="N1457" s="22" t="s">
        <v>2960</v>
      </c>
      <c r="O1457" s="22" t="s">
        <v>3787</v>
      </c>
      <c r="P1457"/>
      <c r="Q1457" t="str">
        <f>IF(F1457=G1457,"","NOT EQUAL")</f>
        <v/>
      </c>
      <c r="R1457"/>
      <c r="S1457"/>
      <c r="T1457">
        <f>IF(Y1457&lt;&gt;"",T1456+1,T1456)</f>
        <v>197</v>
      </c>
      <c r="U1457" s="3"/>
      <c r="V1457" s="118"/>
      <c r="W1457" s="118"/>
      <c r="X1457" s="109" t="str">
        <f>IF( OR(V1457="CNST", J1457="CAT_REGS"),(F1457),
IF(V1457="YES",UPPER(F1457),
IF(   AND(V1457&lt;&gt;"NO",J1457="CAT_FNCT",E1457&lt;&gt;"multiply", E1457&lt;&gt;"divide"),IF(K1457="SLS_ENABLED",   UPPER(F1457),""),"")))</f>
        <v/>
      </c>
      <c r="Y1457" s="109" t="str">
        <f>IF(LEN(W1457)&gt;0,W1457,SUBSTITUTE(SUBSTITUTE(SUBSTITUTE(SUBSTITUTE(SUBSTITUTE(SUBSTITUTE(SUBSTITUTE(SUBSTITUTE(SUBSTITUTE(SUBSTITUTE(SUBSTITUTE( (SUBSTITUTE( SUBSTITUTE( SUBSTITUTE( SUBSTITUTE(X1457,"STD_SIGMA","SUM"),"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57" s="2">
        <f>C1457</f>
        <v>1580</v>
      </c>
    </row>
    <row r="1458" spans="1:26">
      <c r="A1458" s="167" t="str">
        <f>CODE(MID(N1458,1,1))&amp;CODE(MID(N1458,2,1))&amp;CODE(MID(N1458,3,1))&amp;CODE(MID(N1458,4,1))&amp;CODE(MID(N1458,5,1))&amp;
IF(ISERR(CODE(MID(N1458,6,1))),"",CODE(MID(N1458,6,1)))&amp;
IF(ISERR(CODE(MID(N1458,7,1))),"",CODE(MID(N1458,7,1)))&amp;
IF(ISERR(CODE(MID(N1458,8,1))),"",CODE(MID(N1458,8,1)))&amp;
IF(ISERR(CODE(MID(N1458,9,1))),"",CODE(MID(N1458,9,1)))&amp;
IF(ISERR(CODE(MID(N1458,10,1))),"",CODE(MID(N1458,10,1)))&amp;
IF(ISERR(CODE(MID(N1458,11,1))),"",CODE(MID(N1458,11,1)))&amp;
IF(ISERR(CODE(MID(N1458,12,1))),"",CODE(MID(N1458,12,1)))&amp;
IF(ISERR(CODE(MID(N1458,13,1))),"",CODE(MID(N1458,13,1)))&amp;
IF(ISERR(CODE(MID(N1458,14,1))),"",CODE(MID(N1458,14,1)))&amp;
IF(ISERR(CODE(MID(N1458,15,1))),"",CODE(MID(N1458,15,1)))</f>
        <v>73847795836984677278</v>
      </c>
      <c r="B1458" s="3">
        <v>1427</v>
      </c>
      <c r="C1458" s="165">
        <f>VLOOKUP(A1458,[1]items.h.csv!$A:$C,3,0)</f>
        <v>1581</v>
      </c>
      <c r="D1458" s="1" t="s">
        <v>2359</v>
      </c>
      <c r="E1458" s="1" t="s">
        <v>7</v>
      </c>
      <c r="F1458" s="17" t="s">
        <v>2034</v>
      </c>
      <c r="G1458" s="17" t="s">
        <v>350</v>
      </c>
      <c r="H1458" s="118">
        <v>0</v>
      </c>
      <c r="I1458" s="118">
        <v>0</v>
      </c>
      <c r="J1458" s="17" t="s">
        <v>3</v>
      </c>
      <c r="K1458" s="17" t="s">
        <v>2192</v>
      </c>
      <c r="L1458" s="138" t="s">
        <v>4605</v>
      </c>
      <c r="N1458" s="22" t="s">
        <v>2961</v>
      </c>
      <c r="O1458" s="22" t="s">
        <v>3787</v>
      </c>
      <c r="P1458"/>
      <c r="Q1458" t="str">
        <f>IF(F1458=G1458,"","NOT EQUAL")</f>
        <v>NOT EQUAL</v>
      </c>
      <c r="R1458"/>
      <c r="S1458"/>
      <c r="T1458">
        <f>IF(Y1458&lt;&gt;"",T1457+1,T1457)</f>
        <v>197</v>
      </c>
      <c r="U1458" s="3"/>
      <c r="V1458" s="118"/>
      <c r="W1458" s="118"/>
      <c r="X1458" s="109" t="str">
        <f>IF( OR(V1458="CNST", J1458="CAT_REGS"),(F1458),
IF(V1458="YES",UPPER(F1458),
IF(   AND(V1458&lt;&gt;"NO",J1458="CAT_FNCT",E1458&lt;&gt;"multiply", E1458&lt;&gt;"divide"),IF(K1458="SLS_ENABLED",   UPPER(F1458),""),"")))</f>
        <v/>
      </c>
      <c r="Y1458" s="109" t="str">
        <f>IF(LEN(W1458)&gt;0,W1458,SUBSTITUTE(SUBSTITUTE(SUBSTITUTE(SUBSTITUTE(SUBSTITUTE(SUBSTITUTE(SUBSTITUTE(SUBSTITUTE(SUBSTITUTE(SUBSTITUTE(SUBSTITUTE( (SUBSTITUTE( SUBSTITUTE( SUBSTITUTE( SUBSTITUTE(X1458,"STD_SIGMA","SUM"),"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58" s="2">
        <f>C1458</f>
        <v>1581</v>
      </c>
    </row>
    <row r="1459" spans="1:26">
      <c r="A1459" s="167" t="str">
        <f>CODE(MID(N1459,1,1))&amp;CODE(MID(N1459,2,1))&amp;CODE(MID(N1459,3,1))&amp;CODE(MID(N1459,4,1))&amp;CODE(MID(N1459,5,1))&amp;
IF(ISERR(CODE(MID(N1459,6,1))),"",CODE(MID(N1459,6,1)))&amp;
IF(ISERR(CODE(MID(N1459,7,1))),"",CODE(MID(N1459,7,1)))&amp;
IF(ISERR(CODE(MID(N1459,8,1))),"",CODE(MID(N1459,8,1)))&amp;
IF(ISERR(CODE(MID(N1459,9,1))),"",CODE(MID(N1459,9,1)))&amp;
IF(ISERR(CODE(MID(N1459,10,1))),"",CODE(MID(N1459,10,1)))&amp;
IF(ISERR(CODE(MID(N1459,11,1))),"",CODE(MID(N1459,11,1)))&amp;
IF(ISERR(CODE(MID(N1459,12,1))),"",CODE(MID(N1459,12,1)))&amp;
IF(ISERR(CODE(MID(N1459,13,1))),"",CODE(MID(N1459,13,1)))&amp;
IF(ISERR(CODE(MID(N1459,14,1))),"",CODE(MID(N1459,14,1)))&amp;
IF(ISERR(CODE(MID(N1459,15,1))),"",CODE(MID(N1459,15,1)))</f>
        <v>73847795836984686584</v>
      </c>
      <c r="B1459" s="3">
        <v>1428</v>
      </c>
      <c r="C1459" s="165">
        <f>VLOOKUP(A1459,[1]items.h.csv!$A:$C,3,0)</f>
        <v>1582</v>
      </c>
      <c r="D1459" s="1" t="s">
        <v>2221</v>
      </c>
      <c r="E1459" s="1" t="s">
        <v>7</v>
      </c>
      <c r="F1459" s="17" t="s">
        <v>351</v>
      </c>
      <c r="G1459" s="17" t="s">
        <v>351</v>
      </c>
      <c r="H1459" s="118">
        <v>0</v>
      </c>
      <c r="I1459" s="118">
        <v>0</v>
      </c>
      <c r="J1459" s="17" t="s">
        <v>3</v>
      </c>
      <c r="K1459" s="17" t="s">
        <v>2192</v>
      </c>
      <c r="L1459" s="138" t="s">
        <v>4605</v>
      </c>
      <c r="N1459" s="22" t="s">
        <v>2962</v>
      </c>
      <c r="O1459" s="22" t="s">
        <v>3787</v>
      </c>
      <c r="P1459"/>
      <c r="Q1459" t="str">
        <f>IF(F1459=G1459,"","NOT EQUAL")</f>
        <v/>
      </c>
      <c r="R1459"/>
      <c r="S1459"/>
      <c r="T1459">
        <f>IF(Y1459&lt;&gt;"",T1458+1,T1458)</f>
        <v>197</v>
      </c>
      <c r="U1459" s="3"/>
      <c r="V1459" s="118"/>
      <c r="W1459" s="118"/>
      <c r="X1459" s="109" t="str">
        <f>IF( OR(V1459="CNST", J1459="CAT_REGS"),(F1459),
IF(V1459="YES",UPPER(F1459),
IF(   AND(V1459&lt;&gt;"NO",J1459="CAT_FNCT",E1459&lt;&gt;"multiply", E1459&lt;&gt;"divide"),IF(K1459="SLS_ENABLED",   UPPER(F1459),""),"")))</f>
        <v/>
      </c>
      <c r="Y1459" s="109" t="str">
        <f>IF(LEN(W1459)&gt;0,W1459,SUBSTITUTE(SUBSTITUTE(SUBSTITUTE(SUBSTITUTE(SUBSTITUTE(SUBSTITUTE(SUBSTITUTE(SUBSTITUTE(SUBSTITUTE(SUBSTITUTE(SUBSTITUTE( (SUBSTITUTE( SUBSTITUTE( SUBSTITUTE( SUBSTITUTE(X1459,"STD_SIGMA","SUM"),"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59" s="2">
        <f>C1459</f>
        <v>1582</v>
      </c>
    </row>
    <row r="1460" spans="1:26">
      <c r="A1460" s="167" t="str">
        <f>CODE(MID(N1460,1,1))&amp;CODE(MID(N1460,2,1))&amp;CODE(MID(N1460,3,1))&amp;CODE(MID(N1460,4,1))&amp;CODE(MID(N1460,5,1))&amp;
IF(ISERR(CODE(MID(N1460,6,1))),"",CODE(MID(N1460,6,1)))&amp;
IF(ISERR(CODE(MID(N1460,7,1))),"",CODE(MID(N1460,7,1)))&amp;
IF(ISERR(CODE(MID(N1460,8,1))),"",CODE(MID(N1460,8,1)))&amp;
IF(ISERR(CODE(MID(N1460,9,1))),"",CODE(MID(N1460,9,1)))&amp;
IF(ISERR(CODE(MID(N1460,10,1))),"",CODE(MID(N1460,10,1)))&amp;
IF(ISERR(CODE(MID(N1460,11,1))),"",CODE(MID(N1460,11,1)))&amp;
IF(ISERR(CODE(MID(N1460,12,1))),"",CODE(MID(N1460,12,1)))&amp;
IF(ISERR(CODE(MID(N1460,13,1))),"",CODE(MID(N1460,13,1)))&amp;
IF(ISERR(CODE(MID(N1460,14,1))),"",CODE(MID(N1460,14,1)))&amp;
IF(ISERR(CODE(MID(N1460,15,1))),"",CODE(MID(N1460,15,1)))</f>
        <v>73847795836984698582</v>
      </c>
      <c r="B1460" s="3">
        <v>1429</v>
      </c>
      <c r="C1460" s="165">
        <f>VLOOKUP(A1460,[1]items.h.csv!$A:$C,3,0)</f>
        <v>1583</v>
      </c>
      <c r="D1460" s="1" t="s">
        <v>2360</v>
      </c>
      <c r="E1460" s="1" t="s">
        <v>7</v>
      </c>
      <c r="F1460" s="17" t="s">
        <v>2035</v>
      </c>
      <c r="G1460" s="17" t="s">
        <v>352</v>
      </c>
      <c r="H1460" s="118">
        <v>0</v>
      </c>
      <c r="I1460" s="118">
        <v>0</v>
      </c>
      <c r="J1460" s="17" t="s">
        <v>3</v>
      </c>
      <c r="K1460" s="17" t="s">
        <v>2192</v>
      </c>
      <c r="L1460" s="138" t="s">
        <v>4605</v>
      </c>
      <c r="N1460" s="22" t="s">
        <v>2963</v>
      </c>
      <c r="O1460" s="22" t="s">
        <v>3787</v>
      </c>
      <c r="P1460"/>
      <c r="Q1460" t="str">
        <f>IF(F1460=G1460,"","NOT EQUAL")</f>
        <v>NOT EQUAL</v>
      </c>
      <c r="R1460"/>
      <c r="S1460"/>
      <c r="T1460">
        <f>IF(Y1460&lt;&gt;"",T1459+1,T1459)</f>
        <v>197</v>
      </c>
      <c r="U1460" s="3"/>
      <c r="V1460" s="118"/>
      <c r="W1460" s="118"/>
      <c r="X1460" s="109" t="str">
        <f>IF( OR(V1460="CNST", J1460="CAT_REGS"),(F1460),
IF(V1460="YES",UPPER(F1460),
IF(   AND(V1460&lt;&gt;"NO",J1460="CAT_FNCT",E1460&lt;&gt;"multiply", E1460&lt;&gt;"divide"),IF(K1460="SLS_ENABLED",   UPPER(F1460),""),"")))</f>
        <v/>
      </c>
      <c r="Y1460" s="109" t="str">
        <f>IF(LEN(W1460)&gt;0,W1460,SUBSTITUTE(SUBSTITUTE(SUBSTITUTE(SUBSTITUTE(SUBSTITUTE(SUBSTITUTE(SUBSTITUTE(SUBSTITUTE(SUBSTITUTE(SUBSTITUTE(SUBSTITUTE( (SUBSTITUTE( SUBSTITUTE( SUBSTITUTE( SUBSTITUTE(X1460,"STD_SIGMA","SUM"),"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60" s="2">
        <f>C1460</f>
        <v>1583</v>
      </c>
    </row>
    <row r="1461" spans="1:26">
      <c r="A1461" s="167" t="str">
        <f>CODE(MID(N1461,1,1))&amp;CODE(MID(N1461,2,1))&amp;CODE(MID(N1461,3,1))&amp;CODE(MID(N1461,4,1))&amp;CODE(MID(N1461,5,1))&amp;
IF(ISERR(CODE(MID(N1461,6,1))),"",CODE(MID(N1461,6,1)))&amp;
IF(ISERR(CODE(MID(N1461,7,1))),"",CODE(MID(N1461,7,1)))&amp;
IF(ISERR(CODE(MID(N1461,8,1))),"",CODE(MID(N1461,8,1)))&amp;
IF(ISERR(CODE(MID(N1461,9,1))),"",CODE(MID(N1461,9,1)))&amp;
IF(ISERR(CODE(MID(N1461,10,1))),"",CODE(MID(N1461,10,1)))&amp;
IF(ISERR(CODE(MID(N1461,11,1))),"",CODE(MID(N1461,11,1)))&amp;
IF(ISERR(CODE(MID(N1461,12,1))),"",CODE(MID(N1461,12,1)))&amp;
IF(ISERR(CODE(MID(N1461,13,1))),"",CODE(MID(N1461,13,1)))&amp;
IF(ISERR(CODE(MID(N1461,14,1))),"",CODE(MID(N1461,14,1)))&amp;
IF(ISERR(CODE(MID(N1461,15,1))),"",CODE(MID(N1461,15,1)))</f>
        <v>73847795836984737868</v>
      </c>
      <c r="B1461" s="3">
        <v>1430</v>
      </c>
      <c r="C1461" s="165">
        <f>VLOOKUP(A1461,[1]items.h.csv!$A:$C,3,0)</f>
        <v>1584</v>
      </c>
      <c r="D1461" s="1" t="s">
        <v>2361</v>
      </c>
      <c r="E1461" s="1" t="s">
        <v>7</v>
      </c>
      <c r="F1461" s="17" t="s">
        <v>2036</v>
      </c>
      <c r="G1461" s="17" t="s">
        <v>353</v>
      </c>
      <c r="H1461" s="118">
        <v>0</v>
      </c>
      <c r="I1461" s="118">
        <v>0</v>
      </c>
      <c r="J1461" s="17" t="s">
        <v>3</v>
      </c>
      <c r="K1461" s="17" t="s">
        <v>2192</v>
      </c>
      <c r="L1461" s="138" t="s">
        <v>4605</v>
      </c>
      <c r="N1461" s="22" t="s">
        <v>2964</v>
      </c>
      <c r="O1461" s="22" t="s">
        <v>3787</v>
      </c>
      <c r="P1461"/>
      <c r="Q1461" t="str">
        <f>IF(F1461=G1461,"","NOT EQUAL")</f>
        <v>NOT EQUAL</v>
      </c>
      <c r="R1461"/>
      <c r="S1461"/>
      <c r="T1461">
        <f>IF(Y1461&lt;&gt;"",T1460+1,T1460)</f>
        <v>197</v>
      </c>
      <c r="U1461" s="3"/>
      <c r="V1461" s="118"/>
      <c r="W1461" s="118"/>
      <c r="X1461" s="109" t="str">
        <f>IF( OR(V1461="CNST", J1461="CAT_REGS"),(F1461),
IF(V1461="YES",UPPER(F1461),
IF(   AND(V1461&lt;&gt;"NO",J1461="CAT_FNCT",E1461&lt;&gt;"multiply", E1461&lt;&gt;"divide"),IF(K1461="SLS_ENABLED",   UPPER(F1461),""),"")))</f>
        <v/>
      </c>
      <c r="Y1461" s="109" t="str">
        <f>IF(LEN(W1461)&gt;0,W1461,SUBSTITUTE(SUBSTITUTE(SUBSTITUTE(SUBSTITUTE(SUBSTITUTE(SUBSTITUTE(SUBSTITUTE(SUBSTITUTE(SUBSTITUTE(SUBSTITUTE(SUBSTITUTE( (SUBSTITUTE( SUBSTITUTE( SUBSTITUTE( SUBSTITUTE(X1461,"STD_SIGMA","SUM"),"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61" s="2">
        <f>C1461</f>
        <v>1584</v>
      </c>
    </row>
    <row r="1462" spans="1:26">
      <c r="A1462" s="167" t="str">
        <f>CODE(MID(N1462,1,1))&amp;CODE(MID(N1462,2,1))&amp;CODE(MID(N1462,3,1))&amp;CODE(MID(N1462,4,1))&amp;CODE(MID(N1462,5,1))&amp;
IF(ISERR(CODE(MID(N1462,6,1))),"",CODE(MID(N1462,6,1)))&amp;
IF(ISERR(CODE(MID(N1462,7,1))),"",CODE(MID(N1462,7,1)))&amp;
IF(ISERR(CODE(MID(N1462,8,1))),"",CODE(MID(N1462,8,1)))&amp;
IF(ISERR(CODE(MID(N1462,9,1))),"",CODE(MID(N1462,9,1)))&amp;
IF(ISERR(CODE(MID(N1462,10,1))),"",CODE(MID(N1462,10,1)))&amp;
IF(ISERR(CODE(MID(N1462,11,1))),"",CODE(MID(N1462,11,1)))&amp;
IF(ISERR(CODE(MID(N1462,12,1))),"",CODE(MID(N1462,12,1)))&amp;
IF(ISERR(CODE(MID(N1462,13,1))),"",CODE(MID(N1462,13,1)))&amp;
IF(ISERR(CODE(MID(N1462,14,1))),"",CODE(MID(N1462,14,1)))&amp;
IF(ISERR(CODE(MID(N1462,15,1))),"",CODE(MID(N1462,15,1)))</f>
        <v>73847795836984748078</v>
      </c>
      <c r="B1462" s="3">
        <v>1431</v>
      </c>
      <c r="C1462" s="165">
        <f>VLOOKUP(A1462,[1]items.h.csv!$A:$C,3,0)</f>
        <v>1585</v>
      </c>
      <c r="D1462" s="1" t="s">
        <v>2362</v>
      </c>
      <c r="E1462" s="1" t="s">
        <v>7</v>
      </c>
      <c r="F1462" s="17" t="s">
        <v>2037</v>
      </c>
      <c r="G1462" s="17" t="s">
        <v>354</v>
      </c>
      <c r="H1462" s="118">
        <v>0</v>
      </c>
      <c r="I1462" s="118">
        <v>0</v>
      </c>
      <c r="J1462" s="17" t="s">
        <v>3</v>
      </c>
      <c r="K1462" s="17" t="s">
        <v>2192</v>
      </c>
      <c r="L1462" s="138" t="s">
        <v>4605</v>
      </c>
      <c r="N1462" s="22" t="s">
        <v>2965</v>
      </c>
      <c r="O1462" s="22" t="s">
        <v>3787</v>
      </c>
      <c r="P1462"/>
      <c r="Q1462" t="str">
        <f>IF(F1462=G1462,"","NOT EQUAL")</f>
        <v>NOT EQUAL</v>
      </c>
      <c r="R1462"/>
      <c r="S1462"/>
      <c r="T1462">
        <f>IF(Y1462&lt;&gt;"",T1461+1,T1461)</f>
        <v>197</v>
      </c>
      <c r="U1462" s="3"/>
      <c r="V1462" s="118"/>
      <c r="W1462" s="118"/>
      <c r="X1462" s="109" t="str">
        <f>IF( OR(V1462="CNST", J1462="CAT_REGS"),(F1462),
IF(V1462="YES",UPPER(F1462),
IF(   AND(V1462&lt;&gt;"NO",J1462="CAT_FNCT",E1462&lt;&gt;"multiply", E1462&lt;&gt;"divide"),IF(K1462="SLS_ENABLED",   UPPER(F1462),""),"")))</f>
        <v/>
      </c>
      <c r="Y1462" s="109" t="str">
        <f>IF(LEN(W1462)&gt;0,W1462,SUBSTITUTE(SUBSTITUTE(SUBSTITUTE(SUBSTITUTE(SUBSTITUTE(SUBSTITUTE(SUBSTITUTE(SUBSTITUTE(SUBSTITUTE(SUBSTITUTE(SUBSTITUTE( (SUBSTITUTE( SUBSTITUTE( SUBSTITUTE( SUBSTITUTE(X1462,"STD_SIGMA","SUM"),"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62" s="2">
        <f>C1462</f>
        <v>1585</v>
      </c>
    </row>
    <row r="1463" spans="1:26">
      <c r="A1463" s="167" t="str">
        <f>CODE(MID(N1463,1,1))&amp;CODE(MID(N1463,2,1))&amp;CODE(MID(N1463,3,1))&amp;CODE(MID(N1463,4,1))&amp;CODE(MID(N1463,5,1))&amp;
IF(ISERR(CODE(MID(N1463,6,1))),"",CODE(MID(N1463,6,1)))&amp;
IF(ISERR(CODE(MID(N1463,7,1))),"",CODE(MID(N1463,7,1)))&amp;
IF(ISERR(CODE(MID(N1463,8,1))),"",CODE(MID(N1463,8,1)))&amp;
IF(ISERR(CODE(MID(N1463,9,1))),"",CODE(MID(N1463,9,1)))&amp;
IF(ISERR(CODE(MID(N1463,10,1))),"",CODE(MID(N1463,10,1)))&amp;
IF(ISERR(CODE(MID(N1463,11,1))),"",CODE(MID(N1463,11,1)))&amp;
IF(ISERR(CODE(MID(N1463,12,1))),"",CODE(MID(N1463,12,1)))&amp;
IF(ISERR(CODE(MID(N1463,13,1))),"",CODE(MID(N1463,13,1)))&amp;
IF(ISERR(CODE(MID(N1463,14,1))),"",CODE(MID(N1463,14,1)))&amp;
IF(ISERR(CODE(MID(N1463,15,1))),"",CODE(MID(N1463,15,1)))</f>
        <v>73847795836984837371</v>
      </c>
      <c r="B1463" s="3">
        <v>1432</v>
      </c>
      <c r="C1463" s="165">
        <f>VLOOKUP(A1463,[1]items.h.csv!$A:$C,3,0)</f>
        <v>1586</v>
      </c>
      <c r="D1463" s="1" t="s">
        <v>2221</v>
      </c>
      <c r="E1463" s="1" t="s">
        <v>7</v>
      </c>
      <c r="F1463" s="17" t="s">
        <v>355</v>
      </c>
      <c r="G1463" s="17" t="s">
        <v>355</v>
      </c>
      <c r="H1463" s="118">
        <v>0</v>
      </c>
      <c r="I1463" s="118">
        <v>0</v>
      </c>
      <c r="J1463" s="17" t="s">
        <v>3</v>
      </c>
      <c r="K1463" s="17" t="s">
        <v>2192</v>
      </c>
      <c r="L1463" s="138" t="s">
        <v>4605</v>
      </c>
      <c r="N1463" s="22" t="s">
        <v>2966</v>
      </c>
      <c r="O1463" s="22" t="s">
        <v>3787</v>
      </c>
      <c r="P1463"/>
      <c r="Q1463" t="str">
        <f>IF(F1463=G1463,"","NOT EQUAL")</f>
        <v/>
      </c>
      <c r="R1463"/>
      <c r="S1463"/>
      <c r="T1463">
        <f>IF(Y1463&lt;&gt;"",T1462+1,T1462)</f>
        <v>197</v>
      </c>
      <c r="U1463" s="3"/>
      <c r="V1463" s="118"/>
      <c r="W1463" s="118"/>
      <c r="X1463" s="109" t="str">
        <f>IF( OR(V1463="CNST", J1463="CAT_REGS"),(F1463),
IF(V1463="YES",UPPER(F1463),
IF(   AND(V1463&lt;&gt;"NO",J1463="CAT_FNCT",E1463&lt;&gt;"multiply", E1463&lt;&gt;"divide"),IF(K1463="SLS_ENABLED",   UPPER(F1463),""),"")))</f>
        <v/>
      </c>
      <c r="Y1463" s="109" t="str">
        <f>IF(LEN(W1463)&gt;0,W1463,SUBSTITUTE(SUBSTITUTE(SUBSTITUTE(SUBSTITUTE(SUBSTITUTE(SUBSTITUTE(SUBSTITUTE(SUBSTITUTE(SUBSTITUTE(SUBSTITUTE(SUBSTITUTE( (SUBSTITUTE( SUBSTITUTE( SUBSTITUTE( SUBSTITUTE(X1463,"STD_SIGMA","SUM"),"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63" s="2">
        <f>C1463</f>
        <v>1586</v>
      </c>
    </row>
    <row r="1464" spans="1:26">
      <c r="A1464" s="167" t="str">
        <f>CODE(MID(N1464,1,1))&amp;CODE(MID(N1464,2,1))&amp;CODE(MID(N1464,3,1))&amp;CODE(MID(N1464,4,1))&amp;CODE(MID(N1464,5,1))&amp;
IF(ISERR(CODE(MID(N1464,6,1))),"",CODE(MID(N1464,6,1)))&amp;
IF(ISERR(CODE(MID(N1464,7,1))),"",CODE(MID(N1464,7,1)))&amp;
IF(ISERR(CODE(MID(N1464,8,1))),"",CODE(MID(N1464,8,1)))&amp;
IF(ISERR(CODE(MID(N1464,9,1))),"",CODE(MID(N1464,9,1)))&amp;
IF(ISERR(CODE(MID(N1464,10,1))),"",CODE(MID(N1464,10,1)))&amp;
IF(ISERR(CODE(MID(N1464,11,1))),"",CODE(MID(N1464,11,1)))&amp;
IF(ISERR(CODE(MID(N1464,12,1))),"",CODE(MID(N1464,12,1)))&amp;
IF(ISERR(CODE(MID(N1464,13,1))),"",CODE(MID(N1464,13,1)))&amp;
IF(ISERR(CODE(MID(N1464,14,1))),"",CODE(MID(N1464,14,1)))&amp;
IF(ISERR(CODE(MID(N1464,15,1))),"",CODE(MID(N1464,15,1)))</f>
        <v>73847795836984847377</v>
      </c>
      <c r="B1464" s="3">
        <v>1433</v>
      </c>
      <c r="C1464" s="165">
        <f>VLOOKUP(A1464,[1]items.h.csv!$A:$C,3,0)</f>
        <v>1587</v>
      </c>
      <c r="D1464" s="1" t="s">
        <v>2221</v>
      </c>
      <c r="E1464" s="1" t="s">
        <v>7</v>
      </c>
      <c r="F1464" s="17" t="s">
        <v>356</v>
      </c>
      <c r="G1464" s="17" t="s">
        <v>356</v>
      </c>
      <c r="H1464" s="118">
        <v>0</v>
      </c>
      <c r="I1464" s="118">
        <v>0</v>
      </c>
      <c r="J1464" s="17" t="s">
        <v>3</v>
      </c>
      <c r="K1464" s="17" t="s">
        <v>2192</v>
      </c>
      <c r="L1464" s="138" t="s">
        <v>4605</v>
      </c>
      <c r="N1464" s="22" t="s">
        <v>2967</v>
      </c>
      <c r="O1464" s="22" t="s">
        <v>3787</v>
      </c>
      <c r="P1464"/>
      <c r="Q1464" t="str">
        <f>IF(F1464=G1464,"","NOT EQUAL")</f>
        <v/>
      </c>
      <c r="R1464"/>
      <c r="S1464"/>
      <c r="T1464">
        <f>IF(Y1464&lt;&gt;"",T1463+1,T1463)</f>
        <v>197</v>
      </c>
      <c r="U1464" s="3"/>
      <c r="V1464" s="118"/>
      <c r="W1464" s="118"/>
      <c r="X1464" s="109" t="str">
        <f>IF( OR(V1464="CNST", J1464="CAT_REGS"),(F1464),
IF(V1464="YES",UPPER(F1464),
IF(   AND(V1464&lt;&gt;"NO",J1464="CAT_FNCT",E1464&lt;&gt;"multiply", E1464&lt;&gt;"divide"),IF(K1464="SLS_ENABLED",   UPPER(F1464),""),"")))</f>
        <v/>
      </c>
      <c r="Y1464" s="109" t="str">
        <f>IF(LEN(W1464)&gt;0,W1464,SUBSTITUTE(SUBSTITUTE(SUBSTITUTE(SUBSTITUTE(SUBSTITUTE(SUBSTITUTE(SUBSTITUTE(SUBSTITUTE(SUBSTITUTE(SUBSTITUTE(SUBSTITUTE( (SUBSTITUTE( SUBSTITUTE( SUBSTITUTE( SUBSTITUTE(X1464,"STD_SIGMA","SUM"),"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64" s="2">
        <f>C1464</f>
        <v>1587</v>
      </c>
    </row>
    <row r="1465" spans="1:26">
      <c r="A1465" s="167" t="str">
        <f>CODE(MID(N1465,1,1))&amp;CODE(MID(N1465,2,1))&amp;CODE(MID(N1465,3,1))&amp;CODE(MID(N1465,4,1))&amp;CODE(MID(N1465,5,1))&amp;
IF(ISERR(CODE(MID(N1465,6,1))),"",CODE(MID(N1465,6,1)))&amp;
IF(ISERR(CODE(MID(N1465,7,1))),"",CODE(MID(N1465,7,1)))&amp;
IF(ISERR(CODE(MID(N1465,8,1))),"",CODE(MID(N1465,8,1)))&amp;
IF(ISERR(CODE(MID(N1465,9,1))),"",CODE(MID(N1465,9,1)))&amp;
IF(ISERR(CODE(MID(N1465,10,1))),"",CODE(MID(N1465,10,1)))&amp;
IF(ISERR(CODE(MID(N1465,11,1))),"",CODE(MID(N1465,11,1)))&amp;
IF(ISERR(CODE(MID(N1465,12,1))),"",CODE(MID(N1465,12,1)))&amp;
IF(ISERR(CODE(MID(N1465,13,1))),"",CODE(MID(N1465,13,1)))&amp;
IF(ISERR(CODE(MID(N1465,14,1))),"",CODE(MID(N1465,14,1)))&amp;
IF(ISERR(CODE(MID(N1465,15,1))),"",CODE(MID(N1465,15,1)))</f>
        <v>738477958369848575</v>
      </c>
      <c r="B1465" s="3">
        <v>1434</v>
      </c>
      <c r="C1465" s="165">
        <f>VLOOKUP(A1465,[1]items.h.csv!$A:$C,3,0)</f>
        <v>1588</v>
      </c>
      <c r="D1465" s="1" t="s">
        <v>2363</v>
      </c>
      <c r="E1465" s="1" t="s">
        <v>7</v>
      </c>
      <c r="F1465" s="17" t="s">
        <v>2038</v>
      </c>
      <c r="G1465" s="17" t="s">
        <v>2039</v>
      </c>
      <c r="H1465" s="118">
        <v>0</v>
      </c>
      <c r="I1465" s="118">
        <v>0</v>
      </c>
      <c r="J1465" s="17" t="s">
        <v>3</v>
      </c>
      <c r="K1465" s="17" t="s">
        <v>2192</v>
      </c>
      <c r="L1465" s="138" t="s">
        <v>4605</v>
      </c>
      <c r="N1465" s="22" t="s">
        <v>2968</v>
      </c>
      <c r="O1465" s="22" t="s">
        <v>3787</v>
      </c>
      <c r="P1465"/>
      <c r="Q1465" t="str">
        <f>IF(F1465=G1465,"","NOT EQUAL")</f>
        <v>NOT EQUAL</v>
      </c>
      <c r="R1465"/>
      <c r="S1465"/>
      <c r="T1465">
        <f>IF(Y1465&lt;&gt;"",T1464+1,T1464)</f>
        <v>197</v>
      </c>
      <c r="U1465" s="3"/>
      <c r="V1465" s="118"/>
      <c r="W1465" s="118"/>
      <c r="X1465" s="109" t="str">
        <f>IF( OR(V1465="CNST", J1465="CAT_REGS"),(F1465),
IF(V1465="YES",UPPER(F1465),
IF(   AND(V1465&lt;&gt;"NO",J1465="CAT_FNCT",E1465&lt;&gt;"multiply", E1465&lt;&gt;"divide"),IF(K1465="SLS_ENABLED",   UPPER(F1465),""),"")))</f>
        <v/>
      </c>
      <c r="Y1465" s="109" t="str">
        <f>IF(LEN(W1465)&gt;0,W1465,SUBSTITUTE(SUBSTITUTE(SUBSTITUTE(SUBSTITUTE(SUBSTITUTE(SUBSTITUTE(SUBSTITUTE(SUBSTITUTE(SUBSTITUTE(SUBSTITUTE(SUBSTITUTE( (SUBSTITUTE( SUBSTITUTE( SUBSTITUTE( SUBSTITUTE(X1465,"STD_SIGMA","SUM"),"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65" s="2">
        <f>C1465</f>
        <v>1588</v>
      </c>
    </row>
    <row r="1466" spans="1:26">
      <c r="A1466" s="167" t="str">
        <f>CODE(MID(N1466,1,1))&amp;CODE(MID(N1466,2,1))&amp;CODE(MID(N1466,3,1))&amp;CODE(MID(N1466,4,1))&amp;CODE(MID(N1466,5,1))&amp;
IF(ISERR(CODE(MID(N1466,6,1))),"",CODE(MID(N1466,6,1)))&amp;
IF(ISERR(CODE(MID(N1466,7,1))),"",CODE(MID(N1466,7,1)))&amp;
IF(ISERR(CODE(MID(N1466,8,1))),"",CODE(MID(N1466,8,1)))&amp;
IF(ISERR(CODE(MID(N1466,9,1))),"",CODE(MID(N1466,9,1)))&amp;
IF(ISERR(CODE(MID(N1466,10,1))),"",CODE(MID(N1466,10,1)))&amp;
IF(ISERR(CODE(MID(N1466,11,1))),"",CODE(MID(N1466,11,1)))&amp;
IF(ISERR(CODE(MID(N1466,12,1))),"",CODE(MID(N1466,12,1)))&amp;
IF(ISERR(CODE(MID(N1466,13,1))),"",CODE(MID(N1466,13,1)))&amp;
IF(ISERR(CODE(MID(N1466,14,1))),"",CODE(MID(N1466,14,1)))&amp;
IF(ISERR(CODE(MID(N1466,15,1))),"",CODE(MID(N1466,15,1)))</f>
        <v>73847795836984858365</v>
      </c>
      <c r="B1466" s="3">
        <v>1435</v>
      </c>
      <c r="C1466" s="165">
        <f>VLOOKUP(A1466,[1]items.h.csv!$A:$C,3,0)</f>
        <v>1589</v>
      </c>
      <c r="D1466" s="1" t="s">
        <v>2364</v>
      </c>
      <c r="E1466" s="1" t="s">
        <v>7</v>
      </c>
      <c r="F1466" s="17" t="s">
        <v>2040</v>
      </c>
      <c r="G1466" s="17" t="s">
        <v>357</v>
      </c>
      <c r="H1466" s="118">
        <v>0</v>
      </c>
      <c r="I1466" s="118">
        <v>0</v>
      </c>
      <c r="J1466" s="17" t="s">
        <v>3</v>
      </c>
      <c r="K1466" s="17" t="s">
        <v>2192</v>
      </c>
      <c r="L1466" s="138" t="s">
        <v>4605</v>
      </c>
      <c r="N1466" s="22" t="s">
        <v>2969</v>
      </c>
      <c r="O1466" s="22" t="s">
        <v>3787</v>
      </c>
      <c r="P1466"/>
      <c r="Q1466" t="str">
        <f>IF(F1466=G1466,"","NOT EQUAL")</f>
        <v>NOT EQUAL</v>
      </c>
      <c r="R1466"/>
      <c r="S1466"/>
      <c r="T1466">
        <f>IF(Y1466&lt;&gt;"",T1465+1,T1465)</f>
        <v>197</v>
      </c>
      <c r="U1466" s="3"/>
      <c r="V1466" s="118"/>
      <c r="W1466" s="118"/>
      <c r="X1466" s="109" t="str">
        <f>IF( OR(V1466="CNST", J1466="CAT_REGS"),(F1466),
IF(V1466="YES",UPPER(F1466),
IF(   AND(V1466&lt;&gt;"NO",J1466="CAT_FNCT",E1466&lt;&gt;"multiply", E1466&lt;&gt;"divide"),IF(K1466="SLS_ENABLED",   UPPER(F1466),""),"")))</f>
        <v/>
      </c>
      <c r="Y1466" s="109" t="str">
        <f>IF(LEN(W1466)&gt;0,W1466,SUBSTITUTE(SUBSTITUTE(SUBSTITUTE(SUBSTITUTE(SUBSTITUTE(SUBSTITUTE(SUBSTITUTE(SUBSTITUTE(SUBSTITUTE(SUBSTITUTE(SUBSTITUTE( (SUBSTITUTE( SUBSTITUTE( SUBSTITUTE( SUBSTITUTE(X1466,"STD_SIGMA","SUM"),"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66" s="2">
        <f>C1466</f>
        <v>1589</v>
      </c>
    </row>
    <row r="1467" spans="1:26">
      <c r="A1467" s="167" t="str">
        <f>CODE(MID(N1467,1,1))&amp;CODE(MID(N1467,2,1))&amp;CODE(MID(N1467,3,1))&amp;CODE(MID(N1467,4,1))&amp;CODE(MID(N1467,5,1))&amp;
IF(ISERR(CODE(MID(N1467,6,1))),"",CODE(MID(N1467,6,1)))&amp;
IF(ISERR(CODE(MID(N1467,7,1))),"",CODE(MID(N1467,7,1)))&amp;
IF(ISERR(CODE(MID(N1467,8,1))),"",CODE(MID(N1467,8,1)))&amp;
IF(ISERR(CODE(MID(N1467,9,1))),"",CODE(MID(N1467,9,1)))&amp;
IF(ISERR(CODE(MID(N1467,10,1))),"",CODE(MID(N1467,10,1)))&amp;
IF(ISERR(CODE(MID(N1467,11,1))),"",CODE(MID(N1467,11,1)))&amp;
IF(ISERR(CODE(MID(N1467,12,1))),"",CODE(MID(N1467,12,1)))&amp;
IF(ISERR(CODE(MID(N1467,13,1))),"",CODE(MID(N1467,13,1)))&amp;
IF(ISERR(CODE(MID(N1467,14,1))),"",CODE(MID(N1467,14,1)))&amp;
IF(ISERR(CODE(MID(N1467,15,1))),"",CODE(MID(N1467,15,1)))</f>
        <v>7384779583737178</v>
      </c>
      <c r="B1467" s="3">
        <v>1436</v>
      </c>
      <c r="C1467" s="165">
        <f>VLOOKUP(A1467,[1]items.h.csv!$A:$C,3,0)</f>
        <v>1590</v>
      </c>
      <c r="D1467" s="1" t="s">
        <v>2366</v>
      </c>
      <c r="E1467" s="1" t="s">
        <v>7</v>
      </c>
      <c r="F1467" s="17" t="s">
        <v>2041</v>
      </c>
      <c r="G1467" s="17" t="s">
        <v>361</v>
      </c>
      <c r="H1467" s="118">
        <v>0</v>
      </c>
      <c r="I1467" s="118">
        <v>0</v>
      </c>
      <c r="J1467" s="17" t="s">
        <v>3</v>
      </c>
      <c r="K1467" s="17" t="s">
        <v>2191</v>
      </c>
      <c r="L1467" s="138" t="s">
        <v>4605</v>
      </c>
      <c r="N1467" s="22" t="s">
        <v>2973</v>
      </c>
      <c r="O1467" s="22" t="s">
        <v>3787</v>
      </c>
      <c r="P1467"/>
      <c r="Q1467" t="str">
        <f>IF(F1467=G1467,"","NOT EQUAL")</f>
        <v/>
      </c>
      <c r="R1467"/>
      <c r="S1467"/>
      <c r="T1467">
        <f>IF(Y1467&lt;&gt;"",T1466+1,T1466)</f>
        <v>198</v>
      </c>
      <c r="U1467" s="3" t="s">
        <v>4565</v>
      </c>
      <c r="V1467" s="118"/>
      <c r="W1467" s="118"/>
      <c r="X1467" s="109" t="str">
        <f>IF( OR(V1467="CNST", J1467="CAT_REGS"),(F1467),
IF(V1467="YES",UPPER(F1467),
IF(   AND(V1467&lt;&gt;"NO",J1467="CAT_FNCT",E1467&lt;&gt;"multiply", E1467&lt;&gt;"divide"),IF(K1467="SLS_ENABLED",   UPPER(F1467),""),"")))</f>
        <v>"SIGN"</v>
      </c>
      <c r="Y1467" s="109" t="str">
        <f>IF(LEN(W1467)&gt;0,W1467,SUBSTITUTE(SUBSTITUTE(SUBSTITUTE(SUBSTITUTE(SUBSTITUTE(SUBSTITUTE(SUBSTITUTE(SUBSTITUTE(SUBSTITUTE(SUBSTITUTE(SUBSTITUTE( (SUBSTITUTE( SUBSTITUTE( SUBSTITUTE( SUBSTITUTE(X1467,"STD_SIGMA","SUM"),"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SIGN</v>
      </c>
      <c r="Z1467" s="2">
        <f>C1467</f>
        <v>1590</v>
      </c>
    </row>
    <row r="1468" spans="1:26">
      <c r="A1468" s="167" t="str">
        <f>CODE(MID(N1468,1,1))&amp;CODE(MID(N1468,2,1))&amp;CODE(MID(N1468,3,1))&amp;CODE(MID(N1468,4,1))&amp;CODE(MID(N1468,5,1))&amp;
IF(ISERR(CODE(MID(N1468,6,1))),"",CODE(MID(N1468,6,1)))&amp;
IF(ISERR(CODE(MID(N1468,7,1))),"",CODE(MID(N1468,7,1)))&amp;
IF(ISERR(CODE(MID(N1468,8,1))),"",CODE(MID(N1468,8,1)))&amp;
IF(ISERR(CODE(MID(N1468,9,1))),"",CODE(MID(N1468,9,1)))&amp;
IF(ISERR(CODE(MID(N1468,10,1))),"",CODE(MID(N1468,10,1)))&amp;
IF(ISERR(CODE(MID(N1468,11,1))),"",CODE(MID(N1468,11,1)))&amp;
IF(ISERR(CODE(MID(N1468,12,1))),"",CODE(MID(N1468,12,1)))&amp;
IF(ISERR(CODE(MID(N1468,13,1))),"",CODE(MID(N1468,13,1)))&amp;
IF(ISERR(CODE(MID(N1468,14,1))),"",CODE(MID(N1468,14,1)))&amp;
IF(ISERR(CODE(MID(N1468,15,1))),"",CODE(MID(N1468,15,1)))</f>
        <v>73847795837371787784</v>
      </c>
      <c r="B1468" s="3">
        <v>1437</v>
      </c>
      <c r="C1468" s="165">
        <f>VLOOKUP(A1468,[1]items.h.csv!$A:$C,3,0)</f>
        <v>1591</v>
      </c>
      <c r="D1468" s="1" t="s">
        <v>2216</v>
      </c>
      <c r="E1468" s="1" t="s">
        <v>1343</v>
      </c>
      <c r="F1468" s="17" t="s">
        <v>362</v>
      </c>
      <c r="G1468" s="17" t="s">
        <v>362</v>
      </c>
      <c r="H1468" s="118">
        <v>0</v>
      </c>
      <c r="I1468" s="118">
        <v>0</v>
      </c>
      <c r="J1468" s="17" t="s">
        <v>3</v>
      </c>
      <c r="K1468" s="17" t="s">
        <v>2192</v>
      </c>
      <c r="L1468" s="138" t="s">
        <v>4605</v>
      </c>
      <c r="N1468" s="22" t="s">
        <v>2974</v>
      </c>
      <c r="O1468" s="22" t="s">
        <v>3787</v>
      </c>
      <c r="P1468"/>
      <c r="Q1468" t="str">
        <f>IF(F1468=G1468,"","NOT EQUAL")</f>
        <v/>
      </c>
      <c r="R1468"/>
      <c r="S1468"/>
      <c r="T1468">
        <f>IF(Y1468&lt;&gt;"",T1467+1,T1467)</f>
        <v>199</v>
      </c>
      <c r="U1468" s="3" t="s">
        <v>4599</v>
      </c>
      <c r="V1468" s="118" t="s">
        <v>4475</v>
      </c>
      <c r="W1468" s="118"/>
      <c r="X1468" s="109" t="str">
        <f>IF( OR(V1468="CNST", J1468="CAT_REGS"),(F1468),
IF(V1468="YES",UPPER(F1468),
IF(   AND(V1468&lt;&gt;"NO",J1468="CAT_FNCT",E1468&lt;&gt;"multiply", E1468&lt;&gt;"divide"),IF(K1468="SLS_ENABLED",   UPPER(F1468),""),"")))</f>
        <v>"SIGNMT"</v>
      </c>
      <c r="Y1468" s="109" t="str">
        <f>IF(LEN(W1468)&gt;0,W1468,SUBSTITUTE(SUBSTITUTE(SUBSTITUTE(SUBSTITUTE(SUBSTITUTE(SUBSTITUTE(SUBSTITUTE(SUBSTITUTE(SUBSTITUTE(SUBSTITUTE(SUBSTITUTE( (SUBSTITUTE( SUBSTITUTE( SUBSTITUTE( SUBSTITUTE(X1468,"STD_SIGMA","SUM"),"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SIGNMT</v>
      </c>
      <c r="Z1468" s="2">
        <f>C1468</f>
        <v>1591</v>
      </c>
    </row>
    <row r="1469" spans="1:26">
      <c r="A1469" s="167" t="str">
        <f>CODE(MID(N1469,1,1))&amp;CODE(MID(N1469,2,1))&amp;CODE(MID(N1469,3,1))&amp;CODE(MID(N1469,4,1))&amp;CODE(MID(N1469,5,1))&amp;
IF(ISERR(CODE(MID(N1469,6,1))),"",CODE(MID(N1469,6,1)))&amp;
IF(ISERR(CODE(MID(N1469,7,1))),"",CODE(MID(N1469,7,1)))&amp;
IF(ISERR(CODE(MID(N1469,8,1))),"",CODE(MID(N1469,8,1)))&amp;
IF(ISERR(CODE(MID(N1469,9,1))),"",CODE(MID(N1469,9,1)))&amp;
IF(ISERR(CODE(MID(N1469,10,1))),"",CODE(MID(N1469,10,1)))&amp;
IF(ISERR(CODE(MID(N1469,11,1))),"",CODE(MID(N1469,11,1)))&amp;
IF(ISERR(CODE(MID(N1469,12,1))),"",CODE(MID(N1469,12,1)))&amp;
IF(ISERR(CODE(MID(N1469,13,1))),"",CODE(MID(N1469,13,1)))&amp;
IF(ISERR(CODE(MID(N1469,14,1))),"",CODE(MID(N1469,14,1)))&amp;
IF(ISERR(CODE(MID(N1469,15,1))),"",CODE(MID(N1469,15,1)))</f>
        <v>73847795837377956981</v>
      </c>
      <c r="B1469" s="3">
        <v>1438</v>
      </c>
      <c r="C1469" s="165">
        <f>VLOOKUP(A1469,[1]items.h.csv!$A:$C,3,0)</f>
        <v>1592</v>
      </c>
      <c r="D1469" s="1" t="s">
        <v>2221</v>
      </c>
      <c r="E1469" s="1" t="s">
        <v>7</v>
      </c>
      <c r="F1469" s="28" t="s">
        <v>4397</v>
      </c>
      <c r="G1469" s="17" t="s">
        <v>363</v>
      </c>
      <c r="H1469" s="118">
        <v>0</v>
      </c>
      <c r="I1469" s="118">
        <v>0</v>
      </c>
      <c r="J1469" s="17" t="s">
        <v>3</v>
      </c>
      <c r="K1469" s="17" t="s">
        <v>2192</v>
      </c>
      <c r="L1469" s="138" t="s">
        <v>4605</v>
      </c>
      <c r="N1469" s="22" t="s">
        <v>4391</v>
      </c>
      <c r="O1469" s="22" t="s">
        <v>3787</v>
      </c>
      <c r="P1469"/>
      <c r="Q1469" t="str">
        <f>IF(F1469=G1469,"","NOT EQUAL")</f>
        <v>NOT EQUAL</v>
      </c>
      <c r="R1469"/>
      <c r="S1469"/>
      <c r="T1469">
        <f>IF(Y1469&lt;&gt;"",T1468+1,T1468)</f>
        <v>199</v>
      </c>
      <c r="U1469" s="3"/>
      <c r="V1469" s="118"/>
      <c r="W1469" s="118"/>
      <c r="X1469" s="109" t="str">
        <f>IF( OR(V1469="CNST", J1469="CAT_REGS"),(F1469),
IF(V1469="YES",UPPER(F1469),
IF(   AND(V1469&lt;&gt;"NO",J1469="CAT_FNCT",E1469&lt;&gt;"multiply", E1469&lt;&gt;"divide"),IF(K1469="SLS_ENABLED",   UPPER(F1469),""),"")))</f>
        <v/>
      </c>
      <c r="Y1469" s="109" t="str">
        <f>IF(LEN(W1469)&gt;0,W1469,SUBSTITUTE(SUBSTITUTE(SUBSTITUTE(SUBSTITUTE(SUBSTITUTE(SUBSTITUTE(SUBSTITUTE(SUBSTITUTE(SUBSTITUTE(SUBSTITUTE(SUBSTITUTE( (SUBSTITUTE( SUBSTITUTE( SUBSTITUTE( SUBSTITUTE(X1469,"STD_SIGMA","SUM"),"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69" s="2">
        <f>C1469</f>
        <v>1592</v>
      </c>
    </row>
    <row r="1470" spans="1:26">
      <c r="A1470" s="167" t="str">
        <f>CODE(MID(N1470,1,1))&amp;CODE(MID(N1470,2,1))&amp;CODE(MID(N1470,3,1))&amp;CODE(MID(N1470,4,1))&amp;CODE(MID(N1470,5,1))&amp;
IF(ISERR(CODE(MID(N1470,6,1))),"",CODE(MID(N1470,6,1)))&amp;
IF(ISERR(CODE(MID(N1470,7,1))),"",CODE(MID(N1470,7,1)))&amp;
IF(ISERR(CODE(MID(N1470,8,1))),"",CODE(MID(N1470,8,1)))&amp;
IF(ISERR(CODE(MID(N1470,9,1))),"",CODE(MID(N1470,9,1)))&amp;
IF(ISERR(CODE(MID(N1470,10,1))),"",CODE(MID(N1470,10,1)))&amp;
IF(ISERR(CODE(MID(N1470,11,1))),"",CODE(MID(N1470,11,1)))&amp;
IF(ISERR(CODE(MID(N1470,12,1))),"",CODE(MID(N1470,12,1)))&amp;
IF(ISERR(CODE(MID(N1470,13,1))),"",CODE(MID(N1470,13,1)))&amp;
IF(ISERR(CODE(MID(N1470,14,1))),"",CODE(MID(N1470,14,1)))&amp;
IF(ISERR(CODE(MID(N1470,15,1))),"",CODE(MID(N1470,15,1)))</f>
        <v>7384779583757380</v>
      </c>
      <c r="B1470" s="3">
        <v>1439</v>
      </c>
      <c r="C1470" s="165">
        <f>VLOOKUP(A1470,[1]items.h.csv!$A:$C,3,0)</f>
        <v>1593</v>
      </c>
      <c r="D1470" s="1" t="s">
        <v>2221</v>
      </c>
      <c r="E1470" s="1" t="s">
        <v>7</v>
      </c>
      <c r="F1470" s="17" t="s">
        <v>367</v>
      </c>
      <c r="G1470" s="17" t="s">
        <v>367</v>
      </c>
      <c r="H1470" s="118">
        <v>0</v>
      </c>
      <c r="I1470" s="118">
        <v>0</v>
      </c>
      <c r="J1470" s="17" t="s">
        <v>3</v>
      </c>
      <c r="K1470" s="17" t="s">
        <v>2192</v>
      </c>
      <c r="L1470" s="138" t="s">
        <v>4605</v>
      </c>
      <c r="N1470" s="22" t="s">
        <v>2978</v>
      </c>
      <c r="O1470" s="22" t="s">
        <v>3787</v>
      </c>
      <c r="P1470"/>
      <c r="Q1470" t="str">
        <f>IF(F1470=G1470,"","NOT EQUAL")</f>
        <v/>
      </c>
      <c r="R1470"/>
      <c r="S1470"/>
      <c r="T1470">
        <f>IF(Y1470&lt;&gt;"",T1469+1,T1469)</f>
        <v>199</v>
      </c>
      <c r="U1470" s="3"/>
      <c r="V1470" s="118"/>
      <c r="W1470" s="118"/>
      <c r="X1470" s="109" t="str">
        <f>IF( OR(V1470="CNST", J1470="CAT_REGS"),(F1470),
IF(V1470="YES",UPPER(F1470),
IF(   AND(V1470&lt;&gt;"NO",J1470="CAT_FNCT",E1470&lt;&gt;"multiply", E1470&lt;&gt;"divide"),IF(K1470="SLS_ENABLED",   UPPER(F1470),""),"")))</f>
        <v/>
      </c>
      <c r="Y1470" s="109" t="str">
        <f>IF(LEN(W1470)&gt;0,W1470,SUBSTITUTE(SUBSTITUTE(SUBSTITUTE(SUBSTITUTE(SUBSTITUTE(SUBSTITUTE(SUBSTITUTE(SUBSTITUTE(SUBSTITUTE(SUBSTITUTE(SUBSTITUTE( (SUBSTITUTE( SUBSTITUTE( SUBSTITUTE( SUBSTITUTE(X1470,"STD_SIGMA","SUM"),"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70" s="2">
        <f>C1470</f>
        <v>1593</v>
      </c>
    </row>
    <row r="1471" spans="1:26">
      <c r="A1471" s="167" t="str">
        <f>CODE(MID(N1471,1,1))&amp;CODE(MID(N1471,2,1))&amp;CODE(MID(N1471,3,1))&amp;CODE(MID(N1471,4,1))&amp;CODE(MID(N1471,5,1))&amp;
IF(ISERR(CODE(MID(N1471,6,1))),"",CODE(MID(N1471,6,1)))&amp;
IF(ISERR(CODE(MID(N1471,7,1))),"",CODE(MID(N1471,7,1)))&amp;
IF(ISERR(CODE(MID(N1471,8,1))),"",CODE(MID(N1471,8,1)))&amp;
IF(ISERR(CODE(MID(N1471,9,1))),"",CODE(MID(N1471,9,1)))&amp;
IF(ISERR(CODE(MID(N1471,10,1))),"",CODE(MID(N1471,10,1)))&amp;
IF(ISERR(CODE(MID(N1471,11,1))),"",CODE(MID(N1471,11,1)))&amp;
IF(ISERR(CODE(MID(N1471,12,1))),"",CODE(MID(N1471,12,1)))&amp;
IF(ISERR(CODE(MID(N1471,13,1))),"",CODE(MID(N1471,13,1)))&amp;
IF(ISERR(CODE(MID(N1471,14,1))),"",CODE(MID(N1471,14,1)))&amp;
IF(ISERR(CODE(MID(N1471,15,1))),"",CODE(MID(N1471,15,1)))</f>
        <v>7384779583768681</v>
      </c>
      <c r="B1471" s="3">
        <v>1440</v>
      </c>
      <c r="C1471" s="165">
        <f>VLOOKUP(A1471,[1]items.h.csv!$A:$C,3,0)</f>
        <v>1594</v>
      </c>
      <c r="D1471" s="1" t="s">
        <v>2369</v>
      </c>
      <c r="E1471" s="1" t="s">
        <v>7</v>
      </c>
      <c r="F1471" s="17" t="s">
        <v>370</v>
      </c>
      <c r="G1471" s="17" t="s">
        <v>370</v>
      </c>
      <c r="H1471" s="118">
        <v>0</v>
      </c>
      <c r="I1471" s="118">
        <v>0</v>
      </c>
      <c r="J1471" s="17" t="s">
        <v>3</v>
      </c>
      <c r="K1471" s="17" t="s">
        <v>2191</v>
      </c>
      <c r="L1471" s="138" t="s">
        <v>4605</v>
      </c>
      <c r="N1471" s="22" t="s">
        <v>2980</v>
      </c>
      <c r="O1471" s="22" t="s">
        <v>3787</v>
      </c>
      <c r="P1471"/>
      <c r="Q1471" t="str">
        <f>IF(F1471=G1471,"","NOT EQUAL")</f>
        <v/>
      </c>
      <c r="R1471"/>
      <c r="S1471"/>
      <c r="T1471">
        <f>IF(Y1471&lt;&gt;"",T1470+1,T1470)</f>
        <v>200</v>
      </c>
      <c r="U1471" s="3"/>
      <c r="V1471" s="118"/>
      <c r="W1471" s="118"/>
      <c r="X1471" s="109" t="str">
        <f>IF( OR(V1471="CNST", J1471="CAT_REGS"),(F1471),
IF(V1471="YES",UPPER(F1471),
IF(   AND(V1471&lt;&gt;"NO",J1471="CAT_FNCT",E1471&lt;&gt;"multiply", E1471&lt;&gt;"divide"),IF(K1471="SLS_ENABLED",   UPPER(F1471),""),"")))</f>
        <v>"SLVQ"</v>
      </c>
      <c r="Y1471" s="109" t="str">
        <f>IF(LEN(W1471)&gt;0,W1471,SUBSTITUTE(SUBSTITUTE(SUBSTITUTE(SUBSTITUTE(SUBSTITUTE(SUBSTITUTE(SUBSTITUTE(SUBSTITUTE(SUBSTITUTE(SUBSTITUTE(SUBSTITUTE( (SUBSTITUTE( SUBSTITUTE( SUBSTITUTE( SUBSTITUTE(X1471,"STD_SIGMA","SUM"),"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SLVQ</v>
      </c>
      <c r="Z1471" s="2">
        <f>C1471</f>
        <v>1594</v>
      </c>
    </row>
    <row r="1472" spans="1:26">
      <c r="A1472" s="167" t="str">
        <f>CODE(MID(N1472,1,1))&amp;CODE(MID(N1472,2,1))&amp;CODE(MID(N1472,3,1))&amp;CODE(MID(N1472,4,1))&amp;CODE(MID(N1472,5,1))&amp;
IF(ISERR(CODE(MID(N1472,6,1))),"",CODE(MID(N1472,6,1)))&amp;
IF(ISERR(CODE(MID(N1472,7,1))),"",CODE(MID(N1472,7,1)))&amp;
IF(ISERR(CODE(MID(N1472,8,1))),"",CODE(MID(N1472,8,1)))&amp;
IF(ISERR(CODE(MID(N1472,9,1))),"",CODE(MID(N1472,9,1)))&amp;
IF(ISERR(CODE(MID(N1472,10,1))),"",CODE(MID(N1472,10,1)))&amp;
IF(ISERR(CODE(MID(N1472,11,1))),"",CODE(MID(N1472,11,1)))&amp;
IF(ISERR(CODE(MID(N1472,12,1))),"",CODE(MID(N1472,12,1)))&amp;
IF(ISERR(CODE(MID(N1472,13,1))),"",CODE(MID(N1472,13,1)))&amp;
IF(ISERR(CODE(MID(N1472,14,1))),"",CODE(MID(N1472,14,1)))&amp;
IF(ISERR(CODE(MID(N1472,15,1))),"",CODE(MID(N1472,15,1)))</f>
        <v>738477958377</v>
      </c>
      <c r="B1472" s="3">
        <v>1441</v>
      </c>
      <c r="C1472" s="165">
        <f>VLOOKUP(A1472,[1]items.h.csv!$A:$C,3,0)</f>
        <v>1595</v>
      </c>
      <c r="D1472" s="32" t="s">
        <v>4158</v>
      </c>
      <c r="E1472" s="1" t="s">
        <v>7</v>
      </c>
      <c r="F1472" s="17" t="s">
        <v>2043</v>
      </c>
      <c r="G1472" s="17" t="s">
        <v>2043</v>
      </c>
      <c r="H1472" s="118">
        <v>0</v>
      </c>
      <c r="I1472" s="118">
        <v>0</v>
      </c>
      <c r="J1472" s="17" t="s">
        <v>3</v>
      </c>
      <c r="K1472" s="17" t="s">
        <v>2192</v>
      </c>
      <c r="L1472" s="138" t="s">
        <v>4605</v>
      </c>
      <c r="N1472" s="22" t="s">
        <v>2981</v>
      </c>
      <c r="O1472" s="22" t="s">
        <v>3787</v>
      </c>
      <c r="P1472"/>
      <c r="Q1472" t="str">
        <f>IF(F1472=G1472,"","NOT EQUAL")</f>
        <v/>
      </c>
      <c r="R1472"/>
      <c r="S1472"/>
      <c r="T1472">
        <f>IF(Y1472&lt;&gt;"",T1471+1,T1471)</f>
        <v>200</v>
      </c>
      <c r="U1472" s="3"/>
      <c r="V1472" s="118"/>
      <c r="W1472" s="118"/>
      <c r="X1472" s="109" t="str">
        <f>IF( OR(V1472="CNST", J1472="CAT_REGS"),(F1472),
IF(V1472="YES",UPPER(F1472),
IF(   AND(V1472&lt;&gt;"NO",J1472="CAT_FNCT",E1472&lt;&gt;"multiply", E1472&lt;&gt;"divide"),IF(K1472="SLS_ENABLED",   UPPER(F1472),""),"")))</f>
        <v/>
      </c>
      <c r="Y1472" s="109" t="str">
        <f>IF(LEN(W1472)&gt;0,W1472,SUBSTITUTE(SUBSTITUTE(SUBSTITUTE(SUBSTITUTE(SUBSTITUTE(SUBSTITUTE(SUBSTITUTE(SUBSTITUTE(SUBSTITUTE(SUBSTITUTE(SUBSTITUTE( (SUBSTITUTE( SUBSTITUTE( SUBSTITUTE( SUBSTITUTE(X1472,"STD_SIGMA","SUM"),"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72" s="2">
        <f>C1472</f>
        <v>1595</v>
      </c>
    </row>
    <row r="1473" spans="1:26">
      <c r="A1473" s="167" t="str">
        <f>CODE(MID(N1473,1,1))&amp;CODE(MID(N1473,2,1))&amp;CODE(MID(N1473,3,1))&amp;CODE(MID(N1473,4,1))&amp;CODE(MID(N1473,5,1))&amp;
IF(ISERR(CODE(MID(N1473,6,1))),"",CODE(MID(N1473,6,1)))&amp;
IF(ISERR(CODE(MID(N1473,7,1))),"",CODE(MID(N1473,7,1)))&amp;
IF(ISERR(CODE(MID(N1473,8,1))),"",CODE(MID(N1473,8,1)))&amp;
IF(ISERR(CODE(MID(N1473,9,1))),"",CODE(MID(N1473,9,1)))&amp;
IF(ISERR(CODE(MID(N1473,10,1))),"",CODE(MID(N1473,10,1)))&amp;
IF(ISERR(CODE(MID(N1473,11,1))),"",CODE(MID(N1473,11,1)))&amp;
IF(ISERR(CODE(MID(N1473,12,1))),"",CODE(MID(N1473,12,1)))&amp;
IF(ISERR(CODE(MID(N1473,13,1))),"",CODE(MID(N1473,13,1)))&amp;
IF(ISERR(CODE(MID(N1473,14,1))),"",CODE(MID(N1473,14,1)))&amp;
IF(ISERR(CODE(MID(N1473,15,1))),"",CODE(MID(N1473,15,1)))</f>
        <v>738477958377796869</v>
      </c>
      <c r="B1473" s="3">
        <v>1442</v>
      </c>
      <c r="C1473" s="165">
        <f>VLOOKUP(A1473,[1]items.h.csv!$A:$C,3,0)</f>
        <v>1596</v>
      </c>
      <c r="D1473" s="1" t="s">
        <v>2370</v>
      </c>
      <c r="E1473" s="1" t="s">
        <v>7</v>
      </c>
      <c r="F1473" s="17" t="s">
        <v>371</v>
      </c>
      <c r="G1473" s="17" t="s">
        <v>371</v>
      </c>
      <c r="H1473" s="118">
        <v>0</v>
      </c>
      <c r="I1473" s="118">
        <v>0</v>
      </c>
      <c r="J1473" s="17" t="s">
        <v>3</v>
      </c>
      <c r="K1473" s="17" t="s">
        <v>2191</v>
      </c>
      <c r="L1473" s="138" t="s">
        <v>4605</v>
      </c>
      <c r="N1473" s="22" t="s">
        <v>2982</v>
      </c>
      <c r="O1473" s="22" t="s">
        <v>3787</v>
      </c>
      <c r="P1473"/>
      <c r="Q1473" t="str">
        <f>IF(F1473=G1473,"","NOT EQUAL")</f>
        <v/>
      </c>
      <c r="R1473"/>
      <c r="S1473"/>
      <c r="T1473">
        <f>IF(Y1473&lt;&gt;"",T1472+1,T1472)</f>
        <v>201</v>
      </c>
      <c r="U1473" s="3" t="s">
        <v>4589</v>
      </c>
      <c r="V1473" s="118"/>
      <c r="W1473" s="118"/>
      <c r="X1473" s="109" t="str">
        <f>IF( OR(V1473="CNST", J1473="CAT_REGS"),(F1473),
IF(V1473="YES",UPPER(F1473),
IF(   AND(V1473&lt;&gt;"NO",J1473="CAT_FNCT",E1473&lt;&gt;"multiply", E1473&lt;&gt;"divide"),IF(K1473="SLS_ENABLED",   UPPER(F1473),""),"")))</f>
        <v>"SMODE?"</v>
      </c>
      <c r="Y1473" s="109" t="str">
        <f>IF(LEN(W1473)&gt;0,W1473,SUBSTITUTE(SUBSTITUTE(SUBSTITUTE(SUBSTITUTE(SUBSTITUTE(SUBSTITUTE(SUBSTITUTE(SUBSTITUTE(SUBSTITUTE(SUBSTITUTE(SUBSTITUTE( (SUBSTITUTE( SUBSTITUTE( SUBSTITUTE( SUBSTITUTE(X1473,"STD_SIGMA","SUM"),"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SMODE?</v>
      </c>
      <c r="Z1473" s="2">
        <f>C1473</f>
        <v>1596</v>
      </c>
    </row>
    <row r="1474" spans="1:26">
      <c r="A1474" s="167" t="str">
        <f>CODE(MID(N1474,1,1))&amp;CODE(MID(N1474,2,1))&amp;CODE(MID(N1474,3,1))&amp;CODE(MID(N1474,4,1))&amp;CODE(MID(N1474,5,1))&amp;
IF(ISERR(CODE(MID(N1474,6,1))),"",CODE(MID(N1474,6,1)))&amp;
IF(ISERR(CODE(MID(N1474,7,1))),"",CODE(MID(N1474,7,1)))&amp;
IF(ISERR(CODE(MID(N1474,8,1))),"",CODE(MID(N1474,8,1)))&amp;
IF(ISERR(CODE(MID(N1474,9,1))),"",CODE(MID(N1474,9,1)))&amp;
IF(ISERR(CODE(MID(N1474,10,1))),"",CODE(MID(N1474,10,1)))&amp;
IF(ISERR(CODE(MID(N1474,11,1))),"",CODE(MID(N1474,11,1)))&amp;
IF(ISERR(CODE(MID(N1474,12,1))),"",CODE(MID(N1474,12,1)))&amp;
IF(ISERR(CODE(MID(N1474,13,1))),"",CODE(MID(N1474,13,1)))&amp;
IF(ISERR(CODE(MID(N1474,14,1))),"",CODE(MID(N1474,14,1)))&amp;
IF(ISERR(CODE(MID(N1474,15,1))),"",CODE(MID(N1474,15,1)))</f>
        <v>73847795837787</v>
      </c>
      <c r="B1474" s="3">
        <v>1443</v>
      </c>
      <c r="C1474" s="165">
        <f>VLOOKUP(A1474,[1]items.h.csv!$A:$C,3,0)</f>
        <v>1597</v>
      </c>
      <c r="D1474" s="32" t="s">
        <v>4159</v>
      </c>
      <c r="E1474" s="1" t="s">
        <v>7</v>
      </c>
      <c r="F1474" s="17" t="s">
        <v>2044</v>
      </c>
      <c r="G1474" s="17" t="s">
        <v>2044</v>
      </c>
      <c r="H1474" s="118">
        <v>0</v>
      </c>
      <c r="I1474" s="118">
        <v>0</v>
      </c>
      <c r="J1474" s="17" t="s">
        <v>3</v>
      </c>
      <c r="K1474" s="17" t="s">
        <v>2192</v>
      </c>
      <c r="L1474" s="138" t="s">
        <v>4605</v>
      </c>
      <c r="N1474" s="22" t="s">
        <v>2983</v>
      </c>
      <c r="O1474" s="22" t="s">
        <v>3787</v>
      </c>
      <c r="P1474"/>
      <c r="Q1474" t="str">
        <f>IF(F1474=G1474,"","NOT EQUAL")</f>
        <v/>
      </c>
      <c r="R1474"/>
      <c r="S1474"/>
      <c r="T1474">
        <f>IF(Y1474&lt;&gt;"",T1473+1,T1473)</f>
        <v>201</v>
      </c>
      <c r="U1474" s="3"/>
      <c r="V1474" s="118"/>
      <c r="W1474" s="118"/>
      <c r="X1474" s="109" t="str">
        <f>IF( OR(V1474="CNST", J1474="CAT_REGS"),(F1474),
IF(V1474="YES",UPPER(F1474),
IF(   AND(V1474&lt;&gt;"NO",J1474="CAT_FNCT",E1474&lt;&gt;"multiply", E1474&lt;&gt;"divide"),IF(K1474="SLS_ENABLED",   UPPER(F1474),""),"")))</f>
        <v/>
      </c>
      <c r="Y1474" s="109" t="str">
        <f>IF(LEN(W1474)&gt;0,W1474,SUBSTITUTE(SUBSTITUTE(SUBSTITUTE(SUBSTITUTE(SUBSTITUTE(SUBSTITUTE(SUBSTITUTE(SUBSTITUTE(SUBSTITUTE(SUBSTITUTE(SUBSTITUTE( (SUBSTITUTE( SUBSTITUTE( SUBSTITUTE( SUBSTITUTE(X1474,"STD_SIGMA","SUM"),"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74" s="2">
        <f>C1474</f>
        <v>1597</v>
      </c>
    </row>
    <row r="1475" spans="1:26">
      <c r="A1475" s="167" t="str">
        <f>CODE(MID(N1475,1,1))&amp;CODE(MID(N1475,2,1))&amp;CODE(MID(N1475,3,1))&amp;CODE(MID(N1475,4,1))&amp;CODE(MID(N1475,5,1))&amp;
IF(ISERR(CODE(MID(N1475,6,1))),"",CODE(MID(N1475,6,1)))&amp;
IF(ISERR(CODE(MID(N1475,7,1))),"",CODE(MID(N1475,7,1)))&amp;
IF(ISERR(CODE(MID(N1475,8,1))),"",CODE(MID(N1475,8,1)))&amp;
IF(ISERR(CODE(MID(N1475,9,1))),"",CODE(MID(N1475,9,1)))&amp;
IF(ISERR(CODE(MID(N1475,10,1))),"",CODE(MID(N1475,10,1)))&amp;
IF(ISERR(CODE(MID(N1475,11,1))),"",CODE(MID(N1475,11,1)))&amp;
IF(ISERR(CODE(MID(N1475,12,1))),"",CODE(MID(N1475,12,1)))&amp;
IF(ISERR(CODE(MID(N1475,13,1))),"",CODE(MID(N1475,13,1)))&amp;
IF(ISERR(CODE(MID(N1475,14,1))),"",CODE(MID(N1475,14,1)))&amp;
IF(ISERR(CODE(MID(N1475,15,1))),"",CODE(MID(N1475,15,1)))</f>
        <v>738477958379768669</v>
      </c>
      <c r="B1475" s="3">
        <v>1444</v>
      </c>
      <c r="C1475" s="165">
        <f>VLOOKUP(A1475,[1]items.h.csv!$A:$C,3,0)</f>
        <v>1598</v>
      </c>
      <c r="D1475" s="1" t="s">
        <v>2221</v>
      </c>
      <c r="E1475" s="1" t="s">
        <v>7</v>
      </c>
      <c r="F1475" s="17" t="s">
        <v>2045</v>
      </c>
      <c r="G1475" s="17" t="s">
        <v>2045</v>
      </c>
      <c r="H1475" s="118">
        <v>0</v>
      </c>
      <c r="I1475" s="118">
        <v>0</v>
      </c>
      <c r="J1475" s="17" t="s">
        <v>3</v>
      </c>
      <c r="K1475" s="17" t="s">
        <v>2192</v>
      </c>
      <c r="L1475" s="138" t="s">
        <v>4605</v>
      </c>
      <c r="N1475" s="22" t="s">
        <v>2984</v>
      </c>
      <c r="O1475" s="22" t="s">
        <v>3787</v>
      </c>
      <c r="P1475"/>
      <c r="Q1475" t="str">
        <f>IF(F1475=G1475,"","NOT EQUAL")</f>
        <v/>
      </c>
      <c r="R1475"/>
      <c r="S1475"/>
      <c r="T1475">
        <f>IF(Y1475&lt;&gt;"",T1474+1,T1474)</f>
        <v>201</v>
      </c>
      <c r="U1475" s="3"/>
      <c r="V1475" s="118"/>
      <c r="W1475" s="118"/>
      <c r="X1475" s="109" t="str">
        <f>IF( OR(V1475="CNST", J1475="CAT_REGS"),(F1475),
IF(V1475="YES",UPPER(F1475),
IF(   AND(V1475&lt;&gt;"NO",J1475="CAT_FNCT",E1475&lt;&gt;"multiply", E1475&lt;&gt;"divide"),IF(K1475="SLS_ENABLED",   UPPER(F1475),""),"")))</f>
        <v/>
      </c>
      <c r="Y1475" s="109" t="str">
        <f>IF(LEN(W1475)&gt;0,W1475,SUBSTITUTE(SUBSTITUTE(SUBSTITUTE(SUBSTITUTE(SUBSTITUTE(SUBSTITUTE(SUBSTITUTE(SUBSTITUTE(SUBSTITUTE(SUBSTITUTE(SUBSTITUTE( (SUBSTITUTE( SUBSTITUTE( SUBSTITUTE( SUBSTITUTE(X1475,"STD_SIGMA","SUM"),"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75" s="2">
        <f>C1475</f>
        <v>1598</v>
      </c>
    </row>
    <row r="1476" spans="1:26">
      <c r="A1476" s="167" t="str">
        <f>CODE(MID(N1476,1,1))&amp;CODE(MID(N1476,2,1))&amp;CODE(MID(N1476,3,1))&amp;CODE(MID(N1476,4,1))&amp;CODE(MID(N1476,5,1))&amp;
IF(ISERR(CODE(MID(N1476,6,1))),"",CODE(MID(N1476,6,1)))&amp;
IF(ISERR(CODE(MID(N1476,7,1))),"",CODE(MID(N1476,7,1)))&amp;
IF(ISERR(CODE(MID(N1476,8,1))),"",CODE(MID(N1476,8,1)))&amp;
IF(ISERR(CODE(MID(N1476,9,1))),"",CODE(MID(N1476,9,1)))&amp;
IF(ISERR(CODE(MID(N1476,10,1))),"",CODE(MID(N1476,10,1)))&amp;
IF(ISERR(CODE(MID(N1476,11,1))),"",CODE(MID(N1476,11,1)))&amp;
IF(ISERR(CODE(MID(N1476,12,1))),"",CODE(MID(N1476,12,1)))&amp;
IF(ISERR(CODE(MID(N1476,13,1))),"",CODE(MID(N1476,13,1)))&amp;
IF(ISERR(CODE(MID(N1476,14,1))),"",CODE(MID(N1476,14,1)))&amp;
IF(ISERR(CODE(MID(N1476,15,1))),"",CODE(MID(N1476,15,1)))</f>
        <v>738477958383739069</v>
      </c>
      <c r="B1476" s="3">
        <v>1445</v>
      </c>
      <c r="C1476" s="165">
        <f>VLOOKUP(A1476,[1]items.h.csv!$A:$C,3,0)</f>
        <v>1599</v>
      </c>
      <c r="D1476" s="1" t="s">
        <v>2371</v>
      </c>
      <c r="E1476" s="1" t="s">
        <v>7</v>
      </c>
      <c r="F1476" s="17" t="s">
        <v>375</v>
      </c>
      <c r="G1476" s="17" t="s">
        <v>375</v>
      </c>
      <c r="H1476" s="118">
        <v>0</v>
      </c>
      <c r="I1476" s="118">
        <v>0</v>
      </c>
      <c r="J1476" s="17" t="s">
        <v>3</v>
      </c>
      <c r="K1476" s="17" t="s">
        <v>2191</v>
      </c>
      <c r="L1476" s="138" t="s">
        <v>4605</v>
      </c>
      <c r="N1476" s="22" t="s">
        <v>2988</v>
      </c>
      <c r="O1476" s="22" t="s">
        <v>3787</v>
      </c>
      <c r="P1476"/>
      <c r="Q1476" t="str">
        <f>IF(F1476=G1476,"","NOT EQUAL")</f>
        <v/>
      </c>
      <c r="R1476"/>
      <c r="S1476"/>
      <c r="T1476">
        <f>IF(Y1476&lt;&gt;"",T1475+1,T1475)</f>
        <v>202</v>
      </c>
      <c r="U1476" s="3" t="s">
        <v>4589</v>
      </c>
      <c r="V1476" s="118"/>
      <c r="W1476" s="118"/>
      <c r="X1476" s="109" t="str">
        <f>IF( OR(V1476="CNST", J1476="CAT_REGS"),(F1476),
IF(V1476="YES",UPPER(F1476),
IF(   AND(V1476&lt;&gt;"NO",J1476="CAT_FNCT",E1476&lt;&gt;"multiply", E1476&lt;&gt;"divide"),IF(K1476="SLS_ENABLED",   UPPER(F1476),""),"")))</f>
        <v>"SSIZE?"</v>
      </c>
      <c r="Y1476" s="109" t="str">
        <f>IF(LEN(W1476)&gt;0,W1476,SUBSTITUTE(SUBSTITUTE(SUBSTITUTE(SUBSTITUTE(SUBSTITUTE(SUBSTITUTE(SUBSTITUTE(SUBSTITUTE(SUBSTITUTE(SUBSTITUTE(SUBSTITUTE( (SUBSTITUTE( SUBSTITUTE( SUBSTITUTE( SUBSTITUTE(X1476,"STD_SIGMA","SUM"),"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SSIZE?</v>
      </c>
      <c r="Z1476" s="2">
        <f>C1476</f>
        <v>1599</v>
      </c>
    </row>
    <row r="1477" spans="1:26">
      <c r="A1477" s="167" t="str">
        <f>CODE(MID(N1477,1,1))&amp;CODE(MID(N1477,2,1))&amp;CODE(MID(N1477,3,1))&amp;CODE(MID(N1477,4,1))&amp;CODE(MID(N1477,5,1))&amp;
IF(ISERR(CODE(MID(N1477,6,1))),"",CODE(MID(N1477,6,1)))&amp;
IF(ISERR(CODE(MID(N1477,7,1))),"",CODE(MID(N1477,7,1)))&amp;
IF(ISERR(CODE(MID(N1477,8,1))),"",CODE(MID(N1477,8,1)))&amp;
IF(ISERR(CODE(MID(N1477,9,1))),"",CODE(MID(N1477,9,1)))&amp;
IF(ISERR(CODE(MID(N1477,10,1))),"",CODE(MID(N1477,10,1)))&amp;
IF(ISERR(CODE(MID(N1477,11,1))),"",CODE(MID(N1477,11,1)))&amp;
IF(ISERR(CODE(MID(N1477,12,1))),"",CODE(MID(N1477,12,1)))&amp;
IF(ISERR(CODE(MID(N1477,13,1))),"",CODE(MID(N1477,13,1)))&amp;
IF(ISERR(CODE(MID(N1477,14,1))),"",CODE(MID(N1477,14,1)))&amp;
IF(ISERR(CODE(MID(N1477,15,1))),"",CODE(MID(N1477,15,1)))</f>
        <v>73847795838465848583</v>
      </c>
      <c r="B1477" s="3">
        <v>1446</v>
      </c>
      <c r="C1477" s="165">
        <f>VLOOKUP(A1477,[1]items.h.csv!$A:$C,3,0)</f>
        <v>1600</v>
      </c>
      <c r="D1477" s="1" t="s">
        <v>2372</v>
      </c>
      <c r="E1477" s="1" t="s">
        <v>7</v>
      </c>
      <c r="F1477" s="17" t="s">
        <v>4322</v>
      </c>
      <c r="G1477" s="17" t="s">
        <v>4322</v>
      </c>
      <c r="H1477" s="118">
        <v>0</v>
      </c>
      <c r="I1477" s="118">
        <v>0</v>
      </c>
      <c r="J1477" s="17" t="s">
        <v>3</v>
      </c>
      <c r="K1477" s="17" t="s">
        <v>2192</v>
      </c>
      <c r="L1477" s="138" t="s">
        <v>4605</v>
      </c>
      <c r="N1477" s="22" t="s">
        <v>2990</v>
      </c>
      <c r="O1477" s="22" t="s">
        <v>3787</v>
      </c>
      <c r="P1477"/>
      <c r="Q1477" t="str">
        <f>IF(F1477=G1477,"","NOT EQUAL")</f>
        <v/>
      </c>
      <c r="R1477"/>
      <c r="S1477"/>
      <c r="T1477">
        <f>IF(Y1477&lt;&gt;"",T1476+1,T1476)</f>
        <v>202</v>
      </c>
      <c r="U1477" s="3"/>
      <c r="V1477" s="118"/>
      <c r="W1477" s="118"/>
      <c r="X1477" s="109" t="str">
        <f>IF( OR(V1477="CNST", J1477="CAT_REGS"),(F1477),
IF(V1477="YES",UPPER(F1477),
IF(   AND(V1477&lt;&gt;"NO",J1477="CAT_FNCT",E1477&lt;&gt;"multiply", E1477&lt;&gt;"divide"),IF(K1477="SLS_ENABLED",   UPPER(F1477),""),"")))</f>
        <v/>
      </c>
      <c r="Y1477" s="109" t="str">
        <f>IF(LEN(W1477)&gt;0,W1477,SUBSTITUTE(SUBSTITUTE(SUBSTITUTE(SUBSTITUTE(SUBSTITUTE(SUBSTITUTE(SUBSTITUTE(SUBSTITUTE(SUBSTITUTE(SUBSTITUTE(SUBSTITUTE( (SUBSTITUTE( SUBSTITUTE( SUBSTITUTE( SUBSTITUTE(X1477,"STD_SIGMA","SUM"),"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77" s="2">
        <f>C1477</f>
        <v>1600</v>
      </c>
    </row>
    <row r="1478" spans="1:26">
      <c r="A1478" s="167" t="str">
        <f>CODE(MID(N1478,1,1))&amp;CODE(MID(N1478,2,1))&amp;CODE(MID(N1478,3,1))&amp;CODE(MID(N1478,4,1))&amp;CODE(MID(N1478,5,1))&amp;
IF(ISERR(CODE(MID(N1478,6,1))),"",CODE(MID(N1478,6,1)))&amp;
IF(ISERR(CODE(MID(N1478,7,1))),"",CODE(MID(N1478,7,1)))&amp;
IF(ISERR(CODE(MID(N1478,8,1))),"",CODE(MID(N1478,8,1)))&amp;
IF(ISERR(CODE(MID(N1478,9,1))),"",CODE(MID(N1478,9,1)))&amp;
IF(ISERR(CODE(MID(N1478,10,1))),"",CODE(MID(N1478,10,1)))&amp;
IF(ISERR(CODE(MID(N1478,11,1))),"",CODE(MID(N1478,11,1)))&amp;
IF(ISERR(CODE(MID(N1478,12,1))),"",CODE(MID(N1478,12,1)))&amp;
IF(ISERR(CODE(MID(N1478,13,1))),"",CODE(MID(N1478,13,1)))&amp;
IF(ISERR(CODE(MID(N1478,14,1))),"",CODE(MID(N1478,14,1)))&amp;
IF(ISERR(CODE(MID(N1478,15,1))),"",CODE(MID(N1478,15,1)))</f>
        <v>73847795838479677071</v>
      </c>
      <c r="B1478" s="3">
        <v>1447</v>
      </c>
      <c r="C1478" s="165">
        <f>VLOOKUP(A1478,[1]items.h.csv!$A:$C,3,0)</f>
        <v>1601</v>
      </c>
      <c r="D1478" s="1" t="s">
        <v>2374</v>
      </c>
      <c r="E1478" s="1" t="s">
        <v>7</v>
      </c>
      <c r="F1478" s="17" t="s">
        <v>2050</v>
      </c>
      <c r="G1478" s="17" t="s">
        <v>311</v>
      </c>
      <c r="H1478" s="118">
        <v>0</v>
      </c>
      <c r="I1478" s="118">
        <v>0</v>
      </c>
      <c r="J1478" s="17" t="s">
        <v>3</v>
      </c>
      <c r="K1478" s="17" t="s">
        <v>2192</v>
      </c>
      <c r="L1478" s="138" t="s">
        <v>4605</v>
      </c>
      <c r="N1478" s="22" t="s">
        <v>2993</v>
      </c>
      <c r="O1478" s="22" t="s">
        <v>3787</v>
      </c>
      <c r="P1478"/>
      <c r="Q1478" t="str">
        <f>IF(F1478=G1478,"","NOT EQUAL")</f>
        <v>NOT EQUAL</v>
      </c>
      <c r="R1478"/>
      <c r="S1478"/>
      <c r="T1478">
        <f>IF(Y1478&lt;&gt;"",T1477+1,T1477)</f>
        <v>202</v>
      </c>
      <c r="U1478" s="3"/>
      <c r="V1478" s="118"/>
      <c r="W1478" s="118"/>
      <c r="X1478" s="109" t="str">
        <f>IF( OR(V1478="CNST", J1478="CAT_REGS"),(F1478),
IF(V1478="YES",UPPER(F1478),
IF(   AND(V1478&lt;&gt;"NO",J1478="CAT_FNCT",E1478&lt;&gt;"multiply", E1478&lt;&gt;"divide"),IF(K1478="SLS_ENABLED",   UPPER(F1478),""),"")))</f>
        <v/>
      </c>
      <c r="Y1478" s="109" t="str">
        <f>IF(LEN(W1478)&gt;0,W1478,SUBSTITUTE(SUBSTITUTE(SUBSTITUTE(SUBSTITUTE(SUBSTITUTE(SUBSTITUTE(SUBSTITUTE(SUBSTITUTE(SUBSTITUTE(SUBSTITUTE(SUBSTITUTE( (SUBSTITUTE( SUBSTITUTE( SUBSTITUTE( SUBSTITUTE(X1478,"STD_SIGMA","SUM"),"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78" s="2">
        <f>C1478</f>
        <v>1601</v>
      </c>
    </row>
    <row r="1479" spans="1:26">
      <c r="A1479" s="167" t="str">
        <f>CODE(MID(N1479,1,1))&amp;CODE(MID(N1479,2,1))&amp;CODE(MID(N1479,3,1))&amp;CODE(MID(N1479,4,1))&amp;CODE(MID(N1479,5,1))&amp;
IF(ISERR(CODE(MID(N1479,6,1))),"",CODE(MID(N1479,6,1)))&amp;
IF(ISERR(CODE(MID(N1479,7,1))),"",CODE(MID(N1479,7,1)))&amp;
IF(ISERR(CODE(MID(N1479,8,1))),"",CODE(MID(N1479,8,1)))&amp;
IF(ISERR(CODE(MID(N1479,9,1))),"",CODE(MID(N1479,9,1)))&amp;
IF(ISERR(CODE(MID(N1479,10,1))),"",CODE(MID(N1479,10,1)))&amp;
IF(ISERR(CODE(MID(N1479,11,1))),"",CODE(MID(N1479,11,1)))&amp;
IF(ISERR(CODE(MID(N1479,12,1))),"",CODE(MID(N1479,12,1)))&amp;
IF(ISERR(CODE(MID(N1479,13,1))),"",CODE(MID(N1479,13,1)))&amp;
IF(ISERR(CODE(MID(N1479,14,1))),"",CODE(MID(N1479,14,1)))&amp;
IF(ISERR(CODE(MID(N1479,15,1))),"",CODE(MID(N1479,15,1)))</f>
        <v>738477958384796976</v>
      </c>
      <c r="B1479" s="3">
        <v>1448</v>
      </c>
      <c r="C1479" s="165">
        <f>VLOOKUP(A1479,[1]items.h.csv!$A:$C,3,0)</f>
        <v>1602</v>
      </c>
      <c r="D1479" s="32" t="s">
        <v>2375</v>
      </c>
      <c r="E1479" s="1" t="s">
        <v>7</v>
      </c>
      <c r="F1479" s="17" t="s">
        <v>2051</v>
      </c>
      <c r="G1479" s="17" t="s">
        <v>2051</v>
      </c>
      <c r="H1479" s="118">
        <v>0</v>
      </c>
      <c r="I1479" s="118">
        <v>0</v>
      </c>
      <c r="J1479" s="17" t="s">
        <v>3</v>
      </c>
      <c r="K1479" s="17" t="s">
        <v>2191</v>
      </c>
      <c r="L1479" s="138" t="s">
        <v>4605</v>
      </c>
      <c r="N1479" s="22" t="s">
        <v>2994</v>
      </c>
      <c r="O1479" s="22" t="s">
        <v>3787</v>
      </c>
      <c r="P1479"/>
      <c r="Q1479" t="str">
        <f>IF(F1479=G1479,"","NOT EQUAL")</f>
        <v/>
      </c>
      <c r="R1479"/>
      <c r="S1479"/>
      <c r="T1479">
        <f>IF(Y1479&lt;&gt;"",T1478+1,T1478)</f>
        <v>203</v>
      </c>
      <c r="U1479" s="137" t="s">
        <v>4591</v>
      </c>
      <c r="V1479" s="118"/>
      <c r="W1479" s="118"/>
      <c r="X1479" s="109" t="str">
        <f>IF( OR(V1479="CNST", J1479="CAT_REGS"),(F1479),
IF(V1479="YES",UPPER(F1479),
IF(   AND(V1479&lt;&gt;"NO",J1479="CAT_FNCT",E1479&lt;&gt;"multiply", E1479&lt;&gt;"divide"),IF(K1479="SLS_ENABLED",   UPPER(F1479),""),"")))</f>
        <v>"STOEL"</v>
      </c>
      <c r="Y1479" s="109" t="str">
        <f>IF(LEN(W1479)&gt;0,W1479,SUBSTITUTE(SUBSTITUTE(SUBSTITUTE(SUBSTITUTE(SUBSTITUTE(SUBSTITUTE(SUBSTITUTE(SUBSTITUTE(SUBSTITUTE(SUBSTITUTE(SUBSTITUTE( (SUBSTITUTE( SUBSTITUTE( SUBSTITUTE( SUBSTITUTE(X1479,"STD_SIGMA","SUM"),"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STOEL</v>
      </c>
      <c r="Z1479" s="2">
        <f>C1479</f>
        <v>1602</v>
      </c>
    </row>
    <row r="1480" spans="1:26">
      <c r="A1480" s="167" t="str">
        <f>CODE(MID(N1480,1,1))&amp;CODE(MID(N1480,2,1))&amp;CODE(MID(N1480,3,1))&amp;CODE(MID(N1480,4,1))&amp;CODE(MID(N1480,5,1))&amp;
IF(ISERR(CODE(MID(N1480,6,1))),"",CODE(MID(N1480,6,1)))&amp;
IF(ISERR(CODE(MID(N1480,7,1))),"",CODE(MID(N1480,7,1)))&amp;
IF(ISERR(CODE(MID(N1480,8,1))),"",CODE(MID(N1480,8,1)))&amp;
IF(ISERR(CODE(MID(N1480,9,1))),"",CODE(MID(N1480,9,1)))&amp;
IF(ISERR(CODE(MID(N1480,10,1))),"",CODE(MID(N1480,10,1)))&amp;
IF(ISERR(CODE(MID(N1480,11,1))),"",CODE(MID(N1480,11,1)))&amp;
IF(ISERR(CODE(MID(N1480,12,1))),"",CODE(MID(N1480,12,1)))&amp;
IF(ISERR(CODE(MID(N1480,13,1))),"",CODE(MID(N1480,13,1)))&amp;
IF(ISERR(CODE(MID(N1480,14,1))),"",CODE(MID(N1480,14,1)))&amp;
IF(ISERR(CODE(MID(N1480,15,1))),"",CODE(MID(N1480,15,1)))</f>
        <v>738477958384797374</v>
      </c>
      <c r="B1480" s="3">
        <v>1449</v>
      </c>
      <c r="C1480" s="165">
        <f>VLOOKUP(A1480,[1]items.h.csv!$A:$C,3,0)</f>
        <v>1603</v>
      </c>
      <c r="D1480" s="32" t="s">
        <v>2376</v>
      </c>
      <c r="E1480" s="1" t="s">
        <v>7</v>
      </c>
      <c r="F1480" s="17" t="s">
        <v>2052</v>
      </c>
      <c r="G1480" s="17" t="s">
        <v>2052</v>
      </c>
      <c r="H1480" s="118">
        <v>0</v>
      </c>
      <c r="I1480" s="118">
        <v>0</v>
      </c>
      <c r="J1480" s="17" t="s">
        <v>3</v>
      </c>
      <c r="K1480" s="17" t="s">
        <v>2191</v>
      </c>
      <c r="L1480" s="138" t="s">
        <v>4605</v>
      </c>
      <c r="N1480" s="22" t="s">
        <v>2995</v>
      </c>
      <c r="O1480" s="22" t="s">
        <v>3787</v>
      </c>
      <c r="P1480"/>
      <c r="Q1480" t="str">
        <f>IF(F1480=G1480,"","NOT EQUAL")</f>
        <v/>
      </c>
      <c r="R1480"/>
      <c r="S1480"/>
      <c r="T1480">
        <f>IF(Y1480&lt;&gt;"",T1479+1,T1479)</f>
        <v>204</v>
      </c>
      <c r="U1480" s="137" t="s">
        <v>4591</v>
      </c>
      <c r="V1480" s="118"/>
      <c r="W1480" s="118"/>
      <c r="X1480" s="109" t="str">
        <f>IF( OR(V1480="CNST", J1480="CAT_REGS"),(F1480),
IF(V1480="YES",UPPER(F1480),
IF(   AND(V1480&lt;&gt;"NO",J1480="CAT_FNCT",E1480&lt;&gt;"multiply", E1480&lt;&gt;"divide"),IF(K1480="SLS_ENABLED",   UPPER(F1480),""),"")))</f>
        <v>"STOIJ"</v>
      </c>
      <c r="Y1480" s="109" t="str">
        <f>IF(LEN(W1480)&gt;0,W1480,SUBSTITUTE(SUBSTITUTE(SUBSTITUTE(SUBSTITUTE(SUBSTITUTE(SUBSTITUTE(SUBSTITUTE(SUBSTITUTE(SUBSTITUTE(SUBSTITUTE(SUBSTITUTE( (SUBSTITUTE( SUBSTITUTE( SUBSTITUTE( SUBSTITUTE(X1480,"STD_SIGMA","SUM"),"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STOIJ</v>
      </c>
      <c r="Z1480" s="2">
        <f>C1480</f>
        <v>1603</v>
      </c>
    </row>
    <row r="1481" spans="1:26">
      <c r="A1481" s="167" t="str">
        <f>CODE(MID(N1481,1,1))&amp;CODE(MID(N1481,2,1))&amp;CODE(MID(N1481,3,1))&amp;CODE(MID(N1481,4,1))&amp;CODE(MID(N1481,5,1))&amp;
IF(ISERR(CODE(MID(N1481,6,1))),"",CODE(MID(N1481,6,1)))&amp;
IF(ISERR(CODE(MID(N1481,7,1))),"",CODE(MID(N1481,7,1)))&amp;
IF(ISERR(CODE(MID(N1481,8,1))),"",CODE(MID(N1481,8,1)))&amp;
IF(ISERR(CODE(MID(N1481,9,1))),"",CODE(MID(N1481,9,1)))&amp;
IF(ISERR(CODE(MID(N1481,10,1))),"",CODE(MID(N1481,10,1)))&amp;
IF(ISERR(CODE(MID(N1481,11,1))),"",CODE(MID(N1481,11,1)))&amp;
IF(ISERR(CODE(MID(N1481,12,1))),"",CODE(MID(N1481,12,1)))&amp;
IF(ISERR(CODE(MID(N1481,13,1))),"",CODE(MID(N1481,13,1)))&amp;
IF(ISERR(CODE(MID(N1481,14,1))),"",CODE(MID(N1481,14,1)))&amp;
IF(ISERR(CODE(MID(N1481,15,1))),"",CODE(MID(N1481,15,1)))</f>
        <v>7384779583847980</v>
      </c>
      <c r="B1481" s="3">
        <v>1450</v>
      </c>
      <c r="C1481" s="165">
        <f>VLOOKUP(A1481,[1]items.h.csv!$A:$C,3,0)</f>
        <v>1604</v>
      </c>
      <c r="D1481" s="1" t="s">
        <v>2221</v>
      </c>
      <c r="E1481" s="1" t="s">
        <v>7</v>
      </c>
      <c r="F1481" s="17" t="s">
        <v>2053</v>
      </c>
      <c r="G1481" s="17" t="s">
        <v>378</v>
      </c>
      <c r="H1481" s="118">
        <v>0</v>
      </c>
      <c r="I1481" s="118">
        <v>0</v>
      </c>
      <c r="J1481" s="17" t="s">
        <v>3</v>
      </c>
      <c r="K1481" s="17" t="s">
        <v>2192</v>
      </c>
      <c r="L1481" s="138" t="s">
        <v>4605</v>
      </c>
      <c r="N1481" s="22" t="s">
        <v>2996</v>
      </c>
      <c r="O1481" s="22" t="s">
        <v>3787</v>
      </c>
      <c r="P1481"/>
      <c r="Q1481" t="str">
        <f>IF(F1481=G1481,"","NOT EQUAL")</f>
        <v>NOT EQUAL</v>
      </c>
      <c r="R1481"/>
      <c r="S1481"/>
      <c r="T1481">
        <f>IF(Y1481&lt;&gt;"",T1480+1,T1480)</f>
        <v>204</v>
      </c>
      <c r="U1481" s="3"/>
      <c r="V1481" s="118"/>
      <c r="W1481" s="118"/>
      <c r="X1481" s="109" t="str">
        <f>IF( OR(V1481="CNST", J1481="CAT_REGS"),(F1481),
IF(V1481="YES",UPPER(F1481),
IF(   AND(V1481&lt;&gt;"NO",J1481="CAT_FNCT",E1481&lt;&gt;"multiply", E1481&lt;&gt;"divide"),IF(K1481="SLS_ENABLED",   UPPER(F1481),""),"")))</f>
        <v/>
      </c>
      <c r="Y1481" s="109" t="str">
        <f>IF(LEN(W1481)&gt;0,W1481,SUBSTITUTE(SUBSTITUTE(SUBSTITUTE(SUBSTITUTE(SUBSTITUTE(SUBSTITUTE(SUBSTITUTE(SUBSTITUTE(SUBSTITUTE(SUBSTITUTE(SUBSTITUTE( (SUBSTITUTE( SUBSTITUTE( SUBSTITUTE( SUBSTITUTE(X1481,"STD_SIGMA","SUM"),"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81" s="2">
        <f>C1481</f>
        <v>1604</v>
      </c>
    </row>
    <row r="1482" spans="1:26">
      <c r="A1482" s="167" t="str">
        <f>CODE(MID(N1482,1,1))&amp;CODE(MID(N1482,2,1))&amp;CODE(MID(N1482,3,1))&amp;CODE(MID(N1482,4,1))&amp;CODE(MID(N1482,5,1))&amp;
IF(ISERR(CODE(MID(N1482,6,1))),"",CODE(MID(N1482,6,1)))&amp;
IF(ISERR(CODE(MID(N1482,7,1))),"",CODE(MID(N1482,7,1)))&amp;
IF(ISERR(CODE(MID(N1482,8,1))),"",CODE(MID(N1482,8,1)))&amp;
IF(ISERR(CODE(MID(N1482,9,1))),"",CODE(MID(N1482,9,1)))&amp;
IF(ISERR(CODE(MID(N1482,10,1))),"",CODE(MID(N1482,10,1)))&amp;
IF(ISERR(CODE(MID(N1482,11,1))),"",CODE(MID(N1482,11,1)))&amp;
IF(ISERR(CODE(MID(N1482,12,1))),"",CODE(MID(N1482,12,1)))&amp;
IF(ISERR(CODE(MID(N1482,13,1))),"",CODE(MID(N1482,13,1)))&amp;
IF(ISERR(CODE(MID(N1482,14,1))),"",CODE(MID(N1482,14,1)))&amp;
IF(ISERR(CODE(MID(N1482,15,1))),"",CODE(MID(N1482,15,1)))</f>
        <v>7384779583847983</v>
      </c>
      <c r="B1482" s="3">
        <v>1451</v>
      </c>
      <c r="C1482" s="165">
        <f>VLOOKUP(A1482,[1]items.h.csv!$A:$C,3,0)</f>
        <v>1605</v>
      </c>
      <c r="D1482" s="32" t="s">
        <v>2377</v>
      </c>
      <c r="E1482" s="32" t="s">
        <v>3869</v>
      </c>
      <c r="F1482" s="17" t="s">
        <v>2054</v>
      </c>
      <c r="G1482" s="17" t="s">
        <v>2054</v>
      </c>
      <c r="H1482" s="118">
        <v>0</v>
      </c>
      <c r="I1482" s="118">
        <v>99</v>
      </c>
      <c r="J1482" s="17" t="s">
        <v>3</v>
      </c>
      <c r="K1482" s="17" t="s">
        <v>2191</v>
      </c>
      <c r="L1482" s="138" t="s">
        <v>4605</v>
      </c>
      <c r="N1482" s="22" t="s">
        <v>2997</v>
      </c>
      <c r="O1482" s="22" t="s">
        <v>3787</v>
      </c>
      <c r="P1482"/>
      <c r="Q1482" t="str">
        <f>IF(F1482=G1482,"","NOT EQUAL")</f>
        <v/>
      </c>
      <c r="R1482"/>
      <c r="S1482"/>
      <c r="T1482">
        <f>IF(Y1482&lt;&gt;"",T1481+1,T1481)</f>
        <v>205</v>
      </c>
      <c r="U1482" s="137" t="s">
        <v>4591</v>
      </c>
      <c r="V1482" s="118"/>
      <c r="W1482" s="118"/>
      <c r="X1482" s="109" t="str">
        <f>IF( OR(V1482="CNST", J1482="CAT_REGS"),(F1482),
IF(V1482="YES",UPPER(F1482),
IF(   AND(V1482&lt;&gt;"NO",J1482="CAT_FNCT",E1482&lt;&gt;"multiply", E1482&lt;&gt;"divide"),IF(K1482="SLS_ENABLED",   UPPER(F1482),""),"")))</f>
        <v>"STOS"</v>
      </c>
      <c r="Y1482" s="109" t="str">
        <f>IF(LEN(W1482)&gt;0,W1482,SUBSTITUTE(SUBSTITUTE(SUBSTITUTE(SUBSTITUTE(SUBSTITUTE(SUBSTITUTE(SUBSTITUTE(SUBSTITUTE(SUBSTITUTE(SUBSTITUTE(SUBSTITUTE( (SUBSTITUTE( SUBSTITUTE( SUBSTITUTE( SUBSTITUTE(X1482,"STD_SIGMA","SUM"),"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STOS</v>
      </c>
      <c r="Z1482" s="2">
        <f>C1482</f>
        <v>1605</v>
      </c>
    </row>
    <row r="1483" spans="1:26">
      <c r="A1483" s="167" t="str">
        <f>CODE(MID(N1483,1,1))&amp;CODE(MID(N1483,2,1))&amp;CODE(MID(N1483,3,1))&amp;CODE(MID(N1483,4,1))&amp;CODE(MID(N1483,5,1))&amp;
IF(ISERR(CODE(MID(N1483,6,1))),"",CODE(MID(N1483,6,1)))&amp;
IF(ISERR(CODE(MID(N1483,7,1))),"",CODE(MID(N1483,7,1)))&amp;
IF(ISERR(CODE(MID(N1483,8,1))),"",CODE(MID(N1483,8,1)))&amp;
IF(ISERR(CODE(MID(N1483,9,1))),"",CODE(MID(N1483,9,1)))&amp;
IF(ISERR(CODE(MID(N1483,10,1))),"",CODE(MID(N1483,10,1)))&amp;
IF(ISERR(CODE(MID(N1483,11,1))),"",CODE(MID(N1483,11,1)))&amp;
IF(ISERR(CODE(MID(N1483,12,1))),"",CODE(MID(N1483,12,1)))&amp;
IF(ISERR(CODE(MID(N1483,13,1))),"",CODE(MID(N1483,13,1)))&amp;
IF(ISERR(CODE(MID(N1483,14,1))),"",CODE(MID(N1483,14,1)))&amp;
IF(ISERR(CODE(MID(N1483,15,1))),"",CODE(MID(N1483,15,1)))</f>
        <v>73847795838577</v>
      </c>
      <c r="B1483" s="3">
        <v>1452</v>
      </c>
      <c r="C1483" s="165">
        <f>VLOOKUP(A1483,[1]items.h.csv!$A:$C,3,0)</f>
        <v>1606</v>
      </c>
      <c r="D1483" s="1" t="s">
        <v>3881</v>
      </c>
      <c r="E1483" s="1" t="s">
        <v>7</v>
      </c>
      <c r="F1483" s="17" t="s">
        <v>2059</v>
      </c>
      <c r="G1483" s="17" t="s">
        <v>2059</v>
      </c>
      <c r="H1483" s="118">
        <v>0</v>
      </c>
      <c r="I1483" s="118">
        <v>0</v>
      </c>
      <c r="J1483" s="17" t="s">
        <v>3</v>
      </c>
      <c r="K1483" s="17" t="s">
        <v>2191</v>
      </c>
      <c r="L1483" s="138" t="s">
        <v>4605</v>
      </c>
      <c r="N1483" s="22" t="s">
        <v>3015</v>
      </c>
      <c r="O1483" s="22" t="s">
        <v>3787</v>
      </c>
      <c r="P1483"/>
      <c r="Q1483" t="str">
        <f>IF(F1483=G1483,"","NOT EQUAL")</f>
        <v/>
      </c>
      <c r="R1483"/>
      <c r="S1483"/>
      <c r="T1483">
        <f>IF(Y1483&lt;&gt;"",T1482+1,T1482)</f>
        <v>206</v>
      </c>
      <c r="U1483" s="3" t="s">
        <v>4571</v>
      </c>
      <c r="V1483" s="118"/>
      <c r="W1483" s="118"/>
      <c r="X1483" s="109" t="str">
        <f>IF( OR(V1483="CNST", J1483="CAT_REGS"),(F1483),
IF(V1483="YES",UPPER(F1483),
IF(   AND(V1483&lt;&gt;"NO",J1483="CAT_FNCT",E1483&lt;&gt;"multiply", E1483&lt;&gt;"divide"),IF(K1483="SLS_ENABLED",   UPPER(F1483),""),"")))</f>
        <v>"SUM"</v>
      </c>
      <c r="Y1483" s="109" t="str">
        <f>IF(LEN(W1483)&gt;0,W1483,SUBSTITUTE(SUBSTITUTE(SUBSTITUTE(SUBSTITUTE(SUBSTITUTE(SUBSTITUTE(SUBSTITUTE(SUBSTITUTE(SUBSTITUTE(SUBSTITUTE(SUBSTITUTE( (SUBSTITUTE( SUBSTITUTE( SUBSTITUTE( SUBSTITUTE(X1483,"STD_SIGMA","SUM"),"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</v>
      </c>
      <c r="Z1483" s="2">
        <f>C1483</f>
        <v>1606</v>
      </c>
    </row>
    <row r="1484" spans="1:26">
      <c r="A1484" s="167" t="str">
        <f>CODE(MID(N1484,1,1))&amp;CODE(MID(N1484,2,1))&amp;CODE(MID(N1484,3,1))&amp;CODE(MID(N1484,4,1))&amp;CODE(MID(N1484,5,1))&amp;
IF(ISERR(CODE(MID(N1484,6,1))),"",CODE(MID(N1484,6,1)))&amp;
IF(ISERR(CODE(MID(N1484,7,1))),"",CODE(MID(N1484,7,1)))&amp;
IF(ISERR(CODE(MID(N1484,8,1))),"",CODE(MID(N1484,8,1)))&amp;
IF(ISERR(CODE(MID(N1484,9,1))),"",CODE(MID(N1484,9,1)))&amp;
IF(ISERR(CODE(MID(N1484,10,1))),"",CODE(MID(N1484,10,1)))&amp;
IF(ISERR(CODE(MID(N1484,11,1))),"",CODE(MID(N1484,11,1)))&amp;
IF(ISERR(CODE(MID(N1484,12,1))),"",CODE(MID(N1484,12,1)))&amp;
IF(ISERR(CODE(MID(N1484,13,1))),"",CODE(MID(N1484,13,1)))&amp;
IF(ISERR(CODE(MID(N1484,14,1))),"",CODE(MID(N1484,14,1)))&amp;
IF(ISERR(CODE(MID(N1484,15,1))),"",CODE(MID(N1484,15,1)))</f>
        <v>738477958387</v>
      </c>
      <c r="B1484" s="3">
        <v>1453</v>
      </c>
      <c r="C1484" s="165">
        <f>VLOOKUP(A1484,[1]items.h.csv!$A:$C,3,0)</f>
        <v>1607</v>
      </c>
      <c r="D1484" s="32" t="s">
        <v>4160</v>
      </c>
      <c r="E1484" s="1" t="s">
        <v>7</v>
      </c>
      <c r="F1484" s="17" t="s">
        <v>2060</v>
      </c>
      <c r="G1484" s="17" t="s">
        <v>2060</v>
      </c>
      <c r="H1484" s="118">
        <v>0</v>
      </c>
      <c r="I1484" s="118">
        <v>0</v>
      </c>
      <c r="J1484" s="17" t="s">
        <v>3</v>
      </c>
      <c r="K1484" s="17" t="s">
        <v>2192</v>
      </c>
      <c r="L1484" s="138" t="s">
        <v>4605</v>
      </c>
      <c r="N1484" s="22" t="s">
        <v>3016</v>
      </c>
      <c r="O1484" s="22" t="s">
        <v>3787</v>
      </c>
      <c r="P1484"/>
      <c r="Q1484" t="str">
        <f>IF(F1484=G1484,"","NOT EQUAL")</f>
        <v/>
      </c>
      <c r="R1484"/>
      <c r="S1484"/>
      <c r="T1484">
        <f>IF(Y1484&lt;&gt;"",T1483+1,T1483)</f>
        <v>206</v>
      </c>
      <c r="U1484" s="3"/>
      <c r="V1484" s="118"/>
      <c r="W1484" s="118"/>
      <c r="X1484" s="109" t="str">
        <f>IF( OR(V1484="CNST", J1484="CAT_REGS"),(F1484),
IF(V1484="YES",UPPER(F1484),
IF(   AND(V1484&lt;&gt;"NO",J1484="CAT_FNCT",E1484&lt;&gt;"multiply", E1484&lt;&gt;"divide"),IF(K1484="SLS_ENABLED",   UPPER(F1484),""),"")))</f>
        <v/>
      </c>
      <c r="Y1484" s="109" t="str">
        <f>IF(LEN(W1484)&gt;0,W1484,SUBSTITUTE(SUBSTITUTE(SUBSTITUTE(SUBSTITUTE(SUBSTITUTE(SUBSTITUTE(SUBSTITUTE(SUBSTITUTE(SUBSTITUTE(SUBSTITUTE(SUBSTITUTE( (SUBSTITUTE( SUBSTITUTE( SUBSTITUTE( SUBSTITUTE(X1484,"STD_SIGMA","SUM"),"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84" s="2">
        <f>C1484</f>
        <v>1607</v>
      </c>
    </row>
    <row r="1485" spans="1:26">
      <c r="A1485" s="167" t="str">
        <f>CODE(MID(N1485,1,1))&amp;CODE(MID(N1485,2,1))&amp;CODE(MID(N1485,3,1))&amp;CODE(MID(N1485,4,1))&amp;CODE(MID(N1485,5,1))&amp;
IF(ISERR(CODE(MID(N1485,6,1))),"",CODE(MID(N1485,6,1)))&amp;
IF(ISERR(CODE(MID(N1485,7,1))),"",CODE(MID(N1485,7,1)))&amp;
IF(ISERR(CODE(MID(N1485,8,1))),"",CODE(MID(N1485,8,1)))&amp;
IF(ISERR(CODE(MID(N1485,9,1))),"",CODE(MID(N1485,9,1)))&amp;
IF(ISERR(CODE(MID(N1485,10,1))),"",CODE(MID(N1485,10,1)))&amp;
IF(ISERR(CODE(MID(N1485,11,1))),"",CODE(MID(N1485,11,1)))&amp;
IF(ISERR(CODE(MID(N1485,12,1))),"",CODE(MID(N1485,12,1)))&amp;
IF(ISERR(CODE(MID(N1485,13,1))),"",CODE(MID(N1485,13,1)))&amp;
IF(ISERR(CODE(MID(N1485,14,1))),"",CODE(MID(N1485,14,1)))&amp;
IF(ISERR(CODE(MID(N1485,15,1))),"",CODE(MID(N1485,15,1)))</f>
        <v>73847795838889</v>
      </c>
      <c r="B1485" s="3">
        <v>1454</v>
      </c>
      <c r="C1485" s="165">
        <f>VLOOKUP(A1485,[1]items.h.csv!$A:$C,3,0)</f>
        <v>1608</v>
      </c>
      <c r="D1485" s="1" t="s">
        <v>2221</v>
      </c>
      <c r="E1485" s="1" t="s">
        <v>7</v>
      </c>
      <c r="F1485" s="17" t="s">
        <v>2061</v>
      </c>
      <c r="G1485" s="17" t="s">
        <v>2061</v>
      </c>
      <c r="H1485" s="118">
        <v>0</v>
      </c>
      <c r="I1485" s="118">
        <v>0</v>
      </c>
      <c r="J1485" s="17" t="s">
        <v>3</v>
      </c>
      <c r="K1485" s="17" t="s">
        <v>2192</v>
      </c>
      <c r="L1485" s="138" t="s">
        <v>4605</v>
      </c>
      <c r="N1485" s="22" t="s">
        <v>3017</v>
      </c>
      <c r="O1485" s="22" t="s">
        <v>3787</v>
      </c>
      <c r="P1485"/>
      <c r="Q1485" t="str">
        <f>IF(F1485=G1485,"","NOT EQUAL")</f>
        <v/>
      </c>
      <c r="R1485"/>
      <c r="S1485"/>
      <c r="T1485">
        <f>IF(Y1485&lt;&gt;"",T1484+1,T1484)</f>
        <v>206</v>
      </c>
      <c r="U1485" s="3"/>
      <c r="V1485" s="118"/>
      <c r="W1485" s="118"/>
      <c r="X1485" s="109" t="str">
        <f>IF( OR(V1485="CNST", J1485="CAT_REGS"),(F1485),
IF(V1485="YES",UPPER(F1485),
IF(   AND(V1485&lt;&gt;"NO",J1485="CAT_FNCT",E1485&lt;&gt;"multiply", E1485&lt;&gt;"divide"),IF(K1485="SLS_ENABLED",   UPPER(F1485),""),"")))</f>
        <v/>
      </c>
      <c r="Y1485" s="109" t="str">
        <f>IF(LEN(W1485)&gt;0,W1485,SUBSTITUTE(SUBSTITUTE(SUBSTITUTE(SUBSTITUTE(SUBSTITUTE(SUBSTITUTE(SUBSTITUTE(SUBSTITUTE(SUBSTITUTE(SUBSTITUTE(SUBSTITUTE( (SUBSTITUTE( SUBSTITUTE( SUBSTITUTE( SUBSTITUTE(X1485,"STD_SIGMA","SUM"),"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85" s="2">
        <f>C1485</f>
        <v>1608</v>
      </c>
    </row>
    <row r="1486" spans="1:26">
      <c r="A1486" s="167" t="str">
        <f>CODE(MID(N1486,1,1))&amp;CODE(MID(N1486,2,1))&amp;CODE(MID(N1486,3,1))&amp;CODE(MID(N1486,4,1))&amp;CODE(MID(N1486,5,1))&amp;
IF(ISERR(CODE(MID(N1486,6,1))),"",CODE(MID(N1486,6,1)))&amp;
IF(ISERR(CODE(MID(N1486,7,1))),"",CODE(MID(N1486,7,1)))&amp;
IF(ISERR(CODE(MID(N1486,8,1))),"",CODE(MID(N1486,8,1)))&amp;
IF(ISERR(CODE(MID(N1486,9,1))),"",CODE(MID(N1486,9,1)))&amp;
IF(ISERR(CODE(MID(N1486,10,1))),"",CODE(MID(N1486,10,1)))&amp;
IF(ISERR(CODE(MID(N1486,11,1))),"",CODE(MID(N1486,11,1)))&amp;
IF(ISERR(CODE(MID(N1486,12,1))),"",CODE(MID(N1486,12,1)))&amp;
IF(ISERR(CODE(MID(N1486,13,1))),"",CODE(MID(N1486,13,1)))&amp;
IF(ISERR(CODE(MID(N1486,14,1))),"",CODE(MID(N1486,14,1)))&amp;
IF(ISERR(CODE(MID(N1486,15,1))),"",CODE(MID(N1486,15,1)))</f>
        <v>738477958468738380</v>
      </c>
      <c r="B1486" s="3">
        <v>1455</v>
      </c>
      <c r="C1486" s="165">
        <f>VLOOKUP(A1486,[1]items.h.csv!$A:$C,3,0)</f>
        <v>1609</v>
      </c>
      <c r="D1486" s="1" t="s">
        <v>2221</v>
      </c>
      <c r="E1486" s="1" t="s">
        <v>7</v>
      </c>
      <c r="F1486" s="17" t="s">
        <v>2063</v>
      </c>
      <c r="G1486" s="17" t="s">
        <v>2063</v>
      </c>
      <c r="H1486" s="118">
        <v>0</v>
      </c>
      <c r="I1486" s="118">
        <v>0</v>
      </c>
      <c r="J1486" s="17" t="s">
        <v>3</v>
      </c>
      <c r="K1486" s="17" t="s">
        <v>2192</v>
      </c>
      <c r="L1486" s="138" t="s">
        <v>4605</v>
      </c>
      <c r="N1486" s="22" t="s">
        <v>3023</v>
      </c>
      <c r="O1486" s="22" t="s">
        <v>3787</v>
      </c>
      <c r="P1486"/>
      <c r="Q1486" t="str">
        <f>IF(F1486=G1486,"","NOT EQUAL")</f>
        <v/>
      </c>
      <c r="R1486"/>
      <c r="S1486"/>
      <c r="T1486">
        <f>IF(Y1486&lt;&gt;"",T1485+1,T1485)</f>
        <v>206</v>
      </c>
      <c r="U1486" s="3"/>
      <c r="V1486" s="118"/>
      <c r="W1486" s="118"/>
      <c r="X1486" s="109" t="str">
        <f>IF( OR(V1486="CNST", J1486="CAT_REGS"),(F1486),
IF(V1486="YES",UPPER(F1486),
IF(   AND(V1486&lt;&gt;"NO",J1486="CAT_FNCT",E1486&lt;&gt;"multiply", E1486&lt;&gt;"divide"),IF(K1486="SLS_ENABLED",   UPPER(F1486),""),"")))</f>
        <v/>
      </c>
      <c r="Y1486" s="109" t="str">
        <f>IF(LEN(W1486)&gt;0,W1486,SUBSTITUTE(SUBSTITUTE(SUBSTITUTE(SUBSTITUTE(SUBSTITUTE(SUBSTITUTE(SUBSTITUTE(SUBSTITUTE(SUBSTITUTE(SUBSTITUTE(SUBSTITUTE( (SUBSTITUTE( SUBSTITUTE( SUBSTITUTE( SUBSTITUTE(X1486,"STD_SIGMA","SUM"),"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86" s="2">
        <f>C1486</f>
        <v>1609</v>
      </c>
    </row>
    <row r="1487" spans="1:26">
      <c r="A1487" s="167" t="str">
        <f>CODE(MID(N1487,1,1))&amp;CODE(MID(N1487,2,1))&amp;CODE(MID(N1487,3,1))&amp;CODE(MID(N1487,4,1))&amp;CODE(MID(N1487,5,1))&amp;
IF(ISERR(CODE(MID(N1487,6,1))),"",CODE(MID(N1487,6,1)))&amp;
IF(ISERR(CODE(MID(N1487,7,1))),"",CODE(MID(N1487,7,1)))&amp;
IF(ISERR(CODE(MID(N1487,8,1))),"",CODE(MID(N1487,8,1)))&amp;
IF(ISERR(CODE(MID(N1487,9,1))),"",CODE(MID(N1487,9,1)))&amp;
IF(ISERR(CODE(MID(N1487,10,1))),"",CODE(MID(N1487,10,1)))&amp;
IF(ISERR(CODE(MID(N1487,11,1))),"",CODE(MID(N1487,11,1)))&amp;
IF(ISERR(CODE(MID(N1487,12,1))),"",CODE(MID(N1487,12,1)))&amp;
IF(ISERR(CODE(MID(N1487,13,1))),"",CODE(MID(N1487,13,1)))&amp;
IF(ISERR(CODE(MID(N1487,14,1))),"",CODE(MID(N1487,14,1)))&amp;
IF(ISERR(CODE(MID(N1487,15,1))),"",CODE(MID(N1487,15,1)))</f>
        <v>738477958473677583</v>
      </c>
      <c r="B1487" s="3">
        <v>1456</v>
      </c>
      <c r="C1487" s="165">
        <f>VLOOKUP(A1487,[1]items.h.csv!$A:$C,3,0)</f>
        <v>1610</v>
      </c>
      <c r="D1487" s="1" t="s">
        <v>4310</v>
      </c>
      <c r="E1487" s="1" t="s">
        <v>7</v>
      </c>
      <c r="F1487" s="17" t="s">
        <v>2064</v>
      </c>
      <c r="G1487" s="17" t="s">
        <v>2064</v>
      </c>
      <c r="H1487" s="118">
        <v>0</v>
      </c>
      <c r="I1487" s="118">
        <v>0</v>
      </c>
      <c r="J1487" s="17" t="s">
        <v>3</v>
      </c>
      <c r="K1487" s="17" t="s">
        <v>2191</v>
      </c>
      <c r="L1487" s="138" t="s">
        <v>4605</v>
      </c>
      <c r="N1487" s="22" t="s">
        <v>3025</v>
      </c>
      <c r="O1487" s="22" t="s">
        <v>3787</v>
      </c>
      <c r="P1487"/>
      <c r="Q1487" t="str">
        <f>IF(F1487=G1487,"","NOT EQUAL")</f>
        <v/>
      </c>
      <c r="R1487"/>
      <c r="S1487"/>
      <c r="T1487">
        <f>IF(Y1487&lt;&gt;"",T1486+1,T1486)</f>
        <v>207</v>
      </c>
      <c r="U1487" s="3" t="s">
        <v>4596</v>
      </c>
      <c r="V1487" s="118"/>
      <c r="W1487" s="118"/>
      <c r="X1487" s="109" t="str">
        <f>IF( OR(V1487="CNST", J1487="CAT_REGS"),(F1487),
IF(V1487="YES",UPPER(F1487),
IF(   AND(V1487&lt;&gt;"NO",J1487="CAT_FNCT",E1487&lt;&gt;"multiply", E1487&lt;&gt;"divide"),IF(K1487="SLS_ENABLED",   UPPER(F1487),""),"")))</f>
        <v>"TICKS"</v>
      </c>
      <c r="Y1487" s="109" t="str">
        <f>IF(LEN(W1487)&gt;0,W1487,SUBSTITUTE(SUBSTITUTE(SUBSTITUTE(SUBSTITUTE(SUBSTITUTE(SUBSTITUTE(SUBSTITUTE(SUBSTITUTE(SUBSTITUTE(SUBSTITUTE(SUBSTITUTE( (SUBSTITUTE( SUBSTITUTE( SUBSTITUTE( SUBSTITUTE(X1487,"STD_SIGMA","SUM"),"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TICKS</v>
      </c>
      <c r="Z1487" s="2">
        <f>C1487</f>
        <v>1610</v>
      </c>
    </row>
    <row r="1488" spans="1:26">
      <c r="A1488" s="167" t="str">
        <f>CODE(MID(N1488,1,1))&amp;CODE(MID(N1488,2,1))&amp;CODE(MID(N1488,3,1))&amp;CODE(MID(N1488,4,1))&amp;CODE(MID(N1488,5,1))&amp;
IF(ISERR(CODE(MID(N1488,6,1))),"",CODE(MID(N1488,6,1)))&amp;
IF(ISERR(CODE(MID(N1488,7,1))),"",CODE(MID(N1488,7,1)))&amp;
IF(ISERR(CODE(MID(N1488,8,1))),"",CODE(MID(N1488,8,1)))&amp;
IF(ISERR(CODE(MID(N1488,9,1))),"",CODE(MID(N1488,9,1)))&amp;
IF(ISERR(CODE(MID(N1488,10,1))),"",CODE(MID(N1488,10,1)))&amp;
IF(ISERR(CODE(MID(N1488,11,1))),"",CODE(MID(N1488,11,1)))&amp;
IF(ISERR(CODE(MID(N1488,12,1))),"",CODE(MID(N1488,12,1)))&amp;
IF(ISERR(CODE(MID(N1488,13,1))),"",CODE(MID(N1488,13,1)))&amp;
IF(ISERR(CODE(MID(N1488,14,1))),"",CODE(MID(N1488,14,1)))&amp;
IF(ISERR(CODE(MID(N1488,15,1))),"",CODE(MID(N1488,15,1)))</f>
        <v>7384779584737769</v>
      </c>
      <c r="B1488" s="3">
        <v>1457</v>
      </c>
      <c r="C1488" s="165">
        <f>VLOOKUP(A1488,[1]items.h.csv!$A:$C,3,0)</f>
        <v>1611</v>
      </c>
      <c r="D1488" s="1" t="s">
        <v>2221</v>
      </c>
      <c r="E1488" s="1" t="s">
        <v>7</v>
      </c>
      <c r="F1488" s="17" t="s">
        <v>402</v>
      </c>
      <c r="G1488" s="17" t="s">
        <v>402</v>
      </c>
      <c r="H1488" s="118">
        <v>0</v>
      </c>
      <c r="I1488" s="118">
        <v>0</v>
      </c>
      <c r="J1488" s="17" t="s">
        <v>3</v>
      </c>
      <c r="K1488" s="17" t="s">
        <v>2192</v>
      </c>
      <c r="L1488" s="138" t="s">
        <v>4605</v>
      </c>
      <c r="N1488" s="22" t="s">
        <v>3026</v>
      </c>
      <c r="O1488" s="22" t="s">
        <v>3787</v>
      </c>
      <c r="P1488"/>
      <c r="Q1488" t="str">
        <f>IF(F1488=G1488,"","NOT EQUAL")</f>
        <v/>
      </c>
      <c r="R1488"/>
      <c r="S1488"/>
      <c r="T1488">
        <f>IF(Y1488&lt;&gt;"",T1487+1,T1487)</f>
        <v>207</v>
      </c>
      <c r="U1488" s="3"/>
      <c r="V1488" s="118"/>
      <c r="W1488" s="118"/>
      <c r="X1488" s="109" t="str">
        <f>IF( OR(V1488="CNST", J1488="CAT_REGS"),(F1488),
IF(V1488="YES",UPPER(F1488),
IF(   AND(V1488&lt;&gt;"NO",J1488="CAT_FNCT",E1488&lt;&gt;"multiply", E1488&lt;&gt;"divide"),IF(K1488="SLS_ENABLED",   UPPER(F1488),""),"")))</f>
        <v/>
      </c>
      <c r="Y1488" s="109" t="str">
        <f>IF(LEN(W1488)&gt;0,W1488,SUBSTITUTE(SUBSTITUTE(SUBSTITUTE(SUBSTITUTE(SUBSTITUTE(SUBSTITUTE(SUBSTITUTE(SUBSTITUTE(SUBSTITUTE(SUBSTITUTE(SUBSTITUTE( (SUBSTITUTE( SUBSTITUTE( SUBSTITUTE( SUBSTITUTE(X1488,"STD_SIGMA","SUM"),"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88" s="2">
        <f>C1488</f>
        <v>1611</v>
      </c>
    </row>
    <row r="1489" spans="1:26">
      <c r="A1489" s="167" t="str">
        <f>CODE(MID(N1489,1,1))&amp;CODE(MID(N1489,2,1))&amp;CODE(MID(N1489,3,1))&amp;CODE(MID(N1489,4,1))&amp;CODE(MID(N1489,5,1))&amp;
IF(ISERR(CODE(MID(N1489,6,1))),"",CODE(MID(N1489,6,1)))&amp;
IF(ISERR(CODE(MID(N1489,7,1))),"",CODE(MID(N1489,7,1)))&amp;
IF(ISERR(CODE(MID(N1489,8,1))),"",CODE(MID(N1489,8,1)))&amp;
IF(ISERR(CODE(MID(N1489,9,1))),"",CODE(MID(N1489,9,1)))&amp;
IF(ISERR(CODE(MID(N1489,10,1))),"",CODE(MID(N1489,10,1)))&amp;
IF(ISERR(CODE(MID(N1489,11,1))),"",CODE(MID(N1489,11,1)))&amp;
IF(ISERR(CODE(MID(N1489,12,1))),"",CODE(MID(N1489,12,1)))&amp;
IF(ISERR(CODE(MID(N1489,13,1))),"",CODE(MID(N1489,13,1)))&amp;
IF(ISERR(CODE(MID(N1489,14,1))),"",CODE(MID(N1489,14,1)))&amp;
IF(ISERR(CODE(MID(N1489,15,1))),"",CODE(MID(N1489,15,1)))</f>
        <v>738477958473776982</v>
      </c>
      <c r="B1489" s="3">
        <v>1458</v>
      </c>
      <c r="C1489" s="165">
        <f>VLOOKUP(A1489,[1]items.h.csv!$A:$C,3,0)</f>
        <v>1612</v>
      </c>
      <c r="D1489" s="1" t="s">
        <v>2221</v>
      </c>
      <c r="E1489" s="1" t="s">
        <v>7</v>
      </c>
      <c r="F1489" s="17" t="s">
        <v>2065</v>
      </c>
      <c r="G1489" s="17" t="s">
        <v>2065</v>
      </c>
      <c r="H1489" s="118">
        <v>0</v>
      </c>
      <c r="I1489" s="118">
        <v>0</v>
      </c>
      <c r="J1489" s="17" t="s">
        <v>3</v>
      </c>
      <c r="K1489" s="17" t="s">
        <v>2192</v>
      </c>
      <c r="L1489" s="138" t="s">
        <v>4605</v>
      </c>
      <c r="N1489" s="22" t="s">
        <v>3027</v>
      </c>
      <c r="O1489" s="22" t="s">
        <v>3787</v>
      </c>
      <c r="P1489"/>
      <c r="Q1489" t="str">
        <f>IF(F1489=G1489,"","NOT EQUAL")</f>
        <v/>
      </c>
      <c r="R1489"/>
      <c r="S1489"/>
      <c r="T1489">
        <f>IF(Y1489&lt;&gt;"",T1488+1,T1488)</f>
        <v>207</v>
      </c>
      <c r="U1489" s="3"/>
      <c r="V1489" s="118"/>
      <c r="W1489" s="118"/>
      <c r="X1489" s="109" t="str">
        <f>IF( OR(V1489="CNST", J1489="CAT_REGS"),(F1489),
IF(V1489="YES",UPPER(F1489),
IF(   AND(V1489&lt;&gt;"NO",J1489="CAT_FNCT",E1489&lt;&gt;"multiply", E1489&lt;&gt;"divide"),IF(K1489="SLS_ENABLED",   UPPER(F1489),""),"")))</f>
        <v/>
      </c>
      <c r="Y1489" s="109" t="str">
        <f>IF(LEN(W1489)&gt;0,W1489,SUBSTITUTE(SUBSTITUTE(SUBSTITUTE(SUBSTITUTE(SUBSTITUTE(SUBSTITUTE(SUBSTITUTE(SUBSTITUTE(SUBSTITUTE(SUBSTITUTE(SUBSTITUTE( (SUBSTITUTE( SUBSTITUTE( SUBSTITUTE( SUBSTITUTE(X1489,"STD_SIGMA","SUM"),"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89" s="2">
        <f>C1489</f>
        <v>1612</v>
      </c>
    </row>
    <row r="1490" spans="1:26">
      <c r="A1490" s="167" t="str">
        <f>CODE(MID(N1490,1,1))&amp;CODE(MID(N1490,2,1))&amp;CODE(MID(N1490,3,1))&amp;CODE(MID(N1490,4,1))&amp;CODE(MID(N1490,5,1))&amp;
IF(ISERR(CODE(MID(N1490,6,1))),"",CODE(MID(N1490,6,1)))&amp;
IF(ISERR(CODE(MID(N1490,7,1))),"",CODE(MID(N1490,7,1)))&amp;
IF(ISERR(CODE(MID(N1490,8,1))),"",CODE(MID(N1490,8,1)))&amp;
IF(ISERR(CODE(MID(N1490,9,1))),"",CODE(MID(N1490,9,1)))&amp;
IF(ISERR(CODE(MID(N1490,10,1))),"",CODE(MID(N1490,10,1)))&amp;
IF(ISERR(CODE(MID(N1490,11,1))),"",CODE(MID(N1490,11,1)))&amp;
IF(ISERR(CODE(MID(N1490,12,1))),"",CODE(MID(N1490,12,1)))&amp;
IF(ISERR(CODE(MID(N1490,13,1))),"",CODE(MID(N1490,13,1)))&amp;
IF(ISERR(CODE(MID(N1490,14,1))),"",CODE(MID(N1490,14,1)))&amp;
IF(ISERR(CODE(MID(N1490,15,1))),"",CODE(MID(N1490,15,1)))</f>
        <v>738477958478</v>
      </c>
      <c r="B1490" s="3">
        <v>1459</v>
      </c>
      <c r="C1490" s="165">
        <f>VLOOKUP(A1490,[1]items.h.csv!$A:$C,3,0)</f>
        <v>1613</v>
      </c>
      <c r="D1490" s="1" t="s">
        <v>2221</v>
      </c>
      <c r="E1490" s="1" t="s">
        <v>7</v>
      </c>
      <c r="F1490" s="17" t="s">
        <v>2067</v>
      </c>
      <c r="G1490" s="17" t="s">
        <v>2067</v>
      </c>
      <c r="H1490" s="118">
        <v>0</v>
      </c>
      <c r="I1490" s="118">
        <v>0</v>
      </c>
      <c r="J1490" s="17" t="s">
        <v>3</v>
      </c>
      <c r="K1490" s="17" t="s">
        <v>2192</v>
      </c>
      <c r="L1490" s="138" t="s">
        <v>4605</v>
      </c>
      <c r="N1490" s="22" t="s">
        <v>3029</v>
      </c>
      <c r="O1490" s="22" t="s">
        <v>3787</v>
      </c>
      <c r="P1490"/>
      <c r="Q1490" t="str">
        <f>IF(F1490=G1490,"","NOT EQUAL")</f>
        <v/>
      </c>
      <c r="R1490"/>
      <c r="S1490"/>
      <c r="T1490">
        <f>IF(Y1490&lt;&gt;"",T1489+1,T1489)</f>
        <v>207</v>
      </c>
      <c r="U1490" s="3"/>
      <c r="V1490" s="118"/>
      <c r="W1490" s="118"/>
      <c r="X1490" s="109" t="str">
        <f>IF( OR(V1490="CNST", J1490="CAT_REGS"),(F1490),
IF(V1490="YES",UPPER(F1490),
IF(   AND(V1490&lt;&gt;"NO",J1490="CAT_FNCT",E1490&lt;&gt;"multiply", E1490&lt;&gt;"divide"),IF(K1490="SLS_ENABLED",   UPPER(F1490),""),"")))</f>
        <v/>
      </c>
      <c r="Y1490" s="109" t="str">
        <f>IF(LEN(W1490)&gt;0,W1490,SUBSTITUTE(SUBSTITUTE(SUBSTITUTE(SUBSTITUTE(SUBSTITUTE(SUBSTITUTE(SUBSTITUTE(SUBSTITUTE(SUBSTITUTE(SUBSTITUTE(SUBSTITUTE( (SUBSTITUTE( SUBSTITUTE( SUBSTITUTE( SUBSTITUTE(X1490,"STD_SIGMA","SUM"),"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90" s="2">
        <f>C1490</f>
        <v>1613</v>
      </c>
    </row>
    <row r="1491" spans="1:26">
      <c r="A1491" s="167" t="str">
        <f>CODE(MID(N1491,1,1))&amp;CODE(MID(N1491,2,1))&amp;CODE(MID(N1491,3,1))&amp;CODE(MID(N1491,4,1))&amp;CODE(MID(N1491,5,1))&amp;
IF(ISERR(CODE(MID(N1491,6,1))),"",CODE(MID(N1491,6,1)))&amp;
IF(ISERR(CODE(MID(N1491,7,1))),"",CODE(MID(N1491,7,1)))&amp;
IF(ISERR(CODE(MID(N1491,8,1))),"",CODE(MID(N1491,8,1)))&amp;
IF(ISERR(CODE(MID(N1491,9,1))),"",CODE(MID(N1491,9,1)))&amp;
IF(ISERR(CODE(MID(N1491,10,1))),"",CODE(MID(N1491,10,1)))&amp;
IF(ISERR(CODE(MID(N1491,11,1))),"",CODE(MID(N1491,11,1)))&amp;
IF(ISERR(CODE(MID(N1491,12,1))),"",CODE(MID(N1491,12,1)))&amp;
IF(ISERR(CODE(MID(N1491,13,1))),"",CODE(MID(N1491,13,1)))&amp;
IF(ISERR(CODE(MID(N1491,14,1))),"",CODE(MID(N1491,14,1)))&amp;
IF(ISERR(CODE(MID(N1491,15,1))),"",CODE(MID(N1491,15,1)))</f>
        <v>7384779584797869</v>
      </c>
      <c r="B1491" s="3">
        <v>1460</v>
      </c>
      <c r="C1491" s="165">
        <f>VLOOKUP(A1491,[1]items.h.csv!$A:$C,3,0)</f>
        <v>1614</v>
      </c>
      <c r="D1491" s="1" t="s">
        <v>2221</v>
      </c>
      <c r="E1491" s="1" t="s">
        <v>7</v>
      </c>
      <c r="F1491" s="17" t="s">
        <v>403</v>
      </c>
      <c r="G1491" s="17" t="s">
        <v>403</v>
      </c>
      <c r="H1491" s="118">
        <v>0</v>
      </c>
      <c r="I1491" s="118">
        <v>0</v>
      </c>
      <c r="J1491" s="17" t="s">
        <v>3</v>
      </c>
      <c r="K1491" s="17" t="s">
        <v>2192</v>
      </c>
      <c r="L1491" s="138" t="s">
        <v>4605</v>
      </c>
      <c r="N1491" s="22" t="s">
        <v>3030</v>
      </c>
      <c r="O1491" s="22" t="s">
        <v>3787</v>
      </c>
      <c r="P1491"/>
      <c r="Q1491" t="str">
        <f>IF(F1491=G1491,"","NOT EQUAL")</f>
        <v/>
      </c>
      <c r="R1491"/>
      <c r="S1491"/>
      <c r="T1491">
        <f>IF(Y1491&lt;&gt;"",T1490+1,T1490)</f>
        <v>207</v>
      </c>
      <c r="U1491" s="3"/>
      <c r="V1491" s="118"/>
      <c r="W1491" s="118"/>
      <c r="X1491" s="109" t="str">
        <f>IF( OR(V1491="CNST", J1491="CAT_REGS"),(F1491),
IF(V1491="YES",UPPER(F1491),
IF(   AND(V1491&lt;&gt;"NO",J1491="CAT_FNCT",E1491&lt;&gt;"multiply", E1491&lt;&gt;"divide"),IF(K1491="SLS_ENABLED",   UPPER(F1491),""),"")))</f>
        <v/>
      </c>
      <c r="Y1491" s="109" t="str">
        <f>IF(LEN(W1491)&gt;0,W1491,SUBSTITUTE(SUBSTITUTE(SUBSTITUTE(SUBSTITUTE(SUBSTITUTE(SUBSTITUTE(SUBSTITUTE(SUBSTITUTE(SUBSTITUTE(SUBSTITUTE(SUBSTITUTE( (SUBSTITUTE( SUBSTITUTE( SUBSTITUTE( SUBSTITUTE(X1491,"STD_SIGMA","SUM"),"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91" s="2">
        <f>C1491</f>
        <v>1614</v>
      </c>
    </row>
    <row r="1492" spans="1:26">
      <c r="A1492" s="167" t="str">
        <f>CODE(MID(N1492,1,1))&amp;CODE(MID(N1492,2,1))&amp;CODE(MID(N1492,3,1))&amp;CODE(MID(N1492,4,1))&amp;CODE(MID(N1492,5,1))&amp;
IF(ISERR(CODE(MID(N1492,6,1))),"",CODE(MID(N1492,6,1)))&amp;
IF(ISERR(CODE(MID(N1492,7,1))),"",CODE(MID(N1492,7,1)))&amp;
IF(ISERR(CODE(MID(N1492,8,1))),"",CODE(MID(N1492,8,1)))&amp;
IF(ISERR(CODE(MID(N1492,9,1))),"",CODE(MID(N1492,9,1)))&amp;
IF(ISERR(CODE(MID(N1492,10,1))),"",CODE(MID(N1492,10,1)))&amp;
IF(ISERR(CODE(MID(N1492,11,1))),"",CODE(MID(N1492,11,1)))&amp;
IF(ISERR(CODE(MID(N1492,12,1))),"",CODE(MID(N1492,12,1)))&amp;
IF(ISERR(CODE(MID(N1492,13,1))),"",CODE(MID(N1492,13,1)))&amp;
IF(ISERR(CODE(MID(N1492,14,1))),"",CODE(MID(N1492,14,1)))&amp;
IF(ISERR(CODE(MID(N1492,15,1))),"",CODE(MID(N1492,15,1)))</f>
        <v>7384779584101120</v>
      </c>
      <c r="B1492" s="3">
        <v>1461</v>
      </c>
      <c r="C1492" s="165">
        <f>VLOOKUP(A1492,[1]items.h.csv!$A:$C,3,0)</f>
        <v>1615</v>
      </c>
      <c r="D1492" s="96" t="s">
        <v>4323</v>
      </c>
      <c r="E1492" s="96" t="s">
        <v>3869</v>
      </c>
      <c r="F1492" s="17" t="s">
        <v>2074</v>
      </c>
      <c r="G1492" s="17" t="s">
        <v>2074</v>
      </c>
      <c r="H1492" s="118">
        <v>0</v>
      </c>
      <c r="I1492" s="150">
        <v>99</v>
      </c>
      <c r="J1492" s="17" t="s">
        <v>3</v>
      </c>
      <c r="K1492" s="17" t="s">
        <v>2191</v>
      </c>
      <c r="L1492" s="138" t="s">
        <v>4605</v>
      </c>
      <c r="N1492" s="22" t="s">
        <v>3044</v>
      </c>
      <c r="O1492" s="22" t="s">
        <v>3787</v>
      </c>
      <c r="P1492"/>
      <c r="Q1492" t="str">
        <f>IF(F1492=G1492,"","NOT EQUAL")</f>
        <v/>
      </c>
      <c r="R1492"/>
      <c r="S1492"/>
      <c r="T1492">
        <f>IF(Y1492&lt;&gt;"",T1491+1,T1491)</f>
        <v>208</v>
      </c>
      <c r="U1492" s="3" t="s">
        <v>4591</v>
      </c>
      <c r="V1492" s="118"/>
      <c r="W1492" s="118"/>
      <c r="X1492" s="109" t="str">
        <f>IF( OR(V1492="CNST", J1492="CAT_REGS"),(F1492),
IF(V1492="YES",UPPER(F1492),
IF(   AND(V1492&lt;&gt;"NO",J1492="CAT_FNCT",E1492&lt;&gt;"multiply", E1492&lt;&gt;"divide"),IF(K1492="SLS_ENABLED",   UPPER(F1492),""),"")))</f>
        <v>"T" STD_LEFT_RIGHT_ARROWS</v>
      </c>
      <c r="Y1492" s="109" t="str">
        <f>IF(LEN(W1492)&gt;0,W1492,SUBSTITUTE(SUBSTITUTE(SUBSTITUTE(SUBSTITUTE(SUBSTITUTE(SUBSTITUTE(SUBSTITUTE(SUBSTITUTE(SUBSTITUTE(SUBSTITUTE(SUBSTITUTE( (SUBSTITUTE( SUBSTITUTE( SUBSTITUTE( SUBSTITUTE(X1492,"STD_SIGMA","SUM"),"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T&lt;&gt;</v>
      </c>
      <c r="Z1492" s="2">
        <f>C1492</f>
        <v>1615</v>
      </c>
    </row>
    <row r="1493" spans="1:26">
      <c r="A1493" s="167" t="str">
        <f>CODE(MID(N1493,1,1))&amp;CODE(MID(N1493,2,1))&amp;CODE(MID(N1493,3,1))&amp;CODE(MID(N1493,4,1))&amp;CODE(MID(N1493,5,1))&amp;
IF(ISERR(CODE(MID(N1493,6,1))),"",CODE(MID(N1493,6,1)))&amp;
IF(ISERR(CODE(MID(N1493,7,1))),"",CODE(MID(N1493,7,1)))&amp;
IF(ISERR(CODE(MID(N1493,8,1))),"",CODE(MID(N1493,8,1)))&amp;
IF(ISERR(CODE(MID(N1493,9,1))),"",CODE(MID(N1493,9,1)))&amp;
IF(ISERR(CODE(MID(N1493,10,1))),"",CODE(MID(N1493,10,1)))&amp;
IF(ISERR(CODE(MID(N1493,11,1))),"",CODE(MID(N1493,11,1)))&amp;
IF(ISERR(CODE(MID(N1493,12,1))),"",CODE(MID(N1493,12,1)))&amp;
IF(ISERR(CODE(MID(N1493,13,1))),"",CODE(MID(N1493,13,1)))&amp;
IF(ISERR(CODE(MID(N1493,14,1))),"",CODE(MID(N1493,14,1)))&amp;
IF(ISERR(CODE(MID(N1493,15,1))),"",CODE(MID(N1493,15,1)))</f>
        <v>73847795857680</v>
      </c>
      <c r="B1493" s="3">
        <v>1462</v>
      </c>
      <c r="C1493" s="165">
        <f>VLOOKUP(A1493,[1]items.h.csv!$A:$C,3,0)</f>
        <v>1616</v>
      </c>
      <c r="D1493" s="1" t="s">
        <v>2387</v>
      </c>
      <c r="E1493" s="1" t="s">
        <v>7</v>
      </c>
      <c r="F1493" s="17" t="s">
        <v>413</v>
      </c>
      <c r="G1493" s="17" t="s">
        <v>413</v>
      </c>
      <c r="H1493" s="118">
        <v>0</v>
      </c>
      <c r="I1493" s="118">
        <v>0</v>
      </c>
      <c r="J1493" s="17" t="s">
        <v>3</v>
      </c>
      <c r="K1493" s="17" t="s">
        <v>2191</v>
      </c>
      <c r="L1493" s="138" t="s">
        <v>4605</v>
      </c>
      <c r="N1493" s="22" t="s">
        <v>3045</v>
      </c>
      <c r="O1493" s="22" t="s">
        <v>3787</v>
      </c>
      <c r="P1493"/>
      <c r="Q1493" t="str">
        <f>IF(F1493=G1493,"","NOT EQUAL")</f>
        <v/>
      </c>
      <c r="R1493"/>
      <c r="S1493"/>
      <c r="T1493">
        <f>IF(Y1493&lt;&gt;"",T1492+1,T1492)</f>
        <v>209</v>
      </c>
      <c r="U1493" s="3" t="s">
        <v>4589</v>
      </c>
      <c r="V1493" s="118"/>
      <c r="W1493" s="118"/>
      <c r="X1493" s="109" t="str">
        <f>IF( OR(V1493="CNST", J1493="CAT_REGS"),(F1493),
IF(V1493="YES",UPPER(F1493),
IF(   AND(V1493&lt;&gt;"NO",J1493="CAT_FNCT",E1493&lt;&gt;"multiply", E1493&lt;&gt;"divide"),IF(K1493="SLS_ENABLED",   UPPER(F1493),""),"")))</f>
        <v>"ULP?"</v>
      </c>
      <c r="Y1493" s="109" t="str">
        <f>IF(LEN(W1493)&gt;0,W1493,SUBSTITUTE(SUBSTITUTE(SUBSTITUTE(SUBSTITUTE(SUBSTITUTE(SUBSTITUTE(SUBSTITUTE(SUBSTITUTE(SUBSTITUTE(SUBSTITUTE(SUBSTITUTE( (SUBSTITUTE( SUBSTITUTE( SUBSTITUTE( SUBSTITUTE(X1493,"STD_SIGMA","SUM"),"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Z1493" s="2">
        <f>C1493</f>
        <v>1616</v>
      </c>
    </row>
    <row r="1494" spans="1:26">
      <c r="A1494" s="167" t="str">
        <f>CODE(MID(N1494,1,1))&amp;CODE(MID(N1494,2,1))&amp;CODE(MID(N1494,3,1))&amp;CODE(MID(N1494,4,1))&amp;CODE(MID(N1494,5,1))&amp;
IF(ISERR(CODE(MID(N1494,6,1))),"",CODE(MID(N1494,6,1)))&amp;
IF(ISERR(CODE(MID(N1494,7,1))),"",CODE(MID(N1494,7,1)))&amp;
IF(ISERR(CODE(MID(N1494,8,1))),"",CODE(MID(N1494,8,1)))&amp;
IF(ISERR(CODE(MID(N1494,9,1))),"",CODE(MID(N1494,9,1)))&amp;
IF(ISERR(CODE(MID(N1494,10,1))),"",CODE(MID(N1494,10,1)))&amp;
IF(ISERR(CODE(MID(N1494,11,1))),"",CODE(MID(N1494,11,1)))&amp;
IF(ISERR(CODE(MID(N1494,12,1))),"",CODE(MID(N1494,12,1)))&amp;
IF(ISERR(CODE(MID(N1494,13,1))),"",CODE(MID(N1494,13,1)))&amp;
IF(ISERR(CODE(MID(N1494,14,1))),"",CODE(MID(N1494,14,1)))&amp;
IF(ISERR(CODE(MID(N1494,15,1))),"",CODE(MID(N1494,15,1)))</f>
        <v>738477958578</v>
      </c>
      <c r="B1494" s="3">
        <v>1463</v>
      </c>
      <c r="C1494" s="165">
        <f>VLOOKUP(A1494,[1]items.h.csv!$A:$C,3,0)</f>
        <v>1617</v>
      </c>
      <c r="D1494" s="1" t="s">
        <v>2221</v>
      </c>
      <c r="E1494" s="1" t="s">
        <v>7</v>
      </c>
      <c r="F1494" s="17" t="s">
        <v>2075</v>
      </c>
      <c r="G1494" s="17" t="s">
        <v>2075</v>
      </c>
      <c r="H1494" s="118">
        <v>0</v>
      </c>
      <c r="I1494" s="118">
        <v>0</v>
      </c>
      <c r="J1494" s="17" t="s">
        <v>3</v>
      </c>
      <c r="K1494" s="17" t="s">
        <v>2192</v>
      </c>
      <c r="L1494" s="138" t="s">
        <v>4605</v>
      </c>
      <c r="N1494" s="22" t="s">
        <v>3046</v>
      </c>
      <c r="O1494" s="22" t="s">
        <v>3787</v>
      </c>
      <c r="P1494"/>
      <c r="Q1494" t="str">
        <f>IF(F1494=G1494,"","NOT EQUAL")</f>
        <v/>
      </c>
      <c r="R1494"/>
      <c r="S1494"/>
      <c r="T1494">
        <f>IF(Y1494&lt;&gt;"",T1493+1,T1493)</f>
        <v>209</v>
      </c>
      <c r="U1494" s="3"/>
      <c r="V1494" s="118"/>
      <c r="W1494" s="118"/>
      <c r="X1494" s="109" t="str">
        <f>IF( OR(V1494="CNST", J1494="CAT_REGS"),(F1494),
IF(V1494="YES",UPPER(F1494),
IF(   AND(V1494&lt;&gt;"NO",J1494="CAT_FNCT",E1494&lt;&gt;"multiply", E1494&lt;&gt;"divide"),IF(K1494="SLS_ENABLED",   UPPER(F1494),""),"")))</f>
        <v/>
      </c>
      <c r="Y1494" s="109" t="str">
        <f>IF(LEN(W1494)&gt;0,W1494,SUBSTITUTE(SUBSTITUTE(SUBSTITUTE(SUBSTITUTE(SUBSTITUTE(SUBSTITUTE(SUBSTITUTE(SUBSTITUTE(SUBSTITUTE(SUBSTITUTE(SUBSTITUTE( (SUBSTITUTE( SUBSTITUTE( SUBSTITUTE( SUBSTITUTE(X1494,"STD_SIGMA","SUM"),"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94" s="2">
        <f>C1494</f>
        <v>1617</v>
      </c>
    </row>
    <row r="1495" spans="1:26">
      <c r="A1495" s="167" t="str">
        <f>CODE(MID(N1495,1,1))&amp;CODE(MID(N1495,2,1))&amp;CODE(MID(N1495,3,1))&amp;CODE(MID(N1495,4,1))&amp;CODE(MID(N1495,5,1))&amp;
IF(ISERR(CODE(MID(N1495,6,1))),"",CODE(MID(N1495,6,1)))&amp;
IF(ISERR(CODE(MID(N1495,7,1))),"",CODE(MID(N1495,7,1)))&amp;
IF(ISERR(CODE(MID(N1495,8,1))),"",CODE(MID(N1495,8,1)))&amp;
IF(ISERR(CODE(MID(N1495,9,1))),"",CODE(MID(N1495,9,1)))&amp;
IF(ISERR(CODE(MID(N1495,10,1))),"",CODE(MID(N1495,10,1)))&amp;
IF(ISERR(CODE(MID(N1495,11,1))),"",CODE(MID(N1495,11,1)))&amp;
IF(ISERR(CODE(MID(N1495,12,1))),"",CODE(MID(N1495,12,1)))&amp;
IF(ISERR(CODE(MID(N1495,13,1))),"",CODE(MID(N1495,13,1)))&amp;
IF(ISERR(CODE(MID(N1495,14,1))),"",CODE(MID(N1495,14,1)))&amp;
IF(ISERR(CODE(MID(N1495,15,1))),"",CODE(MID(N1495,15,1)))</f>
        <v>738477958578738486</v>
      </c>
      <c r="B1495" s="3">
        <v>1464</v>
      </c>
      <c r="C1495" s="165">
        <f>VLOOKUP(A1495,[1]items.h.csv!$A:$C,3,0)</f>
        <v>1618</v>
      </c>
      <c r="D1495" s="1" t="s">
        <v>2388</v>
      </c>
      <c r="E1495" s="1" t="s">
        <v>7</v>
      </c>
      <c r="F1495" s="17" t="s">
        <v>2076</v>
      </c>
      <c r="G1495" s="17" t="s">
        <v>2076</v>
      </c>
      <c r="H1495" s="118">
        <v>0</v>
      </c>
      <c r="I1495" s="118">
        <v>0</v>
      </c>
      <c r="J1495" s="17" t="s">
        <v>3</v>
      </c>
      <c r="K1495" s="17" t="s">
        <v>2191</v>
      </c>
      <c r="L1495" s="138" t="s">
        <v>4605</v>
      </c>
      <c r="N1495" s="22" t="s">
        <v>3047</v>
      </c>
      <c r="O1495" s="22" t="s">
        <v>3787</v>
      </c>
      <c r="P1495"/>
      <c r="Q1495" t="str">
        <f>IF(F1495=G1495,"","NOT EQUAL")</f>
        <v/>
      </c>
      <c r="R1495"/>
      <c r="S1495"/>
      <c r="T1495">
        <f>IF(Y1495&lt;&gt;"",T1494+1,T1494)</f>
        <v>210</v>
      </c>
      <c r="U1495" s="3" t="s">
        <v>4569</v>
      </c>
      <c r="V1495" s="118"/>
      <c r="W1495" s="118"/>
      <c r="X1495" s="109" t="str">
        <f>IF( OR(V1495="CNST", J1495="CAT_REGS"),(F1495),
IF(V1495="YES",UPPER(F1495),
IF(   AND(V1495&lt;&gt;"NO",J1495="CAT_FNCT",E1495&lt;&gt;"multiply", E1495&lt;&gt;"divide"),IF(K1495="SLS_ENABLED",   UPPER(F1495),""),"")))</f>
        <v>"UNITV"</v>
      </c>
      <c r="Y1495" s="109" t="str">
        <f>IF(LEN(W1495)&gt;0,W1495,SUBSTITUTE(SUBSTITUTE(SUBSTITUTE(SUBSTITUTE(SUBSTITUTE(SUBSTITUTE(SUBSTITUTE(SUBSTITUTE(SUBSTITUTE(SUBSTITUTE(SUBSTITUTE( (SUBSTITUTE( SUBSTITUTE( SUBSTITUTE( SUBSTITUTE(X1495,"STD_SIGMA","SUM"),"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UNITV</v>
      </c>
      <c r="Z1495" s="2">
        <f>C1495</f>
        <v>1618</v>
      </c>
    </row>
    <row r="1496" spans="1:26">
      <c r="A1496" s="167" t="str">
        <f>CODE(MID(N1496,1,1))&amp;CODE(MID(N1496,2,1))&amp;CODE(MID(N1496,3,1))&amp;CODE(MID(N1496,4,1))&amp;CODE(MID(N1496,5,1))&amp;
IF(ISERR(CODE(MID(N1496,6,1))),"",CODE(MID(N1496,6,1)))&amp;
IF(ISERR(CODE(MID(N1496,7,1))),"",CODE(MID(N1496,7,1)))&amp;
IF(ISERR(CODE(MID(N1496,8,1))),"",CODE(MID(N1496,8,1)))&amp;
IF(ISERR(CODE(MID(N1496,9,1))),"",CODE(MID(N1496,9,1)))&amp;
IF(ISERR(CODE(MID(N1496,10,1))),"",CODE(MID(N1496,10,1)))&amp;
IF(ISERR(CODE(MID(N1496,11,1))),"",CODE(MID(N1496,11,1)))&amp;
IF(ISERR(CODE(MID(N1496,12,1))),"",CODE(MID(N1496,12,1)))&amp;
IF(ISERR(CODE(MID(N1496,13,1))),"",CODE(MID(N1496,13,1)))&amp;
IF(ISERR(CODE(MID(N1496,14,1))),"",CODE(MID(N1496,14,1)))&amp;
IF(ISERR(CODE(MID(N1496,15,1))),"",CODE(MID(N1496,15,1)))</f>
        <v>73847795857883737178</v>
      </c>
      <c r="B1496" s="3">
        <v>1465</v>
      </c>
      <c r="C1496" s="165">
        <f>VLOOKUP(A1496,[1]items.h.csv!$A:$C,3,0)</f>
        <v>1619</v>
      </c>
      <c r="D1496" s="1" t="s">
        <v>2216</v>
      </c>
      <c r="E1496" s="1" t="s">
        <v>1352</v>
      </c>
      <c r="F1496" s="17" t="s">
        <v>414</v>
      </c>
      <c r="G1496" s="17" t="s">
        <v>414</v>
      </c>
      <c r="H1496" s="118">
        <v>0</v>
      </c>
      <c r="I1496" s="118">
        <v>0</v>
      </c>
      <c r="J1496" s="17" t="s">
        <v>3</v>
      </c>
      <c r="K1496" s="17" t="s">
        <v>2192</v>
      </c>
      <c r="L1496" s="138" t="s">
        <v>4605</v>
      </c>
      <c r="N1496" s="22" t="s">
        <v>3048</v>
      </c>
      <c r="O1496" s="22" t="s">
        <v>3787</v>
      </c>
      <c r="P1496"/>
      <c r="Q1496" t="str">
        <f>IF(F1496=G1496,"","NOT EQUAL")</f>
        <v/>
      </c>
      <c r="R1496"/>
      <c r="S1496"/>
      <c r="T1496">
        <f>IF(Y1496&lt;&gt;"",T1495+1,T1495)</f>
        <v>211</v>
      </c>
      <c r="U1496" s="3"/>
      <c r="V1496" s="118" t="s">
        <v>4475</v>
      </c>
      <c r="W1496" s="118"/>
      <c r="X1496" s="109" t="str">
        <f>IF( OR(V1496="CNST", J1496="CAT_REGS"),(F1496),
IF(V1496="YES",UPPER(F1496),
IF(   AND(V1496&lt;&gt;"NO",J1496="CAT_FNCT",E1496&lt;&gt;"multiply", E1496&lt;&gt;"divide"),IF(K1496="SLS_ENABLED",   UPPER(F1496),""),"")))</f>
        <v>"UNSIGN"</v>
      </c>
      <c r="Y1496" s="109" t="str">
        <f>IF(LEN(W1496)&gt;0,W1496,SUBSTITUTE(SUBSTITUTE(SUBSTITUTE(SUBSTITUTE(SUBSTITUTE(SUBSTITUTE(SUBSTITUTE(SUBSTITUTE(SUBSTITUTE(SUBSTITUTE(SUBSTITUTE( (SUBSTITUTE( SUBSTITUTE( SUBSTITUTE( SUBSTITUTE(X1496,"STD_SIGMA","SUM"),"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UNSIGN</v>
      </c>
      <c r="Z1496" s="2">
        <f>C1496</f>
        <v>1619</v>
      </c>
    </row>
    <row r="1497" spans="1:26">
      <c r="A1497" s="167" t="str">
        <f>CODE(MID(N1497,1,1))&amp;CODE(MID(N1497,2,1))&amp;CODE(MID(N1497,3,1))&amp;CODE(MID(N1497,4,1))&amp;CODE(MID(N1497,5,1))&amp;
IF(ISERR(CODE(MID(N1497,6,1))),"",CODE(MID(N1497,6,1)))&amp;
IF(ISERR(CODE(MID(N1497,7,1))),"",CODE(MID(N1497,7,1)))&amp;
IF(ISERR(CODE(MID(N1497,8,1))),"",CODE(MID(N1497,8,1)))&amp;
IF(ISERR(CODE(MID(N1497,9,1))),"",CODE(MID(N1497,9,1)))&amp;
IF(ISERR(CODE(MID(N1497,10,1))),"",CODE(MID(N1497,10,1)))&amp;
IF(ISERR(CODE(MID(N1497,11,1))),"",CODE(MID(N1497,11,1)))&amp;
IF(ISERR(CODE(MID(N1497,12,1))),"",CODE(MID(N1497,12,1)))&amp;
IF(ISERR(CODE(MID(N1497,13,1))),"",CODE(MID(N1497,13,1)))&amp;
IF(ISERR(CODE(MID(N1497,14,1))),"",CODE(MID(N1497,14,1)))&amp;
IF(ISERR(CODE(MID(N1497,15,1))),"",CODE(MID(N1497,15,1)))</f>
        <v>73847795866582777885</v>
      </c>
      <c r="B1497" s="3">
        <v>1466</v>
      </c>
      <c r="C1497" s="165">
        <f>VLOOKUP(A1497,[1]items.h.csv!$A:$C,3,0)</f>
        <v>1620</v>
      </c>
      <c r="D1497" s="1" t="s">
        <v>2221</v>
      </c>
      <c r="E1497" s="1" t="s">
        <v>7</v>
      </c>
      <c r="F1497" s="17" t="s">
        <v>417</v>
      </c>
      <c r="G1497" s="17" t="s">
        <v>417</v>
      </c>
      <c r="H1497" s="118">
        <v>0</v>
      </c>
      <c r="I1497" s="118">
        <v>0</v>
      </c>
      <c r="J1497" s="17" t="s">
        <v>3</v>
      </c>
      <c r="K1497" s="17" t="s">
        <v>2192</v>
      </c>
      <c r="L1497" s="138" t="s">
        <v>4605</v>
      </c>
      <c r="N1497" s="22" t="s">
        <v>3050</v>
      </c>
      <c r="O1497" s="22" t="s">
        <v>3787</v>
      </c>
      <c r="P1497"/>
      <c r="Q1497" t="str">
        <f>IF(F1497=G1497,"","NOT EQUAL")</f>
        <v/>
      </c>
      <c r="R1497"/>
      <c r="S1497"/>
      <c r="T1497">
        <f>IF(Y1497&lt;&gt;"",T1496+1,T1496)</f>
        <v>211</v>
      </c>
      <c r="U1497" s="3"/>
      <c r="V1497" s="118"/>
      <c r="W1497" s="118"/>
      <c r="X1497" s="109" t="str">
        <f>IF( OR(V1497="CNST", J1497="CAT_REGS"),(F1497),
IF(V1497="YES",UPPER(F1497),
IF(   AND(V1497&lt;&gt;"NO",J1497="CAT_FNCT",E1497&lt;&gt;"multiply", E1497&lt;&gt;"divide"),IF(K1497="SLS_ENABLED",   UPPER(F1497),""),"")))</f>
        <v/>
      </c>
      <c r="Y1497" s="109" t="str">
        <f>IF(LEN(W1497)&gt;0,W1497,SUBSTITUTE(SUBSTITUTE(SUBSTITUTE(SUBSTITUTE(SUBSTITUTE(SUBSTITUTE(SUBSTITUTE(SUBSTITUTE(SUBSTITUTE(SUBSTITUTE(SUBSTITUTE( (SUBSTITUTE( SUBSTITUTE( SUBSTITUTE( SUBSTITUTE(X1497,"STD_SIGMA","SUM"),"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97" s="2">
        <f>C1497</f>
        <v>1620</v>
      </c>
    </row>
    <row r="1498" spans="1:26">
      <c r="A1498" s="167" t="str">
        <f>CODE(MID(N1498,1,1))&amp;CODE(MID(N1498,2,1))&amp;CODE(MID(N1498,3,1))&amp;CODE(MID(N1498,4,1))&amp;CODE(MID(N1498,5,1))&amp;
IF(ISERR(CODE(MID(N1498,6,1))),"",CODE(MID(N1498,6,1)))&amp;
IF(ISERR(CODE(MID(N1498,7,1))),"",CODE(MID(N1498,7,1)))&amp;
IF(ISERR(CODE(MID(N1498,8,1))),"",CODE(MID(N1498,8,1)))&amp;
IF(ISERR(CODE(MID(N1498,9,1))),"",CODE(MID(N1498,9,1)))&amp;
IF(ISERR(CODE(MID(N1498,10,1))),"",CODE(MID(N1498,10,1)))&amp;
IF(ISERR(CODE(MID(N1498,11,1))),"",CODE(MID(N1498,11,1)))&amp;
IF(ISERR(CODE(MID(N1498,12,1))),"",CODE(MID(N1498,12,1)))&amp;
IF(ISERR(CODE(MID(N1498,13,1))),"",CODE(MID(N1498,13,1)))&amp;
IF(ISERR(CODE(MID(N1498,14,1))),"",CODE(MID(N1498,14,1)))&amp;
IF(ISERR(CODE(MID(N1498,15,1))),"",CODE(MID(N1498,15,1)))</f>
        <v>7384779586698283</v>
      </c>
      <c r="B1498" s="3">
        <v>1467</v>
      </c>
      <c r="C1498" s="165">
        <f>VLOOKUP(A1498,[1]items.h.csv!$A:$C,3,0)</f>
        <v>1621</v>
      </c>
      <c r="D1498" s="1" t="s">
        <v>2389</v>
      </c>
      <c r="E1498" s="1" t="s">
        <v>7</v>
      </c>
      <c r="F1498" s="17" t="s">
        <v>2077</v>
      </c>
      <c r="G1498" s="17" t="s">
        <v>2077</v>
      </c>
      <c r="H1498" s="118">
        <v>0</v>
      </c>
      <c r="I1498" s="118">
        <v>0</v>
      </c>
      <c r="J1498" s="17" t="s">
        <v>3</v>
      </c>
      <c r="K1498" s="17" t="s">
        <v>2192</v>
      </c>
      <c r="L1498" s="138" t="s">
        <v>4605</v>
      </c>
      <c r="N1498" s="22" t="s">
        <v>3052</v>
      </c>
      <c r="O1498" s="22" t="s">
        <v>3787</v>
      </c>
      <c r="P1498"/>
      <c r="Q1498" t="str">
        <f>IF(F1498=G1498,"","NOT EQUAL")</f>
        <v/>
      </c>
      <c r="R1498"/>
      <c r="S1498"/>
      <c r="T1498">
        <f>IF(Y1498&lt;&gt;"",T1497+1,T1497)</f>
        <v>211</v>
      </c>
      <c r="U1498" s="3"/>
      <c r="V1498" s="118"/>
      <c r="W1498" s="118"/>
      <c r="X1498" s="109" t="str">
        <f>IF( OR(V1498="CNST", J1498="CAT_REGS"),(F1498),
IF(V1498="YES",UPPER(F1498),
IF(   AND(V1498&lt;&gt;"NO",J1498="CAT_FNCT",E1498&lt;&gt;"multiply", E1498&lt;&gt;"divide"),IF(K1498="SLS_ENABLED",   UPPER(F1498),""),"")))</f>
        <v/>
      </c>
      <c r="Y1498" s="109" t="str">
        <f>IF(LEN(W1498)&gt;0,W1498,SUBSTITUTE(SUBSTITUTE(SUBSTITUTE(SUBSTITUTE(SUBSTITUTE(SUBSTITUTE(SUBSTITUTE(SUBSTITUTE(SUBSTITUTE(SUBSTITUTE(SUBSTITUTE( (SUBSTITUTE( SUBSTITUTE( SUBSTITUTE( SUBSTITUTE(X1498,"STD_SIGMA","SUM"),"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98" s="2">
        <f>C1498</f>
        <v>1621</v>
      </c>
    </row>
    <row r="1499" spans="1:26">
      <c r="A1499" s="167" t="str">
        <f>CODE(MID(N1499,1,1))&amp;CODE(MID(N1499,2,1))&amp;CODE(MID(N1499,3,1))&amp;CODE(MID(N1499,4,1))&amp;CODE(MID(N1499,5,1))&amp;
IF(ISERR(CODE(MID(N1499,6,1))),"",CODE(MID(N1499,6,1)))&amp;
IF(ISERR(CODE(MID(N1499,7,1))),"",CODE(MID(N1499,7,1)))&amp;
IF(ISERR(CODE(MID(N1499,8,1))),"",CODE(MID(N1499,8,1)))&amp;
IF(ISERR(CODE(MID(N1499,9,1))),"",CODE(MID(N1499,9,1)))&amp;
IF(ISERR(CODE(MID(N1499,10,1))),"",CODE(MID(N1499,10,1)))&amp;
IF(ISERR(CODE(MID(N1499,11,1))),"",CODE(MID(N1499,11,1)))&amp;
IF(ISERR(CODE(MID(N1499,12,1))),"",CODE(MID(N1499,12,1)))&amp;
IF(ISERR(CODE(MID(N1499,13,1))),"",CODE(MID(N1499,13,1)))&amp;
IF(ISERR(CODE(MID(N1499,14,1))),"",CODE(MID(N1499,14,1)))&amp;
IF(ISERR(CODE(MID(N1499,15,1))),"",CODE(MID(N1499,15,1)))</f>
        <v>7384779586736987</v>
      </c>
      <c r="B1499" s="3">
        <v>1468</v>
      </c>
      <c r="C1499" s="165">
        <f>VLOOKUP(A1499,[1]items.h.csv!$A:$C,3,0)</f>
        <v>1622</v>
      </c>
      <c r="D1499" s="1" t="s">
        <v>4114</v>
      </c>
      <c r="E1499" s="53" t="s">
        <v>4116</v>
      </c>
      <c r="F1499" s="17" t="s">
        <v>419</v>
      </c>
      <c r="G1499" s="17" t="s">
        <v>419</v>
      </c>
      <c r="H1499" s="118">
        <v>0</v>
      </c>
      <c r="I1499" s="118">
        <v>0</v>
      </c>
      <c r="J1499" s="17" t="s">
        <v>3</v>
      </c>
      <c r="K1499" s="17" t="s">
        <v>2192</v>
      </c>
      <c r="L1499" s="138" t="s">
        <v>4605</v>
      </c>
      <c r="M1499" s="151" t="s">
        <v>4117</v>
      </c>
      <c r="N1499" s="22" t="s">
        <v>3053</v>
      </c>
      <c r="O1499" s="22" t="s">
        <v>3787</v>
      </c>
      <c r="P1499"/>
      <c r="Q1499" t="str">
        <f>IF(F1499=G1499,"","NOT EQUAL")</f>
        <v/>
      </c>
      <c r="R1499"/>
      <c r="S1499"/>
      <c r="T1499">
        <f>IF(Y1499&lt;&gt;"",T1498+1,T1498)</f>
        <v>211</v>
      </c>
      <c r="U1499" s="3"/>
      <c r="V1499" s="118"/>
      <c r="W1499" s="118"/>
      <c r="X1499" s="109" t="str">
        <f>IF( OR(V1499="CNST", J1499="CAT_REGS"),(F1499),
IF(V1499="YES",UPPER(F1499),
IF(   AND(V1499&lt;&gt;"NO",J1499="CAT_FNCT",E1499&lt;&gt;"multiply", E1499&lt;&gt;"divide"),IF(K1499="SLS_ENABLED",   UPPER(F1499),""),"")))</f>
        <v/>
      </c>
      <c r="Y1499" s="109" t="str">
        <f>IF(LEN(W1499)&gt;0,W1499,SUBSTITUTE(SUBSTITUTE(SUBSTITUTE(SUBSTITUTE(SUBSTITUTE(SUBSTITUTE(SUBSTITUTE(SUBSTITUTE(SUBSTITUTE(SUBSTITUTE(SUBSTITUTE( (SUBSTITUTE( SUBSTITUTE( SUBSTITUTE( SUBSTITUTE(X1499,"STD_SIGMA","SUM"),"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499" s="2">
        <f>C1499</f>
        <v>1622</v>
      </c>
    </row>
    <row r="1500" spans="1:26">
      <c r="A1500" s="167" t="str">
        <f>CODE(MID(N1500,1,1))&amp;CODE(MID(N1500,2,1))&amp;CODE(MID(N1500,3,1))&amp;CODE(MID(N1500,4,1))&amp;CODE(MID(N1500,5,1))&amp;
IF(ISERR(CODE(MID(N1500,6,1))),"",CODE(MID(N1500,6,1)))&amp;
IF(ISERR(CODE(MID(N1500,7,1))),"",CODE(MID(N1500,7,1)))&amp;
IF(ISERR(CODE(MID(N1500,8,1))),"",CODE(MID(N1500,8,1)))&amp;
IF(ISERR(CODE(MID(N1500,9,1))),"",CODE(MID(N1500,9,1)))&amp;
IF(ISERR(CODE(MID(N1500,10,1))),"",CODE(MID(N1500,10,1)))&amp;
IF(ISERR(CODE(MID(N1500,11,1))),"",CODE(MID(N1500,11,1)))&amp;
IF(ISERR(CODE(MID(N1500,12,1))),"",CODE(MID(N1500,12,1)))&amp;
IF(ISERR(CODE(MID(N1500,13,1))),"",CODE(MID(N1500,13,1)))&amp;
IF(ISERR(CODE(MID(N1500,14,1))),"",CODE(MID(N1500,14,1)))&amp;
IF(ISERR(CODE(MID(N1500,15,1))),"",CODE(MID(N1500,15,1)))</f>
        <v>7384779587686589</v>
      </c>
      <c r="B1500" s="3">
        <v>1469</v>
      </c>
      <c r="C1500" s="165">
        <f>VLOOKUP(A1500,[1]items.h.csv!$A:$C,3,0)</f>
        <v>1623</v>
      </c>
      <c r="D1500" s="1" t="s">
        <v>2221</v>
      </c>
      <c r="E1500" s="1" t="s">
        <v>7</v>
      </c>
      <c r="F1500" s="17" t="s">
        <v>421</v>
      </c>
      <c r="G1500" s="17" t="s">
        <v>421</v>
      </c>
      <c r="H1500" s="118">
        <v>0</v>
      </c>
      <c r="I1500" s="118">
        <v>0</v>
      </c>
      <c r="J1500" s="17" t="s">
        <v>3</v>
      </c>
      <c r="K1500" s="17" t="s">
        <v>2192</v>
      </c>
      <c r="L1500" s="138" t="s">
        <v>4605</v>
      </c>
      <c r="N1500" s="22" t="s">
        <v>3056</v>
      </c>
      <c r="O1500" s="22" t="s">
        <v>3787</v>
      </c>
      <c r="P1500"/>
      <c r="Q1500" t="str">
        <f>IF(F1500=G1500,"","NOT EQUAL")</f>
        <v/>
      </c>
      <c r="R1500"/>
      <c r="S1500"/>
      <c r="T1500">
        <f>IF(Y1500&lt;&gt;"",T1499+1,T1499)</f>
        <v>211</v>
      </c>
      <c r="U1500" s="3"/>
      <c r="V1500" s="118"/>
      <c r="W1500" s="118"/>
      <c r="X1500" s="109" t="str">
        <f>IF( OR(V1500="CNST", J1500="CAT_REGS"),(F1500),
IF(V1500="YES",UPPER(F1500),
IF(   AND(V1500&lt;&gt;"NO",J1500="CAT_FNCT",E1500&lt;&gt;"multiply", E1500&lt;&gt;"divide"),IF(K1500="SLS_ENABLED",   UPPER(F1500),""),"")))</f>
        <v/>
      </c>
      <c r="Y1500" s="109" t="str">
        <f>IF(LEN(W1500)&gt;0,W1500,SUBSTITUTE(SUBSTITUTE(SUBSTITUTE(SUBSTITUTE(SUBSTITUTE(SUBSTITUTE(SUBSTITUTE(SUBSTITUTE(SUBSTITUTE(SUBSTITUTE(SUBSTITUTE( (SUBSTITUTE( SUBSTITUTE( SUBSTITUTE( SUBSTITUTE(X1500,"STD_SIGMA","SUM"),"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00" s="2">
        <f>C1500</f>
        <v>1623</v>
      </c>
    </row>
    <row r="1501" spans="1:26">
      <c r="A1501" s="167" t="str">
        <f>CODE(MID(N1501,1,1))&amp;CODE(MID(N1501,2,1))&amp;CODE(MID(N1501,3,1))&amp;CODE(MID(N1501,4,1))&amp;CODE(MID(N1501,5,1))&amp;
IF(ISERR(CODE(MID(N1501,6,1))),"",CODE(MID(N1501,6,1)))&amp;
IF(ISERR(CODE(MID(N1501,7,1))),"",CODE(MID(N1501,7,1)))&amp;
IF(ISERR(CODE(MID(N1501,8,1))),"",CODE(MID(N1501,8,1)))&amp;
IF(ISERR(CODE(MID(N1501,9,1))),"",CODE(MID(N1501,9,1)))&amp;
IF(ISERR(CODE(MID(N1501,10,1))),"",CODE(MID(N1501,10,1)))&amp;
IF(ISERR(CODE(MID(N1501,11,1))),"",CODE(MID(N1501,11,1)))&amp;
IF(ISERR(CODE(MID(N1501,12,1))),"",CODE(MID(N1501,12,1)))&amp;
IF(ISERR(CODE(MID(N1501,13,1))),"",CODE(MID(N1501,13,1)))&amp;
IF(ISERR(CODE(MID(N1501,14,1))),"",CODE(MID(N1501,14,1)))&amp;
IF(ISERR(CODE(MID(N1501,15,1))),"",CODE(MID(N1501,15,1)))</f>
        <v>73847795877279</v>
      </c>
      <c r="B1501" s="3">
        <v>1470</v>
      </c>
      <c r="C1501" s="165">
        <f>VLOOKUP(A1501,[1]items.h.csv!$A:$C,3,0)</f>
        <v>1624</v>
      </c>
      <c r="D1501" s="1" t="s">
        <v>2390</v>
      </c>
      <c r="E1501" s="1" t="s">
        <v>7</v>
      </c>
      <c r="F1501" s="17" t="s">
        <v>423</v>
      </c>
      <c r="G1501" s="17" t="s">
        <v>423</v>
      </c>
      <c r="H1501" s="118">
        <v>0</v>
      </c>
      <c r="I1501" s="118">
        <v>0</v>
      </c>
      <c r="J1501" s="17" t="s">
        <v>3</v>
      </c>
      <c r="K1501" s="17" t="s">
        <v>2192</v>
      </c>
      <c r="L1501" s="138" t="s">
        <v>4605</v>
      </c>
      <c r="N1501" s="22" t="s">
        <v>3062</v>
      </c>
      <c r="O1501" s="22" t="s">
        <v>3787</v>
      </c>
      <c r="P1501"/>
      <c r="Q1501" t="str">
        <f>IF(F1501=G1501,"","NOT EQUAL")</f>
        <v/>
      </c>
      <c r="R1501"/>
      <c r="S1501"/>
      <c r="T1501">
        <f>IF(Y1501&lt;&gt;"",T1500+1,T1500)</f>
        <v>211</v>
      </c>
      <c r="U1501" s="3"/>
      <c r="V1501" s="118"/>
      <c r="W1501" s="118"/>
      <c r="X1501" s="109" t="str">
        <f>IF( OR(V1501="CNST", J1501="CAT_REGS"),(F1501),
IF(V1501="YES",UPPER(F1501),
IF(   AND(V1501&lt;&gt;"NO",J1501="CAT_FNCT",E1501&lt;&gt;"multiply", E1501&lt;&gt;"divide"),IF(K1501="SLS_ENABLED",   UPPER(F1501),""),"")))</f>
        <v/>
      </c>
      <c r="Y1501" s="109" t="str">
        <f>IF(LEN(W1501)&gt;0,W1501,SUBSTITUTE(SUBSTITUTE(SUBSTITUTE(SUBSTITUTE(SUBSTITUTE(SUBSTITUTE(SUBSTITUTE(SUBSTITUTE(SUBSTITUTE(SUBSTITUTE(SUBSTITUTE( (SUBSTITUTE( SUBSTITUTE( SUBSTITUTE( SUBSTITUTE(X1501,"STD_SIGMA","SUM"),"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01" s="2">
        <f>C1501</f>
        <v>1624</v>
      </c>
    </row>
    <row r="1502" spans="1:26">
      <c r="A1502" s="167" t="str">
        <f>CODE(MID(N1502,1,1))&amp;CODE(MID(N1502,2,1))&amp;CODE(MID(N1502,3,1))&amp;CODE(MID(N1502,4,1))&amp;CODE(MID(N1502,5,1))&amp;
IF(ISERR(CODE(MID(N1502,6,1))),"",CODE(MID(N1502,6,1)))&amp;
IF(ISERR(CODE(MID(N1502,7,1))),"",CODE(MID(N1502,7,1)))&amp;
IF(ISERR(CODE(MID(N1502,8,1))),"",CODE(MID(N1502,8,1)))&amp;
IF(ISERR(CODE(MID(N1502,9,1))),"",CODE(MID(N1502,9,1)))&amp;
IF(ISERR(CODE(MID(N1502,10,1))),"",CODE(MID(N1502,10,1)))&amp;
IF(ISERR(CODE(MID(N1502,11,1))),"",CODE(MID(N1502,11,1)))&amp;
IF(ISERR(CODE(MID(N1502,12,1))),"",CODE(MID(N1502,12,1)))&amp;
IF(ISERR(CODE(MID(N1502,13,1))),"",CODE(MID(N1502,13,1)))&amp;
IF(ISERR(CODE(MID(N1502,14,1))),"",CODE(MID(N1502,14,1)))&amp;
IF(ISERR(CODE(MID(N1502,15,1))),"",CODE(MID(N1502,15,1)))</f>
        <v>738477958777</v>
      </c>
      <c r="B1502" s="3">
        <v>1471</v>
      </c>
      <c r="C1502" s="165">
        <f>VLOOKUP(A1502,[1]items.h.csv!$A:$C,3,0)</f>
        <v>1625</v>
      </c>
      <c r="D1502" s="1" t="s">
        <v>2221</v>
      </c>
      <c r="E1502" s="1" t="s">
        <v>7</v>
      </c>
      <c r="F1502" s="17" t="s">
        <v>2080</v>
      </c>
      <c r="G1502" s="17" t="s">
        <v>2080</v>
      </c>
      <c r="H1502" s="118">
        <v>0</v>
      </c>
      <c r="I1502" s="118">
        <v>0</v>
      </c>
      <c r="J1502" s="17" t="s">
        <v>3</v>
      </c>
      <c r="K1502" s="17" t="s">
        <v>2192</v>
      </c>
      <c r="L1502" s="138" t="s">
        <v>4605</v>
      </c>
      <c r="N1502" s="22" t="s">
        <v>3064</v>
      </c>
      <c r="O1502" s="22" t="s">
        <v>3787</v>
      </c>
      <c r="P1502"/>
      <c r="Q1502" t="str">
        <f>IF(F1502=G1502,"","NOT EQUAL")</f>
        <v/>
      </c>
      <c r="R1502"/>
      <c r="S1502"/>
      <c r="T1502">
        <f>IF(Y1502&lt;&gt;"",T1501+1,T1501)</f>
        <v>211</v>
      </c>
      <c r="U1502" s="3"/>
      <c r="V1502" s="118"/>
      <c r="W1502" s="118"/>
      <c r="X1502" s="109" t="str">
        <f>IF( OR(V1502="CNST", J1502="CAT_REGS"),(F1502),
IF(V1502="YES",UPPER(F1502),
IF(   AND(V1502&lt;&gt;"NO",J1502="CAT_FNCT",E1502&lt;&gt;"multiply", E1502&lt;&gt;"divide"),IF(K1502="SLS_ENABLED",   UPPER(F1502),""),"")))</f>
        <v/>
      </c>
      <c r="Y1502" s="109" t="str">
        <f>IF(LEN(W1502)&gt;0,W1502,SUBSTITUTE(SUBSTITUTE(SUBSTITUTE(SUBSTITUTE(SUBSTITUTE(SUBSTITUTE(SUBSTITUTE(SUBSTITUTE(SUBSTITUTE(SUBSTITUTE(SUBSTITUTE( (SUBSTITUTE( SUBSTITUTE( SUBSTITUTE( SUBSTITUTE(X1502,"STD_SIGMA","SUM"),"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02" s="2">
        <f>C1502</f>
        <v>1625</v>
      </c>
    </row>
    <row r="1503" spans="1:26">
      <c r="A1503" s="167" t="str">
        <f>CODE(MID(N1503,1,1))&amp;CODE(MID(N1503,2,1))&amp;CODE(MID(N1503,3,1))&amp;CODE(MID(N1503,4,1))&amp;CODE(MID(N1503,5,1))&amp;
IF(ISERR(CODE(MID(N1503,6,1))),"",CODE(MID(N1503,6,1)))&amp;
IF(ISERR(CODE(MID(N1503,7,1))),"",CODE(MID(N1503,7,1)))&amp;
IF(ISERR(CODE(MID(N1503,8,1))),"",CODE(MID(N1503,8,1)))&amp;
IF(ISERR(CODE(MID(N1503,9,1))),"",CODE(MID(N1503,9,1)))&amp;
IF(ISERR(CODE(MID(N1503,10,1))),"",CODE(MID(N1503,10,1)))&amp;
IF(ISERR(CODE(MID(N1503,11,1))),"",CODE(MID(N1503,11,1)))&amp;
IF(ISERR(CODE(MID(N1503,12,1))),"",CODE(MID(N1503,12,1)))&amp;
IF(ISERR(CODE(MID(N1503,13,1))),"",CODE(MID(N1503,13,1)))&amp;
IF(ISERR(CODE(MID(N1503,14,1))),"",CODE(MID(N1503,14,1)))&amp;
IF(ISERR(CODE(MID(N1503,15,1))),"",CODE(MID(N1503,15,1)))</f>
        <v>738477958780</v>
      </c>
      <c r="B1503" s="3">
        <v>1472</v>
      </c>
      <c r="C1503" s="165">
        <f>VLOOKUP(A1503,[1]items.h.csv!$A:$C,3,0)</f>
        <v>1626</v>
      </c>
      <c r="D1503" s="1" t="s">
        <v>2221</v>
      </c>
      <c r="E1503" s="1" t="s">
        <v>7</v>
      </c>
      <c r="F1503" s="17" t="s">
        <v>2081</v>
      </c>
      <c r="G1503" s="17" t="s">
        <v>2081</v>
      </c>
      <c r="H1503" s="118">
        <v>0</v>
      </c>
      <c r="I1503" s="118">
        <v>0</v>
      </c>
      <c r="J1503" s="17" t="s">
        <v>3</v>
      </c>
      <c r="K1503" s="17" t="s">
        <v>2192</v>
      </c>
      <c r="L1503" s="138" t="s">
        <v>4605</v>
      </c>
      <c r="N1503" s="22" t="s">
        <v>3065</v>
      </c>
      <c r="O1503" s="22" t="s">
        <v>3787</v>
      </c>
      <c r="P1503"/>
      <c r="Q1503" t="str">
        <f>IF(F1503=G1503,"","NOT EQUAL")</f>
        <v/>
      </c>
      <c r="R1503"/>
      <c r="S1503"/>
      <c r="T1503">
        <f>IF(Y1503&lt;&gt;"",T1502+1,T1502)</f>
        <v>211</v>
      </c>
      <c r="U1503" s="3"/>
      <c r="V1503" s="118"/>
      <c r="W1503" s="118"/>
      <c r="X1503" s="109" t="str">
        <f>IF( OR(V1503="CNST", J1503="CAT_REGS"),(F1503),
IF(V1503="YES",UPPER(F1503),
IF(   AND(V1503&lt;&gt;"NO",J1503="CAT_FNCT",E1503&lt;&gt;"multiply", E1503&lt;&gt;"divide"),IF(K1503="SLS_ENABLED",   UPPER(F1503),""),"")))</f>
        <v/>
      </c>
      <c r="Y1503" s="109" t="str">
        <f>IF(LEN(W1503)&gt;0,W1503,SUBSTITUTE(SUBSTITUTE(SUBSTITUTE(SUBSTITUTE(SUBSTITUTE(SUBSTITUTE(SUBSTITUTE(SUBSTITUTE(SUBSTITUTE(SUBSTITUTE(SUBSTITUTE( (SUBSTITUTE( SUBSTITUTE( SUBSTITUTE( SUBSTITUTE(X1503,"STD_SIGMA","SUM"),"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03" s="2">
        <f>C1503</f>
        <v>1626</v>
      </c>
    </row>
    <row r="1504" spans="1:26">
      <c r="A1504" s="167" t="str">
        <f>CODE(MID(N1504,1,1))&amp;CODE(MID(N1504,2,1))&amp;CODE(MID(N1504,3,1))&amp;CODE(MID(N1504,4,1))&amp;CODE(MID(N1504,5,1))&amp;
IF(ISERR(CODE(MID(N1504,6,1))),"",CODE(MID(N1504,6,1)))&amp;
IF(ISERR(CODE(MID(N1504,7,1))),"",CODE(MID(N1504,7,1)))&amp;
IF(ISERR(CODE(MID(N1504,8,1))),"",CODE(MID(N1504,8,1)))&amp;
IF(ISERR(CODE(MID(N1504,9,1))),"",CODE(MID(N1504,9,1)))&amp;
IF(ISERR(CODE(MID(N1504,10,1))),"",CODE(MID(N1504,10,1)))&amp;
IF(ISERR(CODE(MID(N1504,11,1))),"",CODE(MID(N1504,11,1)))&amp;
IF(ISERR(CODE(MID(N1504,12,1))),"",CODE(MID(N1504,12,1)))&amp;
IF(ISERR(CODE(MID(N1504,13,1))),"",CODE(MID(N1504,13,1)))&amp;
IF(ISERR(CODE(MID(N1504,14,1))),"",CODE(MID(N1504,14,1)))&amp;
IF(ISERR(CODE(MID(N1504,15,1))),"",CODE(MID(N1504,15,1)))</f>
        <v>73847795877749</v>
      </c>
      <c r="B1504" s="3">
        <v>1473</v>
      </c>
      <c r="C1504" s="165">
        <f>VLOOKUP(A1504,[1]items.h.csv!$A:$C,3,0)</f>
        <v>1627</v>
      </c>
      <c r="D1504" s="1" t="s">
        <v>2221</v>
      </c>
      <c r="E1504" s="1" t="s">
        <v>7</v>
      </c>
      <c r="F1504" s="17" t="s">
        <v>2082</v>
      </c>
      <c r="G1504" s="17" t="s">
        <v>2082</v>
      </c>
      <c r="H1504" s="118">
        <v>0</v>
      </c>
      <c r="I1504" s="118">
        <v>0</v>
      </c>
      <c r="J1504" s="17" t="s">
        <v>3</v>
      </c>
      <c r="K1504" s="17" t="s">
        <v>2192</v>
      </c>
      <c r="L1504" s="138" t="s">
        <v>4605</v>
      </c>
      <c r="N1504" s="22" t="s">
        <v>3066</v>
      </c>
      <c r="O1504" s="22" t="s">
        <v>3787</v>
      </c>
      <c r="P1504"/>
      <c r="Q1504" t="str">
        <f>IF(F1504=G1504,"","NOT EQUAL")</f>
        <v/>
      </c>
      <c r="R1504"/>
      <c r="S1504"/>
      <c r="T1504">
        <f>IF(Y1504&lt;&gt;"",T1503+1,T1503)</f>
        <v>211</v>
      </c>
      <c r="U1504" s="3"/>
      <c r="V1504" s="118"/>
      <c r="W1504" s="118"/>
      <c r="X1504" s="109" t="str">
        <f>IF( OR(V1504="CNST", J1504="CAT_REGS"),(F1504),
IF(V1504="YES",UPPER(F1504),
IF(   AND(V1504&lt;&gt;"NO",J1504="CAT_FNCT",E1504&lt;&gt;"multiply", E1504&lt;&gt;"divide"),IF(K1504="SLS_ENABLED",   UPPER(F1504),""),"")))</f>
        <v/>
      </c>
      <c r="Y1504" s="109" t="str">
        <f>IF(LEN(W1504)&gt;0,W1504,SUBSTITUTE(SUBSTITUTE(SUBSTITUTE(SUBSTITUTE(SUBSTITUTE(SUBSTITUTE(SUBSTITUTE(SUBSTITUTE(SUBSTITUTE(SUBSTITUTE(SUBSTITUTE( (SUBSTITUTE( SUBSTITUTE( SUBSTITUTE( SUBSTITUTE(X1504,"STD_SIGMA","SUM"),"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04" s="2">
        <f>C1504</f>
        <v>1627</v>
      </c>
    </row>
    <row r="1505" spans="1:26">
      <c r="A1505" s="167" t="str">
        <f>CODE(MID(N1505,1,1))&amp;CODE(MID(N1505,2,1))&amp;CODE(MID(N1505,3,1))&amp;CODE(MID(N1505,4,1))&amp;CODE(MID(N1505,5,1))&amp;
IF(ISERR(CODE(MID(N1505,6,1))),"",CODE(MID(N1505,6,1)))&amp;
IF(ISERR(CODE(MID(N1505,7,1))),"",CODE(MID(N1505,7,1)))&amp;
IF(ISERR(CODE(MID(N1505,8,1))),"",CODE(MID(N1505,8,1)))&amp;
IF(ISERR(CODE(MID(N1505,9,1))),"",CODE(MID(N1505,9,1)))&amp;
IF(ISERR(CODE(MID(N1505,10,1))),"",CODE(MID(N1505,10,1)))&amp;
IF(ISERR(CODE(MID(N1505,11,1))),"",CODE(MID(N1505,11,1)))&amp;
IF(ISERR(CODE(MID(N1505,12,1))),"",CODE(MID(N1505,12,1)))&amp;
IF(ISERR(CODE(MID(N1505,13,1))),"",CODE(MID(N1505,13,1)))&amp;
IF(ISERR(CODE(MID(N1505,14,1))),"",CODE(MID(N1505,14,1)))&amp;
IF(ISERR(CODE(MID(N1505,15,1))),"",CODE(MID(N1505,15,1)))</f>
        <v>738477958783739069</v>
      </c>
      <c r="B1505" s="3">
        <v>1474</v>
      </c>
      <c r="C1505" s="165">
        <f>VLOOKUP(A1505,[1]items.h.csv!$A:$C,3,0)</f>
        <v>1628</v>
      </c>
      <c r="D1505" s="1" t="s">
        <v>2391</v>
      </c>
      <c r="E1505" s="1" t="s">
        <v>14</v>
      </c>
      <c r="F1505" s="17" t="s">
        <v>425</v>
      </c>
      <c r="G1505" s="17" t="s">
        <v>425</v>
      </c>
      <c r="H1505" s="118">
        <v>0</v>
      </c>
      <c r="I1505" s="118">
        <v>64</v>
      </c>
      <c r="J1505" s="17" t="s">
        <v>3</v>
      </c>
      <c r="K1505" s="17" t="s">
        <v>2192</v>
      </c>
      <c r="L1505" s="138" t="s">
        <v>4605</v>
      </c>
      <c r="N1505" s="22" t="s">
        <v>3067</v>
      </c>
      <c r="O1505" s="22" t="s">
        <v>3787</v>
      </c>
      <c r="P1505"/>
      <c r="Q1505" t="str">
        <f>IF(F1505=G1505,"","NOT EQUAL")</f>
        <v/>
      </c>
      <c r="R1505"/>
      <c r="S1505"/>
      <c r="T1505">
        <f>IF(Y1505&lt;&gt;"",T1504+1,T1504)</f>
        <v>212</v>
      </c>
      <c r="U1505" s="3" t="s">
        <v>4589</v>
      </c>
      <c r="V1505" s="118" t="s">
        <v>4475</v>
      </c>
      <c r="W1505" s="118"/>
      <c r="X1505" s="109" t="str">
        <f>IF( OR(V1505="CNST", J1505="CAT_REGS"),(F1505),
IF(V1505="YES",UPPER(F1505),
IF(   AND(V1505&lt;&gt;"NO",J1505="CAT_FNCT",E1505&lt;&gt;"multiply", E1505&lt;&gt;"divide"),IF(K1505="SLS_ENABLED",   UPPER(F1505),""),"")))</f>
        <v>"WSIZE"</v>
      </c>
      <c r="Y1505" s="109" t="str">
        <f>IF(LEN(W1505)&gt;0,W1505,SUBSTITUTE(SUBSTITUTE(SUBSTITUTE(SUBSTITUTE(SUBSTITUTE(SUBSTITUTE(SUBSTITUTE(SUBSTITUTE(SUBSTITUTE(SUBSTITUTE(SUBSTITUTE( (SUBSTITUTE( SUBSTITUTE( SUBSTITUTE( SUBSTITUTE(X1505,"STD_SIGMA","SUM"),"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WSIZE</v>
      </c>
      <c r="Z1505" s="2">
        <f>C1505</f>
        <v>1628</v>
      </c>
    </row>
    <row r="1506" spans="1:26">
      <c r="A1506" s="167" t="str">
        <f>CODE(MID(N1506,1,1))&amp;CODE(MID(N1506,2,1))&amp;CODE(MID(N1506,3,1))&amp;CODE(MID(N1506,4,1))&amp;CODE(MID(N1506,5,1))&amp;
IF(ISERR(CODE(MID(N1506,6,1))),"",CODE(MID(N1506,6,1)))&amp;
IF(ISERR(CODE(MID(N1506,7,1))),"",CODE(MID(N1506,7,1)))&amp;
IF(ISERR(CODE(MID(N1506,8,1))),"",CODE(MID(N1506,8,1)))&amp;
IF(ISERR(CODE(MID(N1506,9,1))),"",CODE(MID(N1506,9,1)))&amp;
IF(ISERR(CODE(MID(N1506,10,1))),"",CODE(MID(N1506,10,1)))&amp;
IF(ISERR(CODE(MID(N1506,11,1))),"",CODE(MID(N1506,11,1)))&amp;
IF(ISERR(CODE(MID(N1506,12,1))),"",CODE(MID(N1506,12,1)))&amp;
IF(ISERR(CODE(MID(N1506,13,1))),"",CODE(MID(N1506,13,1)))&amp;
IF(ISERR(CODE(MID(N1506,14,1))),"",CODE(MID(N1506,14,1)))&amp;
IF(ISERR(CODE(MID(N1506,15,1))),"",CODE(MID(N1506,15,1)))</f>
        <v>73847795878373906981</v>
      </c>
      <c r="B1506" s="3">
        <v>1475</v>
      </c>
      <c r="C1506" s="165">
        <f>VLOOKUP(A1506,[1]items.h.csv!$A:$C,3,0)</f>
        <v>1629</v>
      </c>
      <c r="D1506" s="1" t="s">
        <v>2392</v>
      </c>
      <c r="E1506" s="1" t="s">
        <v>7</v>
      </c>
      <c r="F1506" s="17" t="s">
        <v>426</v>
      </c>
      <c r="G1506" s="17" t="s">
        <v>426</v>
      </c>
      <c r="H1506" s="118">
        <v>0</v>
      </c>
      <c r="I1506" s="118">
        <v>0</v>
      </c>
      <c r="J1506" s="17" t="s">
        <v>3</v>
      </c>
      <c r="K1506" s="17" t="s">
        <v>2191</v>
      </c>
      <c r="L1506" s="138" t="s">
        <v>4605</v>
      </c>
      <c r="N1506" s="22" t="s">
        <v>3068</v>
      </c>
      <c r="O1506" s="22" t="s">
        <v>3787</v>
      </c>
      <c r="P1506"/>
      <c r="Q1506" t="str">
        <f>IF(F1506=G1506,"","NOT EQUAL")</f>
        <v/>
      </c>
      <c r="R1506"/>
      <c r="S1506"/>
      <c r="T1506">
        <f>IF(Y1506&lt;&gt;"",T1505+1,T1505)</f>
        <v>213</v>
      </c>
      <c r="U1506" s="3" t="s">
        <v>4589</v>
      </c>
      <c r="V1506" s="118"/>
      <c r="W1506" s="118"/>
      <c r="X1506" s="109" t="str">
        <f>IF( OR(V1506="CNST", J1506="CAT_REGS"),(F1506),
IF(V1506="YES",UPPER(F1506),
IF(   AND(V1506&lt;&gt;"NO",J1506="CAT_FNCT",E1506&lt;&gt;"multiply", E1506&lt;&gt;"divide"),IF(K1506="SLS_ENABLED",   UPPER(F1506),""),"")))</f>
        <v>"WSIZE?"</v>
      </c>
      <c r="Y1506" s="109" t="str">
        <f>IF(LEN(W1506)&gt;0,W1506,SUBSTITUTE(SUBSTITUTE(SUBSTITUTE(SUBSTITUTE(SUBSTITUTE(SUBSTITUTE(SUBSTITUTE(SUBSTITUTE(SUBSTITUTE(SUBSTITUTE(SUBSTITUTE( (SUBSTITUTE( SUBSTITUTE( SUBSTITUTE( SUBSTITUTE(X1506,"STD_SIGMA","SUM"),"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WSIZE?</v>
      </c>
      <c r="Z1506" s="2">
        <f>C1506</f>
        <v>1629</v>
      </c>
    </row>
    <row r="1507" spans="1:26">
      <c r="A1507" s="167" t="str">
        <f>CODE(MID(N1507,1,1))&amp;CODE(MID(N1507,2,1))&amp;CODE(MID(N1507,3,1))&amp;CODE(MID(N1507,4,1))&amp;CODE(MID(N1507,5,1))&amp;
IF(ISERR(CODE(MID(N1507,6,1))),"",CODE(MID(N1507,6,1)))&amp;
IF(ISERR(CODE(MID(N1507,7,1))),"",CODE(MID(N1507,7,1)))&amp;
IF(ISERR(CODE(MID(N1507,8,1))),"",CODE(MID(N1507,8,1)))&amp;
IF(ISERR(CODE(MID(N1507,9,1))),"",CODE(MID(N1507,9,1)))&amp;
IF(ISERR(CODE(MID(N1507,10,1))),"",CODE(MID(N1507,10,1)))&amp;
IF(ISERR(CODE(MID(N1507,11,1))),"",CODE(MID(N1507,11,1)))&amp;
IF(ISERR(CODE(MID(N1507,12,1))),"",CODE(MID(N1507,12,1)))&amp;
IF(ISERR(CODE(MID(N1507,13,1))),"",CODE(MID(N1507,13,1)))&amp;
IF(ISERR(CODE(MID(N1507,14,1))),"",CODE(MID(N1507,14,1)))&amp;
IF(ISERR(CODE(MID(N1507,15,1))),"",CODE(MID(N1507,15,1)))</f>
        <v>7384779588666582</v>
      </c>
      <c r="B1507" s="3">
        <v>1476</v>
      </c>
      <c r="C1507" s="165">
        <f>VLOOKUP(A1507,[1]items.h.csv!$A:$C,3,0)</f>
        <v>1630</v>
      </c>
      <c r="D1507" s="32" t="s">
        <v>3930</v>
      </c>
      <c r="E1507" s="32" t="s">
        <v>7</v>
      </c>
      <c r="F1507" s="17" t="s">
        <v>782</v>
      </c>
      <c r="G1507" s="17" t="s">
        <v>782</v>
      </c>
      <c r="H1507" s="118">
        <v>0</v>
      </c>
      <c r="I1507" s="118">
        <v>0</v>
      </c>
      <c r="J1507" s="17" t="s">
        <v>3</v>
      </c>
      <c r="K1507" s="17" t="s">
        <v>2191</v>
      </c>
      <c r="L1507" s="138" t="s">
        <v>4605</v>
      </c>
      <c r="N1507" s="22" t="s">
        <v>3077</v>
      </c>
      <c r="O1507" s="22" t="s">
        <v>3787</v>
      </c>
      <c r="P1507"/>
      <c r="Q1507" t="str">
        <f>IF(F1507=G1507,"","NOT EQUAL")</f>
        <v/>
      </c>
      <c r="R1507"/>
      <c r="S1507"/>
      <c r="T1507">
        <f>IF(Y1507&lt;&gt;"",T1506+1,T1506)</f>
        <v>214</v>
      </c>
      <c r="U1507" s="3" t="s">
        <v>4571</v>
      </c>
      <c r="V1507" s="118"/>
      <c r="W1507" s="124" t="s">
        <v>4477</v>
      </c>
      <c r="X1507" s="109" t="str">
        <f>IF( OR(V1507="CNST", J1507="CAT_REGS"),(F1507),
IF(V1507="YES",UPPER(F1507),
IF(   AND(V1507&lt;&gt;"NO",J1507="CAT_FNCT",E1507&lt;&gt;"multiply", E1507&lt;&gt;"divide"),IF(K1507="SLS_ENABLED",   UPPER(F1507),""),"")))</f>
        <v>STD_X_BAR</v>
      </c>
      <c r="Y1507" s="109" t="str">
        <f>IF(LEN(W1507)&gt;0,W1507,SUBSTITUTE(SUBSTITUTE(SUBSTITUTE(SUBSTITUTE(SUBSTITUTE(SUBSTITUTE(SUBSTITUTE(SUBSTITUTE(SUBSTITUTE(SUBSTITUTE(SUBSTITUTE( (SUBSTITUTE( SUBSTITUTE( SUBSTITUTE( SUBSTITUTE(X1507,"STD_SIGMA","SUM"),"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X_MEAN</v>
      </c>
      <c r="Z1507" s="2">
        <f>C1507</f>
        <v>1630</v>
      </c>
    </row>
    <row r="1508" spans="1:26">
      <c r="A1508" s="167" t="str">
        <f>CODE(MID(N1508,1,1))&amp;CODE(MID(N1508,2,1))&amp;CODE(MID(N1508,3,1))&amp;CODE(MID(N1508,4,1))&amp;CODE(MID(N1508,5,1))&amp;
IF(ISERR(CODE(MID(N1508,6,1))),"",CODE(MID(N1508,6,1)))&amp;
IF(ISERR(CODE(MID(N1508,7,1))),"",CODE(MID(N1508,7,1)))&amp;
IF(ISERR(CODE(MID(N1508,8,1))),"",CODE(MID(N1508,8,1)))&amp;
IF(ISERR(CODE(MID(N1508,9,1))),"",CODE(MID(N1508,9,1)))&amp;
IF(ISERR(CODE(MID(N1508,10,1))),"",CODE(MID(N1508,10,1)))&amp;
IF(ISERR(CODE(MID(N1508,11,1))),"",CODE(MID(N1508,11,1)))&amp;
IF(ISERR(CODE(MID(N1508,12,1))),"",CODE(MID(N1508,12,1)))&amp;
IF(ISERR(CODE(MID(N1508,13,1))),"",CODE(MID(N1508,13,1)))&amp;
IF(ISERR(CODE(MID(N1508,14,1))),"",CODE(MID(N1508,14,1)))&amp;
IF(ISERR(CODE(MID(N1508,15,1))),"",CODE(MID(N1508,15,1)))</f>
        <v>738477958871</v>
      </c>
      <c r="B1508" s="3">
        <v>1477</v>
      </c>
      <c r="C1508" s="165">
        <f>VLOOKUP(A1508,[1]items.h.csv!$A:$C,3,0)</f>
        <v>1631</v>
      </c>
      <c r="D1508" s="32" t="s">
        <v>4096</v>
      </c>
      <c r="E1508" s="1" t="s">
        <v>7</v>
      </c>
      <c r="F1508" s="17" t="s">
        <v>2087</v>
      </c>
      <c r="G1508" s="17" t="s">
        <v>2087</v>
      </c>
      <c r="H1508" s="118">
        <v>0</v>
      </c>
      <c r="I1508" s="118">
        <v>0</v>
      </c>
      <c r="J1508" s="17" t="s">
        <v>3</v>
      </c>
      <c r="K1508" s="17" t="s">
        <v>2191</v>
      </c>
      <c r="L1508" s="138" t="s">
        <v>4605</v>
      </c>
      <c r="N1508" s="22" t="s">
        <v>3078</v>
      </c>
      <c r="O1508" s="22" t="s">
        <v>3787</v>
      </c>
      <c r="P1508"/>
      <c r="Q1508" t="str">
        <f>IF(F1508=G1508,"","NOT EQUAL")</f>
        <v/>
      </c>
      <c r="R1508"/>
      <c r="S1508"/>
      <c r="T1508">
        <f>IF(Y1508&lt;&gt;"",T1507+1,T1507)</f>
        <v>215</v>
      </c>
      <c r="U1508" s="3" t="s">
        <v>4571</v>
      </c>
      <c r="V1508" s="118"/>
      <c r="W1508" s="124" t="s">
        <v>4478</v>
      </c>
      <c r="X1508" s="109" t="str">
        <f>IF( OR(V1508="CNST", J1508="CAT_REGS"),(F1508),
IF(V1508="YES",UPPER(F1508),
IF(   AND(V1508&lt;&gt;"NO",J1508="CAT_FNCT",E1508&lt;&gt;"multiply", E1508&lt;&gt;"divide"),IF(K1508="SLS_ENABLED",   UPPER(F1508),""),"")))</f>
        <v>STD_X_BAR STD_SUB_G</v>
      </c>
      <c r="Y1508" s="109" t="str">
        <f>IF(LEN(W1508)&gt;0,W1508,SUBSTITUTE(SUBSTITUTE(SUBSTITUTE(SUBSTITUTE(SUBSTITUTE(SUBSTITUTE(SUBSTITUTE(SUBSTITUTE(SUBSTITUTE(SUBSTITUTE(SUBSTITUTE( (SUBSTITUTE( SUBSTITUTE( SUBSTITUTE( SUBSTITUTE(X1508,"STD_SIGMA","SUM"),"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X_GEO</v>
      </c>
      <c r="Z1508" s="2">
        <f>C1508</f>
        <v>1631</v>
      </c>
    </row>
    <row r="1509" spans="1:26">
      <c r="A1509" s="167" t="str">
        <f>CODE(MID(N1509,1,1))&amp;CODE(MID(N1509,2,1))&amp;CODE(MID(N1509,3,1))&amp;CODE(MID(N1509,4,1))&amp;CODE(MID(N1509,5,1))&amp;
IF(ISERR(CODE(MID(N1509,6,1))),"",CODE(MID(N1509,6,1)))&amp;
IF(ISERR(CODE(MID(N1509,7,1))),"",CODE(MID(N1509,7,1)))&amp;
IF(ISERR(CODE(MID(N1509,8,1))),"",CODE(MID(N1509,8,1)))&amp;
IF(ISERR(CODE(MID(N1509,9,1))),"",CODE(MID(N1509,9,1)))&amp;
IF(ISERR(CODE(MID(N1509,10,1))),"",CODE(MID(N1509,10,1)))&amp;
IF(ISERR(CODE(MID(N1509,11,1))),"",CODE(MID(N1509,11,1)))&amp;
IF(ISERR(CODE(MID(N1509,12,1))),"",CODE(MID(N1509,12,1)))&amp;
IF(ISERR(CODE(MID(N1509,13,1))),"",CODE(MID(N1509,13,1)))&amp;
IF(ISERR(CODE(MID(N1509,14,1))),"",CODE(MID(N1509,14,1)))&amp;
IF(ISERR(CODE(MID(N1509,15,1))),"",CODE(MID(N1509,15,1)))</f>
        <v>738477958887</v>
      </c>
      <c r="B1509" s="3">
        <v>1478</v>
      </c>
      <c r="C1509" s="165">
        <f>VLOOKUP(A1509,[1]items.h.csv!$A:$C,3,0)</f>
        <v>1632</v>
      </c>
      <c r="D1509" s="32" t="s">
        <v>4097</v>
      </c>
      <c r="E1509" s="1" t="s">
        <v>7</v>
      </c>
      <c r="F1509" s="17" t="s">
        <v>2088</v>
      </c>
      <c r="G1509" s="17" t="s">
        <v>2088</v>
      </c>
      <c r="H1509" s="118">
        <v>0</v>
      </c>
      <c r="I1509" s="118">
        <v>0</v>
      </c>
      <c r="J1509" s="17" t="s">
        <v>3</v>
      </c>
      <c r="K1509" s="17" t="s">
        <v>2191</v>
      </c>
      <c r="L1509" s="138" t="s">
        <v>4605</v>
      </c>
      <c r="N1509" s="22" t="s">
        <v>3079</v>
      </c>
      <c r="O1509" s="22" t="s">
        <v>3787</v>
      </c>
      <c r="P1509"/>
      <c r="Q1509" t="str">
        <f>IF(F1509=G1509,"","NOT EQUAL")</f>
        <v/>
      </c>
      <c r="R1509"/>
      <c r="S1509"/>
      <c r="T1509">
        <f>IF(Y1509&lt;&gt;"",T1508+1,T1508)</f>
        <v>216</v>
      </c>
      <c r="U1509" s="3" t="s">
        <v>4571</v>
      </c>
      <c r="V1509" s="118"/>
      <c r="W1509" s="124" t="s">
        <v>4479</v>
      </c>
      <c r="X1509" s="109" t="str">
        <f>IF( OR(V1509="CNST", J1509="CAT_REGS"),(F1509),
IF(V1509="YES",UPPER(F1509),
IF(   AND(V1509&lt;&gt;"NO",J1509="CAT_FNCT",E1509&lt;&gt;"multiply", E1509&lt;&gt;"divide"),IF(K1509="SLS_ENABLED",   UPPER(F1509),""),"")))</f>
        <v>STD_X_BAR STD_SUB_W</v>
      </c>
      <c r="Y1509" s="109" t="str">
        <f>IF(LEN(W1509)&gt;0,W1509,SUBSTITUTE(SUBSTITUTE(SUBSTITUTE(SUBSTITUTE(SUBSTITUTE(SUBSTITUTE(SUBSTITUTE(SUBSTITUTE(SUBSTITUTE(SUBSTITUTE(SUBSTITUTE( (SUBSTITUTE( SUBSTITUTE( SUBSTITUTE( SUBSTITUTE(X1509,"STD_SIGMA","SUM"),"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X_WEIGHTD</v>
      </c>
      <c r="Z1509" s="2">
        <f>C1509</f>
        <v>1632</v>
      </c>
    </row>
    <row r="1510" spans="1:26">
      <c r="A1510" s="167" t="str">
        <f>CODE(MID(N1510,1,1))&amp;CODE(MID(N1510,2,1))&amp;CODE(MID(N1510,3,1))&amp;CODE(MID(N1510,4,1))&amp;CODE(MID(N1510,5,1))&amp;
IF(ISERR(CODE(MID(N1510,6,1))),"",CODE(MID(N1510,6,1)))&amp;
IF(ISERR(CODE(MID(N1510,7,1))),"",CODE(MID(N1510,7,1)))&amp;
IF(ISERR(CODE(MID(N1510,8,1))),"",CODE(MID(N1510,8,1)))&amp;
IF(ISERR(CODE(MID(N1510,9,1))),"",CODE(MID(N1510,9,1)))&amp;
IF(ISERR(CODE(MID(N1510,10,1))),"",CODE(MID(N1510,10,1)))&amp;
IF(ISERR(CODE(MID(N1510,11,1))),"",CODE(MID(N1510,11,1)))&amp;
IF(ISERR(CODE(MID(N1510,12,1))),"",CODE(MID(N1510,12,1)))&amp;
IF(ISERR(CODE(MID(N1510,13,1))),"",CODE(MID(N1510,13,1)))&amp;
IF(ISERR(CODE(MID(N1510,14,1))),"",CODE(MID(N1510,14,1)))&amp;
IF(ISERR(CODE(MID(N1510,15,1))),"",CODE(MID(N1510,15,1)))</f>
        <v>738477958867738267</v>
      </c>
      <c r="B1510" s="3">
        <v>1479</v>
      </c>
      <c r="C1510" s="165">
        <f>VLOOKUP(A1510,[1]items.h.csv!$A:$C,3,0)</f>
        <v>1633</v>
      </c>
      <c r="D1510" s="1" t="s">
        <v>2221</v>
      </c>
      <c r="E1510" s="1" t="s">
        <v>7</v>
      </c>
      <c r="F1510" s="17" t="s">
        <v>431</v>
      </c>
      <c r="G1510" s="17" t="s">
        <v>431</v>
      </c>
      <c r="H1510" s="118">
        <v>0</v>
      </c>
      <c r="I1510" s="118">
        <v>0</v>
      </c>
      <c r="J1510" s="17" t="s">
        <v>3</v>
      </c>
      <c r="K1510" s="17" t="s">
        <v>2192</v>
      </c>
      <c r="L1510" s="138" t="s">
        <v>4605</v>
      </c>
      <c r="N1510" s="22" t="s">
        <v>3080</v>
      </c>
      <c r="O1510" s="22" t="s">
        <v>3787</v>
      </c>
      <c r="P1510"/>
      <c r="Q1510" t="str">
        <f>IF(F1510=G1510,"","NOT EQUAL")</f>
        <v/>
      </c>
      <c r="R1510"/>
      <c r="S1510"/>
      <c r="T1510">
        <f>IF(Y1510&lt;&gt;"",T1509+1,T1509)</f>
        <v>216</v>
      </c>
      <c r="U1510" s="3"/>
      <c r="V1510" s="118"/>
      <c r="W1510" s="118"/>
      <c r="X1510" s="109" t="str">
        <f>IF( OR(V1510="CNST", J1510="CAT_REGS"),(F1510),
IF(V1510="YES",UPPER(F1510),
IF(   AND(V1510&lt;&gt;"NO",J1510="CAT_FNCT",E1510&lt;&gt;"multiply", E1510&lt;&gt;"divide"),IF(K1510="SLS_ENABLED",   UPPER(F1510),""),"")))</f>
        <v/>
      </c>
      <c r="Y1510" s="109" t="str">
        <f>IF(LEN(W1510)&gt;0,W1510,SUBSTITUTE(SUBSTITUTE(SUBSTITUTE(SUBSTITUTE(SUBSTITUTE(SUBSTITUTE(SUBSTITUTE(SUBSTITUTE(SUBSTITUTE(SUBSTITUTE(SUBSTITUTE( (SUBSTITUTE( SUBSTITUTE( SUBSTITUTE( SUBSTITUTE(X1510,"STD_SIGMA","SUM"),"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10" s="2">
        <f>C1510</f>
        <v>1633</v>
      </c>
    </row>
    <row r="1511" spans="1:26">
      <c r="A1511" s="167" t="str">
        <f>CODE(MID(N1511,1,1))&amp;CODE(MID(N1511,2,1))&amp;CODE(MID(N1511,3,1))&amp;CODE(MID(N1511,4,1))&amp;CODE(MID(N1511,5,1))&amp;
IF(ISERR(CODE(MID(N1511,6,1))),"",CODE(MID(N1511,6,1)))&amp;
IF(ISERR(CODE(MID(N1511,7,1))),"",CODE(MID(N1511,7,1)))&amp;
IF(ISERR(CODE(MID(N1511,8,1))),"",CODE(MID(N1511,8,1)))&amp;
IF(ISERR(CODE(MID(N1511,9,1))),"",CODE(MID(N1511,9,1)))&amp;
IF(ISERR(CODE(MID(N1511,10,1))),"",CODE(MID(N1511,10,1)))&amp;
IF(ISERR(CODE(MID(N1511,11,1))),"",CODE(MID(N1511,11,1)))&amp;
IF(ISERR(CODE(MID(N1511,12,1))),"",CODE(MID(N1511,12,1)))&amp;
IF(ISERR(CODE(MID(N1511,13,1))),"",CODE(MID(N1511,13,1)))&amp;
IF(ISERR(CODE(MID(N1511,14,1))),"",CODE(MID(N1511,14,1)))&amp;
IF(ISERR(CODE(MID(N1511,15,1))),"",CODE(MID(N1511,15,1)))</f>
        <v>738477958811611168658469</v>
      </c>
      <c r="B1511" s="3">
        <v>1480</v>
      </c>
      <c r="C1511" s="165">
        <f>VLOOKUP(A1511,[1]items.h.csv!$A:$C,3,0)</f>
        <v>1634</v>
      </c>
      <c r="D1511" s="1" t="s">
        <v>2221</v>
      </c>
      <c r="E1511" s="1" t="s">
        <v>7</v>
      </c>
      <c r="F1511" s="17" t="s">
        <v>434</v>
      </c>
      <c r="G1511" s="17" t="s">
        <v>434</v>
      </c>
      <c r="H1511" s="118">
        <v>0</v>
      </c>
      <c r="I1511" s="118">
        <v>0</v>
      </c>
      <c r="J1511" s="17" t="s">
        <v>3</v>
      </c>
      <c r="K1511" s="17" t="s">
        <v>2192</v>
      </c>
      <c r="L1511" s="138" t="s">
        <v>4605</v>
      </c>
      <c r="N1511" s="22" t="s">
        <v>3084</v>
      </c>
      <c r="O1511" s="22" t="s">
        <v>3787</v>
      </c>
      <c r="P1511"/>
      <c r="Q1511" t="str">
        <f>IF(F1511=G1511,"","NOT EQUAL")</f>
        <v/>
      </c>
      <c r="R1511"/>
      <c r="S1511"/>
      <c r="T1511">
        <f>IF(Y1511&lt;&gt;"",T1510+1,T1510)</f>
        <v>216</v>
      </c>
      <c r="U1511" s="3"/>
      <c r="V1511" s="118"/>
      <c r="W1511" s="118"/>
      <c r="X1511" s="109" t="str">
        <f>IF( OR(V1511="CNST", J1511="CAT_REGS"),(F1511),
IF(V1511="YES",UPPER(F1511),
IF(   AND(V1511&lt;&gt;"NO",J1511="CAT_FNCT",E1511&lt;&gt;"multiply", E1511&lt;&gt;"divide"),IF(K1511="SLS_ENABLED",   UPPER(F1511),""),"")))</f>
        <v/>
      </c>
      <c r="Y1511" s="109" t="str">
        <f>IF(LEN(W1511)&gt;0,W1511,SUBSTITUTE(SUBSTITUTE(SUBSTITUTE(SUBSTITUTE(SUBSTITUTE(SUBSTITUTE(SUBSTITUTE(SUBSTITUTE(SUBSTITUTE(SUBSTITUTE(SUBSTITUTE( (SUBSTITUTE( SUBSTITUTE( SUBSTITUTE( SUBSTITUTE(X1511,"STD_SIGMA","SUM"),"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11" s="2">
        <f>C1511</f>
        <v>1634</v>
      </c>
    </row>
    <row r="1512" spans="1:26">
      <c r="A1512" s="167" t="str">
        <f>CODE(MID(N1512,1,1))&amp;CODE(MID(N1512,2,1))&amp;CODE(MID(N1512,3,1))&amp;CODE(MID(N1512,4,1))&amp;CODE(MID(N1512,5,1))&amp;
IF(ISERR(CODE(MID(N1512,6,1))),"",CODE(MID(N1512,6,1)))&amp;
IF(ISERR(CODE(MID(N1512,7,1))),"",CODE(MID(N1512,7,1)))&amp;
IF(ISERR(CODE(MID(N1512,8,1))),"",CODE(MID(N1512,8,1)))&amp;
IF(ISERR(CODE(MID(N1512,9,1))),"",CODE(MID(N1512,9,1)))&amp;
IF(ISERR(CODE(MID(N1512,10,1))),"",CODE(MID(N1512,10,1)))&amp;
IF(ISERR(CODE(MID(N1512,11,1))),"",CODE(MID(N1512,11,1)))&amp;
IF(ISERR(CODE(MID(N1512,12,1))),"",CODE(MID(N1512,12,1)))&amp;
IF(ISERR(CODE(MID(N1512,13,1))),"",CODE(MID(N1512,13,1)))&amp;
IF(ISERR(CODE(MID(N1512,14,1))),"",CODE(MID(N1512,14,1)))&amp;
IF(ISERR(CODE(MID(N1512,15,1))),"",CODE(MID(N1512,15,1)))</f>
        <v>73847795881161116576807265</v>
      </c>
      <c r="B1512" s="3">
        <v>1481</v>
      </c>
      <c r="C1512" s="165">
        <f>VLOOKUP(A1512,[1]items.h.csv!$A:$C,3,0)</f>
        <v>1635</v>
      </c>
      <c r="D1512" s="88" t="s">
        <v>4296</v>
      </c>
      <c r="E1512" s="1" t="s">
        <v>7</v>
      </c>
      <c r="F1512" s="17" t="s">
        <v>2089</v>
      </c>
      <c r="G1512" s="17" t="s">
        <v>2089</v>
      </c>
      <c r="H1512" s="118">
        <v>0</v>
      </c>
      <c r="I1512" s="118">
        <v>0</v>
      </c>
      <c r="J1512" s="17" t="s">
        <v>3</v>
      </c>
      <c r="K1512" s="17" t="s">
        <v>2191</v>
      </c>
      <c r="L1512" s="138" t="s">
        <v>4605</v>
      </c>
      <c r="N1512" s="22" t="s">
        <v>3085</v>
      </c>
      <c r="O1512" s="22" t="s">
        <v>3787</v>
      </c>
      <c r="P1512"/>
      <c r="Q1512" t="str">
        <f>IF(F1512=G1512,"","NOT EQUAL")</f>
        <v/>
      </c>
      <c r="R1512"/>
      <c r="S1512"/>
      <c r="T1512">
        <f>IF(Y1512&lt;&gt;"",T1511+1,T1511)</f>
        <v>217</v>
      </c>
      <c r="U1512" s="3" t="s">
        <v>4591</v>
      </c>
      <c r="V1512" s="118"/>
      <c r="W1512" s="118"/>
      <c r="X1512" s="109" t="str">
        <f>IF( OR(V1512="CNST", J1512="CAT_REGS"),(F1512),
IF(V1512="YES",UPPER(F1512),
IF(   AND(V1512&lt;&gt;"NO",J1512="CAT_FNCT",E1512&lt;&gt;"multiply", E1512&lt;&gt;"divide"),IF(K1512="SLS_ENABLED",   UPPER(F1512),""),"")))</f>
        <v>"X" STD_RIGHT_ARROW STD_ALPHA</v>
      </c>
      <c r="Y1512" s="109" t="str">
        <f>IF(LEN(W1512)&gt;0,W1512,SUBSTITUTE(SUBSTITUTE(SUBSTITUTE(SUBSTITUTE(SUBSTITUTE(SUBSTITUTE(SUBSTITUTE(SUBSTITUTE(SUBSTITUTE(SUBSTITUTE(SUBSTITUTE( (SUBSTITUTE( SUBSTITUTE( SUBSTITUTE( SUBSTITUTE(X1512,"STD_SIGMA","SUM"),"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X&gt;ALPHA</v>
      </c>
      <c r="Z1512" s="2">
        <f>C1512</f>
        <v>1635</v>
      </c>
    </row>
    <row r="1513" spans="1:26">
      <c r="A1513" s="167" t="str">
        <f>CODE(MID(N1513,1,1))&amp;CODE(MID(N1513,2,1))&amp;CODE(MID(N1513,3,1))&amp;CODE(MID(N1513,4,1))&amp;CODE(MID(N1513,5,1))&amp;
IF(ISERR(CODE(MID(N1513,6,1))),"",CODE(MID(N1513,6,1)))&amp;
IF(ISERR(CODE(MID(N1513,7,1))),"",CODE(MID(N1513,7,1)))&amp;
IF(ISERR(CODE(MID(N1513,8,1))),"",CODE(MID(N1513,8,1)))&amp;
IF(ISERR(CODE(MID(N1513,9,1))),"",CODE(MID(N1513,9,1)))&amp;
IF(ISERR(CODE(MID(N1513,10,1))),"",CODE(MID(N1513,10,1)))&amp;
IF(ISERR(CODE(MID(N1513,11,1))),"",CODE(MID(N1513,11,1)))&amp;
IF(ISERR(CODE(MID(N1513,12,1))),"",CODE(MID(N1513,12,1)))&amp;
IF(ISERR(CODE(MID(N1513,13,1))),"",CODE(MID(N1513,13,1)))&amp;
IF(ISERR(CODE(MID(N1513,14,1))),"",CODE(MID(N1513,14,1)))&amp;
IF(ISERR(CODE(MID(N1513,15,1))),"",CODE(MID(N1513,15,1)))</f>
        <v>7384779588101120</v>
      </c>
      <c r="B1513" s="3">
        <v>1482</v>
      </c>
      <c r="C1513" s="165">
        <f>VLOOKUP(A1513,[1]items.h.csv!$A:$C,3,0)</f>
        <v>1636</v>
      </c>
      <c r="D1513" s="32" t="s">
        <v>4316</v>
      </c>
      <c r="E1513" s="32" t="s">
        <v>3869</v>
      </c>
      <c r="F1513" s="17" t="s">
        <v>2090</v>
      </c>
      <c r="G1513" s="17" t="s">
        <v>2090</v>
      </c>
      <c r="H1513" s="118">
        <v>0</v>
      </c>
      <c r="I1513" s="119">
        <v>99</v>
      </c>
      <c r="J1513" s="17" t="s">
        <v>3</v>
      </c>
      <c r="K1513" s="17" t="s">
        <v>2191</v>
      </c>
      <c r="L1513" s="138" t="s">
        <v>4605</v>
      </c>
      <c r="N1513" s="22" t="s">
        <v>3086</v>
      </c>
      <c r="O1513" s="22" t="s">
        <v>3787</v>
      </c>
      <c r="P1513"/>
      <c r="Q1513" t="str">
        <f>IF(F1513=G1513,"","NOT EQUAL")</f>
        <v/>
      </c>
      <c r="R1513"/>
      <c r="S1513"/>
      <c r="T1513">
        <f>IF(Y1513&lt;&gt;"",T1512+1,T1512)</f>
        <v>218</v>
      </c>
      <c r="U1513" s="3" t="s">
        <v>4591</v>
      </c>
      <c r="V1513" s="118"/>
      <c r="W1513" s="118"/>
      <c r="X1513" s="109" t="str">
        <f>IF( OR(V1513="CNST", J1513="CAT_REGS"),(F1513),
IF(V1513="YES",UPPER(F1513),
IF(   AND(V1513&lt;&gt;"NO",J1513="CAT_FNCT",E1513&lt;&gt;"multiply", E1513&lt;&gt;"divide"),IF(K1513="SLS_ENABLED",   UPPER(F1513),""),"")))</f>
        <v>"X" STD_LEFT_RIGHT_ARROWS</v>
      </c>
      <c r="Y1513" s="109" t="str">
        <f>IF(LEN(W1513)&gt;0,W1513,SUBSTITUTE(SUBSTITUTE(SUBSTITUTE(SUBSTITUTE(SUBSTITUTE(SUBSTITUTE(SUBSTITUTE(SUBSTITUTE(SUBSTITUTE(SUBSTITUTE(SUBSTITUTE( (SUBSTITUTE( SUBSTITUTE( SUBSTITUTE( SUBSTITUTE(X1513,"STD_SIGMA","SUM"),"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X&lt;&gt;</v>
      </c>
      <c r="Z1513" s="2">
        <f>C1513</f>
        <v>1636</v>
      </c>
    </row>
    <row r="1514" spans="1:26">
      <c r="A1514" s="167" t="str">
        <f>CODE(MID(N1514,1,1))&amp;CODE(MID(N1514,2,1))&amp;CODE(MID(N1514,3,1))&amp;CODE(MID(N1514,4,1))&amp;CODE(MID(N1514,5,1))&amp;
IF(ISERR(CODE(MID(N1514,6,1))),"",CODE(MID(N1514,6,1)))&amp;
IF(ISERR(CODE(MID(N1514,7,1))),"",CODE(MID(N1514,7,1)))&amp;
IF(ISERR(CODE(MID(N1514,8,1))),"",CODE(MID(N1514,8,1)))&amp;
IF(ISERR(CODE(MID(N1514,9,1))),"",CODE(MID(N1514,9,1)))&amp;
IF(ISERR(CODE(MID(N1514,10,1))),"",CODE(MID(N1514,10,1)))&amp;
IF(ISERR(CODE(MID(N1514,11,1))),"",CODE(MID(N1514,11,1)))&amp;
IF(ISERR(CODE(MID(N1514,12,1))),"",CODE(MID(N1514,12,1)))&amp;
IF(ISERR(CODE(MID(N1514,13,1))),"",CODE(MID(N1514,13,1)))&amp;
IF(ISERR(CODE(MID(N1514,14,1))),"",CODE(MID(N1514,14,1)))&amp;
IF(ISERR(CODE(MID(N1514,15,1))),"",CODE(MID(N1514,15,1)))</f>
        <v>7384779589696582</v>
      </c>
      <c r="B1514" s="3">
        <v>1483</v>
      </c>
      <c r="C1514" s="165">
        <f>VLOOKUP(A1514,[1]items.h.csv!$A:$C,3,0)</f>
        <v>1637</v>
      </c>
      <c r="D1514" s="1" t="s">
        <v>2221</v>
      </c>
      <c r="E1514" s="1" t="s">
        <v>7</v>
      </c>
      <c r="F1514" s="17" t="s">
        <v>441</v>
      </c>
      <c r="G1514" s="17" t="s">
        <v>441</v>
      </c>
      <c r="H1514" s="118">
        <v>0</v>
      </c>
      <c r="I1514" s="118">
        <v>0</v>
      </c>
      <c r="J1514" s="17" t="s">
        <v>3</v>
      </c>
      <c r="K1514" s="17" t="s">
        <v>2192</v>
      </c>
      <c r="L1514" s="138" t="s">
        <v>4605</v>
      </c>
      <c r="N1514" s="22" t="s">
        <v>3099</v>
      </c>
      <c r="O1514" s="22" t="s">
        <v>3787</v>
      </c>
      <c r="P1514"/>
      <c r="Q1514" t="str">
        <f>IF(F1514=G1514,"","NOT EQUAL")</f>
        <v/>
      </c>
      <c r="R1514"/>
      <c r="S1514"/>
      <c r="T1514">
        <f>IF(Y1514&lt;&gt;"",T1513+1,T1513)</f>
        <v>218</v>
      </c>
      <c r="U1514" s="3"/>
      <c r="V1514" s="118"/>
      <c r="W1514" s="118"/>
      <c r="X1514" s="109" t="str">
        <f>IF( OR(V1514="CNST", J1514="CAT_REGS"),(F1514),
IF(V1514="YES",UPPER(F1514),
IF(   AND(V1514&lt;&gt;"NO",J1514="CAT_FNCT",E1514&lt;&gt;"multiply", E1514&lt;&gt;"divide"),IF(K1514="SLS_ENABLED",   UPPER(F1514),""),"")))</f>
        <v/>
      </c>
      <c r="Y1514" s="109" t="str">
        <f>IF(LEN(W1514)&gt;0,W1514,SUBSTITUTE(SUBSTITUTE(SUBSTITUTE(SUBSTITUTE(SUBSTITUTE(SUBSTITUTE(SUBSTITUTE(SUBSTITUTE(SUBSTITUTE(SUBSTITUTE(SUBSTITUTE( (SUBSTITUTE( SUBSTITUTE( SUBSTITUTE( SUBSTITUTE(X1514,"STD_SIGMA","SUM"),"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14" s="2">
        <f>C1514</f>
        <v>1637</v>
      </c>
    </row>
    <row r="1515" spans="1:26">
      <c r="A1515" s="167" t="str">
        <f>CODE(MID(N1515,1,1))&amp;CODE(MID(N1515,2,1))&amp;CODE(MID(N1515,3,1))&amp;CODE(MID(N1515,4,1))&amp;CODE(MID(N1515,5,1))&amp;
IF(ISERR(CODE(MID(N1515,6,1))),"",CODE(MID(N1515,6,1)))&amp;
IF(ISERR(CODE(MID(N1515,7,1))),"",CODE(MID(N1515,7,1)))&amp;
IF(ISERR(CODE(MID(N1515,8,1))),"",CODE(MID(N1515,8,1)))&amp;
IF(ISERR(CODE(MID(N1515,9,1))),"",CODE(MID(N1515,9,1)))&amp;
IF(ISERR(CODE(MID(N1515,10,1))),"",CODE(MID(N1515,10,1)))&amp;
IF(ISERR(CODE(MID(N1515,11,1))),"",CODE(MID(N1515,11,1)))&amp;
IF(ISERR(CODE(MID(N1515,12,1))),"",CODE(MID(N1515,12,1)))&amp;
IF(ISERR(CODE(MID(N1515,13,1))),"",CODE(MID(N1515,13,1)))&amp;
IF(ISERR(CODE(MID(N1515,14,1))),"",CODE(MID(N1515,14,1)))&amp;
IF(ISERR(CODE(MID(N1515,15,1))),"",CODE(MID(N1515,15,1)))</f>
        <v>738477958967738267</v>
      </c>
      <c r="B1515" s="3">
        <v>1484</v>
      </c>
      <c r="C1515" s="165">
        <f>VLOOKUP(A1515,[1]items.h.csv!$A:$C,3,0)</f>
        <v>1638</v>
      </c>
      <c r="D1515" s="1" t="s">
        <v>2221</v>
      </c>
      <c r="E1515" s="1" t="s">
        <v>7</v>
      </c>
      <c r="F1515" s="17" t="s">
        <v>443</v>
      </c>
      <c r="G1515" s="17" t="s">
        <v>443</v>
      </c>
      <c r="H1515" s="118">
        <v>0</v>
      </c>
      <c r="I1515" s="118">
        <v>0</v>
      </c>
      <c r="J1515" s="17" t="s">
        <v>3</v>
      </c>
      <c r="K1515" s="17" t="s">
        <v>2192</v>
      </c>
      <c r="L1515" s="138" t="s">
        <v>4605</v>
      </c>
      <c r="N1515" s="22" t="s">
        <v>3102</v>
      </c>
      <c r="O1515" s="22" t="s">
        <v>3787</v>
      </c>
      <c r="P1515"/>
      <c r="Q1515" t="str">
        <f>IF(F1515=G1515,"","NOT EQUAL")</f>
        <v/>
      </c>
      <c r="R1515"/>
      <c r="S1515"/>
      <c r="T1515">
        <f>IF(Y1515&lt;&gt;"",T1514+1,T1514)</f>
        <v>218</v>
      </c>
      <c r="U1515" s="3"/>
      <c r="V1515" s="118"/>
      <c r="W1515" s="118"/>
      <c r="X1515" s="109" t="str">
        <f>IF( OR(V1515="CNST", J1515="CAT_REGS"),(F1515),
IF(V1515="YES",UPPER(F1515),
IF(   AND(V1515&lt;&gt;"NO",J1515="CAT_FNCT",E1515&lt;&gt;"multiply", E1515&lt;&gt;"divide"),IF(K1515="SLS_ENABLED",   UPPER(F1515),""),"")))</f>
        <v/>
      </c>
      <c r="Y1515" s="109" t="str">
        <f>IF(LEN(W1515)&gt;0,W1515,SUBSTITUTE(SUBSTITUTE(SUBSTITUTE(SUBSTITUTE(SUBSTITUTE(SUBSTITUTE(SUBSTITUTE(SUBSTITUTE(SUBSTITUTE(SUBSTITUTE(SUBSTITUTE( (SUBSTITUTE( SUBSTITUTE( SUBSTITUTE( SUBSTITUTE(X1515,"STD_SIGMA","SUM"),"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15" s="2">
        <f>C1515</f>
        <v>1638</v>
      </c>
    </row>
    <row r="1516" spans="1:26">
      <c r="A1516" s="167" t="str">
        <f>CODE(MID(N1516,1,1))&amp;CODE(MID(N1516,2,1))&amp;CODE(MID(N1516,3,1))&amp;CODE(MID(N1516,4,1))&amp;CODE(MID(N1516,5,1))&amp;
IF(ISERR(CODE(MID(N1516,6,1))),"",CODE(MID(N1516,6,1)))&amp;
IF(ISERR(CODE(MID(N1516,7,1))),"",CODE(MID(N1516,7,1)))&amp;
IF(ISERR(CODE(MID(N1516,8,1))),"",CODE(MID(N1516,8,1)))&amp;
IF(ISERR(CODE(MID(N1516,9,1))),"",CODE(MID(N1516,9,1)))&amp;
IF(ISERR(CODE(MID(N1516,10,1))),"",CODE(MID(N1516,10,1)))&amp;
IF(ISERR(CODE(MID(N1516,11,1))),"",CODE(MID(N1516,11,1)))&amp;
IF(ISERR(CODE(MID(N1516,12,1))),"",CODE(MID(N1516,12,1)))&amp;
IF(ISERR(CODE(MID(N1516,13,1))),"",CODE(MID(N1516,13,1)))&amp;
IF(ISERR(CODE(MID(N1516,14,1))),"",CODE(MID(N1516,14,1)))&amp;
IF(ISERR(CODE(MID(N1516,15,1))),"",CODE(MID(N1516,15,1)))</f>
        <v>73847795897768</v>
      </c>
      <c r="B1516" s="3">
        <v>1485</v>
      </c>
      <c r="C1516" s="165">
        <f>VLOOKUP(A1516,[1]items.h.csv!$A:$C,3,0)</f>
        <v>1639</v>
      </c>
      <c r="D1516" s="38" t="s">
        <v>4169</v>
      </c>
      <c r="E1516" s="38" t="s">
        <v>3103</v>
      </c>
      <c r="F1516" s="17" t="s">
        <v>444</v>
      </c>
      <c r="G1516" s="17" t="s">
        <v>444</v>
      </c>
      <c r="H1516" s="118">
        <v>0</v>
      </c>
      <c r="I1516" s="118">
        <v>0</v>
      </c>
      <c r="J1516" s="17" t="s">
        <v>3</v>
      </c>
      <c r="K1516" s="17" t="s">
        <v>2192</v>
      </c>
      <c r="L1516" s="138" t="s">
        <v>4605</v>
      </c>
      <c r="N1516" s="22" t="s">
        <v>3103</v>
      </c>
      <c r="O1516" s="22" t="s">
        <v>3787</v>
      </c>
      <c r="P1516"/>
      <c r="Q1516" t="str">
        <f>IF(F1516=G1516,"","NOT EQUAL")</f>
        <v/>
      </c>
      <c r="R1516"/>
      <c r="S1516"/>
      <c r="T1516">
        <f>IF(Y1516&lt;&gt;"",T1515+1,T1515)</f>
        <v>218</v>
      </c>
      <c r="U1516" s="3"/>
      <c r="V1516" s="118"/>
      <c r="W1516" s="118"/>
      <c r="X1516" s="109" t="str">
        <f>IF( OR(V1516="CNST", J1516="CAT_REGS"),(F1516),
IF(V1516="YES",UPPER(F1516),
IF(   AND(V1516&lt;&gt;"NO",J1516="CAT_FNCT",E1516&lt;&gt;"multiply", E1516&lt;&gt;"divide"),IF(K1516="SLS_ENABLED",   UPPER(F1516),""),"")))</f>
        <v/>
      </c>
      <c r="Y1516" s="109" t="str">
        <f>IF(LEN(W1516)&gt;0,W1516,SUBSTITUTE(SUBSTITUTE(SUBSTITUTE(SUBSTITUTE(SUBSTITUTE(SUBSTITUTE(SUBSTITUTE(SUBSTITUTE(SUBSTITUTE(SUBSTITUTE(SUBSTITUTE( (SUBSTITUTE( SUBSTITUTE( SUBSTITUTE( SUBSTITUTE(X1516,"STD_SIGMA","SUM"),"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16" s="2">
        <f>C1516</f>
        <v>1639</v>
      </c>
    </row>
    <row r="1517" spans="1:26">
      <c r="A1517" s="167" t="str">
        <f>CODE(MID(N1517,1,1))&amp;CODE(MID(N1517,2,1))&amp;CODE(MID(N1517,3,1))&amp;CODE(MID(N1517,4,1))&amp;CODE(MID(N1517,5,1))&amp;
IF(ISERR(CODE(MID(N1517,6,1))),"",CODE(MID(N1517,6,1)))&amp;
IF(ISERR(CODE(MID(N1517,7,1))),"",CODE(MID(N1517,7,1)))&amp;
IF(ISERR(CODE(MID(N1517,8,1))),"",CODE(MID(N1517,8,1)))&amp;
IF(ISERR(CODE(MID(N1517,9,1))),"",CODE(MID(N1517,9,1)))&amp;
IF(ISERR(CODE(MID(N1517,10,1))),"",CODE(MID(N1517,10,1)))&amp;
IF(ISERR(CODE(MID(N1517,11,1))),"",CODE(MID(N1517,11,1)))&amp;
IF(ISERR(CODE(MID(N1517,12,1))),"",CODE(MID(N1517,12,1)))&amp;
IF(ISERR(CODE(MID(N1517,13,1))),"",CODE(MID(N1517,13,1)))&amp;
IF(ISERR(CODE(MID(N1517,14,1))),"",CODE(MID(N1517,14,1)))&amp;
IF(ISERR(CODE(MID(N1517,15,1))),"",CODE(MID(N1517,15,1)))</f>
        <v>7384779589101120</v>
      </c>
      <c r="B1517" s="3">
        <v>1486</v>
      </c>
      <c r="C1517" s="165">
        <f>VLOOKUP(A1517,[1]items.h.csv!$A:$C,3,0)</f>
        <v>1640</v>
      </c>
      <c r="D1517" s="96" t="s">
        <v>4324</v>
      </c>
      <c r="E1517" s="96" t="s">
        <v>3869</v>
      </c>
      <c r="F1517" s="17" t="s">
        <v>2098</v>
      </c>
      <c r="G1517" s="17" t="s">
        <v>2098</v>
      </c>
      <c r="H1517" s="118">
        <v>0</v>
      </c>
      <c r="I1517" s="150">
        <v>99</v>
      </c>
      <c r="J1517" s="17" t="s">
        <v>3</v>
      </c>
      <c r="K1517" s="17" t="s">
        <v>2191</v>
      </c>
      <c r="L1517" s="138" t="s">
        <v>4605</v>
      </c>
      <c r="N1517" s="22" t="s">
        <v>3104</v>
      </c>
      <c r="O1517" s="22" t="s">
        <v>3787</v>
      </c>
      <c r="P1517"/>
      <c r="Q1517" t="str">
        <f>IF(F1517=G1517,"","NOT EQUAL")</f>
        <v/>
      </c>
      <c r="R1517"/>
      <c r="S1517"/>
      <c r="T1517">
        <f>IF(Y1517&lt;&gt;"",T1516+1,T1516)</f>
        <v>219</v>
      </c>
      <c r="U1517" s="3" t="s">
        <v>4591</v>
      </c>
      <c r="V1517" s="120" t="s">
        <v>4475</v>
      </c>
      <c r="W1517" s="121"/>
      <c r="X1517" s="109" t="str">
        <f>IF( OR(V1517="CNST", J1517="CAT_REGS"),(F1517),
IF(V1517="YES",UPPER(F1517),
IF(   AND(V1517&lt;&gt;"NO",J1517="CAT_FNCT",E1517&lt;&gt;"multiply", E1517&lt;&gt;"divide"),IF(K1517="SLS_ENABLED",   UPPER(F1517),""),"")))</f>
        <v>"Y" STD_LEFT_RIGHT_ARROWS</v>
      </c>
      <c r="Y1517" s="109" t="str">
        <f>IF(LEN(W1517)&gt;0,W1517,SUBSTITUTE(SUBSTITUTE(SUBSTITUTE(SUBSTITUTE(SUBSTITUTE(SUBSTITUTE(SUBSTITUTE(SUBSTITUTE(SUBSTITUTE(SUBSTITUTE(SUBSTITUTE( (SUBSTITUTE( SUBSTITUTE( SUBSTITUTE( SUBSTITUTE(X1517,"STD_SIGMA","SUM"),"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Y&lt;&gt;</v>
      </c>
      <c r="Z1517" s="2">
        <f>C1517</f>
        <v>1640</v>
      </c>
    </row>
    <row r="1518" spans="1:26">
      <c r="A1518" s="167" t="str">
        <f>CODE(MID(N1518,1,1))&amp;CODE(MID(N1518,2,1))&amp;CODE(MID(N1518,3,1))&amp;CODE(MID(N1518,4,1))&amp;CODE(MID(N1518,5,1))&amp;
IF(ISERR(CODE(MID(N1518,6,1))),"",CODE(MID(N1518,6,1)))&amp;
IF(ISERR(CODE(MID(N1518,7,1))),"",CODE(MID(N1518,7,1)))&amp;
IF(ISERR(CODE(MID(N1518,8,1))),"",CODE(MID(N1518,8,1)))&amp;
IF(ISERR(CODE(MID(N1518,9,1))),"",CODE(MID(N1518,9,1)))&amp;
IF(ISERR(CODE(MID(N1518,10,1))),"",CODE(MID(N1518,10,1)))&amp;
IF(ISERR(CODE(MID(N1518,11,1))),"",CODE(MID(N1518,11,1)))&amp;
IF(ISERR(CODE(MID(N1518,12,1))),"",CODE(MID(N1518,12,1)))&amp;
IF(ISERR(CODE(MID(N1518,13,1))),"",CODE(MID(N1518,13,1)))&amp;
IF(ISERR(CODE(MID(N1518,14,1))),"",CODE(MID(N1518,14,1)))&amp;
IF(ISERR(CODE(MID(N1518,15,1))),"",CODE(MID(N1518,15,1)))</f>
        <v>7384779590101120</v>
      </c>
      <c r="B1518" s="3">
        <v>1487</v>
      </c>
      <c r="C1518" s="165">
        <f>VLOOKUP(A1518,[1]items.h.csv!$A:$C,3,0)</f>
        <v>1641</v>
      </c>
      <c r="D1518" s="96" t="s">
        <v>4325</v>
      </c>
      <c r="E1518" s="96" t="s">
        <v>3869</v>
      </c>
      <c r="F1518" s="17" t="s">
        <v>2099</v>
      </c>
      <c r="G1518" s="17" t="s">
        <v>2099</v>
      </c>
      <c r="H1518" s="118">
        <v>0</v>
      </c>
      <c r="I1518" s="150">
        <v>99</v>
      </c>
      <c r="J1518" s="17" t="s">
        <v>3</v>
      </c>
      <c r="K1518" s="17" t="s">
        <v>2191</v>
      </c>
      <c r="L1518" s="138" t="s">
        <v>4605</v>
      </c>
      <c r="N1518" s="22" t="s">
        <v>3106</v>
      </c>
      <c r="O1518" s="22" t="s">
        <v>3787</v>
      </c>
      <c r="P1518"/>
      <c r="Q1518" t="str">
        <f>IF(F1518=G1518,"","NOT EQUAL")</f>
        <v/>
      </c>
      <c r="R1518"/>
      <c r="S1518"/>
      <c r="T1518">
        <f>IF(Y1518&lt;&gt;"",T1517+1,T1517)</f>
        <v>220</v>
      </c>
      <c r="U1518" s="3" t="s">
        <v>4591</v>
      </c>
      <c r="V1518" s="120" t="s">
        <v>4475</v>
      </c>
      <c r="W1518" s="121"/>
      <c r="X1518" s="109" t="str">
        <f>IF( OR(V1518="CNST", J1518="CAT_REGS"),(F1518),
IF(V1518="YES",UPPER(F1518),
IF(   AND(V1518&lt;&gt;"NO",J1518="CAT_FNCT",E1518&lt;&gt;"multiply", E1518&lt;&gt;"divide"),IF(K1518="SLS_ENABLED",   UPPER(F1518),""),"")))</f>
        <v>"Z" STD_LEFT_RIGHT_ARROWS</v>
      </c>
      <c r="Y1518" s="109" t="str">
        <f>IF(LEN(W1518)&gt;0,W1518,SUBSTITUTE(SUBSTITUTE(SUBSTITUTE(SUBSTITUTE(SUBSTITUTE(SUBSTITUTE(SUBSTITUTE(SUBSTITUTE(SUBSTITUTE(SUBSTITUTE(SUBSTITUTE( (SUBSTITUTE( SUBSTITUTE( SUBSTITUTE( SUBSTITUTE(X1518,"STD_SIGMA","SUM"),"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Z&lt;&gt;</v>
      </c>
      <c r="Z1518" s="2">
        <f>C1518</f>
        <v>1641</v>
      </c>
    </row>
    <row r="1519" spans="1:26">
      <c r="A1519" s="167" t="str">
        <f>CODE(MID(N1519,1,1))&amp;CODE(MID(N1519,2,1))&amp;CODE(MID(N1519,3,1))&amp;CODE(MID(N1519,4,1))&amp;CODE(MID(N1519,5,1))&amp;
IF(ISERR(CODE(MID(N1519,6,1))),"",CODE(MID(N1519,6,1)))&amp;
IF(ISERR(CODE(MID(N1519,7,1))),"",CODE(MID(N1519,7,1)))&amp;
IF(ISERR(CODE(MID(N1519,8,1))),"",CODE(MID(N1519,8,1)))&amp;
IF(ISERR(CODE(MID(N1519,9,1))),"",CODE(MID(N1519,9,1)))&amp;
IF(ISERR(CODE(MID(N1519,10,1))),"",CODE(MID(N1519,10,1)))&amp;
IF(ISERR(CODE(MID(N1519,11,1))),"",CODE(MID(N1519,11,1)))&amp;
IF(ISERR(CODE(MID(N1519,12,1))),"",CODE(MID(N1519,12,1)))&amp;
IF(ISERR(CODE(MID(N1519,13,1))),"",CODE(MID(N1519,13,1)))&amp;
IF(ISERR(CODE(MID(N1519,14,1))),"",CODE(MID(N1519,14,1)))&amp;
IF(ISERR(CODE(MID(N1519,15,1))),"",CODE(MID(N1519,15,1)))</f>
        <v>73847795657680726576697871</v>
      </c>
      <c r="B1519" s="3">
        <v>1488</v>
      </c>
      <c r="C1519" s="165">
        <f>VLOOKUP(A1519,[1]items.h.csv!$A:$C,3,0)</f>
        <v>1642</v>
      </c>
      <c r="D1519" s="88" t="s">
        <v>4297</v>
      </c>
      <c r="E1519" s="88" t="s">
        <v>3869</v>
      </c>
      <c r="F1519" s="17" t="s">
        <v>2100</v>
      </c>
      <c r="G1519" s="17" t="s">
        <v>2100</v>
      </c>
      <c r="H1519" s="118">
        <v>0</v>
      </c>
      <c r="I1519" s="118">
        <v>99</v>
      </c>
      <c r="J1519" s="17" t="s">
        <v>3</v>
      </c>
      <c r="K1519" s="17" t="s">
        <v>2191</v>
      </c>
      <c r="L1519" s="138" t="s">
        <v>4605</v>
      </c>
      <c r="N1519" s="22" t="s">
        <v>3109</v>
      </c>
      <c r="O1519" s="22" t="s">
        <v>3787</v>
      </c>
      <c r="P1519"/>
      <c r="Q1519" t="str">
        <f>IF(F1519=G1519,"","NOT EQUAL")</f>
        <v/>
      </c>
      <c r="R1519"/>
      <c r="S1519"/>
      <c r="T1519">
        <f>IF(Y1519&lt;&gt;"",T1518+1,T1518)</f>
        <v>220</v>
      </c>
      <c r="U1519" s="3"/>
      <c r="V1519" s="119" t="s">
        <v>4467</v>
      </c>
      <c r="W1519" s="118"/>
      <c r="X1519" s="109" t="str">
        <f>IF( OR(V1519="CNST", J1519="CAT_REGS"),(F1519),
IF(V1519="YES",UPPER(F1519),
IF(   AND(V1519&lt;&gt;"NO",J1519="CAT_FNCT",E1519&lt;&gt;"multiply", E1519&lt;&gt;"divide"),IF(K1519="SLS_ENABLED",   UPPER(F1519),""),"")))</f>
        <v/>
      </c>
      <c r="Y1519" s="109" t="str">
        <f>IF(LEN(W1519)&gt;0,W1519,SUBSTITUTE(SUBSTITUTE(SUBSTITUTE(SUBSTITUTE(SUBSTITUTE(SUBSTITUTE(SUBSTITUTE(SUBSTITUTE(SUBSTITUTE(SUBSTITUTE(SUBSTITUTE( (SUBSTITUTE( SUBSTITUTE( SUBSTITUTE( SUBSTITUTE(X1519,"STD_SIGMA","SUM"),"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19" s="2">
        <f>C1519</f>
        <v>1642</v>
      </c>
    </row>
    <row r="1520" spans="1:26">
      <c r="A1520" s="167" t="str">
        <f>CODE(MID(N1520,1,1))&amp;CODE(MID(N1520,2,1))&amp;CODE(MID(N1520,3,1))&amp;CODE(MID(N1520,4,1))&amp;CODE(MID(N1520,5,1))&amp;
IF(ISERR(CODE(MID(N1520,6,1))),"",CODE(MID(N1520,6,1)))&amp;
IF(ISERR(CODE(MID(N1520,7,1))),"",CODE(MID(N1520,7,1)))&amp;
IF(ISERR(CODE(MID(N1520,8,1))),"",CODE(MID(N1520,8,1)))&amp;
IF(ISERR(CODE(MID(N1520,9,1))),"",CODE(MID(N1520,9,1)))&amp;
IF(ISERR(CODE(MID(N1520,10,1))),"",CODE(MID(N1520,10,1)))&amp;
IF(ISERR(CODE(MID(N1520,11,1))),"",CODE(MID(N1520,11,1)))&amp;
IF(ISERR(CODE(MID(N1520,12,1))),"",CODE(MID(N1520,12,1)))&amp;
IF(ISERR(CODE(MID(N1520,13,1))),"",CODE(MID(N1520,13,1)))&amp;
IF(ISERR(CODE(MID(N1520,14,1))),"",CODE(MID(N1520,14,1)))&amp;
IF(ISERR(CODE(MID(N1520,15,1))),"",CODE(MID(N1520,15,1)))</f>
        <v>7384779588776588</v>
      </c>
      <c r="B1520" s="3">
        <v>1489</v>
      </c>
      <c r="C1520" s="165">
        <f>VLOOKUP(A1520,[1]items.h.csv!$A:$C,3,0)</f>
        <v>1643</v>
      </c>
      <c r="D1520" s="73" t="s">
        <v>4460</v>
      </c>
      <c r="E1520" s="73" t="s">
        <v>7</v>
      </c>
      <c r="F1520" s="74" t="s">
        <v>4462</v>
      </c>
      <c r="G1520" s="74" t="s">
        <v>4462</v>
      </c>
      <c r="H1520" s="75">
        <v>0</v>
      </c>
      <c r="I1520" s="75">
        <v>0</v>
      </c>
      <c r="J1520" s="17" t="s">
        <v>3</v>
      </c>
      <c r="K1520" s="17" t="s">
        <v>2191</v>
      </c>
      <c r="L1520" s="138" t="s">
        <v>4605</v>
      </c>
      <c r="N1520" s="77" t="s">
        <v>4464</v>
      </c>
      <c r="O1520" s="77"/>
      <c r="P1520"/>
      <c r="Q1520" t="str">
        <f>IF(F1520=G1520,"","NOT EQUAL")</f>
        <v/>
      </c>
      <c r="R1520"/>
      <c r="S1520"/>
      <c r="T1520">
        <f>IF(Y1520&lt;&gt;"",T1519+1,T1519)</f>
        <v>221</v>
      </c>
      <c r="U1520" s="3" t="s">
        <v>4571</v>
      </c>
      <c r="V1520" s="118"/>
      <c r="W1520" s="118"/>
      <c r="X1520" s="109" t="str">
        <f>IF( OR(V1520="CNST", J1520="CAT_REGS"),(F1520),
IF(V1520="YES",UPPER(F1520),
IF(   AND(V1520&lt;&gt;"NO",J1520="CAT_FNCT",E1520&lt;&gt;"multiply", E1520&lt;&gt;"divide"),IF(K1520="SLS_ENABLED",   UPPER(F1520),""),"")))</f>
        <v>"X" STD_SUB_M STD_SUB_A STD_SUB_X</v>
      </c>
      <c r="Y1520" s="109" t="str">
        <f>IF(LEN(W1520)&gt;0,W1520,SUBSTITUTE(SUBSTITUTE(SUBSTITUTE(SUBSTITUTE(SUBSTITUTE(SUBSTITUTE(SUBSTITUTE(SUBSTITUTE(SUBSTITUTE(SUBSTITUTE(SUBSTITUTE( (SUBSTITUTE( SUBSTITUTE( SUBSTITUTE( SUBSTITUTE(X1520,"STD_SIGMA","SUM"),"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XMAX</v>
      </c>
      <c r="Z1520" s="2">
        <f>C1520</f>
        <v>1643</v>
      </c>
    </row>
    <row r="1521" spans="1:26">
      <c r="A1521" s="167" t="str">
        <f>CODE(MID(N1521,1,1))&amp;CODE(MID(N1521,2,1))&amp;CODE(MID(N1521,3,1))&amp;CODE(MID(N1521,4,1))&amp;CODE(MID(N1521,5,1))&amp;
IF(ISERR(CODE(MID(N1521,6,1))),"",CODE(MID(N1521,6,1)))&amp;
IF(ISERR(CODE(MID(N1521,7,1))),"",CODE(MID(N1521,7,1)))&amp;
IF(ISERR(CODE(MID(N1521,8,1))),"",CODE(MID(N1521,8,1)))&amp;
IF(ISERR(CODE(MID(N1521,9,1))),"",CODE(MID(N1521,9,1)))&amp;
IF(ISERR(CODE(MID(N1521,10,1))),"",CODE(MID(N1521,10,1)))&amp;
IF(ISERR(CODE(MID(N1521,11,1))),"",CODE(MID(N1521,11,1)))&amp;
IF(ISERR(CODE(MID(N1521,12,1))),"",CODE(MID(N1521,12,1)))&amp;
IF(ISERR(CODE(MID(N1521,13,1))),"",CODE(MID(N1521,13,1)))&amp;
IF(ISERR(CODE(MID(N1521,14,1))),"",CODE(MID(N1521,14,1)))&amp;
IF(ISERR(CODE(MID(N1521,15,1))),"",CODE(MID(N1521,15,1)))</f>
        <v>7384779588777378</v>
      </c>
      <c r="B1521" s="3">
        <v>1490</v>
      </c>
      <c r="C1521" s="165">
        <f>VLOOKUP(A1521,[1]items.h.csv!$A:$C,3,0)</f>
        <v>1644</v>
      </c>
      <c r="D1521" s="73" t="s">
        <v>4461</v>
      </c>
      <c r="E1521" s="73" t="s">
        <v>7</v>
      </c>
      <c r="F1521" s="74" t="s">
        <v>4463</v>
      </c>
      <c r="G1521" s="74" t="s">
        <v>4463</v>
      </c>
      <c r="H1521" s="75">
        <v>0</v>
      </c>
      <c r="I1521" s="75">
        <v>0</v>
      </c>
      <c r="J1521" s="17" t="s">
        <v>3</v>
      </c>
      <c r="K1521" s="17" t="s">
        <v>2191</v>
      </c>
      <c r="L1521" s="138" t="s">
        <v>4605</v>
      </c>
      <c r="N1521" s="77" t="s">
        <v>4465</v>
      </c>
      <c r="O1521" s="77"/>
      <c r="P1521"/>
      <c r="Q1521" t="str">
        <f>IF(F1521=G1521,"","NOT EQUAL")</f>
        <v/>
      </c>
      <c r="R1521"/>
      <c r="S1521"/>
      <c r="T1521">
        <f>IF(Y1521&lt;&gt;"",T1520+1,T1520)</f>
        <v>222</v>
      </c>
      <c r="U1521" s="3" t="s">
        <v>4571</v>
      </c>
      <c r="V1521" s="118"/>
      <c r="W1521" s="118"/>
      <c r="X1521" s="109" t="str">
        <f>IF( OR(V1521="CNST", J1521="CAT_REGS"),(F1521),
IF(V1521="YES",UPPER(F1521),
IF(   AND(V1521&lt;&gt;"NO",J1521="CAT_FNCT",E1521&lt;&gt;"multiply", E1521&lt;&gt;"divide"),IF(K1521="SLS_ENABLED",   UPPER(F1521),""),"")))</f>
        <v>"X" STD_SUB_M STD_SUB_I STD_SUB_N</v>
      </c>
      <c r="Y1521" s="109" t="str">
        <f>IF(LEN(W1521)&gt;0,W1521,SUBSTITUTE(SUBSTITUTE(SUBSTITUTE(SUBSTITUTE(SUBSTITUTE(SUBSTITUTE(SUBSTITUTE(SUBSTITUTE(SUBSTITUTE(SUBSTITUTE(SUBSTITUTE( (SUBSTITUTE( SUBSTITUTE( SUBSTITUTE( SUBSTITUTE(X1521,"STD_SIGMA","SUM"),"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XMIN</v>
      </c>
      <c r="Z1521" s="2">
        <f>C1521</f>
        <v>1644</v>
      </c>
    </row>
    <row r="1522" spans="1:26">
      <c r="A1522" s="167" t="str">
        <f>CODE(MID(N1522,1,1))&amp;CODE(MID(N1522,2,1))&amp;CODE(MID(N1522,3,1))&amp;CODE(MID(N1522,4,1))&amp;CODE(MID(N1522,5,1))&amp;
IF(ISERR(CODE(MID(N1522,6,1))),"",CODE(MID(N1522,6,1)))&amp;
IF(ISERR(CODE(MID(N1522,7,1))),"",CODE(MID(N1522,7,1)))&amp;
IF(ISERR(CODE(MID(N1522,8,1))),"",CODE(MID(N1522,8,1)))&amp;
IF(ISERR(CODE(MID(N1522,9,1))),"",CODE(MID(N1522,9,1)))&amp;
IF(ISERR(CODE(MID(N1522,10,1))),"",CODE(MID(N1522,10,1)))&amp;
IF(ISERR(CODE(MID(N1522,11,1))),"",CODE(MID(N1522,11,1)))&amp;
IF(ISERR(CODE(MID(N1522,12,1))),"",CODE(MID(N1522,12,1)))&amp;
IF(ISERR(CODE(MID(N1522,13,1))),"",CODE(MID(N1522,13,1)))&amp;
IF(ISERR(CODE(MID(N1522,14,1))),"",CODE(MID(N1522,14,1)))&amp;
IF(ISERR(CODE(MID(N1522,15,1))),"",CODE(MID(N1522,15,1)))</f>
        <v>738477956576807265807983</v>
      </c>
      <c r="B1522" s="3">
        <v>1491</v>
      </c>
      <c r="C1522" s="165">
        <f>VLOOKUP(A1522,[1]items.h.csv!$A:$C,3,0)</f>
        <v>1645</v>
      </c>
      <c r="D1522" s="88" t="s">
        <v>4298</v>
      </c>
      <c r="E1522" s="88" t="s">
        <v>3869</v>
      </c>
      <c r="F1522" s="17" t="s">
        <v>448</v>
      </c>
      <c r="G1522" s="17" t="s">
        <v>448</v>
      </c>
      <c r="H1522" s="118">
        <v>0</v>
      </c>
      <c r="I1522" s="118">
        <v>99</v>
      </c>
      <c r="J1522" s="17" t="s">
        <v>3</v>
      </c>
      <c r="K1522" s="17" t="s">
        <v>2191</v>
      </c>
      <c r="L1522" s="138" t="s">
        <v>4605</v>
      </c>
      <c r="N1522" s="22" t="s">
        <v>3111</v>
      </c>
      <c r="O1522" s="22" t="s">
        <v>3787</v>
      </c>
      <c r="P1522"/>
      <c r="Q1522" t="str">
        <f>IF(F1522=G1522,"","NOT EQUAL")</f>
        <v/>
      </c>
      <c r="R1522"/>
      <c r="S1522"/>
      <c r="T1522">
        <f>IF(Y1522&lt;&gt;"",T1521+1,T1521)</f>
        <v>222</v>
      </c>
      <c r="U1522" s="3"/>
      <c r="V1522" s="119" t="s">
        <v>4467</v>
      </c>
      <c r="W1522" s="118"/>
      <c r="X1522" s="109" t="str">
        <f>IF( OR(V1522="CNST", J1522="CAT_REGS"),(F1522),
IF(V1522="YES",UPPER(F1522),
IF(   AND(V1522&lt;&gt;"NO",J1522="CAT_FNCT",E1522&lt;&gt;"multiply", E1522&lt;&gt;"divide"),IF(K1522="SLS_ENABLED",   UPPER(F1522),""),"")))</f>
        <v/>
      </c>
      <c r="Y1522" s="109" t="str">
        <f>IF(LEN(W1522)&gt;0,W1522,SUBSTITUTE(SUBSTITUTE(SUBSTITUTE(SUBSTITUTE(SUBSTITUTE(SUBSTITUTE(SUBSTITUTE(SUBSTITUTE(SUBSTITUTE(SUBSTITUTE(SUBSTITUTE( (SUBSTITUTE( SUBSTITUTE( SUBSTITUTE( SUBSTITUTE(X1522,"STD_SIGMA","SUM"),"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22" s="2">
        <f>C1522</f>
        <v>1645</v>
      </c>
    </row>
    <row r="1523" spans="1:26">
      <c r="A1523" s="167" t="str">
        <f>CODE(MID(N1523,1,1))&amp;CODE(MID(N1523,2,1))&amp;CODE(MID(N1523,3,1))&amp;CODE(MID(N1523,4,1))&amp;CODE(MID(N1523,5,1))&amp;
IF(ISERR(CODE(MID(N1523,6,1))),"",CODE(MID(N1523,6,1)))&amp;
IF(ISERR(CODE(MID(N1523,7,1))),"",CODE(MID(N1523,7,1)))&amp;
IF(ISERR(CODE(MID(N1523,8,1))),"",CODE(MID(N1523,8,1)))&amp;
IF(ISERR(CODE(MID(N1523,9,1))),"",CODE(MID(N1523,9,1)))&amp;
IF(ISERR(CODE(MID(N1523,10,1))),"",CODE(MID(N1523,10,1)))&amp;
IF(ISERR(CODE(MID(N1523,11,1))),"",CODE(MID(N1523,11,1)))&amp;
IF(ISERR(CODE(MID(N1523,12,1))),"",CODE(MID(N1523,12,1)))&amp;
IF(ISERR(CODE(MID(N1523,13,1))),"",CODE(MID(N1523,13,1)))&amp;
IF(ISERR(CODE(MID(N1523,14,1))),"",CODE(MID(N1523,14,1)))&amp;
IF(ISERR(CODE(MID(N1523,15,1))),"",CODE(MID(N1523,15,1)))</f>
        <v>7384779565768072658276</v>
      </c>
      <c r="B1523" s="3">
        <v>1492</v>
      </c>
      <c r="C1523" s="165">
        <f>VLOOKUP(A1523,[1]items.h.csv!$A:$C,3,0)</f>
        <v>1646</v>
      </c>
      <c r="D1523" s="88" t="s">
        <v>4299</v>
      </c>
      <c r="E1523" s="88" t="s">
        <v>3869</v>
      </c>
      <c r="F1523" s="17" t="s">
        <v>449</v>
      </c>
      <c r="G1523" s="17" t="s">
        <v>449</v>
      </c>
      <c r="H1523" s="118">
        <v>0</v>
      </c>
      <c r="I1523" s="118">
        <v>99</v>
      </c>
      <c r="J1523" s="17" t="s">
        <v>3</v>
      </c>
      <c r="K1523" s="17" t="s">
        <v>2191</v>
      </c>
      <c r="L1523" s="138" t="s">
        <v>4605</v>
      </c>
      <c r="N1523" s="22" t="s">
        <v>3112</v>
      </c>
      <c r="O1523" s="22" t="s">
        <v>3787</v>
      </c>
      <c r="P1523"/>
      <c r="Q1523" t="str">
        <f>IF(F1523=G1523,"","NOT EQUAL")</f>
        <v/>
      </c>
      <c r="R1523"/>
      <c r="S1523"/>
      <c r="T1523">
        <f>IF(Y1523&lt;&gt;"",T1522+1,T1522)</f>
        <v>222</v>
      </c>
      <c r="U1523" s="3"/>
      <c r="V1523" s="119" t="s">
        <v>4467</v>
      </c>
      <c r="W1523" s="118"/>
      <c r="X1523" s="109" t="str">
        <f>IF( OR(V1523="CNST", J1523="CAT_REGS"),(F1523),
IF(V1523="YES",UPPER(F1523),
IF(   AND(V1523&lt;&gt;"NO",J1523="CAT_FNCT",E1523&lt;&gt;"multiply", E1523&lt;&gt;"divide"),IF(K1523="SLS_ENABLED",   UPPER(F1523),""),"")))</f>
        <v/>
      </c>
      <c r="Y1523" s="109" t="str">
        <f>IF(LEN(W1523)&gt;0,W1523,SUBSTITUTE(SUBSTITUTE(SUBSTITUTE(SUBSTITUTE(SUBSTITUTE(SUBSTITUTE(SUBSTITUTE(SUBSTITUTE(SUBSTITUTE(SUBSTITUTE(SUBSTITUTE( (SUBSTITUTE( SUBSTITUTE( SUBSTITUTE( SUBSTITUTE(X1523,"STD_SIGMA","SUM"),"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23" s="2">
        <f>C1523</f>
        <v>1646</v>
      </c>
    </row>
    <row r="1524" spans="1:26">
      <c r="A1524" s="167" t="str">
        <f>CODE(MID(N1524,1,1))&amp;CODE(MID(N1524,2,1))&amp;CODE(MID(N1524,3,1))&amp;CODE(MID(N1524,4,1))&amp;CODE(MID(N1524,5,1))&amp;
IF(ISERR(CODE(MID(N1524,6,1))),"",CODE(MID(N1524,6,1)))&amp;
IF(ISERR(CODE(MID(N1524,7,1))),"",CODE(MID(N1524,7,1)))&amp;
IF(ISERR(CODE(MID(N1524,8,1))),"",CODE(MID(N1524,8,1)))&amp;
IF(ISERR(CODE(MID(N1524,9,1))),"",CODE(MID(N1524,9,1)))&amp;
IF(ISERR(CODE(MID(N1524,10,1))),"",CODE(MID(N1524,10,1)))&amp;
IF(ISERR(CODE(MID(N1524,11,1))),"",CODE(MID(N1524,11,1)))&amp;
IF(ISERR(CODE(MID(N1524,12,1))),"",CODE(MID(N1524,12,1)))&amp;
IF(ISERR(CODE(MID(N1524,13,1))),"",CODE(MID(N1524,13,1)))&amp;
IF(ISERR(CODE(MID(N1524,14,1))),"",CODE(MID(N1524,14,1)))&amp;
IF(ISERR(CODE(MID(N1524,15,1))),"",CODE(MID(N1524,15,1)))</f>
        <v>7384779565768072658282</v>
      </c>
      <c r="B1524" s="3">
        <v>1493</v>
      </c>
      <c r="C1524" s="165">
        <f>VLOOKUP(A1524,[1]items.h.csv!$A:$C,3,0)</f>
        <v>1647</v>
      </c>
      <c r="D1524" s="88" t="s">
        <v>4300</v>
      </c>
      <c r="E1524" s="88" t="s">
        <v>3869</v>
      </c>
      <c r="F1524" s="17" t="s">
        <v>450</v>
      </c>
      <c r="G1524" s="17" t="s">
        <v>450</v>
      </c>
      <c r="H1524" s="118">
        <v>0</v>
      </c>
      <c r="I1524" s="118">
        <v>99</v>
      </c>
      <c r="J1524" s="17" t="s">
        <v>3</v>
      </c>
      <c r="K1524" s="17" t="s">
        <v>2191</v>
      </c>
      <c r="L1524" s="138" t="s">
        <v>4605</v>
      </c>
      <c r="N1524" s="22" t="s">
        <v>3113</v>
      </c>
      <c r="O1524" s="22" t="s">
        <v>3787</v>
      </c>
      <c r="P1524"/>
      <c r="Q1524" t="str">
        <f>IF(F1524=G1524,"","NOT EQUAL")</f>
        <v/>
      </c>
      <c r="R1524"/>
      <c r="S1524"/>
      <c r="T1524">
        <f>IF(Y1524&lt;&gt;"",T1523+1,T1523)</f>
        <v>222</v>
      </c>
      <c r="U1524" s="3"/>
      <c r="V1524" s="119" t="s">
        <v>4467</v>
      </c>
      <c r="W1524" s="118"/>
      <c r="X1524" s="109" t="str">
        <f>IF( OR(V1524="CNST", J1524="CAT_REGS"),(F1524),
IF(V1524="YES",UPPER(F1524),
IF(   AND(V1524&lt;&gt;"NO",J1524="CAT_FNCT",E1524&lt;&gt;"multiply", E1524&lt;&gt;"divide"),IF(K1524="SLS_ENABLED",   UPPER(F1524),""),"")))</f>
        <v/>
      </c>
      <c r="Y1524" s="109" t="str">
        <f>IF(LEN(W1524)&gt;0,W1524,SUBSTITUTE(SUBSTITUTE(SUBSTITUTE(SUBSTITUTE(SUBSTITUTE(SUBSTITUTE(SUBSTITUTE(SUBSTITUTE(SUBSTITUTE(SUBSTITUTE(SUBSTITUTE( (SUBSTITUTE( SUBSTITUTE( SUBSTITUTE( SUBSTITUTE(X1524,"STD_SIGMA","SUM"),"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24" s="2">
        <f>C1524</f>
        <v>1647</v>
      </c>
    </row>
    <row r="1525" spans="1:26">
      <c r="A1525" s="167" t="str">
        <f>CODE(MID(N1525,1,1))&amp;CODE(MID(N1525,2,1))&amp;CODE(MID(N1525,3,1))&amp;CODE(MID(N1525,4,1))&amp;CODE(MID(N1525,5,1))&amp;
IF(ISERR(CODE(MID(N1525,6,1))),"",CODE(MID(N1525,6,1)))&amp;
IF(ISERR(CODE(MID(N1525,7,1))),"",CODE(MID(N1525,7,1)))&amp;
IF(ISERR(CODE(MID(N1525,8,1))),"",CODE(MID(N1525,8,1)))&amp;
IF(ISERR(CODE(MID(N1525,9,1))),"",CODE(MID(N1525,9,1)))&amp;
IF(ISERR(CODE(MID(N1525,10,1))),"",CODE(MID(N1525,10,1)))&amp;
IF(ISERR(CODE(MID(N1525,11,1))),"",CODE(MID(N1525,11,1)))&amp;
IF(ISERR(CODE(MID(N1525,12,1))),"",CODE(MID(N1525,12,1)))&amp;
IF(ISERR(CODE(MID(N1525,13,1))),"",CODE(MID(N1525,13,1)))&amp;
IF(ISERR(CODE(MID(N1525,14,1))),"",CODE(MID(N1525,14,1)))&amp;
IF(ISERR(CODE(MID(N1525,15,1))),"",CODE(MID(N1525,15,1)))</f>
        <v>7384779565768072658376</v>
      </c>
      <c r="B1525" s="3">
        <v>1494</v>
      </c>
      <c r="C1525" s="165">
        <f>VLOOKUP(A1525,[1]items.h.csv!$A:$C,3,0)</f>
        <v>1648</v>
      </c>
      <c r="D1525" s="88" t="s">
        <v>4301</v>
      </c>
      <c r="E1525" s="88" t="s">
        <v>3869</v>
      </c>
      <c r="F1525" s="17" t="s">
        <v>451</v>
      </c>
      <c r="G1525" s="17" t="s">
        <v>451</v>
      </c>
      <c r="H1525" s="118">
        <v>0</v>
      </c>
      <c r="I1525" s="118">
        <v>99</v>
      </c>
      <c r="J1525" s="17" t="s">
        <v>3</v>
      </c>
      <c r="K1525" s="17" t="s">
        <v>2191</v>
      </c>
      <c r="L1525" s="138" t="s">
        <v>4605</v>
      </c>
      <c r="N1525" s="22" t="s">
        <v>3114</v>
      </c>
      <c r="O1525" s="22" t="s">
        <v>3787</v>
      </c>
      <c r="P1525"/>
      <c r="Q1525" t="str">
        <f>IF(F1525=G1525,"","NOT EQUAL")</f>
        <v/>
      </c>
      <c r="R1525"/>
      <c r="S1525"/>
      <c r="T1525">
        <f>IF(Y1525&lt;&gt;"",T1524+1,T1524)</f>
        <v>222</v>
      </c>
      <c r="U1525" s="3"/>
      <c r="V1525" s="119" t="s">
        <v>4467</v>
      </c>
      <c r="W1525" s="118"/>
      <c r="X1525" s="109" t="str">
        <f>IF( OR(V1525="CNST", J1525="CAT_REGS"),(F1525),
IF(V1525="YES",UPPER(F1525),
IF(   AND(V1525&lt;&gt;"NO",J1525="CAT_FNCT",E1525&lt;&gt;"multiply", E1525&lt;&gt;"divide"),IF(K1525="SLS_ENABLED",   UPPER(F1525),""),"")))</f>
        <v/>
      </c>
      <c r="Y1525" s="109" t="str">
        <f>IF(LEN(W1525)&gt;0,W1525,SUBSTITUTE(SUBSTITUTE(SUBSTITUTE(SUBSTITUTE(SUBSTITUTE(SUBSTITUTE(SUBSTITUTE(SUBSTITUTE(SUBSTITUTE(SUBSTITUTE(SUBSTITUTE( (SUBSTITUTE( SUBSTITUTE( SUBSTITUTE( SUBSTITUTE(X1525,"STD_SIGMA","SUM"),"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25" s="2">
        <f>C1525</f>
        <v>1648</v>
      </c>
    </row>
    <row r="1526" spans="1:26">
      <c r="A1526" s="167" t="str">
        <f>CODE(MID(N1526,1,1))&amp;CODE(MID(N1526,2,1))&amp;CODE(MID(N1526,3,1))&amp;CODE(MID(N1526,4,1))&amp;CODE(MID(N1526,5,1))&amp;
IF(ISERR(CODE(MID(N1526,6,1))),"",CODE(MID(N1526,6,1)))&amp;
IF(ISERR(CODE(MID(N1526,7,1))),"",CODE(MID(N1526,7,1)))&amp;
IF(ISERR(CODE(MID(N1526,8,1))),"",CODE(MID(N1526,8,1)))&amp;
IF(ISERR(CODE(MID(N1526,9,1))),"",CODE(MID(N1526,9,1)))&amp;
IF(ISERR(CODE(MID(N1526,10,1))),"",CODE(MID(N1526,10,1)))&amp;
IF(ISERR(CODE(MID(N1526,11,1))),"",CODE(MID(N1526,11,1)))&amp;
IF(ISERR(CODE(MID(N1526,12,1))),"",CODE(MID(N1526,12,1)))&amp;
IF(ISERR(CODE(MID(N1526,13,1))),"",CODE(MID(N1526,13,1)))&amp;
IF(ISERR(CODE(MID(N1526,14,1))),"",CODE(MID(N1526,14,1)))&amp;
IF(ISERR(CODE(MID(N1526,15,1))),"",CODE(MID(N1526,15,1)))</f>
        <v>7384779565768072658382</v>
      </c>
      <c r="B1526" s="3">
        <v>1495</v>
      </c>
      <c r="C1526" s="165">
        <f>VLOOKUP(A1526,[1]items.h.csv!$A:$C,3,0)</f>
        <v>1649</v>
      </c>
      <c r="D1526" s="88" t="s">
        <v>4305</v>
      </c>
      <c r="E1526" s="88" t="s">
        <v>3869</v>
      </c>
      <c r="F1526" s="17" t="s">
        <v>1120</v>
      </c>
      <c r="G1526" s="17" t="s">
        <v>1120</v>
      </c>
      <c r="H1526" s="58">
        <v>0</v>
      </c>
      <c r="I1526" s="58" t="s">
        <v>4306</v>
      </c>
      <c r="J1526" s="17" t="s">
        <v>3</v>
      </c>
      <c r="K1526" s="17" t="s">
        <v>2191</v>
      </c>
      <c r="L1526" s="138" t="s">
        <v>4605</v>
      </c>
      <c r="N1526" s="22" t="s">
        <v>3541</v>
      </c>
      <c r="O1526" s="22" t="s">
        <v>3787</v>
      </c>
      <c r="P1526"/>
      <c r="Q1526" t="str">
        <f>IF(F1526=G1526,"","NOT EQUAL")</f>
        <v/>
      </c>
      <c r="R1526"/>
      <c r="S1526"/>
      <c r="T1526">
        <f>IF(Y1526&lt;&gt;"",T1525+1,T1525)</f>
        <v>222</v>
      </c>
      <c r="U1526" s="3"/>
      <c r="V1526" s="119" t="s">
        <v>4467</v>
      </c>
      <c r="W1526" s="118"/>
      <c r="X1526" s="109" t="str">
        <f>IF( OR(V1526="CNST", J1526="CAT_REGS"),(F1526),
IF(V1526="YES",UPPER(F1526),
IF(   AND(V1526&lt;&gt;"NO",J1526="CAT_FNCT",E1526&lt;&gt;"multiply", E1526&lt;&gt;"divide"),IF(K1526="SLS_ENABLED",   UPPER(F1526),""),"")))</f>
        <v/>
      </c>
      <c r="Y1526" s="109" t="str">
        <f>IF(LEN(W1526)&gt;0,W1526,SUBSTITUTE(SUBSTITUTE(SUBSTITUTE(SUBSTITUTE(SUBSTITUTE(SUBSTITUTE(SUBSTITUTE(SUBSTITUTE(SUBSTITUTE(SUBSTITUTE(SUBSTITUTE( (SUBSTITUTE( SUBSTITUTE( SUBSTITUTE( SUBSTITUTE(X1526,"STD_SIGMA","SUM"),"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26" s="2">
        <f>C1526</f>
        <v>1649</v>
      </c>
    </row>
    <row r="1527" spans="1:26">
      <c r="A1527" s="167" t="str">
        <f>CODE(MID(N1527,1,1))&amp;CODE(MID(N1527,2,1))&amp;CODE(MID(N1527,3,1))&amp;CODE(MID(N1527,4,1))&amp;CODE(MID(N1527,5,1))&amp;
IF(ISERR(CODE(MID(N1527,6,1))),"",CODE(MID(N1527,6,1)))&amp;
IF(ISERR(CODE(MID(N1527,7,1))),"",CODE(MID(N1527,7,1)))&amp;
IF(ISERR(CODE(MID(N1527,8,1))),"",CODE(MID(N1527,8,1)))&amp;
IF(ISERR(CODE(MID(N1527,9,1))),"",CODE(MID(N1527,9,1)))&amp;
IF(ISERR(CODE(MID(N1527,10,1))),"",CODE(MID(N1527,10,1)))&amp;
IF(ISERR(CODE(MID(N1527,11,1))),"",CODE(MID(N1527,11,1)))&amp;
IF(ISERR(CODE(MID(N1527,12,1))),"",CODE(MID(N1527,12,1)))&amp;
IF(ISERR(CODE(MID(N1527,13,1))),"",CODE(MID(N1527,13,1)))&amp;
IF(ISERR(CODE(MID(N1527,14,1))),"",CODE(MID(N1527,14,1)))&amp;
IF(ISERR(CODE(MID(N1527,15,1))),"",CODE(MID(N1527,15,1)))</f>
        <v>73847795657680726511611188</v>
      </c>
      <c r="B1527" s="3">
        <v>1496</v>
      </c>
      <c r="C1527" s="165">
        <f>VLOOKUP(A1527,[1]items.h.csv!$A:$C,3,0)</f>
        <v>1650</v>
      </c>
      <c r="D1527" s="88" t="s">
        <v>4302</v>
      </c>
      <c r="E1527" s="88" t="s">
        <v>3869</v>
      </c>
      <c r="F1527" s="17" t="s">
        <v>2102</v>
      </c>
      <c r="G1527" s="17" t="s">
        <v>2102</v>
      </c>
      <c r="H1527" s="118">
        <v>0</v>
      </c>
      <c r="I1527" s="118">
        <v>99</v>
      </c>
      <c r="J1527" s="17" t="s">
        <v>3</v>
      </c>
      <c r="K1527" s="17" t="s">
        <v>2191</v>
      </c>
      <c r="L1527" s="138" t="s">
        <v>4605</v>
      </c>
      <c r="N1527" s="22" t="s">
        <v>3118</v>
      </c>
      <c r="O1527" s="22" t="s">
        <v>3787</v>
      </c>
      <c r="P1527"/>
      <c r="Q1527" t="str">
        <f>IF(F1527=G1527,"","NOT EQUAL")</f>
        <v/>
      </c>
      <c r="R1527"/>
      <c r="S1527"/>
      <c r="T1527">
        <f>IF(Y1527&lt;&gt;"",T1526+1,T1526)</f>
        <v>222</v>
      </c>
      <c r="U1527" s="3"/>
      <c r="V1527" s="119" t="s">
        <v>4467</v>
      </c>
      <c r="W1527" s="118"/>
      <c r="X1527" s="109" t="str">
        <f>IF( OR(V1527="CNST", J1527="CAT_REGS"),(F1527),
IF(V1527="YES",UPPER(F1527),
IF(   AND(V1527&lt;&gt;"NO",J1527="CAT_FNCT",E1527&lt;&gt;"multiply", E1527&lt;&gt;"divide"),IF(K1527="SLS_ENABLED",   UPPER(F1527),""),"")))</f>
        <v/>
      </c>
      <c r="Y1527" s="109" t="str">
        <f>IF(LEN(W1527)&gt;0,W1527,SUBSTITUTE(SUBSTITUTE(SUBSTITUTE(SUBSTITUTE(SUBSTITUTE(SUBSTITUTE(SUBSTITUTE(SUBSTITUTE(SUBSTITUTE(SUBSTITUTE(SUBSTITUTE( (SUBSTITUTE( SUBSTITUTE( SUBSTITUTE( SUBSTITUTE(X1527,"STD_SIGMA","SUM"),"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27" s="2">
        <f>C1527</f>
        <v>1650</v>
      </c>
    </row>
    <row r="1528" spans="1:26">
      <c r="A1528" s="167" t="str">
        <f>CODE(MID(N1528,1,1))&amp;CODE(MID(N1528,2,1))&amp;CODE(MID(N1528,3,1))&amp;CODE(MID(N1528,4,1))&amp;CODE(MID(N1528,5,1))&amp;
IF(ISERR(CODE(MID(N1528,6,1))),"",CODE(MID(N1528,6,1)))&amp;
IF(ISERR(CODE(MID(N1528,7,1))),"",CODE(MID(N1528,7,1)))&amp;
IF(ISERR(CODE(MID(N1528,8,1))),"",CODE(MID(N1528,8,1)))&amp;
IF(ISERR(CODE(MID(N1528,9,1))),"",CODE(MID(N1528,9,1)))&amp;
IF(ISERR(CODE(MID(N1528,10,1))),"",CODE(MID(N1528,10,1)))&amp;
IF(ISERR(CODE(MID(N1528,11,1))),"",CODE(MID(N1528,11,1)))&amp;
IF(ISERR(CODE(MID(N1528,12,1))),"",CODE(MID(N1528,12,1)))&amp;
IF(ISERR(CODE(MID(N1528,13,1))),"",CODE(MID(N1528,13,1)))&amp;
IF(ISERR(CODE(MID(N1528,14,1))),"",CODE(MID(N1528,14,1)))&amp;
IF(ISERR(CODE(MID(N1528,15,1))),"",CODE(MID(N1528,15,1)))</f>
        <v>73847795666984658889</v>
      </c>
      <c r="B1528" s="3">
        <v>1497</v>
      </c>
      <c r="C1528" s="165">
        <f>VLOOKUP(A1528,[1]items.h.csv!$A:$C,3,0)</f>
        <v>1651</v>
      </c>
      <c r="D1528" s="1" t="s">
        <v>2221</v>
      </c>
      <c r="E1528" s="1" t="s">
        <v>7</v>
      </c>
      <c r="F1528" s="17" t="s">
        <v>2103</v>
      </c>
      <c r="G1528" s="17" t="s">
        <v>2103</v>
      </c>
      <c r="H1528" s="118">
        <v>0</v>
      </c>
      <c r="I1528" s="118">
        <v>0</v>
      </c>
      <c r="J1528" s="17" t="s">
        <v>3</v>
      </c>
      <c r="K1528" s="16" t="s">
        <v>2192</v>
      </c>
      <c r="L1528" s="138" t="s">
        <v>4605</v>
      </c>
      <c r="N1528" s="22" t="s">
        <v>3119</v>
      </c>
      <c r="O1528" s="22" t="s">
        <v>3787</v>
      </c>
      <c r="P1528"/>
      <c r="Q1528" t="str">
        <f>IF(F1528=G1528,"","NOT EQUAL")</f>
        <v/>
      </c>
      <c r="R1528"/>
      <c r="S1528"/>
      <c r="T1528">
        <f>IF(Y1528&lt;&gt;"",T1527+1,T1527)</f>
        <v>222</v>
      </c>
      <c r="U1528" s="3"/>
      <c r="V1528" s="118"/>
      <c r="W1528" s="118"/>
      <c r="X1528" s="109" t="str">
        <f>IF( OR(V1528="CNST", J1528="CAT_REGS"),(F1528),
IF(V1528="YES",UPPER(F1528),
IF(   AND(V1528&lt;&gt;"NO",J1528="CAT_FNCT",E1528&lt;&gt;"multiply", E1528&lt;&gt;"divide"),IF(K1528="SLS_ENABLED",   UPPER(F1528),""),"")))</f>
        <v/>
      </c>
      <c r="Y1528" s="109" t="str">
        <f>IF(LEN(W1528)&gt;0,W1528,SUBSTITUTE(SUBSTITUTE(SUBSTITUTE(SUBSTITUTE(SUBSTITUTE(SUBSTITUTE(SUBSTITUTE(SUBSTITUTE(SUBSTITUTE(SUBSTITUTE(SUBSTITUTE( (SUBSTITUTE( SUBSTITUTE( SUBSTITUTE( SUBSTITUTE(X1528,"STD_SIGMA","SUM"),"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28" s="2">
        <f>C1528</f>
        <v>1651</v>
      </c>
    </row>
    <row r="1529" spans="1:26">
      <c r="A1529" s="167" t="str">
        <f>CODE(MID(N1529,1,1))&amp;CODE(MID(N1529,2,1))&amp;CODE(MID(N1529,3,1))&amp;CODE(MID(N1529,4,1))&amp;CODE(MID(N1529,5,1))&amp;
IF(ISERR(CODE(MID(N1529,6,1))),"",CODE(MID(N1529,6,1)))&amp;
IF(ISERR(CODE(MID(N1529,7,1))),"",CODE(MID(N1529,7,1)))&amp;
IF(ISERR(CODE(MID(N1529,8,1))),"",CODE(MID(N1529,8,1)))&amp;
IF(ISERR(CODE(MID(N1529,9,1))),"",CODE(MID(N1529,9,1)))&amp;
IF(ISERR(CODE(MID(N1529,10,1))),"",CODE(MID(N1529,10,1)))&amp;
IF(ISERR(CODE(MID(N1529,11,1))),"",CODE(MID(N1529,11,1)))&amp;
IF(ISERR(CODE(MID(N1529,12,1))),"",CODE(MID(N1529,12,1)))&amp;
IF(ISERR(CODE(MID(N1529,13,1))),"",CODE(MID(N1529,13,1)))&amp;
IF(ISERR(CODE(MID(N1529,14,1))),"",CODE(MID(N1529,14,1)))&amp;
IF(ISERR(CODE(MID(N1529,15,1))),"",CODE(MID(N1529,15,1)))</f>
        <v>7384779510397109109978889</v>
      </c>
      <c r="B1529" s="3">
        <v>1498</v>
      </c>
      <c r="C1529" s="165">
        <f>VLOOKUP(A1529,[1]items.h.csv!$A:$C,3,0)</f>
        <v>1652</v>
      </c>
      <c r="D1529" s="1" t="s">
        <v>2221</v>
      </c>
      <c r="E1529" s="1" t="s">
        <v>7</v>
      </c>
      <c r="F1529" s="17" t="s">
        <v>2104</v>
      </c>
      <c r="G1529" s="17" t="s">
        <v>2104</v>
      </c>
      <c r="H1529" s="118">
        <v>0</v>
      </c>
      <c r="I1529" s="118">
        <v>0</v>
      </c>
      <c r="J1529" s="17" t="s">
        <v>3</v>
      </c>
      <c r="K1529" s="17" t="s">
        <v>2192</v>
      </c>
      <c r="L1529" s="138" t="s">
        <v>4605</v>
      </c>
      <c r="N1529" s="22" t="s">
        <v>3123</v>
      </c>
      <c r="O1529" s="22" t="s">
        <v>3787</v>
      </c>
      <c r="P1529"/>
      <c r="Q1529" t="str">
        <f>IF(F1529=G1529,"","NOT EQUAL")</f>
        <v/>
      </c>
      <c r="R1529"/>
      <c r="S1529"/>
      <c r="T1529">
        <f>IF(Y1529&lt;&gt;"",T1528+1,T1528)</f>
        <v>222</v>
      </c>
      <c r="U1529" s="3"/>
      <c r="V1529" s="118"/>
      <c r="W1529" s="118"/>
      <c r="X1529" s="109" t="str">
        <f>IF( OR(V1529="CNST", J1529="CAT_REGS"),(F1529),
IF(V1529="YES",UPPER(F1529),
IF(   AND(V1529&lt;&gt;"NO",J1529="CAT_FNCT",E1529&lt;&gt;"multiply", E1529&lt;&gt;"divide"),IF(K1529="SLS_ENABLED",   UPPER(F1529),""),"")))</f>
        <v/>
      </c>
      <c r="Y1529" s="109" t="str">
        <f>IF(LEN(W1529)&gt;0,W1529,SUBSTITUTE(SUBSTITUTE(SUBSTITUTE(SUBSTITUTE(SUBSTITUTE(SUBSTITUTE(SUBSTITUTE(SUBSTITUTE(SUBSTITUTE(SUBSTITUTE(SUBSTITUTE( (SUBSTITUTE( SUBSTITUTE( SUBSTITUTE( SUBSTITUTE(X1529,"STD_SIGMA","SUM"),"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29" s="2">
        <f>C1529</f>
        <v>1652</v>
      </c>
    </row>
    <row r="1530" spans="1:26">
      <c r="A1530" s="167" t="str">
        <f>CODE(MID(N1530,1,1))&amp;CODE(MID(N1530,2,1))&amp;CODE(MID(N1530,3,1))&amp;CODE(MID(N1530,4,1))&amp;CODE(MID(N1530,5,1))&amp;
IF(ISERR(CODE(MID(N1530,6,1))),"",CODE(MID(N1530,6,1)))&amp;
IF(ISERR(CODE(MID(N1530,7,1))),"",CODE(MID(N1530,7,1)))&amp;
IF(ISERR(CODE(MID(N1530,8,1))),"",CODE(MID(N1530,8,1)))&amp;
IF(ISERR(CODE(MID(N1530,9,1))),"",CODE(MID(N1530,9,1)))&amp;
IF(ISERR(CODE(MID(N1530,10,1))),"",CODE(MID(N1530,10,1)))&amp;
IF(ISERR(CODE(MID(N1530,11,1))),"",CODE(MID(N1530,11,1)))&amp;
IF(ISERR(CODE(MID(N1530,12,1))),"",CODE(MID(N1530,12,1)))&amp;
IF(ISERR(CODE(MID(N1530,13,1))),"",CODE(MID(N1530,13,1)))&amp;
IF(ISERR(CODE(MID(N1530,14,1))),"",CODE(MID(N1530,14,1)))&amp;
IF(ISERR(CODE(MID(N1530,15,1))),"",CODE(MID(N1530,15,1)))</f>
        <v>7384779571657777658889</v>
      </c>
      <c r="B1530" s="3">
        <v>1499</v>
      </c>
      <c r="C1530" s="165">
        <f>VLOOKUP(A1530,[1]items.h.csv!$A:$C,3,0)</f>
        <v>1653</v>
      </c>
      <c r="D1530" s="1" t="s">
        <v>2221</v>
      </c>
      <c r="E1530" s="1" t="s">
        <v>7</v>
      </c>
      <c r="F1530" s="17" t="s">
        <v>2105</v>
      </c>
      <c r="G1530" s="17" t="s">
        <v>2105</v>
      </c>
      <c r="H1530" s="118">
        <v>0</v>
      </c>
      <c r="I1530" s="118">
        <v>0</v>
      </c>
      <c r="J1530" s="17" t="s">
        <v>3</v>
      </c>
      <c r="K1530" s="17" t="s">
        <v>2192</v>
      </c>
      <c r="L1530" s="138" t="s">
        <v>4605</v>
      </c>
      <c r="N1530" s="22" t="s">
        <v>3124</v>
      </c>
      <c r="O1530" s="22" t="s">
        <v>3787</v>
      </c>
      <c r="P1530"/>
      <c r="Q1530" t="str">
        <f>IF(F1530=G1530,"","NOT EQUAL")</f>
        <v/>
      </c>
      <c r="R1530"/>
      <c r="S1530"/>
      <c r="T1530">
        <f>IF(Y1530&lt;&gt;"",T1529+1,T1529)</f>
        <v>222</v>
      </c>
      <c r="U1530" s="3"/>
      <c r="V1530" s="118"/>
      <c r="W1530" s="118"/>
      <c r="X1530" s="109" t="str">
        <f>IF( OR(V1530="CNST", J1530="CAT_REGS"),(F1530),
IF(V1530="YES",UPPER(F1530),
IF(   AND(V1530&lt;&gt;"NO",J1530="CAT_FNCT",E1530&lt;&gt;"multiply", E1530&lt;&gt;"divide"),IF(K1530="SLS_ENABLED",   UPPER(F1530),""),"")))</f>
        <v/>
      </c>
      <c r="Y1530" s="109" t="str">
        <f>IF(LEN(W1530)&gt;0,W1530,SUBSTITUTE(SUBSTITUTE(SUBSTITUTE(SUBSTITUTE(SUBSTITUTE(SUBSTITUTE(SUBSTITUTE(SUBSTITUTE(SUBSTITUTE(SUBSTITUTE(SUBSTITUTE( (SUBSTITUTE( SUBSTITUTE( SUBSTITUTE( SUBSTITUTE(X1530,"STD_SIGMA","SUM"),"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30" s="2">
        <f>C1530</f>
        <v>1653</v>
      </c>
    </row>
    <row r="1531" spans="1:26">
      <c r="A1531" s="167" t="str">
        <f>CODE(MID(N1531,1,1))&amp;CODE(MID(N1531,2,1))&amp;CODE(MID(N1531,3,1))&amp;CODE(MID(N1531,4,1))&amp;CODE(MID(N1531,5,1))&amp;
IF(ISERR(CODE(MID(N1531,6,1))),"",CODE(MID(N1531,6,1)))&amp;
IF(ISERR(CODE(MID(N1531,7,1))),"",CODE(MID(N1531,7,1)))&amp;
IF(ISERR(CODE(MID(N1531,8,1))),"",CODE(MID(N1531,8,1)))&amp;
IF(ISERR(CODE(MID(N1531,9,1))),"",CODE(MID(N1531,9,1)))&amp;
IF(ISERR(CODE(MID(N1531,10,1))),"",CODE(MID(N1531,10,1)))&amp;
IF(ISERR(CODE(MID(N1531,11,1))),"",CODE(MID(N1531,11,1)))&amp;
IF(ISERR(CODE(MID(N1531,12,1))),"",CODE(MID(N1531,12,1)))&amp;
IF(ISERR(CODE(MID(N1531,13,1))),"",CODE(MID(N1531,13,1)))&amp;
IF(ISERR(CODE(MID(N1531,14,1))),"",CODE(MID(N1531,14,1)))&amp;
IF(ISERR(CODE(MID(N1531,15,1))),"",CODE(MID(N1531,15,1)))</f>
        <v>73847795716577776588</v>
      </c>
      <c r="B1531" s="3">
        <v>1500</v>
      </c>
      <c r="C1531" s="165">
        <f>VLOOKUP(A1531,[1]items.h.csv!$A:$C,3,0)</f>
        <v>1654</v>
      </c>
      <c r="D1531" s="1" t="s">
        <v>2399</v>
      </c>
      <c r="E1531" s="1" t="s">
        <v>7</v>
      </c>
      <c r="F1531" s="17" t="s">
        <v>2106</v>
      </c>
      <c r="G1531" s="17" t="s">
        <v>2106</v>
      </c>
      <c r="H1531" s="118">
        <v>0</v>
      </c>
      <c r="I1531" s="118">
        <v>0</v>
      </c>
      <c r="J1531" s="17" t="s">
        <v>3</v>
      </c>
      <c r="K1531" s="17" t="s">
        <v>2191</v>
      </c>
      <c r="L1531" s="138" t="s">
        <v>4605</v>
      </c>
      <c r="N1531" s="22" t="s">
        <v>3125</v>
      </c>
      <c r="O1531" s="22" t="s">
        <v>3787</v>
      </c>
      <c r="P1531"/>
      <c r="Q1531" t="str">
        <f>IF(F1531=G1531,"","NOT EQUAL")</f>
        <v/>
      </c>
      <c r="R1531"/>
      <c r="S1531"/>
      <c r="T1531">
        <f>IF(Y1531&lt;&gt;"",T1530+1,T1530)</f>
        <v>223</v>
      </c>
      <c r="U1531" s="3" t="s">
        <v>4565</v>
      </c>
      <c r="V1531" s="118"/>
      <c r="W1531" s="118"/>
      <c r="X1531" s="109" t="str">
        <f>IF( OR(V1531="CNST", J1531="CAT_REGS"),(F1531),
IF(V1531="YES",UPPER(F1531),
IF(   AND(V1531&lt;&gt;"NO",J1531="CAT_FNCT",E1531&lt;&gt;"multiply", E1531&lt;&gt;"divide"),IF(K1531="SLS_ENABLED",   UPPER(F1531),""),"")))</f>
        <v>STD_GAMMA "(X)"</v>
      </c>
      <c r="Y1531" s="109" t="str">
        <f>IF(LEN(W1531)&gt;0,W1531,SUBSTITUTE(SUBSTITUTE(SUBSTITUTE(SUBSTITUTE(SUBSTITUTE(SUBSTITUTE(SUBSTITUTE(SUBSTITUTE(SUBSTITUTE(SUBSTITUTE(SUBSTITUTE( (SUBSTITUTE( SUBSTITUTE( SUBSTITUTE( SUBSTITUTE(X1531,"STD_SIGMA","SUM"),"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GAMMA(X)</v>
      </c>
      <c r="Z1531" s="2">
        <f>C1531</f>
        <v>1654</v>
      </c>
    </row>
    <row r="1532" spans="1:26">
      <c r="A1532" s="167" t="str">
        <f>CODE(MID(N1532,1,1))&amp;CODE(MID(N1532,2,1))&amp;CODE(MID(N1532,3,1))&amp;CODE(MID(N1532,4,1))&amp;CODE(MID(N1532,5,1))&amp;
IF(ISERR(CODE(MID(N1532,6,1))),"",CODE(MID(N1532,6,1)))&amp;
IF(ISERR(CODE(MID(N1532,7,1))),"",CODE(MID(N1532,7,1)))&amp;
IF(ISERR(CODE(MID(N1532,8,1))),"",CODE(MID(N1532,8,1)))&amp;
IF(ISERR(CODE(MID(N1532,9,1))),"",CODE(MID(N1532,9,1)))&amp;
IF(ISERR(CODE(MID(N1532,10,1))),"",CODE(MID(N1532,10,1)))&amp;
IF(ISERR(CODE(MID(N1532,11,1))),"",CODE(MID(N1532,11,1)))&amp;
IF(ISERR(CODE(MID(N1532,12,1))),"",CODE(MID(N1532,12,1)))&amp;
IF(ISERR(CODE(MID(N1532,13,1))),"",CODE(MID(N1532,13,1)))&amp;
IF(ISERR(CODE(MID(N1532,14,1))),"",CODE(MID(N1532,14,1)))&amp;
IF(ISERR(CODE(MID(N1532,15,1))),"",CODE(MID(N1532,15,1)))</f>
        <v>738477951001011081169788</v>
      </c>
      <c r="B1532" s="3">
        <v>1501</v>
      </c>
      <c r="C1532" s="165">
        <f>VLOOKUP(A1532,[1]items.h.csv!$A:$C,3,0)</f>
        <v>1655</v>
      </c>
      <c r="D1532" s="1" t="s">
        <v>2221</v>
      </c>
      <c r="E1532" s="1" t="s">
        <v>7</v>
      </c>
      <c r="F1532" s="17" t="s">
        <v>2107</v>
      </c>
      <c r="G1532" s="17" t="s">
        <v>2107</v>
      </c>
      <c r="H1532" s="118">
        <v>0</v>
      </c>
      <c r="I1532" s="118">
        <v>0</v>
      </c>
      <c r="J1532" s="28" t="s">
        <v>1</v>
      </c>
      <c r="K1532" s="17" t="s">
        <v>2192</v>
      </c>
      <c r="L1532" s="138" t="s">
        <v>4604</v>
      </c>
      <c r="N1532" s="22" t="s">
        <v>3126</v>
      </c>
      <c r="O1532" s="22" t="s">
        <v>3787</v>
      </c>
      <c r="P1532"/>
      <c r="Q1532" t="str">
        <f>IF(F1532=G1532,"","NOT EQUAL")</f>
        <v/>
      </c>
      <c r="R1532"/>
      <c r="S1532"/>
      <c r="T1532">
        <f>IF(Y1532&lt;&gt;"",T1531+1,T1531)</f>
        <v>223</v>
      </c>
      <c r="U1532" s="3"/>
      <c r="V1532" s="118"/>
      <c r="W1532" s="118"/>
      <c r="X1532" s="109" t="str">
        <f>IF( OR(V1532="CNST", J1532="CAT_REGS"),(F1532),
IF(V1532="YES",UPPER(F1532),
IF(   AND(V1532&lt;&gt;"NO",J1532="CAT_FNCT",E1532&lt;&gt;"multiply", E1532&lt;&gt;"divide"),IF(K1532="SLS_ENABLED",   UPPER(F1532),""),"")))</f>
        <v/>
      </c>
      <c r="Y1532" s="109" t="str">
        <f>IF(LEN(W1532)&gt;0,W1532,SUBSTITUTE(SUBSTITUTE(SUBSTITUTE(SUBSTITUTE(SUBSTITUTE(SUBSTITUTE(SUBSTITUTE(SUBSTITUTE(SUBSTITUTE(SUBSTITUTE(SUBSTITUTE( (SUBSTITUTE( SUBSTITUTE( SUBSTITUTE( SUBSTITUTE(X1532,"STD_SIGMA","SUM"),"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32" s="2">
        <f>C1532</f>
        <v>1655</v>
      </c>
    </row>
    <row r="1533" spans="1:26">
      <c r="A1533" s="167" t="str">
        <f>CODE(MID(N1533,1,1))&amp;CODE(MID(N1533,2,1))&amp;CODE(MID(N1533,3,1))&amp;CODE(MID(N1533,4,1))&amp;CODE(MID(N1533,5,1))&amp;
IF(ISERR(CODE(MID(N1533,6,1))),"",CODE(MID(N1533,6,1)))&amp;
IF(ISERR(CODE(MID(N1533,7,1))),"",CODE(MID(N1533,7,1)))&amp;
IF(ISERR(CODE(MID(N1533,8,1))),"",CODE(MID(N1533,8,1)))&amp;
IF(ISERR(CODE(MID(N1533,9,1))),"",CODE(MID(N1533,9,1)))&amp;
IF(ISERR(CODE(MID(N1533,10,1))),"",CODE(MID(N1533,10,1)))&amp;
IF(ISERR(CODE(MID(N1533,11,1))),"",CODE(MID(N1533,11,1)))&amp;
IF(ISERR(CODE(MID(N1533,12,1))),"",CODE(MID(N1533,12,1)))&amp;
IF(ISERR(CODE(MID(N1533,13,1))),"",CODE(MID(N1533,13,1)))&amp;
IF(ISERR(CODE(MID(N1533,14,1))),"",CODE(MID(N1533,14,1)))&amp;
IF(ISERR(CODE(MID(N1533,15,1))),"",CODE(MID(N1533,15,1)))</f>
        <v>7384779568697684658067</v>
      </c>
      <c r="B1533" s="3">
        <v>1502</v>
      </c>
      <c r="C1533" s="165">
        <f>VLOOKUP(A1533,[1]items.h.csv!$A:$C,3,0)</f>
        <v>1656</v>
      </c>
      <c r="D1533" s="1" t="s">
        <v>4050</v>
      </c>
      <c r="E1533" s="1" t="s">
        <v>7</v>
      </c>
      <c r="F1533" s="17" t="s">
        <v>2108</v>
      </c>
      <c r="G1533" s="17" t="s">
        <v>2108</v>
      </c>
      <c r="H1533" s="118">
        <v>0</v>
      </c>
      <c r="I1533" s="118">
        <v>0</v>
      </c>
      <c r="J1533" s="17" t="s">
        <v>3</v>
      </c>
      <c r="K1533" s="17" t="s">
        <v>2191</v>
      </c>
      <c r="L1533" s="138" t="s">
        <v>4605</v>
      </c>
      <c r="N1533" s="22" t="s">
        <v>3127</v>
      </c>
      <c r="O1533" s="22" t="s">
        <v>3787</v>
      </c>
      <c r="P1533"/>
      <c r="Q1533" t="str">
        <f>IF(F1533=G1533,"","NOT EQUAL")</f>
        <v/>
      </c>
      <c r="R1533"/>
      <c r="S1533"/>
      <c r="T1533">
        <f>IF(Y1533&lt;&gt;"",T1532+1,T1532)</f>
        <v>224</v>
      </c>
      <c r="U1533" s="3" t="s">
        <v>4565</v>
      </c>
      <c r="V1533" s="118"/>
      <c r="W1533" s="118"/>
      <c r="X1533" s="109" t="str">
        <f>IF( OR(V1533="CNST", J1533="CAT_REGS"),(F1533),
IF(V1533="YES",UPPER(F1533),
IF(   AND(V1533&lt;&gt;"NO",J1533="CAT_FNCT",E1533&lt;&gt;"multiply", E1533&lt;&gt;"divide"),IF(K1533="SLS_ENABLED",   UPPER(F1533),""),"")))</f>
        <v>STD_DELTA "%"</v>
      </c>
      <c r="Y1533" s="109" t="str">
        <f>IF(LEN(W1533)&gt;0,W1533,SUBSTITUTE(SUBSTITUTE(SUBSTITUTE(SUBSTITUTE(SUBSTITUTE(SUBSTITUTE(SUBSTITUTE(SUBSTITUTE(SUBSTITUTE(SUBSTITUTE(SUBSTITUTE( (SUBSTITUTE( SUBSTITUTE( SUBSTITUTE( SUBSTITUTE(X1533,"STD_SIGMA","SUM"),"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DELTA%</v>
      </c>
      <c r="Z1533" s="2">
        <f>C1533</f>
        <v>1656</v>
      </c>
    </row>
    <row r="1534" spans="1:26">
      <c r="A1534" s="167" t="str">
        <f>CODE(MID(N1534,1,1))&amp;CODE(MID(N1534,2,1))&amp;CODE(MID(N1534,3,1))&amp;CODE(MID(N1534,4,1))&amp;CODE(MID(N1534,5,1))&amp;
IF(ISERR(CODE(MID(N1534,6,1))),"",CODE(MID(N1534,6,1)))&amp;
IF(ISERR(CODE(MID(N1534,7,1))),"",CODE(MID(N1534,7,1)))&amp;
IF(ISERR(CODE(MID(N1534,8,1))),"",CODE(MID(N1534,8,1)))&amp;
IF(ISERR(CODE(MID(N1534,9,1))),"",CODE(MID(N1534,9,1)))&amp;
IF(ISERR(CODE(MID(N1534,10,1))),"",CODE(MID(N1534,10,1)))&amp;
IF(ISERR(CODE(MID(N1534,11,1))),"",CODE(MID(N1534,11,1)))&amp;
IF(ISERR(CODE(MID(N1534,12,1))),"",CODE(MID(N1534,12,1)))&amp;
IF(ISERR(CODE(MID(N1534,13,1))),"",CODE(MID(N1534,13,1)))&amp;
IF(ISERR(CODE(MID(N1534,14,1))),"",CODE(MID(N1534,14,1)))&amp;
IF(ISERR(CODE(MID(N1534,15,1))),"",CODE(MID(N1534,15,1)))</f>
        <v>73847795101112115105108111110</v>
      </c>
      <c r="B1534" s="3">
        <v>1503</v>
      </c>
      <c r="C1534" s="165">
        <f>VLOOKUP(A1534,[1]items.h.csv!$A:$C,3,0)</f>
        <v>1657</v>
      </c>
      <c r="D1534" s="32" t="s">
        <v>4161</v>
      </c>
      <c r="E1534" s="1" t="s">
        <v>7</v>
      </c>
      <c r="F1534" s="17" t="s">
        <v>623</v>
      </c>
      <c r="G1534" s="17" t="s">
        <v>623</v>
      </c>
      <c r="H1534" s="118">
        <v>0</v>
      </c>
      <c r="I1534" s="118">
        <v>0</v>
      </c>
      <c r="J1534" s="17" t="s">
        <v>3</v>
      </c>
      <c r="K1534" s="17" t="s">
        <v>2192</v>
      </c>
      <c r="L1534" s="138" t="s">
        <v>4605</v>
      </c>
      <c r="N1534" s="22" t="s">
        <v>3128</v>
      </c>
      <c r="O1534" s="22" t="s">
        <v>3787</v>
      </c>
      <c r="P1534"/>
      <c r="Q1534" t="str">
        <f>IF(F1534=G1534,"","NOT EQUAL")</f>
        <v/>
      </c>
      <c r="R1534"/>
      <c r="S1534"/>
      <c r="T1534">
        <f>IF(Y1534&lt;&gt;"",T1533+1,T1533)</f>
        <v>224</v>
      </c>
      <c r="U1534" s="3"/>
      <c r="V1534" s="118"/>
      <c r="W1534" s="118"/>
      <c r="X1534" s="109" t="str">
        <f>IF( OR(V1534="CNST", J1534="CAT_REGS"),(F1534),
IF(V1534="YES",UPPER(F1534),
IF(   AND(V1534&lt;&gt;"NO",J1534="CAT_FNCT",E1534&lt;&gt;"multiply", E1534&lt;&gt;"divide"),IF(K1534="SLS_ENABLED",   UPPER(F1534),""),"")))</f>
        <v/>
      </c>
      <c r="Y1534" s="109" t="str">
        <f>IF(LEN(W1534)&gt;0,W1534,SUBSTITUTE(SUBSTITUTE(SUBSTITUTE(SUBSTITUTE(SUBSTITUTE(SUBSTITUTE(SUBSTITUTE(SUBSTITUTE(SUBSTITUTE(SUBSTITUTE(SUBSTITUTE( (SUBSTITUTE( SUBSTITUTE( SUBSTITUTE( SUBSTITUTE(X1534,"STD_SIGMA","SUM"),"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34" s="2">
        <f>C1534</f>
        <v>1657</v>
      </c>
    </row>
    <row r="1535" spans="1:26">
      <c r="A1535" s="167" t="str">
        <f>CODE(MID(N1535,1,1))&amp;CODE(MID(N1535,2,1))&amp;CODE(MID(N1535,3,1))&amp;CODE(MID(N1535,4,1))&amp;CODE(MID(N1535,5,1))&amp;
IF(ISERR(CODE(MID(N1535,6,1))),"",CODE(MID(N1535,6,1)))&amp;
IF(ISERR(CODE(MID(N1535,7,1))),"",CODE(MID(N1535,7,1)))&amp;
IF(ISERR(CODE(MID(N1535,8,1))),"",CODE(MID(N1535,8,1)))&amp;
IF(ISERR(CODE(MID(N1535,9,1))),"",CODE(MID(N1535,9,1)))&amp;
IF(ISERR(CODE(MID(N1535,10,1))),"",CODE(MID(N1535,10,1)))&amp;
IF(ISERR(CODE(MID(N1535,11,1))),"",CODE(MID(N1535,11,1)))&amp;
IF(ISERR(CODE(MID(N1535,12,1))),"",CODE(MID(N1535,12,1)))&amp;
IF(ISERR(CODE(MID(N1535,13,1))),"",CODE(MID(N1535,13,1)))&amp;
IF(ISERR(CODE(MID(N1535,14,1))),"",CODE(MID(N1535,14,1)))&amp;
IF(ISERR(CODE(MID(N1535,15,1))),"",CODE(MID(N1535,15,1)))</f>
        <v>7384779510111211510510811111077</v>
      </c>
      <c r="B1535" s="3">
        <v>1504</v>
      </c>
      <c r="C1535" s="165">
        <f>VLOOKUP(A1535,[1]items.h.csv!$A:$C,3,0)</f>
        <v>1658</v>
      </c>
      <c r="D1535" s="32" t="s">
        <v>4162</v>
      </c>
      <c r="E1535" s="1" t="s">
        <v>7</v>
      </c>
      <c r="F1535" s="17" t="s">
        <v>2109</v>
      </c>
      <c r="G1535" s="17" t="s">
        <v>2109</v>
      </c>
      <c r="H1535" s="118">
        <v>0</v>
      </c>
      <c r="I1535" s="118">
        <v>0</v>
      </c>
      <c r="J1535" s="17" t="s">
        <v>3</v>
      </c>
      <c r="K1535" s="17" t="s">
        <v>2192</v>
      </c>
      <c r="L1535" s="138" t="s">
        <v>4605</v>
      </c>
      <c r="N1535" s="22" t="s">
        <v>3130</v>
      </c>
      <c r="O1535" s="22" t="s">
        <v>3787</v>
      </c>
      <c r="P1535"/>
      <c r="Q1535" t="str">
        <f>IF(F1535=G1535,"","NOT EQUAL")</f>
        <v/>
      </c>
      <c r="R1535"/>
      <c r="S1535"/>
      <c r="T1535">
        <f>IF(Y1535&lt;&gt;"",T1534+1,T1534)</f>
        <v>224</v>
      </c>
      <c r="U1535" s="3"/>
      <c r="V1535" s="118"/>
      <c r="W1535" s="118"/>
      <c r="X1535" s="109" t="str">
        <f>IF( OR(V1535="CNST", J1535="CAT_REGS"),(F1535),
IF(V1535="YES",UPPER(F1535),
IF(   AND(V1535&lt;&gt;"NO",J1535="CAT_FNCT",E1535&lt;&gt;"multiply", E1535&lt;&gt;"divide"),IF(K1535="SLS_ENABLED",   UPPER(F1535),""),"")))</f>
        <v/>
      </c>
      <c r="Y1535" s="109" t="str">
        <f>IF(LEN(W1535)&gt;0,W1535,SUBSTITUTE(SUBSTITUTE(SUBSTITUTE(SUBSTITUTE(SUBSTITUTE(SUBSTITUTE(SUBSTITUTE(SUBSTITUTE(SUBSTITUTE(SUBSTITUTE(SUBSTITUTE( (SUBSTITUTE( SUBSTITUTE( SUBSTITUTE( SUBSTITUTE(X1535,"STD_SIGMA","SUM"),"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35" s="2">
        <f>C1535</f>
        <v>1658</v>
      </c>
    </row>
    <row r="1536" spans="1:26">
      <c r="A1536" s="167" t="str">
        <f>CODE(MID(N1536,1,1))&amp;CODE(MID(N1536,2,1))&amp;CODE(MID(N1536,3,1))&amp;CODE(MID(N1536,4,1))&amp;CODE(MID(N1536,5,1))&amp;
IF(ISERR(CODE(MID(N1536,6,1))),"",CODE(MID(N1536,6,1)))&amp;
IF(ISERR(CODE(MID(N1536,7,1))),"",CODE(MID(N1536,7,1)))&amp;
IF(ISERR(CODE(MID(N1536,8,1))),"",CODE(MID(N1536,8,1)))&amp;
IF(ISERR(CODE(MID(N1536,9,1))),"",CODE(MID(N1536,9,1)))&amp;
IF(ISERR(CODE(MID(N1536,10,1))),"",CODE(MID(N1536,10,1)))&amp;
IF(ISERR(CODE(MID(N1536,11,1))),"",CODE(MID(N1536,11,1)))&amp;
IF(ISERR(CODE(MID(N1536,12,1))),"",CODE(MID(N1536,12,1)))&amp;
IF(ISERR(CODE(MID(N1536,13,1))),"",CODE(MID(N1536,13,1)))&amp;
IF(ISERR(CODE(MID(N1536,14,1))),"",CODE(MID(N1536,14,1)))&amp;
IF(ISERR(CODE(MID(N1536,15,1))),"",CODE(MID(N1536,15,1)))</f>
        <v>7384779510111211510510811111080</v>
      </c>
      <c r="B1536" s="3">
        <v>1505</v>
      </c>
      <c r="C1536" s="165">
        <f>VLOOKUP(A1536,[1]items.h.csv!$A:$C,3,0)</f>
        <v>1659</v>
      </c>
      <c r="D1536" s="32" t="s">
        <v>4163</v>
      </c>
      <c r="E1536" s="1" t="s">
        <v>7</v>
      </c>
      <c r="F1536" s="17" t="s">
        <v>2110</v>
      </c>
      <c r="G1536" s="17" t="s">
        <v>2110</v>
      </c>
      <c r="H1536" s="118">
        <v>0</v>
      </c>
      <c r="I1536" s="118">
        <v>0</v>
      </c>
      <c r="J1536" s="17" t="s">
        <v>3</v>
      </c>
      <c r="K1536" s="17" t="s">
        <v>2192</v>
      </c>
      <c r="L1536" s="138" t="s">
        <v>4605</v>
      </c>
      <c r="N1536" s="22" t="s">
        <v>3131</v>
      </c>
      <c r="O1536" s="22" t="s">
        <v>3787</v>
      </c>
      <c r="P1536"/>
      <c r="Q1536" t="str">
        <f>IF(F1536=G1536,"","NOT EQUAL")</f>
        <v/>
      </c>
      <c r="R1536"/>
      <c r="S1536"/>
      <c r="T1536">
        <f>IF(Y1536&lt;&gt;"",T1535+1,T1535)</f>
        <v>224</v>
      </c>
      <c r="U1536" s="3"/>
      <c r="V1536" s="118"/>
      <c r="W1536" s="118"/>
      <c r="X1536" s="109" t="str">
        <f>IF( OR(V1536="CNST", J1536="CAT_REGS"),(F1536),
IF(V1536="YES",UPPER(F1536),
IF(   AND(V1536&lt;&gt;"NO",J1536="CAT_FNCT",E1536&lt;&gt;"multiply", E1536&lt;&gt;"divide"),IF(K1536="SLS_ENABLED",   UPPER(F1536),""),"")))</f>
        <v/>
      </c>
      <c r="Y1536" s="109" t="str">
        <f>IF(LEN(W1536)&gt;0,W1536,SUBSTITUTE(SUBSTITUTE(SUBSTITUTE(SUBSTITUTE(SUBSTITUTE(SUBSTITUTE(SUBSTITUTE(SUBSTITUTE(SUBSTITUTE(SUBSTITUTE(SUBSTITUTE( (SUBSTITUTE( SUBSTITUTE( SUBSTITUTE( SUBSTITUTE(X1536,"STD_SIGMA","SUM"),"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36" s="2">
        <f>C1536</f>
        <v>1659</v>
      </c>
    </row>
    <row r="1537" spans="1:26">
      <c r="A1537" s="167" t="str">
        <f>CODE(MID(N1537,1,1))&amp;CODE(MID(N1537,2,1))&amp;CODE(MID(N1537,3,1))&amp;CODE(MID(N1537,4,1))&amp;CODE(MID(N1537,5,1))&amp;
IF(ISERR(CODE(MID(N1537,6,1))),"",CODE(MID(N1537,6,1)))&amp;
IF(ISERR(CODE(MID(N1537,7,1))),"",CODE(MID(N1537,7,1)))&amp;
IF(ISERR(CODE(MID(N1537,8,1))),"",CODE(MID(N1537,8,1)))&amp;
IF(ISERR(CODE(MID(N1537,9,1))),"",CODE(MID(N1537,9,1)))&amp;
IF(ISERR(CODE(MID(N1537,10,1))),"",CODE(MID(N1537,10,1)))&amp;
IF(ISERR(CODE(MID(N1537,11,1))),"",CODE(MID(N1537,11,1)))&amp;
IF(ISERR(CODE(MID(N1537,12,1))),"",CODE(MID(N1537,12,1)))&amp;
IF(ISERR(CODE(MID(N1537,13,1))),"",CODE(MID(N1537,13,1)))&amp;
IF(ISERR(CODE(MID(N1537,14,1))),"",CODE(MID(N1537,14,1)))&amp;
IF(ISERR(CODE(MID(N1537,15,1))),"",CODE(MID(N1537,15,1)))</f>
        <v>738477951221011169788</v>
      </c>
      <c r="B1537" s="3">
        <v>1506</v>
      </c>
      <c r="C1537" s="165">
        <f>VLOOKUP(A1537,[1]items.h.csv!$A:$C,3,0)</f>
        <v>1660</v>
      </c>
      <c r="D1537" s="1" t="s">
        <v>2221</v>
      </c>
      <c r="E1537" s="1" t="s">
        <v>7</v>
      </c>
      <c r="F1537" s="17" t="s">
        <v>458</v>
      </c>
      <c r="G1537" s="17" t="s">
        <v>458</v>
      </c>
      <c r="H1537" s="118">
        <v>0</v>
      </c>
      <c r="I1537" s="118">
        <v>0</v>
      </c>
      <c r="J1537" s="17" t="s">
        <v>3</v>
      </c>
      <c r="K1537" s="17" t="s">
        <v>2192</v>
      </c>
      <c r="L1537" s="138" t="s">
        <v>4605</v>
      </c>
      <c r="N1537" s="22" t="s">
        <v>3132</v>
      </c>
      <c r="O1537" s="22" t="s">
        <v>3787</v>
      </c>
      <c r="P1537"/>
      <c r="Q1537" t="str">
        <f>IF(F1537=G1537,"","NOT EQUAL")</f>
        <v/>
      </c>
      <c r="R1537"/>
      <c r="S1537"/>
      <c r="T1537">
        <f>IF(Y1537&lt;&gt;"",T1536+1,T1536)</f>
        <v>224</v>
      </c>
      <c r="U1537" s="3"/>
      <c r="V1537" s="118"/>
      <c r="W1537" s="118"/>
      <c r="X1537" s="109" t="str">
        <f>IF( OR(V1537="CNST", J1537="CAT_REGS"),(F1537),
IF(V1537="YES",UPPER(F1537),
IF(   AND(V1537&lt;&gt;"NO",J1537="CAT_FNCT",E1537&lt;&gt;"multiply", E1537&lt;&gt;"divide"),IF(K1537="SLS_ENABLED",   UPPER(F1537),""),"")))</f>
        <v/>
      </c>
      <c r="Y1537" s="109" t="str">
        <f>IF(LEN(W1537)&gt;0,W1537,SUBSTITUTE(SUBSTITUTE(SUBSTITUTE(SUBSTITUTE(SUBSTITUTE(SUBSTITUTE(SUBSTITUTE(SUBSTITUTE(SUBSTITUTE(SUBSTITUTE(SUBSTITUTE( (SUBSTITUTE( SUBSTITUTE( SUBSTITUTE( SUBSTITUTE(X1537,"STD_SIGMA","SUM"),"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37" s="2">
        <f>C1537</f>
        <v>1660</v>
      </c>
    </row>
    <row r="1538" spans="1:26">
      <c r="A1538" s="167" t="str">
        <f>CODE(MID(N1538,1,1))&amp;CODE(MID(N1538,2,1))&amp;CODE(MID(N1538,3,1))&amp;CODE(MID(N1538,4,1))&amp;CODE(MID(N1538,5,1))&amp;
IF(ISERR(CODE(MID(N1538,6,1))),"",CODE(MID(N1538,6,1)))&amp;
IF(ISERR(CODE(MID(N1538,7,1))),"",CODE(MID(N1538,7,1)))&amp;
IF(ISERR(CODE(MID(N1538,8,1))),"",CODE(MID(N1538,8,1)))&amp;
IF(ISERR(CODE(MID(N1538,9,1))),"",CODE(MID(N1538,9,1)))&amp;
IF(ISERR(CODE(MID(N1538,10,1))),"",CODE(MID(N1538,10,1)))&amp;
IF(ISERR(CODE(MID(N1538,11,1))),"",CODE(MID(N1538,11,1)))&amp;
IF(ISERR(CODE(MID(N1538,12,1))),"",CODE(MID(N1538,12,1)))&amp;
IF(ISERR(CODE(MID(N1538,13,1))),"",CODE(MID(N1538,13,1)))&amp;
IF(ISERR(CODE(MID(N1538,14,1))),"",CODE(MID(N1538,14,1)))&amp;
IF(ISERR(CODE(MID(N1538,15,1))),"",CODE(MID(N1538,15,1)))</f>
        <v>738477958073</v>
      </c>
      <c r="B1538" s="3">
        <v>117</v>
      </c>
      <c r="C1538" s="165">
        <f>VLOOKUP(A1538,[1]items.h.csv!$A:$C,3,0)</f>
        <v>1661</v>
      </c>
      <c r="D1538" s="1" t="s">
        <v>2221</v>
      </c>
      <c r="E1538" s="1" t="s">
        <v>7</v>
      </c>
      <c r="F1538" s="17" t="s">
        <v>470</v>
      </c>
      <c r="G1538" s="17" t="s">
        <v>470</v>
      </c>
      <c r="H1538" s="118">
        <v>0</v>
      </c>
      <c r="I1538" s="118">
        <v>0</v>
      </c>
      <c r="J1538" s="17" t="s">
        <v>3</v>
      </c>
      <c r="K1538" s="17" t="s">
        <v>2192</v>
      </c>
      <c r="L1538" s="138" t="s">
        <v>4605</v>
      </c>
      <c r="N1538" s="22" t="s">
        <v>3144</v>
      </c>
      <c r="O1538" s="22" t="s">
        <v>3787</v>
      </c>
      <c r="P1538"/>
      <c r="Q1538" t="str">
        <f>IF(F1538=G1538,"","NOT EQUAL")</f>
        <v/>
      </c>
      <c r="R1538"/>
      <c r="S1538"/>
      <c r="T1538">
        <f>IF(Y1538&lt;&gt;"",T1537+1,T1537)</f>
        <v>224</v>
      </c>
      <c r="U1538" s="3"/>
      <c r="V1538" s="118"/>
      <c r="W1538" s="118"/>
      <c r="X1538" s="109" t="str">
        <f>IF( OR(V1538="CNST", J1538="CAT_REGS"),(F1538),
IF(V1538="YES",UPPER(F1538),
IF(   AND(V1538&lt;&gt;"NO",J1538="CAT_FNCT",E1538&lt;&gt;"multiply", E1538&lt;&gt;"divide"),IF(K1538="SLS_ENABLED",   UPPER(F1538),""),"")))</f>
        <v/>
      </c>
      <c r="Y1538" s="109" t="str">
        <f>IF(LEN(W1538)&gt;0,W1538,SUBSTITUTE(SUBSTITUTE(SUBSTITUTE(SUBSTITUTE(SUBSTITUTE(SUBSTITUTE(SUBSTITUTE(SUBSTITUTE(SUBSTITUTE(SUBSTITUTE(SUBSTITUTE( (SUBSTITUTE( SUBSTITUTE( SUBSTITUTE( SUBSTITUTE(X1538,"STD_SIGMA","SUM"),"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38" s="2">
        <f>C1538</f>
        <v>1661</v>
      </c>
    </row>
    <row r="1539" spans="1:26">
      <c r="A1539" s="167" t="str">
        <f>CODE(MID(N1539,1,1))&amp;CODE(MID(N1539,2,1))&amp;CODE(MID(N1539,3,1))&amp;CODE(MID(N1539,4,1))&amp;CODE(MID(N1539,5,1))&amp;
IF(ISERR(CODE(MID(N1539,6,1))),"",CODE(MID(N1539,6,1)))&amp;
IF(ISERR(CODE(MID(N1539,7,1))),"",CODE(MID(N1539,7,1)))&amp;
IF(ISERR(CODE(MID(N1539,8,1))),"",CODE(MID(N1539,8,1)))&amp;
IF(ISERR(CODE(MID(N1539,9,1))),"",CODE(MID(N1539,9,1)))&amp;
IF(ISERR(CODE(MID(N1539,10,1))),"",CODE(MID(N1539,10,1)))&amp;
IF(ISERR(CODE(MID(N1539,11,1))),"",CODE(MID(N1539,11,1)))&amp;
IF(ISERR(CODE(MID(N1539,12,1))),"",CODE(MID(N1539,12,1)))&amp;
IF(ISERR(CODE(MID(N1539,13,1))),"",CODE(MID(N1539,13,1)))&amp;
IF(ISERR(CODE(MID(N1539,14,1))),"",CODE(MID(N1539,14,1)))&amp;
IF(ISERR(CODE(MID(N1539,15,1))),"",CODE(MID(N1539,15,1)))</f>
        <v>738477958373717765</v>
      </c>
      <c r="B1539" s="3">
        <v>1507</v>
      </c>
      <c r="C1539" s="165">
        <f>VLOOKUP(A1539,[1]items.h.csv!$A:$C,3,0)</f>
        <v>1662</v>
      </c>
      <c r="D1539" s="1" t="s">
        <v>2221</v>
      </c>
      <c r="E1539" s="1" t="s">
        <v>7</v>
      </c>
      <c r="F1539" s="17" t="s">
        <v>2111</v>
      </c>
      <c r="G1539" s="17" t="s">
        <v>2111</v>
      </c>
      <c r="H1539" s="118">
        <v>0</v>
      </c>
      <c r="I1539" s="118">
        <v>0</v>
      </c>
      <c r="J1539" s="17" t="s">
        <v>3</v>
      </c>
      <c r="K1539" s="17" t="s">
        <v>2192</v>
      </c>
      <c r="L1539" s="138" t="s">
        <v>4605</v>
      </c>
      <c r="N1539" s="22" t="s">
        <v>3146</v>
      </c>
      <c r="O1539" s="22" t="s">
        <v>3787</v>
      </c>
      <c r="P1539"/>
      <c r="Q1539" t="str">
        <f>IF(F1539=G1539,"","NOT EQUAL")</f>
        <v/>
      </c>
      <c r="R1539"/>
      <c r="S1539"/>
      <c r="T1539">
        <f>IF(Y1539&lt;&gt;"",T1538+1,T1538)</f>
        <v>224</v>
      </c>
      <c r="U1539" s="3"/>
      <c r="V1539" s="118"/>
      <c r="W1539" s="118"/>
      <c r="X1539" s="109" t="str">
        <f>IF( OR(V1539="CNST", J1539="CAT_REGS"),(F1539),
IF(V1539="YES",UPPER(F1539),
IF(   AND(V1539&lt;&gt;"NO",J1539="CAT_FNCT",E1539&lt;&gt;"multiply", E1539&lt;&gt;"divide"),IF(K1539="SLS_ENABLED",   UPPER(F1539),""),"")))</f>
        <v/>
      </c>
      <c r="Y1539" s="109" t="str">
        <f>IF(LEN(W1539)&gt;0,W1539,SUBSTITUTE(SUBSTITUTE(SUBSTITUTE(SUBSTITUTE(SUBSTITUTE(SUBSTITUTE(SUBSTITUTE(SUBSTITUTE(SUBSTITUTE(SUBSTITUTE(SUBSTITUTE( (SUBSTITUTE( SUBSTITUTE( SUBSTITUTE( SUBSTITUTE(X1539,"STD_SIGMA","SUM"),"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39" s="2">
        <f>C1539</f>
        <v>1662</v>
      </c>
    </row>
    <row r="1540" spans="1:26">
      <c r="A1540" s="167" t="str">
        <f>CODE(MID(N1540,1,1))&amp;CODE(MID(N1540,2,1))&amp;CODE(MID(N1540,3,1))&amp;CODE(MID(N1540,4,1))&amp;CODE(MID(N1540,5,1))&amp;
IF(ISERR(CODE(MID(N1540,6,1))),"",CODE(MID(N1540,6,1)))&amp;
IF(ISERR(CODE(MID(N1540,7,1))),"",CODE(MID(N1540,7,1)))&amp;
IF(ISERR(CODE(MID(N1540,8,1))),"",CODE(MID(N1540,8,1)))&amp;
IF(ISERR(CODE(MID(N1540,9,1))),"",CODE(MID(N1540,9,1)))&amp;
IF(ISERR(CODE(MID(N1540,10,1))),"",CODE(MID(N1540,10,1)))&amp;
IF(ISERR(CODE(MID(N1540,11,1))),"",CODE(MID(N1540,11,1)))&amp;
IF(ISERR(CODE(MID(N1540,12,1))),"",CODE(MID(N1540,12,1)))&amp;
IF(ISERR(CODE(MID(N1540,13,1))),"",CODE(MID(N1540,13,1)))&amp;
IF(ISERR(CODE(MID(N1540,14,1))),"",CODE(MID(N1540,14,1)))&amp;
IF(ISERR(CODE(MID(N1540,15,1))),"",CODE(MID(N1540,15,1)))</f>
        <v>7384779511510510310997</v>
      </c>
      <c r="B1540" s="3">
        <v>1508</v>
      </c>
      <c r="C1540" s="165">
        <f>VLOOKUP(A1540,[1]items.h.csv!$A:$C,3,0)</f>
        <v>1663</v>
      </c>
      <c r="D1540" s="32" t="s">
        <v>4164</v>
      </c>
      <c r="E1540" s="1" t="s">
        <v>7</v>
      </c>
      <c r="F1540" s="17" t="s">
        <v>641</v>
      </c>
      <c r="G1540" s="17" t="s">
        <v>641</v>
      </c>
      <c r="H1540" s="118">
        <v>0</v>
      </c>
      <c r="I1540" s="118">
        <v>0</v>
      </c>
      <c r="J1540" s="17" t="s">
        <v>3</v>
      </c>
      <c r="K1540" s="17" t="s">
        <v>2192</v>
      </c>
      <c r="L1540" s="138" t="s">
        <v>4605</v>
      </c>
      <c r="N1540" s="22" t="s">
        <v>3147</v>
      </c>
      <c r="O1540" s="22" t="s">
        <v>3787</v>
      </c>
      <c r="P1540"/>
      <c r="Q1540" t="str">
        <f>IF(F1540=G1540,"","NOT EQUAL")</f>
        <v/>
      </c>
      <c r="R1540"/>
      <c r="S1540"/>
      <c r="T1540">
        <f>IF(Y1540&lt;&gt;"",T1539+1,T1539)</f>
        <v>224</v>
      </c>
      <c r="U1540" s="3"/>
      <c r="V1540" s="118"/>
      <c r="W1540" s="118"/>
      <c r="X1540" s="109" t="str">
        <f>IF( OR(V1540="CNST", J1540="CAT_REGS"),(F1540),
IF(V1540="YES",UPPER(F1540),
IF(   AND(V1540&lt;&gt;"NO",J1540="CAT_FNCT",E1540&lt;&gt;"multiply", E1540&lt;&gt;"divide"),IF(K1540="SLS_ENABLED",   UPPER(F1540),""),"")))</f>
        <v/>
      </c>
      <c r="Y1540" s="109" t="str">
        <f>IF(LEN(W1540)&gt;0,W1540,SUBSTITUTE(SUBSTITUTE(SUBSTITUTE(SUBSTITUTE(SUBSTITUTE(SUBSTITUTE(SUBSTITUTE(SUBSTITUTE(SUBSTITUTE(SUBSTITUTE(SUBSTITUTE( (SUBSTITUTE( SUBSTITUTE( SUBSTITUTE( SUBSTITUTE(X1540,"STD_SIGMA","SUM"),"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40" s="2">
        <f>C1540</f>
        <v>1663</v>
      </c>
    </row>
    <row r="1541" spans="1:26">
      <c r="A1541" s="167" t="str">
        <f>CODE(MID(N1541,1,1))&amp;CODE(MID(N1541,2,1))&amp;CODE(MID(N1541,3,1))&amp;CODE(MID(N1541,4,1))&amp;CODE(MID(N1541,5,1))&amp;
IF(ISERR(CODE(MID(N1541,6,1))),"",CODE(MID(N1541,6,1)))&amp;
IF(ISERR(CODE(MID(N1541,7,1))),"",CODE(MID(N1541,7,1)))&amp;
IF(ISERR(CODE(MID(N1541,8,1))),"",CODE(MID(N1541,8,1)))&amp;
IF(ISERR(CODE(MID(N1541,9,1))),"",CODE(MID(N1541,9,1)))&amp;
IF(ISERR(CODE(MID(N1541,10,1))),"",CODE(MID(N1541,10,1)))&amp;
IF(ISERR(CODE(MID(N1541,11,1))),"",CODE(MID(N1541,11,1)))&amp;
IF(ISERR(CODE(MID(N1541,12,1))),"",CODE(MID(N1541,12,1)))&amp;
IF(ISERR(CODE(MID(N1541,13,1))),"",CODE(MID(N1541,13,1)))&amp;
IF(ISERR(CODE(MID(N1541,14,1))),"",CODE(MID(N1541,14,1)))&amp;
IF(ISERR(CODE(MID(N1541,15,1))),"",CODE(MID(N1541,15,1)))</f>
        <v>7384779511510510310997119</v>
      </c>
      <c r="B1541" s="3">
        <v>1509</v>
      </c>
      <c r="C1541" s="165">
        <f>VLOOKUP(A1541,[1]items.h.csv!$A:$C,3,0)</f>
        <v>1664</v>
      </c>
      <c r="D1541" s="32" t="s">
        <v>4165</v>
      </c>
      <c r="E1541" s="1" t="s">
        <v>7</v>
      </c>
      <c r="F1541" s="17" t="s">
        <v>2113</v>
      </c>
      <c r="G1541" s="17" t="s">
        <v>2113</v>
      </c>
      <c r="H1541" s="118">
        <v>0</v>
      </c>
      <c r="I1541" s="118">
        <v>0</v>
      </c>
      <c r="J1541" s="17" t="s">
        <v>3</v>
      </c>
      <c r="K1541" s="17" t="s">
        <v>2192</v>
      </c>
      <c r="L1541" s="138" t="s">
        <v>4605</v>
      </c>
      <c r="N1541" s="22" t="s">
        <v>3154</v>
      </c>
      <c r="O1541" s="22" t="s">
        <v>3787</v>
      </c>
      <c r="P1541"/>
      <c r="Q1541" t="str">
        <f>IF(F1541=G1541,"","NOT EQUAL")</f>
        <v/>
      </c>
      <c r="R1541"/>
      <c r="S1541"/>
      <c r="T1541">
        <f>IF(Y1541&lt;&gt;"",T1540+1,T1540)</f>
        <v>224</v>
      </c>
      <c r="U1541" s="3"/>
      <c r="V1541" s="118"/>
      <c r="W1541" s="118"/>
      <c r="X1541" s="109" t="str">
        <f>IF( OR(V1541="CNST", J1541="CAT_REGS"),(F1541),
IF(V1541="YES",UPPER(F1541),
IF(   AND(V1541&lt;&gt;"NO",J1541="CAT_FNCT",E1541&lt;&gt;"multiply", E1541&lt;&gt;"divide"),IF(K1541="SLS_ENABLED",   UPPER(F1541),""),"")))</f>
        <v/>
      </c>
      <c r="Y1541" s="109" t="str">
        <f>IF(LEN(W1541)&gt;0,W1541,SUBSTITUTE(SUBSTITUTE(SUBSTITUTE(SUBSTITUTE(SUBSTITUTE(SUBSTITUTE(SUBSTITUTE(SUBSTITUTE(SUBSTITUTE(SUBSTITUTE(SUBSTITUTE( (SUBSTITUTE( SUBSTITUTE( SUBSTITUTE( SUBSTITUTE(X1541,"STD_SIGMA","SUM"),"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41" s="2">
        <f>C1541</f>
        <v>1664</v>
      </c>
    </row>
    <row r="1542" spans="1:26">
      <c r="A1542" s="167" t="str">
        <f>CODE(MID(N1542,1,1))&amp;CODE(MID(N1542,2,1))&amp;CODE(MID(N1542,3,1))&amp;CODE(MID(N1542,4,1))&amp;CODE(MID(N1542,5,1))&amp;
IF(ISERR(CODE(MID(N1542,6,1))),"",CODE(MID(N1542,6,1)))&amp;
IF(ISERR(CODE(MID(N1542,7,1))),"",CODE(MID(N1542,7,1)))&amp;
IF(ISERR(CODE(MID(N1542,8,1))),"",CODE(MID(N1542,8,1)))&amp;
IF(ISERR(CODE(MID(N1542,9,1))),"",CODE(MID(N1542,9,1)))&amp;
IF(ISERR(CODE(MID(N1542,10,1))),"",CODE(MID(N1542,10,1)))&amp;
IF(ISERR(CODE(MID(N1542,11,1))),"",CODE(MID(N1542,11,1)))&amp;
IF(ISERR(CODE(MID(N1542,12,1))),"",CODE(MID(N1542,12,1)))&amp;
IF(ISERR(CODE(MID(N1542,13,1))),"",CODE(MID(N1542,13,1)))&amp;
IF(ISERR(CODE(MID(N1542,14,1))),"",CODE(MID(N1542,14,1)))&amp;
IF(ISERR(CODE(MID(N1542,15,1))),"",CODE(MID(N1542,15,1)))</f>
        <v>7384779582657873</v>
      </c>
      <c r="B1542" s="3">
        <v>1510</v>
      </c>
      <c r="C1542" s="165">
        <f>VLOOKUP(A1542,[1]items.h.csv!$A:$C,3,0)</f>
        <v>1665</v>
      </c>
      <c r="D1542" s="1" t="s">
        <v>2402</v>
      </c>
      <c r="E1542" s="1" t="s">
        <v>7</v>
      </c>
      <c r="F1542" s="17" t="s">
        <v>2120</v>
      </c>
      <c r="G1542" s="17" t="s">
        <v>2120</v>
      </c>
      <c r="H1542" s="118">
        <v>0</v>
      </c>
      <c r="I1542" s="118">
        <v>0</v>
      </c>
      <c r="J1542" s="17" t="s">
        <v>3</v>
      </c>
      <c r="K1542" s="17" t="s">
        <v>2191</v>
      </c>
      <c r="L1542" s="138" t="s">
        <v>4605</v>
      </c>
      <c r="N1542" s="22" t="s">
        <v>3166</v>
      </c>
      <c r="O1542" s="22" t="s">
        <v>3787</v>
      </c>
      <c r="P1542"/>
      <c r="Q1542" t="str">
        <f>IF(F1542=G1542,"","NOT EQUAL")</f>
        <v/>
      </c>
      <c r="R1542"/>
      <c r="S1542"/>
      <c r="T1542">
        <f>IF(Y1542&lt;&gt;"",T1541+1,T1541)</f>
        <v>225</v>
      </c>
      <c r="U1542" s="3" t="s">
        <v>4565</v>
      </c>
      <c r="V1542" s="118"/>
      <c r="W1542" s="118"/>
      <c r="X1542" s="109" t="str">
        <f>IF( OR(V1542="CNST", J1542="CAT_REGS"),(F1542),
IF(V1542="YES",UPPER(F1542),
IF(   AND(V1542&lt;&gt;"NO",J1542="CAT_FNCT",E1542&lt;&gt;"multiply", E1542&lt;&gt;"divide"),IF(K1542="SLS_ENABLED",   UPPER(F1542),""),"")))</f>
        <v>"RANI#"</v>
      </c>
      <c r="Y1542" s="109" t="str">
        <f>IF(LEN(W1542)&gt;0,W1542,SUBSTITUTE(SUBSTITUTE(SUBSTITUTE(SUBSTITUTE(SUBSTITUTE(SUBSTITUTE(SUBSTITUTE(SUBSTITUTE(SUBSTITUTE(SUBSTITUTE(SUBSTITUTE( (SUBSTITUTE( SUBSTITUTE( SUBSTITUTE( SUBSTITUTE(X1542,"STD_SIGMA","SUM"),"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RANI#</v>
      </c>
      <c r="Z1542" s="2">
        <f>C1542</f>
        <v>1665</v>
      </c>
    </row>
    <row r="1543" spans="1:26">
      <c r="A1543" s="167" t="str">
        <f>CODE(MID(N1543,1,1))&amp;CODE(MID(N1543,2,1))&amp;CODE(MID(N1543,3,1))&amp;CODE(MID(N1543,4,1))&amp;CODE(MID(N1543,5,1))&amp;
IF(ISERR(CODE(MID(N1543,6,1))),"",CODE(MID(N1543,6,1)))&amp;
IF(ISERR(CODE(MID(N1543,7,1))),"",CODE(MID(N1543,7,1)))&amp;
IF(ISERR(CODE(MID(N1543,8,1))),"",CODE(MID(N1543,8,1)))&amp;
IF(ISERR(CODE(MID(N1543,9,1))),"",CODE(MID(N1543,9,1)))&amp;
IF(ISERR(CODE(MID(N1543,10,1))),"",CODE(MID(N1543,10,1)))&amp;
IF(ISERR(CODE(MID(N1543,11,1))),"",CODE(MID(N1543,11,1)))&amp;
IF(ISERR(CODE(MID(N1543,12,1))),"",CODE(MID(N1543,12,1)))&amp;
IF(ISERR(CODE(MID(N1543,13,1))),"",CODE(MID(N1543,13,1)))&amp;
IF(ISERR(CODE(MID(N1543,14,1))),"",CODE(MID(N1543,14,1)))&amp;
IF(ISERR(CODE(MID(N1543,15,1))),"",CODE(MID(N1543,15,1)))</f>
        <v>738477958082737884698288</v>
      </c>
      <c r="B1543" s="3">
        <v>1511</v>
      </c>
      <c r="C1543" s="165">
        <f>VLOOKUP(A1543,[1]items.h.csv!$A:$C,3,0)</f>
        <v>1666</v>
      </c>
      <c r="D1543" s="1" t="s">
        <v>2221</v>
      </c>
      <c r="E1543" s="1" t="s">
        <v>7</v>
      </c>
      <c r="F1543" s="35" t="s">
        <v>1093</v>
      </c>
      <c r="G1543" s="35" t="s">
        <v>1093</v>
      </c>
      <c r="H1543" s="118">
        <v>0</v>
      </c>
      <c r="I1543" s="118">
        <v>0</v>
      </c>
      <c r="J1543" s="35" t="s">
        <v>3</v>
      </c>
      <c r="K1543" s="17" t="s">
        <v>2192</v>
      </c>
      <c r="L1543" s="138" t="s">
        <v>4605</v>
      </c>
      <c r="N1543" s="22" t="s">
        <v>3875</v>
      </c>
      <c r="O1543" s="22" t="s">
        <v>3787</v>
      </c>
      <c r="P1543"/>
      <c r="Q1543" t="str">
        <f>IF(F1543=G1543,"","NOT EQUAL")</f>
        <v/>
      </c>
      <c r="R1543"/>
      <c r="S1543"/>
      <c r="T1543">
        <f>IF(Y1543&lt;&gt;"",T1542+1,T1542)</f>
        <v>225</v>
      </c>
      <c r="U1543" s="3"/>
      <c r="V1543" s="118"/>
      <c r="W1543" s="118"/>
      <c r="X1543" s="109" t="str">
        <f>IF( OR(V1543="CNST", J1543="CAT_REGS"),(F1543),
IF(V1543="YES",UPPER(F1543),
IF(   AND(V1543&lt;&gt;"NO",J1543="CAT_FNCT",E1543&lt;&gt;"multiply", E1543&lt;&gt;"divide"),IF(K1543="SLS_ENABLED",   UPPER(F1543),""),"")))</f>
        <v/>
      </c>
      <c r="Y1543" s="109" t="str">
        <f>IF(LEN(W1543)&gt;0,W1543,SUBSTITUTE(SUBSTITUTE(SUBSTITUTE(SUBSTITUTE(SUBSTITUTE(SUBSTITUTE(SUBSTITUTE(SUBSTITUTE(SUBSTITUTE(SUBSTITUTE(SUBSTITUTE( (SUBSTITUTE( SUBSTITUTE( SUBSTITUTE( SUBSTITUTE(X1543,"STD_SIGMA","SUM"),"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43" s="2">
        <f>C1543</f>
        <v>1666</v>
      </c>
    </row>
    <row r="1544" spans="1:26">
      <c r="A1544" s="167" t="str">
        <f>CODE(MID(N1544,1,1))&amp;CODE(MID(N1544,2,1))&amp;CODE(MID(N1544,3,1))&amp;CODE(MID(N1544,4,1))&amp;CODE(MID(N1544,5,1))&amp;
IF(ISERR(CODE(MID(N1544,6,1))),"",CODE(MID(N1544,6,1)))&amp;
IF(ISERR(CODE(MID(N1544,7,1))),"",CODE(MID(N1544,7,1)))&amp;
IF(ISERR(CODE(MID(N1544,8,1))),"",CODE(MID(N1544,8,1)))&amp;
IF(ISERR(CODE(MID(N1544,9,1))),"",CODE(MID(N1544,9,1)))&amp;
IF(ISERR(CODE(MID(N1544,10,1))),"",CODE(MID(N1544,10,1)))&amp;
IF(ISERR(CODE(MID(N1544,11,1))),"",CODE(MID(N1544,11,1)))&amp;
IF(ISERR(CODE(MID(N1544,12,1))),"",CODE(MID(N1544,12,1)))&amp;
IF(ISERR(CODE(MID(N1544,13,1))),"",CODE(MID(N1544,13,1)))&amp;
IF(ISERR(CODE(MID(N1544,14,1))),"",CODE(MID(N1544,14,1)))&amp;
IF(ISERR(CODE(MID(N1544,15,1))),"",CODE(MID(N1544,15,1)))</f>
        <v>738477958265787169</v>
      </c>
      <c r="B1544" s="3">
        <v>1512</v>
      </c>
      <c r="C1544" s="165">
        <f>VLOOKUP(A1544,[1]items.h.csv!$A:$C,3,0)</f>
        <v>1667</v>
      </c>
      <c r="D1544" s="41" t="s">
        <v>4036</v>
      </c>
      <c r="E1544" s="41" t="s">
        <v>7</v>
      </c>
      <c r="F1544" s="42" t="s">
        <v>4038</v>
      </c>
      <c r="G1544" s="42" t="s">
        <v>4038</v>
      </c>
      <c r="H1544" s="118">
        <v>0</v>
      </c>
      <c r="I1544" s="118">
        <v>0</v>
      </c>
      <c r="J1544" s="17" t="s">
        <v>3</v>
      </c>
      <c r="K1544" s="17" t="s">
        <v>2191</v>
      </c>
      <c r="L1544" s="138" t="s">
        <v>4605</v>
      </c>
      <c r="M1544" s="43"/>
      <c r="N1544" s="44" t="s">
        <v>4040</v>
      </c>
      <c r="O1544" s="44" t="s">
        <v>3787</v>
      </c>
      <c r="P1544"/>
      <c r="Q1544" t="str">
        <f>IF(F1544=G1544,"","NOT EQUAL")</f>
        <v/>
      </c>
      <c r="R1544"/>
      <c r="S1544"/>
      <c r="T1544">
        <f>IF(Y1544&lt;&gt;"",T1543+1,T1543)</f>
        <v>226</v>
      </c>
      <c r="U1544" s="3" t="s">
        <v>4589</v>
      </c>
      <c r="V1544" s="118"/>
      <c r="W1544" s="118"/>
      <c r="X1544" s="109" t="str">
        <f>IF( OR(V1544="CNST", J1544="CAT_REGS"),(F1544),
IF(V1544="YES",UPPER(F1544),
IF(   AND(V1544&lt;&gt;"NO",J1544="CAT_FNCT",E1544&lt;&gt;"multiply", E1544&lt;&gt;"divide"),IF(K1544="SLS_ENABLED",   UPPER(F1544),""),"")))</f>
        <v>"RANGE"</v>
      </c>
      <c r="Y1544" s="109" t="str">
        <f>IF(LEN(W1544)&gt;0,W1544,SUBSTITUTE(SUBSTITUTE(SUBSTITUTE(SUBSTITUTE(SUBSTITUTE(SUBSTITUTE(SUBSTITUTE(SUBSTITUTE(SUBSTITUTE(SUBSTITUTE(SUBSTITUTE( (SUBSTITUTE( SUBSTITUTE( SUBSTITUTE( SUBSTITUTE(X1544,"STD_SIGMA","SUM"),"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</v>
      </c>
      <c r="Z1544" s="2">
        <f>C1544</f>
        <v>1667</v>
      </c>
    </row>
    <row r="1545" spans="1:26">
      <c r="A1545" s="167" t="str">
        <f>CODE(MID(N1545,1,1))&amp;CODE(MID(N1545,2,1))&amp;CODE(MID(N1545,3,1))&amp;CODE(MID(N1545,4,1))&amp;CODE(MID(N1545,5,1))&amp;
IF(ISERR(CODE(MID(N1545,6,1))),"",CODE(MID(N1545,6,1)))&amp;
IF(ISERR(CODE(MID(N1545,7,1))),"",CODE(MID(N1545,7,1)))&amp;
IF(ISERR(CODE(MID(N1545,8,1))),"",CODE(MID(N1545,8,1)))&amp;
IF(ISERR(CODE(MID(N1545,9,1))),"",CODE(MID(N1545,9,1)))&amp;
IF(ISERR(CODE(MID(N1545,10,1))),"",CODE(MID(N1545,10,1)))&amp;
IF(ISERR(CODE(MID(N1545,11,1))),"",CODE(MID(N1545,11,1)))&amp;
IF(ISERR(CODE(MID(N1545,12,1))),"",CODE(MID(N1545,12,1)))&amp;
IF(ISERR(CODE(MID(N1545,13,1))),"",CODE(MID(N1545,13,1)))&amp;
IF(ISERR(CODE(MID(N1545,14,1))),"",CODE(MID(N1545,14,1)))&amp;
IF(ISERR(CODE(MID(N1545,15,1))),"",CODE(MID(N1545,15,1)))</f>
        <v>738477957169848265787169</v>
      </c>
      <c r="B1545" s="3">
        <v>1513</v>
      </c>
      <c r="C1545" s="165">
        <f>VLOOKUP(A1545,[1]items.h.csv!$A:$C,3,0)</f>
        <v>1668</v>
      </c>
      <c r="D1545" s="41" t="s">
        <v>4037</v>
      </c>
      <c r="E1545" s="41" t="s">
        <v>7</v>
      </c>
      <c r="F1545" s="42" t="s">
        <v>4039</v>
      </c>
      <c r="G1545" s="42" t="s">
        <v>4039</v>
      </c>
      <c r="H1545" s="58">
        <v>0</v>
      </c>
      <c r="I1545" s="58">
        <v>0</v>
      </c>
      <c r="J1545" s="17" t="s">
        <v>3</v>
      </c>
      <c r="K1545" s="17" t="s">
        <v>2191</v>
      </c>
      <c r="L1545" s="138" t="s">
        <v>4605</v>
      </c>
      <c r="M1545" s="43"/>
      <c r="N1545" s="44" t="s">
        <v>4041</v>
      </c>
      <c r="O1545" s="44" t="s">
        <v>3787</v>
      </c>
      <c r="P1545"/>
      <c r="Q1545" t="str">
        <f>IF(F1545=G1545,"","NOT EQUAL")</f>
        <v/>
      </c>
      <c r="R1545"/>
      <c r="S1545"/>
      <c r="T1545">
        <f>IF(Y1545&lt;&gt;"",T1544+1,T1544)</f>
        <v>227</v>
      </c>
      <c r="U1545" s="3" t="s">
        <v>4589</v>
      </c>
      <c r="V1545" s="118"/>
      <c r="W1545" s="118"/>
      <c r="X1545" s="109" t="str">
        <f>IF( OR(V1545="CNST", J1545="CAT_REGS"),(F1545),
IF(V1545="YES",UPPER(F1545),
IF(   AND(V1545&lt;&gt;"NO",J1545="CAT_FNCT",E1545&lt;&gt;"multiply", E1545&lt;&gt;"divide"),IF(K1545="SLS_ENABLED",   UPPER(F1545),""),"")))</f>
        <v>"RANGE?"</v>
      </c>
      <c r="Y1545" s="109" t="str">
        <f>IF(LEN(W1545)&gt;0,W1545,SUBSTITUTE(SUBSTITUTE(SUBSTITUTE(SUBSTITUTE(SUBSTITUTE(SUBSTITUTE(SUBSTITUTE(SUBSTITUTE(SUBSTITUTE(SUBSTITUTE(SUBSTITUTE( (SUBSTITUTE( SUBSTITUTE( SUBSTITUTE( SUBSTITUTE(X1545,"STD_SIGMA","SUM"),"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Z1545" s="2">
        <f>C1545</f>
        <v>1668</v>
      </c>
    </row>
    <row r="1546" spans="1:26">
      <c r="A1546" s="167" t="str">
        <f>CODE(MID(N1546,1,1))&amp;CODE(MID(N1546,2,1))&amp;CODE(MID(N1546,3,1))&amp;CODE(MID(N1546,4,1))&amp;CODE(MID(N1546,5,1))&amp;
IF(ISERR(CODE(MID(N1546,6,1))),"",CODE(MID(N1546,6,1)))&amp;
IF(ISERR(CODE(MID(N1546,7,1))),"",CODE(MID(N1546,7,1)))&amp;
IF(ISERR(CODE(MID(N1546,8,1))),"",CODE(MID(N1546,8,1)))&amp;
IF(ISERR(CODE(MID(N1546,9,1))),"",CODE(MID(N1546,9,1)))&amp;
IF(ISERR(CODE(MID(N1546,10,1))),"",CODE(MID(N1546,10,1)))&amp;
IF(ISERR(CODE(MID(N1546,11,1))),"",CODE(MID(N1546,11,1)))&amp;
IF(ISERR(CODE(MID(N1546,12,1))),"",CODE(MID(N1546,12,1)))&amp;
IF(ISERR(CODE(MID(N1546,13,1))),"",CODE(MID(N1546,13,1)))&amp;
IF(ISERR(CODE(MID(N1546,14,1))),"",CODE(MID(N1546,14,1)))&amp;
IF(ISERR(CODE(MID(N1546,15,1))),"",CODE(MID(N1546,15,1)))</f>
        <v>73847795774988</v>
      </c>
      <c r="B1546" s="3">
        <v>1514</v>
      </c>
      <c r="C1546" s="165">
        <f>VLOOKUP(A1546,[1]items.h.csv!$A:$C,3,0)</f>
        <v>1669</v>
      </c>
      <c r="D1546" s="1" t="s">
        <v>2403</v>
      </c>
      <c r="E1546" s="1" t="s">
        <v>7</v>
      </c>
      <c r="F1546" s="17" t="s">
        <v>483</v>
      </c>
      <c r="G1546" s="17" t="s">
        <v>483</v>
      </c>
      <c r="H1546" s="58">
        <v>0</v>
      </c>
      <c r="I1546" s="58">
        <v>0</v>
      </c>
      <c r="J1546" s="17" t="s">
        <v>3</v>
      </c>
      <c r="K1546" s="17" t="s">
        <v>2191</v>
      </c>
      <c r="L1546" s="138" t="s">
        <v>4605</v>
      </c>
      <c r="N1546" s="22" t="s">
        <v>3173</v>
      </c>
      <c r="O1546" s="22" t="s">
        <v>3787</v>
      </c>
      <c r="P1546"/>
      <c r="Q1546" t="str">
        <f>IF(F1546=G1546,"","NOT EQUAL")</f>
        <v/>
      </c>
      <c r="R1546"/>
      <c r="S1546"/>
      <c r="T1546">
        <f>IF(Y1546&lt;&gt;"",T1545+1,T1545)</f>
        <v>228</v>
      </c>
      <c r="U1546" s="3" t="s">
        <v>4565</v>
      </c>
      <c r="V1546" s="118"/>
      <c r="W1546" s="118"/>
      <c r="X1546" s="109" t="str">
        <f>IF( OR(V1546="CNST", J1546="CAT_REGS"),(F1546),
IF(V1546="YES",UPPER(F1546),
IF(   AND(V1546&lt;&gt;"NO",J1546="CAT_FNCT",E1546&lt;&gt;"multiply", E1546&lt;&gt;"divide"),IF(K1546="SLS_ENABLED",   UPPER(F1546),""),"")))</f>
        <v>"(-1)" STD_SUP_X</v>
      </c>
      <c r="Y1546" s="109" t="str">
        <f>IF(LEN(W1546)&gt;0,W1546,SUBSTITUTE(SUBSTITUTE(SUBSTITUTE(SUBSTITUTE(SUBSTITUTE(SUBSTITUTE(SUBSTITUTE(SUBSTITUTE(SUBSTITUTE(SUBSTITUTE(SUBSTITUTE( (SUBSTITUTE( SUBSTITUTE( SUBSTITUTE( SUBSTITUTE(X1546,"STD_SIGMA","SUM"),"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(-1)^X</v>
      </c>
      <c r="Z1546" s="2">
        <f>C1546</f>
        <v>1669</v>
      </c>
    </row>
    <row r="1547" spans="1:26">
      <c r="A1547" s="167" t="str">
        <f>CODE(MID(N1547,1,1))&amp;CODE(MID(N1547,2,1))&amp;CODE(MID(N1547,3,1))&amp;CODE(MID(N1547,4,1))&amp;CODE(MID(N1547,5,1))&amp;
IF(ISERR(CODE(MID(N1547,6,1))),"",CODE(MID(N1547,6,1)))&amp;
IF(ISERR(CODE(MID(N1547,7,1))),"",CODE(MID(N1547,7,1)))&amp;
IF(ISERR(CODE(MID(N1547,8,1))),"",CODE(MID(N1547,8,1)))&amp;
IF(ISERR(CODE(MID(N1547,9,1))),"",CODE(MID(N1547,9,1)))&amp;
IF(ISERR(CODE(MID(N1547,10,1))),"",CODE(MID(N1547,10,1)))&amp;
IF(ISERR(CODE(MID(N1547,11,1))),"",CODE(MID(N1547,11,1)))&amp;
IF(ISERR(CODE(MID(N1547,12,1))),"",CODE(MID(N1547,12,1)))&amp;
IF(ISERR(CODE(MID(N1547,13,1))),"",CODE(MID(N1547,13,1)))&amp;
IF(ISERR(CODE(MID(N1547,14,1))),"",CODE(MID(N1547,14,1)))&amp;
IF(ISERR(CODE(MID(N1547,15,1))),"",CODE(MID(N1547,15,1)))</f>
        <v>7384779588777968</v>
      </c>
      <c r="B1547" s="3">
        <v>1515</v>
      </c>
      <c r="C1547" s="165">
        <f>VLOOKUP(A1547,[1]items.h.csv!$A:$C,3,0)</f>
        <v>1670</v>
      </c>
      <c r="D1547" s="1" t="s">
        <v>2221</v>
      </c>
      <c r="E1547" s="1" t="s">
        <v>7</v>
      </c>
      <c r="F1547" s="17" t="s">
        <v>2126</v>
      </c>
      <c r="G1547" s="17" t="s">
        <v>2126</v>
      </c>
      <c r="H1547" s="58">
        <v>0</v>
      </c>
      <c r="I1547" s="58">
        <v>0</v>
      </c>
      <c r="J1547" s="17" t="s">
        <v>3</v>
      </c>
      <c r="K1547" s="17" t="s">
        <v>2192</v>
      </c>
      <c r="L1547" s="138" t="s">
        <v>4605</v>
      </c>
      <c r="N1547" s="22" t="s">
        <v>3175</v>
      </c>
      <c r="O1547" s="22" t="s">
        <v>3787</v>
      </c>
      <c r="P1547"/>
      <c r="Q1547" t="str">
        <f>IF(F1547=G1547,"","NOT EQUAL")</f>
        <v/>
      </c>
      <c r="R1547"/>
      <c r="S1547"/>
      <c r="T1547">
        <f>IF(Y1547&lt;&gt;"",T1546+1,T1546)</f>
        <v>228</v>
      </c>
      <c r="U1547" s="3"/>
      <c r="V1547" s="118"/>
      <c r="W1547" s="118"/>
      <c r="X1547" s="109" t="str">
        <f>IF( OR(V1547="CNST", J1547="CAT_REGS"),(F1547),
IF(V1547="YES",UPPER(F1547),
IF(   AND(V1547&lt;&gt;"NO",J1547="CAT_FNCT",E1547&lt;&gt;"multiply", E1547&lt;&gt;"divide"),IF(K1547="SLS_ENABLED",   UPPER(F1547),""),"")))</f>
        <v/>
      </c>
      <c r="Y1547" s="109" t="str">
        <f>IF(LEN(W1547)&gt;0,W1547,SUBSTITUTE(SUBSTITUTE(SUBSTITUTE(SUBSTITUTE(SUBSTITUTE(SUBSTITUTE(SUBSTITUTE(SUBSTITUTE(SUBSTITUTE(SUBSTITUTE(SUBSTITUTE( (SUBSTITUTE( SUBSTITUTE( SUBSTITUTE( SUBSTITUTE(X1547,"STD_SIGMA","SUM"),"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47" s="2">
        <f>C1547</f>
        <v>1670</v>
      </c>
    </row>
    <row r="1548" spans="1:26">
      <c r="A1548" s="167" t="str">
        <f>CODE(MID(N1548,1,1))&amp;CODE(MID(N1548,2,1))&amp;CODE(MID(N1548,3,1))&amp;CODE(MID(N1548,4,1))&amp;CODE(MID(N1548,5,1))&amp;
IF(ISERR(CODE(MID(N1548,6,1))),"",CODE(MID(N1548,6,1)))&amp;
IF(ISERR(CODE(MID(N1548,7,1))),"",CODE(MID(N1548,7,1)))&amp;
IF(ISERR(CODE(MID(N1548,8,1))),"",CODE(MID(N1548,8,1)))&amp;
IF(ISERR(CODE(MID(N1548,9,1))),"",CODE(MID(N1548,9,1)))&amp;
IF(ISERR(CODE(MID(N1548,10,1))),"",CODE(MID(N1548,10,1)))&amp;
IF(ISERR(CODE(MID(N1548,11,1))),"",CODE(MID(N1548,11,1)))&amp;
IF(ISERR(CODE(MID(N1548,12,1))),"",CODE(MID(N1548,12,1)))&amp;
IF(ISERR(CODE(MID(N1548,13,1))),"",CODE(MID(N1548,13,1)))&amp;
IF(ISERR(CODE(MID(N1548,14,1))),"",CODE(MID(N1548,14,1)))&amp;
IF(ISERR(CODE(MID(N1548,15,1))),"",CODE(MID(N1548,15,1)))</f>
        <v>7384779511611168658469</v>
      </c>
      <c r="B1548" s="3">
        <v>1516</v>
      </c>
      <c r="C1548" s="165">
        <f>VLOOKUP(A1548,[1]items.h.csv!$A:$C,3,0)</f>
        <v>1671</v>
      </c>
      <c r="D1548" s="1" t="s">
        <v>2221</v>
      </c>
      <c r="E1548" s="1" t="s">
        <v>7</v>
      </c>
      <c r="F1548" s="17" t="s">
        <v>491</v>
      </c>
      <c r="G1548" s="17" t="s">
        <v>491</v>
      </c>
      <c r="H1548" s="58">
        <v>0</v>
      </c>
      <c r="I1548" s="58">
        <v>0</v>
      </c>
      <c r="J1548" s="17" t="s">
        <v>3</v>
      </c>
      <c r="K1548" s="17" t="s">
        <v>2192</v>
      </c>
      <c r="L1548" s="138" t="s">
        <v>4605</v>
      </c>
      <c r="N1548" s="22" t="s">
        <v>3177</v>
      </c>
      <c r="O1548" s="22" t="s">
        <v>3787</v>
      </c>
      <c r="P1548"/>
      <c r="Q1548" t="str">
        <f>IF(F1548=G1548,"","NOT EQUAL")</f>
        <v/>
      </c>
      <c r="R1548"/>
      <c r="S1548"/>
      <c r="T1548">
        <f>IF(Y1548&lt;&gt;"",T1547+1,T1547)</f>
        <v>228</v>
      </c>
      <c r="U1548" s="3"/>
      <c r="V1548" s="118"/>
      <c r="W1548" s="118"/>
      <c r="X1548" s="109" t="str">
        <f>IF( OR(V1548="CNST", J1548="CAT_REGS"),(F1548),
IF(V1548="YES",UPPER(F1548),
IF(   AND(V1548&lt;&gt;"NO",J1548="CAT_FNCT",E1548&lt;&gt;"multiply", E1548&lt;&gt;"divide"),IF(K1548="SLS_ENABLED",   UPPER(F1548),""),"")))</f>
        <v/>
      </c>
      <c r="Y1548" s="109" t="str">
        <f>IF(LEN(W1548)&gt;0,W1548,SUBSTITUTE(SUBSTITUTE(SUBSTITUTE(SUBSTITUTE(SUBSTITUTE(SUBSTITUTE(SUBSTITUTE(SUBSTITUTE(SUBSTITUTE(SUBSTITUTE(SUBSTITUTE( (SUBSTITUTE( SUBSTITUTE( SUBSTITUTE( SUBSTITUTE(X1548,"STD_SIGMA","SUM"),"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48" s="2">
        <f>C1548</f>
        <v>1671</v>
      </c>
    </row>
    <row r="1549" spans="1:26">
      <c r="A1549" s="167" t="str">
        <f>CODE(MID(N1549,1,1))&amp;CODE(MID(N1549,2,1))&amp;CODE(MID(N1549,3,1))&amp;CODE(MID(N1549,4,1))&amp;CODE(MID(N1549,5,1))&amp;
IF(ISERR(CODE(MID(N1549,6,1))),"",CODE(MID(N1549,6,1)))&amp;
IF(ISERR(CODE(MID(N1549,7,1))),"",CODE(MID(N1549,7,1)))&amp;
IF(ISERR(CODE(MID(N1549,8,1))),"",CODE(MID(N1549,8,1)))&amp;
IF(ISERR(CODE(MID(N1549,9,1))),"",CODE(MID(N1549,9,1)))&amp;
IF(ISERR(CODE(MID(N1549,10,1))),"",CODE(MID(N1549,10,1)))&amp;
IF(ISERR(CODE(MID(N1549,11,1))),"",CODE(MID(N1549,11,1)))&amp;
IF(ISERR(CODE(MID(N1549,12,1))),"",CODE(MID(N1549,12,1)))&amp;
IF(ISERR(CODE(MID(N1549,13,1))),"",CODE(MID(N1549,13,1)))&amp;
IF(ISERR(CODE(MID(N1549,14,1))),"",CODE(MID(N1549,14,1)))&amp;
IF(ISERR(CODE(MID(N1549,15,1))),"",CODE(MID(N1549,15,1)))</f>
        <v>73847795116111686971</v>
      </c>
      <c r="B1549" s="3">
        <v>1517</v>
      </c>
      <c r="C1549" s="165">
        <f>VLOOKUP(A1549,[1]items.h.csv!$A:$C,3,0)</f>
        <v>1672</v>
      </c>
      <c r="D1549" s="1" t="s">
        <v>2409</v>
      </c>
      <c r="E1549" s="1" t="s">
        <v>1332</v>
      </c>
      <c r="F1549" s="17" t="s">
        <v>2128</v>
      </c>
      <c r="G1549" s="17" t="s">
        <v>2128</v>
      </c>
      <c r="H1549" s="58">
        <v>0</v>
      </c>
      <c r="I1549" s="58">
        <v>0</v>
      </c>
      <c r="J1549" s="17" t="s">
        <v>3</v>
      </c>
      <c r="K1549" s="17" t="s">
        <v>2191</v>
      </c>
      <c r="L1549" s="138" t="s">
        <v>4605</v>
      </c>
      <c r="N1549" s="22" t="s">
        <v>3178</v>
      </c>
      <c r="O1549" s="22" t="s">
        <v>3787</v>
      </c>
      <c r="P1549"/>
      <c r="Q1549" t="str">
        <f>IF(F1549=G1549,"","NOT EQUAL")</f>
        <v/>
      </c>
      <c r="R1549"/>
      <c r="S1549"/>
      <c r="T1549">
        <f>IF(Y1549&lt;&gt;"",T1548+1,T1548)</f>
        <v>229</v>
      </c>
      <c r="U1549" s="3" t="s">
        <v>4564</v>
      </c>
      <c r="V1549" s="118"/>
      <c r="W1549" s="118"/>
      <c r="X1549" s="109" t="str">
        <f>IF( OR(V1549="CNST", J1549="CAT_REGS"),(F1549),
IF(V1549="YES",UPPER(F1549),
IF(   AND(V1549&lt;&gt;"NO",J1549="CAT_FNCT",E1549&lt;&gt;"multiply", E1549&lt;&gt;"divide"),IF(K1549="SLS_ENABLED",   UPPER(F1549),""),"")))</f>
        <v>STD_RIGHT_ARROW "DEG"</v>
      </c>
      <c r="Y1549" s="109" t="str">
        <f>IF(LEN(W1549)&gt;0,W1549,SUBSTITUTE(SUBSTITUTE(SUBSTITUTE(SUBSTITUTE(SUBSTITUTE(SUBSTITUTE(SUBSTITUTE(SUBSTITUTE(SUBSTITUTE(SUBSTITUTE(SUBSTITUTE( (SUBSTITUTE( SUBSTITUTE( SUBSTITUTE( SUBSTITUTE(X1549,"STD_SIGMA","SUM"),"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&gt;DEG</v>
      </c>
      <c r="Z1549" s="2">
        <f>C1549</f>
        <v>1672</v>
      </c>
    </row>
    <row r="1550" spans="1:26">
      <c r="A1550" s="167" t="str">
        <f>CODE(MID(N1550,1,1))&amp;CODE(MID(N1550,2,1))&amp;CODE(MID(N1550,3,1))&amp;CODE(MID(N1550,4,1))&amp;CODE(MID(N1550,5,1))&amp;
IF(ISERR(CODE(MID(N1550,6,1))),"",CODE(MID(N1550,6,1)))&amp;
IF(ISERR(CODE(MID(N1550,7,1))),"",CODE(MID(N1550,7,1)))&amp;
IF(ISERR(CODE(MID(N1550,8,1))),"",CODE(MID(N1550,8,1)))&amp;
IF(ISERR(CODE(MID(N1550,9,1))),"",CODE(MID(N1550,9,1)))&amp;
IF(ISERR(CODE(MID(N1550,10,1))),"",CODE(MID(N1550,10,1)))&amp;
IF(ISERR(CODE(MID(N1550,11,1))),"",CODE(MID(N1550,11,1)))&amp;
IF(ISERR(CODE(MID(N1550,12,1))),"",CODE(MID(N1550,12,1)))&amp;
IF(ISERR(CODE(MID(N1550,13,1))),"",CODE(MID(N1550,13,1)))&amp;
IF(ISERR(CODE(MID(N1550,14,1))),"",CODE(MID(N1550,14,1)))&amp;
IF(ISERR(CODE(MID(N1550,15,1))),"",CODE(MID(N1550,15,1)))</f>
        <v>73847795116111687783</v>
      </c>
      <c r="B1550" s="3">
        <v>1518</v>
      </c>
      <c r="C1550" s="165">
        <f>VLOOKUP(A1550,[1]items.h.csv!$A:$C,3,0)</f>
        <v>1673</v>
      </c>
      <c r="D1550" s="1" t="s">
        <v>2409</v>
      </c>
      <c r="E1550" s="1" t="s">
        <v>1333</v>
      </c>
      <c r="F1550" s="17" t="s">
        <v>492</v>
      </c>
      <c r="G1550" s="17" t="s">
        <v>492</v>
      </c>
      <c r="H1550" s="58">
        <v>0</v>
      </c>
      <c r="I1550" s="58">
        <v>0</v>
      </c>
      <c r="J1550" s="17" t="s">
        <v>3</v>
      </c>
      <c r="K1550" s="17" t="s">
        <v>2191</v>
      </c>
      <c r="L1550" s="138" t="s">
        <v>4605</v>
      </c>
      <c r="N1550" s="22" t="s">
        <v>3179</v>
      </c>
      <c r="O1550" s="22" t="s">
        <v>3787</v>
      </c>
      <c r="P1550"/>
      <c r="Q1550" t="str">
        <f>IF(F1550=G1550,"","NOT EQUAL")</f>
        <v/>
      </c>
      <c r="R1550"/>
      <c r="S1550"/>
      <c r="T1550">
        <f>IF(Y1550&lt;&gt;"",T1549+1,T1549)</f>
        <v>230</v>
      </c>
      <c r="U1550" s="3" t="s">
        <v>4564</v>
      </c>
      <c r="V1550" s="118"/>
      <c r="W1550" s="118"/>
      <c r="X1550" s="109" t="str">
        <f>IF( OR(V1550="CNST", J1550="CAT_REGS"),(F1550),
IF(V1550="YES",UPPER(F1550),
IF(   AND(V1550&lt;&gt;"NO",J1550="CAT_FNCT",E1550&lt;&gt;"multiply", E1550&lt;&gt;"divide"),IF(K1550="SLS_ENABLED",   UPPER(F1550),""),"")))</f>
        <v>STD_RIGHT_ARROW "D.MS"</v>
      </c>
      <c r="Y1550" s="109" t="str">
        <f>IF(LEN(W1550)&gt;0,W1550,SUBSTITUTE(SUBSTITUTE(SUBSTITUTE(SUBSTITUTE(SUBSTITUTE(SUBSTITUTE(SUBSTITUTE(SUBSTITUTE(SUBSTITUTE(SUBSTITUTE(SUBSTITUTE( (SUBSTITUTE( SUBSTITUTE( SUBSTITUTE( SUBSTITUTE(X1550,"STD_SIGMA","SUM"),"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&gt;D.MS</v>
      </c>
      <c r="Z1550" s="2">
        <f>C1550</f>
        <v>1673</v>
      </c>
    </row>
    <row r="1551" spans="1:26">
      <c r="A1551" s="167" t="str">
        <f>CODE(MID(N1551,1,1))&amp;CODE(MID(N1551,2,1))&amp;CODE(MID(N1551,3,1))&amp;CODE(MID(N1551,4,1))&amp;CODE(MID(N1551,5,1))&amp;
IF(ISERR(CODE(MID(N1551,6,1))),"",CODE(MID(N1551,6,1)))&amp;
IF(ISERR(CODE(MID(N1551,7,1))),"",CODE(MID(N1551,7,1)))&amp;
IF(ISERR(CODE(MID(N1551,8,1))),"",CODE(MID(N1551,8,1)))&amp;
IF(ISERR(CODE(MID(N1551,9,1))),"",CODE(MID(N1551,9,1)))&amp;
IF(ISERR(CODE(MID(N1551,10,1))),"",CODE(MID(N1551,10,1)))&amp;
IF(ISERR(CODE(MID(N1551,11,1))),"",CODE(MID(N1551,11,1)))&amp;
IF(ISERR(CODE(MID(N1551,12,1))),"",CODE(MID(N1551,12,1)))&amp;
IF(ISERR(CODE(MID(N1551,13,1))),"",CODE(MID(N1551,13,1)))&amp;
IF(ISERR(CODE(MID(N1551,14,1))),"",CODE(MID(N1551,14,1)))&amp;
IF(ISERR(CODE(MID(N1551,15,1))),"",CODE(MID(N1551,15,1)))</f>
        <v>7384779511611171826568</v>
      </c>
      <c r="B1551" s="3">
        <v>1519</v>
      </c>
      <c r="C1551" s="165">
        <f>VLOOKUP(A1551,[1]items.h.csv!$A:$C,3,0)</f>
        <v>1674</v>
      </c>
      <c r="D1551" s="1" t="s">
        <v>2409</v>
      </c>
      <c r="E1551" s="1" t="s">
        <v>1334</v>
      </c>
      <c r="F1551" s="17" t="s">
        <v>493</v>
      </c>
      <c r="G1551" s="17" t="s">
        <v>493</v>
      </c>
      <c r="H1551" s="58">
        <v>0</v>
      </c>
      <c r="I1551" s="58">
        <v>0</v>
      </c>
      <c r="J1551" s="17" t="s">
        <v>3</v>
      </c>
      <c r="K1551" s="17" t="s">
        <v>2191</v>
      </c>
      <c r="L1551" s="138" t="s">
        <v>4605</v>
      </c>
      <c r="N1551" s="22" t="s">
        <v>3180</v>
      </c>
      <c r="O1551" s="22" t="s">
        <v>3787</v>
      </c>
      <c r="P1551"/>
      <c r="Q1551" t="str">
        <f>IF(F1551=G1551,"","NOT EQUAL")</f>
        <v/>
      </c>
      <c r="R1551"/>
      <c r="S1551"/>
      <c r="T1551">
        <f>IF(Y1551&lt;&gt;"",T1550+1,T1550)</f>
        <v>231</v>
      </c>
      <c r="U1551" s="3" t="s">
        <v>4564</v>
      </c>
      <c r="V1551" s="118"/>
      <c r="W1551" s="118"/>
      <c r="X1551" s="109" t="str">
        <f>IF( OR(V1551="CNST", J1551="CAT_REGS"),(F1551),
IF(V1551="YES",UPPER(F1551),
IF(   AND(V1551&lt;&gt;"NO",J1551="CAT_FNCT",E1551&lt;&gt;"multiply", E1551&lt;&gt;"divide"),IF(K1551="SLS_ENABLED",   UPPER(F1551),""),"")))</f>
        <v>STD_RIGHT_ARROW "GRAD"</v>
      </c>
      <c r="Y1551" s="109" t="str">
        <f>IF(LEN(W1551)&gt;0,W1551,SUBSTITUTE(SUBSTITUTE(SUBSTITUTE(SUBSTITUTE(SUBSTITUTE(SUBSTITUTE(SUBSTITUTE(SUBSTITUTE(SUBSTITUTE(SUBSTITUTE(SUBSTITUTE( (SUBSTITUTE( SUBSTITUTE( SUBSTITUTE( SUBSTITUTE(X1551,"STD_SIGMA","SUM"),"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&gt;GRAD</v>
      </c>
      <c r="Z1551" s="2">
        <f>C1551</f>
        <v>1674</v>
      </c>
    </row>
    <row r="1552" spans="1:26">
      <c r="A1552" s="167" t="str">
        <f>CODE(MID(N1552,1,1))&amp;CODE(MID(N1552,2,1))&amp;CODE(MID(N1552,3,1))&amp;CODE(MID(N1552,4,1))&amp;CODE(MID(N1552,5,1))&amp;
IF(ISERR(CODE(MID(N1552,6,1))),"",CODE(MID(N1552,6,1)))&amp;
IF(ISERR(CODE(MID(N1552,7,1))),"",CODE(MID(N1552,7,1)))&amp;
IF(ISERR(CODE(MID(N1552,8,1))),"",CODE(MID(N1552,8,1)))&amp;
IF(ISERR(CODE(MID(N1552,9,1))),"",CODE(MID(N1552,9,1)))&amp;
IF(ISERR(CODE(MID(N1552,10,1))),"",CODE(MID(N1552,10,1)))&amp;
IF(ISERR(CODE(MID(N1552,11,1))),"",CODE(MID(N1552,11,1)))&amp;
IF(ISERR(CODE(MID(N1552,12,1))),"",CODE(MID(N1552,12,1)))&amp;
IF(ISERR(CODE(MID(N1552,13,1))),"",CODE(MID(N1552,13,1)))&amp;
IF(ISERR(CODE(MID(N1552,14,1))),"",CODE(MID(N1552,14,1)))&amp;
IF(ISERR(CODE(MID(N1552,15,1))),"",CODE(MID(N1552,15,1)))</f>
        <v>738477951161117282</v>
      </c>
      <c r="B1552" s="3">
        <v>1520</v>
      </c>
      <c r="C1552" s="165">
        <f>VLOOKUP(A1552,[1]items.h.csv!$A:$C,3,0)</f>
        <v>1675</v>
      </c>
      <c r="D1552" s="1" t="s">
        <v>2221</v>
      </c>
      <c r="E1552" s="1" t="s">
        <v>7</v>
      </c>
      <c r="F1552" s="17" t="s">
        <v>2129</v>
      </c>
      <c r="G1552" s="17" t="s">
        <v>494</v>
      </c>
      <c r="H1552" s="58">
        <v>0</v>
      </c>
      <c r="I1552" s="58">
        <v>0</v>
      </c>
      <c r="J1552" s="17" t="s">
        <v>3</v>
      </c>
      <c r="K1552" s="17" t="s">
        <v>2191</v>
      </c>
      <c r="L1552" s="138" t="s">
        <v>4605</v>
      </c>
      <c r="N1552" s="22" t="s">
        <v>3181</v>
      </c>
      <c r="O1552" s="22" t="s">
        <v>3787</v>
      </c>
      <c r="P1552"/>
      <c r="Q1552" t="str">
        <f>IF(F1552=G1552,"","NOT EQUAL")</f>
        <v>NOT EQUAL</v>
      </c>
      <c r="R1552"/>
      <c r="S1552"/>
      <c r="T1552">
        <f>IF(Y1552&lt;&gt;"",T1551+1,T1551)</f>
        <v>232</v>
      </c>
      <c r="U1552" s="3" t="s">
        <v>4564</v>
      </c>
      <c r="V1552" s="118"/>
      <c r="W1552" s="118"/>
      <c r="X1552" s="109" t="str">
        <f>IF( OR(V1552="CNST", J1552="CAT_REGS"),(F1552),
IF(V1552="YES",UPPER(F1552),
IF(   AND(V1552&lt;&gt;"NO",J1552="CAT_FNCT",E1552&lt;&gt;"multiply", E1552&lt;&gt;"divide"),IF(K1552="SLS_ENABLED",   UPPER(F1552),""),"")))</f>
        <v>STD_RIGHT_ARROW "HR"</v>
      </c>
      <c r="Y1552" s="109" t="str">
        <f>IF(LEN(W1552)&gt;0,W1552,SUBSTITUTE(SUBSTITUTE(SUBSTITUTE(SUBSTITUTE(SUBSTITUTE(SUBSTITUTE(SUBSTITUTE(SUBSTITUTE(SUBSTITUTE(SUBSTITUTE(SUBSTITUTE( (SUBSTITUTE( SUBSTITUTE( SUBSTITUTE( SUBSTITUTE(X1552,"STD_SIGMA","SUM"),"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&gt;HR</v>
      </c>
      <c r="Z1552" s="2">
        <f>C1552</f>
        <v>1675</v>
      </c>
    </row>
    <row r="1553" spans="1:26">
      <c r="A1553" s="167" t="str">
        <f>CODE(MID(N1553,1,1))&amp;CODE(MID(N1553,2,1))&amp;CODE(MID(N1553,3,1))&amp;CODE(MID(N1553,4,1))&amp;CODE(MID(N1553,5,1))&amp;
IF(ISERR(CODE(MID(N1553,6,1))),"",CODE(MID(N1553,6,1)))&amp;
IF(ISERR(CODE(MID(N1553,7,1))),"",CODE(MID(N1553,7,1)))&amp;
IF(ISERR(CODE(MID(N1553,8,1))),"",CODE(MID(N1553,8,1)))&amp;
IF(ISERR(CODE(MID(N1553,9,1))),"",CODE(MID(N1553,9,1)))&amp;
IF(ISERR(CODE(MID(N1553,10,1))),"",CODE(MID(N1553,10,1)))&amp;
IF(ISERR(CODE(MID(N1553,11,1))),"",CODE(MID(N1553,11,1)))&amp;
IF(ISERR(CODE(MID(N1553,12,1))),"",CODE(MID(N1553,12,1)))&amp;
IF(ISERR(CODE(MID(N1553,13,1))),"",CODE(MID(N1553,13,1)))&amp;
IF(ISERR(CODE(MID(N1553,14,1))),"",CODE(MID(N1553,14,1)))&amp;
IF(ISERR(CODE(MID(N1553,15,1))),"",CODE(MID(N1553,15,1)))</f>
        <v>73847795116111727783</v>
      </c>
      <c r="B1553" s="3">
        <v>1521</v>
      </c>
      <c r="C1553" s="165">
        <f>VLOOKUP(A1553,[1]items.h.csv!$A:$C,3,0)</f>
        <v>1676</v>
      </c>
      <c r="D1553" s="1" t="s">
        <v>2221</v>
      </c>
      <c r="E1553" s="53" t="s">
        <v>4116</v>
      </c>
      <c r="F1553" s="17" t="s">
        <v>2130</v>
      </c>
      <c r="G1553" s="17" t="s">
        <v>495</v>
      </c>
      <c r="H1553" s="58">
        <v>0</v>
      </c>
      <c r="I1553" s="58">
        <v>0</v>
      </c>
      <c r="J1553" s="17" t="s">
        <v>3</v>
      </c>
      <c r="K1553" s="17" t="s">
        <v>2192</v>
      </c>
      <c r="L1553" s="138" t="s">
        <v>4605</v>
      </c>
      <c r="M1553" s="1" t="s">
        <v>1095</v>
      </c>
      <c r="N1553" s="22" t="s">
        <v>3182</v>
      </c>
      <c r="O1553" s="22" t="s">
        <v>3787</v>
      </c>
      <c r="P1553"/>
      <c r="Q1553" t="str">
        <f>IF(F1553=G1553,"","NOT EQUAL")</f>
        <v/>
      </c>
      <c r="R1553"/>
      <c r="S1553"/>
      <c r="T1553">
        <f>IF(Y1553&lt;&gt;"",T1552+1,T1552)</f>
        <v>233</v>
      </c>
      <c r="U1553" s="3" t="s">
        <v>4564</v>
      </c>
      <c r="V1553" s="118" t="s">
        <v>4475</v>
      </c>
      <c r="W1553" s="118"/>
      <c r="X1553" s="109" t="str">
        <f>IF( OR(V1553="CNST", J1553="CAT_REGS"),(F1553),
IF(V1553="YES",UPPER(F1553),
IF(   AND(V1553&lt;&gt;"NO",J1553="CAT_FNCT",E1553&lt;&gt;"multiply", E1553&lt;&gt;"divide"),IF(K1553="SLS_ENABLED",   UPPER(F1553),""),"")))</f>
        <v>STD_RIGHT_ARROW "H.MS"</v>
      </c>
      <c r="Y1553" s="109" t="str">
        <f>IF(LEN(W1553)&gt;0,W1553,SUBSTITUTE(SUBSTITUTE(SUBSTITUTE(SUBSTITUTE(SUBSTITUTE(SUBSTITUTE(SUBSTITUTE(SUBSTITUTE(SUBSTITUTE(SUBSTITUTE(SUBSTITUTE( (SUBSTITUTE( SUBSTITUTE( SUBSTITUTE( SUBSTITUTE(X1553,"STD_SIGMA","SUM"),"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&gt;H.MS</v>
      </c>
      <c r="Z1553" s="2">
        <f>C1553</f>
        <v>1676</v>
      </c>
    </row>
    <row r="1554" spans="1:26">
      <c r="A1554" s="167" t="str">
        <f>CODE(MID(N1554,1,1))&amp;CODE(MID(N1554,2,1))&amp;CODE(MID(N1554,3,1))&amp;CODE(MID(N1554,4,1))&amp;CODE(MID(N1554,5,1))&amp;
IF(ISERR(CODE(MID(N1554,6,1))),"",CODE(MID(N1554,6,1)))&amp;
IF(ISERR(CODE(MID(N1554,7,1))),"",CODE(MID(N1554,7,1)))&amp;
IF(ISERR(CODE(MID(N1554,8,1))),"",CODE(MID(N1554,8,1)))&amp;
IF(ISERR(CODE(MID(N1554,9,1))),"",CODE(MID(N1554,9,1)))&amp;
IF(ISERR(CODE(MID(N1554,10,1))),"",CODE(MID(N1554,10,1)))&amp;
IF(ISERR(CODE(MID(N1554,11,1))),"",CODE(MID(N1554,11,1)))&amp;
IF(ISERR(CODE(MID(N1554,12,1))),"",CODE(MID(N1554,12,1)))&amp;
IF(ISERR(CODE(MID(N1554,13,1))),"",CODE(MID(N1554,13,1)))&amp;
IF(ISERR(CODE(MID(N1554,14,1))),"",CODE(MID(N1554,14,1)))&amp;
IF(ISERR(CODE(MID(N1554,15,1))),"",CODE(MID(N1554,15,1)))</f>
        <v>73847795116111737884</v>
      </c>
      <c r="B1554" s="3">
        <v>1522</v>
      </c>
      <c r="C1554" s="165">
        <f>VLOOKUP(A1554,[1]items.h.csv!$A:$C,3,0)</f>
        <v>1677</v>
      </c>
      <c r="D1554" s="1" t="s">
        <v>2410</v>
      </c>
      <c r="E1554" s="1" t="s">
        <v>496</v>
      </c>
      <c r="F1554" s="17" t="s">
        <v>497</v>
      </c>
      <c r="G1554" s="17" t="s">
        <v>2131</v>
      </c>
      <c r="H1554" s="118">
        <v>2</v>
      </c>
      <c r="I1554" s="118">
        <v>16</v>
      </c>
      <c r="J1554" s="17" t="s">
        <v>3</v>
      </c>
      <c r="K1554" s="17" t="s">
        <v>2192</v>
      </c>
      <c r="L1554" s="138" t="s">
        <v>4605</v>
      </c>
      <c r="N1554" s="22" t="s">
        <v>3183</v>
      </c>
      <c r="O1554" s="22" t="s">
        <v>3769</v>
      </c>
      <c r="P1554"/>
      <c r="Q1554" t="str">
        <f>IF(F1554=G1554,"","NOT EQUAL")</f>
        <v>NOT EQUAL</v>
      </c>
      <c r="R1554"/>
      <c r="S1554"/>
      <c r="T1554">
        <f>IF(Y1554&lt;&gt;"",T1553+1,T1553)</f>
        <v>234</v>
      </c>
      <c r="U1554" s="3" t="s">
        <v>4564</v>
      </c>
      <c r="V1554" s="118" t="s">
        <v>4475</v>
      </c>
      <c r="W1554" s="118"/>
      <c r="X1554" s="109" t="str">
        <f>IF( OR(V1554="CNST", J1554="CAT_REGS"),(F1554),
IF(V1554="YES",UPPER(F1554),
IF(   AND(V1554&lt;&gt;"NO",J1554="CAT_FNCT",E1554&lt;&gt;"multiply", E1554&lt;&gt;"divide"),IF(K1554="SLS_ENABLED",   UPPER(F1554),""),"")))</f>
        <v>STD_RIGHT_ARROW "INT"</v>
      </c>
      <c r="Y1554" s="109" t="str">
        <f>IF(LEN(W1554)&gt;0,W1554,SUBSTITUTE(SUBSTITUTE(SUBSTITUTE(SUBSTITUTE(SUBSTITUTE(SUBSTITUTE(SUBSTITUTE(SUBSTITUTE(SUBSTITUTE(SUBSTITUTE(SUBSTITUTE( (SUBSTITUTE( SUBSTITUTE( SUBSTITUTE( SUBSTITUTE(X1554,"STD_SIGMA","SUM"),"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&gt;INT</v>
      </c>
      <c r="Z1554" s="2">
        <f>C1554</f>
        <v>1677</v>
      </c>
    </row>
    <row r="1555" spans="1:26">
      <c r="A1555" s="167" t="str">
        <f>CODE(MID(N1555,1,1))&amp;CODE(MID(N1555,2,1))&amp;CODE(MID(N1555,3,1))&amp;CODE(MID(N1555,4,1))&amp;CODE(MID(N1555,5,1))&amp;
IF(ISERR(CODE(MID(N1555,6,1))),"",CODE(MID(N1555,6,1)))&amp;
IF(ISERR(CODE(MID(N1555,7,1))),"",CODE(MID(N1555,7,1)))&amp;
IF(ISERR(CODE(MID(N1555,8,1))),"",CODE(MID(N1555,8,1)))&amp;
IF(ISERR(CODE(MID(N1555,9,1))),"",CODE(MID(N1555,9,1)))&amp;
IF(ISERR(CODE(MID(N1555,10,1))),"",CODE(MID(N1555,10,1)))&amp;
IF(ISERR(CODE(MID(N1555,11,1))),"",CODE(MID(N1555,11,1)))&amp;
IF(ISERR(CODE(MID(N1555,12,1))),"",CODE(MID(N1555,12,1)))&amp;
IF(ISERR(CODE(MID(N1555,13,1))),"",CODE(MID(N1555,13,1)))&amp;
IF(ISERR(CODE(MID(N1555,14,1))),"",CODE(MID(N1555,14,1)))&amp;
IF(ISERR(CODE(MID(N1555,15,1))),"",CODE(MID(N1555,15,1)))</f>
        <v>73847795116111778576112105</v>
      </c>
      <c r="B1555" s="3">
        <v>1523</v>
      </c>
      <c r="C1555" s="165">
        <f>VLOOKUP(A1555,[1]items.h.csv!$A:$C,3,0)</f>
        <v>1678</v>
      </c>
      <c r="D1555" s="1" t="s">
        <v>2409</v>
      </c>
      <c r="E1555" s="1" t="s">
        <v>1339</v>
      </c>
      <c r="F1555" s="17" t="s">
        <v>498</v>
      </c>
      <c r="G1555" s="17" t="s">
        <v>498</v>
      </c>
      <c r="H1555" s="118">
        <v>0</v>
      </c>
      <c r="I1555" s="118">
        <v>0</v>
      </c>
      <c r="J1555" s="17" t="s">
        <v>3</v>
      </c>
      <c r="K1555" s="17" t="s">
        <v>2191</v>
      </c>
      <c r="L1555" s="138" t="s">
        <v>4605</v>
      </c>
      <c r="N1555" s="22" t="s">
        <v>3184</v>
      </c>
      <c r="O1555" s="22" t="s">
        <v>3787</v>
      </c>
      <c r="P1555"/>
      <c r="Q1555" t="str">
        <f>IF(F1555=G1555,"","NOT EQUAL")</f>
        <v/>
      </c>
      <c r="R1555"/>
      <c r="S1555"/>
      <c r="T1555">
        <f>IF(Y1555&lt;&gt;"",T1554+1,T1554)</f>
        <v>235</v>
      </c>
      <c r="U1555" s="3" t="s">
        <v>4564</v>
      </c>
      <c r="V1555" s="118"/>
      <c r="W1555" s="118"/>
      <c r="X1555" s="109" t="str">
        <f>IF( OR(V1555="CNST", J1555="CAT_REGS"),(F1555),
IF(V1555="YES",UPPER(F1555),
IF(   AND(V1555&lt;&gt;"NO",J1555="CAT_FNCT",E1555&lt;&gt;"multiply", E1555&lt;&gt;"divide"),IF(K1555="SLS_ENABLED",   UPPER(F1555),""),"")))</f>
        <v>STD_RIGHT_ARROW "MUL" STD_PI</v>
      </c>
      <c r="Y1555" s="109" t="str">
        <f>IF(LEN(W1555)&gt;0,W1555,SUBSTITUTE(SUBSTITUTE(SUBSTITUTE(SUBSTITUTE(SUBSTITUTE(SUBSTITUTE(SUBSTITUTE(SUBSTITUTE(SUBSTITUTE(SUBSTITUTE(SUBSTITUTE( (SUBSTITUTE( SUBSTITUTE( SUBSTITUTE( SUBSTITUTE(X1555,"STD_SIGMA","SUM"),"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&gt;MULPI</v>
      </c>
      <c r="Z1555" s="2">
        <f>C1555</f>
        <v>1678</v>
      </c>
    </row>
    <row r="1556" spans="1:26">
      <c r="A1556" s="167" t="str">
        <f>CODE(MID(N1556,1,1))&amp;CODE(MID(N1556,2,1))&amp;CODE(MID(N1556,3,1))&amp;CODE(MID(N1556,4,1))&amp;CODE(MID(N1556,5,1))&amp;
IF(ISERR(CODE(MID(N1556,6,1))),"",CODE(MID(N1556,6,1)))&amp;
IF(ISERR(CODE(MID(N1556,7,1))),"",CODE(MID(N1556,7,1)))&amp;
IF(ISERR(CODE(MID(N1556,8,1))),"",CODE(MID(N1556,8,1)))&amp;
IF(ISERR(CODE(MID(N1556,9,1))),"",CODE(MID(N1556,9,1)))&amp;
IF(ISERR(CODE(MID(N1556,10,1))),"",CODE(MID(N1556,10,1)))&amp;
IF(ISERR(CODE(MID(N1556,11,1))),"",CODE(MID(N1556,11,1)))&amp;
IF(ISERR(CODE(MID(N1556,12,1))),"",CODE(MID(N1556,12,1)))&amp;
IF(ISERR(CODE(MID(N1556,13,1))),"",CODE(MID(N1556,13,1)))&amp;
IF(ISERR(CODE(MID(N1556,14,1))),"",CODE(MID(N1556,14,1)))&amp;
IF(ISERR(CODE(MID(N1556,15,1))),"",CODE(MID(N1556,15,1)))</f>
        <v>73847795116111807976</v>
      </c>
      <c r="B1556" s="3">
        <v>1524</v>
      </c>
      <c r="C1556" s="165">
        <f>VLOOKUP(A1556,[1]items.h.csv!$A:$C,3,0)</f>
        <v>1679</v>
      </c>
      <c r="D1556" s="67" t="s">
        <v>4152</v>
      </c>
      <c r="E1556" s="53" t="s">
        <v>4116</v>
      </c>
      <c r="F1556" s="35" t="s">
        <v>4559</v>
      </c>
      <c r="G1556" s="35" t="s">
        <v>4561</v>
      </c>
      <c r="H1556" s="118">
        <v>0</v>
      </c>
      <c r="I1556" s="118">
        <v>0</v>
      </c>
      <c r="J1556" s="17" t="s">
        <v>1</v>
      </c>
      <c r="K1556" s="17" t="s">
        <v>2191</v>
      </c>
      <c r="L1556" s="138" t="s">
        <v>4605</v>
      </c>
      <c r="M1556" s="1" t="s">
        <v>3820</v>
      </c>
      <c r="N1556" s="22" t="s">
        <v>3185</v>
      </c>
      <c r="O1556" s="22" t="s">
        <v>3787</v>
      </c>
      <c r="P1556"/>
      <c r="Q1556" t="str">
        <f>IF(F1556=G1556,"","NOT EQUAL")</f>
        <v>NOT EQUAL</v>
      </c>
      <c r="R1556"/>
      <c r="S1556"/>
      <c r="T1556">
        <f>IF(Y1556&lt;&gt;"",T1555+1,T1555)</f>
        <v>235</v>
      </c>
      <c r="U1556" s="3"/>
      <c r="V1556" s="118"/>
      <c r="W1556" s="118"/>
      <c r="X1556" s="109" t="str">
        <f>IF( OR(V1556="CNST", J1556="CAT_REGS"),(F1556),
IF(V1556="YES",UPPER(F1556),
IF(   AND(V1556&lt;&gt;"NO",J1556="CAT_FNCT",E1556&lt;&gt;"multiply", E1556&lt;&gt;"divide"),IF(K1556="SLS_ENABLED",   UPPER(F1556),""),"")))</f>
        <v/>
      </c>
      <c r="Y1556" s="109" t="str">
        <f>IF(LEN(W1556)&gt;0,W1556,SUBSTITUTE(SUBSTITUTE(SUBSTITUTE(SUBSTITUTE(SUBSTITUTE(SUBSTITUTE(SUBSTITUTE(SUBSTITUTE(SUBSTITUTE(SUBSTITUTE(SUBSTITUTE( (SUBSTITUTE( SUBSTITUTE( SUBSTITUTE( SUBSTITUTE(X1556,"STD_SIGMA","SUM"),"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56" s="2">
        <f>C1556</f>
        <v>1679</v>
      </c>
    </row>
    <row r="1557" spans="1:26">
      <c r="A1557" s="167" t="str">
        <f>CODE(MID(N1557,1,1))&amp;CODE(MID(N1557,2,1))&amp;CODE(MID(N1557,3,1))&amp;CODE(MID(N1557,4,1))&amp;CODE(MID(N1557,5,1))&amp;
IF(ISERR(CODE(MID(N1557,6,1))),"",CODE(MID(N1557,6,1)))&amp;
IF(ISERR(CODE(MID(N1557,7,1))),"",CODE(MID(N1557,7,1)))&amp;
IF(ISERR(CODE(MID(N1557,8,1))),"",CODE(MID(N1557,8,1)))&amp;
IF(ISERR(CODE(MID(N1557,9,1))),"",CODE(MID(N1557,9,1)))&amp;
IF(ISERR(CODE(MID(N1557,10,1))),"",CODE(MID(N1557,10,1)))&amp;
IF(ISERR(CODE(MID(N1557,11,1))),"",CODE(MID(N1557,11,1)))&amp;
IF(ISERR(CODE(MID(N1557,12,1))),"",CODE(MID(N1557,12,1)))&amp;
IF(ISERR(CODE(MID(N1557,13,1))),"",CODE(MID(N1557,13,1)))&amp;
IF(ISERR(CODE(MID(N1557,14,1))),"",CODE(MID(N1557,14,1)))&amp;
IF(ISERR(CODE(MID(N1557,15,1))),"",CODE(MID(N1557,15,1)))</f>
        <v>73847795116111826568</v>
      </c>
      <c r="B1557" s="3">
        <v>1525</v>
      </c>
      <c r="C1557" s="165">
        <f>VLOOKUP(A1557,[1]items.h.csv!$A:$C,3,0)</f>
        <v>1680</v>
      </c>
      <c r="D1557" s="1" t="s">
        <v>2409</v>
      </c>
      <c r="E1557" s="1" t="s">
        <v>1341</v>
      </c>
      <c r="F1557" s="17" t="s">
        <v>2133</v>
      </c>
      <c r="G1557" s="17" t="s">
        <v>2133</v>
      </c>
      <c r="H1557" s="118">
        <v>0</v>
      </c>
      <c r="I1557" s="118">
        <v>0</v>
      </c>
      <c r="J1557" s="17" t="s">
        <v>3</v>
      </c>
      <c r="K1557" s="17" t="s">
        <v>2191</v>
      </c>
      <c r="L1557" s="138" t="s">
        <v>4605</v>
      </c>
      <c r="N1557" s="22" t="s">
        <v>3186</v>
      </c>
      <c r="O1557" s="22" t="s">
        <v>3787</v>
      </c>
      <c r="P1557"/>
      <c r="Q1557" t="str">
        <f>IF(F1557=G1557,"","NOT EQUAL")</f>
        <v/>
      </c>
      <c r="R1557"/>
      <c r="S1557"/>
      <c r="T1557">
        <f>IF(Y1557&lt;&gt;"",T1556+1,T1556)</f>
        <v>236</v>
      </c>
      <c r="U1557" s="137" t="s">
        <v>4564</v>
      </c>
      <c r="V1557" s="118"/>
      <c r="W1557" s="118"/>
      <c r="X1557" s="109" t="str">
        <f>IF( OR(V1557="CNST", J1557="CAT_REGS"),(F1557),
IF(V1557="YES",UPPER(F1557),
IF(   AND(V1557&lt;&gt;"NO",J1557="CAT_FNCT",E1557&lt;&gt;"multiply", E1557&lt;&gt;"divide"),IF(K1557="SLS_ENABLED",   UPPER(F1557),""),"")))</f>
        <v>STD_RIGHT_ARROW "RAD"</v>
      </c>
      <c r="Y1557" s="109" t="str">
        <f>IF(LEN(W1557)&gt;0,W1557,SUBSTITUTE(SUBSTITUTE(SUBSTITUTE(SUBSTITUTE(SUBSTITUTE(SUBSTITUTE(SUBSTITUTE(SUBSTITUTE(SUBSTITUTE(SUBSTITUTE(SUBSTITUTE( (SUBSTITUTE( SUBSTITUTE( SUBSTITUTE( SUBSTITUTE(X1557,"STD_SIGMA","SUM"),"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&gt;RAD</v>
      </c>
      <c r="Z1557" s="2">
        <f>C1557</f>
        <v>1680</v>
      </c>
    </row>
    <row r="1558" spans="1:26">
      <c r="A1558" s="167" t="str">
        <f>CODE(MID(N1558,1,1))&amp;CODE(MID(N1558,2,1))&amp;CODE(MID(N1558,3,1))&amp;CODE(MID(N1558,4,1))&amp;CODE(MID(N1558,5,1))&amp;
IF(ISERR(CODE(MID(N1558,6,1))),"",CODE(MID(N1558,6,1)))&amp;
IF(ISERR(CODE(MID(N1558,7,1))),"",CODE(MID(N1558,7,1)))&amp;
IF(ISERR(CODE(MID(N1558,8,1))),"",CODE(MID(N1558,8,1)))&amp;
IF(ISERR(CODE(MID(N1558,9,1))),"",CODE(MID(N1558,9,1)))&amp;
IF(ISERR(CODE(MID(N1558,10,1))),"",CODE(MID(N1558,10,1)))&amp;
IF(ISERR(CODE(MID(N1558,11,1))),"",CODE(MID(N1558,11,1)))&amp;
IF(ISERR(CODE(MID(N1558,12,1))),"",CODE(MID(N1558,12,1)))&amp;
IF(ISERR(CODE(MID(N1558,13,1))),"",CODE(MID(N1558,13,1)))&amp;
IF(ISERR(CODE(MID(N1558,14,1))),"",CODE(MID(N1558,14,1)))&amp;
IF(ISERR(CODE(MID(N1558,15,1))),"",CODE(MID(N1558,15,1)))</f>
        <v>7384779511611182696576</v>
      </c>
      <c r="B1558" s="3">
        <v>1526</v>
      </c>
      <c r="C1558" s="165">
        <f>VLOOKUP(A1558,[1]items.h.csv!$A:$C,3,0)</f>
        <v>1681</v>
      </c>
      <c r="D1558" s="1" t="s">
        <v>3833</v>
      </c>
      <c r="E1558" s="1" t="s">
        <v>7</v>
      </c>
      <c r="F1558" s="17" t="s">
        <v>2134</v>
      </c>
      <c r="G1558" s="17" t="s">
        <v>494</v>
      </c>
      <c r="H1558" s="118">
        <v>0</v>
      </c>
      <c r="I1558" s="118">
        <v>0</v>
      </c>
      <c r="J1558" s="17" t="s">
        <v>3</v>
      </c>
      <c r="K1558" s="17" t="s">
        <v>2191</v>
      </c>
      <c r="L1558" s="138" t="s">
        <v>4605</v>
      </c>
      <c r="N1558" s="22" t="s">
        <v>3187</v>
      </c>
      <c r="O1558" s="22" t="s">
        <v>3787</v>
      </c>
      <c r="P1558"/>
      <c r="Q1558" t="str">
        <f>IF(F1558=G1558,"","NOT EQUAL")</f>
        <v>NOT EQUAL</v>
      </c>
      <c r="R1558"/>
      <c r="S1558"/>
      <c r="T1558">
        <f>IF(Y1558&lt;&gt;"",T1557+1,T1557)</f>
        <v>237</v>
      </c>
      <c r="U1558" s="3" t="s">
        <v>4591</v>
      </c>
      <c r="V1558" s="118"/>
      <c r="W1558" s="118"/>
      <c r="X1558" s="109" t="str">
        <f>IF( OR(V1558="CNST", J1558="CAT_REGS"),(F1558),
IF(V1558="YES",UPPER(F1558),
IF(   AND(V1558&lt;&gt;"NO",J1558="CAT_FNCT",E1558&lt;&gt;"multiply", E1558&lt;&gt;"divide"),IF(K1558="SLS_ENABLED",   UPPER(F1558),""),"")))</f>
        <v>STD_RIGHT_ARROW "REAL"</v>
      </c>
      <c r="Y1558" s="109" t="str">
        <f>IF(LEN(W1558)&gt;0,W1558,SUBSTITUTE(SUBSTITUTE(SUBSTITUTE(SUBSTITUTE(SUBSTITUTE(SUBSTITUTE(SUBSTITUTE(SUBSTITUTE(SUBSTITUTE(SUBSTITUTE(SUBSTITUTE( (SUBSTITUTE( SUBSTITUTE( SUBSTITUTE( SUBSTITUTE(X1558,"STD_SIGMA","SUM"),"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&gt;REAL</v>
      </c>
      <c r="Z1558" s="2">
        <f>C1558</f>
        <v>1681</v>
      </c>
    </row>
    <row r="1559" spans="1:26">
      <c r="A1559" s="167" t="str">
        <f>CODE(MID(N1559,1,1))&amp;CODE(MID(N1559,2,1))&amp;CODE(MID(N1559,3,1))&amp;CODE(MID(N1559,4,1))&amp;CODE(MID(N1559,5,1))&amp;
IF(ISERR(CODE(MID(N1559,6,1))),"",CODE(MID(N1559,6,1)))&amp;
IF(ISERR(CODE(MID(N1559,7,1))),"",CODE(MID(N1559,7,1)))&amp;
IF(ISERR(CODE(MID(N1559,8,1))),"",CODE(MID(N1559,8,1)))&amp;
IF(ISERR(CODE(MID(N1559,9,1))),"",CODE(MID(N1559,9,1)))&amp;
IF(ISERR(CODE(MID(N1559,10,1))),"",CODE(MID(N1559,10,1)))&amp;
IF(ISERR(CODE(MID(N1559,11,1))),"",CODE(MID(N1559,11,1)))&amp;
IF(ISERR(CODE(MID(N1559,12,1))),"",CODE(MID(N1559,12,1)))&amp;
IF(ISERR(CODE(MID(N1559,13,1))),"",CODE(MID(N1559,13,1)))&amp;
IF(ISERR(CODE(MID(N1559,14,1))),"",CODE(MID(N1559,14,1)))&amp;
IF(ISERR(CODE(MID(N1559,15,1))),"",CODE(MID(N1559,15,1)))</f>
        <v>73847795116111826967</v>
      </c>
      <c r="B1559" s="3">
        <v>1527</v>
      </c>
      <c r="C1559" s="165">
        <f>VLOOKUP(A1559,[1]items.h.csv!$A:$C,3,0)</f>
        <v>1682</v>
      </c>
      <c r="D1559" s="67" t="s">
        <v>4153</v>
      </c>
      <c r="E1559" s="53" t="s">
        <v>4116</v>
      </c>
      <c r="F1559" s="35" t="s">
        <v>4560</v>
      </c>
      <c r="G1559" s="35" t="s">
        <v>4562</v>
      </c>
      <c r="H1559" s="118">
        <v>0</v>
      </c>
      <c r="I1559" s="118">
        <v>0</v>
      </c>
      <c r="J1559" s="17" t="s">
        <v>1</v>
      </c>
      <c r="K1559" s="17" t="s">
        <v>2191</v>
      </c>
      <c r="L1559" s="138" t="s">
        <v>4605</v>
      </c>
      <c r="M1559" s="1" t="s">
        <v>3821</v>
      </c>
      <c r="N1559" s="22" t="s">
        <v>3188</v>
      </c>
      <c r="O1559" s="22" t="s">
        <v>3787</v>
      </c>
      <c r="P1559"/>
      <c r="Q1559" t="str">
        <f>IF(F1559=G1559,"","NOT EQUAL")</f>
        <v>NOT EQUAL</v>
      </c>
      <c r="R1559"/>
      <c r="S1559"/>
      <c r="T1559">
        <f>IF(Y1559&lt;&gt;"",T1558+1,T1558)</f>
        <v>237</v>
      </c>
      <c r="U1559" s="3"/>
      <c r="V1559" s="118"/>
      <c r="W1559" s="118"/>
      <c r="X1559" s="109" t="str">
        <f>IF( OR(V1559="CNST", J1559="CAT_REGS"),(F1559),
IF(V1559="YES",UPPER(F1559),
IF(   AND(V1559&lt;&gt;"NO",J1559="CAT_FNCT",E1559&lt;&gt;"multiply", E1559&lt;&gt;"divide"),IF(K1559="SLS_ENABLED",   UPPER(F1559),""),"")))</f>
        <v/>
      </c>
      <c r="Y1559" s="109" t="str">
        <f>IF(LEN(W1559)&gt;0,W1559,SUBSTITUTE(SUBSTITUTE(SUBSTITUTE(SUBSTITUTE(SUBSTITUTE(SUBSTITUTE(SUBSTITUTE(SUBSTITUTE(SUBSTITUTE(SUBSTITUTE(SUBSTITUTE( (SUBSTITUTE( SUBSTITUTE( SUBSTITUTE( SUBSTITUTE(X1559,"STD_SIGMA","SUM"),"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59" s="2">
        <f>C1559</f>
        <v>1682</v>
      </c>
    </row>
    <row r="1560" spans="1:26">
      <c r="A1560" s="167" t="str">
        <f>CODE(MID(N1560,1,1))&amp;CODE(MID(N1560,2,1))&amp;CODE(MID(N1560,3,1))&amp;CODE(MID(N1560,4,1))&amp;CODE(MID(N1560,5,1))&amp;
IF(ISERR(CODE(MID(N1560,6,1))),"",CODE(MID(N1560,6,1)))&amp;
IF(ISERR(CODE(MID(N1560,7,1))),"",CODE(MID(N1560,7,1)))&amp;
IF(ISERR(CODE(MID(N1560,8,1))),"",CODE(MID(N1560,8,1)))&amp;
IF(ISERR(CODE(MID(N1560,9,1))),"",CODE(MID(N1560,9,1)))&amp;
IF(ISERR(CODE(MID(N1560,10,1))),"",CODE(MID(N1560,10,1)))&amp;
IF(ISERR(CODE(MID(N1560,11,1))),"",CODE(MID(N1560,11,1)))&amp;
IF(ISERR(CODE(MID(N1560,12,1))),"",CODE(MID(N1560,12,1)))&amp;
IF(ISERR(CODE(MID(N1560,13,1))),"",CODE(MID(N1560,13,1)))&amp;
IF(ISERR(CODE(MID(N1560,14,1))),"",CODE(MID(N1560,14,1)))&amp;
IF(ISERR(CODE(MID(N1560,15,1))),"",CODE(MID(N1560,15,1)))</f>
        <v>7384779568116111687783</v>
      </c>
      <c r="B1560" s="3">
        <v>1528</v>
      </c>
      <c r="C1560" s="165">
        <f>VLOOKUP(A1560,[1]items.h.csv!$A:$C,3,0)</f>
        <v>1683</v>
      </c>
      <c r="D1560" s="1" t="s">
        <v>2411</v>
      </c>
      <c r="E1560" s="1" t="s">
        <v>7</v>
      </c>
      <c r="F1560" s="17" t="s">
        <v>499</v>
      </c>
      <c r="G1560" s="17" t="s">
        <v>499</v>
      </c>
      <c r="H1560" s="118">
        <v>0</v>
      </c>
      <c r="I1560" s="118">
        <v>0</v>
      </c>
      <c r="J1560" s="17" t="s">
        <v>3</v>
      </c>
      <c r="K1560" s="17" t="s">
        <v>2191</v>
      </c>
      <c r="L1560" s="138" t="s">
        <v>4605</v>
      </c>
      <c r="N1560" s="22" t="s">
        <v>3189</v>
      </c>
      <c r="O1560" s="22" t="s">
        <v>3787</v>
      </c>
      <c r="P1560"/>
      <c r="Q1560" t="str">
        <f>IF(F1560=G1560,"","NOT EQUAL")</f>
        <v/>
      </c>
      <c r="R1560"/>
      <c r="S1560"/>
      <c r="T1560">
        <f>IF(Y1560&lt;&gt;"",T1559+1,T1559)</f>
        <v>238</v>
      </c>
      <c r="U1560" s="137" t="s">
        <v>4564</v>
      </c>
      <c r="V1560" s="118"/>
      <c r="W1560" s="118"/>
      <c r="X1560" s="109" t="str">
        <f>IF( OR(V1560="CNST", J1560="CAT_REGS"),(F1560),
IF(V1560="YES",UPPER(F1560),
IF(   AND(V1560&lt;&gt;"NO",J1560="CAT_FNCT",E1560&lt;&gt;"multiply", E1560&lt;&gt;"divide"),IF(K1560="SLS_ENABLED",   UPPER(F1560),""),"")))</f>
        <v>"D" STD_RIGHT_ARROW "D.MS"</v>
      </c>
      <c r="Y1560" s="109" t="str">
        <f>IF(LEN(W1560)&gt;0,W1560,SUBSTITUTE(SUBSTITUTE(SUBSTITUTE(SUBSTITUTE(SUBSTITUTE(SUBSTITUTE(SUBSTITUTE(SUBSTITUTE(SUBSTITUTE(SUBSTITUTE(SUBSTITUTE( (SUBSTITUTE( SUBSTITUTE( SUBSTITUTE( SUBSTITUTE(X1560,"STD_SIGMA","SUM"),"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D&gt;D.MS</v>
      </c>
      <c r="Z1560" s="2">
        <f>C1560</f>
        <v>1683</v>
      </c>
    </row>
    <row r="1561" spans="1:26">
      <c r="A1561" s="167" t="str">
        <f>CODE(MID(N1561,1,1))&amp;CODE(MID(N1561,2,1))&amp;CODE(MID(N1561,3,1))&amp;CODE(MID(N1561,4,1))&amp;CODE(MID(N1561,5,1))&amp;
IF(ISERR(CODE(MID(N1561,6,1))),"",CODE(MID(N1561,6,1)))&amp;
IF(ISERR(CODE(MID(N1561,7,1))),"",CODE(MID(N1561,7,1)))&amp;
IF(ISERR(CODE(MID(N1561,8,1))),"",CODE(MID(N1561,8,1)))&amp;
IF(ISERR(CODE(MID(N1561,9,1))),"",CODE(MID(N1561,9,1)))&amp;
IF(ISERR(CODE(MID(N1561,10,1))),"",CODE(MID(N1561,10,1)))&amp;
IF(ISERR(CODE(MID(N1561,11,1))),"",CODE(MID(N1561,11,1)))&amp;
IF(ISERR(CODE(MID(N1561,12,1))),"",CODE(MID(N1561,12,1)))&amp;
IF(ISERR(CODE(MID(N1561,13,1))),"",CODE(MID(N1561,13,1)))&amp;
IF(ISERR(CODE(MID(N1561,14,1))),"",CODE(MID(N1561,14,1)))&amp;
IF(ISERR(CODE(MID(N1561,15,1))),"",CODE(MID(N1561,15,1)))</f>
        <v>73847795101120</v>
      </c>
      <c r="B1561" s="3">
        <v>69</v>
      </c>
      <c r="C1561" s="165">
        <f>VLOOKUP(A1561,[1]items.h.csv!$A:$C,3,0)</f>
        <v>1684</v>
      </c>
      <c r="D1561" s="1" t="s">
        <v>4362</v>
      </c>
      <c r="E1561" s="1" t="s">
        <v>4363</v>
      </c>
      <c r="F1561" s="17" t="s">
        <v>987</v>
      </c>
      <c r="G1561" s="17" t="s">
        <v>987</v>
      </c>
      <c r="H1561" s="118">
        <v>0</v>
      </c>
      <c r="I1561" s="118">
        <v>0</v>
      </c>
      <c r="J1561" s="17" t="s">
        <v>3</v>
      </c>
      <c r="K1561" s="17" t="s">
        <v>2191</v>
      </c>
      <c r="L1561" s="138" t="s">
        <v>4605</v>
      </c>
      <c r="N1561" s="22" t="s">
        <v>3192</v>
      </c>
      <c r="O1561" s="22" t="s">
        <v>3787</v>
      </c>
      <c r="P1561"/>
      <c r="Q1561" t="str">
        <f>IF(F1561=G1561,"","NOT EQUAL")</f>
        <v/>
      </c>
      <c r="R1561"/>
      <c r="S1561"/>
      <c r="T1561">
        <f>IF(Y1561&lt;&gt;"",T1560+1,T1560)</f>
        <v>239</v>
      </c>
      <c r="U1561" s="3" t="s">
        <v>4591</v>
      </c>
      <c r="V1561" s="118"/>
      <c r="W1561" s="118"/>
      <c r="X1561" s="109" t="str">
        <f>IF( OR(V1561="CNST", J1561="CAT_REGS"),(F1561),
IF(V1561="YES",UPPER(F1561),
IF(   AND(V1561&lt;&gt;"NO",J1561="CAT_FNCT",E1561&lt;&gt;"multiply", E1561&lt;&gt;"divide"),IF(K1561="SLS_ENABLED",   UPPER(F1561),""),"")))</f>
        <v>STD_LEFT_RIGHT_ARROWS</v>
      </c>
      <c r="Y1561" s="109" t="str">
        <f>IF(LEN(W1561)&gt;0,W1561,SUBSTITUTE(SUBSTITUTE(SUBSTITUTE(SUBSTITUTE(SUBSTITUTE(SUBSTITUTE(SUBSTITUTE(SUBSTITUTE(SUBSTITUTE(SUBSTITUTE(SUBSTITUTE( (SUBSTITUTE( SUBSTITUTE( SUBSTITUTE( SUBSTITUTE(X1561,"STD_SIGMA","SUM"),"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&lt;&gt;</v>
      </c>
      <c r="Z1561" s="2">
        <f>C1561</f>
        <v>1684</v>
      </c>
    </row>
    <row r="1562" spans="1:26">
      <c r="A1562" s="167" t="str">
        <f>CODE(MID(N1562,1,1))&amp;CODE(MID(N1562,2,1))&amp;CODE(MID(N1562,3,1))&amp;CODE(MID(N1562,4,1))&amp;CODE(MID(N1562,5,1))&amp;
IF(ISERR(CODE(MID(N1562,6,1))),"",CODE(MID(N1562,6,1)))&amp;
IF(ISERR(CODE(MID(N1562,7,1))),"",CODE(MID(N1562,7,1)))&amp;
IF(ISERR(CODE(MID(N1562,8,1))),"",CODE(MID(N1562,8,1)))&amp;
IF(ISERR(CODE(MID(N1562,9,1))),"",CODE(MID(N1562,9,1)))&amp;
IF(ISERR(CODE(MID(N1562,10,1))),"",CODE(MID(N1562,10,1)))&amp;
IF(ISERR(CODE(MID(N1562,11,1))),"",CODE(MID(N1562,11,1)))&amp;
IF(ISERR(CODE(MID(N1562,12,1))),"",CODE(MID(N1562,12,1)))&amp;
IF(ISERR(CODE(MID(N1562,13,1))),"",CODE(MID(N1562,13,1)))&amp;
IF(ISERR(CODE(MID(N1562,14,1))),"",CODE(MID(N1562,14,1)))&amp;
IF(ISERR(CODE(MID(N1562,15,1))),"",CODE(MID(N1562,15,1)))</f>
        <v>738477958067</v>
      </c>
      <c r="B1562" s="3">
        <v>1529</v>
      </c>
      <c r="C1562" s="165">
        <f>VLOOKUP(A1562,[1]items.h.csv!$A:$C,3,0)</f>
        <v>1685</v>
      </c>
      <c r="D1562" s="1" t="s">
        <v>4046</v>
      </c>
      <c r="E1562" s="1" t="s">
        <v>7</v>
      </c>
      <c r="F1562" s="17" t="s">
        <v>2136</v>
      </c>
      <c r="G1562" s="17" t="s">
        <v>2136</v>
      </c>
      <c r="H1562" s="118">
        <v>0</v>
      </c>
      <c r="I1562" s="118">
        <v>0</v>
      </c>
      <c r="J1562" s="17" t="s">
        <v>3</v>
      </c>
      <c r="K1562" s="17" t="s">
        <v>2191</v>
      </c>
      <c r="L1562" s="138" t="s">
        <v>4605</v>
      </c>
      <c r="N1562" s="22" t="s">
        <v>3193</v>
      </c>
      <c r="O1562" s="22" t="s">
        <v>3787</v>
      </c>
      <c r="P1562"/>
      <c r="Q1562" t="str">
        <f>IF(F1562=G1562,"","NOT EQUAL")</f>
        <v/>
      </c>
      <c r="R1562"/>
      <c r="S1562"/>
      <c r="T1562">
        <f>IF(Y1562&lt;&gt;"",T1561+1,T1561)</f>
        <v>240</v>
      </c>
      <c r="U1562" s="3" t="s">
        <v>4593</v>
      </c>
      <c r="V1562" s="118"/>
      <c r="W1562" s="118"/>
      <c r="X1562" s="109" t="str">
        <f>IF( OR(V1562="CNST", J1562="CAT_REGS"),(F1562),
IF(V1562="YES",UPPER(F1562),
IF(   AND(V1562&lt;&gt;"NO",J1562="CAT_FNCT",E1562&lt;&gt;"multiply", E1562&lt;&gt;"divide"),IF(K1562="SLS_ENABLED",   UPPER(F1562),""),"")))</f>
        <v>"%"</v>
      </c>
      <c r="Y1562" s="109" t="str">
        <f>IF(LEN(W1562)&gt;0,W1562,SUBSTITUTE(SUBSTITUTE(SUBSTITUTE(SUBSTITUTE(SUBSTITUTE(SUBSTITUTE(SUBSTITUTE(SUBSTITUTE(SUBSTITUTE(SUBSTITUTE(SUBSTITUTE( (SUBSTITUTE( SUBSTITUTE( SUBSTITUTE( SUBSTITUTE(X1562,"STD_SIGMA","SUM"),"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</v>
      </c>
      <c r="Z1562" s="2">
        <f>C1562</f>
        <v>1685</v>
      </c>
    </row>
    <row r="1563" spans="1:26">
      <c r="A1563" s="167" t="str">
        <f>CODE(MID(N1563,1,1))&amp;CODE(MID(N1563,2,1))&amp;CODE(MID(N1563,3,1))&amp;CODE(MID(N1563,4,1))&amp;CODE(MID(N1563,5,1))&amp;
IF(ISERR(CODE(MID(N1563,6,1))),"",CODE(MID(N1563,6,1)))&amp;
IF(ISERR(CODE(MID(N1563,7,1))),"",CODE(MID(N1563,7,1)))&amp;
IF(ISERR(CODE(MID(N1563,8,1))),"",CODE(MID(N1563,8,1)))&amp;
IF(ISERR(CODE(MID(N1563,9,1))),"",CODE(MID(N1563,9,1)))&amp;
IF(ISERR(CODE(MID(N1563,10,1))),"",CODE(MID(N1563,10,1)))&amp;
IF(ISERR(CODE(MID(N1563,11,1))),"",CODE(MID(N1563,11,1)))&amp;
IF(ISERR(CODE(MID(N1563,12,1))),"",CODE(MID(N1563,12,1)))&amp;
IF(ISERR(CODE(MID(N1563,13,1))),"",CODE(MID(N1563,13,1)))&amp;
IF(ISERR(CODE(MID(N1563,14,1))),"",CODE(MID(N1563,14,1)))&amp;
IF(ISERR(CODE(MID(N1563,15,1))),"",CODE(MID(N1563,15,1)))</f>
        <v>738477958067778282</v>
      </c>
      <c r="B1563" s="3">
        <v>1530</v>
      </c>
      <c r="C1563" s="165">
        <f>VLOOKUP(A1563,[1]items.h.csv!$A:$C,3,0)</f>
        <v>1686</v>
      </c>
      <c r="D1563" s="32" t="s">
        <v>4047</v>
      </c>
      <c r="E1563" s="1" t="s">
        <v>7</v>
      </c>
      <c r="F1563" s="17" t="s">
        <v>502</v>
      </c>
      <c r="G1563" s="17" t="s">
        <v>502</v>
      </c>
      <c r="H1563" s="118">
        <v>0</v>
      </c>
      <c r="I1563" s="118">
        <v>0</v>
      </c>
      <c r="J1563" s="17" t="s">
        <v>3</v>
      </c>
      <c r="K1563" s="17" t="s">
        <v>2191</v>
      </c>
      <c r="L1563" s="138" t="s">
        <v>4605</v>
      </c>
      <c r="N1563" s="22" t="s">
        <v>3194</v>
      </c>
      <c r="O1563" s="22" t="s">
        <v>3787</v>
      </c>
      <c r="P1563"/>
      <c r="Q1563" t="str">
        <f>IF(F1563=G1563,"","NOT EQUAL")</f>
        <v/>
      </c>
      <c r="R1563"/>
      <c r="S1563"/>
      <c r="T1563">
        <f>IF(Y1563&lt;&gt;"",T1562+1,T1562)</f>
        <v>241</v>
      </c>
      <c r="U1563" s="3" t="s">
        <v>4593</v>
      </c>
      <c r="V1563" s="118"/>
      <c r="W1563" s="118"/>
      <c r="X1563" s="109" t="str">
        <f>IF( OR(V1563="CNST", J1563="CAT_REGS"),(F1563),
IF(V1563="YES",UPPER(F1563),
IF(   AND(V1563&lt;&gt;"NO",J1563="CAT_FNCT",E1563&lt;&gt;"multiply", E1563&lt;&gt;"divide"),IF(K1563="SLS_ENABLED",   UPPER(F1563),""),"")))</f>
        <v>"%MRR"</v>
      </c>
      <c r="Y1563" s="109" t="str">
        <f>IF(LEN(W1563)&gt;0,W1563,SUBSTITUTE(SUBSTITUTE(SUBSTITUTE(SUBSTITUTE(SUBSTITUTE(SUBSTITUTE(SUBSTITUTE(SUBSTITUTE(SUBSTITUTE(SUBSTITUTE(SUBSTITUTE( (SUBSTITUTE( SUBSTITUTE( SUBSTITUTE( SUBSTITUTE(X1563,"STD_SIGMA","SUM"),"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%MRR</v>
      </c>
      <c r="Z1563" s="2">
        <f>C1563</f>
        <v>1686</v>
      </c>
    </row>
    <row r="1564" spans="1:26">
      <c r="A1564" s="167" t="str">
        <f>CODE(MID(N1564,1,1))&amp;CODE(MID(N1564,2,1))&amp;CODE(MID(N1564,3,1))&amp;CODE(MID(N1564,4,1))&amp;CODE(MID(N1564,5,1))&amp;
IF(ISERR(CODE(MID(N1564,6,1))),"",CODE(MID(N1564,6,1)))&amp;
IF(ISERR(CODE(MID(N1564,7,1))),"",CODE(MID(N1564,7,1)))&amp;
IF(ISERR(CODE(MID(N1564,8,1))),"",CODE(MID(N1564,8,1)))&amp;
IF(ISERR(CODE(MID(N1564,9,1))),"",CODE(MID(N1564,9,1)))&amp;
IF(ISERR(CODE(MID(N1564,10,1))),"",CODE(MID(N1564,10,1)))&amp;
IF(ISERR(CODE(MID(N1564,11,1))),"",CODE(MID(N1564,11,1)))&amp;
IF(ISERR(CODE(MID(N1564,12,1))),"",CODE(MID(N1564,12,1)))&amp;
IF(ISERR(CODE(MID(N1564,13,1))),"",CODE(MID(N1564,13,1)))&amp;
IF(ISERR(CODE(MID(N1564,14,1))),"",CODE(MID(N1564,14,1)))&amp;
IF(ISERR(CODE(MID(N1564,15,1))),"",CODE(MID(N1564,15,1)))</f>
        <v>73847795806784</v>
      </c>
      <c r="B1564" s="3">
        <v>1531</v>
      </c>
      <c r="C1564" s="165">
        <f>VLOOKUP(A1564,[1]items.h.csv!$A:$C,3,0)</f>
        <v>1687</v>
      </c>
      <c r="D1564" s="32" t="s">
        <v>4048</v>
      </c>
      <c r="E1564" s="1" t="s">
        <v>7</v>
      </c>
      <c r="F1564" s="17" t="s">
        <v>503</v>
      </c>
      <c r="G1564" s="17" t="s">
        <v>503</v>
      </c>
      <c r="H1564" s="118">
        <v>0</v>
      </c>
      <c r="I1564" s="118">
        <v>0</v>
      </c>
      <c r="J1564" s="17" t="s">
        <v>3</v>
      </c>
      <c r="K1564" s="17" t="s">
        <v>2191</v>
      </c>
      <c r="L1564" s="138" t="s">
        <v>4605</v>
      </c>
      <c r="N1564" s="22" t="s">
        <v>3195</v>
      </c>
      <c r="O1564" s="22" t="s">
        <v>3787</v>
      </c>
      <c r="P1564"/>
      <c r="Q1564" t="str">
        <f>IF(F1564=G1564,"","NOT EQUAL")</f>
        <v/>
      </c>
      <c r="R1564"/>
      <c r="S1564"/>
      <c r="T1564">
        <f>IF(Y1564&lt;&gt;"",T1563+1,T1563)</f>
        <v>242</v>
      </c>
      <c r="U1564" s="3" t="s">
        <v>4593</v>
      </c>
      <c r="V1564" s="118"/>
      <c r="W1564" s="118"/>
      <c r="X1564" s="109" t="str">
        <f>IF( OR(V1564="CNST", J1564="CAT_REGS"),(F1564),
IF(V1564="YES",UPPER(F1564),
IF(   AND(V1564&lt;&gt;"NO",J1564="CAT_FNCT",E1564&lt;&gt;"multiply", E1564&lt;&gt;"divide"),IF(K1564="SLS_ENABLED",   UPPER(F1564),""),"")))</f>
        <v>"%T"</v>
      </c>
      <c r="Y1564" s="109" t="str">
        <f>IF(LEN(W1564)&gt;0,W1564,SUBSTITUTE(SUBSTITUTE(SUBSTITUTE(SUBSTITUTE(SUBSTITUTE(SUBSTITUTE(SUBSTITUTE(SUBSTITUTE(SUBSTITUTE(SUBSTITUTE(SUBSTITUTE( (SUBSTITUTE( SUBSTITUTE( SUBSTITUTE( SUBSTITUTE(X1564,"STD_SIGMA","SUM"),"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Z1564" s="2">
        <f>C1564</f>
        <v>1687</v>
      </c>
    </row>
    <row r="1565" spans="1:26">
      <c r="A1565" s="167" t="str">
        <f>CODE(MID(N1565,1,1))&amp;CODE(MID(N1565,2,1))&amp;CODE(MID(N1565,3,1))&amp;CODE(MID(N1565,4,1))&amp;CODE(MID(N1565,5,1))&amp;
IF(ISERR(CODE(MID(N1565,6,1))),"",CODE(MID(N1565,6,1)))&amp;
IF(ISERR(CODE(MID(N1565,7,1))),"",CODE(MID(N1565,7,1)))&amp;
IF(ISERR(CODE(MID(N1565,8,1))),"",CODE(MID(N1565,8,1)))&amp;
IF(ISERR(CODE(MID(N1565,9,1))),"",CODE(MID(N1565,9,1)))&amp;
IF(ISERR(CODE(MID(N1565,10,1))),"",CODE(MID(N1565,10,1)))&amp;
IF(ISERR(CODE(MID(N1565,11,1))),"",CODE(MID(N1565,11,1)))&amp;
IF(ISERR(CODE(MID(N1565,12,1))),"",CODE(MID(N1565,12,1)))&amp;
IF(ISERR(CODE(MID(N1565,13,1))),"",CODE(MID(N1565,13,1)))&amp;
IF(ISERR(CODE(MID(N1565,14,1))),"",CODE(MID(N1565,14,1)))&amp;
IF(ISERR(CODE(MID(N1565,15,1))),"",CODE(MID(N1565,15,1)))</f>
        <v>7384779580678373717765</v>
      </c>
      <c r="B1565" s="3">
        <v>1532</v>
      </c>
      <c r="C1565" s="165">
        <f>VLOOKUP(A1565,[1]items.h.csv!$A:$C,3,0)</f>
        <v>1688</v>
      </c>
      <c r="D1565" s="32" t="s">
        <v>4051</v>
      </c>
      <c r="E1565" s="1" t="s">
        <v>7</v>
      </c>
      <c r="F1565" s="17" t="s">
        <v>2137</v>
      </c>
      <c r="G1565" s="17" t="s">
        <v>2137</v>
      </c>
      <c r="H1565" s="118">
        <v>0</v>
      </c>
      <c r="I1565" s="118">
        <v>0</v>
      </c>
      <c r="J1565" s="17" t="s">
        <v>3</v>
      </c>
      <c r="K1565" s="17" t="s">
        <v>2191</v>
      </c>
      <c r="L1565" s="138" t="s">
        <v>4605</v>
      </c>
      <c r="N1565" s="22" t="s">
        <v>3196</v>
      </c>
      <c r="O1565" s="22" t="s">
        <v>3787</v>
      </c>
      <c r="P1565"/>
      <c r="Q1565" t="str">
        <f>IF(F1565=G1565,"","NOT EQUAL")</f>
        <v/>
      </c>
      <c r="R1565"/>
      <c r="S1565"/>
      <c r="T1565">
        <f>IF(Y1565&lt;&gt;"",T1564+1,T1564)</f>
        <v>243</v>
      </c>
      <c r="U1565" s="137" t="s">
        <v>4594</v>
      </c>
      <c r="V1565" s="118"/>
      <c r="W1565" s="118"/>
      <c r="X1565" s="109" t="str">
        <f>IF( OR(V1565="CNST", J1565="CAT_REGS"),(F1565),
IF(V1565="YES",UPPER(F1565),
IF(   AND(V1565&lt;&gt;"NO",J1565="CAT_FNCT",E1565&lt;&gt;"multiply", E1565&lt;&gt;"divide"),IF(K1565="SLS_ENABLED",   UPPER(F1565),""),"")))</f>
        <v>"%" STD_SIGMA</v>
      </c>
      <c r="Y1565" s="109" t="str">
        <f>IF(LEN(W1565)&gt;0,W1565,SUBSTITUTE(SUBSTITUTE(SUBSTITUTE(SUBSTITUTE(SUBSTITUTE(SUBSTITUTE(SUBSTITUTE(SUBSTITUTE(SUBSTITUTE(SUBSTITUTE(SUBSTITUTE( (SUBSTITUTE( SUBSTITUTE( SUBSTITUTE( SUBSTITUTE(X1565,"STD_SIGMA","SUM"),"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%SUM</v>
      </c>
      <c r="Z1565" s="2">
        <f>C1565</f>
        <v>1688</v>
      </c>
    </row>
    <row r="1566" spans="1:26">
      <c r="A1566" s="167" t="str">
        <f>CODE(MID(N1566,1,1))&amp;CODE(MID(N1566,2,1))&amp;CODE(MID(N1566,3,1))&amp;CODE(MID(N1566,4,1))&amp;CODE(MID(N1566,5,1))&amp;
IF(ISERR(CODE(MID(N1566,6,1))),"",CODE(MID(N1566,6,1)))&amp;
IF(ISERR(CODE(MID(N1566,7,1))),"",CODE(MID(N1566,7,1)))&amp;
IF(ISERR(CODE(MID(N1566,8,1))),"",CODE(MID(N1566,8,1)))&amp;
IF(ISERR(CODE(MID(N1566,9,1))),"",CODE(MID(N1566,9,1)))&amp;
IF(ISERR(CODE(MID(N1566,10,1))),"",CODE(MID(N1566,10,1)))&amp;
IF(ISERR(CODE(MID(N1566,11,1))),"",CODE(MID(N1566,11,1)))&amp;
IF(ISERR(CODE(MID(N1566,12,1))),"",CODE(MID(N1566,12,1)))&amp;
IF(ISERR(CODE(MID(N1566,13,1))),"",CODE(MID(N1566,13,1)))&amp;
IF(ISERR(CODE(MID(N1566,14,1))),"",CODE(MID(N1566,14,1)))&amp;
IF(ISERR(CODE(MID(N1566,15,1))),"",CODE(MID(N1566,15,1)))</f>
        <v>738477958067807771</v>
      </c>
      <c r="B1566" s="3">
        <v>1533</v>
      </c>
      <c r="C1566" s="165">
        <f>VLOOKUP(A1566,[1]items.h.csv!$A:$C,3,0)</f>
        <v>1689</v>
      </c>
      <c r="D1566" s="32" t="s">
        <v>4052</v>
      </c>
      <c r="E1566" s="1" t="s">
        <v>7</v>
      </c>
      <c r="F1566" s="17" t="s">
        <v>504</v>
      </c>
      <c r="G1566" s="17" t="s">
        <v>504</v>
      </c>
      <c r="H1566" s="118">
        <v>0</v>
      </c>
      <c r="I1566" s="118">
        <v>0</v>
      </c>
      <c r="J1566" s="17" t="s">
        <v>3</v>
      </c>
      <c r="K1566" s="17" t="s">
        <v>2191</v>
      </c>
      <c r="L1566" s="138" t="s">
        <v>4605</v>
      </c>
      <c r="N1566" s="22" t="s">
        <v>3197</v>
      </c>
      <c r="O1566" s="22" t="s">
        <v>3787</v>
      </c>
      <c r="P1566"/>
      <c r="Q1566" t="str">
        <f>IF(F1566=G1566,"","NOT EQUAL")</f>
        <v/>
      </c>
      <c r="R1566"/>
      <c r="S1566"/>
      <c r="T1566">
        <f>IF(Y1566&lt;&gt;"",T1565+1,T1565)</f>
        <v>244</v>
      </c>
      <c r="U1566" s="3" t="s">
        <v>4593</v>
      </c>
      <c r="V1566" s="118"/>
      <c r="W1566" s="118"/>
      <c r="X1566" s="109" t="str">
        <f>IF( OR(V1566="CNST", J1566="CAT_REGS"),(F1566),
IF(V1566="YES",UPPER(F1566),
IF(   AND(V1566&lt;&gt;"NO",J1566="CAT_FNCT",E1566&lt;&gt;"multiply", E1566&lt;&gt;"divide"),IF(K1566="SLS_ENABLED",   UPPER(F1566),""),"")))</f>
        <v>"%+MG"</v>
      </c>
      <c r="Y1566" s="109" t="str">
        <f>IF(LEN(W1566)&gt;0,W1566,SUBSTITUTE(SUBSTITUTE(SUBSTITUTE(SUBSTITUTE(SUBSTITUTE(SUBSTITUTE(SUBSTITUTE(SUBSTITUTE(SUBSTITUTE(SUBSTITUTE(SUBSTITUTE( (SUBSTITUTE( SUBSTITUTE( SUBSTITUTE( SUBSTITUTE(X1566,"STD_SIGMA","SUM"),"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%+MG</v>
      </c>
      <c r="Z1566" s="2">
        <f>C1566</f>
        <v>1689</v>
      </c>
    </row>
    <row r="1567" spans="1:26">
      <c r="A1567" s="167" t="str">
        <f>CODE(MID(N1567,1,1))&amp;CODE(MID(N1567,2,1))&amp;CODE(MID(N1567,3,1))&amp;CODE(MID(N1567,4,1))&amp;CODE(MID(N1567,5,1))&amp;
IF(ISERR(CODE(MID(N1567,6,1))),"",CODE(MID(N1567,6,1)))&amp;
IF(ISERR(CODE(MID(N1567,7,1))),"",CODE(MID(N1567,7,1)))&amp;
IF(ISERR(CODE(MID(N1567,8,1))),"",CODE(MID(N1567,8,1)))&amp;
IF(ISERR(CODE(MID(N1567,9,1))),"",CODE(MID(N1567,9,1)))&amp;
IF(ISERR(CODE(MID(N1567,10,1))),"",CODE(MID(N1567,10,1)))&amp;
IF(ISERR(CODE(MID(N1567,11,1))),"",CODE(MID(N1567,11,1)))&amp;
IF(ISERR(CODE(MID(N1567,12,1))),"",CODE(MID(N1567,12,1)))&amp;
IF(ISERR(CODE(MID(N1567,13,1))),"",CODE(MID(N1567,13,1)))&amp;
IF(ISERR(CODE(MID(N1567,14,1))),"",CODE(MID(N1567,14,1)))&amp;
IF(ISERR(CODE(MID(N1567,15,1))),"",CODE(MID(N1567,15,1)))</f>
        <v>738477957378846971826576</v>
      </c>
      <c r="B1567" s="3">
        <v>1534</v>
      </c>
      <c r="C1567" s="165">
        <f>VLOOKUP(A1567,[1]items.h.csv!$A:$C,3,0)</f>
        <v>1690</v>
      </c>
      <c r="D1567" s="1" t="s">
        <v>2221</v>
      </c>
      <c r="E1567" s="1" t="s">
        <v>7</v>
      </c>
      <c r="F1567" s="17" t="s">
        <v>506</v>
      </c>
      <c r="G1567" s="17" t="s">
        <v>506</v>
      </c>
      <c r="H1567" s="118">
        <v>0</v>
      </c>
      <c r="I1567" s="118">
        <v>0</v>
      </c>
      <c r="J1567" s="17" t="s">
        <v>3</v>
      </c>
      <c r="K1567" s="17" t="s">
        <v>2192</v>
      </c>
      <c r="L1567" s="138" t="s">
        <v>4605</v>
      </c>
      <c r="N1567" s="22" t="s">
        <v>3199</v>
      </c>
      <c r="O1567" s="22" t="s">
        <v>3787</v>
      </c>
      <c r="P1567"/>
      <c r="Q1567" t="str">
        <f>IF(F1567=G1567,"","NOT EQUAL")</f>
        <v/>
      </c>
      <c r="R1567"/>
      <c r="S1567"/>
      <c r="T1567">
        <f>IF(Y1567&lt;&gt;"",T1566+1,T1566)</f>
        <v>244</v>
      </c>
      <c r="U1567" s="3"/>
      <c r="V1567" s="118"/>
      <c r="W1567" s="118"/>
      <c r="X1567" s="109" t="str">
        <f>IF( OR(V1567="CNST", J1567="CAT_REGS"),(F1567),
IF(V1567="YES",UPPER(F1567),
IF(   AND(V1567&lt;&gt;"NO",J1567="CAT_FNCT",E1567&lt;&gt;"multiply", E1567&lt;&gt;"divide"),IF(K1567="SLS_ENABLED",   UPPER(F1567),""),"")))</f>
        <v/>
      </c>
      <c r="Y1567" s="109" t="str">
        <f>IF(LEN(W1567)&gt;0,W1567,SUBSTITUTE(SUBSTITUTE(SUBSTITUTE(SUBSTITUTE(SUBSTITUTE(SUBSTITUTE(SUBSTITUTE(SUBSTITUTE(SUBSTITUTE(SUBSTITUTE(SUBSTITUTE( (SUBSTITUTE( SUBSTITUTE( SUBSTITUTE( SUBSTITUTE(X1567,"STD_SIGMA","SUM"),"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67" s="2">
        <f>C1567</f>
        <v>1690</v>
      </c>
    </row>
    <row r="1568" spans="1:26">
      <c r="A1568" s="167" t="str">
        <f>CODE(MID(N1568,1,1))&amp;CODE(MID(N1568,2,1))&amp;CODE(MID(N1568,3,1))&amp;CODE(MID(N1568,4,1))&amp;CODE(MID(N1568,5,1))&amp;
IF(ISERR(CODE(MID(N1568,6,1))),"",CODE(MID(N1568,6,1)))&amp;
IF(ISERR(CODE(MID(N1568,7,1))),"",CODE(MID(N1568,7,1)))&amp;
IF(ISERR(CODE(MID(N1568,8,1))),"",CODE(MID(N1568,8,1)))&amp;
IF(ISERR(CODE(MID(N1568,9,1))),"",CODE(MID(N1568,9,1)))&amp;
IF(ISERR(CODE(MID(N1568,10,1))),"",CODE(MID(N1568,10,1)))&amp;
IF(ISERR(CODE(MID(N1568,11,1))),"",CODE(MID(N1568,11,1)))&amp;
IF(ISERR(CODE(MID(N1568,12,1))),"",CODE(MID(N1568,12,1)))&amp;
IF(ISERR(CODE(MID(N1568,13,1))),"",CODE(MID(N1568,13,1)))&amp;
IF(ISERR(CODE(MID(N1568,14,1))),"",CODE(MID(N1568,14,1)))&amp;
IF(ISERR(CODE(MID(N1568,15,1))),"",CODE(MID(N1568,15,1)))</f>
        <v>7384779580777968</v>
      </c>
      <c r="B1568" s="3">
        <v>1535</v>
      </c>
      <c r="C1568" s="165">
        <f>VLOOKUP(A1568,[1]items.h.csv!$A:$C,3,0)</f>
        <v>1691</v>
      </c>
      <c r="D1568" s="1" t="s">
        <v>2221</v>
      </c>
      <c r="E1568" s="1" t="s">
        <v>7</v>
      </c>
      <c r="F1568" s="17" t="s">
        <v>510</v>
      </c>
      <c r="G1568" s="17" t="s">
        <v>510</v>
      </c>
      <c r="H1568" s="118">
        <v>0</v>
      </c>
      <c r="I1568" s="118">
        <v>0</v>
      </c>
      <c r="J1568" s="17" t="s">
        <v>3</v>
      </c>
      <c r="K1568" s="17" t="s">
        <v>2192</v>
      </c>
      <c r="L1568" s="138" t="s">
        <v>4605</v>
      </c>
      <c r="N1568" s="22" t="s">
        <v>3203</v>
      </c>
      <c r="O1568" s="22" t="s">
        <v>3787</v>
      </c>
      <c r="P1568"/>
      <c r="Q1568" t="str">
        <f>IF(F1568=G1568,"","NOT EQUAL")</f>
        <v/>
      </c>
      <c r="R1568"/>
      <c r="S1568"/>
      <c r="T1568">
        <f>IF(Y1568&lt;&gt;"",T1567+1,T1567)</f>
        <v>244</v>
      </c>
      <c r="U1568" s="3"/>
      <c r="V1568" s="118"/>
      <c r="W1568" s="118"/>
      <c r="X1568" s="109" t="str">
        <f>IF( OR(V1568="CNST", J1568="CAT_REGS"),(F1568),
IF(V1568="YES",UPPER(F1568),
IF(   AND(V1568&lt;&gt;"NO",J1568="CAT_FNCT",E1568&lt;&gt;"multiply", E1568&lt;&gt;"divide"),IF(K1568="SLS_ENABLED",   UPPER(F1568),""),"")))</f>
        <v/>
      </c>
      <c r="Y1568" s="109" t="str">
        <f>IF(LEN(W1568)&gt;0,W1568,SUBSTITUTE(SUBSTITUTE(SUBSTITUTE(SUBSTITUTE(SUBSTITUTE(SUBSTITUTE(SUBSTITUTE(SUBSTITUTE(SUBSTITUTE(SUBSTITUTE(SUBSTITUTE( (SUBSTITUTE( SUBSTITUTE( SUBSTITUTE( SUBSTITUTE(X1568,"STD_SIGMA","SUM"),"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68" s="2">
        <f>C1568</f>
        <v>1691</v>
      </c>
    </row>
    <row r="1569" spans="1:26">
      <c r="A1569" s="167" t="str">
        <f>CODE(MID(N1569,1,1))&amp;CODE(MID(N1569,2,1))&amp;CODE(MID(N1569,3,1))&amp;CODE(MID(N1569,4,1))&amp;CODE(MID(N1569,5,1))&amp;
IF(ISERR(CODE(MID(N1569,6,1))),"",CODE(MID(N1569,6,1)))&amp;
IF(ISERR(CODE(MID(N1569,7,1))),"",CODE(MID(N1569,7,1)))&amp;
IF(ISERR(CODE(MID(N1569,8,1))),"",CODE(MID(N1569,8,1)))&amp;
IF(ISERR(CODE(MID(N1569,9,1))),"",CODE(MID(N1569,9,1)))&amp;
IF(ISERR(CODE(MID(N1569,10,1))),"",CODE(MID(N1569,10,1)))&amp;
IF(ISERR(CODE(MID(N1569,11,1))),"",CODE(MID(N1569,11,1)))&amp;
IF(ISERR(CODE(MID(N1569,12,1))),"",CODE(MID(N1569,12,1)))&amp;
IF(ISERR(CODE(MID(N1569,13,1))),"",CODE(MID(N1569,13,1)))&amp;
IF(ISERR(CODE(MID(N1569,14,1))),"",CODE(MID(N1569,14,1)))&amp;
IF(ISERR(CODE(MID(N1569,15,1))),"",CODE(MID(N1569,15,1)))</f>
        <v>738477957795686984</v>
      </c>
      <c r="B1569" s="3">
        <v>1536</v>
      </c>
      <c r="C1569" s="165">
        <f>VLOOKUP(A1569,[1]items.h.csv!$A:$C,3,0)</f>
        <v>1692</v>
      </c>
      <c r="D1569" s="1" t="s">
        <v>2221</v>
      </c>
      <c r="E1569" s="1" t="s">
        <v>7</v>
      </c>
      <c r="F1569" s="17" t="s">
        <v>2138</v>
      </c>
      <c r="G1569" s="17" t="s">
        <v>2138</v>
      </c>
      <c r="H1569" s="118">
        <v>0</v>
      </c>
      <c r="I1569" s="118">
        <v>0</v>
      </c>
      <c r="J1569" s="17" t="s">
        <v>3</v>
      </c>
      <c r="K1569" s="17" t="s">
        <v>2192</v>
      </c>
      <c r="L1569" s="138" t="s">
        <v>4605</v>
      </c>
      <c r="N1569" s="22" t="s">
        <v>3204</v>
      </c>
      <c r="O1569" s="22" t="s">
        <v>3787</v>
      </c>
      <c r="P1569"/>
      <c r="Q1569" t="str">
        <f>IF(F1569=G1569,"","NOT EQUAL")</f>
        <v/>
      </c>
      <c r="R1569"/>
      <c r="S1569"/>
      <c r="T1569">
        <f>IF(Y1569&lt;&gt;"",T1568+1,T1568)</f>
        <v>244</v>
      </c>
      <c r="U1569" s="3"/>
      <c r="V1569" s="118"/>
      <c r="W1569" s="118"/>
      <c r="X1569" s="109" t="str">
        <f>IF( OR(V1569="CNST", J1569="CAT_REGS"),(F1569),
IF(V1569="YES",UPPER(F1569),
IF(   AND(V1569&lt;&gt;"NO",J1569="CAT_FNCT",E1569&lt;&gt;"multiply", E1569&lt;&gt;"divide"),IF(K1569="SLS_ENABLED",   UPPER(F1569),""),"")))</f>
        <v/>
      </c>
      <c r="Y1569" s="109" t="str">
        <f>IF(LEN(W1569)&gt;0,W1569,SUBSTITUTE(SUBSTITUTE(SUBSTITUTE(SUBSTITUTE(SUBSTITUTE(SUBSTITUTE(SUBSTITUTE(SUBSTITUTE(SUBSTITUTE(SUBSTITUTE(SUBSTITUTE( (SUBSTITUTE( SUBSTITUTE( SUBSTITUTE( SUBSTITUTE(X1569,"STD_SIGMA","SUM"),"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69" s="2">
        <f>C1569</f>
        <v>1692</v>
      </c>
    </row>
    <row r="1570" spans="1:26">
      <c r="A1570" s="167" t="str">
        <f>CODE(MID(N1570,1,1))&amp;CODE(MID(N1570,2,1))&amp;CODE(MID(N1570,3,1))&amp;CODE(MID(N1570,4,1))&amp;CODE(MID(N1570,5,1))&amp;
IF(ISERR(CODE(MID(N1570,6,1))),"",CODE(MID(N1570,6,1)))&amp;
IF(ISERR(CODE(MID(N1570,7,1))),"",CODE(MID(N1570,7,1)))&amp;
IF(ISERR(CODE(MID(N1570,8,1))),"",CODE(MID(N1570,8,1)))&amp;
IF(ISERR(CODE(MID(N1570,9,1))),"",CODE(MID(N1570,9,1)))&amp;
IF(ISERR(CODE(MID(N1570,10,1))),"",CODE(MID(N1570,10,1)))&amp;
IF(ISERR(CODE(MID(N1570,11,1))),"",CODE(MID(N1570,11,1)))&amp;
IF(ISERR(CODE(MID(N1570,12,1))),"",CODE(MID(N1570,12,1)))&amp;
IF(ISERR(CODE(MID(N1570,13,1))),"",CODE(MID(N1570,13,1)))&amp;
IF(ISERR(CODE(MID(N1570,14,1))),"",CODE(MID(N1570,14,1)))&amp;
IF(ISERR(CODE(MID(N1570,15,1))),"",CODE(MID(N1570,15,1)))</f>
        <v>738477958065826576766976</v>
      </c>
      <c r="B1570" s="3">
        <v>1537</v>
      </c>
      <c r="C1570" s="165">
        <f>VLOOKUP(A1570,[1]items.h.csv!$A:$C,3,0)</f>
        <v>1693</v>
      </c>
      <c r="D1570" s="1" t="s">
        <v>2413</v>
      </c>
      <c r="E1570" s="53" t="s">
        <v>4116</v>
      </c>
      <c r="F1570" s="17" t="s">
        <v>511</v>
      </c>
      <c r="G1570" s="17" t="s">
        <v>511</v>
      </c>
      <c r="H1570" s="118">
        <v>0</v>
      </c>
      <c r="I1570" s="118">
        <v>0</v>
      </c>
      <c r="J1570" s="17" t="s">
        <v>3</v>
      </c>
      <c r="K1570" s="17" t="s">
        <v>2191</v>
      </c>
      <c r="L1570" s="138" t="s">
        <v>4605</v>
      </c>
      <c r="M1570" s="1" t="s">
        <v>20</v>
      </c>
      <c r="N1570" s="22" t="s">
        <v>3206</v>
      </c>
      <c r="O1570" s="22" t="s">
        <v>3787</v>
      </c>
      <c r="P1570"/>
      <c r="Q1570" t="str">
        <f>IF(F1570=G1570,"","NOT EQUAL")</f>
        <v/>
      </c>
      <c r="R1570"/>
      <c r="S1570"/>
      <c r="T1570">
        <f>IF(Y1570&lt;&gt;"",T1569+1,T1569)</f>
        <v>245</v>
      </c>
      <c r="U1570" s="3" t="s">
        <v>4592</v>
      </c>
      <c r="V1570" s="118"/>
      <c r="W1570" s="118" t="s">
        <v>4469</v>
      </c>
      <c r="X1570" s="109" t="str">
        <f>IF( OR(V1570="CNST", J1570="CAT_REGS"),(F1570),
IF(V1570="YES",UPPER(F1570),
IF(   AND(V1570&lt;&gt;"NO",J1570="CAT_FNCT",E1570&lt;&gt;"multiply", E1570&lt;&gt;"divide"),IF(K1570="SLS_ENABLED",   UPPER(F1570),""),"")))</f>
        <v>"|" STD_SPACE_3_PER_EM "|"</v>
      </c>
      <c r="Y1570" s="109" t="str">
        <f>IF(LEN(W1570)&gt;0,W1570,SUBSTITUTE(SUBSTITUTE(SUBSTITUTE(SUBSTITUTE(SUBSTITUTE(SUBSTITUTE(SUBSTITUTE(SUBSTITUTE(SUBSTITUTE(SUBSTITUTE(SUBSTITUTE( (SUBSTITUTE( SUBSTITUTE( SUBSTITUTE( SUBSTITUTE(X1570,"STD_SIGMA","SUM"),"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PARL</v>
      </c>
      <c r="Z1570" s="2">
        <f>C1570</f>
        <v>1693</v>
      </c>
    </row>
    <row r="1571" spans="1:26">
      <c r="A1571" s="167" t="str">
        <f>CODE(MID(N1571,1,1))&amp;CODE(MID(N1571,2,1))&amp;CODE(MID(N1571,3,1))&amp;CODE(MID(N1571,4,1))&amp;CODE(MID(N1571,5,1))&amp;
IF(ISERR(CODE(MID(N1571,6,1))),"",CODE(MID(N1571,6,1)))&amp;
IF(ISERR(CODE(MID(N1571,7,1))),"",CODE(MID(N1571,7,1)))&amp;
IF(ISERR(CODE(MID(N1571,8,1))),"",CODE(MID(N1571,8,1)))&amp;
IF(ISERR(CODE(MID(N1571,9,1))),"",CODE(MID(N1571,9,1)))&amp;
IF(ISERR(CODE(MID(N1571,10,1))),"",CODE(MID(N1571,10,1)))&amp;
IF(ISERR(CODE(MID(N1571,11,1))),"",CODE(MID(N1571,11,1)))&amp;
IF(ISERR(CODE(MID(N1571,12,1))),"",CODE(MID(N1571,12,1)))&amp;
IF(ISERR(CODE(MID(N1571,13,1))),"",CODE(MID(N1571,13,1)))&amp;
IF(ISERR(CODE(MID(N1571,14,1))),"",CODE(MID(N1571,14,1)))&amp;
IF(ISERR(CODE(MID(N1571,15,1))),"",CODE(MID(N1571,15,1)))</f>
        <v>738477957795848265788380</v>
      </c>
      <c r="B1571" s="3">
        <v>1538</v>
      </c>
      <c r="C1571" s="165">
        <f>VLOOKUP(A1571,[1]items.h.csv!$A:$C,3,0)</f>
        <v>1694</v>
      </c>
      <c r="D1571" s="1" t="s">
        <v>2221</v>
      </c>
      <c r="E1571" s="1" t="s">
        <v>7</v>
      </c>
      <c r="F1571" s="17" t="s">
        <v>2140</v>
      </c>
      <c r="G1571" s="17" t="s">
        <v>2140</v>
      </c>
      <c r="H1571" s="118">
        <v>0</v>
      </c>
      <c r="I1571" s="118">
        <v>0</v>
      </c>
      <c r="J1571" s="17" t="s">
        <v>3</v>
      </c>
      <c r="K1571" s="17" t="s">
        <v>2192</v>
      </c>
      <c r="L1571" s="138" t="s">
        <v>4605</v>
      </c>
      <c r="N1571" s="22" t="s">
        <v>3207</v>
      </c>
      <c r="O1571" s="22" t="s">
        <v>3787</v>
      </c>
      <c r="P1571"/>
      <c r="Q1571" t="str">
        <f>IF(F1571=G1571,"","NOT EQUAL")</f>
        <v/>
      </c>
      <c r="R1571"/>
      <c r="S1571"/>
      <c r="T1571">
        <f>IF(Y1571&lt;&gt;"",T1570+1,T1570)</f>
        <v>245</v>
      </c>
      <c r="U1571" s="3"/>
      <c r="V1571" s="118"/>
      <c r="W1571" s="118"/>
      <c r="X1571" s="109" t="str">
        <f>IF( OR(V1571="CNST", J1571="CAT_REGS"),(F1571),
IF(V1571="YES",UPPER(F1571),
IF(   AND(V1571&lt;&gt;"NO",J1571="CAT_FNCT",E1571&lt;&gt;"multiply", E1571&lt;&gt;"divide"),IF(K1571="SLS_ENABLED",   UPPER(F1571),""),"")))</f>
        <v/>
      </c>
      <c r="Y1571" s="109" t="str">
        <f>IF(LEN(W1571)&gt;0,W1571,SUBSTITUTE(SUBSTITUTE(SUBSTITUTE(SUBSTITUTE(SUBSTITUTE(SUBSTITUTE(SUBSTITUTE(SUBSTITUTE(SUBSTITUTE(SUBSTITUTE(SUBSTITUTE( (SUBSTITUTE( SUBSTITUTE( SUBSTITUTE( SUBSTITUTE(X1571,"STD_SIGMA","SUM"),"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71" s="2">
        <f>C1571</f>
        <v>1694</v>
      </c>
    </row>
    <row r="1572" spans="1:26">
      <c r="A1572" s="167" t="str">
        <f>CODE(MID(N1572,1,1))&amp;CODE(MID(N1572,2,1))&amp;CODE(MID(N1572,3,1))&amp;CODE(MID(N1572,4,1))&amp;CODE(MID(N1572,5,1))&amp;
IF(ISERR(CODE(MID(N1572,6,1))),"",CODE(MID(N1572,6,1)))&amp;
IF(ISERR(CODE(MID(N1572,7,1))),"",CODE(MID(N1572,7,1)))&amp;
IF(ISERR(CODE(MID(N1572,8,1))),"",CODE(MID(N1572,8,1)))&amp;
IF(ISERR(CODE(MID(N1572,9,1))),"",CODE(MID(N1572,9,1)))&amp;
IF(ISERR(CODE(MID(N1572,10,1))),"",CODE(MID(N1572,10,1)))&amp;
IF(ISERR(CODE(MID(N1572,11,1))),"",CODE(MID(N1572,11,1)))&amp;
IF(ISERR(CODE(MID(N1572,12,1))),"",CODE(MID(N1572,12,1)))&amp;
IF(ISERR(CODE(MID(N1572,13,1))),"",CODE(MID(N1572,13,1)))&amp;
IF(ISERR(CODE(MID(N1572,14,1))),"",CODE(MID(N1572,14,1)))&amp;
IF(ISERR(CODE(MID(N1572,15,1))),"",CODE(MID(N1572,15,1)))</f>
        <v>738477957795737886</v>
      </c>
      <c r="B1572" s="3">
        <v>1539</v>
      </c>
      <c r="C1572" s="165">
        <f>VLOOKUP(A1572,[1]items.h.csv!$A:$C,3,0)</f>
        <v>1695</v>
      </c>
      <c r="D1572" s="1" t="s">
        <v>2221</v>
      </c>
      <c r="E1572" s="1" t="s">
        <v>7</v>
      </c>
      <c r="F1572" s="17" t="s">
        <v>2141</v>
      </c>
      <c r="G1572" s="17" t="s">
        <v>2141</v>
      </c>
      <c r="H1572" s="118">
        <v>0</v>
      </c>
      <c r="I1572" s="118">
        <v>0</v>
      </c>
      <c r="J1572" s="17" t="s">
        <v>3</v>
      </c>
      <c r="K1572" s="17" t="s">
        <v>2192</v>
      </c>
      <c r="L1572" s="138" t="s">
        <v>4605</v>
      </c>
      <c r="N1572" s="22" t="s">
        <v>3208</v>
      </c>
      <c r="O1572" s="22" t="s">
        <v>3787</v>
      </c>
      <c r="P1572"/>
      <c r="Q1572" t="str">
        <f>IF(F1572=G1572,"","NOT EQUAL")</f>
        <v/>
      </c>
      <c r="R1572"/>
      <c r="S1572"/>
      <c r="T1572">
        <f>IF(Y1572&lt;&gt;"",T1571+1,T1571)</f>
        <v>245</v>
      </c>
      <c r="U1572" s="3"/>
      <c r="V1572" s="118"/>
      <c r="W1572" s="118"/>
      <c r="X1572" s="109" t="str">
        <f>IF( OR(V1572="CNST", J1572="CAT_REGS"),(F1572),
IF(V1572="YES",UPPER(F1572),
IF(   AND(V1572&lt;&gt;"NO",J1572="CAT_FNCT",E1572&lt;&gt;"multiply", E1572&lt;&gt;"divide"),IF(K1572="SLS_ENABLED",   UPPER(F1572),""),"")))</f>
        <v/>
      </c>
      <c r="Y1572" s="109" t="str">
        <f>IF(LEN(W1572)&gt;0,W1572,SUBSTITUTE(SUBSTITUTE(SUBSTITUTE(SUBSTITUTE(SUBSTITUTE(SUBSTITUTE(SUBSTITUTE(SUBSTITUTE(SUBSTITUTE(SUBSTITUTE(SUBSTITUTE( (SUBSTITUTE( SUBSTITUTE( SUBSTITUTE( SUBSTITUTE(X1572,"STD_SIGMA","SUM"),"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72" s="2">
        <f>C1572</f>
        <v>1695</v>
      </c>
    </row>
    <row r="1573" spans="1:26">
      <c r="A1573" s="167" t="str">
        <f>CODE(MID(N1573,1,1))&amp;CODE(MID(N1573,2,1))&amp;CODE(MID(N1573,3,1))&amp;CODE(MID(N1573,4,1))&amp;CODE(MID(N1573,5,1))&amp;
IF(ISERR(CODE(MID(N1573,6,1))),"",CODE(MID(N1573,6,1)))&amp;
IF(ISERR(CODE(MID(N1573,7,1))),"",CODE(MID(N1573,7,1)))&amp;
IF(ISERR(CODE(MID(N1573,8,1))),"",CODE(MID(N1573,8,1)))&amp;
IF(ISERR(CODE(MID(N1573,9,1))),"",CODE(MID(N1573,9,1)))&amp;
IF(ISERR(CODE(MID(N1573,10,1))),"",CODE(MID(N1573,10,1)))&amp;
IF(ISERR(CODE(MID(N1573,11,1))),"",CODE(MID(N1573,11,1)))&amp;
IF(ISERR(CODE(MID(N1573,12,1))),"",CODE(MID(N1573,12,1)))&amp;
IF(ISERR(CODE(MID(N1573,13,1))),"",CODE(MID(N1573,13,1)))&amp;
IF(ISERR(CODE(MID(N1573,14,1))),"",CODE(MID(N1573,14,1)))&amp;
IF(ISERR(CODE(MID(N1573,15,1))),"",CODE(MID(N1573,15,1)))</f>
        <v>738477956578717669</v>
      </c>
      <c r="B1573" s="3">
        <v>1540</v>
      </c>
      <c r="C1573" s="165">
        <f>VLOOKUP(A1573,[1]items.h.csv!$A:$C,3,0)</f>
        <v>1696</v>
      </c>
      <c r="D1573" s="54" t="s">
        <v>4129</v>
      </c>
      <c r="E1573" s="53" t="s">
        <v>4116</v>
      </c>
      <c r="F1573" s="17" t="s">
        <v>512</v>
      </c>
      <c r="G1573" s="17" t="s">
        <v>512</v>
      </c>
      <c r="H1573" s="118">
        <v>0</v>
      </c>
      <c r="I1573" s="118">
        <v>0</v>
      </c>
      <c r="J1573" s="17" t="s">
        <v>3</v>
      </c>
      <c r="K1573" s="18" t="s">
        <v>2191</v>
      </c>
      <c r="L1573" s="138" t="s">
        <v>4605</v>
      </c>
      <c r="N1573" s="22" t="s">
        <v>3209</v>
      </c>
      <c r="O1573" s="22" t="s">
        <v>3787</v>
      </c>
      <c r="P1573"/>
      <c r="Q1573" t="str">
        <f>IF(F1573=G1573,"","NOT EQUAL")</f>
        <v/>
      </c>
      <c r="R1573"/>
      <c r="S1573"/>
      <c r="T1573">
        <f>IF(Y1573&lt;&gt;"",T1572+1,T1572)</f>
        <v>246</v>
      </c>
      <c r="U1573" s="3" t="s">
        <v>4569</v>
      </c>
      <c r="V1573" s="118"/>
      <c r="W1573" s="118" t="s">
        <v>4471</v>
      </c>
      <c r="X1573" s="109" t="str">
        <f>IF( OR(V1573="CNST", J1573="CAT_REGS"),(F1573),
IF(V1573="YES",UPPER(F1573),
IF(   AND(V1573&lt;&gt;"NO",J1573="CAT_FNCT",E1573&lt;&gt;"multiply", E1573&lt;&gt;"divide"),IF(K1573="SLS_ENABLED",   UPPER(F1573),""),"")))</f>
        <v>STD_MEASURED_ANGLE</v>
      </c>
      <c r="Y1573" s="109" t="str">
        <f>IF(LEN(W1573)&gt;0,W1573,SUBSTITUTE(SUBSTITUTE(SUBSTITUTE(SUBSTITUTE(SUBSTITUTE(SUBSTITUTE(SUBSTITUTE(SUBSTITUTE(SUBSTITUTE(SUBSTITUTE(SUBSTITUTE( (SUBSTITUTE( SUBSTITUTE( SUBSTITUTE( SUBSTITUTE(X1573,"STD_SIGMA","SUM"),"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ARG</v>
      </c>
      <c r="Z1573" s="2">
        <f>C1573</f>
        <v>1696</v>
      </c>
    </row>
    <row r="1574" spans="1:26">
      <c r="A1574" s="167" t="str">
        <f>CODE(MID(N1574,1,1))&amp;CODE(MID(N1574,2,1))&amp;CODE(MID(N1574,3,1))&amp;CODE(MID(N1574,4,1))&amp;CODE(MID(N1574,5,1))&amp;
IF(ISERR(CODE(MID(N1574,6,1))),"",CODE(MID(N1574,6,1)))&amp;
IF(ISERR(CODE(MID(N1574,7,1))),"",CODE(MID(N1574,7,1)))&amp;
IF(ISERR(CODE(MID(N1574,8,1))),"",CODE(MID(N1574,8,1)))&amp;
IF(ISERR(CODE(MID(N1574,9,1))),"",CODE(MID(N1574,9,1)))&amp;
IF(ISERR(CODE(MID(N1574,10,1))),"",CODE(MID(N1574,10,1)))&amp;
IF(ISERR(CODE(MID(N1574,11,1))),"",CODE(MID(N1574,11,1)))&amp;
IF(ISERR(CODE(MID(N1574,12,1))),"",CODE(MID(N1574,12,1)))&amp;
IF(ISERR(CODE(MID(N1574,13,1))),"",CODE(MID(N1574,13,1)))&amp;
IF(ISERR(CODE(MID(N1574,14,1))),"",CODE(MID(N1574,14,1)))&amp;
IF(ISERR(CODE(MID(N1574,15,1))),"",CODE(MID(N1574,15,1)))</f>
        <v>738477957785768073116111</v>
      </c>
      <c r="B1574" s="3">
        <v>1541</v>
      </c>
      <c r="C1574" s="165">
        <f>VLOOKUP(A1574,[1]items.h.csv!$A:$C,3,0)</f>
        <v>1697</v>
      </c>
      <c r="D1574" s="1" t="s">
        <v>2256</v>
      </c>
      <c r="E1574" s="1" t="s">
        <v>1339</v>
      </c>
      <c r="F1574" s="17" t="s">
        <v>513</v>
      </c>
      <c r="G1574" s="17" t="s">
        <v>513</v>
      </c>
      <c r="H1574" s="118">
        <v>0</v>
      </c>
      <c r="I1574" s="118">
        <v>0</v>
      </c>
      <c r="J1574" s="17" t="s">
        <v>3</v>
      </c>
      <c r="K1574" s="17" t="s">
        <v>2191</v>
      </c>
      <c r="L1574" s="138" t="s">
        <v>4605</v>
      </c>
      <c r="N1574" s="22" t="s">
        <v>3210</v>
      </c>
      <c r="O1574" s="22" t="s">
        <v>3787</v>
      </c>
      <c r="P1574"/>
      <c r="Q1574" t="str">
        <f>IF(F1574=G1574,"","NOT EQUAL")</f>
        <v/>
      </c>
      <c r="R1574"/>
      <c r="S1574"/>
      <c r="T1574">
        <f>IF(Y1574&lt;&gt;"",T1573+1,T1573)</f>
        <v>247</v>
      </c>
      <c r="U1574" s="3" t="s">
        <v>4565</v>
      </c>
      <c r="V1574" s="118"/>
      <c r="W1574" s="118"/>
      <c r="X1574" s="109" t="str">
        <f>IF( OR(V1574="CNST", J1574="CAT_REGS"),(F1574),
IF(V1574="YES",UPPER(F1574),
IF(   AND(V1574&lt;&gt;"NO",J1574="CAT_FNCT",E1574&lt;&gt;"multiply", E1574&lt;&gt;"divide"),IF(K1574="SLS_ENABLED",   UPPER(F1574),""),"")))</f>
        <v>"MUL" STD_PI STD_RIGHT_ARROW</v>
      </c>
      <c r="Y1574" s="109" t="str">
        <f>IF(LEN(W1574)&gt;0,W1574,SUBSTITUTE(SUBSTITUTE(SUBSTITUTE(SUBSTITUTE(SUBSTITUTE(SUBSTITUTE(SUBSTITUTE(SUBSTITUTE(SUBSTITUTE(SUBSTITUTE(SUBSTITUTE( (SUBSTITUTE( SUBSTITUTE( SUBSTITUTE( SUBSTITUTE(X1574,"STD_SIGMA","SUM"),"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Z1574" s="2">
        <f>C1574</f>
        <v>1697</v>
      </c>
    </row>
    <row r="1575" spans="1:26">
      <c r="A1575" s="167" t="str">
        <f>CODE(MID(N1575,1,1))&amp;CODE(MID(N1575,2,1))&amp;CODE(MID(N1575,3,1))&amp;CODE(MID(N1575,4,1))&amp;CODE(MID(N1575,5,1))&amp;
IF(ISERR(CODE(MID(N1575,6,1))),"",CODE(MID(N1575,6,1)))&amp;
IF(ISERR(CODE(MID(N1575,7,1))),"",CODE(MID(N1575,7,1)))&amp;
IF(ISERR(CODE(MID(N1575,8,1))),"",CODE(MID(N1575,8,1)))&amp;
IF(ISERR(CODE(MID(N1575,9,1))),"",CODE(MID(N1575,9,1)))&amp;
IF(ISERR(CODE(MID(N1575,10,1))),"",CODE(MID(N1575,10,1)))&amp;
IF(ISERR(CODE(MID(N1575,11,1))),"",CODE(MID(N1575,11,1)))&amp;
IF(ISERR(CODE(MID(N1575,12,1))),"",CODE(MID(N1575,12,1)))&amp;
IF(ISERR(CODE(MID(N1575,13,1))),"",CODE(MID(N1575,13,1)))&amp;
IF(ISERR(CODE(MID(N1575,14,1))),"",CODE(MID(N1575,14,1)))&amp;
IF(ISERR(CODE(MID(N1575,15,1))),"",CODE(MID(N1575,15,1)))</f>
        <v>7384779580827378846982656886</v>
      </c>
      <c r="B1575" s="3">
        <v>1542</v>
      </c>
      <c r="C1575" s="165">
        <f>VLOOKUP(A1575,[1]items.h.csv!$A:$C,3,0)</f>
        <v>1698</v>
      </c>
      <c r="D1575" s="1" t="s">
        <v>2221</v>
      </c>
      <c r="E1575" s="1" t="s">
        <v>7</v>
      </c>
      <c r="F1575" s="17" t="s">
        <v>2142</v>
      </c>
      <c r="G1575" s="17" t="s">
        <v>2142</v>
      </c>
      <c r="H1575" s="118">
        <v>0</v>
      </c>
      <c r="I1575" s="118">
        <v>0</v>
      </c>
      <c r="J1575" s="17" t="s">
        <v>3</v>
      </c>
      <c r="K1575" s="17" t="s">
        <v>2192</v>
      </c>
      <c r="L1575" s="138" t="s">
        <v>4605</v>
      </c>
      <c r="N1575" s="22" t="s">
        <v>3212</v>
      </c>
      <c r="O1575" s="22" t="s">
        <v>3787</v>
      </c>
      <c r="P1575"/>
      <c r="Q1575" t="str">
        <f>IF(F1575=G1575,"","NOT EQUAL")</f>
        <v/>
      </c>
      <c r="R1575"/>
      <c r="S1575"/>
      <c r="T1575">
        <f>IF(Y1575&lt;&gt;"",T1574+1,T1574)</f>
        <v>247</v>
      </c>
      <c r="U1575" s="3"/>
      <c r="V1575" s="118"/>
      <c r="W1575" s="118"/>
      <c r="X1575" s="109" t="str">
        <f>IF( OR(V1575="CNST", J1575="CAT_REGS"),(F1575),
IF(V1575="YES",UPPER(F1575),
IF(   AND(V1575&lt;&gt;"NO",J1575="CAT_FNCT",E1575&lt;&gt;"multiply", E1575&lt;&gt;"divide"),IF(K1575="SLS_ENABLED",   UPPER(F1575),""),"")))</f>
        <v/>
      </c>
      <c r="Y1575" s="109" t="str">
        <f>IF(LEN(W1575)&gt;0,W1575,SUBSTITUTE(SUBSTITUTE(SUBSTITUTE(SUBSTITUTE(SUBSTITUTE(SUBSTITUTE(SUBSTITUTE(SUBSTITUTE(SUBSTITUTE(SUBSTITUTE(SUBSTITUTE( (SUBSTITUTE( SUBSTITUTE( SUBSTITUTE( SUBSTITUTE(X1575,"STD_SIGMA","SUM"),"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75" s="2">
        <f>C1575</f>
        <v>1698</v>
      </c>
    </row>
    <row r="1576" spans="1:26">
      <c r="A1576" s="167" t="str">
        <f>CODE(MID(N1576,1,1))&amp;CODE(MID(N1576,2,1))&amp;CODE(MID(N1576,3,1))&amp;CODE(MID(N1576,4,1))&amp;CODE(MID(N1576,5,1))&amp;
IF(ISERR(CODE(MID(N1576,6,1))),"",CODE(MID(N1576,6,1)))&amp;
IF(ISERR(CODE(MID(N1576,7,1))),"",CODE(MID(N1576,7,1)))&amp;
IF(ISERR(CODE(MID(N1576,8,1))),"",CODE(MID(N1576,8,1)))&amp;
IF(ISERR(CODE(MID(N1576,9,1))),"",CODE(MID(N1576,9,1)))&amp;
IF(ISERR(CODE(MID(N1576,10,1))),"",CODE(MID(N1576,10,1)))&amp;
IF(ISERR(CODE(MID(N1576,11,1))),"",CODE(MID(N1576,11,1)))&amp;
IF(ISERR(CODE(MID(N1576,12,1))),"",CODE(MID(N1576,12,1)))&amp;
IF(ISERR(CODE(MID(N1576,13,1))),"",CODE(MID(N1576,13,1)))&amp;
IF(ISERR(CODE(MID(N1576,14,1))),"",CODE(MID(N1576,14,1)))&amp;
IF(ISERR(CODE(MID(N1576,15,1))),"",CODE(MID(N1576,15,1)))</f>
        <v>738477958082737884698267726582</v>
      </c>
      <c r="B1576" s="3">
        <v>1543</v>
      </c>
      <c r="C1576" s="165">
        <f>VLOOKUP(A1576,[1]items.h.csv!$A:$C,3,0)</f>
        <v>1699</v>
      </c>
      <c r="D1576" s="1" t="s">
        <v>2221</v>
      </c>
      <c r="E1576" s="1" t="s">
        <v>7</v>
      </c>
      <c r="F1576" s="17" t="s">
        <v>516</v>
      </c>
      <c r="G1576" s="17" t="s">
        <v>516</v>
      </c>
      <c r="H1576" s="118">
        <v>0</v>
      </c>
      <c r="I1576" s="118">
        <v>0</v>
      </c>
      <c r="J1576" s="17" t="s">
        <v>3</v>
      </c>
      <c r="K1576" s="17" t="s">
        <v>2192</v>
      </c>
      <c r="L1576" s="138" t="s">
        <v>4605</v>
      </c>
      <c r="N1576" s="22" t="s">
        <v>3213</v>
      </c>
      <c r="O1576" s="22" t="s">
        <v>3787</v>
      </c>
      <c r="P1576"/>
      <c r="Q1576" t="str">
        <f>IF(F1576=G1576,"","NOT EQUAL")</f>
        <v/>
      </c>
      <c r="R1576"/>
      <c r="S1576"/>
      <c r="T1576">
        <f>IF(Y1576&lt;&gt;"",T1575+1,T1575)</f>
        <v>247</v>
      </c>
      <c r="U1576" s="3"/>
      <c r="V1576" s="118"/>
      <c r="W1576" s="118"/>
      <c r="X1576" s="109" t="str">
        <f>IF( OR(V1576="CNST", J1576="CAT_REGS"),(F1576),
IF(V1576="YES",UPPER(F1576),
IF(   AND(V1576&lt;&gt;"NO",J1576="CAT_FNCT",E1576&lt;&gt;"multiply", E1576&lt;&gt;"divide"),IF(K1576="SLS_ENABLED",   UPPER(F1576),""),"")))</f>
        <v/>
      </c>
      <c r="Y1576" s="109" t="str">
        <f>IF(LEN(W1576)&gt;0,W1576,SUBSTITUTE(SUBSTITUTE(SUBSTITUTE(SUBSTITUTE(SUBSTITUTE(SUBSTITUTE(SUBSTITUTE(SUBSTITUTE(SUBSTITUTE(SUBSTITUTE(SUBSTITUTE( (SUBSTITUTE( SUBSTITUTE( SUBSTITUTE( SUBSTITUTE(X1576,"STD_SIGMA","SUM"),"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76" s="2">
        <f>C1576</f>
        <v>1699</v>
      </c>
    </row>
    <row r="1577" spans="1:26">
      <c r="A1577" s="167" t="str">
        <f>CODE(MID(N1577,1,1))&amp;CODE(MID(N1577,2,1))&amp;CODE(MID(N1577,3,1))&amp;CODE(MID(N1577,4,1))&amp;CODE(MID(N1577,5,1))&amp;
IF(ISERR(CODE(MID(N1577,6,1))),"",CODE(MID(N1577,6,1)))&amp;
IF(ISERR(CODE(MID(N1577,7,1))),"",CODE(MID(N1577,7,1)))&amp;
IF(ISERR(CODE(MID(N1577,8,1))),"",CODE(MID(N1577,8,1)))&amp;
IF(ISERR(CODE(MID(N1577,9,1))),"",CODE(MID(N1577,9,1)))&amp;
IF(ISERR(CODE(MID(N1577,10,1))),"",CODE(MID(N1577,10,1)))&amp;
IF(ISERR(CODE(MID(N1577,11,1))),"",CODE(MID(N1577,11,1)))&amp;
IF(ISERR(CODE(MID(N1577,12,1))),"",CODE(MID(N1577,12,1)))&amp;
IF(ISERR(CODE(MID(N1577,13,1))),"",CODE(MID(N1577,13,1)))&amp;
IF(ISERR(CODE(MID(N1577,14,1))),"",CODE(MID(N1577,14,1)))&amp;
IF(ISERR(CODE(MID(N1577,15,1))),"",CODE(MID(N1577,15,1)))</f>
        <v>738477958082737884698268766589</v>
      </c>
      <c r="B1577" s="3">
        <v>1544</v>
      </c>
      <c r="C1577" s="165">
        <f>VLOOKUP(A1577,[1]items.h.csv!$A:$C,3,0)</f>
        <v>1700</v>
      </c>
      <c r="D1577" s="1" t="s">
        <v>2221</v>
      </c>
      <c r="E1577" s="1" t="s">
        <v>7</v>
      </c>
      <c r="F1577" s="17" t="s">
        <v>517</v>
      </c>
      <c r="G1577" s="17" t="s">
        <v>517</v>
      </c>
      <c r="H1577" s="118">
        <v>0</v>
      </c>
      <c r="I1577" s="118">
        <v>0</v>
      </c>
      <c r="J1577" s="17" t="s">
        <v>3</v>
      </c>
      <c r="K1577" s="17" t="s">
        <v>2192</v>
      </c>
      <c r="L1577" s="138" t="s">
        <v>4605</v>
      </c>
      <c r="N1577" s="22" t="s">
        <v>3214</v>
      </c>
      <c r="O1577" s="22" t="s">
        <v>3787</v>
      </c>
      <c r="P1577"/>
      <c r="Q1577" t="str">
        <f>IF(F1577=G1577,"","NOT EQUAL")</f>
        <v/>
      </c>
      <c r="R1577"/>
      <c r="S1577"/>
      <c r="T1577">
        <f>IF(Y1577&lt;&gt;"",T1576+1,T1576)</f>
        <v>247</v>
      </c>
      <c r="U1577" s="3"/>
      <c r="V1577" s="118"/>
      <c r="W1577" s="118"/>
      <c r="X1577" s="109" t="str">
        <f>IF( OR(V1577="CNST", J1577="CAT_REGS"),(F1577),
IF(V1577="YES",UPPER(F1577),
IF(   AND(V1577&lt;&gt;"NO",J1577="CAT_FNCT",E1577&lt;&gt;"multiply", E1577&lt;&gt;"divide"),IF(K1577="SLS_ENABLED",   UPPER(F1577),""),"")))</f>
        <v/>
      </c>
      <c r="Y1577" s="109" t="str">
        <f>IF(LEN(W1577)&gt;0,W1577,SUBSTITUTE(SUBSTITUTE(SUBSTITUTE(SUBSTITUTE(SUBSTITUTE(SUBSTITUTE(SUBSTITUTE(SUBSTITUTE(SUBSTITUTE(SUBSTITUTE(SUBSTITUTE( (SUBSTITUTE( SUBSTITUTE( SUBSTITUTE( SUBSTITUTE(X1577,"STD_SIGMA","SUM"),"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77" s="2">
        <f>C1577</f>
        <v>1700</v>
      </c>
    </row>
    <row r="1578" spans="1:26">
      <c r="A1578" s="167" t="str">
        <f>CODE(MID(N1578,1,1))&amp;CODE(MID(N1578,2,1))&amp;CODE(MID(N1578,3,1))&amp;CODE(MID(N1578,4,1))&amp;CODE(MID(N1578,5,1))&amp;
IF(ISERR(CODE(MID(N1578,6,1))),"",CODE(MID(N1578,6,1)))&amp;
IF(ISERR(CODE(MID(N1578,7,1))),"",CODE(MID(N1578,7,1)))&amp;
IF(ISERR(CODE(MID(N1578,8,1))),"",CODE(MID(N1578,8,1)))&amp;
IF(ISERR(CODE(MID(N1578,9,1))),"",CODE(MID(N1578,9,1)))&amp;
IF(ISERR(CODE(MID(N1578,10,1))),"",CODE(MID(N1578,10,1)))&amp;
IF(ISERR(CODE(MID(N1578,11,1))),"",CODE(MID(N1578,11,1)))&amp;
IF(ISERR(CODE(MID(N1578,12,1))),"",CODE(MID(N1578,12,1)))&amp;
IF(ISERR(CODE(MID(N1578,13,1))),"",CODE(MID(N1578,13,1)))&amp;
IF(ISERR(CODE(MID(N1578,14,1))),"",CODE(MID(N1578,14,1)))&amp;
IF(ISERR(CODE(MID(N1578,15,1))),"",CODE(MID(N1578,15,1)))</f>
        <v>7384779580827378846982766768</v>
      </c>
      <c r="B1578" s="3">
        <v>1545</v>
      </c>
      <c r="C1578" s="165">
        <f>VLOOKUP(A1578,[1]items.h.csv!$A:$C,3,0)</f>
        <v>1701</v>
      </c>
      <c r="D1578" s="1" t="s">
        <v>2221</v>
      </c>
      <c r="E1578" s="1" t="s">
        <v>7</v>
      </c>
      <c r="F1578" s="17" t="s">
        <v>2143</v>
      </c>
      <c r="G1578" s="17" t="s">
        <v>2143</v>
      </c>
      <c r="H1578" s="118">
        <v>0</v>
      </c>
      <c r="I1578" s="118">
        <v>0</v>
      </c>
      <c r="J1578" s="17" t="s">
        <v>3</v>
      </c>
      <c r="K1578" s="17" t="s">
        <v>2192</v>
      </c>
      <c r="L1578" s="138" t="s">
        <v>4605</v>
      </c>
      <c r="N1578" s="22" t="s">
        <v>3215</v>
      </c>
      <c r="O1578" s="22" t="s">
        <v>3787</v>
      </c>
      <c r="P1578"/>
      <c r="Q1578" t="str">
        <f>IF(F1578=G1578,"","NOT EQUAL")</f>
        <v/>
      </c>
      <c r="R1578"/>
      <c r="S1578"/>
      <c r="T1578">
        <f>IF(Y1578&lt;&gt;"",T1577+1,T1577)</f>
        <v>247</v>
      </c>
      <c r="U1578" s="3"/>
      <c r="V1578" s="118"/>
      <c r="W1578" s="118"/>
      <c r="X1578" s="109" t="str">
        <f>IF( OR(V1578="CNST", J1578="CAT_REGS"),(F1578),
IF(V1578="YES",UPPER(F1578),
IF(   AND(V1578&lt;&gt;"NO",J1578="CAT_FNCT",E1578&lt;&gt;"multiply", E1578&lt;&gt;"divide"),IF(K1578="SLS_ENABLED",   UPPER(F1578),""),"")))</f>
        <v/>
      </c>
      <c r="Y1578" s="109" t="str">
        <f>IF(LEN(W1578)&gt;0,W1578,SUBSTITUTE(SUBSTITUTE(SUBSTITUTE(SUBSTITUTE(SUBSTITUTE(SUBSTITUTE(SUBSTITUTE(SUBSTITUTE(SUBSTITUTE(SUBSTITUTE(SUBSTITUTE( (SUBSTITUTE( SUBSTITUTE( SUBSTITUTE( SUBSTITUTE(X1578,"STD_SIGMA","SUM"),"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78" s="2">
        <f>C1578</f>
        <v>1701</v>
      </c>
    </row>
    <row r="1579" spans="1:26">
      <c r="A1579" s="167" t="str">
        <f>CODE(MID(N1579,1,1))&amp;CODE(MID(N1579,2,1))&amp;CODE(MID(N1579,3,1))&amp;CODE(MID(N1579,4,1))&amp;CODE(MID(N1579,5,1))&amp;
IF(ISERR(CODE(MID(N1579,6,1))),"",CODE(MID(N1579,6,1)))&amp;
IF(ISERR(CODE(MID(N1579,7,1))),"",CODE(MID(N1579,7,1)))&amp;
IF(ISERR(CODE(MID(N1579,8,1))),"",CODE(MID(N1579,8,1)))&amp;
IF(ISERR(CODE(MID(N1579,9,1))),"",CODE(MID(N1579,9,1)))&amp;
IF(ISERR(CODE(MID(N1579,10,1))),"",CODE(MID(N1579,10,1)))&amp;
IF(ISERR(CODE(MID(N1579,11,1))),"",CODE(MID(N1579,11,1)))&amp;
IF(ISERR(CODE(MID(N1579,12,1))),"",CODE(MID(N1579,12,1)))&amp;
IF(ISERR(CODE(MID(N1579,13,1))),"",CODE(MID(N1579,13,1)))&amp;
IF(ISERR(CODE(MID(N1579,14,1))),"",CODE(MID(N1579,14,1)))&amp;
IF(ISERR(CODE(MID(N1579,15,1))),"",CODE(MID(N1579,15,1)))</f>
        <v>738477958082737884698277796869</v>
      </c>
      <c r="B1579" s="3">
        <v>1546</v>
      </c>
      <c r="C1579" s="165">
        <f>VLOOKUP(A1579,[1]items.h.csv!$A:$C,3,0)</f>
        <v>1702</v>
      </c>
      <c r="D1579" s="1" t="s">
        <v>2221</v>
      </c>
      <c r="E1579" s="1" t="s">
        <v>7</v>
      </c>
      <c r="F1579" s="17" t="s">
        <v>518</v>
      </c>
      <c r="G1579" s="17" t="s">
        <v>518</v>
      </c>
      <c r="H1579" s="118">
        <v>0</v>
      </c>
      <c r="I1579" s="118">
        <v>0</v>
      </c>
      <c r="J1579" s="17" t="s">
        <v>3</v>
      </c>
      <c r="K1579" s="17" t="s">
        <v>2192</v>
      </c>
      <c r="L1579" s="138" t="s">
        <v>4605</v>
      </c>
      <c r="N1579" s="22" t="s">
        <v>3216</v>
      </c>
      <c r="O1579" s="22" t="s">
        <v>3787</v>
      </c>
      <c r="P1579"/>
      <c r="Q1579" t="str">
        <f>IF(F1579=G1579,"","NOT EQUAL")</f>
        <v/>
      </c>
      <c r="R1579"/>
      <c r="S1579"/>
      <c r="T1579">
        <f>IF(Y1579&lt;&gt;"",T1578+1,T1578)</f>
        <v>247</v>
      </c>
      <c r="U1579" s="3"/>
      <c r="V1579" s="118"/>
      <c r="W1579" s="118"/>
      <c r="X1579" s="109" t="str">
        <f>IF( OR(V1579="CNST", J1579="CAT_REGS"),(F1579),
IF(V1579="YES",UPPER(F1579),
IF(   AND(V1579&lt;&gt;"NO",J1579="CAT_FNCT",E1579&lt;&gt;"multiply", E1579&lt;&gt;"divide"),IF(K1579="SLS_ENABLED",   UPPER(F1579),""),"")))</f>
        <v/>
      </c>
      <c r="Y1579" s="109" t="str">
        <f>IF(LEN(W1579)&gt;0,W1579,SUBSTITUTE(SUBSTITUTE(SUBSTITUTE(SUBSTITUTE(SUBSTITUTE(SUBSTITUTE(SUBSTITUTE(SUBSTITUTE(SUBSTITUTE(SUBSTITUTE(SUBSTITUTE( (SUBSTITUTE( SUBSTITUTE( SUBSTITUTE( SUBSTITUTE(X1579,"STD_SIGMA","SUM"),"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79" s="2">
        <f>C1579</f>
        <v>1702</v>
      </c>
    </row>
    <row r="1580" spans="1:26">
      <c r="A1580" s="167" t="str">
        <f>CODE(MID(N1580,1,1))&amp;CODE(MID(N1580,2,1))&amp;CODE(MID(N1580,3,1))&amp;CODE(MID(N1580,4,1))&amp;CODE(MID(N1580,5,1))&amp;
IF(ISERR(CODE(MID(N1580,6,1))),"",CODE(MID(N1580,6,1)))&amp;
IF(ISERR(CODE(MID(N1580,7,1))),"",CODE(MID(N1580,7,1)))&amp;
IF(ISERR(CODE(MID(N1580,8,1))),"",CODE(MID(N1580,8,1)))&amp;
IF(ISERR(CODE(MID(N1580,9,1))),"",CODE(MID(N1580,9,1)))&amp;
IF(ISERR(CODE(MID(N1580,10,1))),"",CODE(MID(N1580,10,1)))&amp;
IF(ISERR(CODE(MID(N1580,11,1))),"",CODE(MID(N1580,11,1)))&amp;
IF(ISERR(CODE(MID(N1580,12,1))),"",CODE(MID(N1580,12,1)))&amp;
IF(ISERR(CODE(MID(N1580,13,1))),"",CODE(MID(N1580,13,1)))&amp;
IF(ISERR(CODE(MID(N1580,14,1))),"",CODE(MID(N1580,14,1)))&amp;
IF(ISERR(CODE(MID(N1580,15,1))),"",CODE(MID(N1580,15,1)))</f>
        <v>738477958082737884698280827971</v>
      </c>
      <c r="B1580" s="3">
        <v>1547</v>
      </c>
      <c r="C1580" s="165">
        <f>VLOOKUP(A1580,[1]items.h.csv!$A:$C,3,0)</f>
        <v>1703</v>
      </c>
      <c r="D1580" s="1" t="s">
        <v>2221</v>
      </c>
      <c r="E1580" s="1" t="s">
        <v>7</v>
      </c>
      <c r="F1580" s="17" t="s">
        <v>519</v>
      </c>
      <c r="G1580" s="17" t="s">
        <v>519</v>
      </c>
      <c r="H1580" s="118">
        <v>0</v>
      </c>
      <c r="I1580" s="118">
        <v>0</v>
      </c>
      <c r="J1580" s="17" t="s">
        <v>3</v>
      </c>
      <c r="K1580" s="17" t="s">
        <v>2192</v>
      </c>
      <c r="L1580" s="138" t="s">
        <v>4605</v>
      </c>
      <c r="N1580" s="22" t="s">
        <v>3217</v>
      </c>
      <c r="O1580" s="22" t="s">
        <v>3787</v>
      </c>
      <c r="P1580"/>
      <c r="Q1580" t="str">
        <f>IF(F1580=G1580,"","NOT EQUAL")</f>
        <v/>
      </c>
      <c r="R1580"/>
      <c r="S1580"/>
      <c r="T1580">
        <f>IF(Y1580&lt;&gt;"",T1579+1,T1579)</f>
        <v>247</v>
      </c>
      <c r="U1580" s="3"/>
      <c r="V1580" s="118"/>
      <c r="W1580" s="118"/>
      <c r="X1580" s="109" t="str">
        <f>IF( OR(V1580="CNST", J1580="CAT_REGS"),(F1580),
IF(V1580="YES",UPPER(F1580),
IF(   AND(V1580&lt;&gt;"NO",J1580="CAT_FNCT",E1580&lt;&gt;"multiply", E1580&lt;&gt;"divide"),IF(K1580="SLS_ENABLED",   UPPER(F1580),""),"")))</f>
        <v/>
      </c>
      <c r="Y1580" s="109" t="str">
        <f>IF(LEN(W1580)&gt;0,W1580,SUBSTITUTE(SUBSTITUTE(SUBSTITUTE(SUBSTITUTE(SUBSTITUTE(SUBSTITUTE(SUBSTITUTE(SUBSTITUTE(SUBSTITUTE(SUBSTITUTE(SUBSTITUTE( (SUBSTITUTE( SUBSTITUTE( SUBSTITUTE( SUBSTITUTE(X1580,"STD_SIGMA","SUM"),"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80" s="2">
        <f>C1580</f>
        <v>1703</v>
      </c>
    </row>
    <row r="1581" spans="1:26">
      <c r="A1581" s="167" t="str">
        <f>CODE(MID(N1581,1,1))&amp;CODE(MID(N1581,2,1))&amp;CODE(MID(N1581,3,1))&amp;CODE(MID(N1581,4,1))&amp;CODE(MID(N1581,5,1))&amp;
IF(ISERR(CODE(MID(N1581,6,1))),"",CODE(MID(N1581,6,1)))&amp;
IF(ISERR(CODE(MID(N1581,7,1))),"",CODE(MID(N1581,7,1)))&amp;
IF(ISERR(CODE(MID(N1581,8,1))),"",CODE(MID(N1581,8,1)))&amp;
IF(ISERR(CODE(MID(N1581,9,1))),"",CODE(MID(N1581,9,1)))&amp;
IF(ISERR(CODE(MID(N1581,10,1))),"",CODE(MID(N1581,10,1)))&amp;
IF(ISERR(CODE(MID(N1581,11,1))),"",CODE(MID(N1581,11,1)))&amp;
IF(ISERR(CODE(MID(N1581,12,1))),"",CODE(MID(N1581,12,1)))&amp;
IF(ISERR(CODE(MID(N1581,13,1))),"",CODE(MID(N1581,13,1)))&amp;
IF(ISERR(CODE(MID(N1581,14,1))),"",CODE(MID(N1581,14,1)))&amp;
IF(ISERR(CODE(MID(N1581,15,1))),"",CODE(MID(N1581,15,1)))</f>
        <v>738477958082737884698282</v>
      </c>
      <c r="B1581" s="3">
        <v>1548</v>
      </c>
      <c r="C1581" s="165">
        <f>VLOOKUP(A1581,[1]items.h.csv!$A:$C,3,0)</f>
        <v>1704</v>
      </c>
      <c r="D1581" s="1" t="s">
        <v>2221</v>
      </c>
      <c r="E1581" s="1" t="s">
        <v>7</v>
      </c>
      <c r="F1581" s="17" t="s">
        <v>2144</v>
      </c>
      <c r="G1581" s="17" t="s">
        <v>2144</v>
      </c>
      <c r="H1581" s="118">
        <v>0</v>
      </c>
      <c r="I1581" s="118">
        <v>0</v>
      </c>
      <c r="J1581" s="17" t="s">
        <v>3</v>
      </c>
      <c r="K1581" s="17" t="s">
        <v>2192</v>
      </c>
      <c r="L1581" s="138" t="s">
        <v>4605</v>
      </c>
      <c r="N1581" s="22" t="s">
        <v>3218</v>
      </c>
      <c r="O1581" s="22" t="s">
        <v>3787</v>
      </c>
      <c r="P1581"/>
      <c r="Q1581" t="str">
        <f>IF(F1581=G1581,"","NOT EQUAL")</f>
        <v/>
      </c>
      <c r="R1581"/>
      <c r="S1581"/>
      <c r="T1581">
        <f>IF(Y1581&lt;&gt;"",T1580+1,T1580)</f>
        <v>247</v>
      </c>
      <c r="U1581" s="3"/>
      <c r="V1581" s="118"/>
      <c r="W1581" s="118"/>
      <c r="X1581" s="109" t="str">
        <f>IF( OR(V1581="CNST", J1581="CAT_REGS"),(F1581),
IF(V1581="YES",UPPER(F1581),
IF(   AND(V1581&lt;&gt;"NO",J1581="CAT_FNCT",E1581&lt;&gt;"multiply", E1581&lt;&gt;"divide"),IF(K1581="SLS_ENABLED",   UPPER(F1581),""),"")))</f>
        <v/>
      </c>
      <c r="Y1581" s="109" t="str">
        <f>IF(LEN(W1581)&gt;0,W1581,SUBSTITUTE(SUBSTITUTE(SUBSTITUTE(SUBSTITUTE(SUBSTITUTE(SUBSTITUTE(SUBSTITUTE(SUBSTITUTE(SUBSTITUTE(SUBSTITUTE(SUBSTITUTE( (SUBSTITUTE( SUBSTITUTE( SUBSTITUTE( SUBSTITUTE(X1581,"STD_SIGMA","SUM"),"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81" s="2">
        <f>C1581</f>
        <v>1704</v>
      </c>
    </row>
    <row r="1582" spans="1:26">
      <c r="A1582" s="167" t="str">
        <f>CODE(MID(N1582,1,1))&amp;CODE(MID(N1582,2,1))&amp;CODE(MID(N1582,3,1))&amp;CODE(MID(N1582,4,1))&amp;CODE(MID(N1582,5,1))&amp;
IF(ISERR(CODE(MID(N1582,6,1))),"",CODE(MID(N1582,6,1)))&amp;
IF(ISERR(CODE(MID(N1582,7,1))),"",CODE(MID(N1582,7,1)))&amp;
IF(ISERR(CODE(MID(N1582,8,1))),"",CODE(MID(N1582,8,1)))&amp;
IF(ISERR(CODE(MID(N1582,9,1))),"",CODE(MID(N1582,9,1)))&amp;
IF(ISERR(CODE(MID(N1582,10,1))),"",CODE(MID(N1582,10,1)))&amp;
IF(ISERR(CODE(MID(N1582,11,1))),"",CODE(MID(N1582,11,1)))&amp;
IF(ISERR(CODE(MID(N1582,12,1))),"",CODE(MID(N1582,12,1)))&amp;
IF(ISERR(CODE(MID(N1582,13,1))),"",CODE(MID(N1582,13,1)))&amp;
IF(ISERR(CODE(MID(N1582,14,1))),"",CODE(MID(N1582,14,1)))&amp;
IF(ISERR(CODE(MID(N1582,15,1))),"",CODE(MID(N1582,15,1)))</f>
        <v>738477958082737884698282697183</v>
      </c>
      <c r="B1582" s="3">
        <v>1549</v>
      </c>
      <c r="C1582" s="165">
        <f>VLOOKUP(A1582,[1]items.h.csv!$A:$C,3,0)</f>
        <v>1705</v>
      </c>
      <c r="D1582" s="1" t="s">
        <v>2221</v>
      </c>
      <c r="E1582" s="1" t="s">
        <v>7</v>
      </c>
      <c r="F1582" s="17" t="s">
        <v>520</v>
      </c>
      <c r="G1582" s="17" t="s">
        <v>520</v>
      </c>
      <c r="H1582" s="118">
        <v>0</v>
      </c>
      <c r="I1582" s="118">
        <v>0</v>
      </c>
      <c r="J1582" s="17" t="s">
        <v>3</v>
      </c>
      <c r="K1582" s="17" t="s">
        <v>2192</v>
      </c>
      <c r="L1582" s="138" t="s">
        <v>4605</v>
      </c>
      <c r="M1582" s="155"/>
      <c r="N1582" s="22" t="s">
        <v>3219</v>
      </c>
      <c r="O1582" s="22" t="s">
        <v>3787</v>
      </c>
      <c r="P1582"/>
      <c r="Q1582" t="str">
        <f>IF(F1582=G1582,"","NOT EQUAL")</f>
        <v/>
      </c>
      <c r="R1582"/>
      <c r="S1582"/>
      <c r="T1582">
        <f>IF(Y1582&lt;&gt;"",T1581+1,T1581)</f>
        <v>247</v>
      </c>
      <c r="U1582" s="3"/>
      <c r="V1582" s="118"/>
      <c r="W1582" s="118"/>
      <c r="X1582" s="109" t="str">
        <f>IF( OR(V1582="CNST", J1582="CAT_REGS"),(F1582),
IF(V1582="YES",UPPER(F1582),
IF(   AND(V1582&lt;&gt;"NO",J1582="CAT_FNCT",E1582&lt;&gt;"multiply", E1582&lt;&gt;"divide"),IF(K1582="SLS_ENABLED",   UPPER(F1582),""),"")))</f>
        <v/>
      </c>
      <c r="Y1582" s="109" t="str">
        <f>IF(LEN(W1582)&gt;0,W1582,SUBSTITUTE(SUBSTITUTE(SUBSTITUTE(SUBSTITUTE(SUBSTITUTE(SUBSTITUTE(SUBSTITUTE(SUBSTITUTE(SUBSTITUTE(SUBSTITUTE(SUBSTITUTE( (SUBSTITUTE( SUBSTITUTE( SUBSTITUTE( SUBSTITUTE(X1582,"STD_SIGMA","SUM"),"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82" s="2">
        <f>C1582</f>
        <v>1705</v>
      </c>
    </row>
    <row r="1583" spans="1:26">
      <c r="A1583" s="167" t="str">
        <f>CODE(MID(N1583,1,1))&amp;CODE(MID(N1583,2,1))&amp;CODE(MID(N1583,3,1))&amp;CODE(MID(N1583,4,1))&amp;CODE(MID(N1583,5,1))&amp;
IF(ISERR(CODE(MID(N1583,6,1))),"",CODE(MID(N1583,6,1)))&amp;
IF(ISERR(CODE(MID(N1583,7,1))),"",CODE(MID(N1583,7,1)))&amp;
IF(ISERR(CODE(MID(N1583,8,1))),"",CODE(MID(N1583,8,1)))&amp;
IF(ISERR(CODE(MID(N1583,9,1))),"",CODE(MID(N1583,9,1)))&amp;
IF(ISERR(CODE(MID(N1583,10,1))),"",CODE(MID(N1583,10,1)))&amp;
IF(ISERR(CODE(MID(N1583,11,1))),"",CODE(MID(N1583,11,1)))&amp;
IF(ISERR(CODE(MID(N1583,12,1))),"",CODE(MID(N1583,12,1)))&amp;
IF(ISERR(CODE(MID(N1583,13,1))),"",CODE(MID(N1583,13,1)))&amp;
IF(ISERR(CODE(MID(N1583,14,1))),"",CODE(MID(N1583,14,1)))&amp;
IF(ISERR(CODE(MID(N1583,15,1))),"",CODE(MID(N1583,15,1)))</f>
        <v>7384779580827378846982838475</v>
      </c>
      <c r="B1583" s="3">
        <v>1550</v>
      </c>
      <c r="C1583" s="165">
        <f>VLOOKUP(A1583,[1]items.h.csv!$A:$C,3,0)</f>
        <v>1706</v>
      </c>
      <c r="D1583" s="1" t="s">
        <v>4011</v>
      </c>
      <c r="E1583" s="53" t="s">
        <v>4123</v>
      </c>
      <c r="F1583" s="17" t="s">
        <v>2145</v>
      </c>
      <c r="G1583" s="17" t="s">
        <v>2145</v>
      </c>
      <c r="H1583" s="118">
        <v>0</v>
      </c>
      <c r="I1583" s="118">
        <v>0</v>
      </c>
      <c r="J1583" s="17" t="s">
        <v>3</v>
      </c>
      <c r="K1583" s="17" t="s">
        <v>2192</v>
      </c>
      <c r="L1583" s="138" t="s">
        <v>4605</v>
      </c>
      <c r="N1583" s="22" t="s">
        <v>3220</v>
      </c>
      <c r="O1583" s="22" t="s">
        <v>3787</v>
      </c>
      <c r="P1583"/>
      <c r="Q1583" t="str">
        <f>IF(F1583=G1583,"","NOT EQUAL")</f>
        <v/>
      </c>
      <c r="R1583"/>
      <c r="S1583"/>
      <c r="T1583">
        <f>IF(Y1583&lt;&gt;"",T1582+1,T1582)</f>
        <v>247</v>
      </c>
      <c r="U1583" s="3"/>
      <c r="V1583" s="118"/>
      <c r="W1583" s="118"/>
      <c r="X1583" s="109" t="str">
        <f>IF( OR(V1583="CNST", J1583="CAT_REGS"),(F1583),
IF(V1583="YES",UPPER(F1583),
IF(   AND(V1583&lt;&gt;"NO",J1583="CAT_FNCT",E1583&lt;&gt;"multiply", E1583&lt;&gt;"divide"),IF(K1583="SLS_ENABLED",   UPPER(F1583),""),"")))</f>
        <v/>
      </c>
      <c r="Y1583" s="109" t="str">
        <f>IF(LEN(W1583)&gt;0,W1583,SUBSTITUTE(SUBSTITUTE(SUBSTITUTE(SUBSTITUTE(SUBSTITUTE(SUBSTITUTE(SUBSTITUTE(SUBSTITUTE(SUBSTITUTE(SUBSTITUTE(SUBSTITUTE( (SUBSTITUTE( SUBSTITUTE( SUBSTITUTE( SUBSTITUTE(X1583,"STD_SIGMA","SUM"),"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83" s="2">
        <f>C1583</f>
        <v>1706</v>
      </c>
    </row>
    <row r="1584" spans="1:26">
      <c r="A1584" s="167" t="str">
        <f>CODE(MID(N1584,1,1))&amp;CODE(MID(N1584,2,1))&amp;CODE(MID(N1584,3,1))&amp;CODE(MID(N1584,4,1))&amp;CODE(MID(N1584,5,1))&amp;
IF(ISERR(CODE(MID(N1584,6,1))),"",CODE(MID(N1584,6,1)))&amp;
IF(ISERR(CODE(MID(N1584,7,1))),"",CODE(MID(N1584,7,1)))&amp;
IF(ISERR(CODE(MID(N1584,8,1))),"",CODE(MID(N1584,8,1)))&amp;
IF(ISERR(CODE(MID(N1584,9,1))),"",CODE(MID(N1584,9,1)))&amp;
IF(ISERR(CODE(MID(N1584,10,1))),"",CODE(MID(N1584,10,1)))&amp;
IF(ISERR(CODE(MID(N1584,11,1))),"",CODE(MID(N1584,11,1)))&amp;
IF(ISERR(CODE(MID(N1584,12,1))),"",CODE(MID(N1584,12,1)))&amp;
IF(ISERR(CODE(MID(N1584,13,1))),"",CODE(MID(N1584,13,1)))&amp;
IF(ISERR(CODE(MID(N1584,14,1))),"",CODE(MID(N1584,14,1)))&amp;
IF(ISERR(CODE(MID(N1584,15,1))),"",CODE(MID(N1584,15,1)))</f>
        <v>7384779580827378846982846566</v>
      </c>
      <c r="B1584" s="3">
        <v>1551</v>
      </c>
      <c r="C1584" s="165">
        <f>VLOOKUP(A1584,[1]items.h.csv!$A:$C,3,0)</f>
        <v>1707</v>
      </c>
      <c r="D1584" s="1" t="s">
        <v>2221</v>
      </c>
      <c r="E1584" s="1" t="s">
        <v>7</v>
      </c>
      <c r="F1584" s="17" t="s">
        <v>2146</v>
      </c>
      <c r="G1584" s="17" t="s">
        <v>2146</v>
      </c>
      <c r="H1584" s="118">
        <v>0</v>
      </c>
      <c r="I1584" s="118">
        <v>0</v>
      </c>
      <c r="J1584" s="17" t="s">
        <v>3</v>
      </c>
      <c r="K1584" s="17" t="s">
        <v>2192</v>
      </c>
      <c r="L1584" s="138" t="s">
        <v>4605</v>
      </c>
      <c r="N1584" s="22" t="s">
        <v>3221</v>
      </c>
      <c r="O1584" s="22" t="s">
        <v>3787</v>
      </c>
      <c r="P1584"/>
      <c r="Q1584" t="str">
        <f>IF(F1584=G1584,"","NOT EQUAL")</f>
        <v/>
      </c>
      <c r="R1584"/>
      <c r="S1584"/>
      <c r="T1584">
        <f>IF(Y1584&lt;&gt;"",T1583+1,T1583)</f>
        <v>247</v>
      </c>
      <c r="U1584" s="3"/>
      <c r="V1584" s="118"/>
      <c r="W1584" s="118"/>
      <c r="X1584" s="109" t="str">
        <f>IF( OR(V1584="CNST", J1584="CAT_REGS"),(F1584),
IF(V1584="YES",UPPER(F1584),
IF(   AND(V1584&lt;&gt;"NO",J1584="CAT_FNCT",E1584&lt;&gt;"multiply", E1584&lt;&gt;"divide"),IF(K1584="SLS_ENABLED",   UPPER(F1584),""),"")))</f>
        <v/>
      </c>
      <c r="Y1584" s="109" t="str">
        <f>IF(LEN(W1584)&gt;0,W1584,SUBSTITUTE(SUBSTITUTE(SUBSTITUTE(SUBSTITUTE(SUBSTITUTE(SUBSTITUTE(SUBSTITUTE(SUBSTITUTE(SUBSTITUTE(SUBSTITUTE(SUBSTITUTE( (SUBSTITUTE( SUBSTITUTE( SUBSTITUTE( SUBSTITUTE(X1584,"STD_SIGMA","SUM"),"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84" s="2">
        <f>C1584</f>
        <v>1707</v>
      </c>
    </row>
    <row r="1585" spans="1:26">
      <c r="A1585" s="167" t="str">
        <f>CODE(MID(N1585,1,1))&amp;CODE(MID(N1585,2,1))&amp;CODE(MID(N1585,3,1))&amp;CODE(MID(N1585,4,1))&amp;CODE(MID(N1585,5,1))&amp;
IF(ISERR(CODE(MID(N1585,6,1))),"",CODE(MID(N1585,6,1)))&amp;
IF(ISERR(CODE(MID(N1585,7,1))),"",CODE(MID(N1585,7,1)))&amp;
IF(ISERR(CODE(MID(N1585,8,1))),"",CODE(MID(N1585,8,1)))&amp;
IF(ISERR(CODE(MID(N1585,9,1))),"",CODE(MID(N1585,9,1)))&amp;
IF(ISERR(CODE(MID(N1585,10,1))),"",CODE(MID(N1585,10,1)))&amp;
IF(ISERR(CODE(MID(N1585,11,1))),"",CODE(MID(N1585,11,1)))&amp;
IF(ISERR(CODE(MID(N1585,12,1))),"",CODE(MID(N1585,12,1)))&amp;
IF(ISERR(CODE(MID(N1585,13,1))),"",CODE(MID(N1585,13,1)))&amp;
IF(ISERR(CODE(MID(N1585,14,1))),"",CODE(MID(N1585,14,1)))&amp;
IF(ISERR(CODE(MID(N1585,15,1))),"",CODE(MID(N1585,15,1)))</f>
        <v>738477958082737884698285836982</v>
      </c>
      <c r="B1585" s="3">
        <v>1552</v>
      </c>
      <c r="C1585" s="165">
        <f>VLOOKUP(A1585,[1]items.h.csv!$A:$C,3,0)</f>
        <v>1708</v>
      </c>
      <c r="D1585" s="1" t="s">
        <v>2221</v>
      </c>
      <c r="E1585" s="1" t="s">
        <v>7</v>
      </c>
      <c r="F1585" s="17" t="s">
        <v>521</v>
      </c>
      <c r="G1585" s="17" t="s">
        <v>521</v>
      </c>
      <c r="H1585" s="118">
        <v>0</v>
      </c>
      <c r="I1585" s="118">
        <v>0</v>
      </c>
      <c r="J1585" s="17" t="s">
        <v>3</v>
      </c>
      <c r="K1585" s="17" t="s">
        <v>2192</v>
      </c>
      <c r="L1585" s="138" t="s">
        <v>4605</v>
      </c>
      <c r="M1585" s="155"/>
      <c r="N1585" s="22" t="s">
        <v>3222</v>
      </c>
      <c r="O1585" s="22" t="s">
        <v>3787</v>
      </c>
      <c r="P1585"/>
      <c r="Q1585" t="str">
        <f>IF(F1585=G1585,"","NOT EQUAL")</f>
        <v/>
      </c>
      <c r="R1585"/>
      <c r="S1585"/>
      <c r="T1585">
        <f>IF(Y1585&lt;&gt;"",T1584+1,T1584)</f>
        <v>247</v>
      </c>
      <c r="U1585" s="3"/>
      <c r="V1585" s="118"/>
      <c r="W1585" s="118"/>
      <c r="X1585" s="109" t="str">
        <f>IF( OR(V1585="CNST", J1585="CAT_REGS"),(F1585),
IF(V1585="YES",UPPER(F1585),
IF(   AND(V1585&lt;&gt;"NO",J1585="CAT_FNCT",E1585&lt;&gt;"multiply", E1585&lt;&gt;"divide"),IF(K1585="SLS_ENABLED",   UPPER(F1585),""),"")))</f>
        <v/>
      </c>
      <c r="Y1585" s="109" t="str">
        <f>IF(LEN(W1585)&gt;0,W1585,SUBSTITUTE(SUBSTITUTE(SUBSTITUTE(SUBSTITUTE(SUBSTITUTE(SUBSTITUTE(SUBSTITUTE(SUBSTITUTE(SUBSTITUTE(SUBSTITUTE(SUBSTITUTE( (SUBSTITUTE( SUBSTITUTE( SUBSTITUTE( SUBSTITUTE(X1585,"STD_SIGMA","SUM"),"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85" s="2">
        <f>C1585</f>
        <v>1708</v>
      </c>
    </row>
    <row r="1586" spans="1:26">
      <c r="A1586" s="167" t="str">
        <f>CODE(MID(N1586,1,1))&amp;CODE(MID(N1586,2,1))&amp;CODE(MID(N1586,3,1))&amp;CODE(MID(N1586,4,1))&amp;CODE(MID(N1586,5,1))&amp;
IF(ISERR(CODE(MID(N1586,6,1))),"",CODE(MID(N1586,6,1)))&amp;
IF(ISERR(CODE(MID(N1586,7,1))),"",CODE(MID(N1586,7,1)))&amp;
IF(ISERR(CODE(MID(N1586,8,1))),"",CODE(MID(N1586,8,1)))&amp;
IF(ISERR(CODE(MID(N1586,9,1))),"",CODE(MID(N1586,9,1)))&amp;
IF(ISERR(CODE(MID(N1586,10,1))),"",CODE(MID(N1586,10,1)))&amp;
IF(ISERR(CODE(MID(N1586,11,1))),"",CODE(MID(N1586,11,1)))&amp;
IF(ISERR(CODE(MID(N1586,12,1))),"",CODE(MID(N1586,12,1)))&amp;
IF(ISERR(CODE(MID(N1586,13,1))),"",CODE(MID(N1586,13,1)))&amp;
IF(ISERR(CODE(MID(N1586,14,1))),"",CODE(MID(N1586,14,1)))&amp;
IF(ISERR(CODE(MID(N1586,15,1))),"",CODE(MID(N1586,15,1)))</f>
        <v>738477958082737884698287736884</v>
      </c>
      <c r="B1586" s="3">
        <v>1553</v>
      </c>
      <c r="C1586" s="165">
        <f>VLOOKUP(A1586,[1]items.h.csv!$A:$C,3,0)</f>
        <v>1709</v>
      </c>
      <c r="D1586" s="1" t="s">
        <v>2221</v>
      </c>
      <c r="E1586" s="1" t="s">
        <v>7</v>
      </c>
      <c r="F1586" s="17" t="s">
        <v>2147</v>
      </c>
      <c r="G1586" s="17" t="s">
        <v>2147</v>
      </c>
      <c r="H1586" s="118">
        <v>0</v>
      </c>
      <c r="I1586" s="118">
        <v>0</v>
      </c>
      <c r="J1586" s="17" t="s">
        <v>3</v>
      </c>
      <c r="K1586" s="17" t="s">
        <v>2192</v>
      </c>
      <c r="L1586" s="138" t="s">
        <v>4605</v>
      </c>
      <c r="N1586" s="22" t="s">
        <v>3223</v>
      </c>
      <c r="O1586" s="22" t="s">
        <v>3787</v>
      </c>
      <c r="P1586"/>
      <c r="Q1586" t="str">
        <f>IF(F1586=G1586,"","NOT EQUAL")</f>
        <v/>
      </c>
      <c r="R1586"/>
      <c r="S1586"/>
      <c r="T1586">
        <f>IF(Y1586&lt;&gt;"",T1585+1,T1585)</f>
        <v>247</v>
      </c>
      <c r="U1586" s="3"/>
      <c r="V1586" s="118"/>
      <c r="W1586" s="118"/>
      <c r="X1586" s="109" t="str">
        <f>IF( OR(V1586="CNST", J1586="CAT_REGS"),(F1586),
IF(V1586="YES",UPPER(F1586),
IF(   AND(V1586&lt;&gt;"NO",J1586="CAT_FNCT",E1586&lt;&gt;"multiply", E1586&lt;&gt;"divide"),IF(K1586="SLS_ENABLED",   UPPER(F1586),""),"")))</f>
        <v/>
      </c>
      <c r="Y1586" s="109" t="str">
        <f>IF(LEN(W1586)&gt;0,W1586,SUBSTITUTE(SUBSTITUTE(SUBSTITUTE(SUBSTITUTE(SUBSTITUTE(SUBSTITUTE(SUBSTITUTE(SUBSTITUTE(SUBSTITUTE(SUBSTITUTE(SUBSTITUTE( (SUBSTITUTE( SUBSTITUTE( SUBSTITUTE( SUBSTITUTE(X1586,"STD_SIGMA","SUM"),"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86" s="2">
        <f>C1586</f>
        <v>1709</v>
      </c>
    </row>
    <row r="1587" spans="1:26">
      <c r="A1587" s="167" t="str">
        <f>CODE(MID(N1587,1,1))&amp;CODE(MID(N1587,2,1))&amp;CODE(MID(N1587,3,1))&amp;CODE(MID(N1587,4,1))&amp;CODE(MID(N1587,5,1))&amp;
IF(ISERR(CODE(MID(N1587,6,1))),"",CODE(MID(N1587,6,1)))&amp;
IF(ISERR(CODE(MID(N1587,7,1))),"",CODE(MID(N1587,7,1)))&amp;
IF(ISERR(CODE(MID(N1587,8,1))),"",CODE(MID(N1587,8,1)))&amp;
IF(ISERR(CODE(MID(N1587,9,1))),"",CODE(MID(N1587,9,1)))&amp;
IF(ISERR(CODE(MID(N1587,10,1))),"",CODE(MID(N1587,10,1)))&amp;
IF(ISERR(CODE(MID(N1587,11,1))),"",CODE(MID(N1587,11,1)))&amp;
IF(ISERR(CODE(MID(N1587,12,1))),"",CODE(MID(N1587,12,1)))&amp;
IF(ISERR(CODE(MID(N1587,13,1))),"",CODE(MID(N1587,13,1)))&amp;
IF(ISERR(CODE(MID(N1587,14,1))),"",CODE(MID(N1587,14,1)))&amp;
IF(ISERR(CODE(MID(N1587,15,1))),"",CODE(MID(N1587,15,1)))</f>
        <v>738477958082737884698283737177</v>
      </c>
      <c r="B1587" s="3">
        <v>1554</v>
      </c>
      <c r="C1587" s="165">
        <f>VLOOKUP(A1587,[1]items.h.csv!$A:$C,3,0)</f>
        <v>1710</v>
      </c>
      <c r="D1587" s="1" t="s">
        <v>2221</v>
      </c>
      <c r="E1587" s="1" t="s">
        <v>7</v>
      </c>
      <c r="F1587" s="17" t="s">
        <v>2148</v>
      </c>
      <c r="G1587" s="17" t="s">
        <v>2148</v>
      </c>
      <c r="H1587" s="118">
        <v>0</v>
      </c>
      <c r="I1587" s="118">
        <v>0</v>
      </c>
      <c r="J1587" s="17" t="s">
        <v>3</v>
      </c>
      <c r="K1587" s="17" t="s">
        <v>2192</v>
      </c>
      <c r="L1587" s="138" t="s">
        <v>4605</v>
      </c>
      <c r="N1587" s="22" t="s">
        <v>3224</v>
      </c>
      <c r="O1587" s="22" t="s">
        <v>3787</v>
      </c>
      <c r="P1587"/>
      <c r="Q1587" t="str">
        <f>IF(F1587=G1587,"","NOT EQUAL")</f>
        <v/>
      </c>
      <c r="R1587"/>
      <c r="S1587"/>
      <c r="T1587">
        <f>IF(Y1587&lt;&gt;"",T1586+1,T1586)</f>
        <v>247</v>
      </c>
      <c r="U1587" s="3"/>
      <c r="V1587" s="118"/>
      <c r="W1587" s="118"/>
      <c r="X1587" s="109" t="str">
        <f>IF( OR(V1587="CNST", J1587="CAT_REGS"),(F1587),
IF(V1587="YES",UPPER(F1587),
IF(   AND(V1587&lt;&gt;"NO",J1587="CAT_FNCT",E1587&lt;&gt;"multiply", E1587&lt;&gt;"divide"),IF(K1587="SLS_ENABLED",   UPPER(F1587),""),"")))</f>
        <v/>
      </c>
      <c r="Y1587" s="109" t="str">
        <f>IF(LEN(W1587)&gt;0,W1587,SUBSTITUTE(SUBSTITUTE(SUBSTITUTE(SUBSTITUTE(SUBSTITUTE(SUBSTITUTE(SUBSTITUTE(SUBSTITUTE(SUBSTITUTE(SUBSTITUTE(SUBSTITUTE( (SUBSTITUTE( SUBSTITUTE( SUBSTITUTE( SUBSTITUTE(X1587,"STD_SIGMA","SUM"),"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87" s="2">
        <f>C1587</f>
        <v>1710</v>
      </c>
    </row>
    <row r="1588" spans="1:26">
      <c r="A1588" s="167" t="str">
        <f>CODE(MID(N1588,1,1))&amp;CODE(MID(N1588,2,1))&amp;CODE(MID(N1588,3,1))&amp;CODE(MID(N1588,4,1))&amp;CODE(MID(N1588,5,1))&amp;
IF(ISERR(CODE(MID(N1588,6,1))),"",CODE(MID(N1588,6,1)))&amp;
IF(ISERR(CODE(MID(N1588,7,1))),"",CODE(MID(N1588,7,1)))&amp;
IF(ISERR(CODE(MID(N1588,8,1))),"",CODE(MID(N1588,8,1)))&amp;
IF(ISERR(CODE(MID(N1588,9,1))),"",CODE(MID(N1588,9,1)))&amp;
IF(ISERR(CODE(MID(N1588,10,1))),"",CODE(MID(N1588,10,1)))&amp;
IF(ISERR(CODE(MID(N1588,11,1))),"",CODE(MID(N1588,11,1)))&amp;
IF(ISERR(CODE(MID(N1588,12,1))),"",CODE(MID(N1588,12,1)))&amp;
IF(ISERR(CODE(MID(N1588,13,1))),"",CODE(MID(N1588,13,1)))&amp;
IF(ISERR(CODE(MID(N1588,14,1))),"",CODE(MID(N1588,14,1)))&amp;
IF(ISERR(CODE(MID(N1588,15,1))),"",CODE(MID(N1588,15,1)))</f>
        <v>738477958082737884698272658372</v>
      </c>
      <c r="B1588" s="3">
        <v>1555</v>
      </c>
      <c r="C1588" s="165">
        <f>VLOOKUP(A1588,[1]items.h.csv!$A:$C,3,0)</f>
        <v>1711</v>
      </c>
      <c r="D1588" s="1" t="s">
        <v>2221</v>
      </c>
      <c r="E1588" s="1" t="s">
        <v>7</v>
      </c>
      <c r="F1588" s="17" t="s">
        <v>2149</v>
      </c>
      <c r="G1588" s="17" t="s">
        <v>2149</v>
      </c>
      <c r="H1588" s="118">
        <v>0</v>
      </c>
      <c r="I1588" s="118">
        <v>0</v>
      </c>
      <c r="J1588" s="17" t="s">
        <v>3</v>
      </c>
      <c r="K1588" s="17" t="s">
        <v>2192</v>
      </c>
      <c r="L1588" s="138" t="s">
        <v>4605</v>
      </c>
      <c r="N1588" s="22" t="s">
        <v>3225</v>
      </c>
      <c r="O1588" s="22" t="s">
        <v>3787</v>
      </c>
      <c r="P1588"/>
      <c r="Q1588" t="str">
        <f>IF(F1588=G1588,"","NOT EQUAL")</f>
        <v/>
      </c>
      <c r="R1588"/>
      <c r="S1588"/>
      <c r="T1588">
        <f>IF(Y1588&lt;&gt;"",T1587+1,T1587)</f>
        <v>247</v>
      </c>
      <c r="U1588" s="3"/>
      <c r="V1588" s="118"/>
      <c r="W1588" s="118"/>
      <c r="X1588" s="109" t="str">
        <f>IF( OR(V1588="CNST", J1588="CAT_REGS"),(F1588),
IF(V1588="YES",UPPER(F1588),
IF(   AND(V1588&lt;&gt;"NO",J1588="CAT_FNCT",E1588&lt;&gt;"multiply", E1588&lt;&gt;"divide"),IF(K1588="SLS_ENABLED",   UPPER(F1588),""),"")))</f>
        <v/>
      </c>
      <c r="Y1588" s="109" t="str">
        <f>IF(LEN(W1588)&gt;0,W1588,SUBSTITUTE(SUBSTITUTE(SUBSTITUTE(SUBSTITUTE(SUBSTITUTE(SUBSTITUTE(SUBSTITUTE(SUBSTITUTE(SUBSTITUTE(SUBSTITUTE(SUBSTITUTE( (SUBSTITUTE( SUBSTITUTE( SUBSTITUTE( SUBSTITUTE(X1588,"STD_SIGMA","SUM"),"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88" s="2">
        <f>C1588</f>
        <v>1711</v>
      </c>
    </row>
    <row r="1589" spans="1:26">
      <c r="A1589" s="167" t="str">
        <f>CODE(MID(N1589,1,1))&amp;CODE(MID(N1589,2,1))&amp;CODE(MID(N1589,3,1))&amp;CODE(MID(N1589,4,1))&amp;CODE(MID(N1589,5,1))&amp;
IF(ISERR(CODE(MID(N1589,6,1))),"",CODE(MID(N1589,6,1)))&amp;
IF(ISERR(CODE(MID(N1589,7,1))),"",CODE(MID(N1589,7,1)))&amp;
IF(ISERR(CODE(MID(N1589,8,1))),"",CODE(MID(N1589,8,1)))&amp;
IF(ISERR(CODE(MID(N1589,9,1))),"",CODE(MID(N1589,9,1)))&amp;
IF(ISERR(CODE(MID(N1589,10,1))),"",CODE(MID(N1589,10,1)))&amp;
IF(ISERR(CODE(MID(N1589,11,1))),"",CODE(MID(N1589,11,1)))&amp;
IF(ISERR(CODE(MID(N1589,12,1))),"",CODE(MID(N1589,12,1)))&amp;
IF(ISERR(CODE(MID(N1589,13,1))),"",CODE(MID(N1589,13,1)))&amp;
IF(ISERR(CODE(MID(N1589,14,1))),"",CODE(MID(N1589,14,1)))&amp;
IF(ISERR(CODE(MID(N1589,15,1))),"",CODE(MID(N1589,15,1)))</f>
        <v>73847795706682</v>
      </c>
      <c r="B1589" s="3">
        <v>1556</v>
      </c>
      <c r="C1589" s="165">
        <f>VLOOKUP(A1589,[1]items.h.csv!$A:$C,3,0)</f>
        <v>1712</v>
      </c>
      <c r="D1589" s="1" t="s">
        <v>2415</v>
      </c>
      <c r="E1589" s="1" t="s">
        <v>7</v>
      </c>
      <c r="F1589" s="17" t="s">
        <v>2155</v>
      </c>
      <c r="G1589" s="17" t="s">
        <v>2155</v>
      </c>
      <c r="H1589" s="58">
        <v>0</v>
      </c>
      <c r="I1589" s="58">
        <v>0</v>
      </c>
      <c r="J1589" s="17" t="s">
        <v>3</v>
      </c>
      <c r="K1589" s="17" t="s">
        <v>2192</v>
      </c>
      <c r="L1589" s="138" t="s">
        <v>4604</v>
      </c>
      <c r="M1589" s="1" t="s">
        <v>3797</v>
      </c>
      <c r="N1589" s="22" t="s">
        <v>3264</v>
      </c>
      <c r="O1589" s="22" t="s">
        <v>3787</v>
      </c>
      <c r="P1589"/>
      <c r="Q1589" t="str">
        <f>IF(F1589=G1589,"","NOT EQUAL")</f>
        <v/>
      </c>
      <c r="R1589"/>
      <c r="S1589"/>
      <c r="T1589">
        <f>IF(Y1589&lt;&gt;"",T1588+1,T1588)</f>
        <v>247</v>
      </c>
      <c r="U1589" s="3"/>
      <c r="V1589" s="118"/>
      <c r="W1589" s="118"/>
      <c r="X1589" s="109" t="str">
        <f>IF( OR(V1589="CNST", J1589="CAT_REGS"),(F1589),
IF(V1589="YES",UPPER(F1589),
IF(   AND(V1589&lt;&gt;"NO",J1589="CAT_FNCT",E1589&lt;&gt;"multiply", E1589&lt;&gt;"divide"),IF(K1589="SLS_ENABLED",   UPPER(F1589),""),"")))</f>
        <v/>
      </c>
      <c r="Y1589" s="109" t="str">
        <f>IF(LEN(W1589)&gt;0,W1589,SUBSTITUTE(SUBSTITUTE(SUBSTITUTE(SUBSTITUTE(SUBSTITUTE(SUBSTITUTE(SUBSTITUTE(SUBSTITUTE(SUBSTITUTE(SUBSTITUTE(SUBSTITUTE( (SUBSTITUTE( SUBSTITUTE( SUBSTITUTE( SUBSTITUTE(X1589,"STD_SIGMA","SUM"),"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89" s="2">
        <f>C1589</f>
        <v>1712</v>
      </c>
    </row>
    <row r="1590" spans="1:26">
      <c r="A1590" s="167" t="str">
        <f>CODE(MID(N1590,1,1))&amp;CODE(MID(N1590,2,1))&amp;CODE(MID(N1590,3,1))&amp;CODE(MID(N1590,4,1))&amp;CODE(MID(N1590,5,1))&amp;
IF(ISERR(CODE(MID(N1590,6,1))),"",CODE(MID(N1590,6,1)))&amp;
IF(ISERR(CODE(MID(N1590,7,1))),"",CODE(MID(N1590,7,1)))&amp;
IF(ISERR(CODE(MID(N1590,8,1))),"",CODE(MID(N1590,8,1)))&amp;
IF(ISERR(CODE(MID(N1590,9,1))),"",CODE(MID(N1590,9,1)))&amp;
IF(ISERR(CODE(MID(N1590,10,1))),"",CODE(MID(N1590,10,1)))&amp;
IF(ISERR(CODE(MID(N1590,11,1))),"",CODE(MID(N1590,11,1)))&amp;
IF(ISERR(CODE(MID(N1590,12,1))),"",CODE(MID(N1590,12,1)))&amp;
IF(ISERR(CODE(MID(N1590,13,1))),"",CODE(MID(N1590,13,1)))&amp;
IF(ISERR(CODE(MID(N1590,14,1))),"",CODE(MID(N1590,14,1)))&amp;
IF(ISERR(CODE(MID(N1590,15,1))),"",CODE(MID(N1590,15,1)))</f>
        <v>7569899585786879</v>
      </c>
      <c r="B1590" s="3">
        <v>1557</v>
      </c>
      <c r="C1590" s="165">
        <f>VLOOKUP(A1590,[1]items.h.csv!$A:$C,3,0)</f>
        <v>1713</v>
      </c>
      <c r="D1590" s="10" t="s">
        <v>4450</v>
      </c>
      <c r="E1590" s="1" t="s">
        <v>7</v>
      </c>
      <c r="F1590" s="17" t="s">
        <v>4115</v>
      </c>
      <c r="G1590" s="17" t="s">
        <v>991</v>
      </c>
      <c r="H1590" s="58">
        <v>0</v>
      </c>
      <c r="I1590" s="58">
        <v>0</v>
      </c>
      <c r="J1590" s="17" t="s">
        <v>3</v>
      </c>
      <c r="K1590" s="17" t="s">
        <v>2192</v>
      </c>
      <c r="L1590" s="138" t="s">
        <v>4604</v>
      </c>
      <c r="N1590" s="22" t="s">
        <v>3469</v>
      </c>
      <c r="O1590" s="22" t="s">
        <v>3787</v>
      </c>
      <c r="P1590"/>
      <c r="Q1590" t="str">
        <f>IF(F1590=G1590,"","NOT EQUAL")</f>
        <v>NOT EQUAL</v>
      </c>
      <c r="R1590"/>
      <c r="S1590"/>
      <c r="T1590">
        <f>IF(Y1590&lt;&gt;"",T1589+1,T1589)</f>
        <v>247</v>
      </c>
      <c r="U1590" s="3"/>
      <c r="V1590" s="118"/>
      <c r="W1590" s="118"/>
      <c r="X1590" s="109" t="str">
        <f>IF( OR(V1590="CNST", J1590="CAT_REGS"),(F1590),
IF(V1590="YES",UPPER(F1590),
IF(   AND(V1590&lt;&gt;"NO",J1590="CAT_FNCT",E1590&lt;&gt;"multiply", E1590&lt;&gt;"divide"),IF(K1590="SLS_ENABLED",   UPPER(F1590),""),"")))</f>
        <v/>
      </c>
      <c r="Y1590" s="109" t="str">
        <f>IF(LEN(W1590)&gt;0,W1590,SUBSTITUTE(SUBSTITUTE(SUBSTITUTE(SUBSTITUTE(SUBSTITUTE(SUBSTITUTE(SUBSTITUTE(SUBSTITUTE(SUBSTITUTE(SUBSTITUTE(SUBSTITUTE( (SUBSTITUTE( SUBSTITUTE( SUBSTITUTE( SUBSTITUTE(X1590,"STD_SIGMA","SUM"),"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90" s="2">
        <f>C1590</f>
        <v>1713</v>
      </c>
    </row>
    <row r="1591" spans="1:26">
      <c r="A1591" s="167" t="str">
        <f>CODE(MID(N1591,1,1))&amp;CODE(MID(N1591,2,1))&amp;CODE(MID(N1591,3,1))&amp;CODE(MID(N1591,4,1))&amp;CODE(MID(N1591,5,1))&amp;
IF(ISERR(CODE(MID(N1591,6,1))),"",CODE(MID(N1591,6,1)))&amp;
IF(ISERR(CODE(MID(N1591,7,1))),"",CODE(MID(N1591,7,1)))&amp;
IF(ISERR(CODE(MID(N1591,8,1))),"",CODE(MID(N1591,8,1)))&amp;
IF(ISERR(CODE(MID(N1591,9,1))),"",CODE(MID(N1591,9,1)))&amp;
IF(ISERR(CODE(MID(N1591,10,1))),"",CODE(MID(N1591,10,1)))&amp;
IF(ISERR(CODE(MID(N1591,11,1))),"",CODE(MID(N1591,11,1)))&amp;
IF(ISERR(CODE(MID(N1591,12,1))),"",CODE(MID(N1591,12,1)))&amp;
IF(ISERR(CODE(MID(N1591,13,1))),"",CODE(MID(N1591,13,1)))&amp;
IF(ISERR(CODE(MID(N1591,14,1))),"",CODE(MID(N1591,14,1)))&amp;
IF(ISERR(CODE(MID(N1591,15,1))),"",CODE(MID(N1591,15,1)))</f>
        <v>738477958082</v>
      </c>
      <c r="B1591" s="3">
        <v>1558</v>
      </c>
      <c r="C1591" s="165">
        <f>VLOOKUP(A1591,[1]items.h.csv!$A:$C,3,0)</f>
        <v>1714</v>
      </c>
      <c r="D1591" s="1" t="s">
        <v>2221</v>
      </c>
      <c r="E1591" s="55" t="s">
        <v>4116</v>
      </c>
      <c r="F1591" s="51" t="s">
        <v>1079</v>
      </c>
      <c r="G1591" s="51" t="s">
        <v>1079</v>
      </c>
      <c r="H1591" s="62">
        <v>0</v>
      </c>
      <c r="I1591" s="62">
        <v>0</v>
      </c>
      <c r="J1591" s="17" t="s">
        <v>1</v>
      </c>
      <c r="K1591" s="17" t="s">
        <v>2192</v>
      </c>
      <c r="L1591" s="138" t="s">
        <v>4604</v>
      </c>
      <c r="M1591" s="1" t="s">
        <v>1080</v>
      </c>
      <c r="N1591" s="22" t="s">
        <v>1782</v>
      </c>
      <c r="O1591" s="22" t="s">
        <v>3787</v>
      </c>
      <c r="P1591"/>
      <c r="Q1591" t="str">
        <f>IF(F1591=G1591,"","NOT EQUAL")</f>
        <v/>
      </c>
      <c r="R1591"/>
      <c r="S1591"/>
      <c r="T1591">
        <f>IF(Y1591&lt;&gt;"",T1590+1,T1590)</f>
        <v>247</v>
      </c>
      <c r="U1591" s="3"/>
      <c r="V1591" s="118"/>
      <c r="W1591" s="118"/>
      <c r="X1591" s="109" t="str">
        <f>IF( OR(V1591="CNST", J1591="CAT_REGS"),(F1591),
IF(V1591="YES",UPPER(F1591),
IF(   AND(V1591&lt;&gt;"NO",J1591="CAT_FNCT",E1591&lt;&gt;"multiply", E1591&lt;&gt;"divide"),IF(K1591="SLS_ENABLED",   UPPER(F1591),""),"")))</f>
        <v/>
      </c>
      <c r="Y1591" s="109" t="str">
        <f>IF(LEN(W1591)&gt;0,W1591,SUBSTITUTE(SUBSTITUTE(SUBSTITUTE(SUBSTITUTE(SUBSTITUTE(SUBSTITUTE(SUBSTITUTE(SUBSTITUTE(SUBSTITUTE(SUBSTITUTE(SUBSTITUTE( (SUBSTITUTE( SUBSTITUTE( SUBSTITUTE( SUBSTITUTE(X1591,"STD_SIGMA","SUM"),"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91" s="2">
        <f>C1591</f>
        <v>1714</v>
      </c>
    </row>
    <row r="1592" spans="1:26">
      <c r="A1592" s="167" t="str">
        <f>CODE(MID(N1592,1,1))&amp;CODE(MID(N1592,2,1))&amp;CODE(MID(N1592,3,1))&amp;CODE(MID(N1592,4,1))&amp;CODE(MID(N1592,5,1))&amp;
IF(ISERR(CODE(MID(N1592,6,1))),"",CODE(MID(N1592,6,1)))&amp;
IF(ISERR(CODE(MID(N1592,7,1))),"",CODE(MID(N1592,7,1)))&amp;
IF(ISERR(CODE(MID(N1592,8,1))),"",CODE(MID(N1592,8,1)))&amp;
IF(ISERR(CODE(MID(N1592,9,1))),"",CODE(MID(N1592,9,1)))&amp;
IF(ISERR(CODE(MID(N1592,10,1))),"",CODE(MID(N1592,10,1)))&amp;
IF(ISERR(CODE(MID(N1592,11,1))),"",CODE(MID(N1592,11,1)))&amp;
IF(ISERR(CODE(MID(N1592,12,1))),"",CODE(MID(N1592,12,1)))&amp;
IF(ISERR(CODE(MID(N1592,13,1))),"",CODE(MID(N1592,13,1)))&amp;
IF(ISERR(CODE(MID(N1592,14,1))),"",CODE(MID(N1592,14,1)))&amp;
IF(ISERR(CODE(MID(N1592,15,1))),"",CODE(MID(N1592,15,1)))</f>
        <v>738477958283</v>
      </c>
      <c r="B1592" s="3">
        <v>1559</v>
      </c>
      <c r="C1592" s="165">
        <f>VLOOKUP(A1592,[1]items.h.csv!$A:$C,3,0)</f>
        <v>1715</v>
      </c>
      <c r="D1592" s="1" t="s">
        <v>2221</v>
      </c>
      <c r="E1592" s="1" t="s">
        <v>7</v>
      </c>
      <c r="F1592" s="51" t="s">
        <v>378</v>
      </c>
      <c r="G1592" s="51" t="s">
        <v>378</v>
      </c>
      <c r="H1592" s="62">
        <v>0</v>
      </c>
      <c r="I1592" s="62">
        <v>0</v>
      </c>
      <c r="J1592" s="17" t="s">
        <v>1</v>
      </c>
      <c r="K1592" s="17" t="s">
        <v>2192</v>
      </c>
      <c r="L1592" s="138" t="s">
        <v>4604</v>
      </c>
      <c r="N1592" s="22" t="s">
        <v>3470</v>
      </c>
      <c r="O1592" s="22" t="s">
        <v>3787</v>
      </c>
      <c r="P1592"/>
      <c r="Q1592" t="str">
        <f>IF(F1592=G1592,"","NOT EQUAL")</f>
        <v/>
      </c>
      <c r="R1592"/>
      <c r="S1592"/>
      <c r="T1592">
        <f>IF(Y1592&lt;&gt;"",T1591+1,T1591)</f>
        <v>247</v>
      </c>
      <c r="U1592" s="3"/>
      <c r="V1592" s="118"/>
      <c r="W1592" s="118"/>
      <c r="X1592" s="109" t="str">
        <f>IF( OR(V1592="CNST", J1592="CAT_REGS"),(F1592),
IF(V1592="YES",UPPER(F1592),
IF(   AND(V1592&lt;&gt;"NO",J1592="CAT_FNCT",E1592&lt;&gt;"multiply", E1592&lt;&gt;"divide"),IF(K1592="SLS_ENABLED",   UPPER(F1592),""),"")))</f>
        <v/>
      </c>
      <c r="Y1592" s="109" t="str">
        <f>IF(LEN(W1592)&gt;0,W1592,SUBSTITUTE(SUBSTITUTE(SUBSTITUTE(SUBSTITUTE(SUBSTITUTE(SUBSTITUTE(SUBSTITUTE(SUBSTITUTE(SUBSTITUTE(SUBSTITUTE(SUBSTITUTE( (SUBSTITUTE( SUBSTITUTE( SUBSTITUTE( SUBSTITUTE(X1592,"STD_SIGMA","SUM"),"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92" s="2">
        <f>C1592</f>
        <v>1715</v>
      </c>
    </row>
    <row r="1593" spans="1:26">
      <c r="A1593" s="167" t="str">
        <f>CODE(MID(N1593,1,1))&amp;CODE(MID(N1593,2,1))&amp;CODE(MID(N1593,3,1))&amp;CODE(MID(N1593,4,1))&amp;CODE(MID(N1593,5,1))&amp;
IF(ISERR(CODE(MID(N1593,6,1))),"",CODE(MID(N1593,6,1)))&amp;
IF(ISERR(CODE(MID(N1593,7,1))),"",CODE(MID(N1593,7,1)))&amp;
IF(ISERR(CODE(MID(N1593,8,1))),"",CODE(MID(N1593,8,1)))&amp;
IF(ISERR(CODE(MID(N1593,9,1))),"",CODE(MID(N1593,9,1)))&amp;
IF(ISERR(CODE(MID(N1593,10,1))),"",CODE(MID(N1593,10,1)))&amp;
IF(ISERR(CODE(MID(N1593,11,1))),"",CODE(MID(N1593,11,1)))&amp;
IF(ISERR(CODE(MID(N1593,12,1))),"",CODE(MID(N1593,12,1)))&amp;
IF(ISERR(CODE(MID(N1593,13,1))),"",CODE(MID(N1593,13,1)))&amp;
IF(ISERR(CODE(MID(N1593,14,1))),"",CODE(MID(N1593,14,1)))&amp;
IF(ISERR(CODE(MID(N1593,15,1))),"",CODE(MID(N1593,15,1)))</f>
        <v>7384779578111116</v>
      </c>
      <c r="B1593" s="3">
        <v>361</v>
      </c>
      <c r="C1593" s="165">
        <f>VLOOKUP(A1593,[1]items.h.csv!$A:$C,3,0)</f>
        <v>1716</v>
      </c>
      <c r="D1593" s="1" t="s">
        <v>2221</v>
      </c>
      <c r="E1593" s="1" t="s">
        <v>7</v>
      </c>
      <c r="F1593" s="17" t="s">
        <v>595</v>
      </c>
      <c r="G1593" s="17" t="s">
        <v>1081</v>
      </c>
      <c r="H1593" s="58">
        <v>0</v>
      </c>
      <c r="I1593" s="58">
        <v>0</v>
      </c>
      <c r="J1593" s="17" t="s">
        <v>1</v>
      </c>
      <c r="K1593" s="17" t="s">
        <v>2192</v>
      </c>
      <c r="L1593" s="138" t="s">
        <v>4604</v>
      </c>
      <c r="N1593" s="22" t="s">
        <v>3471</v>
      </c>
      <c r="O1593" s="22" t="s">
        <v>3787</v>
      </c>
      <c r="P1593"/>
      <c r="Q1593" t="str">
        <f>IF(F1593=G1593,"","NOT EQUAL")</f>
        <v>NOT EQUAL</v>
      </c>
      <c r="R1593"/>
      <c r="S1593"/>
      <c r="T1593">
        <f>IF(Y1593&lt;&gt;"",T1592+1,T1592)</f>
        <v>247</v>
      </c>
      <c r="U1593" s="3"/>
      <c r="V1593" s="118"/>
      <c r="W1593" s="118"/>
      <c r="X1593" s="109" t="str">
        <f>IF( OR(V1593="CNST", J1593="CAT_REGS"),(F1593),
IF(V1593="YES",UPPER(F1593),
IF(   AND(V1593&lt;&gt;"NO",J1593="CAT_FNCT",E1593&lt;&gt;"multiply", E1593&lt;&gt;"divide"),IF(K1593="SLS_ENABLED",   UPPER(F1593),""),"")))</f>
        <v/>
      </c>
      <c r="Y1593" s="109" t="str">
        <f>IF(LEN(W1593)&gt;0,W1593,SUBSTITUTE(SUBSTITUTE(SUBSTITUTE(SUBSTITUTE(SUBSTITUTE(SUBSTITUTE(SUBSTITUTE(SUBSTITUTE(SUBSTITUTE(SUBSTITUTE(SUBSTITUTE( (SUBSTITUTE( SUBSTITUTE( SUBSTITUTE( SUBSTITUTE(X1593,"STD_SIGMA","SUM"),"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93" s="2">
        <f>C1593</f>
        <v>1716</v>
      </c>
    </row>
    <row r="1594" spans="1:26">
      <c r="A1594" s="167" t="str">
        <f>CODE(MID(N1594,1,1))&amp;CODE(MID(N1594,2,1))&amp;CODE(MID(N1594,3,1))&amp;CODE(MID(N1594,4,1))&amp;CODE(MID(N1594,5,1))&amp;
IF(ISERR(CODE(MID(N1594,6,1))),"",CODE(MID(N1594,6,1)))&amp;
IF(ISERR(CODE(MID(N1594,7,1))),"",CODE(MID(N1594,7,1)))&amp;
IF(ISERR(CODE(MID(N1594,8,1))),"",CODE(MID(N1594,8,1)))&amp;
IF(ISERR(CODE(MID(N1594,9,1))),"",CODE(MID(N1594,9,1)))&amp;
IF(ISERR(CODE(MID(N1594,10,1))),"",CODE(MID(N1594,10,1)))&amp;
IF(ISERR(CODE(MID(N1594,11,1))),"",CODE(MID(N1594,11,1)))&amp;
IF(ISERR(CODE(MID(N1594,12,1))),"",CODE(MID(N1594,12,1)))&amp;
IF(ISERR(CODE(MID(N1594,13,1))),"",CODE(MID(N1594,13,1)))&amp;
IF(ISERR(CODE(MID(N1594,14,1))),"",CODE(MID(N1594,14,1)))&amp;
IF(ISERR(CODE(MID(N1594,15,1))),"",CODE(MID(N1594,15,1)))</f>
        <v>73847795121101116</v>
      </c>
      <c r="B1594" s="3">
        <v>1560</v>
      </c>
      <c r="C1594" s="165">
        <f>VLOOKUP(A1594,[1]items.h.csv!$A:$C,3,0)</f>
        <v>1717</v>
      </c>
      <c r="D1594" s="1" t="s">
        <v>2221</v>
      </c>
      <c r="E1594" s="1" t="s">
        <v>7</v>
      </c>
      <c r="F1594" s="17" t="s">
        <v>595</v>
      </c>
      <c r="G1594" s="17" t="s">
        <v>1082</v>
      </c>
      <c r="H1594" s="58">
        <v>0</v>
      </c>
      <c r="I1594" s="58">
        <v>0</v>
      </c>
      <c r="J1594" s="17" t="s">
        <v>1</v>
      </c>
      <c r="K1594" s="17" t="s">
        <v>2192</v>
      </c>
      <c r="L1594" s="138" t="s">
        <v>4604</v>
      </c>
      <c r="N1594" s="22" t="s">
        <v>3472</v>
      </c>
      <c r="O1594" s="22" t="s">
        <v>3787</v>
      </c>
      <c r="P1594"/>
      <c r="Q1594" t="str">
        <f>IF(F1594=G1594,"","NOT EQUAL")</f>
        <v>NOT EQUAL</v>
      </c>
      <c r="R1594"/>
      <c r="S1594"/>
      <c r="T1594">
        <f>IF(Y1594&lt;&gt;"",T1593+1,T1593)</f>
        <v>247</v>
      </c>
      <c r="U1594" s="3"/>
      <c r="V1594" s="118"/>
      <c r="W1594" s="118"/>
      <c r="X1594" s="109" t="str">
        <f>IF( OR(V1594="CNST", J1594="CAT_REGS"),(F1594),
IF(V1594="YES",UPPER(F1594),
IF(   AND(V1594&lt;&gt;"NO",J1594="CAT_FNCT",E1594&lt;&gt;"multiply", E1594&lt;&gt;"divide"),IF(K1594="SLS_ENABLED",   UPPER(F1594),""),"")))</f>
        <v/>
      </c>
      <c r="Y1594" s="109" t="str">
        <f>IF(LEN(W1594)&gt;0,W1594,SUBSTITUTE(SUBSTITUTE(SUBSTITUTE(SUBSTITUTE(SUBSTITUTE(SUBSTITUTE(SUBSTITUTE(SUBSTITUTE(SUBSTITUTE(SUBSTITUTE(SUBSTITUTE( (SUBSTITUTE( SUBSTITUTE( SUBSTITUTE( SUBSTITUTE(X1594,"STD_SIGMA","SUM"),"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94" s="2">
        <f>C1594</f>
        <v>1717</v>
      </c>
    </row>
    <row r="1595" spans="1:26">
      <c r="A1595" s="167" t="str">
        <f>CODE(MID(N1595,1,1))&amp;CODE(MID(N1595,2,1))&amp;CODE(MID(N1595,3,1))&amp;CODE(MID(N1595,4,1))&amp;CODE(MID(N1595,5,1))&amp;
IF(ISERR(CODE(MID(N1595,6,1))),"",CODE(MID(N1595,6,1)))&amp;
IF(ISERR(CODE(MID(N1595,7,1))),"",CODE(MID(N1595,7,1)))&amp;
IF(ISERR(CODE(MID(N1595,8,1))),"",CODE(MID(N1595,8,1)))&amp;
IF(ISERR(CODE(MID(N1595,9,1))),"",CODE(MID(N1595,9,1)))&amp;
IF(ISERR(CODE(MID(N1595,10,1))),"",CODE(MID(N1595,10,1)))&amp;
IF(ISERR(CODE(MID(N1595,11,1))),"",CODE(MID(N1595,11,1)))&amp;
IF(ISERR(CODE(MID(N1595,12,1))),"",CODE(MID(N1595,12,1)))&amp;
IF(ISERR(CODE(MID(N1595,13,1))),"",CODE(MID(N1595,13,1)))&amp;
IF(ISERR(CODE(MID(N1595,14,1))),"",CODE(MID(N1595,14,1)))&amp;
IF(ISERR(CODE(MID(N1595,15,1))),"",CODE(MID(N1595,15,1)))</f>
        <v>73847795100101102105110101100</v>
      </c>
      <c r="B1595" s="3">
        <v>1561</v>
      </c>
      <c r="C1595" s="165">
        <f>VLOOKUP(A1595,[1]items.h.csv!$A:$C,3,0)</f>
        <v>1718</v>
      </c>
      <c r="D1595" s="1" t="s">
        <v>2221</v>
      </c>
      <c r="E1595" s="1" t="s">
        <v>7</v>
      </c>
      <c r="F1595" s="17" t="s">
        <v>595</v>
      </c>
      <c r="G1595" s="17" t="s">
        <v>1083</v>
      </c>
      <c r="H1595" s="58">
        <v>0</v>
      </c>
      <c r="I1595" s="58">
        <v>0</v>
      </c>
      <c r="J1595" s="17" t="s">
        <v>1</v>
      </c>
      <c r="K1595" s="17" t="s">
        <v>2192</v>
      </c>
      <c r="L1595" s="138" t="s">
        <v>4604</v>
      </c>
      <c r="N1595" s="22" t="s">
        <v>3473</v>
      </c>
      <c r="O1595" s="22" t="s">
        <v>3787</v>
      </c>
      <c r="P1595"/>
      <c r="Q1595" t="str">
        <f>IF(F1595=G1595,"","NOT EQUAL")</f>
        <v>NOT EQUAL</v>
      </c>
      <c r="R1595"/>
      <c r="S1595"/>
      <c r="T1595">
        <f>IF(Y1595&lt;&gt;"",T1594+1,T1594)</f>
        <v>247</v>
      </c>
      <c r="U1595" s="3"/>
      <c r="V1595" s="118"/>
      <c r="W1595" s="118"/>
      <c r="X1595" s="109" t="str">
        <f>IF( OR(V1595="CNST", J1595="CAT_REGS"),(F1595),
IF(V1595="YES",UPPER(F1595),
IF(   AND(V1595&lt;&gt;"NO",J1595="CAT_FNCT",E1595&lt;&gt;"multiply", E1595&lt;&gt;"divide"),IF(K1595="SLS_ENABLED",   UPPER(F1595),""),"")))</f>
        <v/>
      </c>
      <c r="Y1595" s="109" t="str">
        <f>IF(LEN(W1595)&gt;0,W1595,SUBSTITUTE(SUBSTITUTE(SUBSTITUTE(SUBSTITUTE(SUBSTITUTE(SUBSTITUTE(SUBSTITUTE(SUBSTITUTE(SUBSTITUTE(SUBSTITUTE(SUBSTITUTE( (SUBSTITUTE( SUBSTITUTE( SUBSTITUTE( SUBSTITUTE(X1595,"STD_SIGMA","SUM"),"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95" s="2">
        <f>C1595</f>
        <v>1718</v>
      </c>
    </row>
    <row r="1596" spans="1:26">
      <c r="A1596" s="167" t="str">
        <f>CODE(MID(N1596,1,1))&amp;CODE(MID(N1596,2,1))&amp;CODE(MID(N1596,3,1))&amp;CODE(MID(N1596,4,1))&amp;CODE(MID(N1596,5,1))&amp;
IF(ISERR(CODE(MID(N1596,6,1))),"",CODE(MID(N1596,6,1)))&amp;
IF(ISERR(CODE(MID(N1596,7,1))),"",CODE(MID(N1596,7,1)))&amp;
IF(ISERR(CODE(MID(N1596,8,1))),"",CODE(MID(N1596,8,1)))&amp;
IF(ISERR(CODE(MID(N1596,9,1))),"",CODE(MID(N1596,9,1)))&amp;
IF(ISERR(CODE(MID(N1596,10,1))),"",CODE(MID(N1596,10,1)))&amp;
IF(ISERR(CODE(MID(N1596,11,1))),"",CODE(MID(N1596,11,1)))&amp;
IF(ISERR(CODE(MID(N1596,12,1))),"",CODE(MID(N1596,12,1)))&amp;
IF(ISERR(CODE(MID(N1596,13,1))),"",CODE(MID(N1596,13,1)))&amp;
IF(ISERR(CODE(MID(N1596,14,1))),"",CODE(MID(N1596,14,1)))&amp;
IF(ISERR(CODE(MID(N1596,15,1))),"",CODE(MID(N1596,15,1)))</f>
        <v>756989958583698277796869</v>
      </c>
      <c r="B1596" s="3">
        <v>1562</v>
      </c>
      <c r="C1596" s="165">
        <f>VLOOKUP(A1596,[1]items.h.csv!$A:$C,3,0)</f>
        <v>1719</v>
      </c>
      <c r="D1596" s="38" t="s">
        <v>2270</v>
      </c>
      <c r="E1596" s="38" t="s">
        <v>4171</v>
      </c>
      <c r="F1596" s="51" t="s">
        <v>1087</v>
      </c>
      <c r="G1596" s="51" t="s">
        <v>1087</v>
      </c>
      <c r="H1596" s="62">
        <v>0</v>
      </c>
      <c r="I1596" s="62">
        <v>0</v>
      </c>
      <c r="J1596" s="17" t="s">
        <v>1</v>
      </c>
      <c r="K1596" s="17" t="s">
        <v>2192</v>
      </c>
      <c r="L1596" s="138" t="s">
        <v>4604</v>
      </c>
      <c r="N1596" s="22" t="s">
        <v>1778</v>
      </c>
      <c r="O1596" s="22" t="s">
        <v>3787</v>
      </c>
      <c r="P1596"/>
      <c r="Q1596" t="str">
        <f>IF(F1596=G1596,"","NOT EQUAL")</f>
        <v/>
      </c>
      <c r="R1596"/>
      <c r="S1596"/>
      <c r="T1596">
        <f>IF(Y1596&lt;&gt;"",T1595+1,T1595)</f>
        <v>247</v>
      </c>
      <c r="U1596" s="3"/>
      <c r="V1596" s="118"/>
      <c r="W1596" s="118"/>
      <c r="X1596" s="109" t="str">
        <f>IF( OR(V1596="CNST", J1596="CAT_REGS"),(F1596),
IF(V1596="YES",UPPER(F1596),
IF(   AND(V1596&lt;&gt;"NO",J1596="CAT_FNCT",E1596&lt;&gt;"multiply", E1596&lt;&gt;"divide"),IF(K1596="SLS_ENABLED",   UPPER(F1596),""),"")))</f>
        <v/>
      </c>
      <c r="Y1596" s="109" t="str">
        <f>IF(LEN(W1596)&gt;0,W1596,SUBSTITUTE(SUBSTITUTE(SUBSTITUTE(SUBSTITUTE(SUBSTITUTE(SUBSTITUTE(SUBSTITUTE(SUBSTITUTE(SUBSTITUTE(SUBSTITUTE(SUBSTITUTE( (SUBSTITUTE( SUBSTITUTE( SUBSTITUTE( SUBSTITUTE(X1596,"STD_SIGMA","SUM"),"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96" s="2">
        <f>C1596</f>
        <v>1719</v>
      </c>
    </row>
    <row r="1597" spans="1:26">
      <c r="A1597" s="167" t="str">
        <f>CODE(MID(N1597,1,1))&amp;CODE(MID(N1597,2,1))&amp;CODE(MID(N1597,3,1))&amp;CODE(MID(N1597,4,1))&amp;CODE(MID(N1597,5,1))&amp;
IF(ISERR(CODE(MID(N1597,6,1))),"",CODE(MID(N1597,6,1)))&amp;
IF(ISERR(CODE(MID(N1597,7,1))),"",CODE(MID(N1597,7,1)))&amp;
IF(ISERR(CODE(MID(N1597,8,1))),"",CODE(MID(N1597,8,1)))&amp;
IF(ISERR(CODE(MID(N1597,9,1))),"",CODE(MID(N1597,9,1)))&amp;
IF(ISERR(CODE(MID(N1597,10,1))),"",CODE(MID(N1597,10,1)))&amp;
IF(ISERR(CODE(MID(N1597,11,1))),"",CODE(MID(N1597,11,1)))&amp;
IF(ISERR(CODE(MID(N1597,12,1))),"",CODE(MID(N1597,12,1)))&amp;
IF(ISERR(CODE(MID(N1597,13,1))),"",CODE(MID(N1597,13,1)))&amp;
IF(ISERR(CODE(MID(N1597,14,1))),"",CODE(MID(N1597,14,1)))&amp;
IF(ISERR(CODE(MID(N1597,15,1))),"",CODE(MID(N1597,15,1)))</f>
        <v>756989956767</v>
      </c>
      <c r="B1597" s="3">
        <v>1563</v>
      </c>
      <c r="C1597" s="165">
        <f>VLOOKUP(A1597,[1]items.h.csv!$A:$C,3,0)</f>
        <v>1720</v>
      </c>
      <c r="D1597" s="52" t="s">
        <v>4111</v>
      </c>
      <c r="E1597" s="1" t="s">
        <v>7</v>
      </c>
      <c r="F1597" s="17" t="s">
        <v>1088</v>
      </c>
      <c r="G1597" s="17" t="s">
        <v>1088</v>
      </c>
      <c r="H1597" s="58">
        <v>0</v>
      </c>
      <c r="I1597" s="58">
        <v>0</v>
      </c>
      <c r="J1597" s="17" t="s">
        <v>1</v>
      </c>
      <c r="K1597" s="17" t="s">
        <v>2192</v>
      </c>
      <c r="L1597" s="138" t="s">
        <v>4604</v>
      </c>
      <c r="M1597" s="1"/>
      <c r="N1597" s="22" t="s">
        <v>1779</v>
      </c>
      <c r="O1597" s="22" t="s">
        <v>3787</v>
      </c>
      <c r="P1597"/>
      <c r="Q1597" t="str">
        <f>IF(F1597=G1597,"","NOT EQUAL")</f>
        <v/>
      </c>
      <c r="R1597"/>
      <c r="S1597"/>
      <c r="T1597">
        <f>IF(Y1597&lt;&gt;"",T1596+1,T1596)</f>
        <v>248</v>
      </c>
      <c r="U1597" s="3" t="s">
        <v>4569</v>
      </c>
      <c r="V1597" s="118" t="s">
        <v>4475</v>
      </c>
      <c r="W1597" s="118"/>
      <c r="X1597" s="109" t="str">
        <f>IF( OR(V1597="CNST", J1597="CAT_REGS"),(F1597),
IF(V1597="YES",UPPER(F1597),
IF(   AND(V1597&lt;&gt;"NO",J1597="CAT_FNCT",E1597&lt;&gt;"multiply", E1597&lt;&gt;"divide"),IF(K1597="SLS_ENABLED",   UPPER(F1597),""),"")))</f>
        <v>"CC"</v>
      </c>
      <c r="Y1597" s="109" t="str">
        <f>IF(LEN(W1597)&gt;0,W1597,SUBSTITUTE(SUBSTITUTE(SUBSTITUTE(SUBSTITUTE(SUBSTITUTE(SUBSTITUTE(SUBSTITUTE(SUBSTITUTE(SUBSTITUTE(SUBSTITUTE(SUBSTITUTE( (SUBSTITUTE( SUBSTITUTE( SUBSTITUTE( SUBSTITUTE(X1597,"STD_SIGMA","SUM"),"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CC</v>
      </c>
      <c r="Z1597" s="2">
        <f>C1597</f>
        <v>1720</v>
      </c>
    </row>
    <row r="1598" spans="1:26">
      <c r="A1598" s="167" t="str">
        <f>CODE(MID(N1598,1,1))&amp;CODE(MID(N1598,2,1))&amp;CODE(MID(N1598,3,1))&amp;CODE(MID(N1598,4,1))&amp;CODE(MID(N1598,5,1))&amp;
IF(ISERR(CODE(MID(N1598,6,1))),"",CODE(MID(N1598,6,1)))&amp;
IF(ISERR(CODE(MID(N1598,7,1))),"",CODE(MID(N1598,7,1)))&amp;
IF(ISERR(CODE(MID(N1598,8,1))),"",CODE(MID(N1598,8,1)))&amp;
IF(ISERR(CODE(MID(N1598,9,1))),"",CODE(MID(N1598,9,1)))&amp;
IF(ISERR(CODE(MID(N1598,10,1))),"",CODE(MID(N1598,10,1)))&amp;
IF(ISERR(CODE(MID(N1598,11,1))),"",CODE(MID(N1598,11,1)))&amp;
IF(ISERR(CODE(MID(N1598,12,1))),"",CODE(MID(N1598,12,1)))&amp;
IF(ISERR(CODE(MID(N1598,13,1))),"",CODE(MID(N1598,13,1)))&amp;
IF(ISERR(CODE(MID(N1598,14,1))),"",CODE(MID(N1598,14,1)))&amp;
IF(ISERR(CODE(MID(N1598,15,1))),"",CODE(MID(N1598,15,1)))</f>
        <v>75698995102</v>
      </c>
      <c r="B1598" s="3">
        <v>1564</v>
      </c>
      <c r="C1598" s="165">
        <f>VLOOKUP(A1598,[1]items.h.csv!$A:$C,3,0)</f>
        <v>1721</v>
      </c>
      <c r="D1598" s="1" t="s">
        <v>2221</v>
      </c>
      <c r="E1598" s="1" t="s">
        <v>7</v>
      </c>
      <c r="F1598" s="17" t="s">
        <v>595</v>
      </c>
      <c r="G1598" s="17" t="s">
        <v>575</v>
      </c>
      <c r="H1598" s="58">
        <v>0</v>
      </c>
      <c r="I1598" s="58">
        <v>0</v>
      </c>
      <c r="J1598" s="17" t="s">
        <v>1</v>
      </c>
      <c r="K1598" s="17" t="s">
        <v>2192</v>
      </c>
      <c r="L1598" s="138" t="s">
        <v>4604</v>
      </c>
      <c r="N1598" s="22" t="s">
        <v>3477</v>
      </c>
      <c r="O1598" s="22" t="s">
        <v>3787</v>
      </c>
      <c r="P1598"/>
      <c r="Q1598" t="str">
        <f>IF(F1598=G1598,"","NOT EQUAL")</f>
        <v>NOT EQUAL</v>
      </c>
      <c r="R1598"/>
      <c r="S1598"/>
      <c r="T1598">
        <f>IF(Y1598&lt;&gt;"",T1597+1,T1597)</f>
        <v>248</v>
      </c>
      <c r="U1598" s="3"/>
      <c r="V1598" s="118"/>
      <c r="W1598" s="118"/>
      <c r="X1598" s="109" t="str">
        <f>IF( OR(V1598="CNST", J1598="CAT_REGS"),(F1598),
IF(V1598="YES",UPPER(F1598),
IF(   AND(V1598&lt;&gt;"NO",J1598="CAT_FNCT",E1598&lt;&gt;"multiply", E1598&lt;&gt;"divide"),IF(K1598="SLS_ENABLED",   UPPER(F1598),""),"")))</f>
        <v/>
      </c>
      <c r="Y1598" s="109" t="str">
        <f>IF(LEN(W1598)&gt;0,W1598,SUBSTITUTE(SUBSTITUTE(SUBSTITUTE(SUBSTITUTE(SUBSTITUTE(SUBSTITUTE(SUBSTITUTE(SUBSTITUTE(SUBSTITUTE(SUBSTITUTE(SUBSTITUTE( (SUBSTITUTE( SUBSTITUTE( SUBSTITUTE( SUBSTITUTE(X1598,"STD_SIGMA","SUM"),"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98" s="2">
        <f>C1598</f>
        <v>1721</v>
      </c>
    </row>
    <row r="1599" spans="1:26">
      <c r="A1599" s="167" t="str">
        <f>CODE(MID(N1599,1,1))&amp;CODE(MID(N1599,2,1))&amp;CODE(MID(N1599,3,1))&amp;CODE(MID(N1599,4,1))&amp;CODE(MID(N1599,5,1))&amp;
IF(ISERR(CODE(MID(N1599,6,1))),"",CODE(MID(N1599,6,1)))&amp;
IF(ISERR(CODE(MID(N1599,7,1))),"",CODE(MID(N1599,7,1)))&amp;
IF(ISERR(CODE(MID(N1599,8,1))),"",CODE(MID(N1599,8,1)))&amp;
IF(ISERR(CODE(MID(N1599,9,1))),"",CODE(MID(N1599,9,1)))&amp;
IF(ISERR(CODE(MID(N1599,10,1))),"",CODE(MID(N1599,10,1)))&amp;
IF(ISERR(CODE(MID(N1599,11,1))),"",CODE(MID(N1599,11,1)))&amp;
IF(ISERR(CODE(MID(N1599,12,1))),"",CODE(MID(N1599,12,1)))&amp;
IF(ISERR(CODE(MID(N1599,13,1))),"",CODE(MID(N1599,13,1)))&amp;
IF(ISERR(CODE(MID(N1599,14,1))),"",CODE(MID(N1599,14,1)))&amp;
IF(ISERR(CODE(MID(N1599,15,1))),"",CODE(MID(N1599,15,1)))</f>
        <v>75698995103</v>
      </c>
      <c r="B1599" s="3">
        <v>1565</v>
      </c>
      <c r="C1599" s="165">
        <f>VLOOKUP(A1599,[1]items.h.csv!$A:$C,3,0)</f>
        <v>1722</v>
      </c>
      <c r="D1599" s="1" t="s">
        <v>2221</v>
      </c>
      <c r="E1599" s="1" t="s">
        <v>7</v>
      </c>
      <c r="F1599" s="17" t="s">
        <v>595</v>
      </c>
      <c r="G1599" s="17" t="s">
        <v>576</v>
      </c>
      <c r="H1599" s="58">
        <v>0</v>
      </c>
      <c r="I1599" s="58">
        <v>0</v>
      </c>
      <c r="J1599" s="17" t="s">
        <v>1</v>
      </c>
      <c r="K1599" s="17" t="s">
        <v>2192</v>
      </c>
      <c r="L1599" s="138" t="s">
        <v>4604</v>
      </c>
      <c r="N1599" s="22" t="s">
        <v>3478</v>
      </c>
      <c r="O1599" s="22" t="s">
        <v>3787</v>
      </c>
      <c r="P1599"/>
      <c r="Q1599" t="str">
        <f>IF(F1599=G1599,"","NOT EQUAL")</f>
        <v>NOT EQUAL</v>
      </c>
      <c r="R1599"/>
      <c r="S1599"/>
      <c r="T1599">
        <f>IF(Y1599&lt;&gt;"",T1598+1,T1598)</f>
        <v>248</v>
      </c>
      <c r="U1599" s="3"/>
      <c r="V1599" s="118"/>
      <c r="W1599" s="118"/>
      <c r="X1599" s="109" t="str">
        <f>IF( OR(V1599="CNST", J1599="CAT_REGS"),(F1599),
IF(V1599="YES",UPPER(F1599),
IF(   AND(V1599&lt;&gt;"NO",J1599="CAT_FNCT",E1599&lt;&gt;"multiply", E1599&lt;&gt;"divide"),IF(K1599="SLS_ENABLED",   UPPER(F1599),""),"")))</f>
        <v/>
      </c>
      <c r="Y1599" s="109" t="str">
        <f>IF(LEN(W1599)&gt;0,W1599,SUBSTITUTE(SUBSTITUTE(SUBSTITUTE(SUBSTITUTE(SUBSTITUTE(SUBSTITUTE(SUBSTITUTE(SUBSTITUTE(SUBSTITUTE(SUBSTITUTE(SUBSTITUTE( (SUBSTITUTE( SUBSTITUTE( SUBSTITUTE( SUBSTITUTE(X1599,"STD_SIGMA","SUM"),"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599" s="2">
        <f>C1599</f>
        <v>1722</v>
      </c>
    </row>
    <row r="1600" spans="1:26">
      <c r="A1600" s="167" t="str">
        <f>CODE(MID(N1600,1,1))&amp;CODE(MID(N1600,2,1))&amp;CODE(MID(N1600,3,1))&amp;CODE(MID(N1600,4,1))&amp;CODE(MID(N1600,5,1))&amp;
IF(ISERR(CODE(MID(N1600,6,1))),"",CODE(MID(N1600,6,1)))&amp;
IF(ISERR(CODE(MID(N1600,7,1))),"",CODE(MID(N1600,7,1)))&amp;
IF(ISERR(CODE(MID(N1600,8,1))),"",CODE(MID(N1600,8,1)))&amp;
IF(ISERR(CODE(MID(N1600,9,1))),"",CODE(MID(N1600,9,1)))&amp;
IF(ISERR(CODE(MID(N1600,10,1))),"",CODE(MID(N1600,10,1)))&amp;
IF(ISERR(CODE(MID(N1600,11,1))),"",CODE(MID(N1600,11,1)))&amp;
IF(ISERR(CODE(MID(N1600,12,1))),"",CODE(MID(N1600,12,1)))&amp;
IF(ISERR(CODE(MID(N1600,13,1))),"",CODE(MID(N1600,13,1)))&amp;
IF(ISERR(CODE(MID(N1600,14,1))),"",CODE(MID(N1600,14,1)))&amp;
IF(ISERR(CODE(MID(N1600,15,1))),"",CODE(MID(N1600,15,1)))</f>
        <v>756989958580</v>
      </c>
      <c r="B1600" s="3">
        <v>1566</v>
      </c>
      <c r="C1600" s="165">
        <f>VLOOKUP(A1600,[1]items.h.csv!$A:$C,3,0)</f>
        <v>1723</v>
      </c>
      <c r="D1600" s="50" t="s">
        <v>4104</v>
      </c>
      <c r="E1600" s="1" t="s">
        <v>7</v>
      </c>
      <c r="F1600" s="51" t="s">
        <v>4105</v>
      </c>
      <c r="G1600" s="17" t="s">
        <v>982</v>
      </c>
      <c r="H1600" s="58">
        <v>0</v>
      </c>
      <c r="I1600" s="58">
        <v>0</v>
      </c>
      <c r="J1600" s="17" t="s">
        <v>1</v>
      </c>
      <c r="K1600" s="17" t="s">
        <v>2192</v>
      </c>
      <c r="L1600" s="138" t="s">
        <v>4604</v>
      </c>
      <c r="N1600" s="154" t="s">
        <v>4622</v>
      </c>
      <c r="O1600" s="22" t="s">
        <v>3787</v>
      </c>
      <c r="P1600"/>
      <c r="Q1600" t="str">
        <f>IF(F1600=G1600,"","NOT EQUAL")</f>
        <v>NOT EQUAL</v>
      </c>
      <c r="R1600"/>
      <c r="S1600"/>
      <c r="T1600">
        <f>IF(Y1600&lt;&gt;"",T1599+1,T1599)</f>
        <v>248</v>
      </c>
      <c r="U1600" s="3"/>
      <c r="V1600" s="118"/>
      <c r="W1600" s="118"/>
      <c r="X1600" s="109" t="str">
        <f>IF( OR(V1600="CNST", J1600="CAT_REGS"),(F1600),
IF(V1600="YES",UPPER(F1600),
IF(   AND(V1600&lt;&gt;"NO",J1600="CAT_FNCT",E1600&lt;&gt;"multiply", E1600&lt;&gt;"divide"),IF(K1600="SLS_ENABLED",   UPPER(F1600),""),"")))</f>
        <v/>
      </c>
      <c r="Y1600" s="109" t="str">
        <f>IF(LEN(W1600)&gt;0,W1600,SUBSTITUTE(SUBSTITUTE(SUBSTITUTE(SUBSTITUTE(SUBSTITUTE(SUBSTITUTE(SUBSTITUTE(SUBSTITUTE(SUBSTITUTE(SUBSTITUTE(SUBSTITUTE( (SUBSTITUTE( SUBSTITUTE( SUBSTITUTE( SUBSTITUTE(X1600,"STD_SIGMA","SUM"),"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00" s="2">
        <f>C1600</f>
        <v>1723</v>
      </c>
    </row>
    <row r="1601" spans="1:26">
      <c r="A1601" s="167" t="str">
        <f>CODE(MID(N1601,1,1))&amp;CODE(MID(N1601,2,1))&amp;CODE(MID(N1601,3,1))&amp;CODE(MID(N1601,4,1))&amp;CODE(MID(N1601,5,1))&amp;
IF(ISERR(CODE(MID(N1601,6,1))),"",CODE(MID(N1601,6,1)))&amp;
IF(ISERR(CODE(MID(N1601,7,1))),"",CODE(MID(N1601,7,1)))&amp;
IF(ISERR(CODE(MID(N1601,8,1))),"",CODE(MID(N1601,8,1)))&amp;
IF(ISERR(CODE(MID(N1601,9,1))),"",CODE(MID(N1601,9,1)))&amp;
IF(ISERR(CODE(MID(N1601,10,1))),"",CODE(MID(N1601,10,1)))&amp;
IF(ISERR(CODE(MID(N1601,11,1))),"",CODE(MID(N1601,11,1)))&amp;
IF(ISERR(CODE(MID(N1601,12,1))),"",CODE(MID(N1601,12,1)))&amp;
IF(ISERR(CODE(MID(N1601,13,1))),"",CODE(MID(N1601,13,1)))&amp;
IF(ISERR(CODE(MID(N1601,14,1))),"",CODE(MID(N1601,14,1)))&amp;
IF(ISERR(CODE(MID(N1601,15,1))),"",CODE(MID(N1601,15,1)))</f>
        <v>75698995668384</v>
      </c>
      <c r="B1601" s="3">
        <v>1567</v>
      </c>
      <c r="C1601" s="165">
        <f>VLOOKUP(A1601,[1]items.h.csv!$A:$C,3,0)</f>
        <v>1724</v>
      </c>
      <c r="D1601" s="1" t="s">
        <v>2221</v>
      </c>
      <c r="E1601" s="1" t="s">
        <v>7</v>
      </c>
      <c r="F1601" s="56" t="s">
        <v>4125</v>
      </c>
      <c r="G1601" s="17" t="s">
        <v>1090</v>
      </c>
      <c r="H1601" s="58">
        <v>0</v>
      </c>
      <c r="I1601" s="58">
        <v>0</v>
      </c>
      <c r="J1601" s="17" t="s">
        <v>1</v>
      </c>
      <c r="K1601" s="17" t="s">
        <v>2192</v>
      </c>
      <c r="L1601" s="138" t="s">
        <v>4604</v>
      </c>
      <c r="N1601" s="22" t="s">
        <v>3479</v>
      </c>
      <c r="O1601" s="22" t="s">
        <v>3787</v>
      </c>
      <c r="P1601"/>
      <c r="Q1601" t="str">
        <f>IF(F1601=G1601,"","NOT EQUAL")</f>
        <v>NOT EQUAL</v>
      </c>
      <c r="R1601"/>
      <c r="S1601"/>
      <c r="T1601">
        <f>IF(Y1601&lt;&gt;"",T1600+1,T1600)</f>
        <v>248</v>
      </c>
      <c r="U1601" s="3"/>
      <c r="V1601" s="118"/>
      <c r="W1601" s="118"/>
      <c r="X1601" s="109" t="str">
        <f>IF( OR(V1601="CNST", J1601="CAT_REGS"),(F1601),
IF(V1601="YES",UPPER(F1601),
IF(   AND(V1601&lt;&gt;"NO",J1601="CAT_FNCT",E1601&lt;&gt;"multiply", E1601&lt;&gt;"divide"),IF(K1601="SLS_ENABLED",   UPPER(F1601),""),"")))</f>
        <v/>
      </c>
      <c r="Y1601" s="109" t="str">
        <f>IF(LEN(W1601)&gt;0,W1601,SUBSTITUTE(SUBSTITUTE(SUBSTITUTE(SUBSTITUTE(SUBSTITUTE(SUBSTITUTE(SUBSTITUTE(SUBSTITUTE(SUBSTITUTE(SUBSTITUTE(SUBSTITUTE( (SUBSTITUTE( SUBSTITUTE( SUBSTITUTE( SUBSTITUTE(X1601,"STD_SIGMA","SUM"),"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01" s="2">
        <f>C1601</f>
        <v>1724</v>
      </c>
    </row>
    <row r="1602" spans="1:26">
      <c r="A1602" s="167" t="str">
        <f>CODE(MID(N1602,1,1))&amp;CODE(MID(N1602,2,1))&amp;CODE(MID(N1602,3,1))&amp;CODE(MID(N1602,4,1))&amp;CODE(MID(N1602,5,1))&amp;
IF(ISERR(CODE(MID(N1602,6,1))),"",CODE(MID(N1602,6,1)))&amp;
IF(ISERR(CODE(MID(N1602,7,1))),"",CODE(MID(N1602,7,1)))&amp;
IF(ISERR(CODE(MID(N1602,8,1))),"",CODE(MID(N1602,8,1)))&amp;
IF(ISERR(CODE(MID(N1602,9,1))),"",CODE(MID(N1602,9,1)))&amp;
IF(ISERR(CODE(MID(N1602,10,1))),"",CODE(MID(N1602,10,1)))&amp;
IF(ISERR(CODE(MID(N1602,11,1))),"",CODE(MID(N1602,11,1)))&amp;
IF(ISERR(CODE(MID(N1602,12,1))),"",CODE(MID(N1602,12,1)))&amp;
IF(ISERR(CODE(MID(N1602,13,1))),"",CODE(MID(N1602,13,1)))&amp;
IF(ISERR(CODE(MID(N1602,14,1))),"",CODE(MID(N1602,14,1)))&amp;
IF(ISERR(CODE(MID(N1602,15,1))),"",CODE(MID(N1602,15,1)))</f>
        <v>7569899568798778</v>
      </c>
      <c r="B1602" s="3">
        <v>1568</v>
      </c>
      <c r="C1602" s="165">
        <f>VLOOKUP(A1602,[1]items.h.csv!$A:$C,3,0)</f>
        <v>1725</v>
      </c>
      <c r="D1602" s="50" t="s">
        <v>4106</v>
      </c>
      <c r="E1602" s="1" t="s">
        <v>7</v>
      </c>
      <c r="F1602" s="51" t="s">
        <v>4107</v>
      </c>
      <c r="G1602" s="17" t="s">
        <v>984</v>
      </c>
      <c r="H1602" s="58">
        <v>0</v>
      </c>
      <c r="I1602" s="58">
        <v>0</v>
      </c>
      <c r="J1602" s="17" t="s">
        <v>1</v>
      </c>
      <c r="K1602" s="17" t="s">
        <v>2192</v>
      </c>
      <c r="L1602" s="138" t="s">
        <v>4604</v>
      </c>
      <c r="N1602" s="154" t="s">
        <v>4623</v>
      </c>
      <c r="O1602" s="22" t="s">
        <v>3787</v>
      </c>
      <c r="P1602"/>
      <c r="Q1602" t="str">
        <f>IF(F1602=G1602,"","NOT EQUAL")</f>
        <v>NOT EQUAL</v>
      </c>
      <c r="R1602"/>
      <c r="S1602"/>
      <c r="T1602">
        <f>IF(Y1602&lt;&gt;"",T1601+1,T1601)</f>
        <v>248</v>
      </c>
      <c r="U1602" s="3"/>
      <c r="V1602" s="118"/>
      <c r="W1602" s="118"/>
      <c r="X1602" s="109" t="str">
        <f>IF( OR(V1602="CNST", J1602="CAT_REGS"),(F1602),
IF(V1602="YES",UPPER(F1602),
IF(   AND(V1602&lt;&gt;"NO",J1602="CAT_FNCT",E1602&lt;&gt;"multiply", E1602&lt;&gt;"divide"),IF(K1602="SLS_ENABLED",   UPPER(F1602),""),"")))</f>
        <v/>
      </c>
      <c r="Y1602" s="109" t="str">
        <f>IF(LEN(W1602)&gt;0,W1602,SUBSTITUTE(SUBSTITUTE(SUBSTITUTE(SUBSTITUTE(SUBSTITUTE(SUBSTITUTE(SUBSTITUTE(SUBSTITUTE(SUBSTITUTE(SUBSTITUTE(SUBSTITUTE( (SUBSTITUTE( SUBSTITUTE( SUBSTITUTE( SUBSTITUTE(X1602,"STD_SIGMA","SUM"),"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02" s="2">
        <f>C1602</f>
        <v>1725</v>
      </c>
    </row>
    <row r="1603" spans="1:26">
      <c r="A1603" s="167" t="str">
        <f>CODE(MID(N1603,1,1))&amp;CODE(MID(N1603,2,1))&amp;CODE(MID(N1603,3,1))&amp;CODE(MID(N1603,4,1))&amp;CODE(MID(N1603,5,1))&amp;
IF(ISERR(CODE(MID(N1603,6,1))),"",CODE(MID(N1603,6,1)))&amp;
IF(ISERR(CODE(MID(N1603,7,1))),"",CODE(MID(N1603,7,1)))&amp;
IF(ISERR(CODE(MID(N1603,8,1))),"",CODE(MID(N1603,8,1)))&amp;
IF(ISERR(CODE(MID(N1603,9,1))),"",CODE(MID(N1603,9,1)))&amp;
IF(ISERR(CODE(MID(N1603,10,1))),"",CODE(MID(N1603,10,1)))&amp;
IF(ISERR(CODE(MID(N1603,11,1))),"",CODE(MID(N1603,11,1)))&amp;
IF(ISERR(CODE(MID(N1603,12,1))),"",CODE(MID(N1603,12,1)))&amp;
IF(ISERR(CODE(MID(N1603,13,1))),"",CODE(MID(N1603,13,1)))&amp;
IF(ISERR(CODE(MID(N1603,14,1))),"",CODE(MID(N1603,14,1)))&amp;
IF(ISERR(CODE(MID(N1603,15,1))),"",CODE(MID(N1603,15,1)))</f>
        <v>75698995838384</v>
      </c>
      <c r="B1603" s="3">
        <v>1569</v>
      </c>
      <c r="C1603" s="165">
        <f>VLOOKUP(A1603,[1]items.h.csv!$A:$C,3,0)</f>
        <v>1726</v>
      </c>
      <c r="D1603" s="1" t="s">
        <v>2221</v>
      </c>
      <c r="E1603" s="1" t="s">
        <v>7</v>
      </c>
      <c r="F1603" s="56" t="s">
        <v>4126</v>
      </c>
      <c r="G1603" s="17" t="s">
        <v>1091</v>
      </c>
      <c r="H1603" s="58">
        <v>0</v>
      </c>
      <c r="I1603" s="58">
        <v>0</v>
      </c>
      <c r="J1603" s="17" t="s">
        <v>1</v>
      </c>
      <c r="K1603" s="17" t="s">
        <v>2192</v>
      </c>
      <c r="L1603" s="138" t="s">
        <v>4604</v>
      </c>
      <c r="N1603" s="22" t="s">
        <v>3480</v>
      </c>
      <c r="O1603" s="22" t="s">
        <v>3787</v>
      </c>
      <c r="P1603"/>
      <c r="Q1603" t="str">
        <f>IF(F1603=G1603,"","NOT EQUAL")</f>
        <v>NOT EQUAL</v>
      </c>
      <c r="R1603"/>
      <c r="S1603"/>
      <c r="T1603">
        <f>IF(Y1603&lt;&gt;"",T1602+1,T1602)</f>
        <v>248</v>
      </c>
      <c r="U1603" s="3"/>
      <c r="V1603" s="118"/>
      <c r="W1603" s="118"/>
      <c r="X1603" s="109" t="str">
        <f>IF( OR(V1603="CNST", J1603="CAT_REGS"),(F1603),
IF(V1603="YES",UPPER(F1603),
IF(   AND(V1603&lt;&gt;"NO",J1603="CAT_FNCT",E1603&lt;&gt;"multiply", E1603&lt;&gt;"divide"),IF(K1603="SLS_ENABLED",   UPPER(F1603),""),"")))</f>
        <v/>
      </c>
      <c r="Y1603" s="109" t="str">
        <f>IF(LEN(W1603)&gt;0,W1603,SUBSTITUTE(SUBSTITUTE(SUBSTITUTE(SUBSTITUTE(SUBSTITUTE(SUBSTITUTE(SUBSTITUTE(SUBSTITUTE(SUBSTITUTE(SUBSTITUTE(SUBSTITUTE( (SUBSTITUTE( SUBSTITUTE( SUBSTITUTE( SUBSTITUTE(X1603,"STD_SIGMA","SUM"),"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03" s="2">
        <f>C1603</f>
        <v>1726</v>
      </c>
    </row>
    <row r="1604" spans="1:26">
      <c r="A1604" s="167" t="str">
        <f>CODE(MID(N1604,1,1))&amp;CODE(MID(N1604,2,1))&amp;CODE(MID(N1604,3,1))&amp;CODE(MID(N1604,4,1))&amp;CODE(MID(N1604,5,1))&amp;
IF(ISERR(CODE(MID(N1604,6,1))),"",CODE(MID(N1604,6,1)))&amp;
IF(ISERR(CODE(MID(N1604,7,1))),"",CODE(MID(N1604,7,1)))&amp;
IF(ISERR(CODE(MID(N1604,8,1))),"",CODE(MID(N1604,8,1)))&amp;
IF(ISERR(CODE(MID(N1604,9,1))),"",CODE(MID(N1604,9,1)))&amp;
IF(ISERR(CODE(MID(N1604,10,1))),"",CODE(MID(N1604,10,1)))&amp;
IF(ISERR(CODE(MID(N1604,11,1))),"",CODE(MID(N1604,11,1)))&amp;
IF(ISERR(CODE(MID(N1604,12,1))),"",CODE(MID(N1604,12,1)))&amp;
IF(ISERR(CODE(MID(N1604,13,1))),"",CODE(MID(N1604,13,1)))&amp;
IF(ISERR(CODE(MID(N1604,14,1))),"",CODE(MID(N1604,14,1)))&amp;
IF(ISERR(CODE(MID(N1604,15,1))),"",CODE(MID(N1604,15,1)))</f>
        <v>7569899569887384</v>
      </c>
      <c r="B1604" s="3">
        <v>1570</v>
      </c>
      <c r="C1604" s="165">
        <f>VLOOKUP(A1604,[1]items.h.csv!$A:$C,3,0)</f>
        <v>1727</v>
      </c>
      <c r="D1604" s="50" t="s">
        <v>4108</v>
      </c>
      <c r="E1604" s="1" t="s">
        <v>7</v>
      </c>
      <c r="F1604" s="51" t="s">
        <v>1092</v>
      </c>
      <c r="G1604" s="17" t="s">
        <v>1092</v>
      </c>
      <c r="H1604" s="58">
        <v>0</v>
      </c>
      <c r="I1604" s="58">
        <v>0</v>
      </c>
      <c r="J1604" s="17" t="s">
        <v>1</v>
      </c>
      <c r="K1604" s="17" t="s">
        <v>2192</v>
      </c>
      <c r="L1604" s="138" t="s">
        <v>4604</v>
      </c>
      <c r="N1604" s="154" t="s">
        <v>4624</v>
      </c>
      <c r="O1604" s="22" t="s">
        <v>3787</v>
      </c>
      <c r="P1604"/>
      <c r="Q1604" t="str">
        <f>IF(F1604=G1604,"","NOT EQUAL")</f>
        <v/>
      </c>
      <c r="R1604"/>
      <c r="S1604"/>
      <c r="T1604">
        <f>IF(Y1604&lt;&gt;"",T1603+1,T1603)</f>
        <v>249</v>
      </c>
      <c r="U1604" s="3" t="s">
        <v>4591</v>
      </c>
      <c r="V1604" s="120" t="s">
        <v>4475</v>
      </c>
      <c r="W1604" s="121"/>
      <c r="X1604" s="109" t="str">
        <f>IF( OR(V1604="CNST", J1604="CAT_REGS"),(F1604),
IF(V1604="YES",UPPER(F1604),
IF(   AND(V1604&lt;&gt;"NO",J1604="CAT_FNCT",E1604&lt;&gt;"multiply", E1604&lt;&gt;"divide"),IF(K1604="SLS_ENABLED",   UPPER(F1604),""),"")))</f>
        <v>"EXIT"</v>
      </c>
      <c r="Y1604" s="109" t="str">
        <f>IF(LEN(W1604)&gt;0,W1604,SUBSTITUTE(SUBSTITUTE(SUBSTITUTE(SUBSTITUTE(SUBSTITUTE(SUBSTITUTE(SUBSTITUTE(SUBSTITUTE(SUBSTITUTE(SUBSTITUTE(SUBSTITUTE( (SUBSTITUTE( SUBSTITUTE( SUBSTITUTE( SUBSTITUTE(X1604,"STD_SIGMA","SUM"),"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EXIT</v>
      </c>
      <c r="Z1604" s="2">
        <f>C1604</f>
        <v>1727</v>
      </c>
    </row>
    <row r="1605" spans="1:26">
      <c r="A1605" s="167" t="str">
        <f>CODE(MID(N1605,1,1))&amp;CODE(MID(N1605,2,1))&amp;CODE(MID(N1605,3,1))&amp;CODE(MID(N1605,4,1))&amp;CODE(MID(N1605,5,1))&amp;
IF(ISERR(CODE(MID(N1605,6,1))),"",CODE(MID(N1605,6,1)))&amp;
IF(ISERR(CODE(MID(N1605,7,1))),"",CODE(MID(N1605,7,1)))&amp;
IF(ISERR(CODE(MID(N1605,8,1))),"",CODE(MID(N1605,8,1)))&amp;
IF(ISERR(CODE(MID(N1605,9,1))),"",CODE(MID(N1605,9,1)))&amp;
IF(ISERR(CODE(MID(N1605,10,1))),"",CODE(MID(N1605,10,1)))&amp;
IF(ISERR(CODE(MID(N1605,11,1))),"",CODE(MID(N1605,11,1)))&amp;
IF(ISERR(CODE(MID(N1605,12,1))),"",CODE(MID(N1605,12,1)))&amp;
IF(ISERR(CODE(MID(N1605,13,1))),"",CODE(MID(N1605,13,1)))&amp;
IF(ISERR(CODE(MID(N1605,14,1))),"",CODE(MID(N1605,14,1)))&amp;
IF(ISERR(CODE(MID(N1605,15,1))),"",CODE(MID(N1605,15,1)))</f>
        <v>75698995666567758380656769</v>
      </c>
      <c r="B1605" s="3">
        <v>1571</v>
      </c>
      <c r="C1605" s="165">
        <f>VLOOKUP(A1605,[1]items.h.csv!$A:$C,3,0)</f>
        <v>1728</v>
      </c>
      <c r="D1605" s="50" t="s">
        <v>4109</v>
      </c>
      <c r="E1605" s="1" t="s">
        <v>7</v>
      </c>
      <c r="F1605" s="51" t="s">
        <v>4110</v>
      </c>
      <c r="G1605" s="17" t="s">
        <v>981</v>
      </c>
      <c r="H1605" s="58">
        <v>0</v>
      </c>
      <c r="I1605" s="58">
        <v>0</v>
      </c>
      <c r="J1605" s="17" t="s">
        <v>1</v>
      </c>
      <c r="K1605" s="17" t="s">
        <v>2192</v>
      </c>
      <c r="L1605" s="138" t="s">
        <v>4604</v>
      </c>
      <c r="N1605" s="22" t="s">
        <v>3481</v>
      </c>
      <c r="O1605" s="22" t="s">
        <v>3787</v>
      </c>
      <c r="P1605"/>
      <c r="Q1605" t="str">
        <f>IF(F1605=G1605,"","NOT EQUAL")</f>
        <v>NOT EQUAL</v>
      </c>
      <c r="R1605"/>
      <c r="S1605"/>
      <c r="T1605">
        <f>IF(Y1605&lt;&gt;"",T1604+1,T1604)</f>
        <v>249</v>
      </c>
      <c r="U1605" s="3"/>
      <c r="V1605" s="118"/>
      <c r="W1605" s="118"/>
      <c r="X1605" s="109" t="str">
        <f>IF( OR(V1605="CNST", J1605="CAT_REGS"),(F1605),
IF(V1605="YES",UPPER(F1605),
IF(   AND(V1605&lt;&gt;"NO",J1605="CAT_FNCT",E1605&lt;&gt;"multiply", E1605&lt;&gt;"divide"),IF(K1605="SLS_ENABLED",   UPPER(F1605),""),"")))</f>
        <v/>
      </c>
      <c r="Y1605" s="109" t="str">
        <f>IF(LEN(W1605)&gt;0,W1605,SUBSTITUTE(SUBSTITUTE(SUBSTITUTE(SUBSTITUTE(SUBSTITUTE(SUBSTITUTE(SUBSTITUTE(SUBSTITUTE(SUBSTITUTE(SUBSTITUTE(SUBSTITUTE( (SUBSTITUTE( SUBSTITUTE( SUBSTITUTE( SUBSTITUTE(X1605,"STD_SIGMA","SUM"),"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05" s="2">
        <f>C1605</f>
        <v>1728</v>
      </c>
    </row>
    <row r="1606" spans="1:26">
      <c r="A1606" s="167" t="str">
        <f>CODE(MID(N1606,1,1))&amp;CODE(MID(N1606,2,1))&amp;CODE(MID(N1606,3,1))&amp;CODE(MID(N1606,4,1))&amp;CODE(MID(N1606,5,1))&amp;
IF(ISERR(CODE(MID(N1606,6,1))),"",CODE(MID(N1606,6,1)))&amp;
IF(ISERR(CODE(MID(N1606,7,1))),"",CODE(MID(N1606,7,1)))&amp;
IF(ISERR(CODE(MID(N1606,8,1))),"",CODE(MID(N1606,8,1)))&amp;
IF(ISERR(CODE(MID(N1606,9,1))),"",CODE(MID(N1606,9,1)))&amp;
IF(ISERR(CODE(MID(N1606,10,1))),"",CODE(MID(N1606,10,1)))&amp;
IF(ISERR(CODE(MID(N1606,11,1))),"",CODE(MID(N1606,11,1)))&amp;
IF(ISERR(CODE(MID(N1606,12,1))),"",CODE(MID(N1606,12,1)))&amp;
IF(ISERR(CODE(MID(N1606,13,1))),"",CODE(MID(N1606,13,1)))&amp;
IF(ISERR(CODE(MID(N1606,14,1))),"",CODE(MID(N1606,14,1)))&amp;
IF(ISERR(CODE(MID(N1606,15,1))),"",CODE(MID(N1606,15,1)))</f>
        <v>7569899580828488</v>
      </c>
      <c r="B1606" s="3">
        <v>1572</v>
      </c>
      <c r="C1606" s="165">
        <f>VLOOKUP(A1606,[1]items.h.csv!$A:$C,3,0)</f>
        <v>1729</v>
      </c>
      <c r="D1606" s="1" t="s">
        <v>2221</v>
      </c>
      <c r="E1606" s="1" t="s">
        <v>7</v>
      </c>
      <c r="F1606" s="17" t="s">
        <v>595</v>
      </c>
      <c r="G1606" s="17" t="s">
        <v>1093</v>
      </c>
      <c r="H1606" s="58">
        <v>0</v>
      </c>
      <c r="I1606" s="58">
        <v>0</v>
      </c>
      <c r="J1606" s="17" t="s">
        <v>1</v>
      </c>
      <c r="K1606" s="17" t="s">
        <v>2192</v>
      </c>
      <c r="L1606" s="138" t="s">
        <v>4604</v>
      </c>
      <c r="N1606" s="22" t="s">
        <v>3482</v>
      </c>
      <c r="O1606" s="22" t="s">
        <v>3787</v>
      </c>
      <c r="P1606"/>
      <c r="Q1606" t="str">
        <f>IF(F1606=G1606,"","NOT EQUAL")</f>
        <v>NOT EQUAL</v>
      </c>
      <c r="R1606"/>
      <c r="S1606"/>
      <c r="T1606">
        <f>IF(Y1606&lt;&gt;"",T1605+1,T1605)</f>
        <v>249</v>
      </c>
      <c r="U1606" s="3"/>
      <c r="V1606" s="118"/>
      <c r="W1606" s="118"/>
      <c r="X1606" s="109" t="str">
        <f>IF( OR(V1606="CNST", J1606="CAT_REGS"),(F1606),
IF(V1606="YES",UPPER(F1606),
IF(   AND(V1606&lt;&gt;"NO",J1606="CAT_FNCT",E1606&lt;&gt;"multiply", E1606&lt;&gt;"divide"),IF(K1606="SLS_ENABLED",   UPPER(F1606),""),"")))</f>
        <v/>
      </c>
      <c r="Y1606" s="109" t="str">
        <f>IF(LEN(W1606)&gt;0,W1606,SUBSTITUTE(SUBSTITUTE(SUBSTITUTE(SUBSTITUTE(SUBSTITUTE(SUBSTITUTE(SUBSTITUTE(SUBSTITUTE(SUBSTITUTE(SUBSTITUTE(SUBSTITUTE( (SUBSTITUTE( SUBSTITUTE( SUBSTITUTE( SUBSTITUTE(X1606,"STD_SIGMA","SUM"),"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06" s="2">
        <f>C1606</f>
        <v>1729</v>
      </c>
    </row>
    <row r="1607" spans="1:26">
      <c r="A1607" s="167" t="str">
        <f>CODE(MID(N1607,1,1))&amp;CODE(MID(N1607,2,1))&amp;CODE(MID(N1607,3,1))&amp;CODE(MID(N1607,4,1))&amp;CODE(MID(N1607,5,1))&amp;
IF(ISERR(CODE(MID(N1607,6,1))),"",CODE(MID(N1607,6,1)))&amp;
IF(ISERR(CODE(MID(N1607,7,1))),"",CODE(MID(N1607,7,1)))&amp;
IF(ISERR(CODE(MID(N1607,8,1))),"",CODE(MID(N1607,8,1)))&amp;
IF(ISERR(CODE(MID(N1607,9,1))),"",CODE(MID(N1607,9,1)))&amp;
IF(ISERR(CODE(MID(N1607,10,1))),"",CODE(MID(N1607,10,1)))&amp;
IF(ISERR(CODE(MID(N1607,11,1))),"",CODE(MID(N1607,11,1)))&amp;
IF(ISERR(CODE(MID(N1607,12,1))),"",CODE(MID(N1607,12,1)))&amp;
IF(ISERR(CODE(MID(N1607,13,1))),"",CODE(MID(N1607,13,1)))&amp;
IF(ISERR(CODE(MID(N1607,14,1))),"",CODE(MID(N1607,14,1)))&amp;
IF(ISERR(CODE(MID(N1607,15,1))),"",CODE(MID(N1607,15,1)))</f>
        <v>73847795657377</v>
      </c>
      <c r="B1607" s="3">
        <v>1573</v>
      </c>
      <c r="C1607" s="165">
        <f>VLOOKUP(A1607,[1]items.h.csv!$A:$C,3,0)</f>
        <v>1730</v>
      </c>
      <c r="D1607" s="1" t="s">
        <v>2416</v>
      </c>
      <c r="E1607" s="55" t="s">
        <v>4116</v>
      </c>
      <c r="F1607" s="56" t="s">
        <v>4127</v>
      </c>
      <c r="G1607" s="17" t="s">
        <v>1094</v>
      </c>
      <c r="H1607" s="58">
        <v>0</v>
      </c>
      <c r="I1607" s="58">
        <v>0</v>
      </c>
      <c r="J1607" s="16" t="s">
        <v>1</v>
      </c>
      <c r="K1607" s="16" t="s">
        <v>2192</v>
      </c>
      <c r="L1607" s="138" t="s">
        <v>4605</v>
      </c>
      <c r="M1607" t="s">
        <v>20</v>
      </c>
      <c r="N1607" s="22" t="s">
        <v>1783</v>
      </c>
      <c r="O1607" s="22" t="s">
        <v>3787</v>
      </c>
      <c r="P1607"/>
      <c r="Q1607" t="str">
        <f>IF(F1607=G1607,"","NOT EQUAL")</f>
        <v>NOT EQUAL</v>
      </c>
      <c r="R1607"/>
      <c r="S1607"/>
      <c r="T1607">
        <f>IF(Y1607&lt;&gt;"",T1606+1,T1606)</f>
        <v>249</v>
      </c>
      <c r="U1607" s="3"/>
      <c r="V1607" s="118"/>
      <c r="W1607" s="118"/>
      <c r="X1607" s="109" t="str">
        <f>IF( OR(V1607="CNST", J1607="CAT_REGS"),(F1607),
IF(V1607="YES",UPPER(F1607),
IF(   AND(V1607&lt;&gt;"NO",J1607="CAT_FNCT",E1607&lt;&gt;"multiply", E1607&lt;&gt;"divide"),IF(K1607="SLS_ENABLED",   UPPER(F1607),""),"")))</f>
        <v/>
      </c>
      <c r="Y1607" s="109" t="str">
        <f>IF(LEN(W1607)&gt;0,W1607,SUBSTITUTE(SUBSTITUTE(SUBSTITUTE(SUBSTITUTE(SUBSTITUTE(SUBSTITUTE(SUBSTITUTE(SUBSTITUTE(SUBSTITUTE(SUBSTITUTE(SUBSTITUTE( (SUBSTITUTE( SUBSTITUTE( SUBSTITUTE( SUBSTITUTE(X1607,"STD_SIGMA","SUM"),"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07" s="2">
        <f>C1607</f>
        <v>1730</v>
      </c>
    </row>
    <row r="1608" spans="1:26">
      <c r="A1608" s="167" t="str">
        <f>CODE(MID(N1608,1,1))&amp;CODE(MID(N1608,2,1))&amp;CODE(MID(N1608,3,1))&amp;CODE(MID(N1608,4,1))&amp;CODE(MID(N1608,5,1))&amp;
IF(ISERR(CODE(MID(N1608,6,1))),"",CODE(MID(N1608,6,1)))&amp;
IF(ISERR(CODE(MID(N1608,7,1))),"",CODE(MID(N1608,7,1)))&amp;
IF(ISERR(CODE(MID(N1608,8,1))),"",CODE(MID(N1608,8,1)))&amp;
IF(ISERR(CODE(MID(N1608,9,1))),"",CODE(MID(N1608,9,1)))&amp;
IF(ISERR(CODE(MID(N1608,10,1))),"",CODE(MID(N1608,10,1)))&amp;
IF(ISERR(CODE(MID(N1608,11,1))),"",CODE(MID(N1608,11,1)))&amp;
IF(ISERR(CODE(MID(N1608,12,1))),"",CODE(MID(N1608,12,1)))&amp;
IF(ISERR(CODE(MID(N1608,13,1))),"",CODE(MID(N1608,13,1)))&amp;
IF(ISERR(CODE(MID(N1608,14,1))),"",CODE(MID(N1608,14,1)))&amp;
IF(ISERR(CODE(MID(N1608,15,1))),"",CODE(MID(N1608,15,1)))</f>
        <v>73847795657377</v>
      </c>
      <c r="B1608" s="3">
        <v>1574</v>
      </c>
      <c r="C1608" s="165">
        <f>VLOOKUP(A1608,[1]items.h.csv!$A:$C,3,0)</f>
        <v>1730</v>
      </c>
      <c r="D1608" s="1" t="s">
        <v>2416</v>
      </c>
      <c r="E1608" s="1" t="s">
        <v>7</v>
      </c>
      <c r="F1608" s="56" t="s">
        <v>4127</v>
      </c>
      <c r="G1608" s="17" t="s">
        <v>0</v>
      </c>
      <c r="H1608" s="58">
        <v>0</v>
      </c>
      <c r="I1608" s="58">
        <v>0</v>
      </c>
      <c r="J1608" s="17" t="s">
        <v>1</v>
      </c>
      <c r="K1608" s="17" t="s">
        <v>2192</v>
      </c>
      <c r="L1608" s="138" t="s">
        <v>4605</v>
      </c>
      <c r="M1608" s="1"/>
      <c r="N1608" s="22" t="s">
        <v>1783</v>
      </c>
      <c r="O1608" s="22" t="s">
        <v>3787</v>
      </c>
      <c r="P1608"/>
      <c r="Q1608" t="str">
        <f>IF(F1608=G1608,"","NOT EQUAL")</f>
        <v>NOT EQUAL</v>
      </c>
      <c r="R1608"/>
      <c r="S1608"/>
      <c r="T1608">
        <f>IF(Y1608&lt;&gt;"",T1607+1,T1607)</f>
        <v>250</v>
      </c>
      <c r="U1608" s="3"/>
      <c r="V1608" s="118"/>
      <c r="W1608" s="124" t="s">
        <v>4472</v>
      </c>
      <c r="X1608" s="109" t="str">
        <f>IF( OR(V1608="CNST", J1608="CAT_REGS"),(F1608),
IF(V1608="YES",UPPER(F1608),
IF(   AND(V1608&lt;&gt;"NO",J1608="CAT_FNCT",E1608&lt;&gt;"multiply", E1608&lt;&gt;"divide"),IF(K1608="SLS_ENABLED",   UPPER(F1608),""),"")))</f>
        <v/>
      </c>
      <c r="Y1608" s="109" t="str">
        <f>IF(LEN(W1608)&gt;0,W1608,SUBSTITUTE(SUBSTITUTE(SUBSTITUTE(SUBSTITUTE(SUBSTITUTE(SUBSTITUTE(SUBSTITUTE(SUBSTITUTE(SUBSTITUTE(SUBSTITUTE(SUBSTITUTE( (SUBSTITUTE( SUBSTITUTE( SUBSTITUTE( SUBSTITUTE(X1608,"STD_SIGMA","SUM"),"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ALPHA</v>
      </c>
      <c r="Z1608" s="2">
        <f>C1608</f>
        <v>1730</v>
      </c>
    </row>
    <row r="1609" spans="1:26">
      <c r="A1609" s="167" t="str">
        <f>CODE(MID(N1609,1,1))&amp;CODE(MID(N1609,2,1))&amp;CODE(MID(N1609,3,1))&amp;CODE(MID(N1609,4,1))&amp;CODE(MID(N1609,5,1))&amp;
IF(ISERR(CODE(MID(N1609,6,1))),"",CODE(MID(N1609,6,1)))&amp;
IF(ISERR(CODE(MID(N1609,7,1))),"",CODE(MID(N1609,7,1)))&amp;
IF(ISERR(CODE(MID(N1609,8,1))),"",CODE(MID(N1609,8,1)))&amp;
IF(ISERR(CODE(MID(N1609,9,1))),"",CODE(MID(N1609,9,1)))&amp;
IF(ISERR(CODE(MID(N1609,10,1))),"",CODE(MID(N1609,10,1)))&amp;
IF(ISERR(CODE(MID(N1609,11,1))),"",CODE(MID(N1609,11,1)))&amp;
IF(ISERR(CODE(MID(N1609,12,1))),"",CODE(MID(N1609,12,1)))&amp;
IF(ISERR(CODE(MID(N1609,13,1))),"",CODE(MID(N1609,13,1)))&amp;
IF(ISERR(CODE(MID(N1609,14,1))),"",CODE(MID(N1609,14,1)))&amp;
IF(ISERR(CODE(MID(N1609,15,1))),"",CODE(MID(N1609,15,1)))</f>
        <v>7569899510011111668</v>
      </c>
      <c r="B1609" s="3">
        <v>1575</v>
      </c>
      <c r="C1609" s="165">
        <f>VLOOKUP(A1609,[1]items.h.csv!$A:$C,3,0)</f>
        <v>1731</v>
      </c>
      <c r="D1609" s="54" t="s">
        <v>4128</v>
      </c>
      <c r="E1609" s="1" t="s">
        <v>7</v>
      </c>
      <c r="F1609" s="51" t="s">
        <v>494</v>
      </c>
      <c r="G1609" s="51" t="s">
        <v>494</v>
      </c>
      <c r="H1609" s="62">
        <v>0</v>
      </c>
      <c r="I1609" s="62">
        <v>0</v>
      </c>
      <c r="J1609" s="17" t="s">
        <v>1</v>
      </c>
      <c r="K1609" s="17" t="s">
        <v>2192</v>
      </c>
      <c r="L1609" s="138" t="s">
        <v>4604</v>
      </c>
      <c r="M1609" s="1"/>
      <c r="N1609" s="22" t="s">
        <v>3483</v>
      </c>
      <c r="O1609" s="22" t="s">
        <v>3787</v>
      </c>
      <c r="P1609"/>
      <c r="Q1609" t="str">
        <f>IF(F1609=G1609,"","NOT EQUAL")</f>
        <v/>
      </c>
      <c r="R1609"/>
      <c r="S1609"/>
      <c r="T1609">
        <f>IF(Y1609&lt;&gt;"",T1608+1,T1608)</f>
        <v>251</v>
      </c>
      <c r="U1609" s="3" t="s">
        <v>4590</v>
      </c>
      <c r="V1609" s="118" t="s">
        <v>4475</v>
      </c>
      <c r="W1609" s="118" t="s">
        <v>4621</v>
      </c>
      <c r="X1609" s="109" t="str">
        <f>IF( OR(V1609="CNST", J1609="CAT_REGS"),(F1609),
IF(V1609="YES",UPPER(F1609),
IF(   AND(V1609&lt;&gt;"NO",J1609="CAT_FNCT",E1609&lt;&gt;"multiply", E1609&lt;&gt;"divide"),IF(K1609="SLS_ENABLED",   UPPER(F1609),""),"")))</f>
        <v>".D"</v>
      </c>
      <c r="Y1609" s="109" t="str">
        <f>IF(LEN(W1609)&gt;0,W1609,SUBSTITUTE(SUBSTITUTE(SUBSTITUTE(SUBSTITUTE(SUBSTITUTE(SUBSTITUTE(SUBSTITUTE(SUBSTITUTE(SUBSTITUTE(SUBSTITUTE(SUBSTITUTE( (SUBSTITUTE( SUBSTITUTE( SUBSTITUTE( SUBSTITUTE(X1609,"STD_SIGMA","SUM"),"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DOTD</v>
      </c>
      <c r="Z1609" s="2">
        <f>C1609</f>
        <v>1731</v>
      </c>
    </row>
    <row r="1610" spans="1:26">
      <c r="A1610" s="167" t="str">
        <f>CODE(MID(N1610,1,1))&amp;CODE(MID(N1610,2,1))&amp;CODE(MID(N1610,3,1))&amp;CODE(MID(N1610,4,1))&amp;CODE(MID(N1610,5,1))&amp;
IF(ISERR(CODE(MID(N1610,6,1))),"",CODE(MID(N1610,6,1)))&amp;
IF(ISERR(CODE(MID(N1610,7,1))),"",CODE(MID(N1610,7,1)))&amp;
IF(ISERR(CODE(MID(N1610,8,1))),"",CODE(MID(N1610,8,1)))&amp;
IF(ISERR(CODE(MID(N1610,9,1))),"",CODE(MID(N1610,9,1)))&amp;
IF(ISERR(CODE(MID(N1610,10,1))),"",CODE(MID(N1610,10,1)))&amp;
IF(ISERR(CODE(MID(N1610,11,1))),"",CODE(MID(N1610,11,1)))&amp;
IF(ISERR(CODE(MID(N1610,12,1))),"",CODE(MID(N1610,12,1)))&amp;
IF(ISERR(CODE(MID(N1610,13,1))),"",CODE(MID(N1610,13,1)))&amp;
IF(ISERR(CODE(MID(N1610,14,1))),"",CODE(MID(N1610,14,1)))&amp;
IF(ISERR(CODE(MID(N1610,15,1))),"",CODE(MID(N1610,15,1)))</f>
        <v>7384779583727987</v>
      </c>
      <c r="B1610" s="3">
        <v>1576</v>
      </c>
      <c r="C1610" s="165">
        <f>VLOOKUP(A1610,[1]items.h.csv!$A:$C,3,0)</f>
        <v>1732</v>
      </c>
      <c r="D1610" s="1" t="s">
        <v>3958</v>
      </c>
      <c r="E1610" s="55" t="s">
        <v>4116</v>
      </c>
      <c r="F1610" s="17" t="s">
        <v>1098</v>
      </c>
      <c r="G1610" s="17" t="s">
        <v>1098</v>
      </c>
      <c r="H1610" s="58">
        <v>0</v>
      </c>
      <c r="I1610" s="58">
        <v>0</v>
      </c>
      <c r="J1610" s="17" t="s">
        <v>3</v>
      </c>
      <c r="K1610" s="17" t="s">
        <v>2192</v>
      </c>
      <c r="L1610" s="138" t="s">
        <v>4605</v>
      </c>
      <c r="N1610" s="22" t="s">
        <v>3486</v>
      </c>
      <c r="O1610" s="22" t="s">
        <v>3787</v>
      </c>
      <c r="P1610"/>
      <c r="Q1610" t="str">
        <f>IF(F1610=G1610,"","NOT EQUAL")</f>
        <v/>
      </c>
      <c r="R1610"/>
      <c r="S1610"/>
      <c r="T1610">
        <f>IF(Y1610&lt;&gt;"",T1609+1,T1609)</f>
        <v>251</v>
      </c>
      <c r="U1610" s="3"/>
      <c r="V1610" s="118"/>
      <c r="W1610" s="118"/>
      <c r="X1610" s="109" t="str">
        <f>IF( OR(V1610="CNST", J1610="CAT_REGS"),(F1610),
IF(V1610="YES",UPPER(F1610),
IF(   AND(V1610&lt;&gt;"NO",J1610="CAT_FNCT",E1610&lt;&gt;"multiply", E1610&lt;&gt;"divide"),IF(K1610="SLS_ENABLED",   UPPER(F1610),""),"")))</f>
        <v/>
      </c>
      <c r="Y1610" s="109" t="str">
        <f>IF(LEN(W1610)&gt;0,W1610,SUBSTITUTE(SUBSTITUTE(SUBSTITUTE(SUBSTITUTE(SUBSTITUTE(SUBSTITUTE(SUBSTITUTE(SUBSTITUTE(SUBSTITUTE(SUBSTITUTE(SUBSTITUTE( (SUBSTITUTE( SUBSTITUTE( SUBSTITUTE( SUBSTITUTE(X1610,"STD_SIGMA","SUM"),"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10" s="2">
        <f>C1610</f>
        <v>1732</v>
      </c>
    </row>
    <row r="1611" spans="1:26">
      <c r="A1611" s="167" t="str">
        <f>CODE(MID(N1611,1,1))&amp;CODE(MID(N1611,2,1))&amp;CODE(MID(N1611,3,1))&amp;CODE(MID(N1611,4,1))&amp;CODE(MID(N1611,5,1))&amp;
IF(ISERR(CODE(MID(N1611,6,1))),"",CODE(MID(N1611,6,1)))&amp;
IF(ISERR(CODE(MID(N1611,7,1))),"",CODE(MID(N1611,7,1)))&amp;
IF(ISERR(CODE(MID(N1611,8,1))),"",CODE(MID(N1611,8,1)))&amp;
IF(ISERR(CODE(MID(N1611,9,1))),"",CODE(MID(N1611,9,1)))&amp;
IF(ISERR(CODE(MID(N1611,10,1))),"",CODE(MID(N1611,10,1)))&amp;
IF(ISERR(CODE(MID(N1611,11,1))),"",CODE(MID(N1611,11,1)))&amp;
IF(ISERR(CODE(MID(N1611,12,1))),"",CODE(MID(N1611,12,1)))&amp;
IF(ISERR(CODE(MID(N1611,13,1))),"",CODE(MID(N1611,13,1)))&amp;
IF(ISERR(CODE(MID(N1611,14,1))),"",CODE(MID(N1611,14,1)))&amp;
IF(ISERR(CODE(MID(N1611,15,1))),"",CODE(MID(N1611,15,1)))</f>
        <v>73847795838983846977</v>
      </c>
      <c r="B1611" s="3">
        <v>1577</v>
      </c>
      <c r="C1611" s="165">
        <f>VLOOKUP(A1611,[1]items.h.csv!$A:$C,3,0)</f>
        <v>1733</v>
      </c>
      <c r="D1611" s="1" t="s">
        <v>2418</v>
      </c>
      <c r="E1611" s="1" t="s">
        <v>7</v>
      </c>
      <c r="F1611" s="17" t="s">
        <v>1099</v>
      </c>
      <c r="G1611" s="17" t="s">
        <v>1099</v>
      </c>
      <c r="H1611" s="58">
        <v>0</v>
      </c>
      <c r="I1611" s="58">
        <v>0</v>
      </c>
      <c r="J1611" s="17" t="s">
        <v>1</v>
      </c>
      <c r="K1611" s="17" t="s">
        <v>2192</v>
      </c>
      <c r="L1611" s="138" t="s">
        <v>4604</v>
      </c>
      <c r="N1611" s="22" t="s">
        <v>3487</v>
      </c>
      <c r="O1611" s="22" t="s">
        <v>3787</v>
      </c>
      <c r="P1611"/>
      <c r="Q1611" t="str">
        <f>IF(F1611=G1611,"","NOT EQUAL")</f>
        <v/>
      </c>
      <c r="R1611"/>
      <c r="S1611"/>
      <c r="T1611">
        <f>IF(Y1611&lt;&gt;"",T1610+1,T1610)</f>
        <v>251</v>
      </c>
      <c r="U1611" s="3"/>
      <c r="V1611" s="118"/>
      <c r="W1611" s="118"/>
      <c r="X1611" s="109" t="str">
        <f>IF( OR(V1611="CNST", J1611="CAT_REGS"),(F1611),
IF(V1611="YES",UPPER(F1611),
IF(   AND(V1611&lt;&gt;"NO",J1611="CAT_FNCT",E1611&lt;&gt;"multiply", E1611&lt;&gt;"divide"),IF(K1611="SLS_ENABLED",   UPPER(F1611),""),"")))</f>
        <v/>
      </c>
      <c r="Y1611" s="109" t="str">
        <f>IF(LEN(W1611)&gt;0,W1611,SUBSTITUTE(SUBSTITUTE(SUBSTITUTE(SUBSTITUTE(SUBSTITUTE(SUBSTITUTE(SUBSTITUTE(SUBSTITUTE(SUBSTITUTE(SUBSTITUTE(SUBSTITUTE( (SUBSTITUTE( SUBSTITUTE( SUBSTITUTE( SUBSTITUTE(X1611,"STD_SIGMA","SUM"),"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11" s="2">
        <f>C1611</f>
        <v>1733</v>
      </c>
    </row>
    <row r="1612" spans="1:26">
      <c r="A1612" s="167" t="str">
        <f>CODE(MID(N1612,1,1))&amp;CODE(MID(N1612,2,1))&amp;CODE(MID(N1612,3,1))&amp;CODE(MID(N1612,4,1))&amp;CODE(MID(N1612,5,1))&amp;
IF(ISERR(CODE(MID(N1612,6,1))),"",CODE(MID(N1612,6,1)))&amp;
IF(ISERR(CODE(MID(N1612,7,1))),"",CODE(MID(N1612,7,1)))&amp;
IF(ISERR(CODE(MID(N1612,8,1))),"",CODE(MID(N1612,8,1)))&amp;
IF(ISERR(CODE(MID(N1612,9,1))),"",CODE(MID(N1612,9,1)))&amp;
IF(ISERR(CODE(MID(N1612,10,1))),"",CODE(MID(N1612,10,1)))&amp;
IF(ISERR(CODE(MID(N1612,11,1))),"",CODE(MID(N1612,11,1)))&amp;
IF(ISERR(CODE(MID(N1612,12,1))),"",CODE(MID(N1612,12,1)))&amp;
IF(ISERR(CODE(MID(N1612,13,1))),"",CODE(MID(N1612,13,1)))&amp;
IF(ISERR(CODE(MID(N1612,14,1))),"",CODE(MID(N1612,14,1)))&amp;
IF(ISERR(CODE(MID(N1612,15,1))),"",CODE(MID(N1612,15,1)))</f>
        <v>7384779568778311611168</v>
      </c>
      <c r="B1612" s="3">
        <v>1578</v>
      </c>
      <c r="C1612" s="165">
        <f>VLOOKUP(A1612,[1]items.h.csv!$A:$C,3,0)</f>
        <v>1734</v>
      </c>
      <c r="D1612" s="1" t="s">
        <v>2419</v>
      </c>
      <c r="E1612" s="1" t="s">
        <v>7</v>
      </c>
      <c r="F1612" s="17" t="s">
        <v>1100</v>
      </c>
      <c r="G1612" s="17" t="s">
        <v>1100</v>
      </c>
      <c r="H1612" s="58">
        <v>0</v>
      </c>
      <c r="I1612" s="58">
        <v>0</v>
      </c>
      <c r="J1612" s="17" t="s">
        <v>3</v>
      </c>
      <c r="K1612" s="17" t="s">
        <v>2191</v>
      </c>
      <c r="L1612" s="138" t="s">
        <v>4605</v>
      </c>
      <c r="N1612" s="22" t="s">
        <v>3488</v>
      </c>
      <c r="O1612" s="22" t="s">
        <v>3787</v>
      </c>
      <c r="P1612"/>
      <c r="Q1612" t="str">
        <f>IF(F1612=G1612,"","NOT EQUAL")</f>
        <v/>
      </c>
      <c r="R1612"/>
      <c r="S1612"/>
      <c r="T1612">
        <f>IF(Y1612&lt;&gt;"",T1611+1,T1611)</f>
        <v>252</v>
      </c>
      <c r="U1612" s="3" t="s">
        <v>4564</v>
      </c>
      <c r="V1612" s="118"/>
      <c r="W1612" s="118"/>
      <c r="X1612" s="109" t="str">
        <f>IF( OR(V1612="CNST", J1612="CAT_REGS"),(F1612),
IF(V1612="YES",UPPER(F1612),
IF(   AND(V1612&lt;&gt;"NO",J1612="CAT_FNCT",E1612&lt;&gt;"multiply", E1612&lt;&gt;"divide"),IF(K1612="SLS_ENABLED",   UPPER(F1612),""),"")))</f>
        <v>"D.MS" STD_RIGHT_ARROW "D"</v>
      </c>
      <c r="Y1612" s="109" t="str">
        <f>IF(LEN(W1612)&gt;0,W1612,SUBSTITUTE(SUBSTITUTE(SUBSTITUTE(SUBSTITUTE(SUBSTITUTE(SUBSTITUTE(SUBSTITUTE(SUBSTITUTE(SUBSTITUTE(SUBSTITUTE(SUBSTITUTE( (SUBSTITUTE( SUBSTITUTE( SUBSTITUTE( SUBSTITUTE(X1612,"STD_SIGMA","SUM"),"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D.MS&gt;D</v>
      </c>
      <c r="Z1612" s="2">
        <f>C1612</f>
        <v>1734</v>
      </c>
    </row>
    <row r="1613" spans="1:26">
      <c r="A1613" s="167" t="str">
        <f>CODE(MID(N1613,1,1))&amp;CODE(MID(N1613,2,1))&amp;CODE(MID(N1613,3,1))&amp;CODE(MID(N1613,4,1))&amp;CODE(MID(N1613,5,1))&amp;
IF(ISERR(CODE(MID(N1613,6,1))),"",CODE(MID(N1613,6,1)))&amp;
IF(ISERR(CODE(MID(N1613,7,1))),"",CODE(MID(N1613,7,1)))&amp;
IF(ISERR(CODE(MID(N1613,8,1))),"",CODE(MID(N1613,8,1)))&amp;
IF(ISERR(CODE(MID(N1613,9,1))),"",CODE(MID(N1613,9,1)))&amp;
IF(ISERR(CODE(MID(N1613,10,1))),"",CODE(MID(N1613,10,1)))&amp;
IF(ISERR(CODE(MID(N1613,11,1))),"",CODE(MID(N1613,11,1)))&amp;
IF(ISERR(CODE(MID(N1613,12,1))),"",CODE(MID(N1613,12,1)))&amp;
IF(ISERR(CODE(MID(N1613,13,1))),"",CODE(MID(N1613,13,1)))&amp;
IF(ISERR(CODE(MID(N1613,14,1))),"",CODE(MID(N1613,14,1)))&amp;
IF(ISERR(CODE(MID(N1613,15,1))),"",CODE(MID(N1613,15,1)))</f>
        <v>73847795866578717669</v>
      </c>
      <c r="B1613" s="3">
        <v>1579</v>
      </c>
      <c r="C1613" s="165">
        <f>VLOOKUP(A1613,[1]items.h.csv!$A:$C,3,0)</f>
        <v>1735</v>
      </c>
      <c r="D1613" s="1" t="s">
        <v>2221</v>
      </c>
      <c r="E1613" s="1" t="s">
        <v>7</v>
      </c>
      <c r="F1613" s="17" t="s">
        <v>2157</v>
      </c>
      <c r="G1613" s="17" t="s">
        <v>512</v>
      </c>
      <c r="H1613" s="58">
        <v>0</v>
      </c>
      <c r="I1613" s="58">
        <v>0</v>
      </c>
      <c r="J1613" s="17" t="s">
        <v>3</v>
      </c>
      <c r="K1613" s="17" t="s">
        <v>2191</v>
      </c>
      <c r="L1613" s="138" t="s">
        <v>4605</v>
      </c>
      <c r="N1613" s="22" t="s">
        <v>3489</v>
      </c>
      <c r="O1613" s="22" t="s">
        <v>3787</v>
      </c>
      <c r="P1613"/>
      <c r="Q1613" t="str">
        <f>IF(F1613=G1613,"","NOT EQUAL")</f>
        <v>NOT EQUAL</v>
      </c>
      <c r="R1613"/>
      <c r="S1613"/>
      <c r="T1613">
        <f>IF(Y1613&lt;&gt;"",T1612+1,T1612)</f>
        <v>252</v>
      </c>
      <c r="U1613" s="3"/>
      <c r="V1613" s="119" t="s">
        <v>4467</v>
      </c>
      <c r="W1613" s="118"/>
      <c r="X1613" s="109" t="str">
        <f>IF( OR(V1613="CNST", J1613="CAT_REGS"),(F1613),
IF(V1613="YES",UPPER(F1613),
IF(   AND(V1613&lt;&gt;"NO",J1613="CAT_FNCT",E1613&lt;&gt;"multiply", E1613&lt;&gt;"divide"),IF(K1613="SLS_ENABLED",   UPPER(F1613),""),"")))</f>
        <v/>
      </c>
      <c r="Y1613" s="109" t="str">
        <f>IF(LEN(W1613)&gt;0,W1613,SUBSTITUTE(SUBSTITUTE(SUBSTITUTE(SUBSTITUTE(SUBSTITUTE(SUBSTITUTE(SUBSTITUTE(SUBSTITUTE(SUBSTITUTE(SUBSTITUTE(SUBSTITUTE( (SUBSTITUTE( SUBSTITUTE( SUBSTITUTE( SUBSTITUTE(X1613,"STD_SIGMA","SUM"),"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13" s="2">
        <f>C1613</f>
        <v>1735</v>
      </c>
    </row>
    <row r="1614" spans="1:26">
      <c r="A1614" s="167" t="str">
        <f>CODE(MID(N1614,1,1))&amp;CODE(MID(N1614,2,1))&amp;CODE(MID(N1614,3,1))&amp;CODE(MID(N1614,4,1))&amp;CODE(MID(N1614,5,1))&amp;
IF(ISERR(CODE(MID(N1614,6,1))),"",CODE(MID(N1614,6,1)))&amp;
IF(ISERR(CODE(MID(N1614,7,1))),"",CODE(MID(N1614,7,1)))&amp;
IF(ISERR(CODE(MID(N1614,8,1))),"",CODE(MID(N1614,8,1)))&amp;
IF(ISERR(CODE(MID(N1614,9,1))),"",CODE(MID(N1614,9,1)))&amp;
IF(ISERR(CODE(MID(N1614,10,1))),"",CODE(MID(N1614,10,1)))&amp;
IF(ISERR(CODE(MID(N1614,11,1))),"",CODE(MID(N1614,11,1)))&amp;
IF(ISERR(CODE(MID(N1614,12,1))),"",CODE(MID(N1614,12,1)))&amp;
IF(ISERR(CODE(MID(N1614,13,1))),"",CODE(MID(N1614,13,1)))&amp;
IF(ISERR(CODE(MID(N1614,14,1))),"",CODE(MID(N1614,14,1)))&amp;
IF(ISERR(CODE(MID(N1614,15,1))),"",CODE(MID(N1614,15,1)))</f>
        <v>738477958872</v>
      </c>
      <c r="B1614" s="3">
        <v>1580</v>
      </c>
      <c r="C1614" s="165">
        <f>VLOOKUP(A1614,[1]items.h.csv!$A:$C,3,0)</f>
        <v>1736</v>
      </c>
      <c r="D1614" s="1" t="s">
        <v>4098</v>
      </c>
      <c r="E1614" s="1" t="s">
        <v>7</v>
      </c>
      <c r="F1614" s="17" t="s">
        <v>2161</v>
      </c>
      <c r="G1614" s="17" t="s">
        <v>2161</v>
      </c>
      <c r="H1614" s="58">
        <v>0</v>
      </c>
      <c r="I1614" s="58">
        <v>0</v>
      </c>
      <c r="J1614" s="17" t="s">
        <v>3</v>
      </c>
      <c r="K1614" s="17" t="s">
        <v>2191</v>
      </c>
      <c r="L1614" s="138" t="s">
        <v>4605</v>
      </c>
      <c r="N1614" s="22" t="s">
        <v>3514</v>
      </c>
      <c r="O1614" s="22" t="s">
        <v>3787</v>
      </c>
      <c r="P1614"/>
      <c r="Q1614" t="str">
        <f>IF(F1614=G1614,"","NOT EQUAL")</f>
        <v/>
      </c>
      <c r="R1614"/>
      <c r="S1614"/>
      <c r="T1614">
        <f>IF(Y1614&lt;&gt;"",T1613+1,T1613)</f>
        <v>253</v>
      </c>
      <c r="U1614" s="3" t="s">
        <v>4571</v>
      </c>
      <c r="V1614" s="118"/>
      <c r="W1614" s="124" t="s">
        <v>4480</v>
      </c>
      <c r="X1614" s="109" t="str">
        <f>IF( OR(V1614="CNST", J1614="CAT_REGS"),(F1614),
IF(V1614="YES",UPPER(F1614),
IF(   AND(V1614&lt;&gt;"NO",J1614="CAT_FNCT",E1614&lt;&gt;"multiply", E1614&lt;&gt;"divide"),IF(K1614="SLS_ENABLED",   UPPER(F1614),""),"")))</f>
        <v>STD_X_BAR STD_SUB_H</v>
      </c>
      <c r="Y1614" s="109" t="str">
        <f>IF(LEN(W1614)&gt;0,W1614,SUBSTITUTE(SUBSTITUTE(SUBSTITUTE(SUBSTITUTE(SUBSTITUTE(SUBSTITUTE(SUBSTITUTE(SUBSTITUTE(SUBSTITUTE(SUBSTITUTE(SUBSTITUTE( (SUBSTITUTE( SUBSTITUTE( SUBSTITUTE( SUBSTITUTE(X1614,"STD_SIGMA","SUM"),"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X_HARM</v>
      </c>
      <c r="Z1614" s="2">
        <f>C1614</f>
        <v>1736</v>
      </c>
    </row>
    <row r="1615" spans="1:26">
      <c r="A1615" s="167" t="str">
        <f>CODE(MID(N1615,1,1))&amp;CODE(MID(N1615,2,1))&amp;CODE(MID(N1615,3,1))&amp;CODE(MID(N1615,4,1))&amp;CODE(MID(N1615,5,1))&amp;
IF(ISERR(CODE(MID(N1615,6,1))),"",CODE(MID(N1615,6,1)))&amp;
IF(ISERR(CODE(MID(N1615,7,1))),"",CODE(MID(N1615,7,1)))&amp;
IF(ISERR(CODE(MID(N1615,8,1))),"",CODE(MID(N1615,8,1)))&amp;
IF(ISERR(CODE(MID(N1615,9,1))),"",CODE(MID(N1615,9,1)))&amp;
IF(ISERR(CODE(MID(N1615,10,1))),"",CODE(MID(N1615,10,1)))&amp;
IF(ISERR(CODE(MID(N1615,11,1))),"",CODE(MID(N1615,11,1)))&amp;
IF(ISERR(CODE(MID(N1615,12,1))),"",CODE(MID(N1615,12,1)))&amp;
IF(ISERR(CODE(MID(N1615,13,1))),"",CODE(MID(N1615,13,1)))&amp;
IF(ISERR(CODE(MID(N1615,14,1))),"",CODE(MID(N1615,14,1)))&amp;
IF(ISERR(CODE(MID(N1615,15,1))),"",CODE(MID(N1615,15,1)))</f>
        <v>7384779588827783</v>
      </c>
      <c r="B1615" s="3">
        <v>1581</v>
      </c>
      <c r="C1615" s="165">
        <f>VLOOKUP(A1615,[1]items.h.csv!$A:$C,3,0)</f>
        <v>1737</v>
      </c>
      <c r="D1615" s="1" t="s">
        <v>4099</v>
      </c>
      <c r="E1615" s="1" t="s">
        <v>7</v>
      </c>
      <c r="F1615" s="17" t="s">
        <v>2162</v>
      </c>
      <c r="G1615" s="17" t="s">
        <v>2162</v>
      </c>
      <c r="H1615" s="58">
        <v>0</v>
      </c>
      <c r="I1615" s="58">
        <v>0</v>
      </c>
      <c r="J1615" s="17" t="s">
        <v>3</v>
      </c>
      <c r="K1615" s="17" t="s">
        <v>2191</v>
      </c>
      <c r="L1615" s="138" t="s">
        <v>4605</v>
      </c>
      <c r="N1615" s="22" t="s">
        <v>3515</v>
      </c>
      <c r="O1615" s="22" t="s">
        <v>3787</v>
      </c>
      <c r="P1615"/>
      <c r="Q1615" t="str">
        <f>IF(F1615=G1615,"","NOT EQUAL")</f>
        <v/>
      </c>
      <c r="R1615"/>
      <c r="S1615"/>
      <c r="T1615">
        <f>IF(Y1615&lt;&gt;"",T1614+1,T1614)</f>
        <v>254</v>
      </c>
      <c r="U1615" s="3" t="s">
        <v>4571</v>
      </c>
      <c r="V1615" s="118"/>
      <c r="W1615" s="124" t="s">
        <v>4481</v>
      </c>
      <c r="X1615" s="109" t="str">
        <f>IF( OR(V1615="CNST", J1615="CAT_REGS"),(F1615),
IF(V1615="YES",UPPER(F1615),
IF(   AND(V1615&lt;&gt;"NO",J1615="CAT_FNCT",E1615&lt;&gt;"multiply", E1615&lt;&gt;"divide"),IF(K1615="SLS_ENABLED",   UPPER(F1615),""),"")))</f>
        <v>STD_X_BAR STD_SUB_R STD_SUB_M STD_SUB_S</v>
      </c>
      <c r="Y1615" s="109" t="str">
        <f>IF(LEN(W1615)&gt;0,W1615,SUBSTITUTE(SUBSTITUTE(SUBSTITUTE(SUBSTITUTE(SUBSTITUTE(SUBSTITUTE(SUBSTITUTE(SUBSTITUTE(SUBSTITUTE(SUBSTITUTE(SUBSTITUTE( (SUBSTITUTE( SUBSTITUTE( SUBSTITUTE( SUBSTITUTE(X1615,"STD_SIGMA","SUM"),"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X_RMS</v>
      </c>
      <c r="Z1615" s="2">
        <f>C1615</f>
        <v>1737</v>
      </c>
    </row>
    <row r="1616" spans="1:26">
      <c r="A1616" s="167" t="str">
        <f>CODE(MID(N1616,1,1))&amp;CODE(MID(N1616,2,1))&amp;CODE(MID(N1616,3,1))&amp;CODE(MID(N1616,4,1))&amp;CODE(MID(N1616,5,1))&amp;
IF(ISERR(CODE(MID(N1616,6,1))),"",CODE(MID(N1616,6,1)))&amp;
IF(ISERR(CODE(MID(N1616,7,1))),"",CODE(MID(N1616,7,1)))&amp;
IF(ISERR(CODE(MID(N1616,8,1))),"",CODE(MID(N1616,8,1)))&amp;
IF(ISERR(CODE(MID(N1616,9,1))),"",CODE(MID(N1616,9,1)))&amp;
IF(ISERR(CODE(MID(N1616,10,1))),"",CODE(MID(N1616,10,1)))&amp;
IF(ISERR(CODE(MID(N1616,11,1))),"",CODE(MID(N1616,11,1)))&amp;
IF(ISERR(CODE(MID(N1616,12,1))),"",CODE(MID(N1616,12,1)))&amp;
IF(ISERR(CODE(MID(N1616,13,1))),"",CODE(MID(N1616,13,1)))&amp;
IF(ISERR(CODE(MID(N1616,14,1))),"",CODE(MID(N1616,14,1)))&amp;
IF(ISERR(CODE(MID(N1616,15,1))),"",CODE(MID(N1616,15,1)))</f>
        <v>7384779565677983</v>
      </c>
      <c r="B1616" s="3">
        <v>1582</v>
      </c>
      <c r="C1616" s="165">
        <f>VLOOKUP(A1616,[1]items.h.csv!$A:$C,3,0)</f>
        <v>1738</v>
      </c>
      <c r="D1616" s="1" t="s">
        <v>2227</v>
      </c>
      <c r="E1616" s="1" t="s">
        <v>7</v>
      </c>
      <c r="F1616" s="17" t="s">
        <v>19</v>
      </c>
      <c r="G1616" s="17" t="s">
        <v>19</v>
      </c>
      <c r="H1616" s="58">
        <v>0</v>
      </c>
      <c r="I1616" s="58">
        <v>0</v>
      </c>
      <c r="J1616" s="17" t="s">
        <v>3</v>
      </c>
      <c r="K1616" s="17" t="s">
        <v>2191</v>
      </c>
      <c r="L1616" s="138" t="s">
        <v>4605</v>
      </c>
      <c r="N1616" s="22" t="s">
        <v>3533</v>
      </c>
      <c r="O1616" s="22" t="s">
        <v>3787</v>
      </c>
      <c r="P1616"/>
      <c r="Q1616" t="str">
        <f>IF(F1616=G1616,"","NOT EQUAL")</f>
        <v/>
      </c>
      <c r="R1616"/>
      <c r="S1616"/>
      <c r="T1616">
        <f>IF(Y1616&lt;&gt;"",T1615+1,T1615)</f>
        <v>254</v>
      </c>
      <c r="U1616" s="3"/>
      <c r="V1616" s="119" t="s">
        <v>4467</v>
      </c>
      <c r="W1616" s="118"/>
      <c r="X1616" s="109" t="str">
        <f>IF( OR(V1616="CNST", J1616="CAT_REGS"),(F1616),
IF(V1616="YES",UPPER(F1616),
IF(   AND(V1616&lt;&gt;"NO",J1616="CAT_FNCT",E1616&lt;&gt;"multiply", E1616&lt;&gt;"divide"),IF(K1616="SLS_ENABLED",   UPPER(F1616),""),"")))</f>
        <v/>
      </c>
      <c r="Y1616" s="109" t="str">
        <f>IF(LEN(W1616)&gt;0,W1616,SUBSTITUTE(SUBSTITUTE(SUBSTITUTE(SUBSTITUTE(SUBSTITUTE(SUBSTITUTE(SUBSTITUTE(SUBSTITUTE(SUBSTITUTE(SUBSTITUTE(SUBSTITUTE( (SUBSTITUTE( SUBSTITUTE( SUBSTITUTE( SUBSTITUTE(X1616,"STD_SIGMA","SUM"),"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16" s="2">
        <f>C1616</f>
        <v>1738</v>
      </c>
    </row>
    <row r="1617" spans="1:26">
      <c r="A1617" s="167" t="str">
        <f>CODE(MID(N1617,1,1))&amp;CODE(MID(N1617,2,1))&amp;CODE(MID(N1617,3,1))&amp;CODE(MID(N1617,4,1))&amp;CODE(MID(N1617,5,1))&amp;
IF(ISERR(CODE(MID(N1617,6,1))),"",CODE(MID(N1617,6,1)))&amp;
IF(ISERR(CODE(MID(N1617,7,1))),"",CODE(MID(N1617,7,1)))&amp;
IF(ISERR(CODE(MID(N1617,8,1))),"",CODE(MID(N1617,8,1)))&amp;
IF(ISERR(CODE(MID(N1617,9,1))),"",CODE(MID(N1617,9,1)))&amp;
IF(ISERR(CODE(MID(N1617,10,1))),"",CODE(MID(N1617,10,1)))&amp;
IF(ISERR(CODE(MID(N1617,11,1))),"",CODE(MID(N1617,11,1)))&amp;
IF(ISERR(CODE(MID(N1617,12,1))),"",CODE(MID(N1617,12,1)))&amp;
IF(ISERR(CODE(MID(N1617,13,1))),"",CODE(MID(N1617,13,1)))&amp;
IF(ISERR(CODE(MID(N1617,14,1))),"",CODE(MID(N1617,14,1)))&amp;
IF(ISERR(CODE(MID(N1617,15,1))),"",CODE(MID(N1617,15,1)))</f>
        <v>7384779565837378</v>
      </c>
      <c r="B1617" s="3">
        <v>1583</v>
      </c>
      <c r="C1617" s="165">
        <f>VLOOKUP(A1617,[1]items.h.csv!$A:$C,3,0)</f>
        <v>1739</v>
      </c>
      <c r="D1617" s="1" t="s">
        <v>2229</v>
      </c>
      <c r="E1617" s="1" t="s">
        <v>7</v>
      </c>
      <c r="F1617" s="17" t="s">
        <v>22</v>
      </c>
      <c r="G1617" s="17" t="s">
        <v>22</v>
      </c>
      <c r="H1617" s="58">
        <v>0</v>
      </c>
      <c r="I1617" s="58">
        <v>0</v>
      </c>
      <c r="J1617" s="17" t="s">
        <v>3</v>
      </c>
      <c r="K1617" s="17" t="s">
        <v>2191</v>
      </c>
      <c r="L1617" s="138" t="s">
        <v>4605</v>
      </c>
      <c r="N1617" s="22" t="s">
        <v>3534</v>
      </c>
      <c r="O1617" s="22" t="s">
        <v>3787</v>
      </c>
      <c r="P1617"/>
      <c r="Q1617" t="str">
        <f>IF(F1617=G1617,"","NOT EQUAL")</f>
        <v/>
      </c>
      <c r="R1617"/>
      <c r="S1617"/>
      <c r="T1617">
        <f>IF(Y1617&lt;&gt;"",T1616+1,T1616)</f>
        <v>254</v>
      </c>
      <c r="U1617" s="3"/>
      <c r="V1617" s="119" t="s">
        <v>4467</v>
      </c>
      <c r="W1617" s="118"/>
      <c r="X1617" s="109" t="str">
        <f>IF( OR(V1617="CNST", J1617="CAT_REGS"),(F1617),
IF(V1617="YES",UPPER(F1617),
IF(   AND(V1617&lt;&gt;"NO",J1617="CAT_FNCT",E1617&lt;&gt;"multiply", E1617&lt;&gt;"divide"),IF(K1617="SLS_ENABLED",   UPPER(F1617),""),"")))</f>
        <v/>
      </c>
      <c r="Y1617" s="109" t="str">
        <f>IF(LEN(W1617)&gt;0,W1617,SUBSTITUTE(SUBSTITUTE(SUBSTITUTE(SUBSTITUTE(SUBSTITUTE(SUBSTITUTE(SUBSTITUTE(SUBSTITUTE(SUBSTITUTE(SUBSTITUTE(SUBSTITUTE( (SUBSTITUTE( SUBSTITUTE( SUBSTITUTE( SUBSTITUTE(X1617,"STD_SIGMA","SUM"),"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17" s="2">
        <f>C1617</f>
        <v>1739</v>
      </c>
    </row>
    <row r="1618" spans="1:26">
      <c r="A1618" s="167" t="str">
        <f>CODE(MID(N1618,1,1))&amp;CODE(MID(N1618,2,1))&amp;CODE(MID(N1618,3,1))&amp;CODE(MID(N1618,4,1))&amp;CODE(MID(N1618,5,1))&amp;
IF(ISERR(CODE(MID(N1618,6,1))),"",CODE(MID(N1618,6,1)))&amp;
IF(ISERR(CODE(MID(N1618,7,1))),"",CODE(MID(N1618,7,1)))&amp;
IF(ISERR(CODE(MID(N1618,8,1))),"",CODE(MID(N1618,8,1)))&amp;
IF(ISERR(CODE(MID(N1618,9,1))),"",CODE(MID(N1618,9,1)))&amp;
IF(ISERR(CODE(MID(N1618,10,1))),"",CODE(MID(N1618,10,1)))&amp;
IF(ISERR(CODE(MID(N1618,11,1))),"",CODE(MID(N1618,11,1)))&amp;
IF(ISERR(CODE(MID(N1618,12,1))),"",CODE(MID(N1618,12,1)))&amp;
IF(ISERR(CODE(MID(N1618,13,1))),"",CODE(MID(N1618,13,1)))&amp;
IF(ISERR(CODE(MID(N1618,14,1))),"",CODE(MID(N1618,14,1)))&amp;
IF(ISERR(CODE(MID(N1618,15,1))),"",CODE(MID(N1618,15,1)))</f>
        <v>7384779565846578</v>
      </c>
      <c r="B1618" s="3">
        <v>1584</v>
      </c>
      <c r="C1618" s="165">
        <f>VLOOKUP(A1618,[1]items.h.csv!$A:$C,3,0)</f>
        <v>1740</v>
      </c>
      <c r="D1618" s="1" t="s">
        <v>2230</v>
      </c>
      <c r="E1618" s="1" t="s">
        <v>7</v>
      </c>
      <c r="F1618" s="17" t="s">
        <v>23</v>
      </c>
      <c r="G1618" s="17" t="s">
        <v>23</v>
      </c>
      <c r="H1618" s="58">
        <v>0</v>
      </c>
      <c r="I1618" s="58">
        <v>0</v>
      </c>
      <c r="J1618" s="17" t="s">
        <v>3</v>
      </c>
      <c r="K1618" s="17" t="s">
        <v>2191</v>
      </c>
      <c r="L1618" s="138" t="s">
        <v>4605</v>
      </c>
      <c r="N1618" s="22" t="s">
        <v>3535</v>
      </c>
      <c r="O1618" s="22" t="s">
        <v>3787</v>
      </c>
      <c r="P1618"/>
      <c r="Q1618" t="str">
        <f>IF(F1618=G1618,"","NOT EQUAL")</f>
        <v/>
      </c>
      <c r="R1618"/>
      <c r="S1618"/>
      <c r="T1618">
        <f>IF(Y1618&lt;&gt;"",T1617+1,T1617)</f>
        <v>254</v>
      </c>
      <c r="U1618" s="3"/>
      <c r="V1618" s="119" t="s">
        <v>4467</v>
      </c>
      <c r="W1618" s="118"/>
      <c r="X1618" s="109" t="str">
        <f>IF( OR(V1618="CNST", J1618="CAT_REGS"),(F1618),
IF(V1618="YES",UPPER(F1618),
IF(   AND(V1618&lt;&gt;"NO",J1618="CAT_FNCT",E1618&lt;&gt;"multiply", E1618&lt;&gt;"divide"),IF(K1618="SLS_ENABLED",   UPPER(F1618),""),"")))</f>
        <v/>
      </c>
      <c r="Y1618" s="109" t="str">
        <f>IF(LEN(W1618)&gt;0,W1618,SUBSTITUTE(SUBSTITUTE(SUBSTITUTE(SUBSTITUTE(SUBSTITUTE(SUBSTITUTE(SUBSTITUTE(SUBSTITUTE(SUBSTITUTE(SUBSTITUTE(SUBSTITUTE( (SUBSTITUTE( SUBSTITUTE( SUBSTITUTE( SUBSTITUTE(X1618,"STD_SIGMA","SUM"),"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18" s="2">
        <f>C1618</f>
        <v>1740</v>
      </c>
    </row>
    <row r="1619" spans="1:26">
      <c r="A1619" s="167" t="str">
        <f>CODE(MID(N1619,1,1))&amp;CODE(MID(N1619,2,1))&amp;CODE(MID(N1619,3,1))&amp;CODE(MID(N1619,4,1))&amp;CODE(MID(N1619,5,1))&amp;
IF(ISERR(CODE(MID(N1619,6,1))),"",CODE(MID(N1619,6,1)))&amp;
IF(ISERR(CODE(MID(N1619,7,1))),"",CODE(MID(N1619,7,1)))&amp;
IF(ISERR(CODE(MID(N1619,8,1))),"",CODE(MID(N1619,8,1)))&amp;
IF(ISERR(CODE(MID(N1619,9,1))),"",CODE(MID(N1619,9,1)))&amp;
IF(ISERR(CODE(MID(N1619,10,1))),"",CODE(MID(N1619,10,1)))&amp;
IF(ISERR(CODE(MID(N1619,11,1))),"",CODE(MID(N1619,11,1)))&amp;
IF(ISERR(CODE(MID(N1619,12,1))),"",CODE(MID(N1619,12,1)))&amp;
IF(ISERR(CODE(MID(N1619,13,1))),"",CODE(MID(N1619,13,1)))&amp;
IF(ISERR(CODE(MID(N1619,14,1))),"",CODE(MID(N1619,14,1)))&amp;
IF(ISERR(CODE(MID(N1619,15,1))),"",CODE(MID(N1619,15,1)))</f>
        <v>73847795686984</v>
      </c>
      <c r="B1619" s="3">
        <v>1585</v>
      </c>
      <c r="C1619" s="165">
        <f>VLOOKUP(A1619,[1]items.h.csv!$A:$C,3,0)</f>
        <v>1741</v>
      </c>
      <c r="D1619" s="1" t="s">
        <v>2221</v>
      </c>
      <c r="E1619" s="1" t="s">
        <v>7</v>
      </c>
      <c r="F1619" s="17" t="s">
        <v>2166</v>
      </c>
      <c r="G1619" s="17" t="s">
        <v>2166</v>
      </c>
      <c r="H1619" s="58">
        <v>0</v>
      </c>
      <c r="I1619" s="58">
        <v>0</v>
      </c>
      <c r="J1619" s="17" t="s">
        <v>3</v>
      </c>
      <c r="K1619" s="17" t="s">
        <v>2191</v>
      </c>
      <c r="L1619" s="138" t="s">
        <v>4605</v>
      </c>
      <c r="N1619" s="22" t="s">
        <v>3536</v>
      </c>
      <c r="O1619" s="22" t="s">
        <v>3787</v>
      </c>
      <c r="P1619"/>
      <c r="Q1619" t="str">
        <f>IF(F1619=G1619,"","NOT EQUAL")</f>
        <v/>
      </c>
      <c r="R1619"/>
      <c r="S1619"/>
      <c r="T1619">
        <f>IF(Y1619&lt;&gt;"",T1618+1,T1618)</f>
        <v>255</v>
      </c>
      <c r="U1619" s="3" t="s">
        <v>4565</v>
      </c>
      <c r="V1619" s="118"/>
      <c r="W1619" s="118"/>
      <c r="X1619" s="109" t="str">
        <f>IF( OR(V1619="CNST", J1619="CAT_REGS"),(F1619),
IF(V1619="YES",UPPER(F1619),
IF(   AND(V1619&lt;&gt;"NO",J1619="CAT_FNCT",E1619&lt;&gt;"multiply", E1619&lt;&gt;"divide"),IF(K1619="SLS_ENABLED",   UPPER(F1619),""),"")))</f>
        <v>"DET"</v>
      </c>
      <c r="Y1619" s="109" t="str">
        <f>IF(LEN(W1619)&gt;0,W1619,SUBSTITUTE(SUBSTITUTE(SUBSTITUTE(SUBSTITUTE(SUBSTITUTE(SUBSTITUTE(SUBSTITUTE(SUBSTITUTE(SUBSTITUTE(SUBSTITUTE(SUBSTITUTE( (SUBSTITUTE( SUBSTITUTE( SUBSTITUTE( SUBSTITUTE(X1619,"STD_SIGMA","SUM"),"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DET</v>
      </c>
      <c r="Z1619" s="2">
        <f>C1619</f>
        <v>1741</v>
      </c>
    </row>
    <row r="1620" spans="1:26">
      <c r="A1620" s="167" t="str">
        <f>CODE(MID(N1620,1,1))&amp;CODE(MID(N1620,2,1))&amp;CODE(MID(N1620,3,1))&amp;CODE(MID(N1620,4,1))&amp;CODE(MID(N1620,5,1))&amp;
IF(ISERR(CODE(MID(N1620,6,1))),"",CODE(MID(N1620,6,1)))&amp;
IF(ISERR(CODE(MID(N1620,7,1))),"",CODE(MID(N1620,7,1)))&amp;
IF(ISERR(CODE(MID(N1620,8,1))),"",CODE(MID(N1620,8,1)))&amp;
IF(ISERR(CODE(MID(N1620,9,1))),"",CODE(MID(N1620,9,1)))&amp;
IF(ISERR(CODE(MID(N1620,10,1))),"",CODE(MID(N1620,10,1)))&amp;
IF(ISERR(CODE(MID(N1620,11,1))),"",CODE(MID(N1620,11,1)))&amp;
IF(ISERR(CODE(MID(N1620,12,1))),"",CODE(MID(N1620,12,1)))&amp;
IF(ISERR(CODE(MID(N1620,13,1))),"",CODE(MID(N1620,13,1)))&amp;
IF(ISERR(CODE(MID(N1620,14,1))),"",CODE(MID(N1620,14,1)))&amp;
IF(ISERR(CODE(MID(N1620,15,1))),"",CODE(MID(N1620,15,1)))</f>
        <v>738477957378868284</v>
      </c>
      <c r="B1620" s="3">
        <v>1586</v>
      </c>
      <c r="C1620" s="165">
        <f>VLOOKUP(A1620,[1]items.h.csv!$A:$C,3,0)</f>
        <v>1742</v>
      </c>
      <c r="D1620" s="1" t="s">
        <v>2221</v>
      </c>
      <c r="E1620" s="1" t="s">
        <v>7</v>
      </c>
      <c r="F1620" s="17" t="s">
        <v>2167</v>
      </c>
      <c r="G1620" s="17" t="s">
        <v>2167</v>
      </c>
      <c r="H1620" s="58">
        <v>0</v>
      </c>
      <c r="I1620" s="58">
        <v>0</v>
      </c>
      <c r="J1620" s="17" t="s">
        <v>3</v>
      </c>
      <c r="K1620" s="17" t="s">
        <v>2191</v>
      </c>
      <c r="L1620" s="138" t="s">
        <v>4605</v>
      </c>
      <c r="N1620" s="22" t="s">
        <v>3537</v>
      </c>
      <c r="O1620" s="22" t="s">
        <v>3787</v>
      </c>
      <c r="P1620"/>
      <c r="Q1620" t="str">
        <f>IF(F1620=G1620,"","NOT EQUAL")</f>
        <v/>
      </c>
      <c r="R1620"/>
      <c r="S1620"/>
      <c r="T1620">
        <f>IF(Y1620&lt;&gt;"",T1619+1,T1619)</f>
        <v>256</v>
      </c>
      <c r="U1620" s="3" t="s">
        <v>4565</v>
      </c>
      <c r="V1620" s="118"/>
      <c r="W1620" s="118"/>
      <c r="X1620" s="109" t="str">
        <f>IF( OR(V1620="CNST", J1620="CAT_REGS"),(F1620),
IF(V1620="YES",UPPER(F1620),
IF(   AND(V1620&lt;&gt;"NO",J1620="CAT_FNCT",E1620&lt;&gt;"multiply", E1620&lt;&gt;"divide"),IF(K1620="SLS_ENABLED",   UPPER(F1620),""),"")))</f>
        <v>"INVRT"</v>
      </c>
      <c r="Y1620" s="109" t="str">
        <f>IF(LEN(W1620)&gt;0,W1620,SUBSTITUTE(SUBSTITUTE(SUBSTITUTE(SUBSTITUTE(SUBSTITUTE(SUBSTITUTE(SUBSTITUTE(SUBSTITUTE(SUBSTITUTE(SUBSTITUTE(SUBSTITUTE( (SUBSTITUTE( SUBSTITUTE( SUBSTITUTE( SUBSTITUTE(X1620,"STD_SIGMA","SUM"),"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INVRT</v>
      </c>
      <c r="Z1620" s="2">
        <f>C1620</f>
        <v>1742</v>
      </c>
    </row>
    <row r="1621" spans="1:26">
      <c r="A1621" s="167" t="str">
        <f>CODE(MID(N1621,1,1))&amp;CODE(MID(N1621,2,1))&amp;CODE(MID(N1621,3,1))&amp;CODE(MID(N1621,4,1))&amp;CODE(MID(N1621,5,1))&amp;
IF(ISERR(CODE(MID(N1621,6,1))),"",CODE(MID(N1621,6,1)))&amp;
IF(ISERR(CODE(MID(N1621,7,1))),"",CODE(MID(N1621,7,1)))&amp;
IF(ISERR(CODE(MID(N1621,8,1))),"",CODE(MID(N1621,8,1)))&amp;
IF(ISERR(CODE(MID(N1621,9,1))),"",CODE(MID(N1621,9,1)))&amp;
IF(ISERR(CODE(MID(N1621,10,1))),"",CODE(MID(N1621,10,1)))&amp;
IF(ISERR(CODE(MID(N1621,11,1))),"",CODE(MID(N1621,11,1)))&amp;
IF(ISERR(CODE(MID(N1621,12,1))),"",CODE(MID(N1621,12,1)))&amp;
IF(ISERR(CODE(MID(N1621,13,1))),"",CODE(MID(N1621,13,1)))&amp;
IF(ISERR(CODE(MID(N1621,14,1))),"",CODE(MID(N1621,14,1)))&amp;
IF(ISERR(CODE(MID(N1621,15,1))),"",CODE(MID(N1621,15,1)))</f>
        <v>738477958482657883</v>
      </c>
      <c r="B1621" s="3">
        <v>1587</v>
      </c>
      <c r="C1621" s="165">
        <f>VLOOKUP(A1621,[1]items.h.csv!$A:$C,3,0)</f>
        <v>1743</v>
      </c>
      <c r="D1621" s="1" t="s">
        <v>2221</v>
      </c>
      <c r="E1621" s="1" t="s">
        <v>7</v>
      </c>
      <c r="F1621" s="17" t="s">
        <v>2168</v>
      </c>
      <c r="G1621" s="17" t="s">
        <v>2168</v>
      </c>
      <c r="H1621" s="58">
        <v>0</v>
      </c>
      <c r="I1621" s="58">
        <v>0</v>
      </c>
      <c r="J1621" s="17" t="s">
        <v>3</v>
      </c>
      <c r="K1621" s="17" t="s">
        <v>2191</v>
      </c>
      <c r="L1621" s="138" t="s">
        <v>4605</v>
      </c>
      <c r="N1621" s="22" t="s">
        <v>3538</v>
      </c>
      <c r="O1621" s="22" t="s">
        <v>3787</v>
      </c>
      <c r="P1621"/>
      <c r="Q1621" t="str">
        <f>IF(F1621=G1621,"","NOT EQUAL")</f>
        <v/>
      </c>
      <c r="R1621"/>
      <c r="S1621"/>
      <c r="T1621">
        <f>IF(Y1621&lt;&gt;"",T1620+1,T1620)</f>
        <v>257</v>
      </c>
      <c r="U1621" s="3" t="s">
        <v>4565</v>
      </c>
      <c r="V1621" s="118"/>
      <c r="W1621" s="118"/>
      <c r="X1621" s="109" t="str">
        <f>IF( OR(V1621="CNST", J1621="CAT_REGS"),(F1621),
IF(V1621="YES",UPPER(F1621),
IF(   AND(V1621&lt;&gt;"NO",J1621="CAT_FNCT",E1621&lt;&gt;"multiply", E1621&lt;&gt;"divide"),IF(K1621="SLS_ENABLED",   UPPER(F1621),""),"")))</f>
        <v>"TRANS"</v>
      </c>
      <c r="Y1621" s="109" t="str">
        <f>IF(LEN(W1621)&gt;0,W1621,SUBSTITUTE(SUBSTITUTE(SUBSTITUTE(SUBSTITUTE(SUBSTITUTE(SUBSTITUTE(SUBSTITUTE(SUBSTITUTE(SUBSTITUTE(SUBSTITUTE(SUBSTITUTE( (SUBSTITUTE( SUBSTITUTE( SUBSTITUTE( SUBSTITUTE(X1621,"STD_SIGMA","SUM"),"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TRANS</v>
      </c>
      <c r="Z1621" s="2">
        <f>C1621</f>
        <v>1743</v>
      </c>
    </row>
    <row r="1622" spans="1:26">
      <c r="A1622" s="167" t="str">
        <f>CODE(MID(N1622,1,1))&amp;CODE(MID(N1622,2,1))&amp;CODE(MID(N1622,3,1))&amp;CODE(MID(N1622,4,1))&amp;CODE(MID(N1622,5,1))&amp;
IF(ISERR(CODE(MID(N1622,6,1))),"",CODE(MID(N1622,6,1)))&amp;
IF(ISERR(CODE(MID(N1622,7,1))),"",CODE(MID(N1622,7,1)))&amp;
IF(ISERR(CODE(MID(N1622,8,1))),"",CODE(MID(N1622,8,1)))&amp;
IF(ISERR(CODE(MID(N1622,9,1))),"",CODE(MID(N1622,9,1)))&amp;
IF(ISERR(CODE(MID(N1622,10,1))),"",CODE(MID(N1622,10,1)))&amp;
IF(ISERR(CODE(MID(N1622,11,1))),"",CODE(MID(N1622,11,1)))&amp;
IF(ISERR(CODE(MID(N1622,12,1))),"",CODE(MID(N1622,12,1)))&amp;
IF(ISERR(CODE(MID(N1622,13,1))),"",CODE(MID(N1622,13,1)))&amp;
IF(ISERR(CODE(MID(N1622,14,1))),"",CODE(MID(N1622,14,1)))&amp;
IF(ISERR(CODE(MID(N1622,15,1))),"",CODE(MID(N1622,15,1)))</f>
        <v>73847795887378</v>
      </c>
      <c r="B1622" s="3">
        <v>1588</v>
      </c>
      <c r="C1622" s="165">
        <f>VLOOKUP(A1622,[1]items.h.csv!$A:$C,3,0)</f>
        <v>1744</v>
      </c>
      <c r="D1622" s="1" t="s">
        <v>2221</v>
      </c>
      <c r="E1622" s="1" t="s">
        <v>7</v>
      </c>
      <c r="F1622" s="17" t="s">
        <v>2169</v>
      </c>
      <c r="G1622" s="17" t="s">
        <v>2169</v>
      </c>
      <c r="H1622" s="58">
        <v>0</v>
      </c>
      <c r="I1622" s="58">
        <v>0</v>
      </c>
      <c r="J1622" s="17" t="s">
        <v>3</v>
      </c>
      <c r="K1622" s="17" t="s">
        <v>2191</v>
      </c>
      <c r="L1622" s="138" t="s">
        <v>4605</v>
      </c>
      <c r="N1622" s="22" t="s">
        <v>3539</v>
      </c>
      <c r="O1622" s="22" t="s">
        <v>3787</v>
      </c>
      <c r="P1622"/>
      <c r="Q1622" t="str">
        <f>IF(F1622=G1622,"","NOT EQUAL")</f>
        <v/>
      </c>
      <c r="R1622"/>
      <c r="S1622"/>
      <c r="T1622">
        <f>IF(Y1622&lt;&gt;"",T1621+1,T1621)</f>
        <v>257</v>
      </c>
      <c r="U1622" s="3"/>
      <c r="V1622" s="119" t="s">
        <v>4467</v>
      </c>
      <c r="W1622" s="118"/>
      <c r="X1622" s="109" t="str">
        <f>IF( OR(V1622="CNST", J1622="CAT_REGS"),(F1622),
IF(V1622="YES",UPPER(F1622),
IF(   AND(V1622&lt;&gt;"NO",J1622="CAT_FNCT",E1622&lt;&gt;"multiply", E1622&lt;&gt;"divide"),IF(K1622="SLS_ENABLED",   UPPER(F1622),""),"")))</f>
        <v/>
      </c>
      <c r="Y1622" s="109" t="str">
        <f>IF(LEN(W1622)&gt;0,W1622,SUBSTITUTE(SUBSTITUTE(SUBSTITUTE(SUBSTITUTE(SUBSTITUTE(SUBSTITUTE(SUBSTITUTE(SUBSTITUTE(SUBSTITUTE(SUBSTITUTE(SUBSTITUTE( (SUBSTITUTE( SUBSTITUTE( SUBSTITUTE( SUBSTITUTE(X1622,"STD_SIGMA","SUM"),"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22" s="2">
        <f>C1622</f>
        <v>1744</v>
      </c>
    </row>
    <row r="1623" spans="1:26">
      <c r="A1623" s="167" t="str">
        <f>CODE(MID(N1623,1,1))&amp;CODE(MID(N1623,2,1))&amp;CODE(MID(N1623,3,1))&amp;CODE(MID(N1623,4,1))&amp;CODE(MID(N1623,5,1))&amp;
IF(ISERR(CODE(MID(N1623,6,1))),"",CODE(MID(N1623,6,1)))&amp;
IF(ISERR(CODE(MID(N1623,7,1))),"",CODE(MID(N1623,7,1)))&amp;
IF(ISERR(CODE(MID(N1623,8,1))),"",CODE(MID(N1623,8,1)))&amp;
IF(ISERR(CODE(MID(N1623,9,1))),"",CODE(MID(N1623,9,1)))&amp;
IF(ISERR(CODE(MID(N1623,10,1))),"",CODE(MID(N1623,10,1)))&amp;
IF(ISERR(CODE(MID(N1623,11,1))),"",CODE(MID(N1623,11,1)))&amp;
IF(ISERR(CODE(MID(N1623,12,1))),"",CODE(MID(N1623,12,1)))&amp;
IF(ISERR(CODE(MID(N1623,13,1))),"",CODE(MID(N1623,13,1)))&amp;
IF(ISERR(CODE(MID(N1623,14,1))),"",CODE(MID(N1623,14,1)))&amp;
IF(ISERR(CODE(MID(N1623,15,1))),"",CODE(MID(N1623,15,1)))</f>
        <v>7384779588798584</v>
      </c>
      <c r="B1623" s="3">
        <v>1589</v>
      </c>
      <c r="C1623" s="165">
        <f>VLOOKUP(A1623,[1]items.h.csv!$A:$C,3,0)</f>
        <v>1745</v>
      </c>
      <c r="D1623" s="1" t="s">
        <v>2221</v>
      </c>
      <c r="E1623" s="1" t="s">
        <v>7</v>
      </c>
      <c r="F1623" s="17" t="s">
        <v>1119</v>
      </c>
      <c r="G1623" s="17" t="s">
        <v>1119</v>
      </c>
      <c r="H1623" s="58">
        <v>0</v>
      </c>
      <c r="I1623" s="58">
        <v>0</v>
      </c>
      <c r="J1623" s="17" t="s">
        <v>3</v>
      </c>
      <c r="K1623" s="17" t="s">
        <v>2191</v>
      </c>
      <c r="L1623" s="138" t="s">
        <v>4605</v>
      </c>
      <c r="N1623" s="22" t="s">
        <v>3540</v>
      </c>
      <c r="O1623" s="22" t="s">
        <v>3787</v>
      </c>
      <c r="P1623"/>
      <c r="Q1623" t="str">
        <f>IF(F1623=G1623,"","NOT EQUAL")</f>
        <v/>
      </c>
      <c r="R1623"/>
      <c r="S1623"/>
      <c r="T1623">
        <f>IF(Y1623&lt;&gt;"",T1622+1,T1622)</f>
        <v>257</v>
      </c>
      <c r="U1623" s="3"/>
      <c r="V1623" s="119" t="s">
        <v>4467</v>
      </c>
      <c r="W1623" s="118"/>
      <c r="X1623" s="109" t="str">
        <f>IF( OR(V1623="CNST", J1623="CAT_REGS"),(F1623),
IF(V1623="YES",UPPER(F1623),
IF(   AND(V1623&lt;&gt;"NO",J1623="CAT_FNCT",E1623&lt;&gt;"multiply", E1623&lt;&gt;"divide"),IF(K1623="SLS_ENABLED",   UPPER(F1623),""),"")))</f>
        <v/>
      </c>
      <c r="Y1623" s="109" t="str">
        <f>IF(LEN(W1623)&gt;0,W1623,SUBSTITUTE(SUBSTITUTE(SUBSTITUTE(SUBSTITUTE(SUBSTITUTE(SUBSTITUTE(SUBSTITUTE(SUBSTITUTE(SUBSTITUTE(SUBSTITUTE(SUBSTITUTE( (SUBSTITUTE( SUBSTITUTE( SUBSTITUTE( SUBSTITUTE(X1623,"STD_SIGMA","SUM"),"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23" s="2">
        <f>C1623</f>
        <v>1745</v>
      </c>
    </row>
    <row r="1624" spans="1:26">
      <c r="A1624" s="167" t="str">
        <f>CODE(MID(N1624,1,1))&amp;CODE(MID(N1624,2,1))&amp;CODE(MID(N1624,3,1))&amp;CODE(MID(N1624,4,1))&amp;CODE(MID(N1624,5,1))&amp;
IF(ISERR(CODE(MID(N1624,6,1))),"",CODE(MID(N1624,6,1)))&amp;
IF(ISERR(CODE(MID(N1624,7,1))),"",CODE(MID(N1624,7,1)))&amp;
IF(ISERR(CODE(MID(N1624,8,1))),"",CODE(MID(N1624,8,1)))&amp;
IF(ISERR(CODE(MID(N1624,9,1))),"",CODE(MID(N1624,9,1)))&amp;
IF(ISERR(CODE(MID(N1624,10,1))),"",CODE(MID(N1624,10,1)))&amp;
IF(ISERR(CODE(MID(N1624,11,1))),"",CODE(MID(N1624,11,1)))&amp;
IF(ISERR(CODE(MID(N1624,12,1))),"",CODE(MID(N1624,12,1)))&amp;
IF(ISERR(CODE(MID(N1624,13,1))),"",CODE(MID(N1624,13,1)))&amp;
IF(ISERR(CODE(MID(N1624,14,1))),"",CODE(MID(N1624,14,1)))&amp;
IF(ISERR(CODE(MID(N1624,15,1))),"",CODE(MID(N1624,15,1)))</f>
        <v>7384779548484848</v>
      </c>
      <c r="B1624" s="3">
        <v>454</v>
      </c>
      <c r="C1624" s="165"/>
      <c r="D1624" s="73" t="s">
        <v>2221</v>
      </c>
      <c r="E1624" s="73" t="s">
        <v>7</v>
      </c>
      <c r="F1624" s="74" t="str">
        <f>""""&amp;TEXT($C1624,"0000")&amp;""""</f>
        <v>"0000"</v>
      </c>
      <c r="G1624" s="74" t="str">
        <f>""""&amp;TEXT($C1624,"0000")&amp;""""</f>
        <v>"0000"</v>
      </c>
      <c r="H1624" s="75">
        <v>0</v>
      </c>
      <c r="I1624" s="75">
        <v>0</v>
      </c>
      <c r="J1624" s="76" t="s">
        <v>30</v>
      </c>
      <c r="K1624" s="76" t="s">
        <v>2192</v>
      </c>
      <c r="L1624" s="138" t="s">
        <v>4604</v>
      </c>
      <c r="N1624" s="77" t="str">
        <f>"ITM_"&amp;TEXT($C1624,"0000")</f>
        <v>ITM_0000</v>
      </c>
      <c r="O1624" s="77"/>
      <c r="P1624"/>
      <c r="Q1624" t="str">
        <f>IF(F1624=G1624,"","NOT EQUAL")</f>
        <v/>
      </c>
      <c r="R1624"/>
      <c r="S1624"/>
      <c r="T1624">
        <f>IF(Y1624&lt;&gt;"",T1623+1,T1623)</f>
        <v>257</v>
      </c>
      <c r="U1624" s="3"/>
      <c r="V1624" s="118"/>
      <c r="W1624" s="118"/>
      <c r="X1624" s="109" t="str">
        <f>IF( OR(V1624="CNST", J1624="CAT_REGS"),(F1624),
IF(V1624="YES",UPPER(F1624),
IF(   AND(V1624&lt;&gt;"NO",J1624="CAT_FNCT",E1624&lt;&gt;"multiply", E1624&lt;&gt;"divide"),IF(K1624="SLS_ENABLED",   UPPER(F1624),""),"")))</f>
        <v/>
      </c>
      <c r="Y1624" s="109" t="str">
        <f>IF(LEN(W1624)&gt;0,W1624,SUBSTITUTE(SUBSTITUTE(SUBSTITUTE(SUBSTITUTE(SUBSTITUTE(SUBSTITUTE(SUBSTITUTE(SUBSTITUTE(SUBSTITUTE(SUBSTITUTE(SUBSTITUTE( (SUBSTITUTE( SUBSTITUTE( SUBSTITUTE( SUBSTITUTE(X1624,"STD_SIGMA","SUM"),"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24" s="2">
        <f>C1624</f>
        <v>0</v>
      </c>
    </row>
    <row r="1625" spans="1:26">
      <c r="A1625" s="167" t="str">
        <f>CODE(MID(N1625,1,1))&amp;CODE(MID(N1625,2,1))&amp;CODE(MID(N1625,3,1))&amp;CODE(MID(N1625,4,1))&amp;CODE(MID(N1625,5,1))&amp;
IF(ISERR(CODE(MID(N1625,6,1))),"",CODE(MID(N1625,6,1)))&amp;
IF(ISERR(CODE(MID(N1625,7,1))),"",CODE(MID(N1625,7,1)))&amp;
IF(ISERR(CODE(MID(N1625,8,1))),"",CODE(MID(N1625,8,1)))&amp;
IF(ISERR(CODE(MID(N1625,9,1))),"",CODE(MID(N1625,9,1)))&amp;
IF(ISERR(CODE(MID(N1625,10,1))),"",CODE(MID(N1625,10,1)))&amp;
IF(ISERR(CODE(MID(N1625,11,1))),"",CODE(MID(N1625,11,1)))&amp;
IF(ISERR(CODE(MID(N1625,12,1))),"",CODE(MID(N1625,12,1)))&amp;
IF(ISERR(CODE(MID(N1625,13,1))),"",CODE(MID(N1625,13,1)))&amp;
IF(ISERR(CODE(MID(N1625,14,1))),"",CODE(MID(N1625,14,1)))&amp;
IF(ISERR(CODE(MID(N1625,15,1))),"",CODE(MID(N1625,15,1)))</f>
        <v>7384779548484848</v>
      </c>
      <c r="B1625" s="3">
        <v>455</v>
      </c>
      <c r="C1625" s="165"/>
      <c r="D1625" s="73" t="s">
        <v>2221</v>
      </c>
      <c r="E1625" s="73" t="s">
        <v>7</v>
      </c>
      <c r="F1625" s="74" t="str">
        <f>""""&amp;TEXT($C1625,"0000")&amp;""""</f>
        <v>"0000"</v>
      </c>
      <c r="G1625" s="74" t="str">
        <f>""""&amp;TEXT($C1625,"0000")&amp;""""</f>
        <v>"0000"</v>
      </c>
      <c r="H1625" s="75">
        <v>0</v>
      </c>
      <c r="I1625" s="75">
        <v>0</v>
      </c>
      <c r="J1625" s="76" t="s">
        <v>30</v>
      </c>
      <c r="K1625" s="76" t="s">
        <v>2192</v>
      </c>
      <c r="L1625" s="138" t="s">
        <v>4604</v>
      </c>
      <c r="N1625" s="77" t="str">
        <f>"ITM_"&amp;TEXT($C1625,"0000")</f>
        <v>ITM_0000</v>
      </c>
      <c r="O1625" s="77"/>
      <c r="P1625"/>
      <c r="Q1625" t="str">
        <f>IF(F1625=G1625,"","NOT EQUAL")</f>
        <v/>
      </c>
      <c r="R1625"/>
      <c r="S1625"/>
      <c r="T1625">
        <f>IF(Y1625&lt;&gt;"",T1624+1,T1624)</f>
        <v>257</v>
      </c>
      <c r="U1625" s="3"/>
      <c r="V1625" s="118"/>
      <c r="W1625" s="118"/>
      <c r="X1625" s="109" t="str">
        <f>IF( OR(V1625="CNST", J1625="CAT_REGS"),(F1625),
IF(V1625="YES",UPPER(F1625),
IF(   AND(V1625&lt;&gt;"NO",J1625="CAT_FNCT",E1625&lt;&gt;"multiply", E1625&lt;&gt;"divide"),IF(K1625="SLS_ENABLED",   UPPER(F1625),""),"")))</f>
        <v/>
      </c>
      <c r="Y1625" s="109" t="str">
        <f>IF(LEN(W1625)&gt;0,W1625,SUBSTITUTE(SUBSTITUTE(SUBSTITUTE(SUBSTITUTE(SUBSTITUTE(SUBSTITUTE(SUBSTITUTE(SUBSTITUTE(SUBSTITUTE(SUBSTITUTE(SUBSTITUTE( (SUBSTITUTE( SUBSTITUTE( SUBSTITUTE( SUBSTITUTE(X1625,"STD_SIGMA","SUM"),"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25" s="2">
        <f>C1625</f>
        <v>0</v>
      </c>
    </row>
    <row r="1626" spans="1:26">
      <c r="A1626" s="167" t="str">
        <f>CODE(MID(N1626,1,1))&amp;CODE(MID(N1626,2,1))&amp;CODE(MID(N1626,3,1))&amp;CODE(MID(N1626,4,1))&amp;CODE(MID(N1626,5,1))&amp;
IF(ISERR(CODE(MID(N1626,6,1))),"",CODE(MID(N1626,6,1)))&amp;
IF(ISERR(CODE(MID(N1626,7,1))),"",CODE(MID(N1626,7,1)))&amp;
IF(ISERR(CODE(MID(N1626,8,1))),"",CODE(MID(N1626,8,1)))&amp;
IF(ISERR(CODE(MID(N1626,9,1))),"",CODE(MID(N1626,9,1)))&amp;
IF(ISERR(CODE(MID(N1626,10,1))),"",CODE(MID(N1626,10,1)))&amp;
IF(ISERR(CODE(MID(N1626,11,1))),"",CODE(MID(N1626,11,1)))&amp;
IF(ISERR(CODE(MID(N1626,12,1))),"",CODE(MID(N1626,12,1)))&amp;
IF(ISERR(CODE(MID(N1626,13,1))),"",CODE(MID(N1626,13,1)))&amp;
IF(ISERR(CODE(MID(N1626,14,1))),"",CODE(MID(N1626,14,1)))&amp;
IF(ISERR(CODE(MID(N1626,15,1))),"",CODE(MID(N1626,15,1)))</f>
        <v>7384779548484848</v>
      </c>
      <c r="B1626" s="3">
        <v>456</v>
      </c>
      <c r="C1626" s="165"/>
      <c r="D1626" s="73" t="s">
        <v>2221</v>
      </c>
      <c r="E1626" s="73" t="s">
        <v>7</v>
      </c>
      <c r="F1626" s="74" t="str">
        <f>""""&amp;TEXT($C1626,"0000")&amp;""""</f>
        <v>"0000"</v>
      </c>
      <c r="G1626" s="74" t="str">
        <f>""""&amp;TEXT($C1626,"0000")&amp;""""</f>
        <v>"0000"</v>
      </c>
      <c r="H1626" s="75">
        <v>0</v>
      </c>
      <c r="I1626" s="75">
        <v>0</v>
      </c>
      <c r="J1626" s="76" t="s">
        <v>30</v>
      </c>
      <c r="K1626" s="76" t="s">
        <v>2192</v>
      </c>
      <c r="L1626" s="138" t="s">
        <v>4604</v>
      </c>
      <c r="N1626" s="77" t="str">
        <f>"ITM_"&amp;TEXT($C1626,"0000")</f>
        <v>ITM_0000</v>
      </c>
      <c r="O1626" s="77"/>
      <c r="P1626"/>
      <c r="Q1626" t="str">
        <f>IF(F1626=G1626,"","NOT EQUAL")</f>
        <v/>
      </c>
      <c r="R1626"/>
      <c r="S1626"/>
      <c r="T1626">
        <f>IF(Y1626&lt;&gt;"",T1625+1,T1625)</f>
        <v>257</v>
      </c>
      <c r="U1626" s="3"/>
      <c r="V1626" s="118"/>
      <c r="W1626" s="118"/>
      <c r="X1626" s="109" t="str">
        <f>IF( OR(V1626="CNST", J1626="CAT_REGS"),(F1626),
IF(V1626="YES",UPPER(F1626),
IF(   AND(V1626&lt;&gt;"NO",J1626="CAT_FNCT",E1626&lt;&gt;"multiply", E1626&lt;&gt;"divide"),IF(K1626="SLS_ENABLED",   UPPER(F1626),""),"")))</f>
        <v/>
      </c>
      <c r="Y1626" s="109" t="str">
        <f>IF(LEN(W1626)&gt;0,W1626,SUBSTITUTE(SUBSTITUTE(SUBSTITUTE(SUBSTITUTE(SUBSTITUTE(SUBSTITUTE(SUBSTITUTE(SUBSTITUTE(SUBSTITUTE(SUBSTITUTE(SUBSTITUTE( (SUBSTITUTE( SUBSTITUTE( SUBSTITUTE( SUBSTITUTE(X1626,"STD_SIGMA","SUM"),"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26" s="2">
        <f>C1626</f>
        <v>0</v>
      </c>
    </row>
    <row r="1627" spans="1:26">
      <c r="A1627" s="167" t="str">
        <f>CODE(MID(N1627,1,1))&amp;CODE(MID(N1627,2,1))&amp;CODE(MID(N1627,3,1))&amp;CODE(MID(N1627,4,1))&amp;CODE(MID(N1627,5,1))&amp;
IF(ISERR(CODE(MID(N1627,6,1))),"",CODE(MID(N1627,6,1)))&amp;
IF(ISERR(CODE(MID(N1627,7,1))),"",CODE(MID(N1627,7,1)))&amp;
IF(ISERR(CODE(MID(N1627,8,1))),"",CODE(MID(N1627,8,1)))&amp;
IF(ISERR(CODE(MID(N1627,9,1))),"",CODE(MID(N1627,9,1)))&amp;
IF(ISERR(CODE(MID(N1627,10,1))),"",CODE(MID(N1627,10,1)))&amp;
IF(ISERR(CODE(MID(N1627,11,1))),"",CODE(MID(N1627,11,1)))&amp;
IF(ISERR(CODE(MID(N1627,12,1))),"",CODE(MID(N1627,12,1)))&amp;
IF(ISERR(CODE(MID(N1627,13,1))),"",CODE(MID(N1627,13,1)))&amp;
IF(ISERR(CODE(MID(N1627,14,1))),"",CODE(MID(N1627,14,1)))&amp;
IF(ISERR(CODE(MID(N1627,15,1))),"",CODE(MID(N1627,15,1)))</f>
        <v>7384779548484848</v>
      </c>
      <c r="B1627" s="3">
        <v>457</v>
      </c>
      <c r="C1627" s="165"/>
      <c r="D1627" s="73" t="s">
        <v>2221</v>
      </c>
      <c r="E1627" s="73" t="s">
        <v>7</v>
      </c>
      <c r="F1627" s="74" t="str">
        <f>""""&amp;TEXT($C1627,"0000")&amp;""""</f>
        <v>"0000"</v>
      </c>
      <c r="G1627" s="74" t="str">
        <f>""""&amp;TEXT($C1627,"0000")&amp;""""</f>
        <v>"0000"</v>
      </c>
      <c r="H1627" s="75">
        <v>0</v>
      </c>
      <c r="I1627" s="75">
        <v>0</v>
      </c>
      <c r="J1627" s="76" t="s">
        <v>30</v>
      </c>
      <c r="K1627" s="76" t="s">
        <v>2192</v>
      </c>
      <c r="L1627" s="138" t="s">
        <v>4604</v>
      </c>
      <c r="N1627" s="77" t="str">
        <f>"ITM_"&amp;TEXT($C1627,"0000")</f>
        <v>ITM_0000</v>
      </c>
      <c r="O1627" s="77"/>
      <c r="P1627"/>
      <c r="Q1627" t="str">
        <f>IF(F1627=G1627,"","NOT EQUAL")</f>
        <v/>
      </c>
      <c r="R1627"/>
      <c r="S1627"/>
      <c r="T1627">
        <f>IF(Y1627&lt;&gt;"",T1626+1,T1626)</f>
        <v>257</v>
      </c>
      <c r="U1627" s="3"/>
      <c r="V1627" s="118"/>
      <c r="W1627" s="118"/>
      <c r="X1627" s="109" t="str">
        <f>IF( OR(V1627="CNST", J1627="CAT_REGS"),(F1627),
IF(V1627="YES",UPPER(F1627),
IF(   AND(V1627&lt;&gt;"NO",J1627="CAT_FNCT",E1627&lt;&gt;"multiply", E1627&lt;&gt;"divide"),IF(K1627="SLS_ENABLED",   UPPER(F1627),""),"")))</f>
        <v/>
      </c>
      <c r="Y1627" s="109" t="str">
        <f>IF(LEN(W1627)&gt;0,W1627,SUBSTITUTE(SUBSTITUTE(SUBSTITUTE(SUBSTITUTE(SUBSTITUTE(SUBSTITUTE(SUBSTITUTE(SUBSTITUTE(SUBSTITUTE(SUBSTITUTE(SUBSTITUTE( (SUBSTITUTE( SUBSTITUTE( SUBSTITUTE( SUBSTITUTE(X1627,"STD_SIGMA","SUM"),"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27" s="2">
        <f>C1627</f>
        <v>0</v>
      </c>
    </row>
    <row r="1628" spans="1:26">
      <c r="A1628" s="167" t="str">
        <f>CODE(MID(N1628,1,1))&amp;CODE(MID(N1628,2,1))&amp;CODE(MID(N1628,3,1))&amp;CODE(MID(N1628,4,1))&amp;CODE(MID(N1628,5,1))&amp;
IF(ISERR(CODE(MID(N1628,6,1))),"",CODE(MID(N1628,6,1)))&amp;
IF(ISERR(CODE(MID(N1628,7,1))),"",CODE(MID(N1628,7,1)))&amp;
IF(ISERR(CODE(MID(N1628,8,1))),"",CODE(MID(N1628,8,1)))&amp;
IF(ISERR(CODE(MID(N1628,9,1))),"",CODE(MID(N1628,9,1)))&amp;
IF(ISERR(CODE(MID(N1628,10,1))),"",CODE(MID(N1628,10,1)))&amp;
IF(ISERR(CODE(MID(N1628,11,1))),"",CODE(MID(N1628,11,1)))&amp;
IF(ISERR(CODE(MID(N1628,12,1))),"",CODE(MID(N1628,12,1)))&amp;
IF(ISERR(CODE(MID(N1628,13,1))),"",CODE(MID(N1628,13,1)))&amp;
IF(ISERR(CODE(MID(N1628,14,1))),"",CODE(MID(N1628,14,1)))&amp;
IF(ISERR(CODE(MID(N1628,15,1))),"",CODE(MID(N1628,15,1)))</f>
        <v>6772829548484848</v>
      </c>
      <c r="B1628" s="3">
        <v>1239</v>
      </c>
      <c r="C1628" s="165"/>
      <c r="D1628" s="1" t="s">
        <v>2221</v>
      </c>
      <c r="E1628" s="1" t="s">
        <v>7</v>
      </c>
      <c r="F1628" s="89" t="s">
        <v>4303</v>
      </c>
      <c r="G1628" s="89" t="s">
        <v>4303</v>
      </c>
      <c r="H1628" s="58">
        <v>0</v>
      </c>
      <c r="I1628" s="58">
        <v>0</v>
      </c>
      <c r="J1628" s="17" t="s">
        <v>1</v>
      </c>
      <c r="K1628" s="17" t="s">
        <v>2192</v>
      </c>
      <c r="L1628" s="138" t="s">
        <v>4604</v>
      </c>
      <c r="N1628" s="77" t="str">
        <f>"CHR_"&amp;TEXT($C1628,"0000")</f>
        <v>CHR_0000</v>
      </c>
      <c r="O1628" s="22" t="s">
        <v>3787</v>
      </c>
      <c r="P1628"/>
      <c r="Q1628" t="str">
        <f>IF(F1628=G1628,"","NOT EQUAL")</f>
        <v/>
      </c>
      <c r="R1628"/>
      <c r="S1628"/>
      <c r="T1628">
        <f>IF(Y1628&lt;&gt;"",T1627+1,T1627)</f>
        <v>257</v>
      </c>
      <c r="U1628" s="3"/>
      <c r="V1628" s="118"/>
      <c r="W1628" s="118"/>
      <c r="X1628" s="109" t="str">
        <f>IF( OR(V1628="CNST", J1628="CAT_REGS"),(F1628),
IF(V1628="YES",UPPER(F1628),
IF(   AND(V1628&lt;&gt;"NO",J1628="CAT_FNCT",E1628&lt;&gt;"multiply", E1628&lt;&gt;"divide"),IF(K1628="SLS_ENABLED",   UPPER(F1628),""),"")))</f>
        <v/>
      </c>
      <c r="Y1628" s="109" t="str">
        <f>IF(LEN(W1628)&gt;0,W1628,SUBSTITUTE(SUBSTITUTE(SUBSTITUTE(SUBSTITUTE(SUBSTITUTE(SUBSTITUTE(SUBSTITUTE(SUBSTITUTE(SUBSTITUTE(SUBSTITUTE(SUBSTITUTE( (SUBSTITUTE( SUBSTITUTE( SUBSTITUTE( SUBSTITUTE(X1628,"STD_SIGMA","SUM"),"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28" s="2">
        <f>C1628</f>
        <v>0</v>
      </c>
    </row>
    <row r="1629" spans="1:26">
      <c r="A1629" s="167" t="str">
        <f>CODE(MID(N1629,1,1))&amp;CODE(MID(N1629,2,1))&amp;CODE(MID(N1629,3,1))&amp;CODE(MID(N1629,4,1))&amp;CODE(MID(N1629,5,1))&amp;
IF(ISERR(CODE(MID(N1629,6,1))),"",CODE(MID(N1629,6,1)))&amp;
IF(ISERR(CODE(MID(N1629,7,1))),"",CODE(MID(N1629,7,1)))&amp;
IF(ISERR(CODE(MID(N1629,8,1))),"",CODE(MID(N1629,8,1)))&amp;
IF(ISERR(CODE(MID(N1629,9,1))),"",CODE(MID(N1629,9,1)))&amp;
IF(ISERR(CODE(MID(N1629,10,1))),"",CODE(MID(N1629,10,1)))&amp;
IF(ISERR(CODE(MID(N1629,11,1))),"",CODE(MID(N1629,11,1)))&amp;
IF(ISERR(CODE(MID(N1629,12,1))),"",CODE(MID(N1629,12,1)))&amp;
IF(ISERR(CODE(MID(N1629,13,1))),"",CODE(MID(N1629,13,1)))&amp;
IF(ISERR(CODE(MID(N1629,14,1))),"",CODE(MID(N1629,14,1)))&amp;
IF(ISERR(CODE(MID(N1629,15,1))),"",CODE(MID(N1629,15,1)))</f>
        <v>6772829548484848</v>
      </c>
      <c r="B1629" s="3">
        <v>1240</v>
      </c>
      <c r="C1629" s="165"/>
      <c r="D1629" s="1" t="s">
        <v>2221</v>
      </c>
      <c r="E1629" s="1" t="s">
        <v>7</v>
      </c>
      <c r="F1629" s="89" t="s">
        <v>4304</v>
      </c>
      <c r="G1629" s="89" t="s">
        <v>4304</v>
      </c>
      <c r="H1629" s="58">
        <v>0</v>
      </c>
      <c r="I1629" s="58">
        <v>0</v>
      </c>
      <c r="J1629" s="17" t="s">
        <v>1</v>
      </c>
      <c r="K1629" s="17" t="s">
        <v>2192</v>
      </c>
      <c r="L1629" s="138" t="s">
        <v>4604</v>
      </c>
      <c r="N1629" s="77" t="str">
        <f>"CHR_"&amp;TEXT($C1629,"0000")</f>
        <v>CHR_0000</v>
      </c>
      <c r="O1629" s="22" t="s">
        <v>3787</v>
      </c>
      <c r="P1629"/>
      <c r="Q1629" t="str">
        <f>IF(F1629=G1629,"","NOT EQUAL")</f>
        <v/>
      </c>
      <c r="R1629"/>
      <c r="S1629"/>
      <c r="T1629">
        <f>IF(Y1629&lt;&gt;"",T1628+1,T1628)</f>
        <v>257</v>
      </c>
      <c r="U1629" s="3"/>
      <c r="V1629" s="118"/>
      <c r="W1629" s="118"/>
      <c r="X1629" s="109" t="str">
        <f>IF( OR(V1629="CNST", J1629="CAT_REGS"),(F1629),
IF(V1629="YES",UPPER(F1629),
IF(   AND(V1629&lt;&gt;"NO",J1629="CAT_FNCT",E1629&lt;&gt;"multiply", E1629&lt;&gt;"divide"),IF(K1629="SLS_ENABLED",   UPPER(F1629),""),"")))</f>
        <v/>
      </c>
      <c r="Y1629" s="109" t="str">
        <f>IF(LEN(W1629)&gt;0,W1629,SUBSTITUTE(SUBSTITUTE(SUBSTITUTE(SUBSTITUTE(SUBSTITUTE(SUBSTITUTE(SUBSTITUTE(SUBSTITUTE(SUBSTITUTE(SUBSTITUTE(SUBSTITUTE( (SUBSTITUTE( SUBSTITUTE( SUBSTITUTE( SUBSTITUTE(X1629,"STD_SIGMA","SUM"),"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29" s="2">
        <f>C1629</f>
        <v>0</v>
      </c>
    </row>
    <row r="1630" spans="1:26">
      <c r="A1630" s="167" t="str">
        <f>CODE(MID(N1630,1,1))&amp;CODE(MID(N1630,2,1))&amp;CODE(MID(N1630,3,1))&amp;CODE(MID(N1630,4,1))&amp;CODE(MID(N1630,5,1))&amp;
IF(ISERR(CODE(MID(N1630,6,1))),"",CODE(MID(N1630,6,1)))&amp;
IF(ISERR(CODE(MID(N1630,7,1))),"",CODE(MID(N1630,7,1)))&amp;
IF(ISERR(CODE(MID(N1630,8,1))),"",CODE(MID(N1630,8,1)))&amp;
IF(ISERR(CODE(MID(N1630,9,1))),"",CODE(MID(N1630,9,1)))&amp;
IF(ISERR(CODE(MID(N1630,10,1))),"",CODE(MID(N1630,10,1)))&amp;
IF(ISERR(CODE(MID(N1630,11,1))),"",CODE(MID(N1630,11,1)))&amp;
IF(ISERR(CODE(MID(N1630,12,1))),"",CODE(MID(N1630,12,1)))&amp;
IF(ISERR(CODE(MID(N1630,13,1))),"",CODE(MID(N1630,13,1)))&amp;
IF(ISERR(CODE(MID(N1630,14,1))),"",CODE(MID(N1630,14,1)))&amp;
IF(ISERR(CODE(MID(N1630,15,1))),"",CODE(MID(N1630,15,1)))</f>
        <v>7384779548484848</v>
      </c>
      <c r="B1630" s="3">
        <v>1615</v>
      </c>
      <c r="C1630" s="165"/>
      <c r="D1630" s="101" t="s">
        <v>2221</v>
      </c>
      <c r="E1630" s="101" t="s">
        <v>7</v>
      </c>
      <c r="F1630" s="162" t="str">
        <f>""""&amp;TEXT($C1630,"0000")&amp;""""</f>
        <v>"0000"</v>
      </c>
      <c r="G1630" s="162" t="str">
        <f>""""&amp;TEXT($C1630,"0000")&amp;""""</f>
        <v>"0000"</v>
      </c>
      <c r="H1630" s="163">
        <v>0</v>
      </c>
      <c r="I1630" s="163">
        <v>0</v>
      </c>
      <c r="J1630" s="102" t="s">
        <v>30</v>
      </c>
      <c r="K1630" s="102" t="s">
        <v>2192</v>
      </c>
      <c r="L1630" s="164" t="s">
        <v>4604</v>
      </c>
      <c r="M1630" s="103"/>
      <c r="N1630" s="22" t="str">
        <f>"ITM_"&amp;TEXT($C1630,"0000")</f>
        <v>ITM_0000</v>
      </c>
      <c r="O1630" s="22"/>
      <c r="P1630"/>
      <c r="Q1630" t="str">
        <f>IF(F1630=G1630,"","NOT EQUAL")</f>
        <v/>
      </c>
      <c r="R1630"/>
      <c r="S1630"/>
      <c r="T1630">
        <f>IF(Y1630&lt;&gt;"",T1629+1,T1629)</f>
        <v>257</v>
      </c>
      <c r="U1630" s="3"/>
      <c r="V1630" s="118"/>
      <c r="W1630" s="118"/>
      <c r="X1630" s="109" t="str">
        <f>IF( OR(V1630="CNST", J1630="CAT_REGS"),(F1630),
IF(V1630="YES",UPPER(F1630),
IF(   AND(V1630&lt;&gt;"NO",J1630="CAT_FNCT",E1630&lt;&gt;"multiply", E1630&lt;&gt;"divide"),IF(K1630="SLS_ENABLED",   UPPER(F1630),""),"")))</f>
        <v/>
      </c>
      <c r="Y1630" s="109" t="str">
        <f>IF(LEN(W1630)&gt;0,W1630,SUBSTITUTE(SUBSTITUTE(SUBSTITUTE(SUBSTITUTE(SUBSTITUTE(SUBSTITUTE(SUBSTITUTE(SUBSTITUTE(SUBSTITUTE(SUBSTITUTE(SUBSTITUTE( (SUBSTITUTE( SUBSTITUTE( SUBSTITUTE( SUBSTITUTE(X1630,"STD_SIGMA","SUM"),"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30" s="2">
        <f>C1630</f>
        <v>0</v>
      </c>
    </row>
    <row r="1631" spans="1:26">
      <c r="A1631" s="167" t="str">
        <f>CODE(MID(N1631,1,1))&amp;CODE(MID(N1631,2,1))&amp;CODE(MID(N1631,3,1))&amp;CODE(MID(N1631,4,1))&amp;CODE(MID(N1631,5,1))&amp;
IF(ISERR(CODE(MID(N1631,6,1))),"",CODE(MID(N1631,6,1)))&amp;
IF(ISERR(CODE(MID(N1631,7,1))),"",CODE(MID(N1631,7,1)))&amp;
IF(ISERR(CODE(MID(N1631,8,1))),"",CODE(MID(N1631,8,1)))&amp;
IF(ISERR(CODE(MID(N1631,9,1))),"",CODE(MID(N1631,9,1)))&amp;
IF(ISERR(CODE(MID(N1631,10,1))),"",CODE(MID(N1631,10,1)))&amp;
IF(ISERR(CODE(MID(N1631,11,1))),"",CODE(MID(N1631,11,1)))&amp;
IF(ISERR(CODE(MID(N1631,12,1))),"",CODE(MID(N1631,12,1)))&amp;
IF(ISERR(CODE(MID(N1631,13,1))),"",CODE(MID(N1631,13,1)))&amp;
IF(ISERR(CODE(MID(N1631,14,1))),"",CODE(MID(N1631,14,1)))&amp;
IF(ISERR(CODE(MID(N1631,15,1))),"",CODE(MID(N1631,15,1)))</f>
        <v>7384779548484848</v>
      </c>
      <c r="B1631" s="3">
        <v>1616</v>
      </c>
      <c r="C1631" s="165"/>
      <c r="D1631" s="101" t="s">
        <v>2221</v>
      </c>
      <c r="E1631" s="101" t="s">
        <v>7</v>
      </c>
      <c r="F1631" s="162" t="str">
        <f>""""&amp;TEXT($C1631,"0000")&amp;""""</f>
        <v>"0000"</v>
      </c>
      <c r="G1631" s="162" t="str">
        <f>""""&amp;TEXT($C1631,"0000")&amp;""""</f>
        <v>"0000"</v>
      </c>
      <c r="H1631" s="163">
        <v>0</v>
      </c>
      <c r="I1631" s="163">
        <v>0</v>
      </c>
      <c r="J1631" s="102" t="s">
        <v>30</v>
      </c>
      <c r="K1631" s="102" t="s">
        <v>2192</v>
      </c>
      <c r="L1631" s="164" t="s">
        <v>4604</v>
      </c>
      <c r="M1631" s="103"/>
      <c r="N1631" s="22" t="str">
        <f>"ITM_"&amp;TEXT($C1631,"0000")</f>
        <v>ITM_0000</v>
      </c>
      <c r="O1631" s="22"/>
      <c r="P1631"/>
      <c r="Q1631" t="str">
        <f>IF(F1631=G1631,"","NOT EQUAL")</f>
        <v/>
      </c>
      <c r="R1631"/>
      <c r="S1631"/>
      <c r="T1631">
        <f>IF(Y1631&lt;&gt;"",T1630+1,T1630)</f>
        <v>257</v>
      </c>
      <c r="U1631" s="3"/>
      <c r="V1631" s="118"/>
      <c r="W1631" s="118"/>
      <c r="X1631" s="109" t="str">
        <f>IF( OR(V1631="CNST", J1631="CAT_REGS"),(F1631),
IF(V1631="YES",UPPER(F1631),
IF(   AND(V1631&lt;&gt;"NO",J1631="CAT_FNCT",E1631&lt;&gt;"multiply", E1631&lt;&gt;"divide"),IF(K1631="SLS_ENABLED",   UPPER(F1631),""),"")))</f>
        <v/>
      </c>
      <c r="Y1631" s="109" t="str">
        <f>IF(LEN(W1631)&gt;0,W1631,SUBSTITUTE(SUBSTITUTE(SUBSTITUTE(SUBSTITUTE(SUBSTITUTE(SUBSTITUTE(SUBSTITUTE(SUBSTITUTE(SUBSTITUTE(SUBSTITUTE(SUBSTITUTE( (SUBSTITUTE( SUBSTITUTE( SUBSTITUTE( SUBSTITUTE(X1631,"STD_SIGMA","SUM"),"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31" s="2">
        <f>C1631</f>
        <v>0</v>
      </c>
    </row>
    <row r="1632" spans="1:26">
      <c r="A1632" s="167" t="str">
        <f>CODE(MID(N1632,1,1))&amp;CODE(MID(N1632,2,1))&amp;CODE(MID(N1632,3,1))&amp;CODE(MID(N1632,4,1))&amp;CODE(MID(N1632,5,1))&amp;
IF(ISERR(CODE(MID(N1632,6,1))),"",CODE(MID(N1632,6,1)))&amp;
IF(ISERR(CODE(MID(N1632,7,1))),"",CODE(MID(N1632,7,1)))&amp;
IF(ISERR(CODE(MID(N1632,8,1))),"",CODE(MID(N1632,8,1)))&amp;
IF(ISERR(CODE(MID(N1632,9,1))),"",CODE(MID(N1632,9,1)))&amp;
IF(ISERR(CODE(MID(N1632,10,1))),"",CODE(MID(N1632,10,1)))&amp;
IF(ISERR(CODE(MID(N1632,11,1))),"",CODE(MID(N1632,11,1)))&amp;
IF(ISERR(CODE(MID(N1632,12,1))),"",CODE(MID(N1632,12,1)))&amp;
IF(ISERR(CODE(MID(N1632,13,1))),"",CODE(MID(N1632,13,1)))&amp;
IF(ISERR(CODE(MID(N1632,14,1))),"",CODE(MID(N1632,14,1)))&amp;
IF(ISERR(CODE(MID(N1632,15,1))),"",CODE(MID(N1632,15,1)))</f>
        <v>7384779548484848</v>
      </c>
      <c r="B1632" s="3">
        <v>1617</v>
      </c>
      <c r="C1632" s="165"/>
      <c r="D1632" s="101" t="s">
        <v>2221</v>
      </c>
      <c r="E1632" s="101" t="s">
        <v>7</v>
      </c>
      <c r="F1632" s="162" t="str">
        <f>""""&amp;TEXT($C1632,"0000")&amp;""""</f>
        <v>"0000"</v>
      </c>
      <c r="G1632" s="162" t="str">
        <f>""""&amp;TEXT($C1632,"0000")&amp;""""</f>
        <v>"0000"</v>
      </c>
      <c r="H1632" s="163">
        <v>0</v>
      </c>
      <c r="I1632" s="163">
        <v>0</v>
      </c>
      <c r="J1632" s="102" t="s">
        <v>30</v>
      </c>
      <c r="K1632" s="102" t="s">
        <v>2192</v>
      </c>
      <c r="L1632" s="164" t="s">
        <v>4604</v>
      </c>
      <c r="M1632" s="103"/>
      <c r="N1632" s="22" t="str">
        <f>"ITM_"&amp;TEXT($C1632,"0000")</f>
        <v>ITM_0000</v>
      </c>
      <c r="O1632" s="22"/>
      <c r="P1632"/>
      <c r="Q1632" t="str">
        <f>IF(F1632=G1632,"","NOT EQUAL")</f>
        <v/>
      </c>
      <c r="R1632"/>
      <c r="S1632"/>
      <c r="T1632">
        <f>IF(Y1632&lt;&gt;"",T1631+1,T1631)</f>
        <v>257</v>
      </c>
      <c r="U1632" s="3"/>
      <c r="V1632" s="118"/>
      <c r="W1632" s="118"/>
      <c r="X1632" s="109" t="str">
        <f>IF( OR(V1632="CNST", J1632="CAT_REGS"),(F1632),
IF(V1632="YES",UPPER(F1632),
IF(   AND(V1632&lt;&gt;"NO",J1632="CAT_FNCT",E1632&lt;&gt;"multiply", E1632&lt;&gt;"divide"),IF(K1632="SLS_ENABLED",   UPPER(F1632),""),"")))</f>
        <v/>
      </c>
      <c r="Y1632" s="109" t="str">
        <f>IF(LEN(W1632)&gt;0,W1632,SUBSTITUTE(SUBSTITUTE(SUBSTITUTE(SUBSTITUTE(SUBSTITUTE(SUBSTITUTE(SUBSTITUTE(SUBSTITUTE(SUBSTITUTE(SUBSTITUTE(SUBSTITUTE( (SUBSTITUTE( SUBSTITUTE( SUBSTITUTE( SUBSTITUTE(X1632,"STD_SIGMA","SUM"),"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32" s="2">
        <f>C1632</f>
        <v>0</v>
      </c>
    </row>
    <row r="1633" spans="1:26">
      <c r="A1633" s="167" t="str">
        <f>CODE(MID(N1633,1,1))&amp;CODE(MID(N1633,2,1))&amp;CODE(MID(N1633,3,1))&amp;CODE(MID(N1633,4,1))&amp;CODE(MID(N1633,5,1))&amp;
IF(ISERR(CODE(MID(N1633,6,1))),"",CODE(MID(N1633,6,1)))&amp;
IF(ISERR(CODE(MID(N1633,7,1))),"",CODE(MID(N1633,7,1)))&amp;
IF(ISERR(CODE(MID(N1633,8,1))),"",CODE(MID(N1633,8,1)))&amp;
IF(ISERR(CODE(MID(N1633,9,1))),"",CODE(MID(N1633,9,1)))&amp;
IF(ISERR(CODE(MID(N1633,10,1))),"",CODE(MID(N1633,10,1)))&amp;
IF(ISERR(CODE(MID(N1633,11,1))),"",CODE(MID(N1633,11,1)))&amp;
IF(ISERR(CODE(MID(N1633,12,1))),"",CODE(MID(N1633,12,1)))&amp;
IF(ISERR(CODE(MID(N1633,13,1))),"",CODE(MID(N1633,13,1)))&amp;
IF(ISERR(CODE(MID(N1633,14,1))),"",CODE(MID(N1633,14,1)))&amp;
IF(ISERR(CODE(MID(N1633,15,1))),"",CODE(MID(N1633,15,1)))</f>
        <v>7384779548484848</v>
      </c>
      <c r="B1633" s="3">
        <v>1618</v>
      </c>
      <c r="C1633" s="165"/>
      <c r="D1633" s="101" t="s">
        <v>2221</v>
      </c>
      <c r="E1633" s="101" t="s">
        <v>7</v>
      </c>
      <c r="F1633" s="162" t="str">
        <f>""""&amp;TEXT($C1633,"0000")&amp;""""</f>
        <v>"0000"</v>
      </c>
      <c r="G1633" s="162" t="str">
        <f>""""&amp;TEXT($C1633,"0000")&amp;""""</f>
        <v>"0000"</v>
      </c>
      <c r="H1633" s="163">
        <v>0</v>
      </c>
      <c r="I1633" s="163">
        <v>0</v>
      </c>
      <c r="J1633" s="102" t="s">
        <v>30</v>
      </c>
      <c r="K1633" s="102" t="s">
        <v>2192</v>
      </c>
      <c r="L1633" s="164" t="s">
        <v>4604</v>
      </c>
      <c r="M1633" s="103"/>
      <c r="N1633" s="22" t="str">
        <f>"ITM_"&amp;TEXT($C1633,"0000")</f>
        <v>ITM_0000</v>
      </c>
      <c r="O1633" s="22"/>
      <c r="P1633"/>
      <c r="Q1633" t="str">
        <f>IF(F1633=G1633,"","NOT EQUAL")</f>
        <v/>
      </c>
      <c r="R1633"/>
      <c r="S1633"/>
      <c r="T1633">
        <f>IF(Y1633&lt;&gt;"",T1632+1,T1632)</f>
        <v>257</v>
      </c>
      <c r="U1633" s="3"/>
      <c r="V1633" s="118"/>
      <c r="W1633" s="118"/>
      <c r="X1633" s="109" t="str">
        <f>IF( OR(V1633="CNST", J1633="CAT_REGS"),(F1633),
IF(V1633="YES",UPPER(F1633),
IF(   AND(V1633&lt;&gt;"NO",J1633="CAT_FNCT",E1633&lt;&gt;"multiply", E1633&lt;&gt;"divide"),IF(K1633="SLS_ENABLED",   UPPER(F1633),""),"")))</f>
        <v/>
      </c>
      <c r="Y1633" s="109" t="str">
        <f>IF(LEN(W1633)&gt;0,W1633,SUBSTITUTE(SUBSTITUTE(SUBSTITUTE(SUBSTITUTE(SUBSTITUTE(SUBSTITUTE(SUBSTITUTE(SUBSTITUTE(SUBSTITUTE(SUBSTITUTE(SUBSTITUTE( (SUBSTITUTE( SUBSTITUTE( SUBSTITUTE( SUBSTITUTE(X1633,"STD_SIGMA","SUM"),"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33" s="2">
        <f>C1633</f>
        <v>0</v>
      </c>
    </row>
    <row r="1634" spans="1:26">
      <c r="A1634" s="167" t="str">
        <f>CODE(MID(N1634,1,1))&amp;CODE(MID(N1634,2,1))&amp;CODE(MID(N1634,3,1))&amp;CODE(MID(N1634,4,1))&amp;CODE(MID(N1634,5,1))&amp;
IF(ISERR(CODE(MID(N1634,6,1))),"",CODE(MID(N1634,6,1)))&amp;
IF(ISERR(CODE(MID(N1634,7,1))),"",CODE(MID(N1634,7,1)))&amp;
IF(ISERR(CODE(MID(N1634,8,1))),"",CODE(MID(N1634,8,1)))&amp;
IF(ISERR(CODE(MID(N1634,9,1))),"",CODE(MID(N1634,9,1)))&amp;
IF(ISERR(CODE(MID(N1634,10,1))),"",CODE(MID(N1634,10,1)))&amp;
IF(ISERR(CODE(MID(N1634,11,1))),"",CODE(MID(N1634,11,1)))&amp;
IF(ISERR(CODE(MID(N1634,12,1))),"",CODE(MID(N1634,12,1)))&amp;
IF(ISERR(CODE(MID(N1634,13,1))),"",CODE(MID(N1634,13,1)))&amp;
IF(ISERR(CODE(MID(N1634,14,1))),"",CODE(MID(N1634,14,1)))&amp;
IF(ISERR(CODE(MID(N1634,15,1))),"",CODE(MID(N1634,15,1)))</f>
        <v>7384779548484848</v>
      </c>
      <c r="B1634" s="3">
        <v>1619</v>
      </c>
      <c r="C1634" s="165"/>
      <c r="D1634" s="101" t="s">
        <v>2221</v>
      </c>
      <c r="E1634" s="101" t="s">
        <v>7</v>
      </c>
      <c r="F1634" s="162" t="str">
        <f>""""&amp;TEXT($C1634,"0000")&amp;""""</f>
        <v>"0000"</v>
      </c>
      <c r="G1634" s="162" t="str">
        <f>""""&amp;TEXT($C1634,"0000")&amp;""""</f>
        <v>"0000"</v>
      </c>
      <c r="H1634" s="163">
        <v>0</v>
      </c>
      <c r="I1634" s="163">
        <v>0</v>
      </c>
      <c r="J1634" s="102" t="s">
        <v>30</v>
      </c>
      <c r="K1634" s="102" t="s">
        <v>2192</v>
      </c>
      <c r="L1634" s="164" t="s">
        <v>4604</v>
      </c>
      <c r="M1634" s="103"/>
      <c r="N1634" s="22" t="str">
        <f>"ITM_"&amp;TEXT($C1634,"0000")</f>
        <v>ITM_0000</v>
      </c>
      <c r="O1634" s="22"/>
      <c r="P1634"/>
      <c r="Q1634" t="str">
        <f>IF(F1634=G1634,"","NOT EQUAL")</f>
        <v/>
      </c>
      <c r="R1634"/>
      <c r="S1634"/>
      <c r="T1634">
        <f>IF(Y1634&lt;&gt;"",T1633+1,T1633)</f>
        <v>257</v>
      </c>
      <c r="U1634" s="3"/>
      <c r="V1634" s="118"/>
      <c r="W1634" s="118"/>
      <c r="X1634" s="109" t="str">
        <f>IF( OR(V1634="CNST", J1634="CAT_REGS"),(F1634),
IF(V1634="YES",UPPER(F1634),
IF(   AND(V1634&lt;&gt;"NO",J1634="CAT_FNCT",E1634&lt;&gt;"multiply", E1634&lt;&gt;"divide"),IF(K1634="SLS_ENABLED",   UPPER(F1634),""),"")))</f>
        <v/>
      </c>
      <c r="Y1634" s="109" t="str">
        <f>IF(LEN(W1634)&gt;0,W1634,SUBSTITUTE(SUBSTITUTE(SUBSTITUTE(SUBSTITUTE(SUBSTITUTE(SUBSTITUTE(SUBSTITUTE(SUBSTITUTE(SUBSTITUTE(SUBSTITUTE(SUBSTITUTE( (SUBSTITUTE( SUBSTITUTE( SUBSTITUTE( SUBSTITUTE(X1634,"STD_SIGMA","SUM"),"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34" s="2">
        <f>C1634</f>
        <v>0</v>
      </c>
    </row>
    <row r="1635" spans="1:26">
      <c r="A1635" s="167" t="str">
        <f>CODE(MID(N1635,1,1))&amp;CODE(MID(N1635,2,1))&amp;CODE(MID(N1635,3,1))&amp;CODE(MID(N1635,4,1))&amp;CODE(MID(N1635,5,1))&amp;
IF(ISERR(CODE(MID(N1635,6,1))),"",CODE(MID(N1635,6,1)))&amp;
IF(ISERR(CODE(MID(N1635,7,1))),"",CODE(MID(N1635,7,1)))&amp;
IF(ISERR(CODE(MID(N1635,8,1))),"",CODE(MID(N1635,8,1)))&amp;
IF(ISERR(CODE(MID(N1635,9,1))),"",CODE(MID(N1635,9,1)))&amp;
IF(ISERR(CODE(MID(N1635,10,1))),"",CODE(MID(N1635,10,1)))&amp;
IF(ISERR(CODE(MID(N1635,11,1))),"",CODE(MID(N1635,11,1)))&amp;
IF(ISERR(CODE(MID(N1635,12,1))),"",CODE(MID(N1635,12,1)))&amp;
IF(ISERR(CODE(MID(N1635,13,1))),"",CODE(MID(N1635,13,1)))&amp;
IF(ISERR(CODE(MID(N1635,14,1))),"",CODE(MID(N1635,14,1)))&amp;
IF(ISERR(CODE(MID(N1635,15,1))),"",CODE(MID(N1635,15,1)))</f>
        <v>7384779548484848</v>
      </c>
      <c r="B1635" s="3">
        <v>1620</v>
      </c>
      <c r="C1635" s="165"/>
      <c r="D1635" s="101" t="s">
        <v>2221</v>
      </c>
      <c r="E1635" s="101" t="s">
        <v>7</v>
      </c>
      <c r="F1635" s="162" t="str">
        <f>""""&amp;TEXT($C1635,"0000")&amp;""""</f>
        <v>"0000"</v>
      </c>
      <c r="G1635" s="162" t="str">
        <f>""""&amp;TEXT($C1635,"0000")&amp;""""</f>
        <v>"0000"</v>
      </c>
      <c r="H1635" s="163">
        <v>0</v>
      </c>
      <c r="I1635" s="163">
        <v>0</v>
      </c>
      <c r="J1635" s="102" t="s">
        <v>30</v>
      </c>
      <c r="K1635" s="102" t="s">
        <v>2192</v>
      </c>
      <c r="L1635" s="164" t="s">
        <v>4604</v>
      </c>
      <c r="M1635" s="103"/>
      <c r="N1635" s="22" t="str">
        <f>"ITM_"&amp;TEXT($C1635,"0000")</f>
        <v>ITM_0000</v>
      </c>
      <c r="O1635" s="22"/>
      <c r="P1635"/>
      <c r="Q1635" t="str">
        <f>IF(F1635=G1635,"","NOT EQUAL")</f>
        <v/>
      </c>
      <c r="R1635"/>
      <c r="S1635"/>
      <c r="T1635">
        <f>IF(Y1635&lt;&gt;"",T1634+1,T1634)</f>
        <v>257</v>
      </c>
      <c r="U1635" s="3"/>
      <c r="V1635" s="118"/>
      <c r="W1635" s="118"/>
      <c r="X1635" s="109" t="str">
        <f>IF( OR(V1635="CNST", J1635="CAT_REGS"),(F1635),
IF(V1635="YES",UPPER(F1635),
IF(   AND(V1635&lt;&gt;"NO",J1635="CAT_FNCT",E1635&lt;&gt;"multiply", E1635&lt;&gt;"divide"),IF(K1635="SLS_ENABLED",   UPPER(F1635),""),"")))</f>
        <v/>
      </c>
      <c r="Y1635" s="109" t="str">
        <f>IF(LEN(W1635)&gt;0,W1635,SUBSTITUTE(SUBSTITUTE(SUBSTITUTE(SUBSTITUTE(SUBSTITUTE(SUBSTITUTE(SUBSTITUTE(SUBSTITUTE(SUBSTITUTE(SUBSTITUTE(SUBSTITUTE( (SUBSTITUTE( SUBSTITUTE( SUBSTITUTE( SUBSTITUTE(X1635,"STD_SIGMA","SUM"),"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35" s="2">
        <f>C1635</f>
        <v>0</v>
      </c>
    </row>
    <row r="1636" spans="1:26">
      <c r="A1636" s="167" t="str">
        <f>CODE(MID(N1636,1,1))&amp;CODE(MID(N1636,2,1))&amp;CODE(MID(N1636,3,1))&amp;CODE(MID(N1636,4,1))&amp;CODE(MID(N1636,5,1))&amp;
IF(ISERR(CODE(MID(N1636,6,1))),"",CODE(MID(N1636,6,1)))&amp;
IF(ISERR(CODE(MID(N1636,7,1))),"",CODE(MID(N1636,7,1)))&amp;
IF(ISERR(CODE(MID(N1636,8,1))),"",CODE(MID(N1636,8,1)))&amp;
IF(ISERR(CODE(MID(N1636,9,1))),"",CODE(MID(N1636,9,1)))&amp;
IF(ISERR(CODE(MID(N1636,10,1))),"",CODE(MID(N1636,10,1)))&amp;
IF(ISERR(CODE(MID(N1636,11,1))),"",CODE(MID(N1636,11,1)))&amp;
IF(ISERR(CODE(MID(N1636,12,1))),"",CODE(MID(N1636,12,1)))&amp;
IF(ISERR(CODE(MID(N1636,13,1))),"",CODE(MID(N1636,13,1)))&amp;
IF(ISERR(CODE(MID(N1636,14,1))),"",CODE(MID(N1636,14,1)))&amp;
IF(ISERR(CODE(MID(N1636,15,1))),"",CODE(MID(N1636,15,1)))</f>
        <v>7384779548484848</v>
      </c>
      <c r="B1636" s="3">
        <v>1621</v>
      </c>
      <c r="C1636" s="165"/>
      <c r="D1636" s="101" t="s">
        <v>2221</v>
      </c>
      <c r="E1636" s="101" t="s">
        <v>7</v>
      </c>
      <c r="F1636" s="162" t="str">
        <f>""""&amp;TEXT($C1636,"0000")&amp;""""</f>
        <v>"0000"</v>
      </c>
      <c r="G1636" s="162" t="str">
        <f>""""&amp;TEXT($C1636,"0000")&amp;""""</f>
        <v>"0000"</v>
      </c>
      <c r="H1636" s="163">
        <v>0</v>
      </c>
      <c r="I1636" s="163">
        <v>0</v>
      </c>
      <c r="J1636" s="102" t="s">
        <v>30</v>
      </c>
      <c r="K1636" s="102" t="s">
        <v>2192</v>
      </c>
      <c r="L1636" s="164" t="s">
        <v>4604</v>
      </c>
      <c r="M1636" s="103"/>
      <c r="N1636" s="22" t="str">
        <f>"ITM_"&amp;TEXT($C1636,"0000")</f>
        <v>ITM_0000</v>
      </c>
      <c r="O1636" s="22"/>
      <c r="P1636"/>
      <c r="Q1636" t="str">
        <f>IF(F1636=G1636,"","NOT EQUAL")</f>
        <v/>
      </c>
      <c r="R1636"/>
      <c r="S1636"/>
      <c r="T1636">
        <f>IF(Y1636&lt;&gt;"",T1635+1,T1635)</f>
        <v>257</v>
      </c>
      <c r="U1636" s="3"/>
      <c r="V1636" s="118"/>
      <c r="W1636" s="118"/>
      <c r="X1636" s="109" t="str">
        <f>IF( OR(V1636="CNST", J1636="CAT_REGS"),(F1636),
IF(V1636="YES",UPPER(F1636),
IF(   AND(V1636&lt;&gt;"NO",J1636="CAT_FNCT",E1636&lt;&gt;"multiply", E1636&lt;&gt;"divide"),IF(K1636="SLS_ENABLED",   UPPER(F1636),""),"")))</f>
        <v/>
      </c>
      <c r="Y1636" s="109" t="str">
        <f>IF(LEN(W1636)&gt;0,W1636,SUBSTITUTE(SUBSTITUTE(SUBSTITUTE(SUBSTITUTE(SUBSTITUTE(SUBSTITUTE(SUBSTITUTE(SUBSTITUTE(SUBSTITUTE(SUBSTITUTE(SUBSTITUTE( (SUBSTITUTE( SUBSTITUTE( SUBSTITUTE( SUBSTITUTE(X1636,"STD_SIGMA","SUM"),"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36" s="2">
        <f>C1636</f>
        <v>0</v>
      </c>
    </row>
    <row r="1637" spans="1:26">
      <c r="A1637" s="167" t="str">
        <f>CODE(MID(N1637,1,1))&amp;CODE(MID(N1637,2,1))&amp;CODE(MID(N1637,3,1))&amp;CODE(MID(N1637,4,1))&amp;CODE(MID(N1637,5,1))&amp;
IF(ISERR(CODE(MID(N1637,6,1))),"",CODE(MID(N1637,6,1)))&amp;
IF(ISERR(CODE(MID(N1637,7,1))),"",CODE(MID(N1637,7,1)))&amp;
IF(ISERR(CODE(MID(N1637,8,1))),"",CODE(MID(N1637,8,1)))&amp;
IF(ISERR(CODE(MID(N1637,9,1))),"",CODE(MID(N1637,9,1)))&amp;
IF(ISERR(CODE(MID(N1637,10,1))),"",CODE(MID(N1637,10,1)))&amp;
IF(ISERR(CODE(MID(N1637,11,1))),"",CODE(MID(N1637,11,1)))&amp;
IF(ISERR(CODE(MID(N1637,12,1))),"",CODE(MID(N1637,12,1)))&amp;
IF(ISERR(CODE(MID(N1637,13,1))),"",CODE(MID(N1637,13,1)))&amp;
IF(ISERR(CODE(MID(N1637,14,1))),"",CODE(MID(N1637,14,1)))&amp;
IF(ISERR(CODE(MID(N1637,15,1))),"",CODE(MID(N1637,15,1)))</f>
        <v>7384779548484848</v>
      </c>
      <c r="B1637" s="3">
        <v>1622</v>
      </c>
      <c r="C1637" s="165"/>
      <c r="D1637" s="101" t="s">
        <v>2221</v>
      </c>
      <c r="E1637" s="101" t="s">
        <v>7</v>
      </c>
      <c r="F1637" s="162" t="str">
        <f>""""&amp;TEXT($C1637,"0000")&amp;""""</f>
        <v>"0000"</v>
      </c>
      <c r="G1637" s="162" t="str">
        <f>""""&amp;TEXT($C1637,"0000")&amp;""""</f>
        <v>"0000"</v>
      </c>
      <c r="H1637" s="163">
        <v>0</v>
      </c>
      <c r="I1637" s="163">
        <v>0</v>
      </c>
      <c r="J1637" s="102" t="s">
        <v>30</v>
      </c>
      <c r="K1637" s="102" t="s">
        <v>2192</v>
      </c>
      <c r="L1637" s="164" t="s">
        <v>4604</v>
      </c>
      <c r="M1637" s="103"/>
      <c r="N1637" s="22" t="str">
        <f>"ITM_"&amp;TEXT($C1637,"0000")</f>
        <v>ITM_0000</v>
      </c>
      <c r="O1637" s="22"/>
      <c r="P1637"/>
      <c r="Q1637" t="str">
        <f>IF(F1637=G1637,"","NOT EQUAL")</f>
        <v/>
      </c>
      <c r="R1637"/>
      <c r="S1637"/>
      <c r="T1637">
        <f>IF(Y1637&lt;&gt;"",T1636+1,T1636)</f>
        <v>257</v>
      </c>
      <c r="U1637" s="3"/>
      <c r="V1637" s="118"/>
      <c r="W1637" s="118"/>
      <c r="X1637" s="109" t="str">
        <f>IF( OR(V1637="CNST", J1637="CAT_REGS"),(F1637),
IF(V1637="YES",UPPER(F1637),
IF(   AND(V1637&lt;&gt;"NO",J1637="CAT_FNCT",E1637&lt;&gt;"multiply", E1637&lt;&gt;"divide"),IF(K1637="SLS_ENABLED",   UPPER(F1637),""),"")))</f>
        <v/>
      </c>
      <c r="Y1637" s="109" t="str">
        <f>IF(LEN(W1637)&gt;0,W1637,SUBSTITUTE(SUBSTITUTE(SUBSTITUTE(SUBSTITUTE(SUBSTITUTE(SUBSTITUTE(SUBSTITUTE(SUBSTITUTE(SUBSTITUTE(SUBSTITUTE(SUBSTITUTE( (SUBSTITUTE( SUBSTITUTE( SUBSTITUTE( SUBSTITUTE(X1637,"STD_SIGMA","SUM"),"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37" s="2">
        <f>C1637</f>
        <v>0</v>
      </c>
    </row>
    <row r="1638" spans="1:26">
      <c r="A1638" s="167" t="str">
        <f>CODE(MID(N1638,1,1))&amp;CODE(MID(N1638,2,1))&amp;CODE(MID(N1638,3,1))&amp;CODE(MID(N1638,4,1))&amp;CODE(MID(N1638,5,1))&amp;
IF(ISERR(CODE(MID(N1638,6,1))),"",CODE(MID(N1638,6,1)))&amp;
IF(ISERR(CODE(MID(N1638,7,1))),"",CODE(MID(N1638,7,1)))&amp;
IF(ISERR(CODE(MID(N1638,8,1))),"",CODE(MID(N1638,8,1)))&amp;
IF(ISERR(CODE(MID(N1638,9,1))),"",CODE(MID(N1638,9,1)))&amp;
IF(ISERR(CODE(MID(N1638,10,1))),"",CODE(MID(N1638,10,1)))&amp;
IF(ISERR(CODE(MID(N1638,11,1))),"",CODE(MID(N1638,11,1)))&amp;
IF(ISERR(CODE(MID(N1638,12,1))),"",CODE(MID(N1638,12,1)))&amp;
IF(ISERR(CODE(MID(N1638,13,1))),"",CODE(MID(N1638,13,1)))&amp;
IF(ISERR(CODE(MID(N1638,14,1))),"",CODE(MID(N1638,14,1)))&amp;
IF(ISERR(CODE(MID(N1638,15,1))),"",CODE(MID(N1638,15,1)))</f>
        <v>7384779548484848</v>
      </c>
      <c r="B1638" s="3">
        <v>1623</v>
      </c>
      <c r="C1638" s="165"/>
      <c r="D1638" s="101" t="s">
        <v>2221</v>
      </c>
      <c r="E1638" s="101" t="s">
        <v>7</v>
      </c>
      <c r="F1638" s="162" t="str">
        <f>""""&amp;TEXT($C1638,"0000")&amp;""""</f>
        <v>"0000"</v>
      </c>
      <c r="G1638" s="162" t="str">
        <f>""""&amp;TEXT($C1638,"0000")&amp;""""</f>
        <v>"0000"</v>
      </c>
      <c r="H1638" s="163">
        <v>0</v>
      </c>
      <c r="I1638" s="163">
        <v>0</v>
      </c>
      <c r="J1638" s="102" t="s">
        <v>30</v>
      </c>
      <c r="K1638" s="102" t="s">
        <v>2192</v>
      </c>
      <c r="L1638" s="164" t="s">
        <v>4604</v>
      </c>
      <c r="M1638" s="103"/>
      <c r="N1638" s="22" t="str">
        <f>"ITM_"&amp;TEXT($C1638,"0000")</f>
        <v>ITM_0000</v>
      </c>
      <c r="O1638" s="22"/>
      <c r="P1638"/>
      <c r="Q1638" t="str">
        <f>IF(F1638=G1638,"","NOT EQUAL")</f>
        <v/>
      </c>
      <c r="R1638"/>
      <c r="S1638"/>
      <c r="T1638">
        <f>IF(Y1638&lt;&gt;"",T1637+1,T1637)</f>
        <v>257</v>
      </c>
      <c r="U1638" s="3"/>
      <c r="V1638" s="118"/>
      <c r="W1638" s="118"/>
      <c r="X1638" s="109" t="str">
        <f>IF( OR(V1638="CNST", J1638="CAT_REGS"),(F1638),
IF(V1638="YES",UPPER(F1638),
IF(   AND(V1638&lt;&gt;"NO",J1638="CAT_FNCT",E1638&lt;&gt;"multiply", E1638&lt;&gt;"divide"),IF(K1638="SLS_ENABLED",   UPPER(F1638),""),"")))</f>
        <v/>
      </c>
      <c r="Y1638" s="109" t="str">
        <f>IF(LEN(W1638)&gt;0,W1638,SUBSTITUTE(SUBSTITUTE(SUBSTITUTE(SUBSTITUTE(SUBSTITUTE(SUBSTITUTE(SUBSTITUTE(SUBSTITUTE(SUBSTITUTE(SUBSTITUTE(SUBSTITUTE( (SUBSTITUTE( SUBSTITUTE( SUBSTITUTE( SUBSTITUTE(X1638,"STD_SIGMA","SUM"),"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38" s="2">
        <f>C1638</f>
        <v>0</v>
      </c>
    </row>
    <row r="1639" spans="1:26">
      <c r="A1639" s="167" t="str">
        <f>CODE(MID(N1639,1,1))&amp;CODE(MID(N1639,2,1))&amp;CODE(MID(N1639,3,1))&amp;CODE(MID(N1639,4,1))&amp;CODE(MID(N1639,5,1))&amp;
IF(ISERR(CODE(MID(N1639,6,1))),"",CODE(MID(N1639,6,1)))&amp;
IF(ISERR(CODE(MID(N1639,7,1))),"",CODE(MID(N1639,7,1)))&amp;
IF(ISERR(CODE(MID(N1639,8,1))),"",CODE(MID(N1639,8,1)))&amp;
IF(ISERR(CODE(MID(N1639,9,1))),"",CODE(MID(N1639,9,1)))&amp;
IF(ISERR(CODE(MID(N1639,10,1))),"",CODE(MID(N1639,10,1)))&amp;
IF(ISERR(CODE(MID(N1639,11,1))),"",CODE(MID(N1639,11,1)))&amp;
IF(ISERR(CODE(MID(N1639,12,1))),"",CODE(MID(N1639,12,1)))&amp;
IF(ISERR(CODE(MID(N1639,13,1))),"",CODE(MID(N1639,13,1)))&amp;
IF(ISERR(CODE(MID(N1639,14,1))),"",CODE(MID(N1639,14,1)))&amp;
IF(ISERR(CODE(MID(N1639,15,1))),"",CODE(MID(N1639,15,1)))</f>
        <v>7384779548484848</v>
      </c>
      <c r="B1639" s="3">
        <v>1624</v>
      </c>
      <c r="C1639" s="165"/>
      <c r="D1639" s="101" t="s">
        <v>2221</v>
      </c>
      <c r="E1639" s="101" t="s">
        <v>7</v>
      </c>
      <c r="F1639" s="162" t="str">
        <f>""""&amp;TEXT($C1639,"0000")&amp;""""</f>
        <v>"0000"</v>
      </c>
      <c r="G1639" s="162" t="str">
        <f>""""&amp;TEXT($C1639,"0000")&amp;""""</f>
        <v>"0000"</v>
      </c>
      <c r="H1639" s="163">
        <v>0</v>
      </c>
      <c r="I1639" s="163">
        <v>0</v>
      </c>
      <c r="J1639" s="102" t="s">
        <v>30</v>
      </c>
      <c r="K1639" s="102" t="s">
        <v>2192</v>
      </c>
      <c r="L1639" s="164" t="s">
        <v>4604</v>
      </c>
      <c r="M1639" s="103"/>
      <c r="N1639" s="22" t="str">
        <f>"ITM_"&amp;TEXT($C1639,"0000")</f>
        <v>ITM_0000</v>
      </c>
      <c r="O1639" s="22"/>
      <c r="P1639"/>
      <c r="Q1639" t="str">
        <f>IF(F1639=G1639,"","NOT EQUAL")</f>
        <v/>
      </c>
      <c r="R1639"/>
      <c r="S1639"/>
      <c r="T1639">
        <f>IF(Y1639&lt;&gt;"",T1638+1,T1638)</f>
        <v>257</v>
      </c>
      <c r="U1639" s="3"/>
      <c r="V1639" s="118"/>
      <c r="W1639" s="118"/>
      <c r="X1639" s="109" t="str">
        <f>IF( OR(V1639="CNST", J1639="CAT_REGS"),(F1639),
IF(V1639="YES",UPPER(F1639),
IF(   AND(V1639&lt;&gt;"NO",J1639="CAT_FNCT",E1639&lt;&gt;"multiply", E1639&lt;&gt;"divide"),IF(K1639="SLS_ENABLED",   UPPER(F1639),""),"")))</f>
        <v/>
      </c>
      <c r="Y1639" s="109" t="str">
        <f>IF(LEN(W1639)&gt;0,W1639,SUBSTITUTE(SUBSTITUTE(SUBSTITUTE(SUBSTITUTE(SUBSTITUTE(SUBSTITUTE(SUBSTITUTE(SUBSTITUTE(SUBSTITUTE(SUBSTITUTE(SUBSTITUTE( (SUBSTITUTE( SUBSTITUTE( SUBSTITUTE( SUBSTITUTE(X1639,"STD_SIGMA","SUM"),"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39" s="2">
        <f>C1639</f>
        <v>0</v>
      </c>
    </row>
    <row r="1640" spans="1:26">
      <c r="A1640" s="167" t="str">
        <f>CODE(MID(N1640,1,1))&amp;CODE(MID(N1640,2,1))&amp;CODE(MID(N1640,3,1))&amp;CODE(MID(N1640,4,1))&amp;CODE(MID(N1640,5,1))&amp;
IF(ISERR(CODE(MID(N1640,6,1))),"",CODE(MID(N1640,6,1)))&amp;
IF(ISERR(CODE(MID(N1640,7,1))),"",CODE(MID(N1640,7,1)))&amp;
IF(ISERR(CODE(MID(N1640,8,1))),"",CODE(MID(N1640,8,1)))&amp;
IF(ISERR(CODE(MID(N1640,9,1))),"",CODE(MID(N1640,9,1)))&amp;
IF(ISERR(CODE(MID(N1640,10,1))),"",CODE(MID(N1640,10,1)))&amp;
IF(ISERR(CODE(MID(N1640,11,1))),"",CODE(MID(N1640,11,1)))&amp;
IF(ISERR(CODE(MID(N1640,12,1))),"",CODE(MID(N1640,12,1)))&amp;
IF(ISERR(CODE(MID(N1640,13,1))),"",CODE(MID(N1640,13,1)))&amp;
IF(ISERR(CODE(MID(N1640,14,1))),"",CODE(MID(N1640,14,1)))&amp;
IF(ISERR(CODE(MID(N1640,15,1))),"",CODE(MID(N1640,15,1)))</f>
        <v>7384779548484848</v>
      </c>
      <c r="B1640" s="3">
        <v>1625</v>
      </c>
      <c r="C1640" s="165"/>
      <c r="D1640" s="101" t="s">
        <v>2221</v>
      </c>
      <c r="E1640" s="101" t="s">
        <v>7</v>
      </c>
      <c r="F1640" s="162" t="str">
        <f>""""&amp;TEXT($C1640,"0000")&amp;""""</f>
        <v>"0000"</v>
      </c>
      <c r="G1640" s="162" t="str">
        <f>""""&amp;TEXT($C1640,"0000")&amp;""""</f>
        <v>"0000"</v>
      </c>
      <c r="H1640" s="163">
        <v>0</v>
      </c>
      <c r="I1640" s="163">
        <v>0</v>
      </c>
      <c r="J1640" s="102" t="s">
        <v>30</v>
      </c>
      <c r="K1640" s="102" t="s">
        <v>2192</v>
      </c>
      <c r="L1640" s="164" t="s">
        <v>4604</v>
      </c>
      <c r="M1640" s="103"/>
      <c r="N1640" s="22" t="str">
        <f>"ITM_"&amp;TEXT($C1640,"0000")</f>
        <v>ITM_0000</v>
      </c>
      <c r="O1640" s="22"/>
      <c r="P1640"/>
      <c r="Q1640" t="str">
        <f>IF(F1640=G1640,"","NOT EQUAL")</f>
        <v/>
      </c>
      <c r="R1640"/>
      <c r="S1640"/>
      <c r="T1640">
        <f>IF(Y1640&lt;&gt;"",T1639+1,T1639)</f>
        <v>257</v>
      </c>
      <c r="U1640" s="3"/>
      <c r="V1640" s="118"/>
      <c r="W1640" s="118"/>
      <c r="X1640" s="109" t="str">
        <f>IF( OR(V1640="CNST", J1640="CAT_REGS"),(F1640),
IF(V1640="YES",UPPER(F1640),
IF(   AND(V1640&lt;&gt;"NO",J1640="CAT_FNCT",E1640&lt;&gt;"multiply", E1640&lt;&gt;"divide"),IF(K1640="SLS_ENABLED",   UPPER(F1640),""),"")))</f>
        <v/>
      </c>
      <c r="Y1640" s="109" t="str">
        <f>IF(LEN(W1640)&gt;0,W1640,SUBSTITUTE(SUBSTITUTE(SUBSTITUTE(SUBSTITUTE(SUBSTITUTE(SUBSTITUTE(SUBSTITUTE(SUBSTITUTE(SUBSTITUTE(SUBSTITUTE(SUBSTITUTE( (SUBSTITUTE( SUBSTITUTE( SUBSTITUTE( SUBSTITUTE(X1640,"STD_SIGMA","SUM"),"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40" s="2">
        <f>C1640</f>
        <v>0</v>
      </c>
    </row>
    <row r="1641" spans="1:26">
      <c r="A1641" s="167" t="str">
        <f>CODE(MID(N1641,1,1))&amp;CODE(MID(N1641,2,1))&amp;CODE(MID(N1641,3,1))&amp;CODE(MID(N1641,4,1))&amp;CODE(MID(N1641,5,1))&amp;
IF(ISERR(CODE(MID(N1641,6,1))),"",CODE(MID(N1641,6,1)))&amp;
IF(ISERR(CODE(MID(N1641,7,1))),"",CODE(MID(N1641,7,1)))&amp;
IF(ISERR(CODE(MID(N1641,8,1))),"",CODE(MID(N1641,8,1)))&amp;
IF(ISERR(CODE(MID(N1641,9,1))),"",CODE(MID(N1641,9,1)))&amp;
IF(ISERR(CODE(MID(N1641,10,1))),"",CODE(MID(N1641,10,1)))&amp;
IF(ISERR(CODE(MID(N1641,11,1))),"",CODE(MID(N1641,11,1)))&amp;
IF(ISERR(CODE(MID(N1641,12,1))),"",CODE(MID(N1641,12,1)))&amp;
IF(ISERR(CODE(MID(N1641,13,1))),"",CODE(MID(N1641,13,1)))&amp;
IF(ISERR(CODE(MID(N1641,14,1))),"",CODE(MID(N1641,14,1)))&amp;
IF(ISERR(CODE(MID(N1641,15,1))),"",CODE(MID(N1641,15,1)))</f>
        <v>7384779548484848</v>
      </c>
      <c r="B1641" s="3">
        <v>1626</v>
      </c>
      <c r="C1641" s="165"/>
      <c r="D1641" s="101" t="s">
        <v>2221</v>
      </c>
      <c r="E1641" s="101" t="s">
        <v>7</v>
      </c>
      <c r="F1641" s="162" t="str">
        <f>""""&amp;TEXT($C1641,"0000")&amp;""""</f>
        <v>"0000"</v>
      </c>
      <c r="G1641" s="162" t="str">
        <f>""""&amp;TEXT($C1641,"0000")&amp;""""</f>
        <v>"0000"</v>
      </c>
      <c r="H1641" s="163">
        <v>0</v>
      </c>
      <c r="I1641" s="163">
        <v>0</v>
      </c>
      <c r="J1641" s="102" t="s">
        <v>30</v>
      </c>
      <c r="K1641" s="102" t="s">
        <v>2192</v>
      </c>
      <c r="L1641" s="164" t="s">
        <v>4604</v>
      </c>
      <c r="M1641" s="103"/>
      <c r="N1641" s="22" t="str">
        <f>"ITM_"&amp;TEXT($C1641,"0000")</f>
        <v>ITM_0000</v>
      </c>
      <c r="O1641" s="22"/>
      <c r="P1641"/>
      <c r="Q1641" t="str">
        <f>IF(F1641=G1641,"","NOT EQUAL")</f>
        <v/>
      </c>
      <c r="R1641"/>
      <c r="S1641"/>
      <c r="T1641">
        <f>IF(Y1641&lt;&gt;"",T1640+1,T1640)</f>
        <v>257</v>
      </c>
      <c r="U1641" s="3"/>
      <c r="V1641" s="118"/>
      <c r="W1641" s="118"/>
      <c r="X1641" s="109" t="str">
        <f>IF( OR(V1641="CNST", J1641="CAT_REGS"),(F1641),
IF(V1641="YES",UPPER(F1641),
IF(   AND(V1641&lt;&gt;"NO",J1641="CAT_FNCT",E1641&lt;&gt;"multiply", E1641&lt;&gt;"divide"),IF(K1641="SLS_ENABLED",   UPPER(F1641),""),"")))</f>
        <v/>
      </c>
      <c r="Y1641" s="109" t="str">
        <f>IF(LEN(W1641)&gt;0,W1641,SUBSTITUTE(SUBSTITUTE(SUBSTITUTE(SUBSTITUTE(SUBSTITUTE(SUBSTITUTE(SUBSTITUTE(SUBSTITUTE(SUBSTITUTE(SUBSTITUTE(SUBSTITUTE( (SUBSTITUTE( SUBSTITUTE( SUBSTITUTE( SUBSTITUTE(X1641,"STD_SIGMA","SUM"),"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41" s="2">
        <f>C1641</f>
        <v>0</v>
      </c>
    </row>
    <row r="1642" spans="1:26">
      <c r="A1642" s="167" t="str">
        <f>CODE(MID(N1642,1,1))&amp;CODE(MID(N1642,2,1))&amp;CODE(MID(N1642,3,1))&amp;CODE(MID(N1642,4,1))&amp;CODE(MID(N1642,5,1))&amp;
IF(ISERR(CODE(MID(N1642,6,1))),"",CODE(MID(N1642,6,1)))&amp;
IF(ISERR(CODE(MID(N1642,7,1))),"",CODE(MID(N1642,7,1)))&amp;
IF(ISERR(CODE(MID(N1642,8,1))),"",CODE(MID(N1642,8,1)))&amp;
IF(ISERR(CODE(MID(N1642,9,1))),"",CODE(MID(N1642,9,1)))&amp;
IF(ISERR(CODE(MID(N1642,10,1))),"",CODE(MID(N1642,10,1)))&amp;
IF(ISERR(CODE(MID(N1642,11,1))),"",CODE(MID(N1642,11,1)))&amp;
IF(ISERR(CODE(MID(N1642,12,1))),"",CODE(MID(N1642,12,1)))&amp;
IF(ISERR(CODE(MID(N1642,13,1))),"",CODE(MID(N1642,13,1)))&amp;
IF(ISERR(CODE(MID(N1642,14,1))),"",CODE(MID(N1642,14,1)))&amp;
IF(ISERR(CODE(MID(N1642,15,1))),"",CODE(MID(N1642,15,1)))</f>
        <v>7384779548484848</v>
      </c>
      <c r="B1642" s="3">
        <v>1627</v>
      </c>
      <c r="C1642" s="165"/>
      <c r="D1642" s="101" t="s">
        <v>2221</v>
      </c>
      <c r="E1642" s="101" t="s">
        <v>7</v>
      </c>
      <c r="F1642" s="162" t="str">
        <f>""""&amp;TEXT($C1642,"0000")&amp;""""</f>
        <v>"0000"</v>
      </c>
      <c r="G1642" s="162" t="str">
        <f>""""&amp;TEXT($C1642,"0000")&amp;""""</f>
        <v>"0000"</v>
      </c>
      <c r="H1642" s="163">
        <v>0</v>
      </c>
      <c r="I1642" s="163">
        <v>0</v>
      </c>
      <c r="J1642" s="102" t="s">
        <v>30</v>
      </c>
      <c r="K1642" s="102" t="s">
        <v>2192</v>
      </c>
      <c r="L1642" s="164" t="s">
        <v>4604</v>
      </c>
      <c r="M1642" s="103"/>
      <c r="N1642" s="22" t="str">
        <f>"ITM_"&amp;TEXT($C1642,"0000")</f>
        <v>ITM_0000</v>
      </c>
      <c r="O1642" s="22"/>
      <c r="P1642"/>
      <c r="Q1642" t="str">
        <f>IF(F1642=G1642,"","NOT EQUAL")</f>
        <v/>
      </c>
      <c r="R1642"/>
      <c r="S1642"/>
      <c r="T1642">
        <f>IF(Y1642&lt;&gt;"",T1641+1,T1641)</f>
        <v>257</v>
      </c>
      <c r="U1642" s="3"/>
      <c r="V1642" s="118"/>
      <c r="W1642" s="118"/>
      <c r="X1642" s="109" t="str">
        <f>IF( OR(V1642="CNST", J1642="CAT_REGS"),(F1642),
IF(V1642="YES",UPPER(F1642),
IF(   AND(V1642&lt;&gt;"NO",J1642="CAT_FNCT",E1642&lt;&gt;"multiply", E1642&lt;&gt;"divide"),IF(K1642="SLS_ENABLED",   UPPER(F1642),""),"")))</f>
        <v/>
      </c>
      <c r="Y1642" s="109" t="str">
        <f>IF(LEN(W1642)&gt;0,W1642,SUBSTITUTE(SUBSTITUTE(SUBSTITUTE(SUBSTITUTE(SUBSTITUTE(SUBSTITUTE(SUBSTITUTE(SUBSTITUTE(SUBSTITUTE(SUBSTITUTE(SUBSTITUTE( (SUBSTITUTE( SUBSTITUTE( SUBSTITUTE( SUBSTITUTE(X1642,"STD_SIGMA","SUM"),"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42" s="2">
        <f>C1642</f>
        <v>0</v>
      </c>
    </row>
    <row r="1643" spans="1:26">
      <c r="A1643" s="167" t="str">
        <f>CODE(MID(N1643,1,1))&amp;CODE(MID(N1643,2,1))&amp;CODE(MID(N1643,3,1))&amp;CODE(MID(N1643,4,1))&amp;CODE(MID(N1643,5,1))&amp;
IF(ISERR(CODE(MID(N1643,6,1))),"",CODE(MID(N1643,6,1)))&amp;
IF(ISERR(CODE(MID(N1643,7,1))),"",CODE(MID(N1643,7,1)))&amp;
IF(ISERR(CODE(MID(N1643,8,1))),"",CODE(MID(N1643,8,1)))&amp;
IF(ISERR(CODE(MID(N1643,9,1))),"",CODE(MID(N1643,9,1)))&amp;
IF(ISERR(CODE(MID(N1643,10,1))),"",CODE(MID(N1643,10,1)))&amp;
IF(ISERR(CODE(MID(N1643,11,1))),"",CODE(MID(N1643,11,1)))&amp;
IF(ISERR(CODE(MID(N1643,12,1))),"",CODE(MID(N1643,12,1)))&amp;
IF(ISERR(CODE(MID(N1643,13,1))),"",CODE(MID(N1643,13,1)))&amp;
IF(ISERR(CODE(MID(N1643,14,1))),"",CODE(MID(N1643,14,1)))&amp;
IF(ISERR(CODE(MID(N1643,15,1))),"",CODE(MID(N1643,15,1)))</f>
        <v>7384779548484848</v>
      </c>
      <c r="B1643" s="3">
        <v>1628</v>
      </c>
      <c r="C1643" s="165"/>
      <c r="D1643" s="101" t="s">
        <v>2221</v>
      </c>
      <c r="E1643" s="101" t="s">
        <v>7</v>
      </c>
      <c r="F1643" s="162" t="str">
        <f>""""&amp;TEXT($C1643,"0000")&amp;""""</f>
        <v>"0000"</v>
      </c>
      <c r="G1643" s="162" t="str">
        <f>""""&amp;TEXT($C1643,"0000")&amp;""""</f>
        <v>"0000"</v>
      </c>
      <c r="H1643" s="163">
        <v>0</v>
      </c>
      <c r="I1643" s="163">
        <v>0</v>
      </c>
      <c r="J1643" s="102" t="s">
        <v>30</v>
      </c>
      <c r="K1643" s="102" t="s">
        <v>2192</v>
      </c>
      <c r="L1643" s="164" t="s">
        <v>4604</v>
      </c>
      <c r="M1643" s="103"/>
      <c r="N1643" s="22" t="str">
        <f>"ITM_"&amp;TEXT($C1643,"0000")</f>
        <v>ITM_0000</v>
      </c>
      <c r="O1643" s="22"/>
      <c r="P1643"/>
      <c r="Q1643" t="str">
        <f>IF(F1643=G1643,"","NOT EQUAL")</f>
        <v/>
      </c>
      <c r="R1643"/>
      <c r="S1643"/>
      <c r="T1643">
        <f>IF(Y1643&lt;&gt;"",T1642+1,T1642)</f>
        <v>257</v>
      </c>
      <c r="U1643" s="3"/>
      <c r="V1643" s="118"/>
      <c r="W1643" s="118"/>
      <c r="X1643" s="109" t="str">
        <f>IF( OR(V1643="CNST", J1643="CAT_REGS"),(F1643),
IF(V1643="YES",UPPER(F1643),
IF(   AND(V1643&lt;&gt;"NO",J1643="CAT_FNCT",E1643&lt;&gt;"multiply", E1643&lt;&gt;"divide"),IF(K1643="SLS_ENABLED",   UPPER(F1643),""),"")))</f>
        <v/>
      </c>
      <c r="Y1643" s="109" t="str">
        <f>IF(LEN(W1643)&gt;0,W1643,SUBSTITUTE(SUBSTITUTE(SUBSTITUTE(SUBSTITUTE(SUBSTITUTE(SUBSTITUTE(SUBSTITUTE(SUBSTITUTE(SUBSTITUTE(SUBSTITUTE(SUBSTITUTE( (SUBSTITUTE( SUBSTITUTE( SUBSTITUTE( SUBSTITUTE(X1643,"STD_SIGMA","SUM"),"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43" s="2">
        <f>C1643</f>
        <v>0</v>
      </c>
    </row>
    <row r="1644" spans="1:26">
      <c r="A1644" s="167" t="str">
        <f>CODE(MID(N1644,1,1))&amp;CODE(MID(N1644,2,1))&amp;CODE(MID(N1644,3,1))&amp;CODE(MID(N1644,4,1))&amp;CODE(MID(N1644,5,1))&amp;
IF(ISERR(CODE(MID(N1644,6,1))),"",CODE(MID(N1644,6,1)))&amp;
IF(ISERR(CODE(MID(N1644,7,1))),"",CODE(MID(N1644,7,1)))&amp;
IF(ISERR(CODE(MID(N1644,8,1))),"",CODE(MID(N1644,8,1)))&amp;
IF(ISERR(CODE(MID(N1644,9,1))),"",CODE(MID(N1644,9,1)))&amp;
IF(ISERR(CODE(MID(N1644,10,1))),"",CODE(MID(N1644,10,1)))&amp;
IF(ISERR(CODE(MID(N1644,11,1))),"",CODE(MID(N1644,11,1)))&amp;
IF(ISERR(CODE(MID(N1644,12,1))),"",CODE(MID(N1644,12,1)))&amp;
IF(ISERR(CODE(MID(N1644,13,1))),"",CODE(MID(N1644,13,1)))&amp;
IF(ISERR(CODE(MID(N1644,14,1))),"",CODE(MID(N1644,14,1)))&amp;
IF(ISERR(CODE(MID(N1644,15,1))),"",CODE(MID(N1644,15,1)))</f>
        <v>7384779548484848</v>
      </c>
      <c r="B1644" s="3">
        <v>1629</v>
      </c>
      <c r="C1644" s="165"/>
      <c r="D1644" s="101" t="s">
        <v>2221</v>
      </c>
      <c r="E1644" s="101" t="s">
        <v>7</v>
      </c>
      <c r="F1644" s="162" t="str">
        <f>""""&amp;TEXT($C1644,"0000")&amp;""""</f>
        <v>"0000"</v>
      </c>
      <c r="G1644" s="162" t="str">
        <f>""""&amp;TEXT($C1644,"0000")&amp;""""</f>
        <v>"0000"</v>
      </c>
      <c r="H1644" s="163">
        <v>0</v>
      </c>
      <c r="I1644" s="163">
        <v>0</v>
      </c>
      <c r="J1644" s="102" t="s">
        <v>30</v>
      </c>
      <c r="K1644" s="102" t="s">
        <v>2192</v>
      </c>
      <c r="L1644" s="164" t="s">
        <v>4604</v>
      </c>
      <c r="M1644" s="103"/>
      <c r="N1644" s="22" t="str">
        <f>"ITM_"&amp;TEXT($C1644,"0000")</f>
        <v>ITM_0000</v>
      </c>
      <c r="O1644" s="22"/>
      <c r="P1644"/>
      <c r="Q1644" t="str">
        <f>IF(F1644=G1644,"","NOT EQUAL")</f>
        <v/>
      </c>
      <c r="R1644"/>
      <c r="S1644"/>
      <c r="T1644">
        <f>IF(Y1644&lt;&gt;"",T1643+1,T1643)</f>
        <v>257</v>
      </c>
      <c r="U1644" s="3"/>
      <c r="V1644" s="118"/>
      <c r="W1644" s="118"/>
      <c r="X1644" s="109" t="str">
        <f>IF( OR(V1644="CNST", J1644="CAT_REGS"),(F1644),
IF(V1644="YES",UPPER(F1644),
IF(   AND(V1644&lt;&gt;"NO",J1644="CAT_FNCT",E1644&lt;&gt;"multiply", E1644&lt;&gt;"divide"),IF(K1644="SLS_ENABLED",   UPPER(F1644),""),"")))</f>
        <v/>
      </c>
      <c r="Y1644" s="109" t="str">
        <f>IF(LEN(W1644)&gt;0,W1644,SUBSTITUTE(SUBSTITUTE(SUBSTITUTE(SUBSTITUTE(SUBSTITUTE(SUBSTITUTE(SUBSTITUTE(SUBSTITUTE(SUBSTITUTE(SUBSTITUTE(SUBSTITUTE( (SUBSTITUTE( SUBSTITUTE( SUBSTITUTE( SUBSTITUTE(X1644,"STD_SIGMA","SUM"),"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44" s="2">
        <f>C1644</f>
        <v>0</v>
      </c>
    </row>
    <row r="1645" spans="1:26">
      <c r="A1645" s="167" t="str">
        <f>CODE(MID(N1645,1,1))&amp;CODE(MID(N1645,2,1))&amp;CODE(MID(N1645,3,1))&amp;CODE(MID(N1645,4,1))&amp;CODE(MID(N1645,5,1))&amp;
IF(ISERR(CODE(MID(N1645,6,1))),"",CODE(MID(N1645,6,1)))&amp;
IF(ISERR(CODE(MID(N1645,7,1))),"",CODE(MID(N1645,7,1)))&amp;
IF(ISERR(CODE(MID(N1645,8,1))),"",CODE(MID(N1645,8,1)))&amp;
IF(ISERR(CODE(MID(N1645,9,1))),"",CODE(MID(N1645,9,1)))&amp;
IF(ISERR(CODE(MID(N1645,10,1))),"",CODE(MID(N1645,10,1)))&amp;
IF(ISERR(CODE(MID(N1645,11,1))),"",CODE(MID(N1645,11,1)))&amp;
IF(ISERR(CODE(MID(N1645,12,1))),"",CODE(MID(N1645,12,1)))&amp;
IF(ISERR(CODE(MID(N1645,13,1))),"",CODE(MID(N1645,13,1)))&amp;
IF(ISERR(CODE(MID(N1645,14,1))),"",CODE(MID(N1645,14,1)))&amp;
IF(ISERR(CODE(MID(N1645,15,1))),"",CODE(MID(N1645,15,1)))</f>
        <v>7384779548484848</v>
      </c>
      <c r="B1645" s="3">
        <v>1630</v>
      </c>
      <c r="C1645" s="165"/>
      <c r="D1645" s="101" t="s">
        <v>2221</v>
      </c>
      <c r="E1645" s="101" t="s">
        <v>7</v>
      </c>
      <c r="F1645" s="162" t="str">
        <f>""""&amp;TEXT($C1645,"0000")&amp;""""</f>
        <v>"0000"</v>
      </c>
      <c r="G1645" s="162" t="str">
        <f>""""&amp;TEXT($C1645,"0000")&amp;""""</f>
        <v>"0000"</v>
      </c>
      <c r="H1645" s="163">
        <v>0</v>
      </c>
      <c r="I1645" s="163">
        <v>0</v>
      </c>
      <c r="J1645" s="102" t="s">
        <v>30</v>
      </c>
      <c r="K1645" s="102" t="s">
        <v>2192</v>
      </c>
      <c r="L1645" s="164" t="s">
        <v>4604</v>
      </c>
      <c r="M1645" s="103"/>
      <c r="N1645" s="22" t="str">
        <f>"ITM_"&amp;TEXT($C1645,"0000")</f>
        <v>ITM_0000</v>
      </c>
      <c r="O1645" s="22"/>
      <c r="P1645"/>
      <c r="Q1645" t="str">
        <f>IF(F1645=G1645,"","NOT EQUAL")</f>
        <v/>
      </c>
      <c r="R1645"/>
      <c r="S1645"/>
      <c r="T1645">
        <f>IF(Y1645&lt;&gt;"",T1644+1,T1644)</f>
        <v>257</v>
      </c>
      <c r="U1645" s="3"/>
      <c r="V1645" s="118"/>
      <c r="W1645" s="118"/>
      <c r="X1645" s="109" t="str">
        <f>IF( OR(V1645="CNST", J1645="CAT_REGS"),(F1645),
IF(V1645="YES",UPPER(F1645),
IF(   AND(V1645&lt;&gt;"NO",J1645="CAT_FNCT",E1645&lt;&gt;"multiply", E1645&lt;&gt;"divide"),IF(K1645="SLS_ENABLED",   UPPER(F1645),""),"")))</f>
        <v/>
      </c>
      <c r="Y1645" s="109" t="str">
        <f>IF(LEN(W1645)&gt;0,W1645,SUBSTITUTE(SUBSTITUTE(SUBSTITUTE(SUBSTITUTE(SUBSTITUTE(SUBSTITUTE(SUBSTITUTE(SUBSTITUTE(SUBSTITUTE(SUBSTITUTE(SUBSTITUTE( (SUBSTITUTE( SUBSTITUTE( SUBSTITUTE( SUBSTITUTE(X1645,"STD_SIGMA","SUM"),"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45" s="2">
        <f>C1645</f>
        <v>0</v>
      </c>
    </row>
    <row r="1646" spans="1:26">
      <c r="A1646" s="167" t="str">
        <f>CODE(MID(N1646,1,1))&amp;CODE(MID(N1646,2,1))&amp;CODE(MID(N1646,3,1))&amp;CODE(MID(N1646,4,1))&amp;CODE(MID(N1646,5,1))&amp;
IF(ISERR(CODE(MID(N1646,6,1))),"",CODE(MID(N1646,6,1)))&amp;
IF(ISERR(CODE(MID(N1646,7,1))),"",CODE(MID(N1646,7,1)))&amp;
IF(ISERR(CODE(MID(N1646,8,1))),"",CODE(MID(N1646,8,1)))&amp;
IF(ISERR(CODE(MID(N1646,9,1))),"",CODE(MID(N1646,9,1)))&amp;
IF(ISERR(CODE(MID(N1646,10,1))),"",CODE(MID(N1646,10,1)))&amp;
IF(ISERR(CODE(MID(N1646,11,1))),"",CODE(MID(N1646,11,1)))&amp;
IF(ISERR(CODE(MID(N1646,12,1))),"",CODE(MID(N1646,12,1)))&amp;
IF(ISERR(CODE(MID(N1646,13,1))),"",CODE(MID(N1646,13,1)))&amp;
IF(ISERR(CODE(MID(N1646,14,1))),"",CODE(MID(N1646,14,1)))&amp;
IF(ISERR(CODE(MID(N1646,15,1))),"",CODE(MID(N1646,15,1)))</f>
        <v>7384779548484848</v>
      </c>
      <c r="B1646" s="3">
        <v>1631</v>
      </c>
      <c r="C1646" s="165"/>
      <c r="D1646" s="101" t="s">
        <v>2221</v>
      </c>
      <c r="E1646" s="101" t="s">
        <v>7</v>
      </c>
      <c r="F1646" s="162" t="str">
        <f>""""&amp;TEXT($C1646,"0000")&amp;""""</f>
        <v>"0000"</v>
      </c>
      <c r="G1646" s="162" t="str">
        <f>""""&amp;TEXT($C1646,"0000")&amp;""""</f>
        <v>"0000"</v>
      </c>
      <c r="H1646" s="163">
        <v>0</v>
      </c>
      <c r="I1646" s="163">
        <v>0</v>
      </c>
      <c r="J1646" s="102" t="s">
        <v>30</v>
      </c>
      <c r="K1646" s="102" t="s">
        <v>2192</v>
      </c>
      <c r="L1646" s="164" t="s">
        <v>4604</v>
      </c>
      <c r="M1646" s="103"/>
      <c r="N1646" s="22" t="str">
        <f>"ITM_"&amp;TEXT($C1646,"0000")</f>
        <v>ITM_0000</v>
      </c>
      <c r="O1646" s="22"/>
      <c r="P1646"/>
      <c r="Q1646" t="str">
        <f>IF(F1646=G1646,"","NOT EQUAL")</f>
        <v/>
      </c>
      <c r="R1646"/>
      <c r="S1646"/>
      <c r="T1646">
        <f>IF(Y1646&lt;&gt;"",T1645+1,T1645)</f>
        <v>257</v>
      </c>
      <c r="U1646" s="3"/>
      <c r="V1646" s="118"/>
      <c r="W1646" s="118"/>
      <c r="X1646" s="109" t="str">
        <f>IF( OR(V1646="CNST", J1646="CAT_REGS"),(F1646),
IF(V1646="YES",UPPER(F1646),
IF(   AND(V1646&lt;&gt;"NO",J1646="CAT_FNCT",E1646&lt;&gt;"multiply", E1646&lt;&gt;"divide"),IF(K1646="SLS_ENABLED",   UPPER(F1646),""),"")))</f>
        <v/>
      </c>
      <c r="Y1646" s="109" t="str">
        <f>IF(LEN(W1646)&gt;0,W1646,SUBSTITUTE(SUBSTITUTE(SUBSTITUTE(SUBSTITUTE(SUBSTITUTE(SUBSTITUTE(SUBSTITUTE(SUBSTITUTE(SUBSTITUTE(SUBSTITUTE(SUBSTITUTE( (SUBSTITUTE( SUBSTITUTE( SUBSTITUTE( SUBSTITUTE(X1646,"STD_SIGMA","SUM"),"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46" s="2">
        <f>C1646</f>
        <v>0</v>
      </c>
    </row>
    <row r="1647" spans="1:26">
      <c r="A1647" s="167" t="str">
        <f>CODE(MID(N1647,1,1))&amp;CODE(MID(N1647,2,1))&amp;CODE(MID(N1647,3,1))&amp;CODE(MID(N1647,4,1))&amp;CODE(MID(N1647,5,1))&amp;
IF(ISERR(CODE(MID(N1647,6,1))),"",CODE(MID(N1647,6,1)))&amp;
IF(ISERR(CODE(MID(N1647,7,1))),"",CODE(MID(N1647,7,1)))&amp;
IF(ISERR(CODE(MID(N1647,8,1))),"",CODE(MID(N1647,8,1)))&amp;
IF(ISERR(CODE(MID(N1647,9,1))),"",CODE(MID(N1647,9,1)))&amp;
IF(ISERR(CODE(MID(N1647,10,1))),"",CODE(MID(N1647,10,1)))&amp;
IF(ISERR(CODE(MID(N1647,11,1))),"",CODE(MID(N1647,11,1)))&amp;
IF(ISERR(CODE(MID(N1647,12,1))),"",CODE(MID(N1647,12,1)))&amp;
IF(ISERR(CODE(MID(N1647,13,1))),"",CODE(MID(N1647,13,1)))&amp;
IF(ISERR(CODE(MID(N1647,14,1))),"",CODE(MID(N1647,14,1)))&amp;
IF(ISERR(CODE(MID(N1647,15,1))),"",CODE(MID(N1647,15,1)))</f>
        <v>7384779548484848</v>
      </c>
      <c r="B1647" s="3">
        <v>1632</v>
      </c>
      <c r="C1647" s="165"/>
      <c r="D1647" s="101" t="s">
        <v>2221</v>
      </c>
      <c r="E1647" s="101" t="s">
        <v>7</v>
      </c>
      <c r="F1647" s="162" t="str">
        <f>""""&amp;TEXT($C1647,"0000")&amp;""""</f>
        <v>"0000"</v>
      </c>
      <c r="G1647" s="162" t="str">
        <f>""""&amp;TEXT($C1647,"0000")&amp;""""</f>
        <v>"0000"</v>
      </c>
      <c r="H1647" s="163">
        <v>0</v>
      </c>
      <c r="I1647" s="163">
        <v>0</v>
      </c>
      <c r="J1647" s="102" t="s">
        <v>30</v>
      </c>
      <c r="K1647" s="102" t="s">
        <v>2192</v>
      </c>
      <c r="L1647" s="164" t="s">
        <v>4604</v>
      </c>
      <c r="M1647" s="103"/>
      <c r="N1647" s="22" t="str">
        <f>"ITM_"&amp;TEXT($C1647,"0000")</f>
        <v>ITM_0000</v>
      </c>
      <c r="O1647" s="22"/>
      <c r="P1647"/>
      <c r="Q1647" t="str">
        <f>IF(F1647=G1647,"","NOT EQUAL")</f>
        <v/>
      </c>
      <c r="R1647"/>
      <c r="S1647"/>
      <c r="T1647">
        <f>IF(Y1647&lt;&gt;"",T1646+1,T1646)</f>
        <v>257</v>
      </c>
      <c r="U1647" s="3"/>
      <c r="V1647" s="118"/>
      <c r="W1647" s="118"/>
      <c r="X1647" s="109" t="str">
        <f>IF( OR(V1647="CNST", J1647="CAT_REGS"),(F1647),
IF(V1647="YES",UPPER(F1647),
IF(   AND(V1647&lt;&gt;"NO",J1647="CAT_FNCT",E1647&lt;&gt;"multiply", E1647&lt;&gt;"divide"),IF(K1647="SLS_ENABLED",   UPPER(F1647),""),"")))</f>
        <v/>
      </c>
      <c r="Y1647" s="109" t="str">
        <f>IF(LEN(W1647)&gt;0,W1647,SUBSTITUTE(SUBSTITUTE(SUBSTITUTE(SUBSTITUTE(SUBSTITUTE(SUBSTITUTE(SUBSTITUTE(SUBSTITUTE(SUBSTITUTE(SUBSTITUTE(SUBSTITUTE( (SUBSTITUTE( SUBSTITUTE( SUBSTITUTE( SUBSTITUTE(X1647,"STD_SIGMA","SUM"),"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47" s="2">
        <f>C1647</f>
        <v>0</v>
      </c>
    </row>
    <row r="1648" spans="1:26">
      <c r="A1648" s="167" t="str">
        <f>CODE(MID(N1648,1,1))&amp;CODE(MID(N1648,2,1))&amp;CODE(MID(N1648,3,1))&amp;CODE(MID(N1648,4,1))&amp;CODE(MID(N1648,5,1))&amp;
IF(ISERR(CODE(MID(N1648,6,1))),"",CODE(MID(N1648,6,1)))&amp;
IF(ISERR(CODE(MID(N1648,7,1))),"",CODE(MID(N1648,7,1)))&amp;
IF(ISERR(CODE(MID(N1648,8,1))),"",CODE(MID(N1648,8,1)))&amp;
IF(ISERR(CODE(MID(N1648,9,1))),"",CODE(MID(N1648,9,1)))&amp;
IF(ISERR(CODE(MID(N1648,10,1))),"",CODE(MID(N1648,10,1)))&amp;
IF(ISERR(CODE(MID(N1648,11,1))),"",CODE(MID(N1648,11,1)))&amp;
IF(ISERR(CODE(MID(N1648,12,1))),"",CODE(MID(N1648,12,1)))&amp;
IF(ISERR(CODE(MID(N1648,13,1))),"",CODE(MID(N1648,13,1)))&amp;
IF(ISERR(CODE(MID(N1648,14,1))),"",CODE(MID(N1648,14,1)))&amp;
IF(ISERR(CODE(MID(N1648,15,1))),"",CODE(MID(N1648,15,1)))</f>
        <v>7384779548484848</v>
      </c>
      <c r="B1648" s="3">
        <v>1633</v>
      </c>
      <c r="C1648" s="165"/>
      <c r="D1648" s="101" t="s">
        <v>2221</v>
      </c>
      <c r="E1648" s="101" t="s">
        <v>7</v>
      </c>
      <c r="F1648" s="162" t="str">
        <f>""""&amp;TEXT($C1648,"0000")&amp;""""</f>
        <v>"0000"</v>
      </c>
      <c r="G1648" s="162" t="str">
        <f>""""&amp;TEXT($C1648,"0000")&amp;""""</f>
        <v>"0000"</v>
      </c>
      <c r="H1648" s="163">
        <v>0</v>
      </c>
      <c r="I1648" s="163">
        <v>0</v>
      </c>
      <c r="J1648" s="102" t="s">
        <v>30</v>
      </c>
      <c r="K1648" s="102" t="s">
        <v>2192</v>
      </c>
      <c r="L1648" s="164" t="s">
        <v>4604</v>
      </c>
      <c r="M1648" s="103"/>
      <c r="N1648" s="22" t="str">
        <f>"ITM_"&amp;TEXT($C1648,"0000")</f>
        <v>ITM_0000</v>
      </c>
      <c r="O1648" s="22"/>
      <c r="P1648"/>
      <c r="Q1648" t="str">
        <f>IF(F1648=G1648,"","NOT EQUAL")</f>
        <v/>
      </c>
      <c r="R1648"/>
      <c r="S1648"/>
      <c r="T1648">
        <f>IF(Y1648&lt;&gt;"",T1647+1,T1647)</f>
        <v>257</v>
      </c>
      <c r="U1648" s="3"/>
      <c r="V1648" s="118"/>
      <c r="W1648" s="118"/>
      <c r="X1648" s="109" t="str">
        <f>IF( OR(V1648="CNST", J1648="CAT_REGS"),(F1648),
IF(V1648="YES",UPPER(F1648),
IF(   AND(V1648&lt;&gt;"NO",J1648="CAT_FNCT",E1648&lt;&gt;"multiply", E1648&lt;&gt;"divide"),IF(K1648="SLS_ENABLED",   UPPER(F1648),""),"")))</f>
        <v/>
      </c>
      <c r="Y1648" s="109" t="str">
        <f>IF(LEN(W1648)&gt;0,W1648,SUBSTITUTE(SUBSTITUTE(SUBSTITUTE(SUBSTITUTE(SUBSTITUTE(SUBSTITUTE(SUBSTITUTE(SUBSTITUTE(SUBSTITUTE(SUBSTITUTE(SUBSTITUTE( (SUBSTITUTE( SUBSTITUTE( SUBSTITUTE( SUBSTITUTE(X1648,"STD_SIGMA","SUM"),"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48" s="2">
        <f>C1648</f>
        <v>0</v>
      </c>
    </row>
    <row r="1649" spans="1:26">
      <c r="A1649" s="167" t="str">
        <f>CODE(MID(N1649,1,1))&amp;CODE(MID(N1649,2,1))&amp;CODE(MID(N1649,3,1))&amp;CODE(MID(N1649,4,1))&amp;CODE(MID(N1649,5,1))&amp;
IF(ISERR(CODE(MID(N1649,6,1))),"",CODE(MID(N1649,6,1)))&amp;
IF(ISERR(CODE(MID(N1649,7,1))),"",CODE(MID(N1649,7,1)))&amp;
IF(ISERR(CODE(MID(N1649,8,1))),"",CODE(MID(N1649,8,1)))&amp;
IF(ISERR(CODE(MID(N1649,9,1))),"",CODE(MID(N1649,9,1)))&amp;
IF(ISERR(CODE(MID(N1649,10,1))),"",CODE(MID(N1649,10,1)))&amp;
IF(ISERR(CODE(MID(N1649,11,1))),"",CODE(MID(N1649,11,1)))&amp;
IF(ISERR(CODE(MID(N1649,12,1))),"",CODE(MID(N1649,12,1)))&amp;
IF(ISERR(CODE(MID(N1649,13,1))),"",CODE(MID(N1649,13,1)))&amp;
IF(ISERR(CODE(MID(N1649,14,1))),"",CODE(MID(N1649,14,1)))&amp;
IF(ISERR(CODE(MID(N1649,15,1))),"",CODE(MID(N1649,15,1)))</f>
        <v>7384779548484848</v>
      </c>
      <c r="B1649" s="3">
        <v>1634</v>
      </c>
      <c r="C1649" s="165"/>
      <c r="D1649" s="101" t="s">
        <v>2221</v>
      </c>
      <c r="E1649" s="101" t="s">
        <v>7</v>
      </c>
      <c r="F1649" s="162" t="str">
        <f>""""&amp;TEXT($C1649,"0000")&amp;""""</f>
        <v>"0000"</v>
      </c>
      <c r="G1649" s="162" t="str">
        <f>""""&amp;TEXT($C1649,"0000")&amp;""""</f>
        <v>"0000"</v>
      </c>
      <c r="H1649" s="163">
        <v>0</v>
      </c>
      <c r="I1649" s="163">
        <v>0</v>
      </c>
      <c r="J1649" s="102" t="s">
        <v>30</v>
      </c>
      <c r="K1649" s="102" t="s">
        <v>2192</v>
      </c>
      <c r="L1649" s="164" t="s">
        <v>4604</v>
      </c>
      <c r="M1649" s="103"/>
      <c r="N1649" s="22" t="str">
        <f>"ITM_"&amp;TEXT($C1649,"0000")</f>
        <v>ITM_0000</v>
      </c>
      <c r="O1649" s="22"/>
      <c r="P1649"/>
      <c r="Q1649" t="str">
        <f>IF(F1649=G1649,"","NOT EQUAL")</f>
        <v/>
      </c>
      <c r="R1649"/>
      <c r="S1649"/>
      <c r="T1649">
        <f>IF(Y1649&lt;&gt;"",T1648+1,T1648)</f>
        <v>257</v>
      </c>
      <c r="U1649" s="3"/>
      <c r="V1649" s="118"/>
      <c r="W1649" s="118"/>
      <c r="X1649" s="109" t="str">
        <f>IF( OR(V1649="CNST", J1649="CAT_REGS"),(F1649),
IF(V1649="YES",UPPER(F1649),
IF(   AND(V1649&lt;&gt;"NO",J1649="CAT_FNCT",E1649&lt;&gt;"multiply", E1649&lt;&gt;"divide"),IF(K1649="SLS_ENABLED",   UPPER(F1649),""),"")))</f>
        <v/>
      </c>
      <c r="Y1649" s="109" t="str">
        <f>IF(LEN(W1649)&gt;0,W1649,SUBSTITUTE(SUBSTITUTE(SUBSTITUTE(SUBSTITUTE(SUBSTITUTE(SUBSTITUTE(SUBSTITUTE(SUBSTITUTE(SUBSTITUTE(SUBSTITUTE(SUBSTITUTE( (SUBSTITUTE( SUBSTITUTE( SUBSTITUTE( SUBSTITUTE(X1649,"STD_SIGMA","SUM"),"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49" s="2">
        <f>C1649</f>
        <v>0</v>
      </c>
    </row>
    <row r="1650" spans="1:26">
      <c r="A1650" s="167" t="str">
        <f>CODE(MID(N1650,1,1))&amp;CODE(MID(N1650,2,1))&amp;CODE(MID(N1650,3,1))&amp;CODE(MID(N1650,4,1))&amp;CODE(MID(N1650,5,1))&amp;
IF(ISERR(CODE(MID(N1650,6,1))),"",CODE(MID(N1650,6,1)))&amp;
IF(ISERR(CODE(MID(N1650,7,1))),"",CODE(MID(N1650,7,1)))&amp;
IF(ISERR(CODE(MID(N1650,8,1))),"",CODE(MID(N1650,8,1)))&amp;
IF(ISERR(CODE(MID(N1650,9,1))),"",CODE(MID(N1650,9,1)))&amp;
IF(ISERR(CODE(MID(N1650,10,1))),"",CODE(MID(N1650,10,1)))&amp;
IF(ISERR(CODE(MID(N1650,11,1))),"",CODE(MID(N1650,11,1)))&amp;
IF(ISERR(CODE(MID(N1650,12,1))),"",CODE(MID(N1650,12,1)))&amp;
IF(ISERR(CODE(MID(N1650,13,1))),"",CODE(MID(N1650,13,1)))&amp;
IF(ISERR(CODE(MID(N1650,14,1))),"",CODE(MID(N1650,14,1)))&amp;
IF(ISERR(CODE(MID(N1650,15,1))),"",CODE(MID(N1650,15,1)))</f>
        <v>7384779548484848</v>
      </c>
      <c r="B1650" s="3">
        <v>1635</v>
      </c>
      <c r="C1650" s="165"/>
      <c r="D1650" s="101" t="s">
        <v>2221</v>
      </c>
      <c r="E1650" s="101" t="s">
        <v>7</v>
      </c>
      <c r="F1650" s="162" t="str">
        <f>""""&amp;TEXT($C1650,"0000")&amp;""""</f>
        <v>"0000"</v>
      </c>
      <c r="G1650" s="162" t="str">
        <f>""""&amp;TEXT($C1650,"0000")&amp;""""</f>
        <v>"0000"</v>
      </c>
      <c r="H1650" s="163">
        <v>0</v>
      </c>
      <c r="I1650" s="163">
        <v>0</v>
      </c>
      <c r="J1650" s="102" t="s">
        <v>30</v>
      </c>
      <c r="K1650" s="102" t="s">
        <v>2192</v>
      </c>
      <c r="L1650" s="164" t="s">
        <v>4604</v>
      </c>
      <c r="M1650" s="103"/>
      <c r="N1650" s="22" t="str">
        <f>"ITM_"&amp;TEXT($C1650,"0000")</f>
        <v>ITM_0000</v>
      </c>
      <c r="O1650" s="22"/>
      <c r="P1650"/>
      <c r="Q1650" t="str">
        <f>IF(F1650=G1650,"","NOT EQUAL")</f>
        <v/>
      </c>
      <c r="R1650"/>
      <c r="S1650"/>
      <c r="T1650">
        <f>IF(Y1650&lt;&gt;"",T1649+1,T1649)</f>
        <v>257</v>
      </c>
      <c r="U1650" s="3"/>
      <c r="V1650" s="118"/>
      <c r="W1650" s="118"/>
      <c r="X1650" s="109" t="str">
        <f>IF( OR(V1650="CNST", J1650="CAT_REGS"),(F1650),
IF(V1650="YES",UPPER(F1650),
IF(   AND(V1650&lt;&gt;"NO",J1650="CAT_FNCT",E1650&lt;&gt;"multiply", E1650&lt;&gt;"divide"),IF(K1650="SLS_ENABLED",   UPPER(F1650),""),"")))</f>
        <v/>
      </c>
      <c r="Y1650" s="109" t="str">
        <f>IF(LEN(W1650)&gt;0,W1650,SUBSTITUTE(SUBSTITUTE(SUBSTITUTE(SUBSTITUTE(SUBSTITUTE(SUBSTITUTE(SUBSTITUTE(SUBSTITUTE(SUBSTITUTE(SUBSTITUTE(SUBSTITUTE( (SUBSTITUTE( SUBSTITUTE( SUBSTITUTE( SUBSTITUTE(X1650,"STD_SIGMA","SUM"),"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50" s="2">
        <f>C1650</f>
        <v>0</v>
      </c>
    </row>
    <row r="1651" spans="1:26">
      <c r="A1651" s="167" t="str">
        <f>CODE(MID(N1651,1,1))&amp;CODE(MID(N1651,2,1))&amp;CODE(MID(N1651,3,1))&amp;CODE(MID(N1651,4,1))&amp;CODE(MID(N1651,5,1))&amp;
IF(ISERR(CODE(MID(N1651,6,1))),"",CODE(MID(N1651,6,1)))&amp;
IF(ISERR(CODE(MID(N1651,7,1))),"",CODE(MID(N1651,7,1)))&amp;
IF(ISERR(CODE(MID(N1651,8,1))),"",CODE(MID(N1651,8,1)))&amp;
IF(ISERR(CODE(MID(N1651,9,1))),"",CODE(MID(N1651,9,1)))&amp;
IF(ISERR(CODE(MID(N1651,10,1))),"",CODE(MID(N1651,10,1)))&amp;
IF(ISERR(CODE(MID(N1651,11,1))),"",CODE(MID(N1651,11,1)))&amp;
IF(ISERR(CODE(MID(N1651,12,1))),"",CODE(MID(N1651,12,1)))&amp;
IF(ISERR(CODE(MID(N1651,13,1))),"",CODE(MID(N1651,13,1)))&amp;
IF(ISERR(CODE(MID(N1651,14,1))),"",CODE(MID(N1651,14,1)))&amp;
IF(ISERR(CODE(MID(N1651,15,1))),"",CODE(MID(N1651,15,1)))</f>
        <v>7384779548484848</v>
      </c>
      <c r="B1651" s="3">
        <v>1636</v>
      </c>
      <c r="C1651" s="165"/>
      <c r="D1651" s="101" t="s">
        <v>2221</v>
      </c>
      <c r="E1651" s="101" t="s">
        <v>7</v>
      </c>
      <c r="F1651" s="162" t="str">
        <f>""""&amp;TEXT($C1651,"0000")&amp;""""</f>
        <v>"0000"</v>
      </c>
      <c r="G1651" s="162" t="str">
        <f>""""&amp;TEXT($C1651,"0000")&amp;""""</f>
        <v>"0000"</v>
      </c>
      <c r="H1651" s="163">
        <v>0</v>
      </c>
      <c r="I1651" s="163">
        <v>0</v>
      </c>
      <c r="J1651" s="102" t="s">
        <v>30</v>
      </c>
      <c r="K1651" s="102" t="s">
        <v>2192</v>
      </c>
      <c r="L1651" s="164" t="s">
        <v>4604</v>
      </c>
      <c r="M1651" s="103"/>
      <c r="N1651" s="22" t="str">
        <f>"ITM_"&amp;TEXT($C1651,"0000")</f>
        <v>ITM_0000</v>
      </c>
      <c r="O1651" s="22"/>
      <c r="P1651"/>
      <c r="Q1651" t="str">
        <f>IF(F1651=G1651,"","NOT EQUAL")</f>
        <v/>
      </c>
      <c r="R1651"/>
      <c r="S1651"/>
      <c r="T1651">
        <f>IF(Y1651&lt;&gt;"",T1650+1,T1650)</f>
        <v>257</v>
      </c>
      <c r="U1651" s="3"/>
      <c r="V1651" s="118"/>
      <c r="W1651" s="118"/>
      <c r="X1651" s="109" t="str">
        <f>IF( OR(V1651="CNST", J1651="CAT_REGS"),(F1651),
IF(V1651="YES",UPPER(F1651),
IF(   AND(V1651&lt;&gt;"NO",J1651="CAT_FNCT",E1651&lt;&gt;"multiply", E1651&lt;&gt;"divide"),IF(K1651="SLS_ENABLED",   UPPER(F1651),""),"")))</f>
        <v/>
      </c>
      <c r="Y1651" s="109" t="str">
        <f>IF(LEN(W1651)&gt;0,W1651,SUBSTITUTE(SUBSTITUTE(SUBSTITUTE(SUBSTITUTE(SUBSTITUTE(SUBSTITUTE(SUBSTITUTE(SUBSTITUTE(SUBSTITUTE(SUBSTITUTE(SUBSTITUTE( (SUBSTITUTE( SUBSTITUTE( SUBSTITUTE( SUBSTITUTE(X1651,"STD_SIGMA","SUM"),"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51" s="2">
        <f>C1651</f>
        <v>0</v>
      </c>
    </row>
    <row r="1652" spans="1:26">
      <c r="A1652" s="167" t="str">
        <f>CODE(MID(N1652,1,1))&amp;CODE(MID(N1652,2,1))&amp;CODE(MID(N1652,3,1))&amp;CODE(MID(N1652,4,1))&amp;CODE(MID(N1652,5,1))&amp;
IF(ISERR(CODE(MID(N1652,6,1))),"",CODE(MID(N1652,6,1)))&amp;
IF(ISERR(CODE(MID(N1652,7,1))),"",CODE(MID(N1652,7,1)))&amp;
IF(ISERR(CODE(MID(N1652,8,1))),"",CODE(MID(N1652,8,1)))&amp;
IF(ISERR(CODE(MID(N1652,9,1))),"",CODE(MID(N1652,9,1)))&amp;
IF(ISERR(CODE(MID(N1652,10,1))),"",CODE(MID(N1652,10,1)))&amp;
IF(ISERR(CODE(MID(N1652,11,1))),"",CODE(MID(N1652,11,1)))&amp;
IF(ISERR(CODE(MID(N1652,12,1))),"",CODE(MID(N1652,12,1)))&amp;
IF(ISERR(CODE(MID(N1652,13,1))),"",CODE(MID(N1652,13,1)))&amp;
IF(ISERR(CODE(MID(N1652,14,1))),"",CODE(MID(N1652,14,1)))&amp;
IF(ISERR(CODE(MID(N1652,15,1))),"",CODE(MID(N1652,15,1)))</f>
        <v>7384779548484848</v>
      </c>
      <c r="B1652" s="3">
        <v>1637</v>
      </c>
      <c r="C1652" s="165"/>
      <c r="D1652" s="101" t="s">
        <v>2221</v>
      </c>
      <c r="E1652" s="101" t="s">
        <v>7</v>
      </c>
      <c r="F1652" s="162" t="str">
        <f>""""&amp;TEXT($C1652,"0000")&amp;""""</f>
        <v>"0000"</v>
      </c>
      <c r="G1652" s="162" t="str">
        <f>""""&amp;TEXT($C1652,"0000")&amp;""""</f>
        <v>"0000"</v>
      </c>
      <c r="H1652" s="163">
        <v>0</v>
      </c>
      <c r="I1652" s="163">
        <v>0</v>
      </c>
      <c r="J1652" s="102" t="s">
        <v>30</v>
      </c>
      <c r="K1652" s="102" t="s">
        <v>2192</v>
      </c>
      <c r="L1652" s="164" t="s">
        <v>4604</v>
      </c>
      <c r="M1652" s="103"/>
      <c r="N1652" s="22" t="str">
        <f>"ITM_"&amp;TEXT($C1652,"0000")</f>
        <v>ITM_0000</v>
      </c>
      <c r="O1652" s="22"/>
      <c r="P1652"/>
      <c r="Q1652" t="str">
        <f>IF(F1652=G1652,"","NOT EQUAL")</f>
        <v/>
      </c>
      <c r="R1652"/>
      <c r="S1652"/>
      <c r="T1652">
        <f>IF(Y1652&lt;&gt;"",T1651+1,T1651)</f>
        <v>257</v>
      </c>
      <c r="U1652" s="3"/>
      <c r="V1652" s="118"/>
      <c r="W1652" s="118"/>
      <c r="X1652" s="109" t="str">
        <f>IF( OR(V1652="CNST", J1652="CAT_REGS"),(F1652),
IF(V1652="YES",UPPER(F1652),
IF(   AND(V1652&lt;&gt;"NO",J1652="CAT_FNCT",E1652&lt;&gt;"multiply", E1652&lt;&gt;"divide"),IF(K1652="SLS_ENABLED",   UPPER(F1652),""),"")))</f>
        <v/>
      </c>
      <c r="Y1652" s="109" t="str">
        <f>IF(LEN(W1652)&gt;0,W1652,SUBSTITUTE(SUBSTITUTE(SUBSTITUTE(SUBSTITUTE(SUBSTITUTE(SUBSTITUTE(SUBSTITUTE(SUBSTITUTE(SUBSTITUTE(SUBSTITUTE(SUBSTITUTE( (SUBSTITUTE( SUBSTITUTE( SUBSTITUTE( SUBSTITUTE(X1652,"STD_SIGMA","SUM"),"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52" s="2">
        <f>C1652</f>
        <v>0</v>
      </c>
    </row>
    <row r="1653" spans="1:26">
      <c r="A1653" s="167" t="str">
        <f>CODE(MID(N1653,1,1))&amp;CODE(MID(N1653,2,1))&amp;CODE(MID(N1653,3,1))&amp;CODE(MID(N1653,4,1))&amp;CODE(MID(N1653,5,1))&amp;
IF(ISERR(CODE(MID(N1653,6,1))),"",CODE(MID(N1653,6,1)))&amp;
IF(ISERR(CODE(MID(N1653,7,1))),"",CODE(MID(N1653,7,1)))&amp;
IF(ISERR(CODE(MID(N1653,8,1))),"",CODE(MID(N1653,8,1)))&amp;
IF(ISERR(CODE(MID(N1653,9,1))),"",CODE(MID(N1653,9,1)))&amp;
IF(ISERR(CODE(MID(N1653,10,1))),"",CODE(MID(N1653,10,1)))&amp;
IF(ISERR(CODE(MID(N1653,11,1))),"",CODE(MID(N1653,11,1)))&amp;
IF(ISERR(CODE(MID(N1653,12,1))),"",CODE(MID(N1653,12,1)))&amp;
IF(ISERR(CODE(MID(N1653,13,1))),"",CODE(MID(N1653,13,1)))&amp;
IF(ISERR(CODE(MID(N1653,14,1))),"",CODE(MID(N1653,14,1)))&amp;
IF(ISERR(CODE(MID(N1653,15,1))),"",CODE(MID(N1653,15,1)))</f>
        <v>7384779548484848</v>
      </c>
      <c r="B1653" s="3">
        <v>1638</v>
      </c>
      <c r="C1653" s="165"/>
      <c r="D1653" s="101" t="s">
        <v>2221</v>
      </c>
      <c r="E1653" s="101" t="s">
        <v>7</v>
      </c>
      <c r="F1653" s="162" t="str">
        <f>""""&amp;TEXT($C1653,"0000")&amp;""""</f>
        <v>"0000"</v>
      </c>
      <c r="G1653" s="162" t="str">
        <f>""""&amp;TEXT($C1653,"0000")&amp;""""</f>
        <v>"0000"</v>
      </c>
      <c r="H1653" s="163">
        <v>0</v>
      </c>
      <c r="I1653" s="163">
        <v>0</v>
      </c>
      <c r="J1653" s="102" t="s">
        <v>30</v>
      </c>
      <c r="K1653" s="102" t="s">
        <v>2192</v>
      </c>
      <c r="L1653" s="164" t="s">
        <v>4604</v>
      </c>
      <c r="M1653" s="103"/>
      <c r="N1653" s="22" t="str">
        <f>"ITM_"&amp;TEXT($C1653,"0000")</f>
        <v>ITM_0000</v>
      </c>
      <c r="O1653" s="22"/>
      <c r="P1653"/>
      <c r="Q1653" t="str">
        <f>IF(F1653=G1653,"","NOT EQUAL")</f>
        <v/>
      </c>
      <c r="R1653"/>
      <c r="S1653"/>
      <c r="T1653">
        <f>IF(Y1653&lt;&gt;"",T1652+1,T1652)</f>
        <v>257</v>
      </c>
      <c r="U1653" s="3"/>
      <c r="V1653" s="118"/>
      <c r="W1653" s="118"/>
      <c r="X1653" s="109" t="str">
        <f>IF( OR(V1653="CNST", J1653="CAT_REGS"),(F1653),
IF(V1653="YES",UPPER(F1653),
IF(   AND(V1653&lt;&gt;"NO",J1653="CAT_FNCT",E1653&lt;&gt;"multiply", E1653&lt;&gt;"divide"),IF(K1653="SLS_ENABLED",   UPPER(F1653),""),"")))</f>
        <v/>
      </c>
      <c r="Y1653" s="109" t="str">
        <f>IF(LEN(W1653)&gt;0,W1653,SUBSTITUTE(SUBSTITUTE(SUBSTITUTE(SUBSTITUTE(SUBSTITUTE(SUBSTITUTE(SUBSTITUTE(SUBSTITUTE(SUBSTITUTE(SUBSTITUTE(SUBSTITUTE( (SUBSTITUTE( SUBSTITUTE( SUBSTITUTE( SUBSTITUTE(X1653,"STD_SIGMA","SUM"),"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53" s="2">
        <f>C1653</f>
        <v>0</v>
      </c>
    </row>
    <row r="1654" spans="1:26">
      <c r="A1654" s="167" t="str">
        <f>CODE(MID(N1654,1,1))&amp;CODE(MID(N1654,2,1))&amp;CODE(MID(N1654,3,1))&amp;CODE(MID(N1654,4,1))&amp;CODE(MID(N1654,5,1))&amp;
IF(ISERR(CODE(MID(N1654,6,1))),"",CODE(MID(N1654,6,1)))&amp;
IF(ISERR(CODE(MID(N1654,7,1))),"",CODE(MID(N1654,7,1)))&amp;
IF(ISERR(CODE(MID(N1654,8,1))),"",CODE(MID(N1654,8,1)))&amp;
IF(ISERR(CODE(MID(N1654,9,1))),"",CODE(MID(N1654,9,1)))&amp;
IF(ISERR(CODE(MID(N1654,10,1))),"",CODE(MID(N1654,10,1)))&amp;
IF(ISERR(CODE(MID(N1654,11,1))),"",CODE(MID(N1654,11,1)))&amp;
IF(ISERR(CODE(MID(N1654,12,1))),"",CODE(MID(N1654,12,1)))&amp;
IF(ISERR(CODE(MID(N1654,13,1))),"",CODE(MID(N1654,13,1)))&amp;
IF(ISERR(CODE(MID(N1654,14,1))),"",CODE(MID(N1654,14,1)))&amp;
IF(ISERR(CODE(MID(N1654,15,1))),"",CODE(MID(N1654,15,1)))</f>
        <v>7384779548484848</v>
      </c>
      <c r="B1654" s="3">
        <v>1639</v>
      </c>
      <c r="C1654" s="165"/>
      <c r="D1654" s="101" t="s">
        <v>2221</v>
      </c>
      <c r="E1654" s="101" t="s">
        <v>7</v>
      </c>
      <c r="F1654" s="162" t="str">
        <f>""""&amp;TEXT($C1654,"0000")&amp;""""</f>
        <v>"0000"</v>
      </c>
      <c r="G1654" s="162" t="str">
        <f>""""&amp;TEXT($C1654,"0000")&amp;""""</f>
        <v>"0000"</v>
      </c>
      <c r="H1654" s="163">
        <v>0</v>
      </c>
      <c r="I1654" s="163">
        <v>0</v>
      </c>
      <c r="J1654" s="102" t="s">
        <v>30</v>
      </c>
      <c r="K1654" s="102" t="s">
        <v>2192</v>
      </c>
      <c r="L1654" s="164" t="s">
        <v>4604</v>
      </c>
      <c r="M1654" s="103"/>
      <c r="N1654" s="22" t="str">
        <f>"ITM_"&amp;TEXT($C1654,"0000")</f>
        <v>ITM_0000</v>
      </c>
      <c r="O1654" s="22"/>
      <c r="P1654"/>
      <c r="Q1654" t="str">
        <f>IF(F1654=G1654,"","NOT EQUAL")</f>
        <v/>
      </c>
      <c r="R1654"/>
      <c r="S1654"/>
      <c r="T1654">
        <f>IF(Y1654&lt;&gt;"",T1653+1,T1653)</f>
        <v>257</v>
      </c>
      <c r="U1654" s="3"/>
      <c r="V1654" s="118"/>
      <c r="W1654" s="118"/>
      <c r="X1654" s="109" t="str">
        <f>IF( OR(V1654="CNST", J1654="CAT_REGS"),(F1654),
IF(V1654="YES",UPPER(F1654),
IF(   AND(V1654&lt;&gt;"NO",J1654="CAT_FNCT",E1654&lt;&gt;"multiply", E1654&lt;&gt;"divide"),IF(K1654="SLS_ENABLED",   UPPER(F1654),""),"")))</f>
        <v/>
      </c>
      <c r="Y1654" s="109" t="str">
        <f>IF(LEN(W1654)&gt;0,W1654,SUBSTITUTE(SUBSTITUTE(SUBSTITUTE(SUBSTITUTE(SUBSTITUTE(SUBSTITUTE(SUBSTITUTE(SUBSTITUTE(SUBSTITUTE(SUBSTITUTE(SUBSTITUTE( (SUBSTITUTE( SUBSTITUTE( SUBSTITUTE( SUBSTITUTE(X1654,"STD_SIGMA","SUM"),"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54" s="2">
        <f>C1654</f>
        <v>0</v>
      </c>
    </row>
    <row r="1655" spans="1:26">
      <c r="A1655" s="167" t="str">
        <f>CODE(MID(N1655,1,1))&amp;CODE(MID(N1655,2,1))&amp;CODE(MID(N1655,3,1))&amp;CODE(MID(N1655,4,1))&amp;CODE(MID(N1655,5,1))&amp;
IF(ISERR(CODE(MID(N1655,6,1))),"",CODE(MID(N1655,6,1)))&amp;
IF(ISERR(CODE(MID(N1655,7,1))),"",CODE(MID(N1655,7,1)))&amp;
IF(ISERR(CODE(MID(N1655,8,1))),"",CODE(MID(N1655,8,1)))&amp;
IF(ISERR(CODE(MID(N1655,9,1))),"",CODE(MID(N1655,9,1)))&amp;
IF(ISERR(CODE(MID(N1655,10,1))),"",CODE(MID(N1655,10,1)))&amp;
IF(ISERR(CODE(MID(N1655,11,1))),"",CODE(MID(N1655,11,1)))&amp;
IF(ISERR(CODE(MID(N1655,12,1))),"",CODE(MID(N1655,12,1)))&amp;
IF(ISERR(CODE(MID(N1655,13,1))),"",CODE(MID(N1655,13,1)))&amp;
IF(ISERR(CODE(MID(N1655,14,1))),"",CODE(MID(N1655,14,1)))&amp;
IF(ISERR(CODE(MID(N1655,15,1))),"",CODE(MID(N1655,15,1)))</f>
        <v>7384779548484848</v>
      </c>
      <c r="B1655" s="3">
        <v>1640</v>
      </c>
      <c r="C1655" s="165"/>
      <c r="D1655" s="101" t="s">
        <v>2221</v>
      </c>
      <c r="E1655" s="101" t="s">
        <v>7</v>
      </c>
      <c r="F1655" s="162" t="str">
        <f>""""&amp;TEXT($C1655,"0000")&amp;""""</f>
        <v>"0000"</v>
      </c>
      <c r="G1655" s="162" t="str">
        <f>""""&amp;TEXT($C1655,"0000")&amp;""""</f>
        <v>"0000"</v>
      </c>
      <c r="H1655" s="163">
        <v>0</v>
      </c>
      <c r="I1655" s="163">
        <v>0</v>
      </c>
      <c r="J1655" s="102" t="s">
        <v>30</v>
      </c>
      <c r="K1655" s="102" t="s">
        <v>2192</v>
      </c>
      <c r="L1655" s="164" t="s">
        <v>4604</v>
      </c>
      <c r="M1655" s="103"/>
      <c r="N1655" s="22" t="str">
        <f>"ITM_"&amp;TEXT($C1655,"0000")</f>
        <v>ITM_0000</v>
      </c>
      <c r="O1655" s="22"/>
      <c r="P1655"/>
      <c r="Q1655" t="str">
        <f>IF(F1655=G1655,"","NOT EQUAL")</f>
        <v/>
      </c>
      <c r="R1655"/>
      <c r="S1655"/>
      <c r="T1655">
        <f>IF(Y1655&lt;&gt;"",T1654+1,T1654)</f>
        <v>257</v>
      </c>
      <c r="U1655" s="3"/>
      <c r="V1655" s="118"/>
      <c r="W1655" s="118"/>
      <c r="X1655" s="109" t="str">
        <f>IF( OR(V1655="CNST", J1655="CAT_REGS"),(F1655),
IF(V1655="YES",UPPER(F1655),
IF(   AND(V1655&lt;&gt;"NO",J1655="CAT_FNCT",E1655&lt;&gt;"multiply", E1655&lt;&gt;"divide"),IF(K1655="SLS_ENABLED",   UPPER(F1655),""),"")))</f>
        <v/>
      </c>
      <c r="Y1655" s="109" t="str">
        <f>IF(LEN(W1655)&gt;0,W1655,SUBSTITUTE(SUBSTITUTE(SUBSTITUTE(SUBSTITUTE(SUBSTITUTE(SUBSTITUTE(SUBSTITUTE(SUBSTITUTE(SUBSTITUTE(SUBSTITUTE(SUBSTITUTE( (SUBSTITUTE( SUBSTITUTE( SUBSTITUTE( SUBSTITUTE(X1655,"STD_SIGMA","SUM"),"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55" s="2">
        <f>C1655</f>
        <v>0</v>
      </c>
    </row>
    <row r="1656" spans="1:26">
      <c r="A1656" s="167" t="str">
        <f>CODE(MID(N1656,1,1))&amp;CODE(MID(N1656,2,1))&amp;CODE(MID(N1656,3,1))&amp;CODE(MID(N1656,4,1))&amp;CODE(MID(N1656,5,1))&amp;
IF(ISERR(CODE(MID(N1656,6,1))),"",CODE(MID(N1656,6,1)))&amp;
IF(ISERR(CODE(MID(N1656,7,1))),"",CODE(MID(N1656,7,1)))&amp;
IF(ISERR(CODE(MID(N1656,8,1))),"",CODE(MID(N1656,8,1)))&amp;
IF(ISERR(CODE(MID(N1656,9,1))),"",CODE(MID(N1656,9,1)))&amp;
IF(ISERR(CODE(MID(N1656,10,1))),"",CODE(MID(N1656,10,1)))&amp;
IF(ISERR(CODE(MID(N1656,11,1))),"",CODE(MID(N1656,11,1)))&amp;
IF(ISERR(CODE(MID(N1656,12,1))),"",CODE(MID(N1656,12,1)))&amp;
IF(ISERR(CODE(MID(N1656,13,1))),"",CODE(MID(N1656,13,1)))&amp;
IF(ISERR(CODE(MID(N1656,14,1))),"",CODE(MID(N1656,14,1)))&amp;
IF(ISERR(CODE(MID(N1656,15,1))),"",CODE(MID(N1656,15,1)))</f>
        <v>7384779548484848</v>
      </c>
      <c r="B1656" s="3">
        <v>1641</v>
      </c>
      <c r="C1656" s="165"/>
      <c r="D1656" s="101" t="s">
        <v>2221</v>
      </c>
      <c r="E1656" s="101" t="s">
        <v>7</v>
      </c>
      <c r="F1656" s="162" t="str">
        <f>""""&amp;TEXT($C1656,"0000")&amp;""""</f>
        <v>"0000"</v>
      </c>
      <c r="G1656" s="162" t="str">
        <f>""""&amp;TEXT($C1656,"0000")&amp;""""</f>
        <v>"0000"</v>
      </c>
      <c r="H1656" s="163">
        <v>0</v>
      </c>
      <c r="I1656" s="163">
        <v>0</v>
      </c>
      <c r="J1656" s="102" t="s">
        <v>30</v>
      </c>
      <c r="K1656" s="102" t="s">
        <v>2192</v>
      </c>
      <c r="L1656" s="164" t="s">
        <v>4604</v>
      </c>
      <c r="M1656" s="103"/>
      <c r="N1656" s="22" t="str">
        <f>"ITM_"&amp;TEXT($C1656,"0000")</f>
        <v>ITM_0000</v>
      </c>
      <c r="O1656" s="22"/>
      <c r="P1656"/>
      <c r="Q1656" t="str">
        <f>IF(F1656=G1656,"","NOT EQUAL")</f>
        <v/>
      </c>
      <c r="R1656"/>
      <c r="S1656"/>
      <c r="T1656">
        <f>IF(Y1656&lt;&gt;"",T1655+1,T1655)</f>
        <v>257</v>
      </c>
      <c r="U1656" s="3"/>
      <c r="V1656" s="118"/>
      <c r="W1656" s="118"/>
      <c r="X1656" s="109" t="str">
        <f>IF( OR(V1656="CNST", J1656="CAT_REGS"),(F1656),
IF(V1656="YES",UPPER(F1656),
IF(   AND(V1656&lt;&gt;"NO",J1656="CAT_FNCT",E1656&lt;&gt;"multiply", E1656&lt;&gt;"divide"),IF(K1656="SLS_ENABLED",   UPPER(F1656),""),"")))</f>
        <v/>
      </c>
      <c r="Y1656" s="109" t="str">
        <f>IF(LEN(W1656)&gt;0,W1656,SUBSTITUTE(SUBSTITUTE(SUBSTITUTE(SUBSTITUTE(SUBSTITUTE(SUBSTITUTE(SUBSTITUTE(SUBSTITUTE(SUBSTITUTE(SUBSTITUTE(SUBSTITUTE( (SUBSTITUTE( SUBSTITUTE( SUBSTITUTE( SUBSTITUTE(X1656,"STD_SIGMA","SUM"),"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56" s="2">
        <f>C1656</f>
        <v>0</v>
      </c>
    </row>
    <row r="1657" spans="1:26">
      <c r="A1657" s="167" t="str">
        <f>CODE(MID(N1657,1,1))&amp;CODE(MID(N1657,2,1))&amp;CODE(MID(N1657,3,1))&amp;CODE(MID(N1657,4,1))&amp;CODE(MID(N1657,5,1))&amp;
IF(ISERR(CODE(MID(N1657,6,1))),"",CODE(MID(N1657,6,1)))&amp;
IF(ISERR(CODE(MID(N1657,7,1))),"",CODE(MID(N1657,7,1)))&amp;
IF(ISERR(CODE(MID(N1657,8,1))),"",CODE(MID(N1657,8,1)))&amp;
IF(ISERR(CODE(MID(N1657,9,1))),"",CODE(MID(N1657,9,1)))&amp;
IF(ISERR(CODE(MID(N1657,10,1))),"",CODE(MID(N1657,10,1)))&amp;
IF(ISERR(CODE(MID(N1657,11,1))),"",CODE(MID(N1657,11,1)))&amp;
IF(ISERR(CODE(MID(N1657,12,1))),"",CODE(MID(N1657,12,1)))&amp;
IF(ISERR(CODE(MID(N1657,13,1))),"",CODE(MID(N1657,13,1)))&amp;
IF(ISERR(CODE(MID(N1657,14,1))),"",CODE(MID(N1657,14,1)))&amp;
IF(ISERR(CODE(MID(N1657,15,1))),"",CODE(MID(N1657,15,1)))</f>
        <v>7384779548484848</v>
      </c>
      <c r="B1657" s="3">
        <v>1642</v>
      </c>
      <c r="C1657" s="165"/>
      <c r="D1657" s="101" t="s">
        <v>2221</v>
      </c>
      <c r="E1657" s="101" t="s">
        <v>7</v>
      </c>
      <c r="F1657" s="162" t="str">
        <f>""""&amp;TEXT($C1657,"0000")&amp;""""</f>
        <v>"0000"</v>
      </c>
      <c r="G1657" s="162" t="str">
        <f>""""&amp;TEXT($C1657,"0000")&amp;""""</f>
        <v>"0000"</v>
      </c>
      <c r="H1657" s="163">
        <v>0</v>
      </c>
      <c r="I1657" s="163">
        <v>0</v>
      </c>
      <c r="J1657" s="102" t="s">
        <v>30</v>
      </c>
      <c r="K1657" s="102" t="s">
        <v>2192</v>
      </c>
      <c r="L1657" s="164" t="s">
        <v>4604</v>
      </c>
      <c r="M1657" s="103"/>
      <c r="N1657" s="22" t="str">
        <f>"ITM_"&amp;TEXT($C1657,"0000")</f>
        <v>ITM_0000</v>
      </c>
      <c r="O1657" s="22"/>
      <c r="P1657"/>
      <c r="Q1657" t="str">
        <f>IF(F1657=G1657,"","NOT EQUAL")</f>
        <v/>
      </c>
      <c r="R1657"/>
      <c r="S1657"/>
      <c r="T1657">
        <f>IF(Y1657&lt;&gt;"",T1656+1,T1656)</f>
        <v>257</v>
      </c>
      <c r="U1657" s="3"/>
      <c r="V1657" s="118"/>
      <c r="W1657" s="118"/>
      <c r="X1657" s="109" t="str">
        <f>IF( OR(V1657="CNST", J1657="CAT_REGS"),(F1657),
IF(V1657="YES",UPPER(F1657),
IF(   AND(V1657&lt;&gt;"NO",J1657="CAT_FNCT",E1657&lt;&gt;"multiply", E1657&lt;&gt;"divide"),IF(K1657="SLS_ENABLED",   UPPER(F1657),""),"")))</f>
        <v/>
      </c>
      <c r="Y1657" s="109" t="str">
        <f>IF(LEN(W1657)&gt;0,W1657,SUBSTITUTE(SUBSTITUTE(SUBSTITUTE(SUBSTITUTE(SUBSTITUTE(SUBSTITUTE(SUBSTITUTE(SUBSTITUTE(SUBSTITUTE(SUBSTITUTE(SUBSTITUTE( (SUBSTITUTE( SUBSTITUTE( SUBSTITUTE( SUBSTITUTE(X1657,"STD_SIGMA","SUM"),"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57" s="2">
        <f>C1657</f>
        <v>0</v>
      </c>
    </row>
    <row r="1658" spans="1:26">
      <c r="A1658" s="167" t="str">
        <f>CODE(MID(N1658,1,1))&amp;CODE(MID(N1658,2,1))&amp;CODE(MID(N1658,3,1))&amp;CODE(MID(N1658,4,1))&amp;CODE(MID(N1658,5,1))&amp;
IF(ISERR(CODE(MID(N1658,6,1))),"",CODE(MID(N1658,6,1)))&amp;
IF(ISERR(CODE(MID(N1658,7,1))),"",CODE(MID(N1658,7,1)))&amp;
IF(ISERR(CODE(MID(N1658,8,1))),"",CODE(MID(N1658,8,1)))&amp;
IF(ISERR(CODE(MID(N1658,9,1))),"",CODE(MID(N1658,9,1)))&amp;
IF(ISERR(CODE(MID(N1658,10,1))),"",CODE(MID(N1658,10,1)))&amp;
IF(ISERR(CODE(MID(N1658,11,1))),"",CODE(MID(N1658,11,1)))&amp;
IF(ISERR(CODE(MID(N1658,12,1))),"",CODE(MID(N1658,12,1)))&amp;
IF(ISERR(CODE(MID(N1658,13,1))),"",CODE(MID(N1658,13,1)))&amp;
IF(ISERR(CODE(MID(N1658,14,1))),"",CODE(MID(N1658,14,1)))&amp;
IF(ISERR(CODE(MID(N1658,15,1))),"",CODE(MID(N1658,15,1)))</f>
        <v>7384779548484848</v>
      </c>
      <c r="B1658" s="3">
        <v>1643</v>
      </c>
      <c r="C1658" s="165"/>
      <c r="D1658" s="101" t="s">
        <v>2221</v>
      </c>
      <c r="E1658" s="101" t="s">
        <v>7</v>
      </c>
      <c r="F1658" s="162" t="str">
        <f>""""&amp;TEXT($C1658,"0000")&amp;""""</f>
        <v>"0000"</v>
      </c>
      <c r="G1658" s="162" t="str">
        <f>""""&amp;TEXT($C1658,"0000")&amp;""""</f>
        <v>"0000"</v>
      </c>
      <c r="H1658" s="163">
        <v>0</v>
      </c>
      <c r="I1658" s="163">
        <v>0</v>
      </c>
      <c r="J1658" s="102" t="s">
        <v>30</v>
      </c>
      <c r="K1658" s="102" t="s">
        <v>2192</v>
      </c>
      <c r="L1658" s="164" t="s">
        <v>4604</v>
      </c>
      <c r="M1658" s="103"/>
      <c r="N1658" s="22" t="str">
        <f>"ITM_"&amp;TEXT($C1658,"0000")</f>
        <v>ITM_0000</v>
      </c>
      <c r="O1658" s="22"/>
      <c r="P1658"/>
      <c r="Q1658" t="str">
        <f>IF(F1658=G1658,"","NOT EQUAL")</f>
        <v/>
      </c>
      <c r="R1658"/>
      <c r="S1658"/>
      <c r="T1658">
        <f>IF(Y1658&lt;&gt;"",T1657+1,T1657)</f>
        <v>257</v>
      </c>
      <c r="U1658" s="3"/>
      <c r="V1658" s="118"/>
      <c r="W1658" s="118"/>
      <c r="X1658" s="109" t="str">
        <f>IF( OR(V1658="CNST", J1658="CAT_REGS"),(F1658),
IF(V1658="YES",UPPER(F1658),
IF(   AND(V1658&lt;&gt;"NO",J1658="CAT_FNCT",E1658&lt;&gt;"multiply", E1658&lt;&gt;"divide"),IF(K1658="SLS_ENABLED",   UPPER(F1658),""),"")))</f>
        <v/>
      </c>
      <c r="Y1658" s="109" t="str">
        <f>IF(LEN(W1658)&gt;0,W1658,SUBSTITUTE(SUBSTITUTE(SUBSTITUTE(SUBSTITUTE(SUBSTITUTE(SUBSTITUTE(SUBSTITUTE(SUBSTITUTE(SUBSTITUTE(SUBSTITUTE(SUBSTITUTE( (SUBSTITUTE( SUBSTITUTE( SUBSTITUTE( SUBSTITUTE(X1658,"STD_SIGMA","SUM"),"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58" s="2">
        <f>C1658</f>
        <v>0</v>
      </c>
    </row>
    <row r="1659" spans="1:26">
      <c r="A1659" s="167" t="str">
        <f>CODE(MID(N1659,1,1))&amp;CODE(MID(N1659,2,1))&amp;CODE(MID(N1659,3,1))&amp;CODE(MID(N1659,4,1))&amp;CODE(MID(N1659,5,1))&amp;
IF(ISERR(CODE(MID(N1659,6,1))),"",CODE(MID(N1659,6,1)))&amp;
IF(ISERR(CODE(MID(N1659,7,1))),"",CODE(MID(N1659,7,1)))&amp;
IF(ISERR(CODE(MID(N1659,8,1))),"",CODE(MID(N1659,8,1)))&amp;
IF(ISERR(CODE(MID(N1659,9,1))),"",CODE(MID(N1659,9,1)))&amp;
IF(ISERR(CODE(MID(N1659,10,1))),"",CODE(MID(N1659,10,1)))&amp;
IF(ISERR(CODE(MID(N1659,11,1))),"",CODE(MID(N1659,11,1)))&amp;
IF(ISERR(CODE(MID(N1659,12,1))),"",CODE(MID(N1659,12,1)))&amp;
IF(ISERR(CODE(MID(N1659,13,1))),"",CODE(MID(N1659,13,1)))&amp;
IF(ISERR(CODE(MID(N1659,14,1))),"",CODE(MID(N1659,14,1)))&amp;
IF(ISERR(CODE(MID(N1659,15,1))),"",CODE(MID(N1659,15,1)))</f>
        <v>7384779548484848</v>
      </c>
      <c r="B1659" s="3">
        <v>1644</v>
      </c>
      <c r="C1659" s="165"/>
      <c r="D1659" s="101" t="s">
        <v>2221</v>
      </c>
      <c r="E1659" s="101" t="s">
        <v>7</v>
      </c>
      <c r="F1659" s="162" t="str">
        <f>""""&amp;TEXT($C1659,"0000")&amp;""""</f>
        <v>"0000"</v>
      </c>
      <c r="G1659" s="162" t="str">
        <f>""""&amp;TEXT($C1659,"0000")&amp;""""</f>
        <v>"0000"</v>
      </c>
      <c r="H1659" s="163">
        <v>0</v>
      </c>
      <c r="I1659" s="163">
        <v>0</v>
      </c>
      <c r="J1659" s="102" t="s">
        <v>30</v>
      </c>
      <c r="K1659" s="102" t="s">
        <v>2192</v>
      </c>
      <c r="L1659" s="164" t="s">
        <v>4604</v>
      </c>
      <c r="M1659" s="103"/>
      <c r="N1659" s="22" t="str">
        <f>"ITM_"&amp;TEXT($C1659,"0000")</f>
        <v>ITM_0000</v>
      </c>
      <c r="O1659" s="22"/>
      <c r="P1659"/>
      <c r="Q1659" t="str">
        <f>IF(F1659=G1659,"","NOT EQUAL")</f>
        <v/>
      </c>
      <c r="R1659"/>
      <c r="S1659"/>
      <c r="T1659">
        <f>IF(Y1659&lt;&gt;"",T1658+1,T1658)</f>
        <v>257</v>
      </c>
      <c r="U1659" s="3"/>
      <c r="V1659" s="118"/>
      <c r="W1659" s="118"/>
      <c r="X1659" s="109" t="str">
        <f>IF( OR(V1659="CNST", J1659="CAT_REGS"),(F1659),
IF(V1659="YES",UPPER(F1659),
IF(   AND(V1659&lt;&gt;"NO",J1659="CAT_FNCT",E1659&lt;&gt;"multiply", E1659&lt;&gt;"divide"),IF(K1659="SLS_ENABLED",   UPPER(F1659),""),"")))</f>
        <v/>
      </c>
      <c r="Y1659" s="109" t="str">
        <f>IF(LEN(W1659)&gt;0,W1659,SUBSTITUTE(SUBSTITUTE(SUBSTITUTE(SUBSTITUTE(SUBSTITUTE(SUBSTITUTE(SUBSTITUTE(SUBSTITUTE(SUBSTITUTE(SUBSTITUTE(SUBSTITUTE( (SUBSTITUTE( SUBSTITUTE( SUBSTITUTE( SUBSTITUTE(X1659,"STD_SIGMA","SUM"),"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59" s="2">
        <f>C1659</f>
        <v>0</v>
      </c>
    </row>
    <row r="1660" spans="1:26">
      <c r="A1660" s="167" t="str">
        <f>CODE(MID(N1660,1,1))&amp;CODE(MID(N1660,2,1))&amp;CODE(MID(N1660,3,1))&amp;CODE(MID(N1660,4,1))&amp;CODE(MID(N1660,5,1))&amp;
IF(ISERR(CODE(MID(N1660,6,1))),"",CODE(MID(N1660,6,1)))&amp;
IF(ISERR(CODE(MID(N1660,7,1))),"",CODE(MID(N1660,7,1)))&amp;
IF(ISERR(CODE(MID(N1660,8,1))),"",CODE(MID(N1660,8,1)))&amp;
IF(ISERR(CODE(MID(N1660,9,1))),"",CODE(MID(N1660,9,1)))&amp;
IF(ISERR(CODE(MID(N1660,10,1))),"",CODE(MID(N1660,10,1)))&amp;
IF(ISERR(CODE(MID(N1660,11,1))),"",CODE(MID(N1660,11,1)))&amp;
IF(ISERR(CODE(MID(N1660,12,1))),"",CODE(MID(N1660,12,1)))&amp;
IF(ISERR(CODE(MID(N1660,13,1))),"",CODE(MID(N1660,13,1)))&amp;
IF(ISERR(CODE(MID(N1660,14,1))),"",CODE(MID(N1660,14,1)))&amp;
IF(ISERR(CODE(MID(N1660,15,1))),"",CODE(MID(N1660,15,1)))</f>
        <v>7384779548484848</v>
      </c>
      <c r="B1660" s="3">
        <v>1645</v>
      </c>
      <c r="C1660" s="165"/>
      <c r="D1660" s="101" t="s">
        <v>2221</v>
      </c>
      <c r="E1660" s="101" t="s">
        <v>7</v>
      </c>
      <c r="F1660" s="162" t="str">
        <f>""""&amp;TEXT($C1660,"0000")&amp;""""</f>
        <v>"0000"</v>
      </c>
      <c r="G1660" s="162" t="str">
        <f>""""&amp;TEXT($C1660,"0000")&amp;""""</f>
        <v>"0000"</v>
      </c>
      <c r="H1660" s="163">
        <v>0</v>
      </c>
      <c r="I1660" s="163">
        <v>0</v>
      </c>
      <c r="J1660" s="102" t="s">
        <v>30</v>
      </c>
      <c r="K1660" s="102" t="s">
        <v>2192</v>
      </c>
      <c r="L1660" s="164" t="s">
        <v>4604</v>
      </c>
      <c r="M1660" s="103"/>
      <c r="N1660" s="22" t="str">
        <f>"ITM_"&amp;TEXT($C1660,"0000")</f>
        <v>ITM_0000</v>
      </c>
      <c r="O1660" s="22"/>
      <c r="P1660"/>
      <c r="Q1660" t="str">
        <f>IF(F1660=G1660,"","NOT EQUAL")</f>
        <v/>
      </c>
      <c r="R1660"/>
      <c r="S1660"/>
      <c r="T1660">
        <f>IF(Y1660&lt;&gt;"",T1659+1,T1659)</f>
        <v>257</v>
      </c>
      <c r="U1660" s="3"/>
      <c r="V1660" s="118"/>
      <c r="W1660" s="118"/>
      <c r="X1660" s="109" t="str">
        <f>IF( OR(V1660="CNST", J1660="CAT_REGS"),(F1660),
IF(V1660="YES",UPPER(F1660),
IF(   AND(V1660&lt;&gt;"NO",J1660="CAT_FNCT",E1660&lt;&gt;"multiply", E1660&lt;&gt;"divide"),IF(K1660="SLS_ENABLED",   UPPER(F1660),""),"")))</f>
        <v/>
      </c>
      <c r="Y1660" s="109" t="str">
        <f>IF(LEN(W1660)&gt;0,W1660,SUBSTITUTE(SUBSTITUTE(SUBSTITUTE(SUBSTITUTE(SUBSTITUTE(SUBSTITUTE(SUBSTITUTE(SUBSTITUTE(SUBSTITUTE(SUBSTITUTE(SUBSTITUTE( (SUBSTITUTE( SUBSTITUTE( SUBSTITUTE( SUBSTITUTE(X1660,"STD_SIGMA","SUM"),"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60" s="2">
        <f>C1660</f>
        <v>0</v>
      </c>
    </row>
    <row r="1661" spans="1:26">
      <c r="A1661" s="167" t="str">
        <f>CODE(MID(N1661,1,1))&amp;CODE(MID(N1661,2,1))&amp;CODE(MID(N1661,3,1))&amp;CODE(MID(N1661,4,1))&amp;CODE(MID(N1661,5,1))&amp;
IF(ISERR(CODE(MID(N1661,6,1))),"",CODE(MID(N1661,6,1)))&amp;
IF(ISERR(CODE(MID(N1661,7,1))),"",CODE(MID(N1661,7,1)))&amp;
IF(ISERR(CODE(MID(N1661,8,1))),"",CODE(MID(N1661,8,1)))&amp;
IF(ISERR(CODE(MID(N1661,9,1))),"",CODE(MID(N1661,9,1)))&amp;
IF(ISERR(CODE(MID(N1661,10,1))),"",CODE(MID(N1661,10,1)))&amp;
IF(ISERR(CODE(MID(N1661,11,1))),"",CODE(MID(N1661,11,1)))&amp;
IF(ISERR(CODE(MID(N1661,12,1))),"",CODE(MID(N1661,12,1)))&amp;
IF(ISERR(CODE(MID(N1661,13,1))),"",CODE(MID(N1661,13,1)))&amp;
IF(ISERR(CODE(MID(N1661,14,1))),"",CODE(MID(N1661,14,1)))&amp;
IF(ISERR(CODE(MID(N1661,15,1))),"",CODE(MID(N1661,15,1)))</f>
        <v>7384779548484848</v>
      </c>
      <c r="B1661" s="3">
        <v>1646</v>
      </c>
      <c r="C1661" s="165"/>
      <c r="D1661" s="101" t="s">
        <v>2221</v>
      </c>
      <c r="E1661" s="101" t="s">
        <v>7</v>
      </c>
      <c r="F1661" s="162" t="str">
        <f>""""&amp;TEXT($C1661,"0000")&amp;""""</f>
        <v>"0000"</v>
      </c>
      <c r="G1661" s="162" t="str">
        <f>""""&amp;TEXT($C1661,"0000")&amp;""""</f>
        <v>"0000"</v>
      </c>
      <c r="H1661" s="163">
        <v>0</v>
      </c>
      <c r="I1661" s="163">
        <v>0</v>
      </c>
      <c r="J1661" s="102" t="s">
        <v>30</v>
      </c>
      <c r="K1661" s="102" t="s">
        <v>2192</v>
      </c>
      <c r="L1661" s="164" t="s">
        <v>4604</v>
      </c>
      <c r="M1661" s="103"/>
      <c r="N1661" s="22" t="str">
        <f>"ITM_"&amp;TEXT($C1661,"0000")</f>
        <v>ITM_0000</v>
      </c>
      <c r="O1661" s="22"/>
      <c r="P1661"/>
      <c r="Q1661" t="str">
        <f>IF(F1661=G1661,"","NOT EQUAL")</f>
        <v/>
      </c>
      <c r="R1661"/>
      <c r="S1661"/>
      <c r="T1661">
        <f>IF(Y1661&lt;&gt;"",T1660+1,T1660)</f>
        <v>257</v>
      </c>
      <c r="U1661" s="3"/>
      <c r="V1661" s="118"/>
      <c r="W1661" s="118"/>
      <c r="X1661" s="109" t="str">
        <f>IF( OR(V1661="CNST", J1661="CAT_REGS"),(F1661),
IF(V1661="YES",UPPER(F1661),
IF(   AND(V1661&lt;&gt;"NO",J1661="CAT_FNCT",E1661&lt;&gt;"multiply", E1661&lt;&gt;"divide"),IF(K1661="SLS_ENABLED",   UPPER(F1661),""),"")))</f>
        <v/>
      </c>
      <c r="Y1661" s="109" t="str">
        <f>IF(LEN(W1661)&gt;0,W1661,SUBSTITUTE(SUBSTITUTE(SUBSTITUTE(SUBSTITUTE(SUBSTITUTE(SUBSTITUTE(SUBSTITUTE(SUBSTITUTE(SUBSTITUTE(SUBSTITUTE(SUBSTITUTE( (SUBSTITUTE( SUBSTITUTE( SUBSTITUTE( SUBSTITUTE(X1661,"STD_SIGMA","SUM"),"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61" s="2">
        <f>C1661</f>
        <v>0</v>
      </c>
    </row>
    <row r="1662" spans="1:26">
      <c r="A1662" s="167" t="str">
        <f>CODE(MID(N1662,1,1))&amp;CODE(MID(N1662,2,1))&amp;CODE(MID(N1662,3,1))&amp;CODE(MID(N1662,4,1))&amp;CODE(MID(N1662,5,1))&amp;
IF(ISERR(CODE(MID(N1662,6,1))),"",CODE(MID(N1662,6,1)))&amp;
IF(ISERR(CODE(MID(N1662,7,1))),"",CODE(MID(N1662,7,1)))&amp;
IF(ISERR(CODE(MID(N1662,8,1))),"",CODE(MID(N1662,8,1)))&amp;
IF(ISERR(CODE(MID(N1662,9,1))),"",CODE(MID(N1662,9,1)))&amp;
IF(ISERR(CODE(MID(N1662,10,1))),"",CODE(MID(N1662,10,1)))&amp;
IF(ISERR(CODE(MID(N1662,11,1))),"",CODE(MID(N1662,11,1)))&amp;
IF(ISERR(CODE(MID(N1662,12,1))),"",CODE(MID(N1662,12,1)))&amp;
IF(ISERR(CODE(MID(N1662,13,1))),"",CODE(MID(N1662,13,1)))&amp;
IF(ISERR(CODE(MID(N1662,14,1))),"",CODE(MID(N1662,14,1)))&amp;
IF(ISERR(CODE(MID(N1662,15,1))),"",CODE(MID(N1662,15,1)))</f>
        <v>7384779548484848</v>
      </c>
      <c r="B1662" s="3">
        <v>1647</v>
      </c>
      <c r="C1662" s="165"/>
      <c r="D1662" s="101" t="s">
        <v>2221</v>
      </c>
      <c r="E1662" s="101" t="s">
        <v>7</v>
      </c>
      <c r="F1662" s="162" t="str">
        <f>""""&amp;TEXT($C1662,"0000")&amp;""""</f>
        <v>"0000"</v>
      </c>
      <c r="G1662" s="162" t="str">
        <f>""""&amp;TEXT($C1662,"0000")&amp;""""</f>
        <v>"0000"</v>
      </c>
      <c r="H1662" s="163">
        <v>0</v>
      </c>
      <c r="I1662" s="163">
        <v>0</v>
      </c>
      <c r="J1662" s="102" t="s">
        <v>30</v>
      </c>
      <c r="K1662" s="102" t="s">
        <v>2192</v>
      </c>
      <c r="L1662" s="164" t="s">
        <v>4604</v>
      </c>
      <c r="M1662" s="103"/>
      <c r="N1662" s="22" t="str">
        <f>"ITM_"&amp;TEXT($C1662,"0000")</f>
        <v>ITM_0000</v>
      </c>
      <c r="O1662" s="22"/>
      <c r="P1662"/>
      <c r="Q1662" t="str">
        <f>IF(F1662=G1662,"","NOT EQUAL")</f>
        <v/>
      </c>
      <c r="R1662"/>
      <c r="S1662"/>
      <c r="T1662">
        <f>IF(Y1662&lt;&gt;"",T1661+1,T1661)</f>
        <v>257</v>
      </c>
      <c r="U1662" s="3"/>
      <c r="V1662" s="118"/>
      <c r="W1662" s="118"/>
      <c r="X1662" s="109" t="str">
        <f>IF( OR(V1662="CNST", J1662="CAT_REGS"),(F1662),
IF(V1662="YES",UPPER(F1662),
IF(   AND(V1662&lt;&gt;"NO",J1662="CAT_FNCT",E1662&lt;&gt;"multiply", E1662&lt;&gt;"divide"),IF(K1662="SLS_ENABLED",   UPPER(F1662),""),"")))</f>
        <v/>
      </c>
      <c r="Y1662" s="109" t="str">
        <f>IF(LEN(W1662)&gt;0,W1662,SUBSTITUTE(SUBSTITUTE(SUBSTITUTE(SUBSTITUTE(SUBSTITUTE(SUBSTITUTE(SUBSTITUTE(SUBSTITUTE(SUBSTITUTE(SUBSTITUTE(SUBSTITUTE( (SUBSTITUTE( SUBSTITUTE( SUBSTITUTE( SUBSTITUTE(X1662,"STD_SIGMA","SUM"),"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62" s="2">
        <f>C1662</f>
        <v>0</v>
      </c>
    </row>
    <row r="1663" spans="1:26">
      <c r="A1663" s="167" t="str">
        <f>CODE(MID(N1663,1,1))&amp;CODE(MID(N1663,2,1))&amp;CODE(MID(N1663,3,1))&amp;CODE(MID(N1663,4,1))&amp;CODE(MID(N1663,5,1))&amp;
IF(ISERR(CODE(MID(N1663,6,1))),"",CODE(MID(N1663,6,1)))&amp;
IF(ISERR(CODE(MID(N1663,7,1))),"",CODE(MID(N1663,7,1)))&amp;
IF(ISERR(CODE(MID(N1663,8,1))),"",CODE(MID(N1663,8,1)))&amp;
IF(ISERR(CODE(MID(N1663,9,1))),"",CODE(MID(N1663,9,1)))&amp;
IF(ISERR(CODE(MID(N1663,10,1))),"",CODE(MID(N1663,10,1)))&amp;
IF(ISERR(CODE(MID(N1663,11,1))),"",CODE(MID(N1663,11,1)))&amp;
IF(ISERR(CODE(MID(N1663,12,1))),"",CODE(MID(N1663,12,1)))&amp;
IF(ISERR(CODE(MID(N1663,13,1))),"",CODE(MID(N1663,13,1)))&amp;
IF(ISERR(CODE(MID(N1663,14,1))),"",CODE(MID(N1663,14,1)))&amp;
IF(ISERR(CODE(MID(N1663,15,1))),"",CODE(MID(N1663,15,1)))</f>
        <v>7384779548484848</v>
      </c>
      <c r="B1663" s="3">
        <v>1648</v>
      </c>
      <c r="C1663" s="165"/>
      <c r="D1663" s="101" t="s">
        <v>2221</v>
      </c>
      <c r="E1663" s="101" t="s">
        <v>7</v>
      </c>
      <c r="F1663" s="162" t="str">
        <f>""""&amp;TEXT($C1663,"0000")&amp;""""</f>
        <v>"0000"</v>
      </c>
      <c r="G1663" s="162" t="str">
        <f>""""&amp;TEXT($C1663,"0000")&amp;""""</f>
        <v>"0000"</v>
      </c>
      <c r="H1663" s="163">
        <v>0</v>
      </c>
      <c r="I1663" s="163">
        <v>0</v>
      </c>
      <c r="J1663" s="102" t="s">
        <v>30</v>
      </c>
      <c r="K1663" s="102" t="s">
        <v>2192</v>
      </c>
      <c r="L1663" s="164" t="s">
        <v>4604</v>
      </c>
      <c r="M1663" s="103"/>
      <c r="N1663" s="22" t="str">
        <f>"ITM_"&amp;TEXT($C1663,"0000")</f>
        <v>ITM_0000</v>
      </c>
      <c r="O1663" s="22"/>
      <c r="P1663"/>
      <c r="Q1663" t="str">
        <f>IF(F1663=G1663,"","NOT EQUAL")</f>
        <v/>
      </c>
      <c r="R1663"/>
      <c r="S1663"/>
      <c r="T1663">
        <f>IF(Y1663&lt;&gt;"",T1662+1,T1662)</f>
        <v>257</v>
      </c>
      <c r="U1663" s="3"/>
      <c r="V1663" s="118"/>
      <c r="W1663" s="118"/>
      <c r="X1663" s="109" t="str">
        <f>IF( OR(V1663="CNST", J1663="CAT_REGS"),(F1663),
IF(V1663="YES",UPPER(F1663),
IF(   AND(V1663&lt;&gt;"NO",J1663="CAT_FNCT",E1663&lt;&gt;"multiply", E1663&lt;&gt;"divide"),IF(K1663="SLS_ENABLED",   UPPER(F1663),""),"")))</f>
        <v/>
      </c>
      <c r="Y1663" s="109" t="str">
        <f>IF(LEN(W1663)&gt;0,W1663,SUBSTITUTE(SUBSTITUTE(SUBSTITUTE(SUBSTITUTE(SUBSTITUTE(SUBSTITUTE(SUBSTITUTE(SUBSTITUTE(SUBSTITUTE(SUBSTITUTE(SUBSTITUTE( (SUBSTITUTE( SUBSTITUTE( SUBSTITUTE( SUBSTITUTE(X1663,"STD_SIGMA","SUM"),"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63" s="2">
        <f>C1663</f>
        <v>0</v>
      </c>
    </row>
    <row r="1664" spans="1:26">
      <c r="A1664" s="167" t="str">
        <f>CODE(MID(N1664,1,1))&amp;CODE(MID(N1664,2,1))&amp;CODE(MID(N1664,3,1))&amp;CODE(MID(N1664,4,1))&amp;CODE(MID(N1664,5,1))&amp;
IF(ISERR(CODE(MID(N1664,6,1))),"",CODE(MID(N1664,6,1)))&amp;
IF(ISERR(CODE(MID(N1664,7,1))),"",CODE(MID(N1664,7,1)))&amp;
IF(ISERR(CODE(MID(N1664,8,1))),"",CODE(MID(N1664,8,1)))&amp;
IF(ISERR(CODE(MID(N1664,9,1))),"",CODE(MID(N1664,9,1)))&amp;
IF(ISERR(CODE(MID(N1664,10,1))),"",CODE(MID(N1664,10,1)))&amp;
IF(ISERR(CODE(MID(N1664,11,1))),"",CODE(MID(N1664,11,1)))&amp;
IF(ISERR(CODE(MID(N1664,12,1))),"",CODE(MID(N1664,12,1)))&amp;
IF(ISERR(CODE(MID(N1664,13,1))),"",CODE(MID(N1664,13,1)))&amp;
IF(ISERR(CODE(MID(N1664,14,1))),"",CODE(MID(N1664,14,1)))&amp;
IF(ISERR(CODE(MID(N1664,15,1))),"",CODE(MID(N1664,15,1)))</f>
        <v>7384779548484848</v>
      </c>
      <c r="B1664" s="3">
        <v>1649</v>
      </c>
      <c r="C1664" s="165"/>
      <c r="D1664" s="101" t="s">
        <v>2221</v>
      </c>
      <c r="E1664" s="101" t="s">
        <v>7</v>
      </c>
      <c r="F1664" s="162" t="str">
        <f>""""&amp;TEXT($C1664,"0000")&amp;""""</f>
        <v>"0000"</v>
      </c>
      <c r="G1664" s="162" t="str">
        <f>""""&amp;TEXT($C1664,"0000")&amp;""""</f>
        <v>"0000"</v>
      </c>
      <c r="H1664" s="163">
        <v>0</v>
      </c>
      <c r="I1664" s="163">
        <v>0</v>
      </c>
      <c r="J1664" s="102" t="s">
        <v>30</v>
      </c>
      <c r="K1664" s="102" t="s">
        <v>2192</v>
      </c>
      <c r="L1664" s="164" t="s">
        <v>4604</v>
      </c>
      <c r="M1664" s="103"/>
      <c r="N1664" s="22" t="str">
        <f>"ITM_"&amp;TEXT($C1664,"0000")</f>
        <v>ITM_0000</v>
      </c>
      <c r="O1664" s="22"/>
      <c r="P1664"/>
      <c r="Q1664" t="str">
        <f>IF(F1664=G1664,"","NOT EQUAL")</f>
        <v/>
      </c>
      <c r="R1664"/>
      <c r="S1664"/>
      <c r="T1664">
        <f>IF(Y1664&lt;&gt;"",T1663+1,T1663)</f>
        <v>257</v>
      </c>
      <c r="U1664" s="3"/>
      <c r="V1664" s="118"/>
      <c r="W1664" s="118"/>
      <c r="X1664" s="109" t="str">
        <f>IF( OR(V1664="CNST", J1664="CAT_REGS"),(F1664),
IF(V1664="YES",UPPER(F1664),
IF(   AND(V1664&lt;&gt;"NO",J1664="CAT_FNCT",E1664&lt;&gt;"multiply", E1664&lt;&gt;"divide"),IF(K1664="SLS_ENABLED",   UPPER(F1664),""),"")))</f>
        <v/>
      </c>
      <c r="Y1664" s="109" t="str">
        <f>IF(LEN(W1664)&gt;0,W1664,SUBSTITUTE(SUBSTITUTE(SUBSTITUTE(SUBSTITUTE(SUBSTITUTE(SUBSTITUTE(SUBSTITUTE(SUBSTITUTE(SUBSTITUTE(SUBSTITUTE(SUBSTITUTE( (SUBSTITUTE( SUBSTITUTE( SUBSTITUTE( SUBSTITUTE(X1664,"STD_SIGMA","SUM"),"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64" s="2">
        <f>C1664</f>
        <v>0</v>
      </c>
    </row>
    <row r="1665" spans="1:26">
      <c r="A1665" s="167" t="str">
        <f>CODE(MID(N1665,1,1))&amp;CODE(MID(N1665,2,1))&amp;CODE(MID(N1665,3,1))&amp;CODE(MID(N1665,4,1))&amp;CODE(MID(N1665,5,1))&amp;
IF(ISERR(CODE(MID(N1665,6,1))),"",CODE(MID(N1665,6,1)))&amp;
IF(ISERR(CODE(MID(N1665,7,1))),"",CODE(MID(N1665,7,1)))&amp;
IF(ISERR(CODE(MID(N1665,8,1))),"",CODE(MID(N1665,8,1)))&amp;
IF(ISERR(CODE(MID(N1665,9,1))),"",CODE(MID(N1665,9,1)))&amp;
IF(ISERR(CODE(MID(N1665,10,1))),"",CODE(MID(N1665,10,1)))&amp;
IF(ISERR(CODE(MID(N1665,11,1))),"",CODE(MID(N1665,11,1)))&amp;
IF(ISERR(CODE(MID(N1665,12,1))),"",CODE(MID(N1665,12,1)))&amp;
IF(ISERR(CODE(MID(N1665,13,1))),"",CODE(MID(N1665,13,1)))&amp;
IF(ISERR(CODE(MID(N1665,14,1))),"",CODE(MID(N1665,14,1)))&amp;
IF(ISERR(CODE(MID(N1665,15,1))),"",CODE(MID(N1665,15,1)))</f>
        <v>7384779548484848</v>
      </c>
      <c r="B1665" s="3">
        <v>1650</v>
      </c>
      <c r="C1665" s="165"/>
      <c r="D1665" s="101" t="s">
        <v>2221</v>
      </c>
      <c r="E1665" s="101" t="s">
        <v>7</v>
      </c>
      <c r="F1665" s="162" t="str">
        <f>""""&amp;TEXT($C1665,"0000")&amp;""""</f>
        <v>"0000"</v>
      </c>
      <c r="G1665" s="162" t="str">
        <f>""""&amp;TEXT($C1665,"0000")&amp;""""</f>
        <v>"0000"</v>
      </c>
      <c r="H1665" s="163">
        <v>0</v>
      </c>
      <c r="I1665" s="163">
        <v>0</v>
      </c>
      <c r="J1665" s="102" t="s">
        <v>30</v>
      </c>
      <c r="K1665" s="102" t="s">
        <v>2192</v>
      </c>
      <c r="L1665" s="164" t="s">
        <v>4604</v>
      </c>
      <c r="M1665" s="103"/>
      <c r="N1665" s="22" t="str">
        <f>"ITM_"&amp;TEXT($C1665,"0000")</f>
        <v>ITM_0000</v>
      </c>
      <c r="O1665" s="22"/>
      <c r="P1665"/>
      <c r="Q1665" t="str">
        <f>IF(F1665=G1665,"","NOT EQUAL")</f>
        <v/>
      </c>
      <c r="R1665"/>
      <c r="S1665"/>
      <c r="T1665">
        <f>IF(Y1665&lt;&gt;"",T1664+1,T1664)</f>
        <v>257</v>
      </c>
      <c r="U1665" s="3"/>
      <c r="V1665" s="118"/>
      <c r="W1665" s="118"/>
      <c r="X1665" s="109" t="str">
        <f>IF( OR(V1665="CNST", J1665="CAT_REGS"),(F1665),
IF(V1665="YES",UPPER(F1665),
IF(   AND(V1665&lt;&gt;"NO",J1665="CAT_FNCT",E1665&lt;&gt;"multiply", E1665&lt;&gt;"divide"),IF(K1665="SLS_ENABLED",   UPPER(F1665),""),"")))</f>
        <v/>
      </c>
      <c r="Y1665" s="109" t="str">
        <f>IF(LEN(W1665)&gt;0,W1665,SUBSTITUTE(SUBSTITUTE(SUBSTITUTE(SUBSTITUTE(SUBSTITUTE(SUBSTITUTE(SUBSTITUTE(SUBSTITUTE(SUBSTITUTE(SUBSTITUTE(SUBSTITUTE( (SUBSTITUTE( SUBSTITUTE( SUBSTITUTE( SUBSTITUTE(X1665,"STD_SIGMA","SUM"),"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65" s="2">
        <f>C1665</f>
        <v>0</v>
      </c>
    </row>
    <row r="1666" spans="1:26">
      <c r="A1666" s="167" t="str">
        <f>CODE(MID(N1666,1,1))&amp;CODE(MID(N1666,2,1))&amp;CODE(MID(N1666,3,1))&amp;CODE(MID(N1666,4,1))&amp;CODE(MID(N1666,5,1))&amp;
IF(ISERR(CODE(MID(N1666,6,1))),"",CODE(MID(N1666,6,1)))&amp;
IF(ISERR(CODE(MID(N1666,7,1))),"",CODE(MID(N1666,7,1)))&amp;
IF(ISERR(CODE(MID(N1666,8,1))),"",CODE(MID(N1666,8,1)))&amp;
IF(ISERR(CODE(MID(N1666,9,1))),"",CODE(MID(N1666,9,1)))&amp;
IF(ISERR(CODE(MID(N1666,10,1))),"",CODE(MID(N1666,10,1)))&amp;
IF(ISERR(CODE(MID(N1666,11,1))),"",CODE(MID(N1666,11,1)))&amp;
IF(ISERR(CODE(MID(N1666,12,1))),"",CODE(MID(N1666,12,1)))&amp;
IF(ISERR(CODE(MID(N1666,13,1))),"",CODE(MID(N1666,13,1)))&amp;
IF(ISERR(CODE(MID(N1666,14,1))),"",CODE(MID(N1666,14,1)))&amp;
IF(ISERR(CODE(MID(N1666,15,1))),"",CODE(MID(N1666,15,1)))</f>
        <v>7384779548484848</v>
      </c>
      <c r="B1666" s="3">
        <v>1651</v>
      </c>
      <c r="C1666" s="165"/>
      <c r="D1666" s="101" t="s">
        <v>2221</v>
      </c>
      <c r="E1666" s="101" t="s">
        <v>7</v>
      </c>
      <c r="F1666" s="162" t="str">
        <f>""""&amp;TEXT($C1666,"0000")&amp;""""</f>
        <v>"0000"</v>
      </c>
      <c r="G1666" s="162" t="str">
        <f>""""&amp;TEXT($C1666,"0000")&amp;""""</f>
        <v>"0000"</v>
      </c>
      <c r="H1666" s="163">
        <v>0</v>
      </c>
      <c r="I1666" s="163">
        <v>0</v>
      </c>
      <c r="J1666" s="102" t="s">
        <v>30</v>
      </c>
      <c r="K1666" s="102" t="s">
        <v>2192</v>
      </c>
      <c r="L1666" s="164" t="s">
        <v>4604</v>
      </c>
      <c r="M1666" s="103"/>
      <c r="N1666" s="22" t="str">
        <f>"ITM_"&amp;TEXT($C1666,"0000")</f>
        <v>ITM_0000</v>
      </c>
      <c r="O1666" s="22"/>
      <c r="P1666"/>
      <c r="Q1666" t="str">
        <f>IF(F1666=G1666,"","NOT EQUAL")</f>
        <v/>
      </c>
      <c r="R1666"/>
      <c r="S1666"/>
      <c r="T1666">
        <f>IF(Y1666&lt;&gt;"",T1665+1,T1665)</f>
        <v>257</v>
      </c>
      <c r="U1666" s="3"/>
      <c r="V1666" s="118"/>
      <c r="W1666" s="118"/>
      <c r="X1666" s="109" t="str">
        <f>IF( OR(V1666="CNST", J1666="CAT_REGS"),(F1666),
IF(V1666="YES",UPPER(F1666),
IF(   AND(V1666&lt;&gt;"NO",J1666="CAT_FNCT",E1666&lt;&gt;"multiply", E1666&lt;&gt;"divide"),IF(K1666="SLS_ENABLED",   UPPER(F1666),""),"")))</f>
        <v/>
      </c>
      <c r="Y1666" s="109" t="str">
        <f>IF(LEN(W1666)&gt;0,W1666,SUBSTITUTE(SUBSTITUTE(SUBSTITUTE(SUBSTITUTE(SUBSTITUTE(SUBSTITUTE(SUBSTITUTE(SUBSTITUTE(SUBSTITUTE(SUBSTITUTE(SUBSTITUTE( (SUBSTITUTE( SUBSTITUTE( SUBSTITUTE( SUBSTITUTE(X1666,"STD_SIGMA","SUM"),"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66" s="2">
        <f>C1666</f>
        <v>0</v>
      </c>
    </row>
    <row r="1667" spans="1:26">
      <c r="A1667" s="167" t="str">
        <f>CODE(MID(N1667,1,1))&amp;CODE(MID(N1667,2,1))&amp;CODE(MID(N1667,3,1))&amp;CODE(MID(N1667,4,1))&amp;CODE(MID(N1667,5,1))&amp;
IF(ISERR(CODE(MID(N1667,6,1))),"",CODE(MID(N1667,6,1)))&amp;
IF(ISERR(CODE(MID(N1667,7,1))),"",CODE(MID(N1667,7,1)))&amp;
IF(ISERR(CODE(MID(N1667,8,1))),"",CODE(MID(N1667,8,1)))&amp;
IF(ISERR(CODE(MID(N1667,9,1))),"",CODE(MID(N1667,9,1)))&amp;
IF(ISERR(CODE(MID(N1667,10,1))),"",CODE(MID(N1667,10,1)))&amp;
IF(ISERR(CODE(MID(N1667,11,1))),"",CODE(MID(N1667,11,1)))&amp;
IF(ISERR(CODE(MID(N1667,12,1))),"",CODE(MID(N1667,12,1)))&amp;
IF(ISERR(CODE(MID(N1667,13,1))),"",CODE(MID(N1667,13,1)))&amp;
IF(ISERR(CODE(MID(N1667,14,1))),"",CODE(MID(N1667,14,1)))&amp;
IF(ISERR(CODE(MID(N1667,15,1))),"",CODE(MID(N1667,15,1)))</f>
        <v>7384779548484848</v>
      </c>
      <c r="B1667" s="3">
        <v>1652</v>
      </c>
      <c r="C1667" s="165"/>
      <c r="D1667" s="101" t="s">
        <v>2221</v>
      </c>
      <c r="E1667" s="101" t="s">
        <v>7</v>
      </c>
      <c r="F1667" s="162" t="str">
        <f>""""&amp;TEXT($C1667,"0000")&amp;""""</f>
        <v>"0000"</v>
      </c>
      <c r="G1667" s="162" t="str">
        <f>""""&amp;TEXT($C1667,"0000")&amp;""""</f>
        <v>"0000"</v>
      </c>
      <c r="H1667" s="163">
        <v>0</v>
      </c>
      <c r="I1667" s="163">
        <v>0</v>
      </c>
      <c r="J1667" s="102" t="s">
        <v>30</v>
      </c>
      <c r="K1667" s="102" t="s">
        <v>2192</v>
      </c>
      <c r="L1667" s="164" t="s">
        <v>4604</v>
      </c>
      <c r="M1667" s="103"/>
      <c r="N1667" s="22" t="str">
        <f>"ITM_"&amp;TEXT($C1667,"0000")</f>
        <v>ITM_0000</v>
      </c>
      <c r="O1667" s="22"/>
      <c r="P1667"/>
      <c r="Q1667" t="str">
        <f>IF(F1667=G1667,"","NOT EQUAL")</f>
        <v/>
      </c>
      <c r="R1667"/>
      <c r="S1667"/>
      <c r="T1667">
        <f>IF(Y1667&lt;&gt;"",T1666+1,T1666)</f>
        <v>257</v>
      </c>
      <c r="U1667" s="3"/>
      <c r="V1667" s="118"/>
      <c r="W1667" s="118"/>
      <c r="X1667" s="109" t="str">
        <f>IF( OR(V1667="CNST", J1667="CAT_REGS"),(F1667),
IF(V1667="YES",UPPER(F1667),
IF(   AND(V1667&lt;&gt;"NO",J1667="CAT_FNCT",E1667&lt;&gt;"multiply", E1667&lt;&gt;"divide"),IF(K1667="SLS_ENABLED",   UPPER(F1667),""),"")))</f>
        <v/>
      </c>
      <c r="Y1667" s="109" t="str">
        <f>IF(LEN(W1667)&gt;0,W1667,SUBSTITUTE(SUBSTITUTE(SUBSTITUTE(SUBSTITUTE(SUBSTITUTE(SUBSTITUTE(SUBSTITUTE(SUBSTITUTE(SUBSTITUTE(SUBSTITUTE(SUBSTITUTE( (SUBSTITUTE( SUBSTITUTE( SUBSTITUTE( SUBSTITUTE(X1667,"STD_SIGMA","SUM"),"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67" s="2">
        <f>C1667</f>
        <v>0</v>
      </c>
    </row>
    <row r="1668" spans="1:26">
      <c r="A1668" s="167" t="str">
        <f>CODE(MID(N1668,1,1))&amp;CODE(MID(N1668,2,1))&amp;CODE(MID(N1668,3,1))&amp;CODE(MID(N1668,4,1))&amp;CODE(MID(N1668,5,1))&amp;
IF(ISERR(CODE(MID(N1668,6,1))),"",CODE(MID(N1668,6,1)))&amp;
IF(ISERR(CODE(MID(N1668,7,1))),"",CODE(MID(N1668,7,1)))&amp;
IF(ISERR(CODE(MID(N1668,8,1))),"",CODE(MID(N1668,8,1)))&amp;
IF(ISERR(CODE(MID(N1668,9,1))),"",CODE(MID(N1668,9,1)))&amp;
IF(ISERR(CODE(MID(N1668,10,1))),"",CODE(MID(N1668,10,1)))&amp;
IF(ISERR(CODE(MID(N1668,11,1))),"",CODE(MID(N1668,11,1)))&amp;
IF(ISERR(CODE(MID(N1668,12,1))),"",CODE(MID(N1668,12,1)))&amp;
IF(ISERR(CODE(MID(N1668,13,1))),"",CODE(MID(N1668,13,1)))&amp;
IF(ISERR(CODE(MID(N1668,14,1))),"",CODE(MID(N1668,14,1)))&amp;
IF(ISERR(CODE(MID(N1668,15,1))),"",CODE(MID(N1668,15,1)))</f>
        <v>7384779548484848</v>
      </c>
      <c r="B1668" s="3">
        <v>1653</v>
      </c>
      <c r="C1668" s="165"/>
      <c r="D1668" s="101" t="s">
        <v>2221</v>
      </c>
      <c r="E1668" s="101" t="s">
        <v>7</v>
      </c>
      <c r="F1668" s="162" t="str">
        <f>""""&amp;TEXT($C1668,"0000")&amp;""""</f>
        <v>"0000"</v>
      </c>
      <c r="G1668" s="162" t="str">
        <f>""""&amp;TEXT($C1668,"0000")&amp;""""</f>
        <v>"0000"</v>
      </c>
      <c r="H1668" s="163">
        <v>0</v>
      </c>
      <c r="I1668" s="163">
        <v>0</v>
      </c>
      <c r="J1668" s="102" t="s">
        <v>30</v>
      </c>
      <c r="K1668" s="102" t="s">
        <v>2192</v>
      </c>
      <c r="L1668" s="164" t="s">
        <v>4604</v>
      </c>
      <c r="M1668" s="103"/>
      <c r="N1668" s="22" t="str">
        <f>"ITM_"&amp;TEXT($C1668,"0000")</f>
        <v>ITM_0000</v>
      </c>
      <c r="O1668" s="22"/>
      <c r="P1668"/>
      <c r="Q1668" t="str">
        <f>IF(F1668=G1668,"","NOT EQUAL")</f>
        <v/>
      </c>
      <c r="R1668"/>
      <c r="S1668"/>
      <c r="T1668">
        <f>IF(Y1668&lt;&gt;"",T1667+1,T1667)</f>
        <v>257</v>
      </c>
      <c r="U1668" s="3"/>
      <c r="V1668" s="118"/>
      <c r="W1668" s="118"/>
      <c r="X1668" s="109" t="str">
        <f>IF( OR(V1668="CNST", J1668="CAT_REGS"),(F1668),
IF(V1668="YES",UPPER(F1668),
IF(   AND(V1668&lt;&gt;"NO",J1668="CAT_FNCT",E1668&lt;&gt;"multiply", E1668&lt;&gt;"divide"),IF(K1668="SLS_ENABLED",   UPPER(F1668),""),"")))</f>
        <v/>
      </c>
      <c r="Y1668" s="109" t="str">
        <f>IF(LEN(W1668)&gt;0,W1668,SUBSTITUTE(SUBSTITUTE(SUBSTITUTE(SUBSTITUTE(SUBSTITUTE(SUBSTITUTE(SUBSTITUTE(SUBSTITUTE(SUBSTITUTE(SUBSTITUTE(SUBSTITUTE( (SUBSTITUTE( SUBSTITUTE( SUBSTITUTE( SUBSTITUTE(X1668,"STD_SIGMA","SUM"),"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68" s="2">
        <f>C1668</f>
        <v>0</v>
      </c>
    </row>
    <row r="1669" spans="1:26">
      <c r="A1669" s="167" t="str">
        <f>CODE(MID(N1669,1,1))&amp;CODE(MID(N1669,2,1))&amp;CODE(MID(N1669,3,1))&amp;CODE(MID(N1669,4,1))&amp;CODE(MID(N1669,5,1))&amp;
IF(ISERR(CODE(MID(N1669,6,1))),"",CODE(MID(N1669,6,1)))&amp;
IF(ISERR(CODE(MID(N1669,7,1))),"",CODE(MID(N1669,7,1)))&amp;
IF(ISERR(CODE(MID(N1669,8,1))),"",CODE(MID(N1669,8,1)))&amp;
IF(ISERR(CODE(MID(N1669,9,1))),"",CODE(MID(N1669,9,1)))&amp;
IF(ISERR(CODE(MID(N1669,10,1))),"",CODE(MID(N1669,10,1)))&amp;
IF(ISERR(CODE(MID(N1669,11,1))),"",CODE(MID(N1669,11,1)))&amp;
IF(ISERR(CODE(MID(N1669,12,1))),"",CODE(MID(N1669,12,1)))&amp;
IF(ISERR(CODE(MID(N1669,13,1))),"",CODE(MID(N1669,13,1)))&amp;
IF(ISERR(CODE(MID(N1669,14,1))),"",CODE(MID(N1669,14,1)))&amp;
IF(ISERR(CODE(MID(N1669,15,1))),"",CODE(MID(N1669,15,1)))</f>
        <v>7384779548484848</v>
      </c>
      <c r="B1669" s="3">
        <v>1654</v>
      </c>
      <c r="C1669" s="165"/>
      <c r="D1669" s="101" t="s">
        <v>2221</v>
      </c>
      <c r="E1669" s="101" t="s">
        <v>7</v>
      </c>
      <c r="F1669" s="162" t="str">
        <f>""""&amp;TEXT($C1669,"0000")&amp;""""</f>
        <v>"0000"</v>
      </c>
      <c r="G1669" s="162" t="str">
        <f>""""&amp;TEXT($C1669,"0000")&amp;""""</f>
        <v>"0000"</v>
      </c>
      <c r="H1669" s="163">
        <v>0</v>
      </c>
      <c r="I1669" s="163">
        <v>0</v>
      </c>
      <c r="J1669" s="102" t="s">
        <v>30</v>
      </c>
      <c r="K1669" s="102" t="s">
        <v>2192</v>
      </c>
      <c r="L1669" s="164" t="s">
        <v>4604</v>
      </c>
      <c r="M1669" s="103"/>
      <c r="N1669" s="22" t="str">
        <f>"ITM_"&amp;TEXT($C1669,"0000")</f>
        <v>ITM_0000</v>
      </c>
      <c r="O1669" s="22"/>
      <c r="P1669"/>
      <c r="Q1669" t="str">
        <f>IF(F1669=G1669,"","NOT EQUAL")</f>
        <v/>
      </c>
      <c r="R1669"/>
      <c r="S1669"/>
      <c r="T1669">
        <f>IF(Y1669&lt;&gt;"",T1668+1,T1668)</f>
        <v>257</v>
      </c>
      <c r="U1669" s="3"/>
      <c r="V1669" s="118"/>
      <c r="W1669" s="118"/>
      <c r="X1669" s="109" t="str">
        <f>IF( OR(V1669="CNST", J1669="CAT_REGS"),(F1669),
IF(V1669="YES",UPPER(F1669),
IF(   AND(V1669&lt;&gt;"NO",J1669="CAT_FNCT",E1669&lt;&gt;"multiply", E1669&lt;&gt;"divide"),IF(K1669="SLS_ENABLED",   UPPER(F1669),""),"")))</f>
        <v/>
      </c>
      <c r="Y1669" s="109" t="str">
        <f>IF(LEN(W1669)&gt;0,W1669,SUBSTITUTE(SUBSTITUTE(SUBSTITUTE(SUBSTITUTE(SUBSTITUTE(SUBSTITUTE(SUBSTITUTE(SUBSTITUTE(SUBSTITUTE(SUBSTITUTE(SUBSTITUTE( (SUBSTITUTE( SUBSTITUTE( SUBSTITUTE( SUBSTITUTE(X1669,"STD_SIGMA","SUM"),"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69" s="2">
        <f>C1669</f>
        <v>0</v>
      </c>
    </row>
    <row r="1670" spans="1:26">
      <c r="A1670" s="167" t="str">
        <f>CODE(MID(N1670,1,1))&amp;CODE(MID(N1670,2,1))&amp;CODE(MID(N1670,3,1))&amp;CODE(MID(N1670,4,1))&amp;CODE(MID(N1670,5,1))&amp;
IF(ISERR(CODE(MID(N1670,6,1))),"",CODE(MID(N1670,6,1)))&amp;
IF(ISERR(CODE(MID(N1670,7,1))),"",CODE(MID(N1670,7,1)))&amp;
IF(ISERR(CODE(MID(N1670,8,1))),"",CODE(MID(N1670,8,1)))&amp;
IF(ISERR(CODE(MID(N1670,9,1))),"",CODE(MID(N1670,9,1)))&amp;
IF(ISERR(CODE(MID(N1670,10,1))),"",CODE(MID(N1670,10,1)))&amp;
IF(ISERR(CODE(MID(N1670,11,1))),"",CODE(MID(N1670,11,1)))&amp;
IF(ISERR(CODE(MID(N1670,12,1))),"",CODE(MID(N1670,12,1)))&amp;
IF(ISERR(CODE(MID(N1670,13,1))),"",CODE(MID(N1670,13,1)))&amp;
IF(ISERR(CODE(MID(N1670,14,1))),"",CODE(MID(N1670,14,1)))&amp;
IF(ISERR(CODE(MID(N1670,15,1))),"",CODE(MID(N1670,15,1)))</f>
        <v>7384779548484848</v>
      </c>
      <c r="B1670" s="3">
        <v>1655</v>
      </c>
      <c r="C1670" s="165"/>
      <c r="D1670" s="101" t="s">
        <v>2221</v>
      </c>
      <c r="E1670" s="101" t="s">
        <v>7</v>
      </c>
      <c r="F1670" s="162" t="str">
        <f>""""&amp;TEXT($C1670,"0000")&amp;""""</f>
        <v>"0000"</v>
      </c>
      <c r="G1670" s="162" t="str">
        <f>""""&amp;TEXT($C1670,"0000")&amp;""""</f>
        <v>"0000"</v>
      </c>
      <c r="H1670" s="163">
        <v>0</v>
      </c>
      <c r="I1670" s="163">
        <v>0</v>
      </c>
      <c r="J1670" s="102" t="s">
        <v>30</v>
      </c>
      <c r="K1670" s="102" t="s">
        <v>2192</v>
      </c>
      <c r="L1670" s="164" t="s">
        <v>4604</v>
      </c>
      <c r="M1670" s="103"/>
      <c r="N1670" s="22" t="str">
        <f>"ITM_"&amp;TEXT($C1670,"0000")</f>
        <v>ITM_0000</v>
      </c>
      <c r="O1670" s="22"/>
      <c r="P1670"/>
      <c r="Q1670" t="str">
        <f>IF(F1670=G1670,"","NOT EQUAL")</f>
        <v/>
      </c>
      <c r="R1670"/>
      <c r="S1670"/>
      <c r="T1670">
        <f>IF(Y1670&lt;&gt;"",T1669+1,T1669)</f>
        <v>257</v>
      </c>
      <c r="U1670" s="3"/>
      <c r="V1670" s="118"/>
      <c r="W1670" s="118"/>
      <c r="X1670" s="109" t="str">
        <f>IF( OR(V1670="CNST", J1670="CAT_REGS"),(F1670),
IF(V1670="YES",UPPER(F1670),
IF(   AND(V1670&lt;&gt;"NO",J1670="CAT_FNCT",E1670&lt;&gt;"multiply", E1670&lt;&gt;"divide"),IF(K1670="SLS_ENABLED",   UPPER(F1670),""),"")))</f>
        <v/>
      </c>
      <c r="Y1670" s="109" t="str">
        <f>IF(LEN(W1670)&gt;0,W1670,SUBSTITUTE(SUBSTITUTE(SUBSTITUTE(SUBSTITUTE(SUBSTITUTE(SUBSTITUTE(SUBSTITUTE(SUBSTITUTE(SUBSTITUTE(SUBSTITUTE(SUBSTITUTE( (SUBSTITUTE( SUBSTITUTE( SUBSTITUTE( SUBSTITUTE(X1670,"STD_SIGMA","SUM"),"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70" s="2">
        <f>C1670</f>
        <v>0</v>
      </c>
    </row>
    <row r="1671" spans="1:26">
      <c r="A1671" s="167" t="str">
        <f>CODE(MID(N1671,1,1))&amp;CODE(MID(N1671,2,1))&amp;CODE(MID(N1671,3,1))&amp;CODE(MID(N1671,4,1))&amp;CODE(MID(N1671,5,1))&amp;
IF(ISERR(CODE(MID(N1671,6,1))),"",CODE(MID(N1671,6,1)))&amp;
IF(ISERR(CODE(MID(N1671,7,1))),"",CODE(MID(N1671,7,1)))&amp;
IF(ISERR(CODE(MID(N1671,8,1))),"",CODE(MID(N1671,8,1)))&amp;
IF(ISERR(CODE(MID(N1671,9,1))),"",CODE(MID(N1671,9,1)))&amp;
IF(ISERR(CODE(MID(N1671,10,1))),"",CODE(MID(N1671,10,1)))&amp;
IF(ISERR(CODE(MID(N1671,11,1))),"",CODE(MID(N1671,11,1)))&amp;
IF(ISERR(CODE(MID(N1671,12,1))),"",CODE(MID(N1671,12,1)))&amp;
IF(ISERR(CODE(MID(N1671,13,1))),"",CODE(MID(N1671,13,1)))&amp;
IF(ISERR(CODE(MID(N1671,14,1))),"",CODE(MID(N1671,14,1)))&amp;
IF(ISERR(CODE(MID(N1671,15,1))),"",CODE(MID(N1671,15,1)))</f>
        <v>7384779548484848</v>
      </c>
      <c r="B1671" s="3">
        <v>1656</v>
      </c>
      <c r="C1671" s="165"/>
      <c r="D1671" s="101" t="s">
        <v>2221</v>
      </c>
      <c r="E1671" s="101" t="s">
        <v>7</v>
      </c>
      <c r="F1671" s="162" t="str">
        <f>""""&amp;TEXT($C1671,"0000")&amp;""""</f>
        <v>"0000"</v>
      </c>
      <c r="G1671" s="162" t="str">
        <f>""""&amp;TEXT($C1671,"0000")&amp;""""</f>
        <v>"0000"</v>
      </c>
      <c r="H1671" s="163">
        <v>0</v>
      </c>
      <c r="I1671" s="163">
        <v>0</v>
      </c>
      <c r="J1671" s="102" t="s">
        <v>30</v>
      </c>
      <c r="K1671" s="102" t="s">
        <v>2192</v>
      </c>
      <c r="L1671" s="164" t="s">
        <v>4604</v>
      </c>
      <c r="M1671" s="103"/>
      <c r="N1671" s="22" t="str">
        <f>"ITM_"&amp;TEXT($C1671,"0000")</f>
        <v>ITM_0000</v>
      </c>
      <c r="O1671" s="22"/>
      <c r="P1671"/>
      <c r="Q1671" t="str">
        <f>IF(F1671=G1671,"","NOT EQUAL")</f>
        <v/>
      </c>
      <c r="R1671"/>
      <c r="S1671"/>
      <c r="T1671">
        <f>IF(Y1671&lt;&gt;"",T1670+1,T1670)</f>
        <v>257</v>
      </c>
      <c r="U1671" s="3"/>
      <c r="V1671" s="118"/>
      <c r="W1671" s="118"/>
      <c r="X1671" s="109" t="str">
        <f>IF( OR(V1671="CNST", J1671="CAT_REGS"),(F1671),
IF(V1671="YES",UPPER(F1671),
IF(   AND(V1671&lt;&gt;"NO",J1671="CAT_FNCT",E1671&lt;&gt;"multiply", E1671&lt;&gt;"divide"),IF(K1671="SLS_ENABLED",   UPPER(F1671),""),"")))</f>
        <v/>
      </c>
      <c r="Y1671" s="109" t="str">
        <f>IF(LEN(W1671)&gt;0,W1671,SUBSTITUTE(SUBSTITUTE(SUBSTITUTE(SUBSTITUTE(SUBSTITUTE(SUBSTITUTE(SUBSTITUTE(SUBSTITUTE(SUBSTITUTE(SUBSTITUTE(SUBSTITUTE( (SUBSTITUTE( SUBSTITUTE( SUBSTITUTE( SUBSTITUTE(X1671,"STD_SIGMA","SUM"),"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71" s="2">
        <f>C1671</f>
        <v>0</v>
      </c>
    </row>
    <row r="1672" spans="1:26">
      <c r="A1672" s="167" t="str">
        <f>CODE(MID(N1672,1,1))&amp;CODE(MID(N1672,2,1))&amp;CODE(MID(N1672,3,1))&amp;CODE(MID(N1672,4,1))&amp;CODE(MID(N1672,5,1))&amp;
IF(ISERR(CODE(MID(N1672,6,1))),"",CODE(MID(N1672,6,1)))&amp;
IF(ISERR(CODE(MID(N1672,7,1))),"",CODE(MID(N1672,7,1)))&amp;
IF(ISERR(CODE(MID(N1672,8,1))),"",CODE(MID(N1672,8,1)))&amp;
IF(ISERR(CODE(MID(N1672,9,1))),"",CODE(MID(N1672,9,1)))&amp;
IF(ISERR(CODE(MID(N1672,10,1))),"",CODE(MID(N1672,10,1)))&amp;
IF(ISERR(CODE(MID(N1672,11,1))),"",CODE(MID(N1672,11,1)))&amp;
IF(ISERR(CODE(MID(N1672,12,1))),"",CODE(MID(N1672,12,1)))&amp;
IF(ISERR(CODE(MID(N1672,13,1))),"",CODE(MID(N1672,13,1)))&amp;
IF(ISERR(CODE(MID(N1672,14,1))),"",CODE(MID(N1672,14,1)))&amp;
IF(ISERR(CODE(MID(N1672,15,1))),"",CODE(MID(N1672,15,1)))</f>
        <v>7384779548484848</v>
      </c>
      <c r="B1672" s="3">
        <v>1657</v>
      </c>
      <c r="C1672" s="165"/>
      <c r="D1672" s="101" t="s">
        <v>2221</v>
      </c>
      <c r="E1672" s="101" t="s">
        <v>7</v>
      </c>
      <c r="F1672" s="162" t="str">
        <f>""""&amp;TEXT($C1672,"0000")&amp;""""</f>
        <v>"0000"</v>
      </c>
      <c r="G1672" s="162" t="str">
        <f>""""&amp;TEXT($C1672,"0000")&amp;""""</f>
        <v>"0000"</v>
      </c>
      <c r="H1672" s="163">
        <v>0</v>
      </c>
      <c r="I1672" s="163">
        <v>0</v>
      </c>
      <c r="J1672" s="102" t="s">
        <v>30</v>
      </c>
      <c r="K1672" s="102" t="s">
        <v>2192</v>
      </c>
      <c r="L1672" s="164" t="s">
        <v>4604</v>
      </c>
      <c r="M1672" s="103"/>
      <c r="N1672" s="22" t="str">
        <f>"ITM_"&amp;TEXT($C1672,"0000")</f>
        <v>ITM_0000</v>
      </c>
      <c r="O1672" s="22"/>
      <c r="P1672"/>
      <c r="Q1672" t="str">
        <f>IF(F1672=G1672,"","NOT EQUAL")</f>
        <v/>
      </c>
      <c r="R1672"/>
      <c r="S1672"/>
      <c r="T1672">
        <f>IF(Y1672&lt;&gt;"",T1671+1,T1671)</f>
        <v>257</v>
      </c>
      <c r="U1672" s="3"/>
      <c r="V1672" s="118"/>
      <c r="W1672" s="118"/>
      <c r="X1672" s="109" t="str">
        <f>IF( OR(V1672="CNST", J1672="CAT_REGS"),(F1672),
IF(V1672="YES",UPPER(F1672),
IF(   AND(V1672&lt;&gt;"NO",J1672="CAT_FNCT",E1672&lt;&gt;"multiply", E1672&lt;&gt;"divide"),IF(K1672="SLS_ENABLED",   UPPER(F1672),""),"")))</f>
        <v/>
      </c>
      <c r="Y1672" s="109" t="str">
        <f>IF(LEN(W1672)&gt;0,W1672,SUBSTITUTE(SUBSTITUTE(SUBSTITUTE(SUBSTITUTE(SUBSTITUTE(SUBSTITUTE(SUBSTITUTE(SUBSTITUTE(SUBSTITUTE(SUBSTITUTE(SUBSTITUTE( (SUBSTITUTE( SUBSTITUTE( SUBSTITUTE( SUBSTITUTE(X1672,"STD_SIGMA","SUM"),"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72" s="2">
        <f>C1672</f>
        <v>0</v>
      </c>
    </row>
    <row r="1673" spans="1:26">
      <c r="A1673" s="167" t="str">
        <f>CODE(MID(N1673,1,1))&amp;CODE(MID(N1673,2,1))&amp;CODE(MID(N1673,3,1))&amp;CODE(MID(N1673,4,1))&amp;CODE(MID(N1673,5,1))&amp;
IF(ISERR(CODE(MID(N1673,6,1))),"",CODE(MID(N1673,6,1)))&amp;
IF(ISERR(CODE(MID(N1673,7,1))),"",CODE(MID(N1673,7,1)))&amp;
IF(ISERR(CODE(MID(N1673,8,1))),"",CODE(MID(N1673,8,1)))&amp;
IF(ISERR(CODE(MID(N1673,9,1))),"",CODE(MID(N1673,9,1)))&amp;
IF(ISERR(CODE(MID(N1673,10,1))),"",CODE(MID(N1673,10,1)))&amp;
IF(ISERR(CODE(MID(N1673,11,1))),"",CODE(MID(N1673,11,1)))&amp;
IF(ISERR(CODE(MID(N1673,12,1))),"",CODE(MID(N1673,12,1)))&amp;
IF(ISERR(CODE(MID(N1673,13,1))),"",CODE(MID(N1673,13,1)))&amp;
IF(ISERR(CODE(MID(N1673,14,1))),"",CODE(MID(N1673,14,1)))&amp;
IF(ISERR(CODE(MID(N1673,15,1))),"",CODE(MID(N1673,15,1)))</f>
        <v>7384779548484848</v>
      </c>
      <c r="B1673" s="3">
        <v>1658</v>
      </c>
      <c r="C1673" s="165"/>
      <c r="D1673" s="101" t="s">
        <v>2221</v>
      </c>
      <c r="E1673" s="101" t="s">
        <v>7</v>
      </c>
      <c r="F1673" s="162" t="str">
        <f>""""&amp;TEXT($C1673,"0000")&amp;""""</f>
        <v>"0000"</v>
      </c>
      <c r="G1673" s="162" t="str">
        <f>""""&amp;TEXT($C1673,"0000")&amp;""""</f>
        <v>"0000"</v>
      </c>
      <c r="H1673" s="163">
        <v>0</v>
      </c>
      <c r="I1673" s="163">
        <v>0</v>
      </c>
      <c r="J1673" s="102" t="s">
        <v>30</v>
      </c>
      <c r="K1673" s="102" t="s">
        <v>2192</v>
      </c>
      <c r="L1673" s="164" t="s">
        <v>4604</v>
      </c>
      <c r="M1673" s="103"/>
      <c r="N1673" s="22" t="str">
        <f>"ITM_"&amp;TEXT($C1673,"0000")</f>
        <v>ITM_0000</v>
      </c>
      <c r="O1673" s="22"/>
      <c r="P1673"/>
      <c r="Q1673" t="str">
        <f>IF(F1673=G1673,"","NOT EQUAL")</f>
        <v/>
      </c>
      <c r="R1673"/>
      <c r="S1673"/>
      <c r="T1673">
        <f>IF(Y1673&lt;&gt;"",T1672+1,T1672)</f>
        <v>257</v>
      </c>
      <c r="U1673" s="3"/>
      <c r="V1673" s="118"/>
      <c r="W1673" s="118"/>
      <c r="X1673" s="109" t="str">
        <f>IF( OR(V1673="CNST", J1673="CAT_REGS"),(F1673),
IF(V1673="YES",UPPER(F1673),
IF(   AND(V1673&lt;&gt;"NO",J1673="CAT_FNCT",E1673&lt;&gt;"multiply", E1673&lt;&gt;"divide"),IF(K1673="SLS_ENABLED",   UPPER(F1673),""),"")))</f>
        <v/>
      </c>
      <c r="Y1673" s="109" t="str">
        <f>IF(LEN(W1673)&gt;0,W1673,SUBSTITUTE(SUBSTITUTE(SUBSTITUTE(SUBSTITUTE(SUBSTITUTE(SUBSTITUTE(SUBSTITUTE(SUBSTITUTE(SUBSTITUTE(SUBSTITUTE(SUBSTITUTE( (SUBSTITUTE( SUBSTITUTE( SUBSTITUTE( SUBSTITUTE(X1673,"STD_SIGMA","SUM"),"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73" s="2">
        <f>C1673</f>
        <v>0</v>
      </c>
    </row>
    <row r="1674" spans="1:26">
      <c r="A1674" s="167" t="str">
        <f>CODE(MID(N1674,1,1))&amp;CODE(MID(N1674,2,1))&amp;CODE(MID(N1674,3,1))&amp;CODE(MID(N1674,4,1))&amp;CODE(MID(N1674,5,1))&amp;
IF(ISERR(CODE(MID(N1674,6,1))),"",CODE(MID(N1674,6,1)))&amp;
IF(ISERR(CODE(MID(N1674,7,1))),"",CODE(MID(N1674,7,1)))&amp;
IF(ISERR(CODE(MID(N1674,8,1))),"",CODE(MID(N1674,8,1)))&amp;
IF(ISERR(CODE(MID(N1674,9,1))),"",CODE(MID(N1674,9,1)))&amp;
IF(ISERR(CODE(MID(N1674,10,1))),"",CODE(MID(N1674,10,1)))&amp;
IF(ISERR(CODE(MID(N1674,11,1))),"",CODE(MID(N1674,11,1)))&amp;
IF(ISERR(CODE(MID(N1674,12,1))),"",CODE(MID(N1674,12,1)))&amp;
IF(ISERR(CODE(MID(N1674,13,1))),"",CODE(MID(N1674,13,1)))&amp;
IF(ISERR(CODE(MID(N1674,14,1))),"",CODE(MID(N1674,14,1)))&amp;
IF(ISERR(CODE(MID(N1674,15,1))),"",CODE(MID(N1674,15,1)))</f>
        <v>7384779548484848</v>
      </c>
      <c r="B1674" s="3">
        <v>1674</v>
      </c>
      <c r="C1674" s="165"/>
      <c r="D1674" s="101"/>
      <c r="E1674" s="101"/>
      <c r="F1674" s="162" t="str">
        <f>""""&amp;TEXT($C1674,"0000")&amp;""""</f>
        <v>"0000"</v>
      </c>
      <c r="G1674" s="162" t="str">
        <f>""""&amp;TEXT($C1674,"0000")&amp;""""</f>
        <v>"0000"</v>
      </c>
      <c r="H1674" s="163">
        <v>0</v>
      </c>
      <c r="I1674" s="163">
        <v>0</v>
      </c>
      <c r="J1674" s="102" t="s">
        <v>30</v>
      </c>
      <c r="K1674" s="102" t="s">
        <v>2192</v>
      </c>
      <c r="L1674" s="164" t="s">
        <v>4604</v>
      </c>
      <c r="M1674" s="103"/>
      <c r="N1674" s="22" t="str">
        <f>"ITM_"&amp;TEXT($C1674,"0000")</f>
        <v>ITM_0000</v>
      </c>
      <c r="O1674" s="22"/>
      <c r="P1674"/>
      <c r="Q1674" t="str">
        <f>IF(F1674=G1674,"","NOT EQUAL")</f>
        <v/>
      </c>
      <c r="R1674"/>
      <c r="S1674"/>
      <c r="T1674">
        <f>IF(Y1674&lt;&gt;"",T1673+1,T1673)</f>
        <v>257</v>
      </c>
      <c r="U1674" s="3"/>
      <c r="V1674" s="118"/>
      <c r="W1674" s="118"/>
      <c r="X1674" s="109" t="str">
        <f>IF( OR(V1674="CNST", J1674="CAT_REGS"),(F1674),
IF(V1674="YES",UPPER(F1674),
IF(   AND(V1674&lt;&gt;"NO",J1674="CAT_FNCT",E1674&lt;&gt;"multiply", E1674&lt;&gt;"divide"),IF(K1674="SLS_ENABLED",   UPPER(F1674),""),"")))</f>
        <v/>
      </c>
      <c r="Y1674" s="109" t="str">
        <f>IF(LEN(W1674)&gt;0,W1674,SUBSTITUTE(SUBSTITUTE(SUBSTITUTE(SUBSTITUTE(SUBSTITUTE(SUBSTITUTE(SUBSTITUTE(SUBSTITUTE(SUBSTITUTE(SUBSTITUTE(SUBSTITUTE( (SUBSTITUTE( SUBSTITUTE( SUBSTITUTE( SUBSTITUTE(X1674,"STD_SIGMA","SUM"),"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74" s="2">
        <f>C1674</f>
        <v>0</v>
      </c>
    </row>
    <row r="1675" spans="1:26">
      <c r="A1675" s="167" t="str">
        <f>CODE(MID(N1675,1,1))&amp;CODE(MID(N1675,2,1))&amp;CODE(MID(N1675,3,1))&amp;CODE(MID(N1675,4,1))&amp;CODE(MID(N1675,5,1))&amp;
IF(ISERR(CODE(MID(N1675,6,1))),"",CODE(MID(N1675,6,1)))&amp;
IF(ISERR(CODE(MID(N1675,7,1))),"",CODE(MID(N1675,7,1)))&amp;
IF(ISERR(CODE(MID(N1675,8,1))),"",CODE(MID(N1675,8,1)))&amp;
IF(ISERR(CODE(MID(N1675,9,1))),"",CODE(MID(N1675,9,1)))&amp;
IF(ISERR(CODE(MID(N1675,10,1))),"",CODE(MID(N1675,10,1)))&amp;
IF(ISERR(CODE(MID(N1675,11,1))),"",CODE(MID(N1675,11,1)))&amp;
IF(ISERR(CODE(MID(N1675,12,1))),"",CODE(MID(N1675,12,1)))&amp;
IF(ISERR(CODE(MID(N1675,13,1))),"",CODE(MID(N1675,13,1)))&amp;
IF(ISERR(CODE(MID(N1675,14,1))),"",CODE(MID(N1675,14,1)))&amp;
IF(ISERR(CODE(MID(N1675,15,1))),"",CODE(MID(N1675,15,1)))</f>
        <v>7384779548484848</v>
      </c>
      <c r="B1675" s="3">
        <v>1675</v>
      </c>
      <c r="C1675" s="165"/>
      <c r="D1675" s="101"/>
      <c r="E1675" s="101"/>
      <c r="F1675" s="162" t="str">
        <f>""""&amp;TEXT($C1675,"0000")&amp;""""</f>
        <v>"0000"</v>
      </c>
      <c r="G1675" s="162" t="str">
        <f>""""&amp;TEXT($C1675,"0000")&amp;""""</f>
        <v>"0000"</v>
      </c>
      <c r="H1675" s="163">
        <v>0</v>
      </c>
      <c r="I1675" s="163">
        <v>0</v>
      </c>
      <c r="J1675" s="102" t="s">
        <v>30</v>
      </c>
      <c r="K1675" s="102" t="s">
        <v>2192</v>
      </c>
      <c r="L1675" s="164" t="s">
        <v>4604</v>
      </c>
      <c r="M1675" s="103"/>
      <c r="N1675" s="22" t="str">
        <f>"ITM_"&amp;TEXT($C1675,"0000")</f>
        <v>ITM_0000</v>
      </c>
      <c r="O1675" s="22"/>
      <c r="P1675"/>
      <c r="Q1675" t="str">
        <f>IF(F1675=G1675,"","NOT EQUAL")</f>
        <v/>
      </c>
      <c r="R1675"/>
      <c r="S1675"/>
      <c r="T1675">
        <f>IF(Y1675&lt;&gt;"",T1674+1,T1674)</f>
        <v>257</v>
      </c>
      <c r="U1675" s="3"/>
      <c r="V1675" s="118"/>
      <c r="W1675" s="118"/>
      <c r="X1675" s="109" t="str">
        <f>IF( OR(V1675="CNST", J1675="CAT_REGS"),(F1675),
IF(V1675="YES",UPPER(F1675),
IF(   AND(V1675&lt;&gt;"NO",J1675="CAT_FNCT",E1675&lt;&gt;"multiply", E1675&lt;&gt;"divide"),IF(K1675="SLS_ENABLED",   UPPER(F1675),""),"")))</f>
        <v/>
      </c>
      <c r="Y1675" s="109" t="str">
        <f>IF(LEN(W1675)&gt;0,W1675,SUBSTITUTE(SUBSTITUTE(SUBSTITUTE(SUBSTITUTE(SUBSTITUTE(SUBSTITUTE(SUBSTITUTE(SUBSTITUTE(SUBSTITUTE(SUBSTITUTE(SUBSTITUTE( (SUBSTITUTE( SUBSTITUTE( SUBSTITUTE( SUBSTITUTE(X1675,"STD_SIGMA","SUM"),"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75" s="2">
        <f>C1675</f>
        <v>0</v>
      </c>
    </row>
    <row r="1676" spans="1:26">
      <c r="A1676" s="167" t="str">
        <f>CODE(MID(N1676,1,1))&amp;CODE(MID(N1676,2,1))&amp;CODE(MID(N1676,3,1))&amp;CODE(MID(N1676,4,1))&amp;CODE(MID(N1676,5,1))&amp;
IF(ISERR(CODE(MID(N1676,6,1))),"",CODE(MID(N1676,6,1)))&amp;
IF(ISERR(CODE(MID(N1676,7,1))),"",CODE(MID(N1676,7,1)))&amp;
IF(ISERR(CODE(MID(N1676,8,1))),"",CODE(MID(N1676,8,1)))&amp;
IF(ISERR(CODE(MID(N1676,9,1))),"",CODE(MID(N1676,9,1)))&amp;
IF(ISERR(CODE(MID(N1676,10,1))),"",CODE(MID(N1676,10,1)))&amp;
IF(ISERR(CODE(MID(N1676,11,1))),"",CODE(MID(N1676,11,1)))&amp;
IF(ISERR(CODE(MID(N1676,12,1))),"",CODE(MID(N1676,12,1)))&amp;
IF(ISERR(CODE(MID(N1676,13,1))),"",CODE(MID(N1676,13,1)))&amp;
IF(ISERR(CODE(MID(N1676,14,1))),"",CODE(MID(N1676,14,1)))&amp;
IF(ISERR(CODE(MID(N1676,15,1))),"",CODE(MID(N1676,15,1)))</f>
        <v>7384779548484848</v>
      </c>
      <c r="B1676" s="3">
        <v>1676</v>
      </c>
      <c r="C1676" s="165"/>
      <c r="D1676" s="101"/>
      <c r="E1676" s="101"/>
      <c r="F1676" s="162" t="str">
        <f>""""&amp;TEXT($C1676,"0000")&amp;""""</f>
        <v>"0000"</v>
      </c>
      <c r="G1676" s="162" t="str">
        <f>""""&amp;TEXT($C1676,"0000")&amp;""""</f>
        <v>"0000"</v>
      </c>
      <c r="H1676" s="163">
        <v>0</v>
      </c>
      <c r="I1676" s="163">
        <v>0</v>
      </c>
      <c r="J1676" s="102" t="s">
        <v>30</v>
      </c>
      <c r="K1676" s="102" t="s">
        <v>2192</v>
      </c>
      <c r="L1676" s="164" t="s">
        <v>4604</v>
      </c>
      <c r="M1676" s="103"/>
      <c r="N1676" s="22" t="str">
        <f>"ITM_"&amp;TEXT($C1676,"0000")</f>
        <v>ITM_0000</v>
      </c>
      <c r="O1676" s="22"/>
      <c r="P1676"/>
      <c r="Q1676" t="str">
        <f>IF(F1676=G1676,"","NOT EQUAL")</f>
        <v/>
      </c>
      <c r="R1676"/>
      <c r="S1676"/>
      <c r="T1676">
        <f>IF(Y1676&lt;&gt;"",T1675+1,T1675)</f>
        <v>257</v>
      </c>
      <c r="U1676" s="3"/>
      <c r="V1676" s="118"/>
      <c r="W1676" s="118"/>
      <c r="X1676" s="109" t="str">
        <f>IF( OR(V1676="CNST", J1676="CAT_REGS"),(F1676),
IF(V1676="YES",UPPER(F1676),
IF(   AND(V1676&lt;&gt;"NO",J1676="CAT_FNCT",E1676&lt;&gt;"multiply", E1676&lt;&gt;"divide"),IF(K1676="SLS_ENABLED",   UPPER(F1676),""),"")))</f>
        <v/>
      </c>
      <c r="Y1676" s="109" t="str">
        <f>IF(LEN(W1676)&gt;0,W1676,SUBSTITUTE(SUBSTITUTE(SUBSTITUTE(SUBSTITUTE(SUBSTITUTE(SUBSTITUTE(SUBSTITUTE(SUBSTITUTE(SUBSTITUTE(SUBSTITUTE(SUBSTITUTE( (SUBSTITUTE( SUBSTITUTE( SUBSTITUTE( SUBSTITUTE(X1676,"STD_SIGMA","SUM"),"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76" s="2">
        <f>C1676</f>
        <v>0</v>
      </c>
    </row>
    <row r="1677" spans="1:26">
      <c r="A1677" s="167" t="str">
        <f>CODE(MID(N1677,1,1))&amp;CODE(MID(N1677,2,1))&amp;CODE(MID(N1677,3,1))&amp;CODE(MID(N1677,4,1))&amp;CODE(MID(N1677,5,1))&amp;
IF(ISERR(CODE(MID(N1677,6,1))),"",CODE(MID(N1677,6,1)))&amp;
IF(ISERR(CODE(MID(N1677,7,1))),"",CODE(MID(N1677,7,1)))&amp;
IF(ISERR(CODE(MID(N1677,8,1))),"",CODE(MID(N1677,8,1)))&amp;
IF(ISERR(CODE(MID(N1677,9,1))),"",CODE(MID(N1677,9,1)))&amp;
IF(ISERR(CODE(MID(N1677,10,1))),"",CODE(MID(N1677,10,1)))&amp;
IF(ISERR(CODE(MID(N1677,11,1))),"",CODE(MID(N1677,11,1)))&amp;
IF(ISERR(CODE(MID(N1677,12,1))),"",CODE(MID(N1677,12,1)))&amp;
IF(ISERR(CODE(MID(N1677,13,1))),"",CODE(MID(N1677,13,1)))&amp;
IF(ISERR(CODE(MID(N1677,14,1))),"",CODE(MID(N1677,14,1)))&amp;
IF(ISERR(CODE(MID(N1677,15,1))),"",CODE(MID(N1677,15,1)))</f>
        <v>7384779548484848</v>
      </c>
      <c r="B1677" s="3">
        <v>1677</v>
      </c>
      <c r="C1677" s="165"/>
      <c r="D1677" s="101"/>
      <c r="E1677" s="101"/>
      <c r="F1677" s="162" t="str">
        <f>""""&amp;TEXT($C1677,"0000")&amp;""""</f>
        <v>"0000"</v>
      </c>
      <c r="G1677" s="162" t="str">
        <f>""""&amp;TEXT($C1677,"0000")&amp;""""</f>
        <v>"0000"</v>
      </c>
      <c r="H1677" s="163">
        <v>0</v>
      </c>
      <c r="I1677" s="163">
        <v>0</v>
      </c>
      <c r="J1677" s="102" t="s">
        <v>30</v>
      </c>
      <c r="K1677" s="102" t="s">
        <v>2192</v>
      </c>
      <c r="L1677" s="164" t="s">
        <v>4604</v>
      </c>
      <c r="M1677" s="103"/>
      <c r="N1677" s="22" t="str">
        <f>"ITM_"&amp;TEXT($C1677,"0000")</f>
        <v>ITM_0000</v>
      </c>
      <c r="O1677" s="22"/>
      <c r="P1677"/>
      <c r="Q1677" t="str">
        <f>IF(F1677=G1677,"","NOT EQUAL")</f>
        <v/>
      </c>
      <c r="R1677"/>
      <c r="S1677"/>
      <c r="T1677">
        <f>IF(Y1677&lt;&gt;"",T1676+1,T1676)</f>
        <v>257</v>
      </c>
      <c r="U1677" s="3"/>
      <c r="V1677" s="118"/>
      <c r="W1677" s="118"/>
      <c r="X1677" s="109" t="str">
        <f>IF( OR(V1677="CNST", J1677="CAT_REGS"),(F1677),
IF(V1677="YES",UPPER(F1677),
IF(   AND(V1677&lt;&gt;"NO",J1677="CAT_FNCT",E1677&lt;&gt;"multiply", E1677&lt;&gt;"divide"),IF(K1677="SLS_ENABLED",   UPPER(F1677),""),"")))</f>
        <v/>
      </c>
      <c r="Y1677" s="109" t="str">
        <f>IF(LEN(W1677)&gt;0,W1677,SUBSTITUTE(SUBSTITUTE(SUBSTITUTE(SUBSTITUTE(SUBSTITUTE(SUBSTITUTE(SUBSTITUTE(SUBSTITUTE(SUBSTITUTE(SUBSTITUTE(SUBSTITUTE( (SUBSTITUTE( SUBSTITUTE( SUBSTITUTE( SUBSTITUTE(X1677,"STD_SIGMA","SUM"),"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77" s="2">
        <f>C1677</f>
        <v>0</v>
      </c>
    </row>
    <row r="1678" spans="1:26">
      <c r="A1678" s="167" t="str">
        <f>CODE(MID(N1678,1,1))&amp;CODE(MID(N1678,2,1))&amp;CODE(MID(N1678,3,1))&amp;CODE(MID(N1678,4,1))&amp;CODE(MID(N1678,5,1))&amp;
IF(ISERR(CODE(MID(N1678,6,1))),"",CODE(MID(N1678,6,1)))&amp;
IF(ISERR(CODE(MID(N1678,7,1))),"",CODE(MID(N1678,7,1)))&amp;
IF(ISERR(CODE(MID(N1678,8,1))),"",CODE(MID(N1678,8,1)))&amp;
IF(ISERR(CODE(MID(N1678,9,1))),"",CODE(MID(N1678,9,1)))&amp;
IF(ISERR(CODE(MID(N1678,10,1))),"",CODE(MID(N1678,10,1)))&amp;
IF(ISERR(CODE(MID(N1678,11,1))),"",CODE(MID(N1678,11,1)))&amp;
IF(ISERR(CODE(MID(N1678,12,1))),"",CODE(MID(N1678,12,1)))&amp;
IF(ISERR(CODE(MID(N1678,13,1))),"",CODE(MID(N1678,13,1)))&amp;
IF(ISERR(CODE(MID(N1678,14,1))),"",CODE(MID(N1678,14,1)))&amp;
IF(ISERR(CODE(MID(N1678,15,1))),"",CODE(MID(N1678,15,1)))</f>
        <v>7384779548484848</v>
      </c>
      <c r="B1678" s="3">
        <v>1678</v>
      </c>
      <c r="C1678" s="165"/>
      <c r="D1678" s="101"/>
      <c r="E1678" s="101"/>
      <c r="F1678" s="162" t="str">
        <f>""""&amp;TEXT($C1678,"0000")&amp;""""</f>
        <v>"0000"</v>
      </c>
      <c r="G1678" s="162" t="str">
        <f>""""&amp;TEXT($C1678,"0000")&amp;""""</f>
        <v>"0000"</v>
      </c>
      <c r="H1678" s="163">
        <v>0</v>
      </c>
      <c r="I1678" s="163">
        <v>0</v>
      </c>
      <c r="J1678" s="102" t="s">
        <v>30</v>
      </c>
      <c r="K1678" s="102" t="s">
        <v>2192</v>
      </c>
      <c r="L1678" s="164" t="s">
        <v>4604</v>
      </c>
      <c r="M1678" s="103"/>
      <c r="N1678" s="22" t="str">
        <f>"ITM_"&amp;TEXT($C1678,"0000")</f>
        <v>ITM_0000</v>
      </c>
      <c r="O1678" s="22"/>
      <c r="P1678"/>
      <c r="Q1678" t="str">
        <f>IF(F1678=G1678,"","NOT EQUAL")</f>
        <v/>
      </c>
      <c r="R1678"/>
      <c r="S1678"/>
      <c r="T1678">
        <f>IF(Y1678&lt;&gt;"",T1677+1,T1677)</f>
        <v>257</v>
      </c>
      <c r="U1678" s="3"/>
      <c r="V1678" s="118"/>
      <c r="W1678" s="118"/>
      <c r="X1678" s="109" t="str">
        <f>IF( OR(V1678="CNST", J1678="CAT_REGS"),(F1678),
IF(V1678="YES",UPPER(F1678),
IF(   AND(V1678&lt;&gt;"NO",J1678="CAT_FNCT",E1678&lt;&gt;"multiply", E1678&lt;&gt;"divide"),IF(K1678="SLS_ENABLED",   UPPER(F1678),""),"")))</f>
        <v/>
      </c>
      <c r="Y1678" s="109" t="str">
        <f>IF(LEN(W1678)&gt;0,W1678,SUBSTITUTE(SUBSTITUTE(SUBSTITUTE(SUBSTITUTE(SUBSTITUTE(SUBSTITUTE(SUBSTITUTE(SUBSTITUTE(SUBSTITUTE(SUBSTITUTE(SUBSTITUTE( (SUBSTITUTE( SUBSTITUTE( SUBSTITUTE( SUBSTITUTE(X1678,"STD_SIGMA","SUM"),"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78" s="2">
        <f>C1678</f>
        <v>0</v>
      </c>
    </row>
    <row r="1679" spans="1:26">
      <c r="A1679" s="167" t="str">
        <f>CODE(MID(N1679,1,1))&amp;CODE(MID(N1679,2,1))&amp;CODE(MID(N1679,3,1))&amp;CODE(MID(N1679,4,1))&amp;CODE(MID(N1679,5,1))&amp;
IF(ISERR(CODE(MID(N1679,6,1))),"",CODE(MID(N1679,6,1)))&amp;
IF(ISERR(CODE(MID(N1679,7,1))),"",CODE(MID(N1679,7,1)))&amp;
IF(ISERR(CODE(MID(N1679,8,1))),"",CODE(MID(N1679,8,1)))&amp;
IF(ISERR(CODE(MID(N1679,9,1))),"",CODE(MID(N1679,9,1)))&amp;
IF(ISERR(CODE(MID(N1679,10,1))),"",CODE(MID(N1679,10,1)))&amp;
IF(ISERR(CODE(MID(N1679,11,1))),"",CODE(MID(N1679,11,1)))&amp;
IF(ISERR(CODE(MID(N1679,12,1))),"",CODE(MID(N1679,12,1)))&amp;
IF(ISERR(CODE(MID(N1679,13,1))),"",CODE(MID(N1679,13,1)))&amp;
IF(ISERR(CODE(MID(N1679,14,1))),"",CODE(MID(N1679,14,1)))&amp;
IF(ISERR(CODE(MID(N1679,15,1))),"",CODE(MID(N1679,15,1)))</f>
        <v>7384779548484848</v>
      </c>
      <c r="B1679" s="3">
        <v>1679</v>
      </c>
      <c r="C1679" s="165"/>
      <c r="D1679" s="101"/>
      <c r="E1679" s="101"/>
      <c r="F1679" s="162" t="str">
        <f>""""&amp;TEXT($C1679,"0000")&amp;""""</f>
        <v>"0000"</v>
      </c>
      <c r="G1679" s="162" t="str">
        <f>""""&amp;TEXT($C1679,"0000")&amp;""""</f>
        <v>"0000"</v>
      </c>
      <c r="H1679" s="163">
        <v>0</v>
      </c>
      <c r="I1679" s="163">
        <v>0</v>
      </c>
      <c r="J1679" s="102" t="s">
        <v>30</v>
      </c>
      <c r="K1679" s="102" t="s">
        <v>2192</v>
      </c>
      <c r="L1679" s="164" t="s">
        <v>4604</v>
      </c>
      <c r="M1679" s="103"/>
      <c r="N1679" s="22" t="str">
        <f>"ITM_"&amp;TEXT($C1679,"0000")</f>
        <v>ITM_0000</v>
      </c>
      <c r="O1679" s="22"/>
      <c r="P1679"/>
      <c r="Q1679" t="str">
        <f>IF(F1679=G1679,"","NOT EQUAL")</f>
        <v/>
      </c>
      <c r="R1679"/>
      <c r="S1679"/>
      <c r="T1679">
        <f>IF(Y1679&lt;&gt;"",T1678+1,T1678)</f>
        <v>257</v>
      </c>
      <c r="U1679" s="3"/>
      <c r="V1679" s="118"/>
      <c r="W1679" s="118"/>
      <c r="X1679" s="109" t="str">
        <f>IF( OR(V1679="CNST", J1679="CAT_REGS"),(F1679),
IF(V1679="YES",UPPER(F1679),
IF(   AND(V1679&lt;&gt;"NO",J1679="CAT_FNCT",E1679&lt;&gt;"multiply", E1679&lt;&gt;"divide"),IF(K1679="SLS_ENABLED",   UPPER(F1679),""),"")))</f>
        <v/>
      </c>
      <c r="Y1679" s="109" t="str">
        <f>IF(LEN(W1679)&gt;0,W1679,SUBSTITUTE(SUBSTITUTE(SUBSTITUTE(SUBSTITUTE(SUBSTITUTE(SUBSTITUTE(SUBSTITUTE(SUBSTITUTE(SUBSTITUTE(SUBSTITUTE(SUBSTITUTE( (SUBSTITUTE( SUBSTITUTE( SUBSTITUTE( SUBSTITUTE(X1679,"STD_SIGMA","SUM"),"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79" s="2">
        <f>C1679</f>
        <v>0</v>
      </c>
    </row>
    <row r="1680" spans="1:26">
      <c r="A1680" s="167" t="str">
        <f>CODE(MID(N1680,1,1))&amp;CODE(MID(N1680,2,1))&amp;CODE(MID(N1680,3,1))&amp;CODE(MID(N1680,4,1))&amp;CODE(MID(N1680,5,1))&amp;
IF(ISERR(CODE(MID(N1680,6,1))),"",CODE(MID(N1680,6,1)))&amp;
IF(ISERR(CODE(MID(N1680,7,1))),"",CODE(MID(N1680,7,1)))&amp;
IF(ISERR(CODE(MID(N1680,8,1))),"",CODE(MID(N1680,8,1)))&amp;
IF(ISERR(CODE(MID(N1680,9,1))),"",CODE(MID(N1680,9,1)))&amp;
IF(ISERR(CODE(MID(N1680,10,1))),"",CODE(MID(N1680,10,1)))&amp;
IF(ISERR(CODE(MID(N1680,11,1))),"",CODE(MID(N1680,11,1)))&amp;
IF(ISERR(CODE(MID(N1680,12,1))),"",CODE(MID(N1680,12,1)))&amp;
IF(ISERR(CODE(MID(N1680,13,1))),"",CODE(MID(N1680,13,1)))&amp;
IF(ISERR(CODE(MID(N1680,14,1))),"",CODE(MID(N1680,14,1)))&amp;
IF(ISERR(CODE(MID(N1680,15,1))),"",CODE(MID(N1680,15,1)))</f>
        <v>7384779548484848</v>
      </c>
      <c r="B1680" s="3">
        <v>1680</v>
      </c>
      <c r="C1680" s="165"/>
      <c r="D1680" s="101"/>
      <c r="E1680" s="101"/>
      <c r="F1680" s="162" t="str">
        <f>""""&amp;TEXT($C1680,"0000")&amp;""""</f>
        <v>"0000"</v>
      </c>
      <c r="G1680" s="162" t="str">
        <f>""""&amp;TEXT($C1680,"0000")&amp;""""</f>
        <v>"0000"</v>
      </c>
      <c r="H1680" s="163">
        <v>0</v>
      </c>
      <c r="I1680" s="163">
        <v>0</v>
      </c>
      <c r="J1680" s="102" t="s">
        <v>30</v>
      </c>
      <c r="K1680" s="102" t="s">
        <v>2192</v>
      </c>
      <c r="L1680" s="164" t="s">
        <v>4604</v>
      </c>
      <c r="M1680" s="103"/>
      <c r="N1680" s="22" t="str">
        <f>"ITM_"&amp;TEXT($C1680,"0000")</f>
        <v>ITM_0000</v>
      </c>
      <c r="O1680" s="22"/>
      <c r="P1680"/>
      <c r="Q1680" t="str">
        <f>IF(F1680=G1680,"","NOT EQUAL")</f>
        <v/>
      </c>
      <c r="R1680"/>
      <c r="S1680"/>
      <c r="T1680">
        <f>IF(Y1680&lt;&gt;"",T1679+1,T1679)</f>
        <v>257</v>
      </c>
      <c r="U1680" s="3"/>
      <c r="V1680" s="118"/>
      <c r="W1680" s="118"/>
      <c r="X1680" s="109" t="str">
        <f>IF( OR(V1680="CNST", J1680="CAT_REGS"),(F1680),
IF(V1680="YES",UPPER(F1680),
IF(   AND(V1680&lt;&gt;"NO",J1680="CAT_FNCT",E1680&lt;&gt;"multiply", E1680&lt;&gt;"divide"),IF(K1680="SLS_ENABLED",   UPPER(F1680),""),"")))</f>
        <v/>
      </c>
      <c r="Y1680" s="109" t="str">
        <f>IF(LEN(W1680)&gt;0,W1680,SUBSTITUTE(SUBSTITUTE(SUBSTITUTE(SUBSTITUTE(SUBSTITUTE(SUBSTITUTE(SUBSTITUTE(SUBSTITUTE(SUBSTITUTE(SUBSTITUTE(SUBSTITUTE( (SUBSTITUTE( SUBSTITUTE( SUBSTITUTE( SUBSTITUTE(X1680,"STD_SIGMA","SUM"),"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80" s="2">
        <f>C1680</f>
        <v>0</v>
      </c>
    </row>
    <row r="1681" spans="1:26">
      <c r="A1681" s="167" t="str">
        <f>CODE(MID(N1681,1,1))&amp;CODE(MID(N1681,2,1))&amp;CODE(MID(N1681,3,1))&amp;CODE(MID(N1681,4,1))&amp;CODE(MID(N1681,5,1))&amp;
IF(ISERR(CODE(MID(N1681,6,1))),"",CODE(MID(N1681,6,1)))&amp;
IF(ISERR(CODE(MID(N1681,7,1))),"",CODE(MID(N1681,7,1)))&amp;
IF(ISERR(CODE(MID(N1681,8,1))),"",CODE(MID(N1681,8,1)))&amp;
IF(ISERR(CODE(MID(N1681,9,1))),"",CODE(MID(N1681,9,1)))&amp;
IF(ISERR(CODE(MID(N1681,10,1))),"",CODE(MID(N1681,10,1)))&amp;
IF(ISERR(CODE(MID(N1681,11,1))),"",CODE(MID(N1681,11,1)))&amp;
IF(ISERR(CODE(MID(N1681,12,1))),"",CODE(MID(N1681,12,1)))&amp;
IF(ISERR(CODE(MID(N1681,13,1))),"",CODE(MID(N1681,13,1)))&amp;
IF(ISERR(CODE(MID(N1681,14,1))),"",CODE(MID(N1681,14,1)))&amp;
IF(ISERR(CODE(MID(N1681,15,1))),"",CODE(MID(N1681,15,1)))</f>
        <v>7384779548484848</v>
      </c>
      <c r="B1681" s="3">
        <v>1681</v>
      </c>
      <c r="C1681" s="165"/>
      <c r="D1681" s="101"/>
      <c r="E1681" s="101"/>
      <c r="F1681" s="162" t="str">
        <f>""""&amp;TEXT($C1681,"0000")&amp;""""</f>
        <v>"0000"</v>
      </c>
      <c r="G1681" s="162" t="str">
        <f>""""&amp;TEXT($C1681,"0000")&amp;""""</f>
        <v>"0000"</v>
      </c>
      <c r="H1681" s="163">
        <v>0</v>
      </c>
      <c r="I1681" s="163">
        <v>0</v>
      </c>
      <c r="J1681" s="102" t="s">
        <v>30</v>
      </c>
      <c r="K1681" s="102" t="s">
        <v>2192</v>
      </c>
      <c r="L1681" s="164" t="s">
        <v>4604</v>
      </c>
      <c r="M1681" s="103"/>
      <c r="N1681" s="22" t="str">
        <f>"ITM_"&amp;TEXT($C1681,"0000")</f>
        <v>ITM_0000</v>
      </c>
      <c r="O1681" s="22"/>
      <c r="P1681"/>
      <c r="Q1681" t="str">
        <f>IF(F1681=G1681,"","NOT EQUAL")</f>
        <v/>
      </c>
      <c r="R1681"/>
      <c r="S1681"/>
      <c r="T1681">
        <f>IF(Y1681&lt;&gt;"",T1680+1,T1680)</f>
        <v>257</v>
      </c>
      <c r="U1681" s="3"/>
      <c r="V1681" s="118"/>
      <c r="W1681" s="118"/>
      <c r="X1681" s="109" t="str">
        <f>IF( OR(V1681="CNST", J1681="CAT_REGS"),(F1681),
IF(V1681="YES",UPPER(F1681),
IF(   AND(V1681&lt;&gt;"NO",J1681="CAT_FNCT",E1681&lt;&gt;"multiply", E1681&lt;&gt;"divide"),IF(K1681="SLS_ENABLED",   UPPER(F1681),""),"")))</f>
        <v/>
      </c>
      <c r="Y1681" s="109" t="str">
        <f>IF(LEN(W1681)&gt;0,W1681,SUBSTITUTE(SUBSTITUTE(SUBSTITUTE(SUBSTITUTE(SUBSTITUTE(SUBSTITUTE(SUBSTITUTE(SUBSTITUTE(SUBSTITUTE(SUBSTITUTE(SUBSTITUTE( (SUBSTITUTE( SUBSTITUTE( SUBSTITUTE( SUBSTITUTE(X1681,"STD_SIGMA","SUM"),"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81" s="2">
        <f>C1681</f>
        <v>0</v>
      </c>
    </row>
    <row r="1682" spans="1:26">
      <c r="A1682" s="167" t="str">
        <f>CODE(MID(N1682,1,1))&amp;CODE(MID(N1682,2,1))&amp;CODE(MID(N1682,3,1))&amp;CODE(MID(N1682,4,1))&amp;CODE(MID(N1682,5,1))&amp;
IF(ISERR(CODE(MID(N1682,6,1))),"",CODE(MID(N1682,6,1)))&amp;
IF(ISERR(CODE(MID(N1682,7,1))),"",CODE(MID(N1682,7,1)))&amp;
IF(ISERR(CODE(MID(N1682,8,1))),"",CODE(MID(N1682,8,1)))&amp;
IF(ISERR(CODE(MID(N1682,9,1))),"",CODE(MID(N1682,9,1)))&amp;
IF(ISERR(CODE(MID(N1682,10,1))),"",CODE(MID(N1682,10,1)))&amp;
IF(ISERR(CODE(MID(N1682,11,1))),"",CODE(MID(N1682,11,1)))&amp;
IF(ISERR(CODE(MID(N1682,12,1))),"",CODE(MID(N1682,12,1)))&amp;
IF(ISERR(CODE(MID(N1682,13,1))),"",CODE(MID(N1682,13,1)))&amp;
IF(ISERR(CODE(MID(N1682,14,1))),"",CODE(MID(N1682,14,1)))&amp;
IF(ISERR(CODE(MID(N1682,15,1))),"",CODE(MID(N1682,15,1)))</f>
        <v>7384779548484848</v>
      </c>
      <c r="B1682" s="3">
        <v>1682</v>
      </c>
      <c r="C1682" s="165"/>
      <c r="D1682" s="101"/>
      <c r="E1682" s="101"/>
      <c r="F1682" s="162" t="str">
        <f>""""&amp;TEXT($C1682,"0000")&amp;""""</f>
        <v>"0000"</v>
      </c>
      <c r="G1682" s="162" t="str">
        <f>""""&amp;TEXT($C1682,"0000")&amp;""""</f>
        <v>"0000"</v>
      </c>
      <c r="H1682" s="163">
        <v>0</v>
      </c>
      <c r="I1682" s="163">
        <v>0</v>
      </c>
      <c r="J1682" s="102" t="s">
        <v>30</v>
      </c>
      <c r="K1682" s="102" t="s">
        <v>2192</v>
      </c>
      <c r="L1682" s="164" t="s">
        <v>4604</v>
      </c>
      <c r="M1682" s="103"/>
      <c r="N1682" s="22" t="str">
        <f>"ITM_"&amp;TEXT($C1682,"0000")</f>
        <v>ITM_0000</v>
      </c>
      <c r="O1682" s="22"/>
      <c r="P1682"/>
      <c r="Q1682" t="str">
        <f>IF(F1682=G1682,"","NOT EQUAL")</f>
        <v/>
      </c>
      <c r="R1682"/>
      <c r="S1682"/>
      <c r="T1682">
        <f>IF(Y1682&lt;&gt;"",T1681+1,T1681)</f>
        <v>257</v>
      </c>
      <c r="U1682" s="3"/>
      <c r="V1682" s="118"/>
      <c r="W1682" s="118"/>
      <c r="X1682" s="109" t="str">
        <f>IF( OR(V1682="CNST", J1682="CAT_REGS"),(F1682),
IF(V1682="YES",UPPER(F1682),
IF(   AND(V1682&lt;&gt;"NO",J1682="CAT_FNCT",E1682&lt;&gt;"multiply", E1682&lt;&gt;"divide"),IF(K1682="SLS_ENABLED",   UPPER(F1682),""),"")))</f>
        <v/>
      </c>
      <c r="Y1682" s="109" t="str">
        <f>IF(LEN(W1682)&gt;0,W1682,SUBSTITUTE(SUBSTITUTE(SUBSTITUTE(SUBSTITUTE(SUBSTITUTE(SUBSTITUTE(SUBSTITUTE(SUBSTITUTE(SUBSTITUTE(SUBSTITUTE(SUBSTITUTE( (SUBSTITUTE( SUBSTITUTE( SUBSTITUTE( SUBSTITUTE(X1682,"STD_SIGMA","SUM"),"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82" s="2">
        <f>C1682</f>
        <v>0</v>
      </c>
    </row>
    <row r="1683" spans="1:26">
      <c r="A1683" s="167" t="str">
        <f>CODE(MID(N1683,1,1))&amp;CODE(MID(N1683,2,1))&amp;CODE(MID(N1683,3,1))&amp;CODE(MID(N1683,4,1))&amp;CODE(MID(N1683,5,1))&amp;
IF(ISERR(CODE(MID(N1683,6,1))),"",CODE(MID(N1683,6,1)))&amp;
IF(ISERR(CODE(MID(N1683,7,1))),"",CODE(MID(N1683,7,1)))&amp;
IF(ISERR(CODE(MID(N1683,8,1))),"",CODE(MID(N1683,8,1)))&amp;
IF(ISERR(CODE(MID(N1683,9,1))),"",CODE(MID(N1683,9,1)))&amp;
IF(ISERR(CODE(MID(N1683,10,1))),"",CODE(MID(N1683,10,1)))&amp;
IF(ISERR(CODE(MID(N1683,11,1))),"",CODE(MID(N1683,11,1)))&amp;
IF(ISERR(CODE(MID(N1683,12,1))),"",CODE(MID(N1683,12,1)))&amp;
IF(ISERR(CODE(MID(N1683,13,1))),"",CODE(MID(N1683,13,1)))&amp;
IF(ISERR(CODE(MID(N1683,14,1))),"",CODE(MID(N1683,14,1)))&amp;
IF(ISERR(CODE(MID(N1683,15,1))),"",CODE(MID(N1683,15,1)))</f>
        <v>7384779548484848</v>
      </c>
      <c r="B1683" s="3">
        <v>1683</v>
      </c>
      <c r="C1683" s="165"/>
      <c r="D1683" s="101"/>
      <c r="E1683" s="101"/>
      <c r="F1683" s="162" t="str">
        <f>""""&amp;TEXT($C1683,"0000")&amp;""""</f>
        <v>"0000"</v>
      </c>
      <c r="G1683" s="162" t="str">
        <f>""""&amp;TEXT($C1683,"0000")&amp;""""</f>
        <v>"0000"</v>
      </c>
      <c r="H1683" s="163">
        <v>0</v>
      </c>
      <c r="I1683" s="163">
        <v>0</v>
      </c>
      <c r="J1683" s="102" t="s">
        <v>30</v>
      </c>
      <c r="K1683" s="102" t="s">
        <v>2192</v>
      </c>
      <c r="L1683" s="164" t="s">
        <v>4604</v>
      </c>
      <c r="M1683" s="103"/>
      <c r="N1683" s="22" t="str">
        <f>"ITM_"&amp;TEXT($C1683,"0000")</f>
        <v>ITM_0000</v>
      </c>
      <c r="O1683" s="22"/>
      <c r="P1683"/>
      <c r="Q1683" t="str">
        <f>IF(F1683=G1683,"","NOT EQUAL")</f>
        <v/>
      </c>
      <c r="R1683"/>
      <c r="S1683"/>
      <c r="T1683">
        <f>IF(Y1683&lt;&gt;"",T1682+1,T1682)</f>
        <v>257</v>
      </c>
      <c r="U1683" s="3"/>
      <c r="V1683" s="118"/>
      <c r="W1683" s="118"/>
      <c r="X1683" s="109" t="str">
        <f>IF( OR(V1683="CNST", J1683="CAT_REGS"),(F1683),
IF(V1683="YES",UPPER(F1683),
IF(   AND(V1683&lt;&gt;"NO",J1683="CAT_FNCT",E1683&lt;&gt;"multiply", E1683&lt;&gt;"divide"),IF(K1683="SLS_ENABLED",   UPPER(F1683),""),"")))</f>
        <v/>
      </c>
      <c r="Y1683" s="109" t="str">
        <f>IF(LEN(W1683)&gt;0,W1683,SUBSTITUTE(SUBSTITUTE(SUBSTITUTE(SUBSTITUTE(SUBSTITUTE(SUBSTITUTE(SUBSTITUTE(SUBSTITUTE(SUBSTITUTE(SUBSTITUTE(SUBSTITUTE( (SUBSTITUTE( SUBSTITUTE( SUBSTITUTE( SUBSTITUTE(X1683,"STD_SIGMA","SUM"),"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83" s="2">
        <f>C1683</f>
        <v>0</v>
      </c>
    </row>
    <row r="1684" spans="1:26">
      <c r="A1684" s="167" t="str">
        <f>CODE(MID(N1684,1,1))&amp;CODE(MID(N1684,2,1))&amp;CODE(MID(N1684,3,1))&amp;CODE(MID(N1684,4,1))&amp;CODE(MID(N1684,5,1))&amp;
IF(ISERR(CODE(MID(N1684,6,1))),"",CODE(MID(N1684,6,1)))&amp;
IF(ISERR(CODE(MID(N1684,7,1))),"",CODE(MID(N1684,7,1)))&amp;
IF(ISERR(CODE(MID(N1684,8,1))),"",CODE(MID(N1684,8,1)))&amp;
IF(ISERR(CODE(MID(N1684,9,1))),"",CODE(MID(N1684,9,1)))&amp;
IF(ISERR(CODE(MID(N1684,10,1))),"",CODE(MID(N1684,10,1)))&amp;
IF(ISERR(CODE(MID(N1684,11,1))),"",CODE(MID(N1684,11,1)))&amp;
IF(ISERR(CODE(MID(N1684,12,1))),"",CODE(MID(N1684,12,1)))&amp;
IF(ISERR(CODE(MID(N1684,13,1))),"",CODE(MID(N1684,13,1)))&amp;
IF(ISERR(CODE(MID(N1684,14,1))),"",CODE(MID(N1684,14,1)))&amp;
IF(ISERR(CODE(MID(N1684,15,1))),"",CODE(MID(N1684,15,1)))</f>
        <v>7384779548484848</v>
      </c>
      <c r="B1684" s="3">
        <v>1684</v>
      </c>
      <c r="C1684" s="165"/>
      <c r="D1684" s="101"/>
      <c r="E1684" s="101"/>
      <c r="F1684" s="162" t="str">
        <f>""""&amp;TEXT($C1684,"0000")&amp;""""</f>
        <v>"0000"</v>
      </c>
      <c r="G1684" s="162" t="str">
        <f>""""&amp;TEXT($C1684,"0000")&amp;""""</f>
        <v>"0000"</v>
      </c>
      <c r="H1684" s="163">
        <v>0</v>
      </c>
      <c r="I1684" s="163">
        <v>0</v>
      </c>
      <c r="J1684" s="102" t="s">
        <v>30</v>
      </c>
      <c r="K1684" s="102" t="s">
        <v>2192</v>
      </c>
      <c r="L1684" s="164" t="s">
        <v>4604</v>
      </c>
      <c r="M1684" s="103"/>
      <c r="N1684" s="22" t="str">
        <f>"ITM_"&amp;TEXT($C1684,"0000")</f>
        <v>ITM_0000</v>
      </c>
      <c r="O1684" s="22"/>
      <c r="P1684"/>
      <c r="Q1684" t="str">
        <f>IF(F1684=G1684,"","NOT EQUAL")</f>
        <v/>
      </c>
      <c r="R1684"/>
      <c r="S1684"/>
      <c r="T1684">
        <f>IF(Y1684&lt;&gt;"",T1683+1,T1683)</f>
        <v>257</v>
      </c>
      <c r="U1684" s="3"/>
      <c r="V1684" s="118"/>
      <c r="W1684" s="118"/>
      <c r="X1684" s="109" t="str">
        <f>IF( OR(V1684="CNST", J1684="CAT_REGS"),(F1684),
IF(V1684="YES",UPPER(F1684),
IF(   AND(V1684&lt;&gt;"NO",J1684="CAT_FNCT",E1684&lt;&gt;"multiply", E1684&lt;&gt;"divide"),IF(K1684="SLS_ENABLED",   UPPER(F1684),""),"")))</f>
        <v/>
      </c>
      <c r="Y1684" s="109" t="str">
        <f>IF(LEN(W1684)&gt;0,W1684,SUBSTITUTE(SUBSTITUTE(SUBSTITUTE(SUBSTITUTE(SUBSTITUTE(SUBSTITUTE(SUBSTITUTE(SUBSTITUTE(SUBSTITUTE(SUBSTITUTE(SUBSTITUTE( (SUBSTITUTE( SUBSTITUTE( SUBSTITUTE( SUBSTITUTE(X1684,"STD_SIGMA","SUM"),"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84" s="2">
        <f>C1684</f>
        <v>0</v>
      </c>
    </row>
    <row r="1685" spans="1:26">
      <c r="A1685" s="167" t="str">
        <f>CODE(MID(N1685,1,1))&amp;CODE(MID(N1685,2,1))&amp;CODE(MID(N1685,3,1))&amp;CODE(MID(N1685,4,1))&amp;CODE(MID(N1685,5,1))&amp;
IF(ISERR(CODE(MID(N1685,6,1))),"",CODE(MID(N1685,6,1)))&amp;
IF(ISERR(CODE(MID(N1685,7,1))),"",CODE(MID(N1685,7,1)))&amp;
IF(ISERR(CODE(MID(N1685,8,1))),"",CODE(MID(N1685,8,1)))&amp;
IF(ISERR(CODE(MID(N1685,9,1))),"",CODE(MID(N1685,9,1)))&amp;
IF(ISERR(CODE(MID(N1685,10,1))),"",CODE(MID(N1685,10,1)))&amp;
IF(ISERR(CODE(MID(N1685,11,1))),"",CODE(MID(N1685,11,1)))&amp;
IF(ISERR(CODE(MID(N1685,12,1))),"",CODE(MID(N1685,12,1)))&amp;
IF(ISERR(CODE(MID(N1685,13,1))),"",CODE(MID(N1685,13,1)))&amp;
IF(ISERR(CODE(MID(N1685,14,1))),"",CODE(MID(N1685,14,1)))&amp;
IF(ISERR(CODE(MID(N1685,15,1))),"",CODE(MID(N1685,15,1)))</f>
        <v>7384779548484848</v>
      </c>
      <c r="B1685" s="3">
        <v>1685</v>
      </c>
      <c r="C1685" s="165"/>
      <c r="D1685" s="101"/>
      <c r="E1685" s="101"/>
      <c r="F1685" s="162" t="str">
        <f>""""&amp;TEXT($C1685,"0000")&amp;""""</f>
        <v>"0000"</v>
      </c>
      <c r="G1685" s="162" t="str">
        <f>""""&amp;TEXT($C1685,"0000")&amp;""""</f>
        <v>"0000"</v>
      </c>
      <c r="H1685" s="163">
        <v>0</v>
      </c>
      <c r="I1685" s="163">
        <v>0</v>
      </c>
      <c r="J1685" s="102" t="s">
        <v>30</v>
      </c>
      <c r="K1685" s="102" t="s">
        <v>2192</v>
      </c>
      <c r="L1685" s="164" t="s">
        <v>4604</v>
      </c>
      <c r="M1685" s="103"/>
      <c r="N1685" s="22" t="str">
        <f>"ITM_"&amp;TEXT($C1685,"0000")</f>
        <v>ITM_0000</v>
      </c>
      <c r="O1685" s="22"/>
      <c r="P1685"/>
      <c r="Q1685" t="str">
        <f>IF(F1685=G1685,"","NOT EQUAL")</f>
        <v/>
      </c>
      <c r="R1685"/>
      <c r="S1685"/>
      <c r="T1685">
        <f>IF(Y1685&lt;&gt;"",T1684+1,T1684)</f>
        <v>257</v>
      </c>
      <c r="U1685" s="3"/>
      <c r="V1685" s="118"/>
      <c r="W1685" s="118"/>
      <c r="X1685" s="109" t="str">
        <f>IF( OR(V1685="CNST", J1685="CAT_REGS"),(F1685),
IF(V1685="YES",UPPER(F1685),
IF(   AND(V1685&lt;&gt;"NO",J1685="CAT_FNCT",E1685&lt;&gt;"multiply", E1685&lt;&gt;"divide"),IF(K1685="SLS_ENABLED",   UPPER(F1685),""),"")))</f>
        <v/>
      </c>
      <c r="Y1685" s="109" t="str">
        <f>IF(LEN(W1685)&gt;0,W1685,SUBSTITUTE(SUBSTITUTE(SUBSTITUTE(SUBSTITUTE(SUBSTITUTE(SUBSTITUTE(SUBSTITUTE(SUBSTITUTE(SUBSTITUTE(SUBSTITUTE(SUBSTITUTE( (SUBSTITUTE( SUBSTITUTE( SUBSTITUTE( SUBSTITUTE(X1685,"STD_SIGMA","SUM"),"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85" s="2">
        <f>C1685</f>
        <v>0</v>
      </c>
    </row>
    <row r="1686" spans="1:26">
      <c r="A1686" s="167" t="str">
        <f>CODE(MID(N1686,1,1))&amp;CODE(MID(N1686,2,1))&amp;CODE(MID(N1686,3,1))&amp;CODE(MID(N1686,4,1))&amp;CODE(MID(N1686,5,1))&amp;
IF(ISERR(CODE(MID(N1686,6,1))),"",CODE(MID(N1686,6,1)))&amp;
IF(ISERR(CODE(MID(N1686,7,1))),"",CODE(MID(N1686,7,1)))&amp;
IF(ISERR(CODE(MID(N1686,8,1))),"",CODE(MID(N1686,8,1)))&amp;
IF(ISERR(CODE(MID(N1686,9,1))),"",CODE(MID(N1686,9,1)))&amp;
IF(ISERR(CODE(MID(N1686,10,1))),"",CODE(MID(N1686,10,1)))&amp;
IF(ISERR(CODE(MID(N1686,11,1))),"",CODE(MID(N1686,11,1)))&amp;
IF(ISERR(CODE(MID(N1686,12,1))),"",CODE(MID(N1686,12,1)))&amp;
IF(ISERR(CODE(MID(N1686,13,1))),"",CODE(MID(N1686,13,1)))&amp;
IF(ISERR(CODE(MID(N1686,14,1))),"",CODE(MID(N1686,14,1)))&amp;
IF(ISERR(CODE(MID(N1686,15,1))),"",CODE(MID(N1686,15,1)))</f>
        <v>7384779548484848</v>
      </c>
      <c r="B1686" s="3">
        <v>1686</v>
      </c>
      <c r="C1686" s="165"/>
      <c r="D1686" s="101"/>
      <c r="E1686" s="101"/>
      <c r="F1686" s="162" t="str">
        <f>""""&amp;TEXT($C1686,"0000")&amp;""""</f>
        <v>"0000"</v>
      </c>
      <c r="G1686" s="162" t="str">
        <f>""""&amp;TEXT($C1686,"0000")&amp;""""</f>
        <v>"0000"</v>
      </c>
      <c r="H1686" s="163">
        <v>0</v>
      </c>
      <c r="I1686" s="163">
        <v>0</v>
      </c>
      <c r="J1686" s="102" t="s">
        <v>30</v>
      </c>
      <c r="K1686" s="102" t="s">
        <v>2192</v>
      </c>
      <c r="L1686" s="164" t="s">
        <v>4604</v>
      </c>
      <c r="M1686" s="103"/>
      <c r="N1686" s="22" t="str">
        <f>"ITM_"&amp;TEXT($C1686,"0000")</f>
        <v>ITM_0000</v>
      </c>
      <c r="O1686" s="22"/>
      <c r="P1686"/>
      <c r="Q1686" t="str">
        <f>IF(F1686=G1686,"","NOT EQUAL")</f>
        <v/>
      </c>
      <c r="R1686"/>
      <c r="S1686"/>
      <c r="T1686">
        <f>IF(Y1686&lt;&gt;"",T1685+1,T1685)</f>
        <v>257</v>
      </c>
      <c r="U1686" s="3"/>
      <c r="V1686" s="118"/>
      <c r="W1686" s="118"/>
      <c r="X1686" s="109" t="str">
        <f>IF( OR(V1686="CNST", J1686="CAT_REGS"),(F1686),
IF(V1686="YES",UPPER(F1686),
IF(   AND(V1686&lt;&gt;"NO",J1686="CAT_FNCT",E1686&lt;&gt;"multiply", E1686&lt;&gt;"divide"),IF(K1686="SLS_ENABLED",   UPPER(F1686),""),"")))</f>
        <v/>
      </c>
      <c r="Y1686" s="109" t="str">
        <f>IF(LEN(W1686)&gt;0,W1686,SUBSTITUTE(SUBSTITUTE(SUBSTITUTE(SUBSTITUTE(SUBSTITUTE(SUBSTITUTE(SUBSTITUTE(SUBSTITUTE(SUBSTITUTE(SUBSTITUTE(SUBSTITUTE( (SUBSTITUTE( SUBSTITUTE( SUBSTITUTE( SUBSTITUTE(X1686,"STD_SIGMA","SUM"),"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86" s="2">
        <f>C1686</f>
        <v>0</v>
      </c>
    </row>
    <row r="1687" spans="1:26">
      <c r="A1687" s="167" t="str">
        <f>CODE(MID(N1687,1,1))&amp;CODE(MID(N1687,2,1))&amp;CODE(MID(N1687,3,1))&amp;CODE(MID(N1687,4,1))&amp;CODE(MID(N1687,5,1))&amp;
IF(ISERR(CODE(MID(N1687,6,1))),"",CODE(MID(N1687,6,1)))&amp;
IF(ISERR(CODE(MID(N1687,7,1))),"",CODE(MID(N1687,7,1)))&amp;
IF(ISERR(CODE(MID(N1687,8,1))),"",CODE(MID(N1687,8,1)))&amp;
IF(ISERR(CODE(MID(N1687,9,1))),"",CODE(MID(N1687,9,1)))&amp;
IF(ISERR(CODE(MID(N1687,10,1))),"",CODE(MID(N1687,10,1)))&amp;
IF(ISERR(CODE(MID(N1687,11,1))),"",CODE(MID(N1687,11,1)))&amp;
IF(ISERR(CODE(MID(N1687,12,1))),"",CODE(MID(N1687,12,1)))&amp;
IF(ISERR(CODE(MID(N1687,13,1))),"",CODE(MID(N1687,13,1)))&amp;
IF(ISERR(CODE(MID(N1687,14,1))),"",CODE(MID(N1687,14,1)))&amp;
IF(ISERR(CODE(MID(N1687,15,1))),"",CODE(MID(N1687,15,1)))</f>
        <v>7384779548484848</v>
      </c>
      <c r="B1687" s="3">
        <v>1687</v>
      </c>
      <c r="C1687" s="165"/>
      <c r="D1687" s="101"/>
      <c r="E1687" s="101"/>
      <c r="F1687" s="162" t="str">
        <f>""""&amp;TEXT($C1687,"0000")&amp;""""</f>
        <v>"0000"</v>
      </c>
      <c r="G1687" s="162" t="str">
        <f>""""&amp;TEXT($C1687,"0000")&amp;""""</f>
        <v>"0000"</v>
      </c>
      <c r="H1687" s="163">
        <v>0</v>
      </c>
      <c r="I1687" s="163">
        <v>0</v>
      </c>
      <c r="J1687" s="102" t="s">
        <v>30</v>
      </c>
      <c r="K1687" s="102" t="s">
        <v>2192</v>
      </c>
      <c r="L1687" s="164" t="s">
        <v>4604</v>
      </c>
      <c r="M1687" s="103"/>
      <c r="N1687" s="22" t="str">
        <f>"ITM_"&amp;TEXT($C1687,"0000")</f>
        <v>ITM_0000</v>
      </c>
      <c r="O1687" s="22"/>
      <c r="P1687"/>
      <c r="Q1687" t="str">
        <f>IF(F1687=G1687,"","NOT EQUAL")</f>
        <v/>
      </c>
      <c r="R1687"/>
      <c r="S1687"/>
      <c r="T1687">
        <f>IF(Y1687&lt;&gt;"",T1686+1,T1686)</f>
        <v>257</v>
      </c>
      <c r="U1687" s="3"/>
      <c r="V1687" s="118"/>
      <c r="W1687" s="118"/>
      <c r="X1687" s="109" t="str">
        <f>IF( OR(V1687="CNST", J1687="CAT_REGS"),(F1687),
IF(V1687="YES",UPPER(F1687),
IF(   AND(V1687&lt;&gt;"NO",J1687="CAT_FNCT",E1687&lt;&gt;"multiply", E1687&lt;&gt;"divide"),IF(K1687="SLS_ENABLED",   UPPER(F1687),""),"")))</f>
        <v/>
      </c>
      <c r="Y1687" s="109" t="str">
        <f>IF(LEN(W1687)&gt;0,W1687,SUBSTITUTE(SUBSTITUTE(SUBSTITUTE(SUBSTITUTE(SUBSTITUTE(SUBSTITUTE(SUBSTITUTE(SUBSTITUTE(SUBSTITUTE(SUBSTITUTE(SUBSTITUTE( (SUBSTITUTE( SUBSTITUTE( SUBSTITUTE( SUBSTITUTE(X1687,"STD_SIGMA","SUM"),"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87" s="2">
        <f>C1687</f>
        <v>0</v>
      </c>
    </row>
    <row r="1688" spans="1:26">
      <c r="B1688" s="12">
        <v>1688</v>
      </c>
      <c r="C1688" s="2">
        <v>2000</v>
      </c>
      <c r="D1688" s="1" t="s">
        <v>4518</v>
      </c>
      <c r="E1688" s="1" t="s">
        <v>7</v>
      </c>
      <c r="F1688" s="125" t="s">
        <v>595</v>
      </c>
      <c r="G1688" s="125" t="s">
        <v>4519</v>
      </c>
      <c r="H1688" s="126">
        <v>0</v>
      </c>
      <c r="I1688" s="126">
        <v>0</v>
      </c>
      <c r="J1688" s="17" t="s">
        <v>1</v>
      </c>
      <c r="K1688" s="17" t="s">
        <v>2191</v>
      </c>
      <c r="L1688" s="138" t="s">
        <v>4604</v>
      </c>
      <c r="M1688" s="10"/>
      <c r="N1688" s="22" t="s">
        <v>4520</v>
      </c>
      <c r="O1688" s="22" t="s">
        <v>64</v>
      </c>
      <c r="P1688"/>
      <c r="Q1688" t="str">
        <f t="shared" ref="Q1688" si="1">IF(F1688=G1688,"","NOT EQUAL")</f>
        <v>NOT EQUAL</v>
      </c>
      <c r="R1688"/>
      <c r="S1688"/>
      <c r="T1688">
        <f t="shared" ref="T1668:T1731" si="2">IF(Y1688&lt;&gt;"",T1687+1,T1687)</f>
        <v>257</v>
      </c>
      <c r="U1688" s="3"/>
      <c r="V1688" s="118"/>
      <c r="W1688" s="118"/>
      <c r="X1688" s="109" t="str">
        <f t="shared" ref="X1668:X1731" si="3">IF( OR(V1688="CNST", J1688="CAT_REGS"),(F1688),
IF(V1688="YES",UPPER(F1688),
IF(   AND(V1688&lt;&gt;"NO",J1688="CAT_FNCT",E1688&lt;&gt;"multiply", E1688&lt;&gt;"divide"),IF(K1688="SLS_ENABLED",   UPPER(F1688),""),"")))</f>
        <v/>
      </c>
      <c r="Y1688" s="109" t="str">
        <f t="shared" ref="Y1668:Y1731" si="4">IF(LEN(W1688)&gt;0,W1688,SUBSTITUTE(SUBSTITUTE(SUBSTITUTE(SUBSTITUTE(SUBSTITUTE(SUBSTITUTE(SUBSTITUTE(SUBSTITUTE(SUBSTITUTE(SUBSTITUTE(SUBSTITUTE( (SUBSTITUTE( SUBSTITUTE( SUBSTITUTE( SUBSTITUTE(X1688,"STD_SIGMA","SUM"),"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688" s="2">
        <f t="shared" ref="Z1668:Z1731" si="5">C1688</f>
        <v>2000</v>
      </c>
    </row>
    <row r="1689" spans="1:26">
      <c r="B1689" s="12">
        <v>1689</v>
      </c>
      <c r="C1689" s="2">
        <f>IF(D1689&lt;&gt;"",MAX(C1688:$C$1688)+1,"")</f>
        <v>2001</v>
      </c>
      <c r="D1689" s="1" t="s">
        <v>2424</v>
      </c>
      <c r="E1689" s="1" t="s">
        <v>1123</v>
      </c>
      <c r="F1689" s="18" t="s">
        <v>1124</v>
      </c>
      <c r="G1689" s="17" t="s">
        <v>1124</v>
      </c>
      <c r="H1689" s="58">
        <v>0</v>
      </c>
      <c r="I1689" s="58">
        <v>0</v>
      </c>
      <c r="J1689" s="17" t="s">
        <v>3</v>
      </c>
      <c r="K1689" s="18" t="s">
        <v>2192</v>
      </c>
      <c r="L1689" s="138" t="s">
        <v>4604</v>
      </c>
      <c r="M1689" s="1" t="s">
        <v>1125</v>
      </c>
      <c r="N1689" s="22" t="s">
        <v>3544</v>
      </c>
      <c r="O1689" s="22" t="s">
        <v>1125</v>
      </c>
      <c r="P1689"/>
      <c r="Q1689" t="str">
        <f t="shared" ref="Q1689:Q1752" si="6">IF(F1689=G1689,"","NOT EQUAL")</f>
        <v/>
      </c>
      <c r="R1689"/>
      <c r="S1689"/>
      <c r="T1689">
        <f t="shared" si="2"/>
        <v>257</v>
      </c>
      <c r="U1689" s="3"/>
      <c r="V1689" s="118"/>
      <c r="W1689" s="118"/>
      <c r="X1689" s="109" t="str">
        <f t="shared" si="3"/>
        <v/>
      </c>
      <c r="Y1689" s="109" t="str">
        <f t="shared" si="4"/>
        <v/>
      </c>
      <c r="Z1689" s="2">
        <f t="shared" si="5"/>
        <v>2001</v>
      </c>
    </row>
    <row r="1690" spans="1:26">
      <c r="B1690" s="12">
        <v>1690</v>
      </c>
      <c r="C1690" s="2">
        <f>IF(D1690&lt;&gt;"",MAX(C$1688:$C1689)+1,"")</f>
        <v>2002</v>
      </c>
      <c r="D1690" s="1" t="s">
        <v>2424</v>
      </c>
      <c r="E1690" s="1" t="s">
        <v>1126</v>
      </c>
      <c r="F1690" s="18" t="s">
        <v>2171</v>
      </c>
      <c r="G1690" s="17" t="s">
        <v>2171</v>
      </c>
      <c r="H1690" s="58">
        <v>0</v>
      </c>
      <c r="I1690" s="58">
        <v>0</v>
      </c>
      <c r="J1690" s="17" t="s">
        <v>3</v>
      </c>
      <c r="K1690" s="18" t="s">
        <v>2192</v>
      </c>
      <c r="L1690" s="138" t="s">
        <v>4604</v>
      </c>
      <c r="M1690" s="1" t="s">
        <v>1127</v>
      </c>
      <c r="N1690" s="22" t="s">
        <v>3545</v>
      </c>
      <c r="O1690" s="22" t="s">
        <v>1127</v>
      </c>
      <c r="P1690"/>
      <c r="Q1690" t="str">
        <f t="shared" si="6"/>
        <v/>
      </c>
      <c r="R1690"/>
      <c r="S1690"/>
      <c r="T1690">
        <f t="shared" si="2"/>
        <v>257</v>
      </c>
      <c r="U1690" s="3"/>
      <c r="V1690" s="118"/>
      <c r="W1690" s="118"/>
      <c r="X1690" s="109" t="str">
        <f t="shared" si="3"/>
        <v/>
      </c>
      <c r="Y1690" s="109" t="str">
        <f t="shared" si="4"/>
        <v/>
      </c>
      <c r="Z1690" s="2">
        <f t="shared" si="5"/>
        <v>2002</v>
      </c>
    </row>
    <row r="1691" spans="1:26">
      <c r="B1691" s="12">
        <v>1691</v>
      </c>
      <c r="C1691" s="2">
        <f>IF(D1691&lt;&gt;"",MAX(C$1688:$C1690)+1,"")</f>
        <v>2003</v>
      </c>
      <c r="D1691" s="1" t="s">
        <v>2424</v>
      </c>
      <c r="E1691" s="1" t="s">
        <v>1128</v>
      </c>
      <c r="F1691" s="18" t="s">
        <v>2172</v>
      </c>
      <c r="G1691" s="17" t="s">
        <v>2172</v>
      </c>
      <c r="H1691" s="58">
        <v>0</v>
      </c>
      <c r="I1691" s="58">
        <v>0</v>
      </c>
      <c r="J1691" s="26" t="s">
        <v>1</v>
      </c>
      <c r="K1691" s="18" t="s">
        <v>2192</v>
      </c>
      <c r="L1691" s="138" t="s">
        <v>4604</v>
      </c>
      <c r="M1691" s="1" t="s">
        <v>1129</v>
      </c>
      <c r="N1691" s="22" t="s">
        <v>3546</v>
      </c>
      <c r="O1691" s="22" t="s">
        <v>1129</v>
      </c>
      <c r="P1691"/>
      <c r="Q1691" t="str">
        <f t="shared" si="6"/>
        <v/>
      </c>
      <c r="R1691"/>
      <c r="S1691"/>
      <c r="T1691">
        <f t="shared" si="2"/>
        <v>257</v>
      </c>
      <c r="U1691" s="3"/>
      <c r="V1691" s="118"/>
      <c r="W1691" s="118"/>
      <c r="X1691" s="109" t="str">
        <f t="shared" si="3"/>
        <v/>
      </c>
      <c r="Y1691" s="109" t="str">
        <f t="shared" si="4"/>
        <v/>
      </c>
      <c r="Z1691" s="2">
        <f t="shared" si="5"/>
        <v>2003</v>
      </c>
    </row>
    <row r="1692" spans="1:26">
      <c r="B1692" s="12">
        <v>1692</v>
      </c>
      <c r="C1692" s="2">
        <f>IF(D1692&lt;&gt;"",MAX(C$1688:$C1691)+1,"")</f>
        <v>2004</v>
      </c>
      <c r="D1692" s="1" t="s">
        <v>2221</v>
      </c>
      <c r="E1692" s="1" t="s">
        <v>7</v>
      </c>
      <c r="F1692" s="17" t="s">
        <v>1130</v>
      </c>
      <c r="G1692" s="17" t="s">
        <v>1130</v>
      </c>
      <c r="H1692" s="58">
        <v>0</v>
      </c>
      <c r="I1692" s="58">
        <v>0</v>
      </c>
      <c r="J1692" s="17" t="s">
        <v>18</v>
      </c>
      <c r="K1692" s="17" t="s">
        <v>2192</v>
      </c>
      <c r="L1692" s="138" t="s">
        <v>4604</v>
      </c>
      <c r="M1692" s="1" t="s">
        <v>1131</v>
      </c>
      <c r="N1692" s="22" t="s">
        <v>3547</v>
      </c>
      <c r="O1692" s="22" t="s">
        <v>1131</v>
      </c>
      <c r="P1692"/>
      <c r="Q1692" t="str">
        <f t="shared" si="6"/>
        <v/>
      </c>
      <c r="R1692"/>
      <c r="S1692"/>
      <c r="T1692">
        <f t="shared" si="2"/>
        <v>257</v>
      </c>
      <c r="U1692" s="3"/>
      <c r="V1692" s="118"/>
      <c r="W1692" s="118"/>
      <c r="X1692" s="109" t="str">
        <f t="shared" si="3"/>
        <v/>
      </c>
      <c r="Y1692" s="109" t="str">
        <f t="shared" si="4"/>
        <v/>
      </c>
      <c r="Z1692" s="2">
        <f t="shared" si="5"/>
        <v>2004</v>
      </c>
    </row>
    <row r="1693" spans="1:26">
      <c r="B1693" s="12">
        <v>1693</v>
      </c>
      <c r="C1693" s="2">
        <f>IF(D1693&lt;&gt;"",MAX(C$1688:$C1692)+1,"")</f>
        <v>2005</v>
      </c>
      <c r="D1693" s="1" t="s">
        <v>2425</v>
      </c>
      <c r="E1693" s="1" t="s">
        <v>14</v>
      </c>
      <c r="F1693" s="18" t="s">
        <v>1132</v>
      </c>
      <c r="G1693" s="17" t="s">
        <v>1132</v>
      </c>
      <c r="H1693" s="58">
        <v>0</v>
      </c>
      <c r="I1693" s="58" t="s">
        <v>3903</v>
      </c>
      <c r="J1693" s="17" t="s">
        <v>3</v>
      </c>
      <c r="K1693" s="17" t="s">
        <v>2192</v>
      </c>
      <c r="L1693" s="138" t="s">
        <v>4604</v>
      </c>
      <c r="M1693" s="1" t="s">
        <v>1133</v>
      </c>
      <c r="N1693" s="22" t="s">
        <v>3548</v>
      </c>
      <c r="O1693" s="22" t="s">
        <v>1133</v>
      </c>
      <c r="P1693"/>
      <c r="Q1693" t="str">
        <f t="shared" si="6"/>
        <v/>
      </c>
      <c r="R1693"/>
      <c r="S1693"/>
      <c r="T1693">
        <f t="shared" si="2"/>
        <v>258</v>
      </c>
      <c r="U1693" s="3" t="s">
        <v>4590</v>
      </c>
      <c r="V1693" s="118" t="s">
        <v>4475</v>
      </c>
      <c r="W1693" s="118"/>
      <c r="X1693" s="109" t="str">
        <f t="shared" si="3"/>
        <v>"SIG"</v>
      </c>
      <c r="Y1693" s="109" t="str">
        <f t="shared" si="4"/>
        <v>SIG</v>
      </c>
      <c r="Z1693" s="2">
        <f t="shared" si="5"/>
        <v>2005</v>
      </c>
    </row>
    <row r="1694" spans="1:26">
      <c r="B1694" s="12">
        <v>1694</v>
      </c>
      <c r="C1694" s="2">
        <f>IF(D1694&lt;&gt;"",MAX(C$1688:$C1693)+1,"")</f>
        <v>2006</v>
      </c>
      <c r="D1694" s="1" t="s">
        <v>2221</v>
      </c>
      <c r="E1694" s="1" t="s">
        <v>7</v>
      </c>
      <c r="F1694" s="17" t="s">
        <v>1094</v>
      </c>
      <c r="G1694" s="17" t="s">
        <v>1094</v>
      </c>
      <c r="H1694" s="58">
        <v>0</v>
      </c>
      <c r="I1694" s="58">
        <v>0</v>
      </c>
      <c r="J1694" s="17" t="s">
        <v>3</v>
      </c>
      <c r="K1694" s="17" t="s">
        <v>2192</v>
      </c>
      <c r="L1694" s="138" t="s">
        <v>4604</v>
      </c>
      <c r="M1694" s="1" t="s">
        <v>1134</v>
      </c>
      <c r="N1694" s="22" t="s">
        <v>3549</v>
      </c>
      <c r="O1694" s="22" t="s">
        <v>1134</v>
      </c>
      <c r="P1694"/>
      <c r="Q1694" t="str">
        <f t="shared" si="6"/>
        <v/>
      </c>
      <c r="R1694"/>
      <c r="S1694"/>
      <c r="T1694">
        <f t="shared" si="2"/>
        <v>258</v>
      </c>
      <c r="U1694" s="3"/>
      <c r="V1694" s="118"/>
      <c r="W1694" s="118"/>
      <c r="X1694" s="109" t="str">
        <f t="shared" si="3"/>
        <v/>
      </c>
      <c r="Y1694" s="109" t="str">
        <f t="shared" si="4"/>
        <v/>
      </c>
      <c r="Z1694" s="2">
        <f t="shared" si="5"/>
        <v>2006</v>
      </c>
    </row>
    <row r="1695" spans="1:26">
      <c r="B1695" s="12">
        <v>1695</v>
      </c>
      <c r="C1695" s="2">
        <f>IF(D1695&lt;&gt;"",MAX(C$1688:$C1694)+1,"")</f>
        <v>2007</v>
      </c>
      <c r="D1695" s="1" t="s">
        <v>2221</v>
      </c>
      <c r="E1695" s="1" t="s">
        <v>7</v>
      </c>
      <c r="F1695" s="17" t="s">
        <v>4100</v>
      </c>
      <c r="G1695" s="17" t="s">
        <v>4100</v>
      </c>
      <c r="H1695" s="58">
        <v>0</v>
      </c>
      <c r="I1695" s="58">
        <v>0</v>
      </c>
      <c r="J1695" s="17" t="s">
        <v>18</v>
      </c>
      <c r="K1695" s="17" t="s">
        <v>2192</v>
      </c>
      <c r="L1695" s="138" t="s">
        <v>4604</v>
      </c>
      <c r="M1695" s="1" t="s">
        <v>1135</v>
      </c>
      <c r="N1695" s="22" t="s">
        <v>3550</v>
      </c>
      <c r="O1695" s="22" t="s">
        <v>1135</v>
      </c>
      <c r="P1695"/>
      <c r="Q1695" t="str">
        <f t="shared" si="6"/>
        <v/>
      </c>
      <c r="R1695"/>
      <c r="S1695"/>
      <c r="T1695">
        <f t="shared" si="2"/>
        <v>258</v>
      </c>
      <c r="U1695" s="3"/>
      <c r="V1695" s="118"/>
      <c r="W1695" s="118"/>
      <c r="X1695" s="109" t="str">
        <f t="shared" si="3"/>
        <v/>
      </c>
      <c r="Y1695" s="109" t="str">
        <f t="shared" si="4"/>
        <v/>
      </c>
      <c r="Z1695" s="2">
        <f t="shared" si="5"/>
        <v>2007</v>
      </c>
    </row>
    <row r="1696" spans="1:26">
      <c r="B1696" s="12">
        <v>1696</v>
      </c>
      <c r="C1696" s="2">
        <f>IF(D1696&lt;&gt;"",MAX(C$1688:$C1695)+1,"")</f>
        <v>2008</v>
      </c>
      <c r="D1696" s="1" t="s">
        <v>4556</v>
      </c>
      <c r="E1696" s="1">
        <v>2</v>
      </c>
      <c r="F1696" s="17" t="s">
        <v>4557</v>
      </c>
      <c r="G1696" s="17" t="s">
        <v>4557</v>
      </c>
      <c r="H1696" s="58">
        <v>0</v>
      </c>
      <c r="I1696" s="58">
        <v>0</v>
      </c>
      <c r="J1696" s="17" t="s">
        <v>3</v>
      </c>
      <c r="K1696" s="17" t="s">
        <v>2191</v>
      </c>
      <c r="L1696" s="138" t="s">
        <v>4605</v>
      </c>
      <c r="M1696" s="1" t="s">
        <v>1136</v>
      </c>
      <c r="N1696" s="22" t="s">
        <v>3551</v>
      </c>
      <c r="O1696" s="22" t="s">
        <v>1135</v>
      </c>
      <c r="P1696"/>
      <c r="Q1696" t="str">
        <f t="shared" si="6"/>
        <v/>
      </c>
      <c r="R1696"/>
      <c r="S1696"/>
      <c r="T1696">
        <f t="shared" si="2"/>
        <v>259</v>
      </c>
      <c r="U1696" s="3"/>
      <c r="V1696" s="118"/>
      <c r="W1696" s="118"/>
      <c r="X1696" s="109" t="str">
        <f t="shared" si="3"/>
        <v>"BIN"</v>
      </c>
      <c r="Y1696" s="109" t="str">
        <f t="shared" si="4"/>
        <v>BIN</v>
      </c>
      <c r="Z1696" s="2">
        <f t="shared" si="5"/>
        <v>2008</v>
      </c>
    </row>
    <row r="1697" spans="2:26">
      <c r="B1697" s="12">
        <v>1697</v>
      </c>
      <c r="C1697" s="2">
        <f>IF(D1697&lt;&gt;"",MAX(C$1688:$C1696)+1,"")</f>
        <v>2009</v>
      </c>
      <c r="D1697" s="1" t="s">
        <v>4556</v>
      </c>
      <c r="E1697" s="1">
        <v>8</v>
      </c>
      <c r="F1697" s="17" t="s">
        <v>4558</v>
      </c>
      <c r="G1697" s="17" t="s">
        <v>4558</v>
      </c>
      <c r="H1697" s="58">
        <v>0</v>
      </c>
      <c r="I1697" s="58">
        <v>0</v>
      </c>
      <c r="J1697" s="17" t="s">
        <v>3</v>
      </c>
      <c r="K1697" s="17" t="s">
        <v>2191</v>
      </c>
      <c r="L1697" s="138" t="s">
        <v>4605</v>
      </c>
      <c r="M1697" s="1" t="s">
        <v>1136</v>
      </c>
      <c r="N1697" s="22" t="s">
        <v>3552</v>
      </c>
      <c r="O1697" s="22" t="s">
        <v>1135</v>
      </c>
      <c r="P1697"/>
      <c r="Q1697" t="str">
        <f t="shared" si="6"/>
        <v/>
      </c>
      <c r="R1697"/>
      <c r="S1697"/>
      <c r="T1697">
        <f t="shared" si="2"/>
        <v>260</v>
      </c>
      <c r="U1697" s="3"/>
      <c r="V1697" s="118"/>
      <c r="W1697" s="118"/>
      <c r="X1697" s="109" t="str">
        <f t="shared" si="3"/>
        <v>"OCT"</v>
      </c>
      <c r="Y1697" s="109" t="str">
        <f t="shared" si="4"/>
        <v>OCT</v>
      </c>
      <c r="Z1697" s="2">
        <f t="shared" si="5"/>
        <v>2009</v>
      </c>
    </row>
    <row r="1698" spans="2:26">
      <c r="B1698" s="12">
        <v>1698</v>
      </c>
      <c r="C1698" s="2">
        <f>IF(D1698&lt;&gt;"",MAX(C$1688:$C1697)+1,"")</f>
        <v>2010</v>
      </c>
      <c r="D1698" s="1" t="s">
        <v>4556</v>
      </c>
      <c r="E1698" s="1">
        <v>10</v>
      </c>
      <c r="F1698" s="17" t="s">
        <v>1848</v>
      </c>
      <c r="G1698" s="17" t="s">
        <v>1848</v>
      </c>
      <c r="H1698" s="58">
        <v>0</v>
      </c>
      <c r="I1698" s="58">
        <v>0</v>
      </c>
      <c r="J1698" s="17" t="s">
        <v>3</v>
      </c>
      <c r="K1698" s="17" t="s">
        <v>2191</v>
      </c>
      <c r="L1698" s="138" t="s">
        <v>4605</v>
      </c>
      <c r="M1698" s="1" t="s">
        <v>1136</v>
      </c>
      <c r="N1698" s="22" t="s">
        <v>3553</v>
      </c>
      <c r="O1698" s="22" t="s">
        <v>1135</v>
      </c>
      <c r="P1698"/>
      <c r="Q1698" t="str">
        <f t="shared" si="6"/>
        <v/>
      </c>
      <c r="R1698"/>
      <c r="S1698"/>
      <c r="T1698">
        <f t="shared" si="2"/>
        <v>261</v>
      </c>
      <c r="U1698" s="3"/>
      <c r="V1698" s="118"/>
      <c r="W1698" s="118"/>
      <c r="X1698" s="109" t="str">
        <f t="shared" si="3"/>
        <v>"DEC"</v>
      </c>
      <c r="Y1698" s="109" t="str">
        <f t="shared" si="4"/>
        <v>DEC</v>
      </c>
      <c r="Z1698" s="2">
        <f t="shared" si="5"/>
        <v>2010</v>
      </c>
    </row>
    <row r="1699" spans="2:26">
      <c r="B1699" s="12">
        <v>1699</v>
      </c>
      <c r="C1699" s="2">
        <f>IF(D1699&lt;&gt;"",MAX(C$1688:$C1698)+1,"")</f>
        <v>2011</v>
      </c>
      <c r="D1699" s="1" t="s">
        <v>4556</v>
      </c>
      <c r="E1699" s="1">
        <v>16</v>
      </c>
      <c r="F1699" s="17" t="s">
        <v>2164</v>
      </c>
      <c r="G1699" s="17" t="s">
        <v>2164</v>
      </c>
      <c r="H1699" s="58">
        <v>0</v>
      </c>
      <c r="I1699" s="58">
        <v>0</v>
      </c>
      <c r="J1699" s="17" t="s">
        <v>3</v>
      </c>
      <c r="K1699" s="17" t="s">
        <v>2191</v>
      </c>
      <c r="L1699" s="138" t="s">
        <v>4605</v>
      </c>
      <c r="M1699" s="1" t="s">
        <v>1136</v>
      </c>
      <c r="N1699" s="22" t="s">
        <v>3554</v>
      </c>
      <c r="O1699" s="22" t="s">
        <v>1135</v>
      </c>
      <c r="P1699"/>
      <c r="Q1699" t="str">
        <f t="shared" si="6"/>
        <v/>
      </c>
      <c r="R1699"/>
      <c r="S1699"/>
      <c r="T1699">
        <f t="shared" si="2"/>
        <v>262</v>
      </c>
      <c r="U1699" s="3"/>
      <c r="V1699" s="118"/>
      <c r="W1699" s="118"/>
      <c r="X1699" s="109" t="str">
        <f t="shared" si="3"/>
        <v>"HEX"</v>
      </c>
      <c r="Y1699" s="109" t="str">
        <f t="shared" si="4"/>
        <v>HEX</v>
      </c>
      <c r="Z1699" s="2">
        <f t="shared" si="5"/>
        <v>2011</v>
      </c>
    </row>
    <row r="1700" spans="2:26">
      <c r="B1700" s="12">
        <v>1700</v>
      </c>
      <c r="C1700" s="2">
        <f>IF(D1700&lt;&gt;"",MAX(C$1688:$C1699)+1,"")</f>
        <v>2012</v>
      </c>
      <c r="D1700" s="1" t="s">
        <v>2391</v>
      </c>
      <c r="E1700" s="1">
        <v>8</v>
      </c>
      <c r="F1700" s="17" t="s">
        <v>2173</v>
      </c>
      <c r="G1700" s="17" t="s">
        <v>2173</v>
      </c>
      <c r="H1700" s="58">
        <v>0</v>
      </c>
      <c r="I1700" s="58">
        <v>0</v>
      </c>
      <c r="J1700" s="17" t="s">
        <v>3</v>
      </c>
      <c r="K1700" s="17" t="s">
        <v>2192</v>
      </c>
      <c r="L1700" s="138" t="s">
        <v>4604</v>
      </c>
      <c r="M1700" s="1" t="s">
        <v>1136</v>
      </c>
      <c r="N1700" s="22" t="s">
        <v>3555</v>
      </c>
      <c r="O1700" s="22" t="s">
        <v>1135</v>
      </c>
      <c r="P1700"/>
      <c r="Q1700" t="str">
        <f t="shared" si="6"/>
        <v/>
      </c>
      <c r="R1700"/>
      <c r="S1700"/>
      <c r="T1700">
        <f t="shared" si="2"/>
        <v>262</v>
      </c>
      <c r="U1700" s="3"/>
      <c r="V1700" s="118"/>
      <c r="W1700" s="118"/>
      <c r="X1700" s="109" t="str">
        <f t="shared" si="3"/>
        <v/>
      </c>
      <c r="Y1700" s="109" t="str">
        <f t="shared" si="4"/>
        <v/>
      </c>
      <c r="Z1700" s="2">
        <f t="shared" si="5"/>
        <v>2012</v>
      </c>
    </row>
    <row r="1701" spans="2:26">
      <c r="B1701" s="12">
        <v>1701</v>
      </c>
      <c r="C1701" s="2">
        <f>IF(D1701&lt;&gt;"",MAX(C$1688:$C1700)+1,"")</f>
        <v>2013</v>
      </c>
      <c r="D1701" s="1" t="s">
        <v>2391</v>
      </c>
      <c r="E1701" s="1">
        <v>16</v>
      </c>
      <c r="F1701" s="17" t="s">
        <v>1137</v>
      </c>
      <c r="G1701" s="17" t="s">
        <v>1137</v>
      </c>
      <c r="H1701" s="58">
        <v>0</v>
      </c>
      <c r="I1701" s="58">
        <v>0</v>
      </c>
      <c r="J1701" s="17" t="s">
        <v>3</v>
      </c>
      <c r="K1701" s="17" t="s">
        <v>2192</v>
      </c>
      <c r="L1701" s="138" t="s">
        <v>4604</v>
      </c>
      <c r="M1701" s="1" t="s">
        <v>1136</v>
      </c>
      <c r="N1701" s="22" t="s">
        <v>3556</v>
      </c>
      <c r="O1701" s="22" t="s">
        <v>1135</v>
      </c>
      <c r="P1701"/>
      <c r="Q1701" t="str">
        <f t="shared" si="6"/>
        <v/>
      </c>
      <c r="R1701"/>
      <c r="S1701"/>
      <c r="T1701">
        <f t="shared" si="2"/>
        <v>262</v>
      </c>
      <c r="U1701" s="3"/>
      <c r="V1701" s="118"/>
      <c r="W1701" s="118"/>
      <c r="X1701" s="109" t="str">
        <f t="shared" si="3"/>
        <v/>
      </c>
      <c r="Y1701" s="109" t="str">
        <f t="shared" si="4"/>
        <v/>
      </c>
      <c r="Z1701" s="2">
        <f t="shared" si="5"/>
        <v>2013</v>
      </c>
    </row>
    <row r="1702" spans="2:26">
      <c r="B1702" s="12">
        <v>1702</v>
      </c>
      <c r="C1702" s="2">
        <f>IF(D1702&lt;&gt;"",MAX(C$1688:$C1701)+1,"")</f>
        <v>2014</v>
      </c>
      <c r="D1702" s="1" t="s">
        <v>2391</v>
      </c>
      <c r="E1702" s="1">
        <v>32</v>
      </c>
      <c r="F1702" s="17" t="s">
        <v>1138</v>
      </c>
      <c r="G1702" s="17" t="s">
        <v>1138</v>
      </c>
      <c r="H1702" s="58">
        <v>0</v>
      </c>
      <c r="I1702" s="58">
        <v>0</v>
      </c>
      <c r="J1702" s="17" t="s">
        <v>3</v>
      </c>
      <c r="K1702" s="17" t="s">
        <v>2192</v>
      </c>
      <c r="L1702" s="138" t="s">
        <v>4604</v>
      </c>
      <c r="M1702" s="1" t="s">
        <v>1136</v>
      </c>
      <c r="N1702" s="22" t="s">
        <v>3557</v>
      </c>
      <c r="O1702" s="22" t="s">
        <v>1135</v>
      </c>
      <c r="P1702"/>
      <c r="Q1702" t="str">
        <f t="shared" si="6"/>
        <v/>
      </c>
      <c r="R1702"/>
      <c r="S1702"/>
      <c r="T1702">
        <f t="shared" si="2"/>
        <v>262</v>
      </c>
      <c r="U1702" s="3"/>
      <c r="V1702" s="118"/>
      <c r="W1702" s="118"/>
      <c r="X1702" s="109" t="str">
        <f t="shared" si="3"/>
        <v/>
      </c>
      <c r="Y1702" s="109" t="str">
        <f t="shared" si="4"/>
        <v/>
      </c>
      <c r="Z1702" s="2">
        <f t="shared" si="5"/>
        <v>2014</v>
      </c>
    </row>
    <row r="1703" spans="2:26">
      <c r="B1703" s="12">
        <v>1703</v>
      </c>
      <c r="C1703" s="2">
        <f>IF(D1703&lt;&gt;"",MAX(C$1688:$C1702)+1,"")</f>
        <v>2015</v>
      </c>
      <c r="D1703" s="1" t="s">
        <v>2391</v>
      </c>
      <c r="E1703" s="1">
        <v>64</v>
      </c>
      <c r="F1703" s="17" t="s">
        <v>1139</v>
      </c>
      <c r="G1703" s="17" t="s">
        <v>1139</v>
      </c>
      <c r="H1703" s="58">
        <v>0</v>
      </c>
      <c r="I1703" s="58">
        <v>0</v>
      </c>
      <c r="J1703" s="17" t="s">
        <v>3</v>
      </c>
      <c r="K1703" s="17" t="s">
        <v>2192</v>
      </c>
      <c r="L1703" s="138" t="s">
        <v>4604</v>
      </c>
      <c r="M1703" s="1" t="s">
        <v>1136</v>
      </c>
      <c r="N1703" s="22" t="s">
        <v>3558</v>
      </c>
      <c r="O1703" s="22" t="s">
        <v>1135</v>
      </c>
      <c r="P1703"/>
      <c r="Q1703" t="str">
        <f t="shared" si="6"/>
        <v/>
      </c>
      <c r="R1703"/>
      <c r="S1703"/>
      <c r="T1703">
        <f t="shared" si="2"/>
        <v>262</v>
      </c>
      <c r="U1703" s="3"/>
      <c r="V1703" s="118"/>
      <c r="W1703" s="118"/>
      <c r="X1703" s="109" t="str">
        <f t="shared" si="3"/>
        <v/>
      </c>
      <c r="Y1703" s="109" t="str">
        <f t="shared" si="4"/>
        <v/>
      </c>
      <c r="Z1703" s="2">
        <f t="shared" si="5"/>
        <v>2015</v>
      </c>
    </row>
    <row r="1704" spans="2:26">
      <c r="B1704" s="12">
        <v>1704</v>
      </c>
      <c r="C1704" s="2">
        <f>IF(D1704&lt;&gt;"",MAX(C$1688:$C1703)+1,"")</f>
        <v>2016</v>
      </c>
      <c r="D1704" s="1" t="s">
        <v>2426</v>
      </c>
      <c r="E1704" s="1" t="s">
        <v>14</v>
      </c>
      <c r="F1704" s="17" t="s">
        <v>415</v>
      </c>
      <c r="G1704" s="17" t="s">
        <v>415</v>
      </c>
      <c r="H1704" s="58">
        <v>0</v>
      </c>
      <c r="I1704" s="58" t="s">
        <v>3903</v>
      </c>
      <c r="J1704" s="17" t="s">
        <v>3</v>
      </c>
      <c r="K1704" s="17" t="s">
        <v>2192</v>
      </c>
      <c r="L1704" s="138" t="s">
        <v>4604</v>
      </c>
      <c r="M1704" s="1" t="s">
        <v>1140</v>
      </c>
      <c r="N1704" s="22" t="s">
        <v>3559</v>
      </c>
      <c r="O1704" s="22" t="s">
        <v>1140</v>
      </c>
      <c r="P1704"/>
      <c r="Q1704" t="str">
        <f t="shared" si="6"/>
        <v/>
      </c>
      <c r="R1704"/>
      <c r="S1704"/>
      <c r="T1704">
        <f t="shared" si="2"/>
        <v>263</v>
      </c>
      <c r="U1704" s="3" t="s">
        <v>4590</v>
      </c>
      <c r="V1704" s="118" t="s">
        <v>4475</v>
      </c>
      <c r="W1704" s="118"/>
      <c r="X1704" s="109" t="str">
        <f t="shared" si="3"/>
        <v>"UNIT"</v>
      </c>
      <c r="Y1704" s="109" t="str">
        <f t="shared" si="4"/>
        <v>UNIT</v>
      </c>
      <c r="Z1704" s="2">
        <f t="shared" si="5"/>
        <v>2016</v>
      </c>
    </row>
    <row r="1705" spans="2:26">
      <c r="B1705" s="12">
        <v>1705</v>
      </c>
      <c r="C1705" s="2">
        <f>IF(D1705&lt;&gt;"",MAX(C$1688:$C1704)+1,"")</f>
        <v>2017</v>
      </c>
      <c r="D1705" s="1" t="s">
        <v>2427</v>
      </c>
      <c r="E1705" s="1" t="s">
        <v>1123</v>
      </c>
      <c r="F1705" s="17" t="s">
        <v>2174</v>
      </c>
      <c r="G1705" s="17" t="s">
        <v>2174</v>
      </c>
      <c r="H1705" s="58">
        <v>0</v>
      </c>
      <c r="I1705" s="58">
        <v>0</v>
      </c>
      <c r="J1705" s="17" t="s">
        <v>3</v>
      </c>
      <c r="K1705" s="17" t="s">
        <v>2191</v>
      </c>
      <c r="L1705" s="138" t="s">
        <v>4605</v>
      </c>
      <c r="M1705" s="1" t="s">
        <v>1141</v>
      </c>
      <c r="N1705" s="22" t="s">
        <v>3560</v>
      </c>
      <c r="O1705" s="22" t="s">
        <v>1141</v>
      </c>
      <c r="P1705"/>
      <c r="Q1705" t="str">
        <f t="shared" si="6"/>
        <v/>
      </c>
      <c r="R1705"/>
      <c r="S1705"/>
      <c r="T1705">
        <f t="shared" si="2"/>
        <v>264</v>
      </c>
      <c r="U1705" s="3" t="s">
        <v>4589</v>
      </c>
      <c r="V1705" s="118"/>
      <c r="W1705" s="118"/>
      <c r="X1705" s="109" t="str">
        <f t="shared" si="3"/>
        <v>"ERPN?"</v>
      </c>
      <c r="Y1705" s="109" t="str">
        <f t="shared" si="4"/>
        <v>ERPN?</v>
      </c>
      <c r="Z1705" s="2">
        <f t="shared" si="5"/>
        <v>2017</v>
      </c>
    </row>
    <row r="1706" spans="2:26">
      <c r="B1706" s="12">
        <v>1706</v>
      </c>
      <c r="C1706" s="2">
        <f>IF(D1706&lt;&gt;"",MAX(C$1688:$C1705)+1,"")</f>
        <v>2018</v>
      </c>
      <c r="D1706" s="1" t="s">
        <v>2424</v>
      </c>
      <c r="E1706" s="1" t="s">
        <v>1142</v>
      </c>
      <c r="F1706" s="17" t="s">
        <v>63</v>
      </c>
      <c r="G1706" s="17" t="s">
        <v>63</v>
      </c>
      <c r="H1706" s="58">
        <v>0</v>
      </c>
      <c r="I1706" s="58">
        <v>0</v>
      </c>
      <c r="J1706" s="42" t="s">
        <v>1</v>
      </c>
      <c r="K1706" s="17" t="s">
        <v>2192</v>
      </c>
      <c r="L1706" s="138" t="s">
        <v>4604</v>
      </c>
      <c r="M1706" s="1" t="s">
        <v>64</v>
      </c>
      <c r="N1706" s="22" t="s">
        <v>3561</v>
      </c>
      <c r="O1706" s="22" t="s">
        <v>3772</v>
      </c>
      <c r="P1706"/>
      <c r="Q1706" t="str">
        <f t="shared" si="6"/>
        <v/>
      </c>
      <c r="R1706"/>
      <c r="S1706"/>
      <c r="T1706">
        <f t="shared" si="2"/>
        <v>264</v>
      </c>
      <c r="U1706" s="3"/>
      <c r="V1706" s="118"/>
      <c r="W1706" s="118"/>
      <c r="X1706" s="109" t="str">
        <f t="shared" si="3"/>
        <v/>
      </c>
      <c r="Y1706" s="109" t="str">
        <f t="shared" si="4"/>
        <v/>
      </c>
      <c r="Z1706" s="2">
        <f t="shared" si="5"/>
        <v>2018</v>
      </c>
    </row>
    <row r="1707" spans="2:26">
      <c r="B1707" s="12">
        <v>1707</v>
      </c>
      <c r="C1707" s="2">
        <f>IF(D1707&lt;&gt;"",MAX(C$1688:$C1706)+1,"")</f>
        <v>2019</v>
      </c>
      <c r="D1707" s="1" t="s">
        <v>2424</v>
      </c>
      <c r="E1707" s="1" t="s">
        <v>1143</v>
      </c>
      <c r="F1707" s="17" t="s">
        <v>1144</v>
      </c>
      <c r="G1707" s="17" t="s">
        <v>1144</v>
      </c>
      <c r="H1707" s="58">
        <v>0</v>
      </c>
      <c r="I1707" s="58">
        <v>0</v>
      </c>
      <c r="J1707" s="42" t="s">
        <v>1</v>
      </c>
      <c r="K1707" s="17" t="s">
        <v>2192</v>
      </c>
      <c r="L1707" s="138" t="s">
        <v>4604</v>
      </c>
      <c r="M1707" s="1" t="s">
        <v>64</v>
      </c>
      <c r="N1707" s="22" t="s">
        <v>3562</v>
      </c>
      <c r="O1707" s="22" t="s">
        <v>3773</v>
      </c>
      <c r="P1707"/>
      <c r="Q1707" t="str">
        <f t="shared" si="6"/>
        <v/>
      </c>
      <c r="R1707"/>
      <c r="S1707"/>
      <c r="T1707">
        <f t="shared" si="2"/>
        <v>264</v>
      </c>
      <c r="U1707" s="3"/>
      <c r="V1707" s="118"/>
      <c r="W1707" s="118"/>
      <c r="X1707" s="109" t="str">
        <f t="shared" si="3"/>
        <v/>
      </c>
      <c r="Y1707" s="109" t="str">
        <f t="shared" si="4"/>
        <v/>
      </c>
      <c r="Z1707" s="2">
        <f t="shared" si="5"/>
        <v>2019</v>
      </c>
    </row>
    <row r="1708" spans="2:26">
      <c r="B1708" s="12">
        <v>1708</v>
      </c>
      <c r="C1708" s="2">
        <f>IF(D1708&lt;&gt;"",MAX(C$1688:$C1707)+1,"")</f>
        <v>2020</v>
      </c>
      <c r="D1708" s="1" t="s">
        <v>2291</v>
      </c>
      <c r="E1708" s="1" t="s">
        <v>1743</v>
      </c>
      <c r="F1708" s="17" t="s">
        <v>595</v>
      </c>
      <c r="G1708" s="17" t="s">
        <v>1145</v>
      </c>
      <c r="H1708" s="58">
        <v>0</v>
      </c>
      <c r="I1708" s="58">
        <v>0</v>
      </c>
      <c r="J1708" s="17" t="s">
        <v>1</v>
      </c>
      <c r="K1708" s="17" t="s">
        <v>2192</v>
      </c>
      <c r="L1708" s="138" t="s">
        <v>4604</v>
      </c>
      <c r="M1708" s="1" t="s">
        <v>1146</v>
      </c>
      <c r="N1708" s="22" t="s">
        <v>1743</v>
      </c>
      <c r="O1708" s="22" t="s">
        <v>3774</v>
      </c>
      <c r="P1708"/>
      <c r="Q1708" t="str">
        <f t="shared" si="6"/>
        <v>NOT EQUAL</v>
      </c>
      <c r="R1708"/>
      <c r="S1708"/>
      <c r="T1708">
        <f t="shared" si="2"/>
        <v>264</v>
      </c>
      <c r="U1708" s="3"/>
      <c r="V1708" s="118"/>
      <c r="W1708" s="118"/>
      <c r="X1708" s="109" t="str">
        <f t="shared" si="3"/>
        <v/>
      </c>
      <c r="Y1708" s="109" t="str">
        <f t="shared" si="4"/>
        <v/>
      </c>
      <c r="Z1708" s="2">
        <f t="shared" si="5"/>
        <v>2020</v>
      </c>
    </row>
    <row r="1709" spans="2:26">
      <c r="B1709" s="12">
        <v>1709</v>
      </c>
      <c r="C1709" s="2">
        <f>IF(D1709&lt;&gt;"",MAX(C$1688:$C1708)+1,"")</f>
        <v>2021</v>
      </c>
      <c r="D1709" s="1" t="s">
        <v>2291</v>
      </c>
      <c r="E1709" s="1" t="s">
        <v>1744</v>
      </c>
      <c r="F1709" s="17" t="s">
        <v>595</v>
      </c>
      <c r="G1709" s="17" t="s">
        <v>1147</v>
      </c>
      <c r="H1709" s="58">
        <v>0</v>
      </c>
      <c r="I1709" s="58">
        <v>0</v>
      </c>
      <c r="J1709" s="17" t="s">
        <v>1</v>
      </c>
      <c r="K1709" s="17" t="s">
        <v>2192</v>
      </c>
      <c r="L1709" s="138" t="s">
        <v>4604</v>
      </c>
      <c r="M1709" s="1" t="s">
        <v>1146</v>
      </c>
      <c r="N1709" s="22" t="s">
        <v>1744</v>
      </c>
      <c r="O1709" s="22" t="s">
        <v>1146</v>
      </c>
      <c r="P1709"/>
      <c r="Q1709" t="str">
        <f t="shared" si="6"/>
        <v>NOT EQUAL</v>
      </c>
      <c r="R1709"/>
      <c r="S1709"/>
      <c r="T1709">
        <f t="shared" si="2"/>
        <v>264</v>
      </c>
      <c r="U1709" s="3"/>
      <c r="V1709" s="118"/>
      <c r="W1709" s="118"/>
      <c r="X1709" s="109" t="str">
        <f t="shared" si="3"/>
        <v/>
      </c>
      <c r="Y1709" s="109" t="str">
        <f t="shared" si="4"/>
        <v/>
      </c>
      <c r="Z1709" s="2">
        <f t="shared" si="5"/>
        <v>2021</v>
      </c>
    </row>
    <row r="1710" spans="2:26">
      <c r="B1710" s="12">
        <v>1710</v>
      </c>
      <c r="C1710" s="2">
        <f>IF(D1710&lt;&gt;"",MAX(C$1688:$C1709)+1,"")</f>
        <v>2022</v>
      </c>
      <c r="D1710" s="1" t="s">
        <v>2291</v>
      </c>
      <c r="E1710" s="1" t="s">
        <v>1745</v>
      </c>
      <c r="F1710" s="17" t="s">
        <v>595</v>
      </c>
      <c r="G1710" s="17" t="s">
        <v>1148</v>
      </c>
      <c r="H1710" s="58">
        <v>0</v>
      </c>
      <c r="I1710" s="58">
        <v>0</v>
      </c>
      <c r="J1710" s="17" t="s">
        <v>1</v>
      </c>
      <c r="K1710" s="17" t="s">
        <v>2192</v>
      </c>
      <c r="L1710" s="138" t="s">
        <v>4604</v>
      </c>
      <c r="M1710" s="1" t="s">
        <v>1146</v>
      </c>
      <c r="N1710" s="22" t="s">
        <v>1745</v>
      </c>
      <c r="O1710" s="22" t="s">
        <v>3775</v>
      </c>
      <c r="P1710"/>
      <c r="Q1710" t="str">
        <f t="shared" si="6"/>
        <v>NOT EQUAL</v>
      </c>
      <c r="R1710"/>
      <c r="S1710"/>
      <c r="T1710">
        <f t="shared" si="2"/>
        <v>264</v>
      </c>
      <c r="U1710" s="3"/>
      <c r="V1710" s="118"/>
      <c r="W1710" s="118"/>
      <c r="X1710" s="109" t="str">
        <f t="shared" si="3"/>
        <v/>
      </c>
      <c r="Y1710" s="109" t="str">
        <f t="shared" si="4"/>
        <v/>
      </c>
      <c r="Z1710" s="2">
        <f t="shared" si="5"/>
        <v>2022</v>
      </c>
    </row>
    <row r="1711" spans="2:26">
      <c r="B1711" s="12">
        <v>1711</v>
      </c>
      <c r="C1711" s="2" t="str">
        <f>IF(D1711&lt;&gt;"",MAX(C$1688:$C1710)+1,"")</f>
        <v/>
      </c>
      <c r="F1711" s="16">
        <v>0</v>
      </c>
      <c r="G1711" s="16">
        <v>0</v>
      </c>
      <c r="H1711" s="57">
        <v>0</v>
      </c>
      <c r="I1711" s="57">
        <v>0</v>
      </c>
      <c r="L1711" s="138" t="s">
        <v>4604</v>
      </c>
      <c r="N1711" s="22" t="s">
        <v>2438</v>
      </c>
      <c r="O1711" s="22" t="s">
        <v>3787</v>
      </c>
      <c r="P1711"/>
      <c r="Q1711" t="str">
        <f t="shared" si="6"/>
        <v/>
      </c>
      <c r="R1711"/>
      <c r="S1711"/>
      <c r="T1711">
        <f t="shared" si="2"/>
        <v>264</v>
      </c>
      <c r="U1711" s="3"/>
      <c r="V1711" s="118"/>
      <c r="W1711" s="118"/>
      <c r="X1711" s="109" t="str">
        <f t="shared" si="3"/>
        <v/>
      </c>
      <c r="Y1711" s="109" t="str">
        <f t="shared" si="4"/>
        <v/>
      </c>
      <c r="Z1711" s="2" t="str">
        <f t="shared" si="5"/>
        <v/>
      </c>
    </row>
    <row r="1712" spans="2:26">
      <c r="B1712" s="12">
        <v>1712</v>
      </c>
      <c r="C1712" s="2">
        <f>IF(D1712&lt;&gt;"",MAX(C$1688:$C1711)+1,"")</f>
        <v>2023</v>
      </c>
      <c r="D1712" s="1" t="s">
        <v>2221</v>
      </c>
      <c r="E1712" s="1" t="s">
        <v>7</v>
      </c>
      <c r="F1712" s="20" t="s">
        <v>2204</v>
      </c>
      <c r="G1712" s="20" t="s">
        <v>2204</v>
      </c>
      <c r="H1712" s="65">
        <v>0</v>
      </c>
      <c r="I1712" s="65">
        <v>0</v>
      </c>
      <c r="J1712" s="17" t="s">
        <v>30</v>
      </c>
      <c r="K1712" s="17" t="s">
        <v>2192</v>
      </c>
      <c r="L1712" s="138" t="s">
        <v>4604</v>
      </c>
      <c r="M1712" s="10" t="s">
        <v>2197</v>
      </c>
      <c r="N1712" s="22" t="s">
        <v>3563</v>
      </c>
      <c r="O1712" s="22" t="s">
        <v>3776</v>
      </c>
      <c r="P1712"/>
      <c r="Q1712" t="str">
        <f t="shared" si="6"/>
        <v/>
      </c>
      <c r="R1712"/>
      <c r="S1712"/>
      <c r="T1712">
        <f t="shared" si="2"/>
        <v>264</v>
      </c>
      <c r="U1712" s="3"/>
      <c r="V1712" s="118"/>
      <c r="W1712" s="118"/>
      <c r="X1712" s="109" t="str">
        <f t="shared" si="3"/>
        <v/>
      </c>
      <c r="Y1712" s="109" t="str">
        <f t="shared" si="4"/>
        <v/>
      </c>
      <c r="Z1712" s="2">
        <f t="shared" si="5"/>
        <v>2023</v>
      </c>
    </row>
    <row r="1713" spans="2:26">
      <c r="B1713" s="12">
        <v>1713</v>
      </c>
      <c r="C1713" s="2">
        <f>IF(D1713&lt;&gt;"",MAX(C$1688:$C1712)+1,"")</f>
        <v>2024</v>
      </c>
      <c r="D1713" s="1" t="s">
        <v>2221</v>
      </c>
      <c r="E1713" s="1" t="s">
        <v>7</v>
      </c>
      <c r="F1713" s="20" t="s">
        <v>2204</v>
      </c>
      <c r="G1713" s="20" t="s">
        <v>2204</v>
      </c>
      <c r="H1713" s="65">
        <v>0</v>
      </c>
      <c r="I1713" s="65">
        <v>0</v>
      </c>
      <c r="J1713" s="17" t="s">
        <v>30</v>
      </c>
      <c r="K1713" s="17" t="s">
        <v>2192</v>
      </c>
      <c r="L1713" s="138" t="s">
        <v>4604</v>
      </c>
      <c r="M1713" s="10" t="s">
        <v>2197</v>
      </c>
      <c r="N1713" s="22" t="s">
        <v>3564</v>
      </c>
      <c r="O1713" s="22" t="s">
        <v>3776</v>
      </c>
      <c r="P1713"/>
      <c r="Q1713" t="str">
        <f t="shared" si="6"/>
        <v/>
      </c>
      <c r="R1713"/>
      <c r="S1713"/>
      <c r="T1713">
        <f t="shared" si="2"/>
        <v>264</v>
      </c>
      <c r="U1713" s="3"/>
      <c r="V1713" s="118"/>
      <c r="W1713" s="118"/>
      <c r="X1713" s="109" t="str">
        <f t="shared" si="3"/>
        <v/>
      </c>
      <c r="Y1713" s="109" t="str">
        <f t="shared" si="4"/>
        <v/>
      </c>
      <c r="Z1713" s="2">
        <f t="shared" si="5"/>
        <v>2024</v>
      </c>
    </row>
    <row r="1714" spans="2:26">
      <c r="B1714" s="12">
        <v>1714</v>
      </c>
      <c r="C1714" s="2">
        <f>IF(D1714&lt;&gt;"",MAX(C$1688:$C1713)+1,"")</f>
        <v>2025</v>
      </c>
      <c r="D1714" s="1" t="s">
        <v>2221</v>
      </c>
      <c r="E1714" s="1" t="s">
        <v>7</v>
      </c>
      <c r="F1714" s="20" t="s">
        <v>2204</v>
      </c>
      <c r="G1714" s="20" t="s">
        <v>2204</v>
      </c>
      <c r="H1714" s="65">
        <v>0</v>
      </c>
      <c r="I1714" s="65">
        <v>0</v>
      </c>
      <c r="J1714" s="17" t="s">
        <v>30</v>
      </c>
      <c r="K1714" s="17" t="s">
        <v>2192</v>
      </c>
      <c r="L1714" s="138" t="s">
        <v>4604</v>
      </c>
      <c r="M1714" s="10" t="s">
        <v>2197</v>
      </c>
      <c r="N1714" s="22" t="s">
        <v>3565</v>
      </c>
      <c r="O1714" s="22" t="s">
        <v>3776</v>
      </c>
      <c r="P1714"/>
      <c r="Q1714" t="str">
        <f t="shared" si="6"/>
        <v/>
      </c>
      <c r="R1714"/>
      <c r="S1714"/>
      <c r="T1714">
        <f t="shared" si="2"/>
        <v>264</v>
      </c>
      <c r="U1714" s="3"/>
      <c r="V1714" s="118"/>
      <c r="W1714" s="118"/>
      <c r="X1714" s="109" t="str">
        <f t="shared" si="3"/>
        <v/>
      </c>
      <c r="Y1714" s="109" t="str">
        <f t="shared" si="4"/>
        <v/>
      </c>
      <c r="Z1714" s="2">
        <f t="shared" si="5"/>
        <v>2025</v>
      </c>
    </row>
    <row r="1715" spans="2:26">
      <c r="B1715" s="12">
        <v>1715</v>
      </c>
      <c r="C1715" s="2">
        <f>IF(D1715&lt;&gt;"",MAX(C$1688:$C1714)+1,"")</f>
        <v>2026</v>
      </c>
      <c r="D1715" s="1" t="s">
        <v>2221</v>
      </c>
      <c r="E1715" s="1" t="s">
        <v>7</v>
      </c>
      <c r="F1715" s="20" t="s">
        <v>2204</v>
      </c>
      <c r="G1715" s="20" t="s">
        <v>2204</v>
      </c>
      <c r="H1715" s="65">
        <v>0</v>
      </c>
      <c r="I1715" s="65">
        <v>0</v>
      </c>
      <c r="J1715" s="17" t="s">
        <v>30</v>
      </c>
      <c r="K1715" s="17" t="s">
        <v>2192</v>
      </c>
      <c r="L1715" s="138" t="s">
        <v>4604</v>
      </c>
      <c r="M1715" s="10" t="s">
        <v>2197</v>
      </c>
      <c r="N1715" s="22" t="s">
        <v>3566</v>
      </c>
      <c r="O1715" s="22" t="s">
        <v>3776</v>
      </c>
      <c r="P1715"/>
      <c r="Q1715" t="str">
        <f t="shared" si="6"/>
        <v/>
      </c>
      <c r="R1715"/>
      <c r="S1715"/>
      <c r="T1715">
        <f t="shared" si="2"/>
        <v>264</v>
      </c>
      <c r="U1715" s="3"/>
      <c r="V1715" s="118"/>
      <c r="W1715" s="118"/>
      <c r="X1715" s="109" t="str">
        <f t="shared" si="3"/>
        <v/>
      </c>
      <c r="Y1715" s="109" t="str">
        <f t="shared" si="4"/>
        <v/>
      </c>
      <c r="Z1715" s="2">
        <f t="shared" si="5"/>
        <v>2026</v>
      </c>
    </row>
    <row r="1716" spans="2:26">
      <c r="B1716" s="12">
        <v>1716</v>
      </c>
      <c r="C1716" s="2">
        <f>IF(D1716&lt;&gt;"",MAX(C$1688:$C1715)+1,"")</f>
        <v>2027</v>
      </c>
      <c r="D1716" s="1" t="s">
        <v>2221</v>
      </c>
      <c r="E1716" s="1" t="s">
        <v>7</v>
      </c>
      <c r="F1716" s="20" t="s">
        <v>2204</v>
      </c>
      <c r="G1716" s="20" t="s">
        <v>2204</v>
      </c>
      <c r="H1716" s="65">
        <v>0</v>
      </c>
      <c r="I1716" s="65">
        <v>0</v>
      </c>
      <c r="J1716" s="17" t="s">
        <v>30</v>
      </c>
      <c r="K1716" s="17" t="s">
        <v>2192</v>
      </c>
      <c r="L1716" s="138" t="s">
        <v>4604</v>
      </c>
      <c r="M1716" s="10" t="s">
        <v>2197</v>
      </c>
      <c r="N1716" s="22" t="s">
        <v>3567</v>
      </c>
      <c r="O1716" s="22" t="s">
        <v>3776</v>
      </c>
      <c r="P1716"/>
      <c r="Q1716" t="str">
        <f t="shared" si="6"/>
        <v/>
      </c>
      <c r="R1716"/>
      <c r="S1716"/>
      <c r="T1716">
        <f t="shared" si="2"/>
        <v>264</v>
      </c>
      <c r="U1716" s="3"/>
      <c r="V1716" s="118"/>
      <c r="W1716" s="118"/>
      <c r="X1716" s="109" t="str">
        <f t="shared" si="3"/>
        <v/>
      </c>
      <c r="Y1716" s="109" t="str">
        <f t="shared" si="4"/>
        <v/>
      </c>
      <c r="Z1716" s="2">
        <f t="shared" si="5"/>
        <v>2027</v>
      </c>
    </row>
    <row r="1717" spans="2:26">
      <c r="B1717" s="12">
        <v>1717</v>
      </c>
      <c r="C1717" s="2">
        <f>IF(D1717&lt;&gt;"",MAX(C$1688:$C1716)+1,"")</f>
        <v>2028</v>
      </c>
      <c r="D1717" s="1" t="s">
        <v>2221</v>
      </c>
      <c r="E1717" s="1" t="s">
        <v>7</v>
      </c>
      <c r="F1717" s="20" t="s">
        <v>2204</v>
      </c>
      <c r="G1717" s="20" t="s">
        <v>2204</v>
      </c>
      <c r="H1717" s="65">
        <v>0</v>
      </c>
      <c r="I1717" s="65">
        <v>0</v>
      </c>
      <c r="J1717" s="17" t="s">
        <v>30</v>
      </c>
      <c r="K1717" s="17" t="s">
        <v>2192</v>
      </c>
      <c r="L1717" s="138" t="s">
        <v>4604</v>
      </c>
      <c r="M1717" s="10" t="s">
        <v>2197</v>
      </c>
      <c r="N1717" s="22" t="s">
        <v>3568</v>
      </c>
      <c r="O1717" s="22" t="s">
        <v>3776</v>
      </c>
      <c r="P1717"/>
      <c r="Q1717" t="str">
        <f t="shared" si="6"/>
        <v/>
      </c>
      <c r="R1717"/>
      <c r="S1717"/>
      <c r="T1717">
        <f t="shared" si="2"/>
        <v>264</v>
      </c>
      <c r="U1717" s="3"/>
      <c r="V1717" s="118"/>
      <c r="W1717" s="118"/>
      <c r="X1717" s="109" t="str">
        <f t="shared" si="3"/>
        <v/>
      </c>
      <c r="Y1717" s="109" t="str">
        <f t="shared" si="4"/>
        <v/>
      </c>
      <c r="Z1717" s="2">
        <f t="shared" si="5"/>
        <v>2028</v>
      </c>
    </row>
    <row r="1718" spans="2:26">
      <c r="B1718" s="12">
        <v>1718</v>
      </c>
      <c r="C1718" s="2">
        <f>IF(D1718&lt;&gt;"",MAX(C$1688:$C1717)+1,"")</f>
        <v>2029</v>
      </c>
      <c r="D1718" s="1" t="s">
        <v>2221</v>
      </c>
      <c r="E1718" s="1" t="s">
        <v>7</v>
      </c>
      <c r="F1718" s="20" t="s">
        <v>2204</v>
      </c>
      <c r="G1718" s="20" t="s">
        <v>2204</v>
      </c>
      <c r="H1718" s="65">
        <v>0</v>
      </c>
      <c r="I1718" s="65">
        <v>0</v>
      </c>
      <c r="J1718" s="17" t="s">
        <v>30</v>
      </c>
      <c r="K1718" s="17" t="s">
        <v>2192</v>
      </c>
      <c r="L1718" s="138" t="s">
        <v>4604</v>
      </c>
      <c r="M1718" s="10" t="s">
        <v>2197</v>
      </c>
      <c r="N1718" s="22" t="s">
        <v>3569</v>
      </c>
      <c r="O1718" s="22" t="s">
        <v>3776</v>
      </c>
      <c r="P1718"/>
      <c r="Q1718" t="str">
        <f t="shared" si="6"/>
        <v/>
      </c>
      <c r="R1718"/>
      <c r="S1718"/>
      <c r="T1718">
        <f t="shared" si="2"/>
        <v>264</v>
      </c>
      <c r="U1718" s="3"/>
      <c r="V1718" s="118"/>
      <c r="W1718" s="118"/>
      <c r="X1718" s="109" t="str">
        <f t="shared" si="3"/>
        <v/>
      </c>
      <c r="Y1718" s="109" t="str">
        <f t="shared" si="4"/>
        <v/>
      </c>
      <c r="Z1718" s="2">
        <f t="shared" si="5"/>
        <v>2029</v>
      </c>
    </row>
    <row r="1719" spans="2:26">
      <c r="B1719" s="12">
        <v>1719</v>
      </c>
      <c r="C1719" s="2">
        <f>IF(D1719&lt;&gt;"",MAX(C$1688:$C1718)+1,"")</f>
        <v>2030</v>
      </c>
      <c r="D1719" s="1" t="s">
        <v>2221</v>
      </c>
      <c r="E1719" s="1" t="s">
        <v>7</v>
      </c>
      <c r="F1719" s="20" t="s">
        <v>2204</v>
      </c>
      <c r="G1719" s="20" t="s">
        <v>2204</v>
      </c>
      <c r="H1719" s="65">
        <v>0</v>
      </c>
      <c r="I1719" s="65">
        <v>0</v>
      </c>
      <c r="J1719" s="17" t="s">
        <v>30</v>
      </c>
      <c r="K1719" s="17" t="s">
        <v>2192</v>
      </c>
      <c r="L1719" s="138" t="s">
        <v>4604</v>
      </c>
      <c r="M1719" s="10" t="s">
        <v>2197</v>
      </c>
      <c r="N1719" s="22" t="s">
        <v>3570</v>
      </c>
      <c r="O1719" s="22" t="s">
        <v>3776</v>
      </c>
      <c r="P1719"/>
      <c r="Q1719" t="str">
        <f t="shared" si="6"/>
        <v/>
      </c>
      <c r="R1719"/>
      <c r="S1719"/>
      <c r="T1719">
        <f t="shared" si="2"/>
        <v>264</v>
      </c>
      <c r="U1719" s="3"/>
      <c r="V1719" s="118"/>
      <c r="W1719" s="118"/>
      <c r="X1719" s="109" t="str">
        <f t="shared" si="3"/>
        <v/>
      </c>
      <c r="Y1719" s="109" t="str">
        <f t="shared" si="4"/>
        <v/>
      </c>
      <c r="Z1719" s="2">
        <f t="shared" si="5"/>
        <v>2030</v>
      </c>
    </row>
    <row r="1720" spans="2:26">
      <c r="B1720" s="12">
        <v>1720</v>
      </c>
      <c r="C1720" s="2">
        <f>IF(D1720&lt;&gt;"",MAX(C$1688:$C1719)+1,"")</f>
        <v>2031</v>
      </c>
      <c r="D1720" s="1" t="s">
        <v>2221</v>
      </c>
      <c r="E1720" s="1" t="s">
        <v>7</v>
      </c>
      <c r="F1720" s="20" t="s">
        <v>2204</v>
      </c>
      <c r="G1720" s="20" t="s">
        <v>2204</v>
      </c>
      <c r="H1720" s="65">
        <v>0</v>
      </c>
      <c r="I1720" s="65">
        <v>0</v>
      </c>
      <c r="J1720" s="17" t="s">
        <v>30</v>
      </c>
      <c r="K1720" s="17" t="s">
        <v>2192</v>
      </c>
      <c r="L1720" s="138" t="s">
        <v>4604</v>
      </c>
      <c r="M1720" s="10" t="s">
        <v>2197</v>
      </c>
      <c r="N1720" s="22" t="s">
        <v>3571</v>
      </c>
      <c r="O1720" s="22" t="s">
        <v>3776</v>
      </c>
      <c r="P1720"/>
      <c r="Q1720" t="str">
        <f t="shared" si="6"/>
        <v/>
      </c>
      <c r="R1720"/>
      <c r="S1720"/>
      <c r="T1720">
        <f t="shared" si="2"/>
        <v>264</v>
      </c>
      <c r="U1720" s="3"/>
      <c r="V1720" s="118"/>
      <c r="W1720" s="118"/>
      <c r="X1720" s="109" t="str">
        <f t="shared" si="3"/>
        <v/>
      </c>
      <c r="Y1720" s="109" t="str">
        <f t="shared" si="4"/>
        <v/>
      </c>
      <c r="Z1720" s="2">
        <f t="shared" si="5"/>
        <v>2031</v>
      </c>
    </row>
    <row r="1721" spans="2:26">
      <c r="B1721" s="12">
        <v>1721</v>
      </c>
      <c r="C1721" s="2">
        <f>IF(D1721&lt;&gt;"",MAX(C$1688:$C1720)+1,"")</f>
        <v>2032</v>
      </c>
      <c r="D1721" s="1" t="s">
        <v>2221</v>
      </c>
      <c r="E1721" s="1" t="s">
        <v>7</v>
      </c>
      <c r="F1721" s="20" t="s">
        <v>2204</v>
      </c>
      <c r="G1721" s="20" t="s">
        <v>2204</v>
      </c>
      <c r="H1721" s="65">
        <v>0</v>
      </c>
      <c r="I1721" s="65">
        <v>0</v>
      </c>
      <c r="J1721" s="17" t="s">
        <v>30</v>
      </c>
      <c r="K1721" s="17" t="s">
        <v>2192</v>
      </c>
      <c r="L1721" s="138" t="s">
        <v>4604</v>
      </c>
      <c r="M1721" s="10" t="s">
        <v>2197</v>
      </c>
      <c r="N1721" s="22" t="s">
        <v>3572</v>
      </c>
      <c r="O1721" s="22" t="s">
        <v>3776</v>
      </c>
      <c r="P1721"/>
      <c r="Q1721" t="str">
        <f t="shared" si="6"/>
        <v/>
      </c>
      <c r="R1721"/>
      <c r="S1721"/>
      <c r="T1721">
        <f t="shared" si="2"/>
        <v>264</v>
      </c>
      <c r="U1721" s="3"/>
      <c r="V1721" s="118"/>
      <c r="W1721" s="118"/>
      <c r="X1721" s="109" t="str">
        <f t="shared" si="3"/>
        <v/>
      </c>
      <c r="Y1721" s="109" t="str">
        <f t="shared" si="4"/>
        <v/>
      </c>
      <c r="Z1721" s="2">
        <f t="shared" si="5"/>
        <v>2032</v>
      </c>
    </row>
    <row r="1722" spans="2:26">
      <c r="B1722" s="12">
        <v>1722</v>
      </c>
      <c r="C1722" s="2">
        <f>IF(D1722&lt;&gt;"",MAX(C$1688:$C1721)+1,"")</f>
        <v>2033</v>
      </c>
      <c r="D1722" s="1" t="s">
        <v>2221</v>
      </c>
      <c r="E1722" s="1" t="s">
        <v>7</v>
      </c>
      <c r="F1722" s="20" t="s">
        <v>2204</v>
      </c>
      <c r="G1722" s="20" t="s">
        <v>2204</v>
      </c>
      <c r="H1722" s="65">
        <v>0</v>
      </c>
      <c r="I1722" s="65">
        <v>0</v>
      </c>
      <c r="J1722" s="17" t="s">
        <v>30</v>
      </c>
      <c r="K1722" s="17" t="s">
        <v>2192</v>
      </c>
      <c r="L1722" s="138" t="s">
        <v>4604</v>
      </c>
      <c r="M1722" s="10" t="s">
        <v>2197</v>
      </c>
      <c r="N1722" s="22" t="s">
        <v>3573</v>
      </c>
      <c r="O1722" s="22" t="s">
        <v>3776</v>
      </c>
      <c r="P1722"/>
      <c r="Q1722" t="str">
        <f t="shared" si="6"/>
        <v/>
      </c>
      <c r="R1722"/>
      <c r="S1722"/>
      <c r="T1722">
        <f t="shared" si="2"/>
        <v>264</v>
      </c>
      <c r="U1722" s="3"/>
      <c r="V1722" s="118"/>
      <c r="W1722" s="118"/>
      <c r="X1722" s="109" t="str">
        <f t="shared" si="3"/>
        <v/>
      </c>
      <c r="Y1722" s="109" t="str">
        <f t="shared" si="4"/>
        <v/>
      </c>
      <c r="Z1722" s="2">
        <f t="shared" si="5"/>
        <v>2033</v>
      </c>
    </row>
    <row r="1723" spans="2:26">
      <c r="B1723" s="12">
        <v>1723</v>
      </c>
      <c r="C1723" s="2">
        <f>IF(D1723&lt;&gt;"",MAX(C$1688:$C1722)+1,"")</f>
        <v>2034</v>
      </c>
      <c r="D1723" s="1" t="s">
        <v>2221</v>
      </c>
      <c r="E1723" s="1" t="s">
        <v>7</v>
      </c>
      <c r="F1723" s="20" t="s">
        <v>2204</v>
      </c>
      <c r="G1723" s="20" t="s">
        <v>2204</v>
      </c>
      <c r="H1723" s="65">
        <v>0</v>
      </c>
      <c r="I1723" s="65">
        <v>0</v>
      </c>
      <c r="J1723" s="17" t="s">
        <v>30</v>
      </c>
      <c r="K1723" s="17" t="s">
        <v>2192</v>
      </c>
      <c r="L1723" s="138" t="s">
        <v>4604</v>
      </c>
      <c r="M1723" s="10" t="s">
        <v>2197</v>
      </c>
      <c r="N1723" s="22" t="s">
        <v>3574</v>
      </c>
      <c r="O1723" s="22" t="s">
        <v>3776</v>
      </c>
      <c r="P1723"/>
      <c r="Q1723" t="str">
        <f t="shared" si="6"/>
        <v/>
      </c>
      <c r="R1723"/>
      <c r="S1723"/>
      <c r="T1723">
        <f t="shared" si="2"/>
        <v>264</v>
      </c>
      <c r="U1723" s="3"/>
      <c r="V1723" s="118"/>
      <c r="W1723" s="118"/>
      <c r="X1723" s="109" t="str">
        <f t="shared" si="3"/>
        <v/>
      </c>
      <c r="Y1723" s="109" t="str">
        <f t="shared" si="4"/>
        <v/>
      </c>
      <c r="Z1723" s="2">
        <f t="shared" si="5"/>
        <v>2034</v>
      </c>
    </row>
    <row r="1724" spans="2:26">
      <c r="B1724" s="12">
        <v>1724</v>
      </c>
      <c r="C1724" s="2">
        <f>IF(D1724&lt;&gt;"",MAX(C$1688:$C1723)+1,"")</f>
        <v>2035</v>
      </c>
      <c r="D1724" s="1" t="s">
        <v>2221</v>
      </c>
      <c r="E1724" s="1" t="s">
        <v>7</v>
      </c>
      <c r="F1724" s="20" t="s">
        <v>2204</v>
      </c>
      <c r="G1724" s="20" t="s">
        <v>2204</v>
      </c>
      <c r="H1724" s="65">
        <v>0</v>
      </c>
      <c r="I1724" s="65">
        <v>0</v>
      </c>
      <c r="J1724" s="17" t="s">
        <v>30</v>
      </c>
      <c r="K1724" s="17" t="s">
        <v>2192</v>
      </c>
      <c r="L1724" s="138" t="s">
        <v>4604</v>
      </c>
      <c r="M1724" s="10" t="s">
        <v>2197</v>
      </c>
      <c r="N1724" s="22" t="s">
        <v>3575</v>
      </c>
      <c r="O1724" s="22" t="s">
        <v>3776</v>
      </c>
      <c r="P1724"/>
      <c r="Q1724" t="str">
        <f t="shared" si="6"/>
        <v/>
      </c>
      <c r="R1724"/>
      <c r="S1724"/>
      <c r="T1724">
        <f t="shared" si="2"/>
        <v>264</v>
      </c>
      <c r="U1724" s="3"/>
      <c r="V1724" s="118"/>
      <c r="W1724" s="118"/>
      <c r="X1724" s="109" t="str">
        <f t="shared" si="3"/>
        <v/>
      </c>
      <c r="Y1724" s="109" t="str">
        <f t="shared" si="4"/>
        <v/>
      </c>
      <c r="Z1724" s="2">
        <f t="shared" si="5"/>
        <v>2035</v>
      </c>
    </row>
    <row r="1725" spans="2:26">
      <c r="B1725" s="12">
        <v>1725</v>
      </c>
      <c r="C1725" s="2">
        <f>IF(D1725&lt;&gt;"",MAX(C$1688:$C1724)+1,"")</f>
        <v>2036</v>
      </c>
      <c r="D1725" s="1" t="s">
        <v>2221</v>
      </c>
      <c r="E1725" s="1" t="s">
        <v>7</v>
      </c>
      <c r="F1725" s="20" t="s">
        <v>2204</v>
      </c>
      <c r="G1725" s="20" t="s">
        <v>2204</v>
      </c>
      <c r="H1725" s="65">
        <v>0</v>
      </c>
      <c r="I1725" s="65">
        <v>0</v>
      </c>
      <c r="J1725" s="17" t="s">
        <v>30</v>
      </c>
      <c r="K1725" s="17" t="s">
        <v>2192</v>
      </c>
      <c r="L1725" s="138" t="s">
        <v>4604</v>
      </c>
      <c r="M1725" s="10" t="s">
        <v>2197</v>
      </c>
      <c r="N1725" s="22" t="s">
        <v>3576</v>
      </c>
      <c r="O1725" s="22" t="s">
        <v>3776</v>
      </c>
      <c r="P1725"/>
      <c r="Q1725" t="str">
        <f t="shared" si="6"/>
        <v/>
      </c>
      <c r="R1725"/>
      <c r="S1725"/>
      <c r="T1725">
        <f t="shared" si="2"/>
        <v>264</v>
      </c>
      <c r="U1725" s="3"/>
      <c r="V1725" s="118"/>
      <c r="W1725" s="118"/>
      <c r="X1725" s="109" t="str">
        <f t="shared" si="3"/>
        <v/>
      </c>
      <c r="Y1725" s="109" t="str">
        <f t="shared" si="4"/>
        <v/>
      </c>
      <c r="Z1725" s="2">
        <f t="shared" si="5"/>
        <v>2036</v>
      </c>
    </row>
    <row r="1726" spans="2:26">
      <c r="B1726" s="12">
        <v>1726</v>
      </c>
      <c r="C1726" s="2">
        <f>IF(D1726&lt;&gt;"",MAX(C$1688:$C1725)+1,"")</f>
        <v>2037</v>
      </c>
      <c r="D1726" s="1" t="s">
        <v>2221</v>
      </c>
      <c r="E1726" s="1" t="s">
        <v>7</v>
      </c>
      <c r="F1726" s="20" t="s">
        <v>2204</v>
      </c>
      <c r="G1726" s="20" t="s">
        <v>2204</v>
      </c>
      <c r="H1726" s="65">
        <v>0</v>
      </c>
      <c r="I1726" s="65">
        <v>0</v>
      </c>
      <c r="J1726" s="17" t="s">
        <v>30</v>
      </c>
      <c r="K1726" s="17" t="s">
        <v>2192</v>
      </c>
      <c r="L1726" s="138" t="s">
        <v>4604</v>
      </c>
      <c r="M1726" s="10" t="s">
        <v>2197</v>
      </c>
      <c r="N1726" s="22" t="s">
        <v>3577</v>
      </c>
      <c r="O1726" s="22" t="s">
        <v>3776</v>
      </c>
      <c r="P1726"/>
      <c r="Q1726" t="str">
        <f t="shared" si="6"/>
        <v/>
      </c>
      <c r="R1726"/>
      <c r="S1726"/>
      <c r="T1726">
        <f t="shared" si="2"/>
        <v>264</v>
      </c>
      <c r="U1726" s="3"/>
      <c r="V1726" s="118"/>
      <c r="W1726" s="118"/>
      <c r="X1726" s="109" t="str">
        <f t="shared" si="3"/>
        <v/>
      </c>
      <c r="Y1726" s="109" t="str">
        <f t="shared" si="4"/>
        <v/>
      </c>
      <c r="Z1726" s="2">
        <f t="shared" si="5"/>
        <v>2037</v>
      </c>
    </row>
    <row r="1727" spans="2:26">
      <c r="B1727" s="12">
        <v>1727</v>
      </c>
      <c r="C1727" s="2">
        <f>IF(D1727&lt;&gt;"",MAX(C$1688:$C1726)+1,"")</f>
        <v>2038</v>
      </c>
      <c r="D1727" s="1" t="s">
        <v>2221</v>
      </c>
      <c r="E1727" s="1" t="s">
        <v>7</v>
      </c>
      <c r="F1727" s="20" t="s">
        <v>2204</v>
      </c>
      <c r="G1727" s="20" t="s">
        <v>2204</v>
      </c>
      <c r="H1727" s="65">
        <v>0</v>
      </c>
      <c r="I1727" s="65">
        <v>0</v>
      </c>
      <c r="J1727" s="17" t="s">
        <v>30</v>
      </c>
      <c r="K1727" s="17" t="s">
        <v>2192</v>
      </c>
      <c r="L1727" s="138" t="s">
        <v>4604</v>
      </c>
      <c r="M1727" s="10" t="s">
        <v>2197</v>
      </c>
      <c r="N1727" s="22" t="s">
        <v>3578</v>
      </c>
      <c r="O1727" s="22" t="s">
        <v>3776</v>
      </c>
      <c r="P1727"/>
      <c r="Q1727" t="str">
        <f t="shared" si="6"/>
        <v/>
      </c>
      <c r="R1727"/>
      <c r="S1727"/>
      <c r="T1727">
        <f t="shared" si="2"/>
        <v>264</v>
      </c>
      <c r="U1727" s="3"/>
      <c r="V1727" s="118"/>
      <c r="W1727" s="118"/>
      <c r="X1727" s="109" t="str">
        <f t="shared" si="3"/>
        <v/>
      </c>
      <c r="Y1727" s="109" t="str">
        <f t="shared" si="4"/>
        <v/>
      </c>
      <c r="Z1727" s="2">
        <f t="shared" si="5"/>
        <v>2038</v>
      </c>
    </row>
    <row r="1728" spans="2:26">
      <c r="B1728" s="12">
        <v>1728</v>
      </c>
      <c r="C1728" s="2">
        <f>IF(D1728&lt;&gt;"",MAX(C$1688:$C1727)+1,"")</f>
        <v>2039</v>
      </c>
      <c r="D1728" s="1" t="s">
        <v>2221</v>
      </c>
      <c r="E1728" s="1" t="s">
        <v>7</v>
      </c>
      <c r="F1728" s="20" t="s">
        <v>2204</v>
      </c>
      <c r="G1728" s="20" t="s">
        <v>2204</v>
      </c>
      <c r="H1728" s="65">
        <v>0</v>
      </c>
      <c r="I1728" s="65">
        <v>0</v>
      </c>
      <c r="J1728" s="17" t="s">
        <v>30</v>
      </c>
      <c r="K1728" s="17" t="s">
        <v>2192</v>
      </c>
      <c r="L1728" s="138" t="s">
        <v>4604</v>
      </c>
      <c r="M1728" s="10" t="s">
        <v>2197</v>
      </c>
      <c r="N1728" s="22" t="s">
        <v>3579</v>
      </c>
      <c r="O1728" s="22" t="s">
        <v>3776</v>
      </c>
      <c r="P1728"/>
      <c r="Q1728" t="str">
        <f t="shared" si="6"/>
        <v/>
      </c>
      <c r="R1728"/>
      <c r="S1728"/>
      <c r="T1728">
        <f t="shared" si="2"/>
        <v>264</v>
      </c>
      <c r="U1728" s="3"/>
      <c r="V1728" s="118"/>
      <c r="W1728" s="118"/>
      <c r="X1728" s="109" t="str">
        <f t="shared" si="3"/>
        <v/>
      </c>
      <c r="Y1728" s="109" t="str">
        <f t="shared" si="4"/>
        <v/>
      </c>
      <c r="Z1728" s="2">
        <f t="shared" si="5"/>
        <v>2039</v>
      </c>
    </row>
    <row r="1729" spans="2:26">
      <c r="B1729" s="12">
        <v>1729</v>
      </c>
      <c r="C1729" s="2">
        <f>IF(D1729&lt;&gt;"",MAX(C$1688:$C1728)+1,"")</f>
        <v>2040</v>
      </c>
      <c r="D1729" s="1" t="s">
        <v>2221</v>
      </c>
      <c r="E1729" s="1" t="s">
        <v>7</v>
      </c>
      <c r="F1729" s="20" t="s">
        <v>2204</v>
      </c>
      <c r="G1729" s="20" t="s">
        <v>2204</v>
      </c>
      <c r="H1729" s="65">
        <v>0</v>
      </c>
      <c r="I1729" s="65">
        <v>0</v>
      </c>
      <c r="J1729" s="17" t="s">
        <v>30</v>
      </c>
      <c r="K1729" s="17" t="s">
        <v>2192</v>
      </c>
      <c r="L1729" s="138" t="s">
        <v>4604</v>
      </c>
      <c r="M1729" s="10" t="s">
        <v>2197</v>
      </c>
      <c r="N1729" s="22" t="s">
        <v>3580</v>
      </c>
      <c r="O1729" s="22" t="s">
        <v>3776</v>
      </c>
      <c r="P1729"/>
      <c r="Q1729" t="str">
        <f t="shared" si="6"/>
        <v/>
      </c>
      <c r="R1729"/>
      <c r="S1729"/>
      <c r="T1729">
        <f t="shared" si="2"/>
        <v>264</v>
      </c>
      <c r="U1729" s="3"/>
      <c r="V1729" s="118"/>
      <c r="W1729" s="118"/>
      <c r="X1729" s="109" t="str">
        <f t="shared" si="3"/>
        <v/>
      </c>
      <c r="Y1729" s="109" t="str">
        <f t="shared" si="4"/>
        <v/>
      </c>
      <c r="Z1729" s="2">
        <f t="shared" si="5"/>
        <v>2040</v>
      </c>
    </row>
    <row r="1730" spans="2:26">
      <c r="B1730" s="12">
        <v>1730</v>
      </c>
      <c r="C1730" s="2">
        <f>IF(D1730&lt;&gt;"",MAX(C$1688:$C1729)+1,"")</f>
        <v>2041</v>
      </c>
      <c r="D1730" s="1" t="s">
        <v>2221</v>
      </c>
      <c r="E1730" s="1" t="s">
        <v>7</v>
      </c>
      <c r="F1730" s="20" t="s">
        <v>2204</v>
      </c>
      <c r="G1730" s="20" t="s">
        <v>2204</v>
      </c>
      <c r="H1730" s="65">
        <v>0</v>
      </c>
      <c r="I1730" s="65">
        <v>0</v>
      </c>
      <c r="J1730" s="17" t="s">
        <v>30</v>
      </c>
      <c r="K1730" s="17" t="s">
        <v>2192</v>
      </c>
      <c r="L1730" s="138" t="s">
        <v>4604</v>
      </c>
      <c r="M1730" s="10" t="s">
        <v>2197</v>
      </c>
      <c r="N1730" s="22" t="s">
        <v>3581</v>
      </c>
      <c r="O1730" s="22" t="s">
        <v>3776</v>
      </c>
      <c r="P1730"/>
      <c r="Q1730" t="str">
        <f t="shared" si="6"/>
        <v/>
      </c>
      <c r="R1730"/>
      <c r="S1730"/>
      <c r="T1730">
        <f t="shared" si="2"/>
        <v>264</v>
      </c>
      <c r="U1730" s="3"/>
      <c r="V1730" s="118"/>
      <c r="W1730" s="118"/>
      <c r="X1730" s="109" t="str">
        <f t="shared" si="3"/>
        <v/>
      </c>
      <c r="Y1730" s="109" t="str">
        <f t="shared" si="4"/>
        <v/>
      </c>
      <c r="Z1730" s="2">
        <f t="shared" si="5"/>
        <v>2041</v>
      </c>
    </row>
    <row r="1731" spans="2:26">
      <c r="B1731" s="12">
        <v>1731</v>
      </c>
      <c r="C1731" s="2">
        <f>IF(D1731&lt;&gt;"",MAX(C$1688:$C1730)+1,"")</f>
        <v>2042</v>
      </c>
      <c r="D1731" s="1" t="s">
        <v>2221</v>
      </c>
      <c r="E1731" s="1" t="s">
        <v>7</v>
      </c>
      <c r="F1731" s="20" t="s">
        <v>2204</v>
      </c>
      <c r="G1731" s="20" t="s">
        <v>2204</v>
      </c>
      <c r="H1731" s="65">
        <v>0</v>
      </c>
      <c r="I1731" s="65">
        <v>0</v>
      </c>
      <c r="J1731" s="17" t="s">
        <v>30</v>
      </c>
      <c r="K1731" s="17" t="s">
        <v>2192</v>
      </c>
      <c r="L1731" s="138" t="s">
        <v>4604</v>
      </c>
      <c r="M1731" s="10" t="s">
        <v>2197</v>
      </c>
      <c r="N1731" s="22" t="s">
        <v>3582</v>
      </c>
      <c r="O1731" s="22" t="s">
        <v>3776</v>
      </c>
      <c r="P1731"/>
      <c r="Q1731" t="str">
        <f t="shared" si="6"/>
        <v/>
      </c>
      <c r="R1731"/>
      <c r="S1731"/>
      <c r="T1731">
        <f t="shared" si="2"/>
        <v>264</v>
      </c>
      <c r="U1731" s="3"/>
      <c r="V1731" s="118"/>
      <c r="W1731" s="118"/>
      <c r="X1731" s="109" t="str">
        <f t="shared" si="3"/>
        <v/>
      </c>
      <c r="Y1731" s="109" t="str">
        <f t="shared" si="4"/>
        <v/>
      </c>
      <c r="Z1731" s="2">
        <f t="shared" si="5"/>
        <v>2042</v>
      </c>
    </row>
    <row r="1732" spans="2:26">
      <c r="B1732" s="12">
        <v>1732</v>
      </c>
      <c r="C1732" s="2">
        <f>IF(D1732&lt;&gt;"",MAX(C$1688:$C1731)+1,"")</f>
        <v>2043</v>
      </c>
      <c r="D1732" s="1" t="s">
        <v>2221</v>
      </c>
      <c r="E1732" s="1" t="s">
        <v>7</v>
      </c>
      <c r="F1732" s="20" t="s">
        <v>2204</v>
      </c>
      <c r="G1732" s="20" t="s">
        <v>2204</v>
      </c>
      <c r="H1732" s="65">
        <v>0</v>
      </c>
      <c r="I1732" s="65">
        <v>0</v>
      </c>
      <c r="J1732" s="17" t="s">
        <v>30</v>
      </c>
      <c r="K1732" s="17" t="s">
        <v>2192</v>
      </c>
      <c r="L1732" s="138" t="s">
        <v>4604</v>
      </c>
      <c r="M1732" s="10" t="s">
        <v>2197</v>
      </c>
      <c r="N1732" s="22" t="s">
        <v>3583</v>
      </c>
      <c r="O1732" s="22" t="s">
        <v>3776</v>
      </c>
      <c r="P1732"/>
      <c r="Q1732" t="str">
        <f t="shared" si="6"/>
        <v/>
      </c>
      <c r="R1732"/>
      <c r="S1732"/>
      <c r="T1732">
        <f t="shared" ref="T1732:T1795" si="7">IF(Y1732&lt;&gt;"",T1731+1,T1731)</f>
        <v>264</v>
      </c>
      <c r="U1732" s="3"/>
      <c r="V1732" s="118"/>
      <c r="W1732" s="118"/>
      <c r="X1732" s="109" t="str">
        <f t="shared" ref="X1732:X1795" si="8">IF( OR(V1732="CNST", J1732="CAT_REGS"),(F1732),
IF(V1732="YES",UPPER(F1732),
IF(   AND(V1732&lt;&gt;"NO",J1732="CAT_FNCT",E1732&lt;&gt;"multiply", E1732&lt;&gt;"divide"),IF(K1732="SLS_ENABLED",   UPPER(F1732),""),"")))</f>
        <v/>
      </c>
      <c r="Y1732" s="109" t="str">
        <f t="shared" ref="Y1732:Y1795" si="9">IF(LEN(W1732)&gt;0,W1732,SUBSTITUTE(SUBSTITUTE(SUBSTITUTE(SUBSTITUTE(SUBSTITUTE(SUBSTITUTE(SUBSTITUTE(SUBSTITUTE(SUBSTITUTE(SUBSTITUTE(SUBSTITUTE( (SUBSTITUTE( SUBSTITUTE( SUBSTITUTE( SUBSTITUTE(X1732,"STD_SIGMA","SUM"),"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732" s="2">
        <f t="shared" ref="Z1732:Z1795" si="10">C1732</f>
        <v>2043</v>
      </c>
    </row>
    <row r="1733" spans="2:26">
      <c r="B1733" s="12">
        <v>1733</v>
      </c>
      <c r="C1733" s="2">
        <f>IF(D1733&lt;&gt;"",MAX(C$1688:$C1732)+1,"")</f>
        <v>2044</v>
      </c>
      <c r="D1733" s="1" t="s">
        <v>2221</v>
      </c>
      <c r="E1733" s="1" t="s">
        <v>7</v>
      </c>
      <c r="F1733" s="20" t="s">
        <v>2204</v>
      </c>
      <c r="G1733" s="20" t="s">
        <v>2204</v>
      </c>
      <c r="H1733" s="65">
        <v>0</v>
      </c>
      <c r="I1733" s="65">
        <v>0</v>
      </c>
      <c r="J1733" s="17" t="s">
        <v>30</v>
      </c>
      <c r="K1733" s="17" t="s">
        <v>2192</v>
      </c>
      <c r="L1733" s="138" t="s">
        <v>4604</v>
      </c>
      <c r="M1733" s="10" t="s">
        <v>2197</v>
      </c>
      <c r="N1733" s="22" t="s">
        <v>3584</v>
      </c>
      <c r="O1733" s="22" t="s">
        <v>3776</v>
      </c>
      <c r="P1733"/>
      <c r="Q1733" t="str">
        <f t="shared" si="6"/>
        <v/>
      </c>
      <c r="R1733"/>
      <c r="S1733"/>
      <c r="T1733">
        <f t="shared" si="7"/>
        <v>264</v>
      </c>
      <c r="U1733" s="3"/>
      <c r="V1733" s="118"/>
      <c r="W1733" s="118"/>
      <c r="X1733" s="109" t="str">
        <f t="shared" si="8"/>
        <v/>
      </c>
      <c r="Y1733" s="109" t="str">
        <f t="shared" si="9"/>
        <v/>
      </c>
      <c r="Z1733" s="2">
        <f t="shared" si="10"/>
        <v>2044</v>
      </c>
    </row>
    <row r="1734" spans="2:26">
      <c r="B1734" s="12">
        <v>1734</v>
      </c>
      <c r="C1734" s="2">
        <f>IF(D1734&lt;&gt;"",MAX(C$1688:$C1733)+1,"")</f>
        <v>2045</v>
      </c>
      <c r="D1734" s="1" t="s">
        <v>2221</v>
      </c>
      <c r="E1734" s="1" t="s">
        <v>7</v>
      </c>
      <c r="F1734" s="20" t="s">
        <v>2204</v>
      </c>
      <c r="G1734" s="20" t="s">
        <v>2204</v>
      </c>
      <c r="H1734" s="65">
        <v>0</v>
      </c>
      <c r="I1734" s="65">
        <v>0</v>
      </c>
      <c r="J1734" s="17" t="s">
        <v>30</v>
      </c>
      <c r="K1734" s="17" t="s">
        <v>2192</v>
      </c>
      <c r="L1734" s="138" t="s">
        <v>4604</v>
      </c>
      <c r="M1734" s="10" t="s">
        <v>2197</v>
      </c>
      <c r="N1734" s="22" t="s">
        <v>3585</v>
      </c>
      <c r="O1734" s="22" t="s">
        <v>3776</v>
      </c>
      <c r="P1734"/>
      <c r="Q1734" t="str">
        <f t="shared" si="6"/>
        <v/>
      </c>
      <c r="R1734"/>
      <c r="S1734"/>
      <c r="T1734">
        <f t="shared" si="7"/>
        <v>264</v>
      </c>
      <c r="U1734" s="3"/>
      <c r="V1734" s="118"/>
      <c r="W1734" s="118"/>
      <c r="X1734" s="109" t="str">
        <f t="shared" si="8"/>
        <v/>
      </c>
      <c r="Y1734" s="109" t="str">
        <f t="shared" si="9"/>
        <v/>
      </c>
      <c r="Z1734" s="2">
        <f t="shared" si="10"/>
        <v>2045</v>
      </c>
    </row>
    <row r="1735" spans="2:26">
      <c r="B1735" s="12">
        <v>1735</v>
      </c>
      <c r="C1735" s="2">
        <f>IF(D1735&lt;&gt;"",MAX(C$1688:$C1734)+1,"")</f>
        <v>2046</v>
      </c>
      <c r="D1735" s="1" t="s">
        <v>2221</v>
      </c>
      <c r="E1735" s="1" t="s">
        <v>7</v>
      </c>
      <c r="F1735" s="20" t="s">
        <v>2204</v>
      </c>
      <c r="G1735" s="20" t="s">
        <v>2204</v>
      </c>
      <c r="H1735" s="65">
        <v>0</v>
      </c>
      <c r="I1735" s="65">
        <v>0</v>
      </c>
      <c r="J1735" s="17" t="s">
        <v>30</v>
      </c>
      <c r="K1735" s="17" t="s">
        <v>2192</v>
      </c>
      <c r="L1735" s="138" t="s">
        <v>4604</v>
      </c>
      <c r="M1735" s="10" t="s">
        <v>2197</v>
      </c>
      <c r="N1735" s="22" t="s">
        <v>3586</v>
      </c>
      <c r="O1735" s="22" t="s">
        <v>3776</v>
      </c>
      <c r="P1735"/>
      <c r="Q1735" t="str">
        <f t="shared" si="6"/>
        <v/>
      </c>
      <c r="R1735"/>
      <c r="S1735"/>
      <c r="T1735">
        <f t="shared" si="7"/>
        <v>264</v>
      </c>
      <c r="U1735" s="3"/>
      <c r="V1735" s="118"/>
      <c r="W1735" s="118"/>
      <c r="X1735" s="109" t="str">
        <f t="shared" si="8"/>
        <v/>
      </c>
      <c r="Y1735" s="109" t="str">
        <f t="shared" si="9"/>
        <v/>
      </c>
      <c r="Z1735" s="2">
        <f t="shared" si="10"/>
        <v>2046</v>
      </c>
    </row>
    <row r="1736" spans="2:26">
      <c r="B1736" s="12">
        <v>1736</v>
      </c>
      <c r="C1736" s="2">
        <f>IF(D1736&lt;&gt;"",MAX(C$1688:$C1735)+1,"")</f>
        <v>2047</v>
      </c>
      <c r="D1736" s="1" t="s">
        <v>2221</v>
      </c>
      <c r="E1736" s="1" t="s">
        <v>7</v>
      </c>
      <c r="F1736" s="20" t="s">
        <v>2204</v>
      </c>
      <c r="G1736" s="20" t="s">
        <v>2204</v>
      </c>
      <c r="H1736" s="65">
        <v>0</v>
      </c>
      <c r="I1736" s="65">
        <v>0</v>
      </c>
      <c r="J1736" s="17" t="s">
        <v>30</v>
      </c>
      <c r="K1736" s="17" t="s">
        <v>2192</v>
      </c>
      <c r="L1736" s="138" t="s">
        <v>4604</v>
      </c>
      <c r="M1736" s="10" t="s">
        <v>2197</v>
      </c>
      <c r="N1736" s="22" t="s">
        <v>3587</v>
      </c>
      <c r="O1736" s="22" t="s">
        <v>3776</v>
      </c>
      <c r="P1736"/>
      <c r="Q1736" t="str">
        <f t="shared" si="6"/>
        <v/>
      </c>
      <c r="R1736"/>
      <c r="S1736"/>
      <c r="T1736">
        <f t="shared" si="7"/>
        <v>264</v>
      </c>
      <c r="U1736" s="3"/>
      <c r="V1736" s="118"/>
      <c r="W1736" s="118"/>
      <c r="X1736" s="109" t="str">
        <f t="shared" si="8"/>
        <v/>
      </c>
      <c r="Y1736" s="109" t="str">
        <f t="shared" si="9"/>
        <v/>
      </c>
      <c r="Z1736" s="2">
        <f t="shared" si="10"/>
        <v>2047</v>
      </c>
    </row>
    <row r="1737" spans="2:26">
      <c r="B1737" s="12">
        <v>1737</v>
      </c>
      <c r="C1737" s="2">
        <f>IF(D1737&lt;&gt;"",MAX(C$1688:$C1736)+1,"")</f>
        <v>2048</v>
      </c>
      <c r="D1737" s="1" t="s">
        <v>2221</v>
      </c>
      <c r="E1737" s="1" t="s">
        <v>7</v>
      </c>
      <c r="F1737" s="20" t="s">
        <v>2204</v>
      </c>
      <c r="G1737" s="20" t="s">
        <v>2204</v>
      </c>
      <c r="H1737" s="65">
        <v>0</v>
      </c>
      <c r="I1737" s="65">
        <v>0</v>
      </c>
      <c r="J1737" s="17" t="s">
        <v>30</v>
      </c>
      <c r="K1737" s="17" t="s">
        <v>2192</v>
      </c>
      <c r="L1737" s="138" t="s">
        <v>4604</v>
      </c>
      <c r="M1737" s="10" t="s">
        <v>2197</v>
      </c>
      <c r="N1737" s="22" t="s">
        <v>3588</v>
      </c>
      <c r="O1737" s="22" t="s">
        <v>3776</v>
      </c>
      <c r="P1737"/>
      <c r="Q1737" t="str">
        <f t="shared" si="6"/>
        <v/>
      </c>
      <c r="R1737"/>
      <c r="S1737"/>
      <c r="T1737">
        <f t="shared" si="7"/>
        <v>264</v>
      </c>
      <c r="U1737" s="3"/>
      <c r="V1737" s="118"/>
      <c r="W1737" s="118"/>
      <c r="X1737" s="109" t="str">
        <f t="shared" si="8"/>
        <v/>
      </c>
      <c r="Y1737" s="109" t="str">
        <f t="shared" si="9"/>
        <v/>
      </c>
      <c r="Z1737" s="2">
        <f t="shared" si="10"/>
        <v>2048</v>
      </c>
    </row>
    <row r="1738" spans="2:26">
      <c r="B1738" s="12">
        <v>1738</v>
      </c>
      <c r="C1738" s="2">
        <f>IF(D1738&lt;&gt;"",MAX(C$1688:$C1737)+1,"")</f>
        <v>2049</v>
      </c>
      <c r="D1738" s="1" t="s">
        <v>2221</v>
      </c>
      <c r="E1738" s="1" t="s">
        <v>7</v>
      </c>
      <c r="F1738" s="20" t="s">
        <v>2204</v>
      </c>
      <c r="G1738" s="20" t="s">
        <v>2204</v>
      </c>
      <c r="H1738" s="65">
        <v>0</v>
      </c>
      <c r="I1738" s="65">
        <v>0</v>
      </c>
      <c r="J1738" s="17" t="s">
        <v>30</v>
      </c>
      <c r="K1738" s="17" t="s">
        <v>2192</v>
      </c>
      <c r="L1738" s="138" t="s">
        <v>4604</v>
      </c>
      <c r="M1738" s="10" t="s">
        <v>2197</v>
      </c>
      <c r="N1738" s="22" t="s">
        <v>3589</v>
      </c>
      <c r="O1738" s="22" t="s">
        <v>3776</v>
      </c>
      <c r="P1738"/>
      <c r="Q1738" t="str">
        <f t="shared" si="6"/>
        <v/>
      </c>
      <c r="R1738"/>
      <c r="S1738"/>
      <c r="T1738">
        <f t="shared" si="7"/>
        <v>264</v>
      </c>
      <c r="U1738" s="3"/>
      <c r="V1738" s="118"/>
      <c r="W1738" s="118"/>
      <c r="X1738" s="109" t="str">
        <f t="shared" si="8"/>
        <v/>
      </c>
      <c r="Y1738" s="109" t="str">
        <f t="shared" si="9"/>
        <v/>
      </c>
      <c r="Z1738" s="2">
        <f t="shared" si="10"/>
        <v>2049</v>
      </c>
    </row>
    <row r="1739" spans="2:26">
      <c r="B1739" s="12">
        <v>1739</v>
      </c>
      <c r="C1739" s="2">
        <f>IF(D1739&lt;&gt;"",MAX(C$1688:$C1738)+1,"")</f>
        <v>2050</v>
      </c>
      <c r="D1739" s="1" t="s">
        <v>2221</v>
      </c>
      <c r="E1739" s="1" t="s">
        <v>7</v>
      </c>
      <c r="F1739" s="20" t="s">
        <v>2204</v>
      </c>
      <c r="G1739" s="20" t="s">
        <v>2204</v>
      </c>
      <c r="H1739" s="65">
        <v>0</v>
      </c>
      <c r="I1739" s="65">
        <v>0</v>
      </c>
      <c r="J1739" s="17" t="s">
        <v>30</v>
      </c>
      <c r="K1739" s="17" t="s">
        <v>2192</v>
      </c>
      <c r="L1739" s="138" t="s">
        <v>4604</v>
      </c>
      <c r="M1739" s="10" t="s">
        <v>2197</v>
      </c>
      <c r="N1739" s="22" t="s">
        <v>3590</v>
      </c>
      <c r="O1739" s="22" t="s">
        <v>3776</v>
      </c>
      <c r="P1739"/>
      <c r="Q1739" t="str">
        <f t="shared" si="6"/>
        <v/>
      </c>
      <c r="R1739"/>
      <c r="S1739"/>
      <c r="T1739">
        <f t="shared" si="7"/>
        <v>264</v>
      </c>
      <c r="U1739" s="3"/>
      <c r="V1739" s="118"/>
      <c r="W1739" s="118"/>
      <c r="X1739" s="109" t="str">
        <f t="shared" si="8"/>
        <v/>
      </c>
      <c r="Y1739" s="109" t="str">
        <f t="shared" si="9"/>
        <v/>
      </c>
      <c r="Z1739" s="2">
        <f t="shared" si="10"/>
        <v>2050</v>
      </c>
    </row>
    <row r="1740" spans="2:26">
      <c r="B1740" s="12">
        <v>1740</v>
      </c>
      <c r="C1740" s="2">
        <f>IF(D1740&lt;&gt;"",MAX(C$1688:$C1739)+1,"")</f>
        <v>2051</v>
      </c>
      <c r="D1740" s="1" t="s">
        <v>2221</v>
      </c>
      <c r="E1740" s="1" t="s">
        <v>7</v>
      </c>
      <c r="F1740" s="20" t="s">
        <v>2204</v>
      </c>
      <c r="G1740" s="20" t="s">
        <v>2204</v>
      </c>
      <c r="H1740" s="65">
        <v>0</v>
      </c>
      <c r="I1740" s="65">
        <v>0</v>
      </c>
      <c r="J1740" s="17" t="s">
        <v>30</v>
      </c>
      <c r="K1740" s="17" t="s">
        <v>2192</v>
      </c>
      <c r="L1740" s="138" t="s">
        <v>4604</v>
      </c>
      <c r="M1740" s="10" t="s">
        <v>2197</v>
      </c>
      <c r="N1740" s="22" t="s">
        <v>3591</v>
      </c>
      <c r="O1740" s="22" t="s">
        <v>3776</v>
      </c>
      <c r="P1740"/>
      <c r="Q1740" t="str">
        <f t="shared" si="6"/>
        <v/>
      </c>
      <c r="R1740"/>
      <c r="S1740"/>
      <c r="T1740">
        <f t="shared" si="7"/>
        <v>264</v>
      </c>
      <c r="U1740" s="3"/>
      <c r="V1740" s="118"/>
      <c r="W1740" s="118"/>
      <c r="X1740" s="109" t="str">
        <f t="shared" si="8"/>
        <v/>
      </c>
      <c r="Y1740" s="109" t="str">
        <f t="shared" si="9"/>
        <v/>
      </c>
      <c r="Z1740" s="2">
        <f t="shared" si="10"/>
        <v>2051</v>
      </c>
    </row>
    <row r="1741" spans="2:26">
      <c r="B1741" s="12">
        <v>1741</v>
      </c>
      <c r="C1741" s="2">
        <f>IF(D1741&lt;&gt;"",MAX(C$1688:$C1740)+1,"")</f>
        <v>2052</v>
      </c>
      <c r="D1741" s="1" t="s">
        <v>2221</v>
      </c>
      <c r="E1741" s="1" t="s">
        <v>7</v>
      </c>
      <c r="F1741" s="20" t="s">
        <v>2204</v>
      </c>
      <c r="G1741" s="20" t="s">
        <v>2204</v>
      </c>
      <c r="H1741" s="65">
        <v>0</v>
      </c>
      <c r="I1741" s="65">
        <v>0</v>
      </c>
      <c r="J1741" s="17" t="s">
        <v>30</v>
      </c>
      <c r="K1741" s="17" t="s">
        <v>2192</v>
      </c>
      <c r="L1741" s="138" t="s">
        <v>4604</v>
      </c>
      <c r="M1741" s="10" t="s">
        <v>2197</v>
      </c>
      <c r="N1741" s="22" t="s">
        <v>3592</v>
      </c>
      <c r="O1741" s="22" t="s">
        <v>3776</v>
      </c>
      <c r="P1741"/>
      <c r="Q1741" t="str">
        <f t="shared" si="6"/>
        <v/>
      </c>
      <c r="R1741"/>
      <c r="S1741"/>
      <c r="T1741">
        <f t="shared" si="7"/>
        <v>264</v>
      </c>
      <c r="U1741" s="3"/>
      <c r="V1741" s="118"/>
      <c r="W1741" s="118"/>
      <c r="X1741" s="109" t="str">
        <f t="shared" si="8"/>
        <v/>
      </c>
      <c r="Y1741" s="109" t="str">
        <f t="shared" si="9"/>
        <v/>
      </c>
      <c r="Z1741" s="2">
        <f t="shared" si="10"/>
        <v>2052</v>
      </c>
    </row>
    <row r="1742" spans="2:26">
      <c r="B1742" s="12">
        <v>1742</v>
      </c>
      <c r="C1742" s="2">
        <f>IF(D1742&lt;&gt;"",MAX(C$1688:$C1741)+1,"")</f>
        <v>2053</v>
      </c>
      <c r="D1742" s="1" t="s">
        <v>2221</v>
      </c>
      <c r="E1742" s="1" t="s">
        <v>7</v>
      </c>
      <c r="F1742" s="20" t="s">
        <v>2204</v>
      </c>
      <c r="G1742" s="20" t="s">
        <v>2204</v>
      </c>
      <c r="H1742" s="65">
        <v>0</v>
      </c>
      <c r="I1742" s="65">
        <v>0</v>
      </c>
      <c r="J1742" s="17" t="s">
        <v>30</v>
      </c>
      <c r="K1742" s="17" t="s">
        <v>2192</v>
      </c>
      <c r="L1742" s="138" t="s">
        <v>4604</v>
      </c>
      <c r="M1742" s="10" t="s">
        <v>2197</v>
      </c>
      <c r="N1742" s="22" t="s">
        <v>3593</v>
      </c>
      <c r="O1742" s="22" t="s">
        <v>3776</v>
      </c>
      <c r="P1742"/>
      <c r="Q1742" t="str">
        <f t="shared" si="6"/>
        <v/>
      </c>
      <c r="R1742"/>
      <c r="S1742"/>
      <c r="T1742">
        <f t="shared" si="7"/>
        <v>264</v>
      </c>
      <c r="U1742" s="3"/>
      <c r="V1742" s="118"/>
      <c r="W1742" s="118"/>
      <c r="X1742" s="109" t="str">
        <f t="shared" si="8"/>
        <v/>
      </c>
      <c r="Y1742" s="109" t="str">
        <f t="shared" si="9"/>
        <v/>
      </c>
      <c r="Z1742" s="2">
        <f t="shared" si="10"/>
        <v>2053</v>
      </c>
    </row>
    <row r="1743" spans="2:26">
      <c r="B1743" s="12">
        <v>1743</v>
      </c>
      <c r="C1743" s="2">
        <f>IF(D1743&lt;&gt;"",MAX(C$1688:$C1742)+1,"")</f>
        <v>2054</v>
      </c>
      <c r="D1743" s="1" t="s">
        <v>2221</v>
      </c>
      <c r="E1743" s="1" t="s">
        <v>7</v>
      </c>
      <c r="F1743" s="20" t="s">
        <v>2204</v>
      </c>
      <c r="G1743" s="20" t="s">
        <v>2204</v>
      </c>
      <c r="H1743" s="65">
        <v>0</v>
      </c>
      <c r="I1743" s="65">
        <v>0</v>
      </c>
      <c r="J1743" s="17" t="s">
        <v>30</v>
      </c>
      <c r="K1743" s="17" t="s">
        <v>2192</v>
      </c>
      <c r="L1743" s="138" t="s">
        <v>4604</v>
      </c>
      <c r="M1743" s="10" t="s">
        <v>2197</v>
      </c>
      <c r="N1743" s="22" t="s">
        <v>3594</v>
      </c>
      <c r="O1743" s="22" t="s">
        <v>3776</v>
      </c>
      <c r="P1743"/>
      <c r="Q1743" t="str">
        <f t="shared" si="6"/>
        <v/>
      </c>
      <c r="R1743"/>
      <c r="S1743"/>
      <c r="T1743">
        <f t="shared" si="7"/>
        <v>264</v>
      </c>
      <c r="U1743" s="3"/>
      <c r="V1743" s="118"/>
      <c r="W1743" s="118"/>
      <c r="X1743" s="109" t="str">
        <f t="shared" si="8"/>
        <v/>
      </c>
      <c r="Y1743" s="109" t="str">
        <f t="shared" si="9"/>
        <v/>
      </c>
      <c r="Z1743" s="2">
        <f t="shared" si="10"/>
        <v>2054</v>
      </c>
    </row>
    <row r="1744" spans="2:26">
      <c r="B1744" s="12">
        <v>1744</v>
      </c>
      <c r="C1744" s="2">
        <f>IF(D1744&lt;&gt;"",MAX(C$1688:$C1743)+1,"")</f>
        <v>2055</v>
      </c>
      <c r="D1744" s="1" t="s">
        <v>2221</v>
      </c>
      <c r="E1744" s="1" t="s">
        <v>7</v>
      </c>
      <c r="F1744" s="20" t="s">
        <v>2204</v>
      </c>
      <c r="G1744" s="20" t="s">
        <v>2204</v>
      </c>
      <c r="H1744" s="65">
        <v>0</v>
      </c>
      <c r="I1744" s="65">
        <v>0</v>
      </c>
      <c r="J1744" s="17" t="s">
        <v>30</v>
      </c>
      <c r="K1744" s="17" t="s">
        <v>2192</v>
      </c>
      <c r="L1744" s="138" t="s">
        <v>4604</v>
      </c>
      <c r="M1744" s="10" t="s">
        <v>2197</v>
      </c>
      <c r="N1744" s="22" t="s">
        <v>3595</v>
      </c>
      <c r="O1744" s="22" t="s">
        <v>3776</v>
      </c>
      <c r="P1744"/>
      <c r="Q1744" t="str">
        <f t="shared" si="6"/>
        <v/>
      </c>
      <c r="R1744"/>
      <c r="S1744"/>
      <c r="T1744">
        <f t="shared" si="7"/>
        <v>264</v>
      </c>
      <c r="U1744" s="3"/>
      <c r="V1744" s="118"/>
      <c r="W1744" s="118"/>
      <c r="X1744" s="109" t="str">
        <f t="shared" si="8"/>
        <v/>
      </c>
      <c r="Y1744" s="109" t="str">
        <f t="shared" si="9"/>
        <v/>
      </c>
      <c r="Z1744" s="2">
        <f t="shared" si="10"/>
        <v>2055</v>
      </c>
    </row>
    <row r="1745" spans="2:26">
      <c r="B1745" s="12">
        <v>1745</v>
      </c>
      <c r="C1745" s="2">
        <f>IF(D1745&lt;&gt;"",MAX(C$1688:$C1744)+1,"")</f>
        <v>2056</v>
      </c>
      <c r="D1745" s="1" t="s">
        <v>2291</v>
      </c>
      <c r="E1745" s="1" t="s">
        <v>1746</v>
      </c>
      <c r="F1745" s="17" t="s">
        <v>595</v>
      </c>
      <c r="G1745" s="17" t="s">
        <v>1149</v>
      </c>
      <c r="H1745" s="58">
        <v>0</v>
      </c>
      <c r="I1745" s="58">
        <v>0</v>
      </c>
      <c r="J1745" s="17" t="s">
        <v>1</v>
      </c>
      <c r="K1745" s="17" t="s">
        <v>2192</v>
      </c>
      <c r="L1745" s="138" t="s">
        <v>4604</v>
      </c>
      <c r="M1745" s="1" t="s">
        <v>1146</v>
      </c>
      <c r="N1745" s="22" t="s">
        <v>1746</v>
      </c>
      <c r="O1745" s="22" t="s">
        <v>1146</v>
      </c>
      <c r="P1745"/>
      <c r="Q1745" t="str">
        <f t="shared" si="6"/>
        <v>NOT EQUAL</v>
      </c>
      <c r="R1745"/>
      <c r="S1745"/>
      <c r="T1745">
        <f t="shared" si="7"/>
        <v>264</v>
      </c>
      <c r="U1745" s="3"/>
      <c r="V1745" s="118"/>
      <c r="W1745" s="118"/>
      <c r="X1745" s="109" t="str">
        <f t="shared" si="8"/>
        <v/>
      </c>
      <c r="Y1745" s="109" t="str">
        <f t="shared" si="9"/>
        <v/>
      </c>
      <c r="Z1745" s="2">
        <f t="shared" si="10"/>
        <v>2056</v>
      </c>
    </row>
    <row r="1746" spans="2:26">
      <c r="B1746" s="12">
        <v>1746</v>
      </c>
      <c r="C1746" s="2">
        <f>IF(D1746&lt;&gt;"",MAX(C$1688:$C1745)+1,"")</f>
        <v>2057</v>
      </c>
      <c r="D1746" s="1" t="s">
        <v>2291</v>
      </c>
      <c r="E1746" s="1" t="s">
        <v>1747</v>
      </c>
      <c r="F1746" s="17" t="s">
        <v>595</v>
      </c>
      <c r="G1746" s="17" t="s">
        <v>1150</v>
      </c>
      <c r="H1746" s="58">
        <v>0</v>
      </c>
      <c r="I1746" s="58">
        <v>0</v>
      </c>
      <c r="J1746" s="17" t="s">
        <v>1</v>
      </c>
      <c r="K1746" s="17" t="s">
        <v>2192</v>
      </c>
      <c r="L1746" s="138" t="s">
        <v>4604</v>
      </c>
      <c r="M1746" s="1" t="s">
        <v>1146</v>
      </c>
      <c r="N1746" s="22" t="s">
        <v>1747</v>
      </c>
      <c r="O1746" s="22" t="s">
        <v>1146</v>
      </c>
      <c r="P1746"/>
      <c r="Q1746" t="str">
        <f t="shared" si="6"/>
        <v>NOT EQUAL</v>
      </c>
      <c r="R1746"/>
      <c r="S1746"/>
      <c r="T1746">
        <f t="shared" si="7"/>
        <v>264</v>
      </c>
      <c r="U1746" s="3"/>
      <c r="V1746" s="118"/>
      <c r="W1746" s="118"/>
      <c r="X1746" s="109" t="str">
        <f t="shared" si="8"/>
        <v/>
      </c>
      <c r="Y1746" s="109" t="str">
        <f t="shared" si="9"/>
        <v/>
      </c>
      <c r="Z1746" s="2">
        <f t="shared" si="10"/>
        <v>2057</v>
      </c>
    </row>
    <row r="1747" spans="2:26">
      <c r="B1747" s="12">
        <v>1747</v>
      </c>
      <c r="C1747" s="2">
        <f>IF(D1747&lt;&gt;"",MAX(C$1688:$C1746)+1,"")</f>
        <v>2058</v>
      </c>
      <c r="D1747" s="1" t="s">
        <v>2291</v>
      </c>
      <c r="E1747" s="1" t="s">
        <v>1748</v>
      </c>
      <c r="F1747" s="17" t="s">
        <v>595</v>
      </c>
      <c r="G1747" s="17" t="s">
        <v>1151</v>
      </c>
      <c r="H1747" s="58">
        <v>0</v>
      </c>
      <c r="I1747" s="58">
        <v>0</v>
      </c>
      <c r="J1747" s="17" t="s">
        <v>1</v>
      </c>
      <c r="K1747" s="17" t="s">
        <v>2192</v>
      </c>
      <c r="L1747" s="138" t="s">
        <v>4604</v>
      </c>
      <c r="M1747" s="1" t="s">
        <v>1146</v>
      </c>
      <c r="N1747" s="22" t="s">
        <v>1748</v>
      </c>
      <c r="O1747" s="22" t="s">
        <v>1146</v>
      </c>
      <c r="P1747"/>
      <c r="Q1747" t="str">
        <f t="shared" si="6"/>
        <v>NOT EQUAL</v>
      </c>
      <c r="R1747"/>
      <c r="S1747"/>
      <c r="T1747">
        <f t="shared" si="7"/>
        <v>264</v>
      </c>
      <c r="U1747" s="3"/>
      <c r="V1747" s="118"/>
      <c r="W1747" s="118"/>
      <c r="X1747" s="109" t="str">
        <f t="shared" si="8"/>
        <v/>
      </c>
      <c r="Y1747" s="109" t="str">
        <f t="shared" si="9"/>
        <v/>
      </c>
      <c r="Z1747" s="2">
        <f t="shared" si="10"/>
        <v>2058</v>
      </c>
    </row>
    <row r="1748" spans="2:26">
      <c r="B1748" s="12">
        <v>1748</v>
      </c>
      <c r="C1748" s="2">
        <f>IF(D1748&lt;&gt;"",MAX(C$1688:$C1747)+1,"")</f>
        <v>2059</v>
      </c>
      <c r="D1748" s="32" t="s">
        <v>4530</v>
      </c>
      <c r="E1748" s="1" t="s">
        <v>7</v>
      </c>
      <c r="F1748" s="17" t="s">
        <v>595</v>
      </c>
      <c r="G1748" s="17" t="s">
        <v>1152</v>
      </c>
      <c r="H1748" s="58">
        <v>0</v>
      </c>
      <c r="I1748" s="58">
        <v>0</v>
      </c>
      <c r="J1748" s="17" t="s">
        <v>1</v>
      </c>
      <c r="K1748" s="17" t="s">
        <v>2192</v>
      </c>
      <c r="L1748" s="138" t="s">
        <v>4604</v>
      </c>
      <c r="M1748" s="1" t="s">
        <v>1153</v>
      </c>
      <c r="N1748" s="22" t="s">
        <v>3596</v>
      </c>
      <c r="O1748" s="22" t="s">
        <v>3777</v>
      </c>
      <c r="P1748"/>
      <c r="Q1748" t="str">
        <f t="shared" si="6"/>
        <v>NOT EQUAL</v>
      </c>
      <c r="R1748"/>
      <c r="S1748"/>
      <c r="T1748">
        <f t="shared" si="7"/>
        <v>265</v>
      </c>
      <c r="U1748" s="3"/>
      <c r="V1748" s="118"/>
      <c r="W1748" s="118" t="s">
        <v>4483</v>
      </c>
      <c r="X1748" s="109" t="str">
        <f t="shared" si="8"/>
        <v/>
      </c>
      <c r="Y1748" s="109" t="str">
        <f t="shared" si="9"/>
        <v>CASE</v>
      </c>
      <c r="Z1748" s="2">
        <f t="shared" si="10"/>
        <v>2059</v>
      </c>
    </row>
    <row r="1749" spans="2:26">
      <c r="B1749" s="12">
        <v>1749</v>
      </c>
      <c r="C1749" s="2">
        <f>IF(D1749&lt;&gt;"",MAX(C$1688:$C1748)+1,"")</f>
        <v>2060</v>
      </c>
      <c r="D1749" s="1" t="s">
        <v>2221</v>
      </c>
      <c r="E1749" s="1" t="s">
        <v>7</v>
      </c>
      <c r="F1749" s="19" t="str">
        <f>""""&amp;TEXT($C1749,"0000")&amp;""""</f>
        <v>"2060"</v>
      </c>
      <c r="G1749" s="19" t="str">
        <f>""""&amp;TEXT($C1749,"0000")&amp;""""</f>
        <v>"2060"</v>
      </c>
      <c r="H1749" s="64">
        <v>0</v>
      </c>
      <c r="I1749" s="64">
        <v>0</v>
      </c>
      <c r="J1749" s="17" t="s">
        <v>30</v>
      </c>
      <c r="K1749" s="17" t="s">
        <v>2192</v>
      </c>
      <c r="L1749" s="138" t="s">
        <v>4604</v>
      </c>
      <c r="M1749" s="10"/>
      <c r="N1749" s="22" t="s">
        <v>4573</v>
      </c>
      <c r="O1749" s="22" t="s">
        <v>3787</v>
      </c>
      <c r="P1749"/>
      <c r="Q1749" t="str">
        <f t="shared" si="6"/>
        <v/>
      </c>
      <c r="R1749"/>
      <c r="S1749"/>
      <c r="T1749">
        <f t="shared" si="7"/>
        <v>265</v>
      </c>
      <c r="U1749" s="3"/>
      <c r="V1749" s="118"/>
      <c r="W1749" s="118"/>
      <c r="X1749" s="109" t="str">
        <f t="shared" si="8"/>
        <v/>
      </c>
      <c r="Y1749" s="109" t="str">
        <f t="shared" si="9"/>
        <v/>
      </c>
      <c r="Z1749" s="2">
        <f t="shared" si="10"/>
        <v>2060</v>
      </c>
    </row>
    <row r="1750" spans="2:26">
      <c r="B1750" s="12">
        <v>1750</v>
      </c>
      <c r="C1750" s="2">
        <f>IF(D1750&lt;&gt;"",MAX(C$1688:$C1749)+1,"")</f>
        <v>2061</v>
      </c>
      <c r="D1750" s="1" t="s">
        <v>2221</v>
      </c>
      <c r="E1750" s="1" t="s">
        <v>7</v>
      </c>
      <c r="F1750" s="92" t="s">
        <v>4529</v>
      </c>
      <c r="G1750" s="92" t="s">
        <v>4529</v>
      </c>
      <c r="H1750" s="64">
        <v>0</v>
      </c>
      <c r="I1750" s="64">
        <v>0</v>
      </c>
      <c r="J1750" s="93" t="s">
        <v>18</v>
      </c>
      <c r="K1750" s="17" t="s">
        <v>2192</v>
      </c>
      <c r="L1750" s="138" t="s">
        <v>4604</v>
      </c>
      <c r="N1750" s="94" t="s">
        <v>4317</v>
      </c>
      <c r="O1750" s="94" t="s">
        <v>4318</v>
      </c>
      <c r="P1750"/>
      <c r="Q1750" t="str">
        <f t="shared" si="6"/>
        <v/>
      </c>
      <c r="R1750"/>
      <c r="S1750"/>
      <c r="T1750">
        <f t="shared" si="7"/>
        <v>265</v>
      </c>
      <c r="U1750" s="3"/>
      <c r="V1750" s="118"/>
      <c r="W1750" s="118"/>
      <c r="X1750" s="109" t="str">
        <f t="shared" si="8"/>
        <v/>
      </c>
      <c r="Y1750" s="109" t="str">
        <f t="shared" si="9"/>
        <v/>
      </c>
      <c r="Z1750" s="2">
        <f t="shared" si="10"/>
        <v>2061</v>
      </c>
    </row>
    <row r="1751" spans="2:26">
      <c r="B1751" s="12">
        <v>1751</v>
      </c>
      <c r="C1751" s="2" t="str">
        <f>IF(D1751&lt;&gt;"",MAX(C$1688:$C1750)+1,"")</f>
        <v/>
      </c>
      <c r="F1751" s="16">
        <v>0</v>
      </c>
      <c r="G1751" s="16">
        <v>0</v>
      </c>
      <c r="H1751" s="57">
        <v>0</v>
      </c>
      <c r="I1751" s="57">
        <v>0</v>
      </c>
      <c r="L1751" s="138" t="s">
        <v>4604</v>
      </c>
      <c r="N1751" s="22" t="s">
        <v>2438</v>
      </c>
      <c r="O1751" s="22" t="s">
        <v>3787</v>
      </c>
      <c r="P1751"/>
      <c r="Q1751" t="str">
        <f t="shared" si="6"/>
        <v/>
      </c>
      <c r="R1751"/>
      <c r="S1751"/>
      <c r="T1751">
        <f t="shared" si="7"/>
        <v>265</v>
      </c>
      <c r="U1751" s="3"/>
      <c r="V1751" s="118"/>
      <c r="W1751" s="118"/>
      <c r="X1751" s="109" t="str">
        <f t="shared" si="8"/>
        <v/>
      </c>
      <c r="Y1751" s="109" t="str">
        <f t="shared" si="9"/>
        <v/>
      </c>
      <c r="Z1751" s="2" t="str">
        <f t="shared" si="10"/>
        <v/>
      </c>
    </row>
    <row r="1752" spans="2:26">
      <c r="B1752" s="12">
        <v>1752</v>
      </c>
      <c r="C1752" s="2">
        <f>IF(D1752&lt;&gt;"",MAX(C$1688:$C1751)+1,"")</f>
        <v>2062</v>
      </c>
      <c r="D1752" s="68" t="s">
        <v>4143</v>
      </c>
      <c r="E1752" s="68" t="s">
        <v>7</v>
      </c>
      <c r="F1752" s="17" t="s">
        <v>2175</v>
      </c>
      <c r="G1752" s="17" t="s">
        <v>570</v>
      </c>
      <c r="H1752" s="58">
        <v>0</v>
      </c>
      <c r="I1752" s="58">
        <v>0</v>
      </c>
      <c r="J1752" s="17" t="s">
        <v>3</v>
      </c>
      <c r="K1752" s="17" t="s">
        <v>2191</v>
      </c>
      <c r="L1752" s="138" t="s">
        <v>4605</v>
      </c>
      <c r="M1752" s="1" t="s">
        <v>1154</v>
      </c>
      <c r="N1752" s="22" t="s">
        <v>3597</v>
      </c>
      <c r="O1752" s="22" t="s">
        <v>3778</v>
      </c>
      <c r="P1752"/>
      <c r="Q1752" t="str">
        <f t="shared" si="6"/>
        <v>NOT EQUAL</v>
      </c>
      <c r="R1752"/>
      <c r="S1752"/>
      <c r="T1752">
        <f t="shared" si="7"/>
        <v>266</v>
      </c>
      <c r="U1752" s="3" t="s">
        <v>4572</v>
      </c>
      <c r="V1752" s="118"/>
      <c r="W1752" s="118"/>
      <c r="X1752" s="109" t="str">
        <f t="shared" si="8"/>
        <v>"OP_A"</v>
      </c>
      <c r="Y1752" s="109" t="str">
        <f t="shared" si="9"/>
        <v>OP_A</v>
      </c>
      <c r="Z1752" s="2">
        <f t="shared" si="10"/>
        <v>2062</v>
      </c>
    </row>
    <row r="1753" spans="2:26">
      <c r="B1753" s="12">
        <v>1753</v>
      </c>
      <c r="C1753" s="2">
        <f>IF(D1753&lt;&gt;"",MAX(C$1688:$C1752)+1,"")</f>
        <v>2063</v>
      </c>
      <c r="D1753" s="68" t="s">
        <v>4144</v>
      </c>
      <c r="E1753" s="68" t="s">
        <v>7</v>
      </c>
      <c r="F1753" s="17" t="s">
        <v>2176</v>
      </c>
      <c r="G1753" s="17" t="s">
        <v>1155</v>
      </c>
      <c r="H1753" s="58">
        <v>0</v>
      </c>
      <c r="I1753" s="58">
        <v>0</v>
      </c>
      <c r="J1753" s="17" t="s">
        <v>3</v>
      </c>
      <c r="K1753" s="17" t="s">
        <v>2191</v>
      </c>
      <c r="L1753" s="138" t="s">
        <v>4605</v>
      </c>
      <c r="M1753" s="1" t="s">
        <v>2198</v>
      </c>
      <c r="N1753" s="22" t="s">
        <v>3598</v>
      </c>
      <c r="O1753" s="22" t="s">
        <v>3778</v>
      </c>
      <c r="P1753"/>
      <c r="Q1753" t="str">
        <f t="shared" ref="Q1753:Q1816" si="11">IF(F1753=G1753,"","NOT EQUAL")</f>
        <v>NOT EQUAL</v>
      </c>
      <c r="R1753"/>
      <c r="S1753"/>
      <c r="T1753">
        <f t="shared" si="7"/>
        <v>267</v>
      </c>
      <c r="U1753" s="3" t="s">
        <v>4572</v>
      </c>
      <c r="V1753" s="118"/>
      <c r="W1753" s="118"/>
      <c r="X1753" s="109" t="str">
        <f t="shared" si="8"/>
        <v>"OP_A" STD_SUP_2</v>
      </c>
      <c r="Y1753" s="109" t="str">
        <f t="shared" si="9"/>
        <v>OP_A^2</v>
      </c>
      <c r="Z1753" s="2">
        <f t="shared" si="10"/>
        <v>2063</v>
      </c>
    </row>
    <row r="1754" spans="2:26">
      <c r="B1754" s="12">
        <v>1754</v>
      </c>
      <c r="C1754" s="2">
        <f>IF(D1754&lt;&gt;"",MAX(C$1688:$C1753)+1,"")</f>
        <v>2064</v>
      </c>
      <c r="D1754" s="68" t="s">
        <v>4145</v>
      </c>
      <c r="E1754" s="68" t="s">
        <v>7</v>
      </c>
      <c r="F1754" s="17" t="s">
        <v>2177</v>
      </c>
      <c r="G1754" s="17" t="s">
        <v>579</v>
      </c>
      <c r="H1754" s="58">
        <v>0</v>
      </c>
      <c r="I1754" s="58">
        <v>0</v>
      </c>
      <c r="J1754" s="17" t="s">
        <v>3</v>
      </c>
      <c r="K1754" s="17" t="s">
        <v>2191</v>
      </c>
      <c r="L1754" s="138" t="s">
        <v>4605</v>
      </c>
      <c r="M1754" s="1" t="s">
        <v>2199</v>
      </c>
      <c r="N1754" s="22" t="s">
        <v>3599</v>
      </c>
      <c r="O1754" s="22" t="s">
        <v>3778</v>
      </c>
      <c r="P1754"/>
      <c r="Q1754" t="str">
        <f t="shared" si="11"/>
        <v>NOT EQUAL</v>
      </c>
      <c r="R1754"/>
      <c r="S1754"/>
      <c r="T1754">
        <f t="shared" si="7"/>
        <v>268</v>
      </c>
      <c r="U1754" s="3" t="s">
        <v>4572</v>
      </c>
      <c r="V1754" s="118"/>
      <c r="W1754" s="118"/>
      <c r="X1754" s="109" t="str">
        <f t="shared" si="8"/>
        <v>"OP_J"</v>
      </c>
      <c r="Y1754" s="109" t="str">
        <f t="shared" si="9"/>
        <v>OP_J</v>
      </c>
      <c r="Z1754" s="2">
        <f t="shared" si="10"/>
        <v>2064</v>
      </c>
    </row>
    <row r="1755" spans="2:26">
      <c r="B1755" s="12">
        <v>1755</v>
      </c>
      <c r="C1755" s="2">
        <f>IF(D1755&lt;&gt;"",MAX(C$1688:$C1754)+1,"")</f>
        <v>2065</v>
      </c>
      <c r="D1755" s="1" t="s">
        <v>2424</v>
      </c>
      <c r="E1755" s="1" t="s">
        <v>1156</v>
      </c>
      <c r="F1755" s="26" t="s">
        <v>3813</v>
      </c>
      <c r="G1755" s="17" t="s">
        <v>1130</v>
      </c>
      <c r="H1755" s="58">
        <v>0</v>
      </c>
      <c r="I1755" s="58">
        <v>0</v>
      </c>
      <c r="J1755" s="17" t="s">
        <v>3</v>
      </c>
      <c r="K1755" s="18" t="s">
        <v>2192</v>
      </c>
      <c r="L1755" s="138" t="s">
        <v>4604</v>
      </c>
      <c r="M1755" s="1" t="s">
        <v>1125</v>
      </c>
      <c r="N1755" s="22" t="s">
        <v>3600</v>
      </c>
      <c r="O1755" s="22" t="s">
        <v>3779</v>
      </c>
      <c r="P1755"/>
      <c r="Q1755" t="str">
        <f t="shared" si="11"/>
        <v>NOT EQUAL</v>
      </c>
      <c r="R1755"/>
      <c r="S1755"/>
      <c r="T1755">
        <f t="shared" si="7"/>
        <v>268</v>
      </c>
      <c r="U1755" s="3"/>
      <c r="V1755" s="118"/>
      <c r="W1755" s="118"/>
      <c r="X1755" s="109" t="str">
        <f t="shared" si="8"/>
        <v/>
      </c>
      <c r="Y1755" s="109" t="str">
        <f t="shared" si="9"/>
        <v/>
      </c>
      <c r="Z1755" s="2">
        <f t="shared" si="10"/>
        <v>2065</v>
      </c>
    </row>
    <row r="1756" spans="2:26">
      <c r="B1756" s="12">
        <v>1756</v>
      </c>
      <c r="C1756" s="2">
        <f>IF(D1756&lt;&gt;"",MAX(C$1688:$C1755)+1,"")</f>
        <v>2066</v>
      </c>
      <c r="D1756" s="68" t="s">
        <v>2397</v>
      </c>
      <c r="E1756" s="68" t="s">
        <v>3922</v>
      </c>
      <c r="F1756" s="69" t="s">
        <v>4149</v>
      </c>
      <c r="G1756" s="69" t="s">
        <v>4149</v>
      </c>
      <c r="H1756" s="66">
        <v>0</v>
      </c>
      <c r="I1756" s="66">
        <v>0</v>
      </c>
      <c r="J1756" s="17" t="s">
        <v>1</v>
      </c>
      <c r="K1756" s="17" t="s">
        <v>2192</v>
      </c>
      <c r="L1756" s="138" t="s">
        <v>4605</v>
      </c>
      <c r="M1756" s="1" t="s">
        <v>3836</v>
      </c>
      <c r="N1756" s="22" t="s">
        <v>4147</v>
      </c>
      <c r="O1756" s="22" t="s">
        <v>4148</v>
      </c>
      <c r="P1756"/>
      <c r="Q1756" t="str">
        <f t="shared" si="11"/>
        <v/>
      </c>
      <c r="R1756"/>
      <c r="S1756"/>
      <c r="T1756">
        <f t="shared" si="7"/>
        <v>268</v>
      </c>
      <c r="U1756" s="3"/>
      <c r="V1756" s="118"/>
      <c r="W1756" s="118"/>
      <c r="X1756" s="109" t="str">
        <f t="shared" si="8"/>
        <v/>
      </c>
      <c r="Y1756" s="109" t="str">
        <f t="shared" si="9"/>
        <v/>
      </c>
      <c r="Z1756" s="2">
        <f t="shared" si="10"/>
        <v>2066</v>
      </c>
    </row>
    <row r="1757" spans="2:26">
      <c r="B1757" s="12">
        <v>1757</v>
      </c>
      <c r="C1757" s="2">
        <f>IF(D1757&lt;&gt;"",MAX(C$1688:$C1756)+1,"")</f>
        <v>2067</v>
      </c>
      <c r="D1757" s="1" t="s">
        <v>2424</v>
      </c>
      <c r="E1757" s="1" t="s">
        <v>1157</v>
      </c>
      <c r="F1757" s="26" t="s">
        <v>3814</v>
      </c>
      <c r="G1757" s="17" t="s">
        <v>1158</v>
      </c>
      <c r="H1757" s="58">
        <v>0</v>
      </c>
      <c r="I1757" s="58">
        <v>0</v>
      </c>
      <c r="J1757" s="17" t="s">
        <v>3</v>
      </c>
      <c r="K1757" s="18" t="s">
        <v>2192</v>
      </c>
      <c r="L1757" s="138" t="s">
        <v>4604</v>
      </c>
      <c r="M1757" s="1" t="s">
        <v>1125</v>
      </c>
      <c r="N1757" s="22" t="s">
        <v>3601</v>
      </c>
      <c r="O1757" s="22" t="s">
        <v>3779</v>
      </c>
      <c r="P1757"/>
      <c r="Q1757" t="str">
        <f t="shared" si="11"/>
        <v>NOT EQUAL</v>
      </c>
      <c r="R1757"/>
      <c r="S1757"/>
      <c r="T1757">
        <f t="shared" si="7"/>
        <v>268</v>
      </c>
      <c r="U1757" s="3"/>
      <c r="V1757" s="118"/>
      <c r="W1757" s="118"/>
      <c r="X1757" s="109" t="str">
        <f t="shared" si="8"/>
        <v/>
      </c>
      <c r="Y1757" s="109" t="str">
        <f t="shared" si="9"/>
        <v/>
      </c>
      <c r="Z1757" s="2">
        <f t="shared" si="10"/>
        <v>2067</v>
      </c>
    </row>
    <row r="1758" spans="2:26">
      <c r="B1758" s="12">
        <v>1758</v>
      </c>
      <c r="C1758" s="2">
        <f>IF(D1758&lt;&gt;"",MAX(C$1688:$C1757)+1,"")</f>
        <v>2068</v>
      </c>
      <c r="D1758" s="1" t="s">
        <v>2424</v>
      </c>
      <c r="E1758" s="1" t="s">
        <v>4063</v>
      </c>
      <c r="F1758" s="19" t="s">
        <v>4061</v>
      </c>
      <c r="G1758" s="19" t="s">
        <v>4054</v>
      </c>
      <c r="H1758" s="64">
        <v>0</v>
      </c>
      <c r="I1758" s="64">
        <v>0</v>
      </c>
      <c r="J1758" s="17" t="s">
        <v>1</v>
      </c>
      <c r="K1758" s="17" t="s">
        <v>2192</v>
      </c>
      <c r="L1758" s="138" t="s">
        <v>4604</v>
      </c>
      <c r="M1758" s="1" t="s">
        <v>4058</v>
      </c>
      <c r="N1758" s="22" t="s">
        <v>4062</v>
      </c>
      <c r="O1758" s="22" t="s">
        <v>4058</v>
      </c>
      <c r="P1758"/>
      <c r="Q1758" t="str">
        <f t="shared" si="11"/>
        <v>NOT EQUAL</v>
      </c>
      <c r="R1758"/>
      <c r="S1758"/>
      <c r="T1758">
        <f t="shared" si="7"/>
        <v>268</v>
      </c>
      <c r="U1758" s="3"/>
      <c r="V1758" s="118"/>
      <c r="W1758" s="118"/>
      <c r="X1758" s="109" t="str">
        <f t="shared" si="8"/>
        <v/>
      </c>
      <c r="Y1758" s="109" t="str">
        <f t="shared" si="9"/>
        <v/>
      </c>
      <c r="Z1758" s="2">
        <f t="shared" si="10"/>
        <v>2068</v>
      </c>
    </row>
    <row r="1759" spans="2:26">
      <c r="B1759" s="12">
        <v>1759</v>
      </c>
      <c r="C1759" s="2">
        <f>IF(D1759&lt;&gt;"",MAX(C$1688:$C1758)+1,"")</f>
        <v>2069</v>
      </c>
      <c r="D1759" s="1" t="s">
        <v>2424</v>
      </c>
      <c r="E1759" s="1" t="s">
        <v>4064</v>
      </c>
      <c r="F1759" s="19" t="s">
        <v>4053</v>
      </c>
      <c r="G1759" s="19" t="s">
        <v>4057</v>
      </c>
      <c r="H1759" s="64">
        <v>0</v>
      </c>
      <c r="I1759" s="64">
        <v>0</v>
      </c>
      <c r="J1759" s="17" t="s">
        <v>1</v>
      </c>
      <c r="K1759" s="17" t="s">
        <v>2192</v>
      </c>
      <c r="L1759" s="138" t="s">
        <v>4604</v>
      </c>
      <c r="M1759" s="1" t="s">
        <v>4058</v>
      </c>
      <c r="N1759" s="22" t="s">
        <v>4060</v>
      </c>
      <c r="O1759" s="22" t="s">
        <v>4058</v>
      </c>
      <c r="P1759"/>
      <c r="Q1759" t="str">
        <f t="shared" si="11"/>
        <v>NOT EQUAL</v>
      </c>
      <c r="R1759"/>
      <c r="S1759"/>
      <c r="T1759">
        <f t="shared" si="7"/>
        <v>268</v>
      </c>
      <c r="U1759" s="3"/>
      <c r="V1759" s="118"/>
      <c r="W1759" s="118"/>
      <c r="X1759" s="109" t="str">
        <f t="shared" si="8"/>
        <v/>
      </c>
      <c r="Y1759" s="109" t="str">
        <f t="shared" si="9"/>
        <v/>
      </c>
      <c r="Z1759" s="2">
        <f t="shared" si="10"/>
        <v>2069</v>
      </c>
    </row>
    <row r="1760" spans="2:26">
      <c r="B1760" s="12">
        <v>1760</v>
      </c>
      <c r="C1760" s="2">
        <f>IF(D1760&lt;&gt;"",MAX(C$1688:$C1759)+1,"")</f>
        <v>2070</v>
      </c>
      <c r="D1760" s="1" t="s">
        <v>2424</v>
      </c>
      <c r="E1760" s="1" t="s">
        <v>4065</v>
      </c>
      <c r="F1760" s="19" t="s">
        <v>4056</v>
      </c>
      <c r="G1760" s="19" t="s">
        <v>4055</v>
      </c>
      <c r="H1760" s="64">
        <v>0</v>
      </c>
      <c r="I1760" s="64">
        <v>0</v>
      </c>
      <c r="J1760" s="17" t="s">
        <v>1</v>
      </c>
      <c r="K1760" s="17" t="s">
        <v>2192</v>
      </c>
      <c r="L1760" s="138" t="s">
        <v>4604</v>
      </c>
      <c r="M1760" s="1" t="s">
        <v>4058</v>
      </c>
      <c r="N1760" s="22" t="s">
        <v>4059</v>
      </c>
      <c r="O1760" s="22" t="s">
        <v>4058</v>
      </c>
      <c r="P1760"/>
      <c r="Q1760" t="str">
        <f t="shared" si="11"/>
        <v>NOT EQUAL</v>
      </c>
      <c r="R1760"/>
      <c r="S1760"/>
      <c r="T1760">
        <f t="shared" si="7"/>
        <v>268</v>
      </c>
      <c r="U1760" s="3"/>
      <c r="V1760" s="118"/>
      <c r="W1760" s="118"/>
      <c r="X1760" s="109" t="str">
        <f t="shared" si="8"/>
        <v/>
      </c>
      <c r="Y1760" s="109" t="str">
        <f t="shared" si="9"/>
        <v/>
      </c>
      <c r="Z1760" s="2">
        <f t="shared" si="10"/>
        <v>2070</v>
      </c>
    </row>
    <row r="1761" spans="2:26">
      <c r="B1761" s="12">
        <v>1761</v>
      </c>
      <c r="C1761" s="2">
        <f>IF(D1761&lt;&gt;"",MAX(C$1688:$C1760)+1,"")</f>
        <v>2071</v>
      </c>
      <c r="D1761" s="41" t="s">
        <v>2424</v>
      </c>
      <c r="E1761" s="41" t="s">
        <v>4337</v>
      </c>
      <c r="F1761" s="97" t="s">
        <v>4224</v>
      </c>
      <c r="G1761" s="97" t="s">
        <v>4224</v>
      </c>
      <c r="H1761" s="64">
        <v>0</v>
      </c>
      <c r="I1761" s="64">
        <v>0</v>
      </c>
      <c r="J1761" s="42" t="s">
        <v>1</v>
      </c>
      <c r="K1761" s="17" t="s">
        <v>2192</v>
      </c>
      <c r="L1761" s="138" t="s">
        <v>4604</v>
      </c>
      <c r="N1761" s="44" t="s">
        <v>4339</v>
      </c>
      <c r="O1761" s="22" t="s">
        <v>3787</v>
      </c>
      <c r="P1761"/>
      <c r="Q1761" t="str">
        <f t="shared" si="11"/>
        <v/>
      </c>
      <c r="R1761"/>
      <c r="S1761"/>
      <c r="T1761">
        <f t="shared" si="7"/>
        <v>268</v>
      </c>
      <c r="U1761" s="3"/>
      <c r="V1761" s="118"/>
      <c r="W1761" s="118"/>
      <c r="X1761" s="109" t="str">
        <f t="shared" si="8"/>
        <v/>
      </c>
      <c r="Y1761" s="109" t="str">
        <f t="shared" si="9"/>
        <v/>
      </c>
      <c r="Z1761" s="2">
        <f t="shared" si="10"/>
        <v>2071</v>
      </c>
    </row>
    <row r="1762" spans="2:26">
      <c r="B1762" s="12">
        <v>1762</v>
      </c>
      <c r="C1762" s="2">
        <f>IF(D1762&lt;&gt;"",MAX(C$1688:$C1761)+1,"")</f>
        <v>2072</v>
      </c>
      <c r="D1762" s="1" t="s">
        <v>2431</v>
      </c>
      <c r="E1762" s="99" t="s">
        <v>4346</v>
      </c>
      <c r="F1762" s="19" t="s">
        <v>4352</v>
      </c>
      <c r="G1762" s="19" t="s">
        <v>4352</v>
      </c>
      <c r="H1762" s="64">
        <v>0</v>
      </c>
      <c r="I1762" s="64">
        <v>0</v>
      </c>
      <c r="J1762" s="42" t="s">
        <v>1</v>
      </c>
      <c r="K1762" s="17" t="s">
        <v>2192</v>
      </c>
      <c r="L1762" s="138" t="s">
        <v>4604</v>
      </c>
      <c r="M1762" s="1" t="s">
        <v>4340</v>
      </c>
      <c r="N1762" s="22" t="s">
        <v>4341</v>
      </c>
      <c r="O1762" s="22" t="s">
        <v>4342</v>
      </c>
      <c r="P1762"/>
      <c r="Q1762" t="str">
        <f t="shared" si="11"/>
        <v/>
      </c>
      <c r="R1762"/>
      <c r="S1762"/>
      <c r="T1762">
        <f t="shared" si="7"/>
        <v>268</v>
      </c>
      <c r="U1762" s="3"/>
      <c r="V1762" s="118"/>
      <c r="W1762" s="118"/>
      <c r="X1762" s="109" t="str">
        <f t="shared" si="8"/>
        <v/>
      </c>
      <c r="Y1762" s="109" t="str">
        <f t="shared" si="9"/>
        <v/>
      </c>
      <c r="Z1762" s="2">
        <f t="shared" si="10"/>
        <v>2072</v>
      </c>
    </row>
    <row r="1763" spans="2:26">
      <c r="B1763" s="12">
        <v>1763</v>
      </c>
      <c r="C1763" s="2">
        <f>IF(D1763&lt;&gt;"",MAX(C$1688:$C1762)+1,"")</f>
        <v>2073</v>
      </c>
      <c r="D1763" s="1" t="s">
        <v>2397</v>
      </c>
      <c r="E1763" s="1">
        <v>7</v>
      </c>
      <c r="F1763" s="18" t="s">
        <v>1159</v>
      </c>
      <c r="G1763" s="17" t="s">
        <v>1159</v>
      </c>
      <c r="H1763" s="58">
        <v>0</v>
      </c>
      <c r="I1763" s="58">
        <v>0</v>
      </c>
      <c r="J1763" s="17" t="s">
        <v>3</v>
      </c>
      <c r="K1763" s="17" t="s">
        <v>2191</v>
      </c>
      <c r="L1763" s="138" t="s">
        <v>4604</v>
      </c>
      <c r="M1763" s="1" t="s">
        <v>1160</v>
      </c>
      <c r="N1763" s="22" t="s">
        <v>3602</v>
      </c>
      <c r="O1763" s="22" t="s">
        <v>1160</v>
      </c>
      <c r="P1763"/>
      <c r="Q1763" t="str">
        <f t="shared" si="11"/>
        <v/>
      </c>
      <c r="R1763"/>
      <c r="S1763"/>
      <c r="T1763">
        <f t="shared" si="7"/>
        <v>269</v>
      </c>
      <c r="U1763" s="3" t="s">
        <v>4572</v>
      </c>
      <c r="V1763" s="118"/>
      <c r="W1763" s="118" t="s">
        <v>4473</v>
      </c>
      <c r="X1763" s="109" t="str">
        <f t="shared" si="8"/>
        <v>"Y" STD_SPACE_3_PER_EM STD_RIGHT_ARROW STD_SPACE_3_PER_EM STD_DELTA</v>
      </c>
      <c r="Y1763" s="109" t="str">
        <f t="shared" si="9"/>
        <v>D&gt;Y</v>
      </c>
      <c r="Z1763" s="2">
        <f t="shared" si="10"/>
        <v>2073</v>
      </c>
    </row>
    <row r="1764" spans="2:26">
      <c r="B1764" s="12">
        <v>1764</v>
      </c>
      <c r="C1764" s="2">
        <f>IF(D1764&lt;&gt;"",MAX(C$1688:$C1763)+1,"")</f>
        <v>2074</v>
      </c>
      <c r="D1764" s="1" t="s">
        <v>2397</v>
      </c>
      <c r="E1764" s="1">
        <v>6</v>
      </c>
      <c r="F1764" s="18" t="s">
        <v>1161</v>
      </c>
      <c r="G1764" s="17" t="s">
        <v>1161</v>
      </c>
      <c r="H1764" s="58">
        <v>0</v>
      </c>
      <c r="I1764" s="58">
        <v>0</v>
      </c>
      <c r="J1764" s="17" t="s">
        <v>3</v>
      </c>
      <c r="K1764" s="17" t="s">
        <v>2191</v>
      </c>
      <c r="L1764" s="138" t="s">
        <v>4605</v>
      </c>
      <c r="M1764" s="1" t="s">
        <v>1160</v>
      </c>
      <c r="N1764" s="22" t="s">
        <v>3603</v>
      </c>
      <c r="O1764" s="22" t="s">
        <v>1160</v>
      </c>
      <c r="P1764"/>
      <c r="Q1764" t="str">
        <f t="shared" si="11"/>
        <v/>
      </c>
      <c r="R1764"/>
      <c r="S1764"/>
      <c r="T1764">
        <f t="shared" si="7"/>
        <v>270</v>
      </c>
      <c r="U1764" s="3" t="s">
        <v>4572</v>
      </c>
      <c r="V1764" s="118"/>
      <c r="W1764" s="118" t="s">
        <v>4474</v>
      </c>
      <c r="X1764" s="109" t="str">
        <f t="shared" si="8"/>
        <v>STD_DELTA STD_SPACE_3_PER_EM STD_RIGHT_ARROW STD_SPACE_3_PER_EM "Y"</v>
      </c>
      <c r="Y1764" s="109" t="str">
        <f t="shared" si="9"/>
        <v>Y&gt;D</v>
      </c>
      <c r="Z1764" s="2">
        <f t="shared" si="10"/>
        <v>2074</v>
      </c>
    </row>
    <row r="1765" spans="2:26">
      <c r="B1765" s="12">
        <v>1765</v>
      </c>
      <c r="C1765" s="2">
        <f>IF(D1765&lt;&gt;"",MAX(C$1688:$C1764)+1,"")</f>
        <v>2075</v>
      </c>
      <c r="D1765" s="1" t="s">
        <v>2397</v>
      </c>
      <c r="E1765" s="1">
        <v>9</v>
      </c>
      <c r="F1765" s="17" t="s">
        <v>2178</v>
      </c>
      <c r="G1765" s="17" t="s">
        <v>1162</v>
      </c>
      <c r="H1765" s="58">
        <v>0</v>
      </c>
      <c r="I1765" s="58">
        <v>0</v>
      </c>
      <c r="J1765" s="17" t="s">
        <v>3</v>
      </c>
      <c r="K1765" s="17" t="s">
        <v>2191</v>
      </c>
      <c r="L1765" s="138" t="s">
        <v>4605</v>
      </c>
      <c r="M1765" s="1" t="s">
        <v>1160</v>
      </c>
      <c r="N1765" s="22" t="s">
        <v>3604</v>
      </c>
      <c r="O1765" s="22" t="s">
        <v>1160</v>
      </c>
      <c r="P1765"/>
      <c r="Q1765" t="str">
        <f t="shared" si="11"/>
        <v>NOT EQUAL</v>
      </c>
      <c r="R1765"/>
      <c r="S1765"/>
      <c r="T1765">
        <f t="shared" si="7"/>
        <v>271</v>
      </c>
      <c r="U1765" s="3" t="s">
        <v>4572</v>
      </c>
      <c r="V1765" s="118"/>
      <c r="W1765" s="118"/>
      <c r="X1765" s="109" t="str">
        <f t="shared" si="8"/>
        <v>"ATOSYM"</v>
      </c>
      <c r="Y1765" s="109" t="str">
        <f t="shared" si="9"/>
        <v>ATOSYM</v>
      </c>
      <c r="Z1765" s="2">
        <f t="shared" si="10"/>
        <v>2075</v>
      </c>
    </row>
    <row r="1766" spans="2:26">
      <c r="B1766" s="12">
        <v>1766</v>
      </c>
      <c r="C1766" s="2">
        <f>IF(D1766&lt;&gt;"",MAX(C$1688:$C1765)+1,"")</f>
        <v>2076</v>
      </c>
      <c r="D1766" s="1" t="s">
        <v>2397</v>
      </c>
      <c r="E1766" s="1">
        <v>8</v>
      </c>
      <c r="F1766" s="17" t="s">
        <v>2179</v>
      </c>
      <c r="G1766" s="17" t="s">
        <v>1163</v>
      </c>
      <c r="H1766" s="58">
        <v>0</v>
      </c>
      <c r="I1766" s="58">
        <v>0</v>
      </c>
      <c r="J1766" s="17" t="s">
        <v>3</v>
      </c>
      <c r="K1766" s="17" t="s">
        <v>2191</v>
      </c>
      <c r="L1766" s="138" t="s">
        <v>4605</v>
      </c>
      <c r="M1766" s="1" t="s">
        <v>1160</v>
      </c>
      <c r="N1766" s="22" t="s">
        <v>3605</v>
      </c>
      <c r="O1766" s="22" t="s">
        <v>1160</v>
      </c>
      <c r="P1766"/>
      <c r="Q1766" t="str">
        <f t="shared" si="11"/>
        <v>NOT EQUAL</v>
      </c>
      <c r="R1766"/>
      <c r="S1766"/>
      <c r="T1766">
        <f t="shared" si="7"/>
        <v>272</v>
      </c>
      <c r="U1766" s="3" t="s">
        <v>4572</v>
      </c>
      <c r="V1766" s="118"/>
      <c r="W1766" s="118"/>
      <c r="X1766" s="109" t="str">
        <f t="shared" si="8"/>
        <v>"SYMTOA"</v>
      </c>
      <c r="Y1766" s="109" t="str">
        <f t="shared" si="9"/>
        <v>SYMTOA</v>
      </c>
      <c r="Z1766" s="2">
        <f t="shared" si="10"/>
        <v>2076</v>
      </c>
    </row>
    <row r="1767" spans="2:26">
      <c r="B1767" s="12">
        <v>1767</v>
      </c>
      <c r="C1767" s="2">
        <f>IF(D1767&lt;&gt;"",MAX(C$1688:$C1766)+1,"")</f>
        <v>2077</v>
      </c>
      <c r="D1767" s="1" t="s">
        <v>2221</v>
      </c>
      <c r="E1767" s="1" t="s">
        <v>7</v>
      </c>
      <c r="F1767" s="17" t="s">
        <v>2180</v>
      </c>
      <c r="G1767" s="17" t="s">
        <v>1164</v>
      </c>
      <c r="H1767" s="58">
        <v>0</v>
      </c>
      <c r="I1767" s="58">
        <v>0</v>
      </c>
      <c r="J1767" s="17" t="s">
        <v>18</v>
      </c>
      <c r="K1767" s="17" t="s">
        <v>2192</v>
      </c>
      <c r="L1767" s="138" t="s">
        <v>4605</v>
      </c>
      <c r="M1767" s="1" t="s">
        <v>1160</v>
      </c>
      <c r="N1767" s="22" t="s">
        <v>3606</v>
      </c>
      <c r="O1767" s="22" t="s">
        <v>1160</v>
      </c>
      <c r="P1767"/>
      <c r="Q1767" t="str">
        <f t="shared" si="11"/>
        <v>NOT EQUAL</v>
      </c>
      <c r="R1767"/>
      <c r="S1767"/>
      <c r="T1767">
        <f t="shared" si="7"/>
        <v>272</v>
      </c>
      <c r="U1767" s="3"/>
      <c r="V1767" s="118"/>
      <c r="W1767" s="118"/>
      <c r="X1767" s="109" t="str">
        <f t="shared" si="8"/>
        <v/>
      </c>
      <c r="Y1767" s="109" t="str">
        <f t="shared" si="9"/>
        <v/>
      </c>
      <c r="Z1767" s="2">
        <f t="shared" si="10"/>
        <v>2077</v>
      </c>
    </row>
    <row r="1768" spans="2:26">
      <c r="B1768" s="12">
        <v>1768</v>
      </c>
      <c r="C1768" s="2">
        <f>IF(D1768&lt;&gt;"",MAX(C$1688:$C1767)+1,"")</f>
        <v>2078</v>
      </c>
      <c r="D1768" s="1" t="s">
        <v>2397</v>
      </c>
      <c r="E1768" s="1">
        <v>10</v>
      </c>
      <c r="F1768" s="18" t="s">
        <v>2181</v>
      </c>
      <c r="G1768" s="17" t="s">
        <v>2181</v>
      </c>
      <c r="H1768" s="58">
        <v>0</v>
      </c>
      <c r="I1768" s="58">
        <v>0</v>
      </c>
      <c r="J1768" s="17" t="s">
        <v>3</v>
      </c>
      <c r="K1768" s="17" t="s">
        <v>2191</v>
      </c>
      <c r="L1768" s="138" t="s">
        <v>4605</v>
      </c>
      <c r="M1768" s="10" t="s">
        <v>1160</v>
      </c>
      <c r="N1768" s="22" t="s">
        <v>3607</v>
      </c>
      <c r="O1768" s="22" t="s">
        <v>1160</v>
      </c>
      <c r="P1768"/>
      <c r="Q1768" t="str">
        <f t="shared" si="11"/>
        <v/>
      </c>
      <c r="R1768"/>
      <c r="S1768"/>
      <c r="T1768">
        <f t="shared" si="7"/>
        <v>273</v>
      </c>
      <c r="U1768" s="3" t="s">
        <v>4572</v>
      </c>
      <c r="V1768" s="118"/>
      <c r="W1768" s="118"/>
      <c r="X1768" s="109" t="str">
        <f t="shared" si="8"/>
        <v>"E^" STD_THETA "J"</v>
      </c>
      <c r="Y1768" s="109" t="str">
        <f t="shared" si="9"/>
        <v>E^THETAJ</v>
      </c>
      <c r="Z1768" s="2">
        <f t="shared" si="10"/>
        <v>2078</v>
      </c>
    </row>
    <row r="1769" spans="2:26">
      <c r="B1769" s="12">
        <v>1769</v>
      </c>
      <c r="C1769" s="2">
        <f>IF(D1769&lt;&gt;"",MAX(C$1688:$C1768)+1,"")</f>
        <v>2079</v>
      </c>
      <c r="D1769" s="1" t="s">
        <v>2397</v>
      </c>
      <c r="E1769" s="1">
        <v>11</v>
      </c>
      <c r="F1769" s="18" t="s">
        <v>1165</v>
      </c>
      <c r="G1769" s="26" t="s">
        <v>1165</v>
      </c>
      <c r="H1769" s="59">
        <v>0</v>
      </c>
      <c r="I1769" s="59">
        <v>0</v>
      </c>
      <c r="J1769" s="17" t="s">
        <v>3</v>
      </c>
      <c r="K1769" s="17" t="s">
        <v>2191</v>
      </c>
      <c r="L1769" s="138" t="s">
        <v>4605</v>
      </c>
      <c r="M1769" s="10" t="s">
        <v>1160</v>
      </c>
      <c r="N1769" s="22" t="s">
        <v>3608</v>
      </c>
      <c r="O1769" s="22" t="s">
        <v>1160</v>
      </c>
      <c r="P1769"/>
      <c r="Q1769" t="str">
        <f t="shared" si="11"/>
        <v/>
      </c>
      <c r="R1769"/>
      <c r="S1769"/>
      <c r="T1769">
        <f t="shared" si="7"/>
        <v>274</v>
      </c>
      <c r="U1769" s="3" t="s">
        <v>4572</v>
      </c>
      <c r="V1769" s="118"/>
      <c r="W1769" s="118"/>
      <c r="X1769" s="109" t="str">
        <f t="shared" si="8"/>
        <v>"STO" STD_SPACE_3_PER_EM "3Z"</v>
      </c>
      <c r="Y1769" s="109" t="str">
        <f t="shared" si="9"/>
        <v>STO3Z</v>
      </c>
      <c r="Z1769" s="2">
        <f t="shared" si="10"/>
        <v>2079</v>
      </c>
    </row>
    <row r="1770" spans="2:26">
      <c r="B1770" s="12">
        <v>1770</v>
      </c>
      <c r="C1770" s="2">
        <f>IF(D1770&lt;&gt;"",MAX(C$1688:$C1769)+1,"")</f>
        <v>2080</v>
      </c>
      <c r="D1770" s="1" t="s">
        <v>2397</v>
      </c>
      <c r="E1770" s="1">
        <v>12</v>
      </c>
      <c r="F1770" s="18" t="s">
        <v>1166</v>
      </c>
      <c r="G1770" s="26" t="s">
        <v>1166</v>
      </c>
      <c r="H1770" s="59">
        <v>0</v>
      </c>
      <c r="I1770" s="59">
        <v>0</v>
      </c>
      <c r="J1770" s="17" t="s">
        <v>3</v>
      </c>
      <c r="K1770" s="17" t="s">
        <v>2191</v>
      </c>
      <c r="L1770" s="138" t="s">
        <v>4605</v>
      </c>
      <c r="M1770" s="10" t="s">
        <v>1160</v>
      </c>
      <c r="N1770" s="22" t="s">
        <v>3609</v>
      </c>
      <c r="O1770" s="22" t="s">
        <v>1160</v>
      </c>
      <c r="P1770"/>
      <c r="Q1770" t="str">
        <f t="shared" si="11"/>
        <v/>
      </c>
      <c r="R1770"/>
      <c r="S1770"/>
      <c r="T1770">
        <f t="shared" si="7"/>
        <v>275</v>
      </c>
      <c r="U1770" s="3" t="s">
        <v>4572</v>
      </c>
      <c r="V1770" s="118"/>
      <c r="W1770" s="118"/>
      <c r="X1770" s="109" t="str">
        <f t="shared" si="8"/>
        <v>"RCL" STD_SPACE_3_PER_EM "3Z"</v>
      </c>
      <c r="Y1770" s="109" t="str">
        <f t="shared" si="9"/>
        <v>RCL3Z</v>
      </c>
      <c r="Z1770" s="2">
        <f t="shared" si="10"/>
        <v>2080</v>
      </c>
    </row>
    <row r="1771" spans="2:26">
      <c r="B1771" s="12">
        <v>1771</v>
      </c>
      <c r="C1771" s="2">
        <f>IF(D1771&lt;&gt;"",MAX(C$1688:$C1770)+1,"")</f>
        <v>2081</v>
      </c>
      <c r="D1771" s="1" t="s">
        <v>2397</v>
      </c>
      <c r="E1771" s="1">
        <v>13</v>
      </c>
      <c r="F1771" s="18" t="s">
        <v>1167</v>
      </c>
      <c r="G1771" s="26" t="s">
        <v>1167</v>
      </c>
      <c r="H1771" s="59">
        <v>0</v>
      </c>
      <c r="I1771" s="59">
        <v>0</v>
      </c>
      <c r="J1771" s="17" t="s">
        <v>3</v>
      </c>
      <c r="K1771" s="17" t="s">
        <v>2191</v>
      </c>
      <c r="L1771" s="138" t="s">
        <v>4605</v>
      </c>
      <c r="M1771" s="10" t="s">
        <v>1160</v>
      </c>
      <c r="N1771" s="22" t="s">
        <v>3610</v>
      </c>
      <c r="O1771" s="22" t="s">
        <v>1160</v>
      </c>
      <c r="P1771"/>
      <c r="Q1771" t="str">
        <f t="shared" si="11"/>
        <v/>
      </c>
      <c r="R1771"/>
      <c r="S1771"/>
      <c r="T1771">
        <f t="shared" si="7"/>
        <v>276</v>
      </c>
      <c r="U1771" s="3" t="s">
        <v>4572</v>
      </c>
      <c r="V1771" s="118"/>
      <c r="W1771" s="118"/>
      <c r="X1771" s="109" t="str">
        <f t="shared" si="8"/>
        <v>"STO" STD_SPACE_3_PER_EM "3V"</v>
      </c>
      <c r="Y1771" s="109" t="str">
        <f t="shared" si="9"/>
        <v>STO3V</v>
      </c>
      <c r="Z1771" s="2">
        <f t="shared" si="10"/>
        <v>2081</v>
      </c>
    </row>
    <row r="1772" spans="2:26">
      <c r="B1772" s="12">
        <v>1772</v>
      </c>
      <c r="C1772" s="2">
        <f>IF(D1772&lt;&gt;"",MAX(C$1688:$C1771)+1,"")</f>
        <v>2082</v>
      </c>
      <c r="D1772" s="1" t="s">
        <v>2397</v>
      </c>
      <c r="E1772" s="1">
        <v>14</v>
      </c>
      <c r="F1772" s="18" t="s">
        <v>1168</v>
      </c>
      <c r="G1772" s="26" t="s">
        <v>1168</v>
      </c>
      <c r="H1772" s="59">
        <v>0</v>
      </c>
      <c r="I1772" s="59">
        <v>0</v>
      </c>
      <c r="J1772" s="17" t="s">
        <v>3</v>
      </c>
      <c r="K1772" s="17" t="s">
        <v>2191</v>
      </c>
      <c r="L1772" s="138" t="s">
        <v>4605</v>
      </c>
      <c r="M1772" s="1" t="s">
        <v>1160</v>
      </c>
      <c r="N1772" s="22" t="s">
        <v>3611</v>
      </c>
      <c r="O1772" s="22" t="s">
        <v>1160</v>
      </c>
      <c r="P1772"/>
      <c r="Q1772" t="str">
        <f t="shared" si="11"/>
        <v/>
      </c>
      <c r="R1772"/>
      <c r="S1772"/>
      <c r="T1772">
        <f t="shared" si="7"/>
        <v>277</v>
      </c>
      <c r="U1772" s="3" t="s">
        <v>4572</v>
      </c>
      <c r="V1772" s="118"/>
      <c r="W1772" s="118"/>
      <c r="X1772" s="109" t="str">
        <f t="shared" si="8"/>
        <v>"RCL" STD_SPACE_3_PER_EM "3V"</v>
      </c>
      <c r="Y1772" s="109" t="str">
        <f t="shared" si="9"/>
        <v>RCL3V</v>
      </c>
      <c r="Z1772" s="2">
        <f t="shared" si="10"/>
        <v>2082</v>
      </c>
    </row>
    <row r="1773" spans="2:26">
      <c r="B1773" s="12">
        <v>1773</v>
      </c>
      <c r="C1773" s="2">
        <f>IF(D1773&lt;&gt;"",MAX(C$1688:$C1772)+1,"")</f>
        <v>2083</v>
      </c>
      <c r="D1773" s="1" t="s">
        <v>2397</v>
      </c>
      <c r="E1773" s="1">
        <v>15</v>
      </c>
      <c r="F1773" s="18" t="s">
        <v>1169</v>
      </c>
      <c r="G1773" s="26" t="s">
        <v>1169</v>
      </c>
      <c r="H1773" s="59">
        <v>0</v>
      </c>
      <c r="I1773" s="59">
        <v>0</v>
      </c>
      <c r="J1773" s="17" t="s">
        <v>3</v>
      </c>
      <c r="K1773" s="17" t="s">
        <v>2191</v>
      </c>
      <c r="L1773" s="138" t="s">
        <v>4605</v>
      </c>
      <c r="M1773" s="1" t="s">
        <v>1160</v>
      </c>
      <c r="N1773" s="22" t="s">
        <v>3612</v>
      </c>
      <c r="O1773" s="22" t="s">
        <v>1160</v>
      </c>
      <c r="P1773"/>
      <c r="Q1773" t="str">
        <f t="shared" si="11"/>
        <v/>
      </c>
      <c r="R1773"/>
      <c r="S1773"/>
      <c r="T1773">
        <f t="shared" si="7"/>
        <v>278</v>
      </c>
      <c r="U1773" s="3" t="s">
        <v>4572</v>
      </c>
      <c r="V1773" s="118"/>
      <c r="W1773" s="118"/>
      <c r="X1773" s="109" t="str">
        <f t="shared" si="8"/>
        <v>"STO" STD_SPACE_3_PER_EM "3I"</v>
      </c>
      <c r="Y1773" s="109" t="str">
        <f t="shared" si="9"/>
        <v>STO3I</v>
      </c>
      <c r="Z1773" s="2">
        <f t="shared" si="10"/>
        <v>2083</v>
      </c>
    </row>
    <row r="1774" spans="2:26">
      <c r="B1774" s="12">
        <v>1774</v>
      </c>
      <c r="C1774" s="2">
        <f>IF(D1774&lt;&gt;"",MAX(C$1688:$C1773)+1,"")</f>
        <v>2084</v>
      </c>
      <c r="D1774" s="1" t="s">
        <v>2397</v>
      </c>
      <c r="E1774" s="1">
        <v>16</v>
      </c>
      <c r="F1774" s="18" t="s">
        <v>1170</v>
      </c>
      <c r="G1774" s="26" t="s">
        <v>1170</v>
      </c>
      <c r="H1774" s="59">
        <v>0</v>
      </c>
      <c r="I1774" s="59">
        <v>0</v>
      </c>
      <c r="J1774" s="17" t="s">
        <v>3</v>
      </c>
      <c r="K1774" s="17" t="s">
        <v>2191</v>
      </c>
      <c r="L1774" s="138" t="s">
        <v>4605</v>
      </c>
      <c r="M1774" s="1" t="s">
        <v>1160</v>
      </c>
      <c r="N1774" s="22" t="s">
        <v>3613</v>
      </c>
      <c r="O1774" s="22" t="s">
        <v>1160</v>
      </c>
      <c r="P1774"/>
      <c r="Q1774" t="str">
        <f t="shared" si="11"/>
        <v/>
      </c>
      <c r="R1774"/>
      <c r="S1774"/>
      <c r="T1774">
        <f t="shared" si="7"/>
        <v>279</v>
      </c>
      <c r="U1774" s="3" t="s">
        <v>4572</v>
      </c>
      <c r="V1774" s="118"/>
      <c r="W1774" s="118"/>
      <c r="X1774" s="109" t="str">
        <f t="shared" si="8"/>
        <v>"RCL" STD_SPACE_3_PER_EM "3I"</v>
      </c>
      <c r="Y1774" s="109" t="str">
        <f t="shared" si="9"/>
        <v>RCL3I</v>
      </c>
      <c r="Z1774" s="2">
        <f t="shared" si="10"/>
        <v>2084</v>
      </c>
    </row>
    <row r="1775" spans="2:26">
      <c r="B1775" s="12">
        <v>1775</v>
      </c>
      <c r="C1775" s="2">
        <f>IF(D1775&lt;&gt;"",MAX(C$1688:$C1774)+1,"")</f>
        <v>2085</v>
      </c>
      <c r="D1775" s="1" t="s">
        <v>2397</v>
      </c>
      <c r="E1775" s="1">
        <v>17</v>
      </c>
      <c r="F1775" s="18" t="s">
        <v>3810</v>
      </c>
      <c r="G1775" s="17" t="s">
        <v>2182</v>
      </c>
      <c r="H1775" s="58">
        <v>0</v>
      </c>
      <c r="I1775" s="58">
        <v>0</v>
      </c>
      <c r="J1775" s="17" t="s">
        <v>3</v>
      </c>
      <c r="K1775" s="17" t="s">
        <v>2191</v>
      </c>
      <c r="L1775" s="138" t="s">
        <v>4605</v>
      </c>
      <c r="M1775" s="1" t="s">
        <v>1160</v>
      </c>
      <c r="N1775" s="22" t="s">
        <v>3614</v>
      </c>
      <c r="O1775" s="22" t="s">
        <v>1160</v>
      </c>
      <c r="P1775"/>
      <c r="Q1775" t="str">
        <f t="shared" si="11"/>
        <v>NOT EQUAL</v>
      </c>
      <c r="R1775"/>
      <c r="S1775"/>
      <c r="T1775">
        <f t="shared" si="7"/>
        <v>280</v>
      </c>
      <c r="U1775" s="3" t="s">
        <v>4572</v>
      </c>
      <c r="V1775" s="118"/>
      <c r="W1775" s="118"/>
      <c r="X1775" s="109" t="str">
        <f t="shared" si="8"/>
        <v>"3V" STD_DIVIDE "3I"</v>
      </c>
      <c r="Y1775" s="109" t="str">
        <f t="shared" si="9"/>
        <v>3V/3I</v>
      </c>
      <c r="Z1775" s="2">
        <f t="shared" si="10"/>
        <v>2085</v>
      </c>
    </row>
    <row r="1776" spans="2:26">
      <c r="B1776" s="12">
        <v>1776</v>
      </c>
      <c r="C1776" s="2">
        <f>IF(D1776&lt;&gt;"",MAX(C$1688:$C1775)+1,"")</f>
        <v>2086</v>
      </c>
      <c r="D1776" s="1" t="s">
        <v>2397</v>
      </c>
      <c r="E1776" s="1">
        <v>18</v>
      </c>
      <c r="F1776" s="18" t="s">
        <v>3811</v>
      </c>
      <c r="G1776" s="17" t="s">
        <v>2183</v>
      </c>
      <c r="H1776" s="58">
        <v>0</v>
      </c>
      <c r="I1776" s="58">
        <v>0</v>
      </c>
      <c r="J1776" s="17" t="s">
        <v>3</v>
      </c>
      <c r="K1776" s="17" t="s">
        <v>2191</v>
      </c>
      <c r="L1776" s="138" t="s">
        <v>4605</v>
      </c>
      <c r="M1776" s="1" t="s">
        <v>1160</v>
      </c>
      <c r="N1776" s="22" t="s">
        <v>3615</v>
      </c>
      <c r="O1776" s="22" t="s">
        <v>1160</v>
      </c>
      <c r="P1776"/>
      <c r="Q1776" t="str">
        <f t="shared" si="11"/>
        <v>NOT EQUAL</v>
      </c>
      <c r="R1776"/>
      <c r="S1776"/>
      <c r="T1776">
        <f t="shared" si="7"/>
        <v>281</v>
      </c>
      <c r="U1776" s="3" t="s">
        <v>4572</v>
      </c>
      <c r="V1776" s="118"/>
      <c r="W1776" s="118" t="s">
        <v>4488</v>
      </c>
      <c r="X1776" s="109" t="str">
        <f t="shared" si="8"/>
        <v>"3I" STD_CROSS "3Z"</v>
      </c>
      <c r="Y1776" s="109" t="str">
        <f t="shared" si="9"/>
        <v>3Ix3Z</v>
      </c>
      <c r="Z1776" s="2">
        <f t="shared" si="10"/>
        <v>2086</v>
      </c>
    </row>
    <row r="1777" spans="2:26">
      <c r="B1777" s="12">
        <v>1777</v>
      </c>
      <c r="C1777" s="2">
        <f>IF(D1777&lt;&gt;"",MAX(C$1688:$C1776)+1,"")</f>
        <v>2087</v>
      </c>
      <c r="D1777" s="1" t="s">
        <v>2397</v>
      </c>
      <c r="E1777" s="1">
        <v>19</v>
      </c>
      <c r="F1777" s="18" t="s">
        <v>3812</v>
      </c>
      <c r="G1777" s="17" t="s">
        <v>2184</v>
      </c>
      <c r="H1777" s="58">
        <v>0</v>
      </c>
      <c r="I1777" s="58">
        <v>0</v>
      </c>
      <c r="J1777" s="17" t="s">
        <v>3</v>
      </c>
      <c r="K1777" s="17" t="s">
        <v>2191</v>
      </c>
      <c r="L1777" s="138" t="s">
        <v>4605</v>
      </c>
      <c r="M1777" s="1" t="s">
        <v>1160</v>
      </c>
      <c r="N1777" s="22" t="s">
        <v>3616</v>
      </c>
      <c r="O1777" s="22" t="s">
        <v>1160</v>
      </c>
      <c r="P1777"/>
      <c r="Q1777" t="str">
        <f t="shared" si="11"/>
        <v>NOT EQUAL</v>
      </c>
      <c r="R1777"/>
      <c r="S1777"/>
      <c r="T1777">
        <f t="shared" si="7"/>
        <v>282</v>
      </c>
      <c r="U1777" s="3" t="s">
        <v>4572</v>
      </c>
      <c r="V1777" s="118"/>
      <c r="W1777" s="118"/>
      <c r="X1777" s="109" t="str">
        <f t="shared" si="8"/>
        <v>"3V" STD_DIVIDE "3Z"</v>
      </c>
      <c r="Y1777" s="109" t="str">
        <f t="shared" si="9"/>
        <v>3V/3Z</v>
      </c>
      <c r="Z1777" s="2">
        <f t="shared" si="10"/>
        <v>2087</v>
      </c>
    </row>
    <row r="1778" spans="2:26">
      <c r="B1778" s="12">
        <v>1778</v>
      </c>
      <c r="C1778" s="2">
        <f>IF(D1778&lt;&gt;"",MAX(C$1688:$C1777)+1,"")</f>
        <v>2088</v>
      </c>
      <c r="D1778" s="1" t="s">
        <v>2397</v>
      </c>
      <c r="E1778" s="1">
        <v>20</v>
      </c>
      <c r="F1778" s="18" t="s">
        <v>2185</v>
      </c>
      <c r="G1778" s="17" t="s">
        <v>2185</v>
      </c>
      <c r="H1778" s="58">
        <v>0</v>
      </c>
      <c r="I1778" s="58">
        <v>0</v>
      </c>
      <c r="J1778" s="17" t="s">
        <v>3</v>
      </c>
      <c r="K1778" s="17" t="s">
        <v>2191</v>
      </c>
      <c r="L1778" s="138" t="s">
        <v>4605</v>
      </c>
      <c r="M1778" s="1" t="s">
        <v>1160</v>
      </c>
      <c r="N1778" s="22" t="s">
        <v>3617</v>
      </c>
      <c r="O1778" s="22" t="s">
        <v>1160</v>
      </c>
      <c r="P1778"/>
      <c r="Q1778" t="str">
        <f t="shared" si="11"/>
        <v/>
      </c>
      <c r="R1778"/>
      <c r="S1778"/>
      <c r="T1778">
        <f t="shared" si="7"/>
        <v>283</v>
      </c>
      <c r="U1778" s="3" t="s">
        <v>4572</v>
      </c>
      <c r="V1778" s="118"/>
      <c r="W1778" s="118"/>
      <c r="X1778" s="109" t="str">
        <f t="shared" si="8"/>
        <v>"X" STD_SPACE_3_PER_EM STD_RIGHT_ARROW STD_SPACE_3_PER_EM "BAL"</v>
      </c>
      <c r="Y1778" s="109" t="str">
        <f t="shared" si="9"/>
        <v>X&gt;BAL</v>
      </c>
      <c r="Z1778" s="2">
        <f t="shared" si="10"/>
        <v>2088</v>
      </c>
    </row>
    <row r="1779" spans="2:26">
      <c r="B1779" s="12">
        <v>1779</v>
      </c>
      <c r="C1779" s="2">
        <f>IF(D1779&lt;&gt;"",MAX(C$1688:$C1778)+1,"")</f>
        <v>2089</v>
      </c>
      <c r="D1779" s="1" t="s">
        <v>4111</v>
      </c>
      <c r="E1779" s="1" t="s">
        <v>3618</v>
      </c>
      <c r="F1779" s="17" t="s">
        <v>2186</v>
      </c>
      <c r="G1779" s="17" t="s">
        <v>2186</v>
      </c>
      <c r="H1779" s="58">
        <v>0</v>
      </c>
      <c r="I1779" s="58">
        <v>0</v>
      </c>
      <c r="J1779" s="17" t="s">
        <v>3</v>
      </c>
      <c r="K1779" s="18" t="s">
        <v>2192</v>
      </c>
      <c r="L1779" s="138" t="s">
        <v>4605</v>
      </c>
      <c r="M1779" s="1" t="s">
        <v>1089</v>
      </c>
      <c r="N1779" s="22" t="s">
        <v>3618</v>
      </c>
      <c r="O1779" s="22" t="s">
        <v>3780</v>
      </c>
      <c r="P1779"/>
      <c r="Q1779" t="str">
        <f t="shared" si="11"/>
        <v/>
      </c>
      <c r="R1779"/>
      <c r="S1779"/>
      <c r="T1779">
        <f t="shared" si="7"/>
        <v>284</v>
      </c>
      <c r="U1779" s="3" t="s">
        <v>4569</v>
      </c>
      <c r="V1779" s="118" t="s">
        <v>4475</v>
      </c>
      <c r="W1779" s="118"/>
      <c r="X1779" s="109" t="str">
        <f t="shared" si="8"/>
        <v>"COMPLEX"</v>
      </c>
      <c r="Y1779" s="109" t="str">
        <f t="shared" si="9"/>
        <v>COMPLEX</v>
      </c>
      <c r="Z1779" s="2">
        <f t="shared" si="10"/>
        <v>2089</v>
      </c>
    </row>
    <row r="1780" spans="2:26">
      <c r="B1780" s="12">
        <v>1780</v>
      </c>
      <c r="C1780" s="2">
        <f>IF(D1780&lt;&gt;"",MAX(C$1688:$C1779)+1,"")</f>
        <v>2090</v>
      </c>
      <c r="D1780" s="41" t="s">
        <v>4036</v>
      </c>
      <c r="E1780" s="41" t="s">
        <v>7</v>
      </c>
      <c r="F1780" s="42" t="s">
        <v>4334</v>
      </c>
      <c r="G1780" s="42" t="s">
        <v>4334</v>
      </c>
      <c r="H1780" s="155">
        <v>0</v>
      </c>
      <c r="I1780" s="155">
        <v>0</v>
      </c>
      <c r="J1780" s="26" t="s">
        <v>1</v>
      </c>
      <c r="K1780" s="17" t="s">
        <v>2191</v>
      </c>
      <c r="L1780" s="138" t="s">
        <v>4605</v>
      </c>
      <c r="M1780" s="43"/>
      <c r="N1780" s="44" t="s">
        <v>4335</v>
      </c>
      <c r="O1780" s="44" t="s">
        <v>4336</v>
      </c>
      <c r="P1780"/>
      <c r="Q1780" t="str">
        <f t="shared" si="11"/>
        <v/>
      </c>
      <c r="R1780"/>
      <c r="S1780"/>
      <c r="T1780">
        <f t="shared" si="7"/>
        <v>284</v>
      </c>
      <c r="U1780" s="3"/>
      <c r="V1780" s="118"/>
      <c r="W1780" s="118"/>
      <c r="X1780" s="109" t="str">
        <f t="shared" si="8"/>
        <v/>
      </c>
      <c r="Y1780" s="109" t="str">
        <f t="shared" si="9"/>
        <v/>
      </c>
      <c r="Z1780" s="2">
        <f t="shared" si="10"/>
        <v>2090</v>
      </c>
    </row>
    <row r="1781" spans="2:26">
      <c r="B1781" s="12">
        <v>1781</v>
      </c>
      <c r="C1781" s="2">
        <f>IF(D1781&lt;&gt;"",MAX(C$1688:$C1780)+1,"")</f>
        <v>2091</v>
      </c>
      <c r="D1781" s="1" t="s">
        <v>2221</v>
      </c>
      <c r="E1781" s="1" t="s">
        <v>7</v>
      </c>
      <c r="F1781" s="19" t="str">
        <f>""""&amp;TEXT($C1781,"0000")&amp;""""</f>
        <v>"2091"</v>
      </c>
      <c r="G1781" s="19" t="str">
        <f>""""&amp;TEXT($C1781,"0000")&amp;""""</f>
        <v>"2091"</v>
      </c>
      <c r="H1781" s="64">
        <v>0</v>
      </c>
      <c r="I1781" s="64">
        <v>0</v>
      </c>
      <c r="J1781" s="17" t="s">
        <v>30</v>
      </c>
      <c r="K1781" s="17" t="s">
        <v>2192</v>
      </c>
      <c r="L1781" s="138" t="s">
        <v>4604</v>
      </c>
      <c r="M1781" s="10" t="s">
        <v>2196</v>
      </c>
      <c r="N1781" s="22" t="s">
        <v>4616</v>
      </c>
      <c r="O1781" s="22" t="s">
        <v>3787</v>
      </c>
      <c r="P1781"/>
      <c r="Q1781" t="str">
        <f t="shared" si="11"/>
        <v/>
      </c>
      <c r="R1781"/>
      <c r="S1781"/>
      <c r="T1781">
        <f t="shared" si="7"/>
        <v>284</v>
      </c>
      <c r="U1781" s="3"/>
      <c r="V1781" s="118"/>
      <c r="W1781" s="118"/>
      <c r="X1781" s="109" t="str">
        <f t="shared" si="8"/>
        <v/>
      </c>
      <c r="Y1781" s="109" t="str">
        <f t="shared" si="9"/>
        <v/>
      </c>
      <c r="Z1781" s="2">
        <f t="shared" si="10"/>
        <v>2091</v>
      </c>
    </row>
    <row r="1782" spans="2:26">
      <c r="B1782" s="12">
        <v>1782</v>
      </c>
      <c r="C1782" s="2">
        <f>IF(D1782&lt;&gt;"",MAX(C$1688:$C1781)+1,"")</f>
        <v>2092</v>
      </c>
      <c r="D1782" s="1" t="s">
        <v>2221</v>
      </c>
      <c r="E1782" s="1" t="s">
        <v>7</v>
      </c>
      <c r="F1782" s="19" t="str">
        <f>""""&amp;TEXT($C1782,"0000")&amp;""""</f>
        <v>"2092"</v>
      </c>
      <c r="G1782" s="19" t="str">
        <f>""""&amp;TEXT($C1782,"0000")&amp;""""</f>
        <v>"2092"</v>
      </c>
      <c r="H1782" s="64">
        <v>0</v>
      </c>
      <c r="I1782" s="64">
        <v>0</v>
      </c>
      <c r="J1782" s="17" t="s">
        <v>30</v>
      </c>
      <c r="K1782" s="17" t="s">
        <v>2192</v>
      </c>
      <c r="L1782" s="138" t="s">
        <v>4604</v>
      </c>
      <c r="M1782" s="10" t="s">
        <v>2196</v>
      </c>
      <c r="N1782" s="22" t="s">
        <v>4617</v>
      </c>
      <c r="O1782" s="22" t="s">
        <v>3787</v>
      </c>
      <c r="P1782"/>
      <c r="Q1782" t="str">
        <f t="shared" si="11"/>
        <v/>
      </c>
      <c r="R1782"/>
      <c r="S1782"/>
      <c r="T1782">
        <f t="shared" si="7"/>
        <v>284</v>
      </c>
      <c r="U1782" s="3"/>
      <c r="V1782" s="118"/>
      <c r="W1782" s="118"/>
      <c r="X1782" s="109" t="str">
        <f t="shared" si="8"/>
        <v/>
      </c>
      <c r="Y1782" s="109" t="str">
        <f t="shared" si="9"/>
        <v/>
      </c>
      <c r="Z1782" s="2">
        <f t="shared" si="10"/>
        <v>2092</v>
      </c>
    </row>
    <row r="1783" spans="2:26">
      <c r="B1783" s="12">
        <v>1783</v>
      </c>
      <c r="C1783" s="2">
        <f>IF(D1783&lt;&gt;"",MAX(C$1688:$C1782)+1,"")</f>
        <v>2093</v>
      </c>
      <c r="D1783" s="1" t="s">
        <v>2424</v>
      </c>
      <c r="E1783" s="1" t="s">
        <v>1171</v>
      </c>
      <c r="F1783" s="17" t="s">
        <v>1172</v>
      </c>
      <c r="G1783" s="17" t="s">
        <v>1172</v>
      </c>
      <c r="H1783" s="58">
        <v>0</v>
      </c>
      <c r="I1783" s="58">
        <v>0</v>
      </c>
      <c r="J1783" s="26" t="s">
        <v>1</v>
      </c>
      <c r="K1783" s="17" t="s">
        <v>2192</v>
      </c>
      <c r="L1783" s="138" t="s">
        <v>4605</v>
      </c>
      <c r="M1783" s="1"/>
      <c r="N1783" s="22" t="s">
        <v>3619</v>
      </c>
      <c r="O1783" s="22" t="s">
        <v>3781</v>
      </c>
      <c r="P1783"/>
      <c r="Q1783" t="str">
        <f t="shared" si="11"/>
        <v/>
      </c>
      <c r="R1783"/>
      <c r="S1783"/>
      <c r="T1783">
        <f t="shared" si="7"/>
        <v>284</v>
      </c>
      <c r="U1783" s="3"/>
      <c r="V1783" s="118"/>
      <c r="W1783" s="118"/>
      <c r="X1783" s="109" t="str">
        <f t="shared" si="8"/>
        <v/>
      </c>
      <c r="Y1783" s="109" t="str">
        <f t="shared" si="9"/>
        <v/>
      </c>
      <c r="Z1783" s="2">
        <f t="shared" si="10"/>
        <v>2093</v>
      </c>
    </row>
    <row r="1784" spans="2:26">
      <c r="B1784" s="12">
        <v>1784</v>
      </c>
      <c r="C1784" s="2">
        <f>IF(D1784&lt;&gt;"",MAX(C$1688:$C1783)+1,"")</f>
        <v>2094</v>
      </c>
      <c r="D1784" s="1" t="s">
        <v>2436</v>
      </c>
      <c r="E1784" s="1" t="s">
        <v>3954</v>
      </c>
      <c r="F1784" s="19" t="s">
        <v>3955</v>
      </c>
      <c r="G1784" s="19" t="s">
        <v>3955</v>
      </c>
      <c r="H1784" s="64">
        <v>0</v>
      </c>
      <c r="I1784" s="64">
        <v>0</v>
      </c>
      <c r="J1784" s="17" t="s">
        <v>3</v>
      </c>
      <c r="K1784" s="17" t="s">
        <v>2191</v>
      </c>
      <c r="L1784" s="138" t="s">
        <v>4604</v>
      </c>
      <c r="N1784" s="22" t="s">
        <v>3956</v>
      </c>
      <c r="O1784" s="22" t="s">
        <v>3957</v>
      </c>
      <c r="P1784"/>
      <c r="Q1784" t="str">
        <f t="shared" si="11"/>
        <v/>
      </c>
      <c r="R1784"/>
      <c r="S1784"/>
      <c r="T1784">
        <f t="shared" si="7"/>
        <v>284</v>
      </c>
      <c r="U1784" s="3"/>
      <c r="V1784" s="118" t="s">
        <v>4467</v>
      </c>
      <c r="W1784" s="118"/>
      <c r="X1784" s="109" t="str">
        <f t="shared" si="8"/>
        <v/>
      </c>
      <c r="Y1784" s="109" t="str">
        <f t="shared" si="9"/>
        <v/>
      </c>
      <c r="Z1784" s="2">
        <f t="shared" si="10"/>
        <v>2094</v>
      </c>
    </row>
    <row r="1785" spans="2:26">
      <c r="B1785" s="12">
        <v>1785</v>
      </c>
      <c r="C1785" s="2" t="str">
        <f>IF(D1785&lt;&gt;"",MAX(C$1688:$C1784)+1,"")</f>
        <v/>
      </c>
      <c r="F1785" s="16">
        <v>0</v>
      </c>
      <c r="G1785" s="16">
        <v>0</v>
      </c>
      <c r="H1785" s="57">
        <v>0</v>
      </c>
      <c r="I1785" s="57">
        <v>0</v>
      </c>
      <c r="L1785" s="138" t="s">
        <v>4604</v>
      </c>
      <c r="N1785" s="22" t="s">
        <v>2438</v>
      </c>
      <c r="O1785" s="22" t="s">
        <v>3787</v>
      </c>
      <c r="P1785"/>
      <c r="Q1785" t="str">
        <f t="shared" si="11"/>
        <v/>
      </c>
      <c r="R1785"/>
      <c r="S1785"/>
      <c r="T1785">
        <f t="shared" si="7"/>
        <v>284</v>
      </c>
      <c r="U1785" s="3"/>
      <c r="V1785" s="118"/>
      <c r="W1785" s="118"/>
      <c r="X1785" s="109" t="str">
        <f t="shared" si="8"/>
        <v/>
      </c>
      <c r="Y1785" s="109" t="str">
        <f t="shared" si="9"/>
        <v/>
      </c>
      <c r="Z1785" s="2" t="str">
        <f t="shared" si="10"/>
        <v/>
      </c>
    </row>
    <row r="1786" spans="2:26">
      <c r="B1786" s="12">
        <v>1786</v>
      </c>
      <c r="C1786" s="2">
        <f>IF(D1786&lt;&gt;"",MAX(C$1688:$C1785)+1,"")</f>
        <v>2095</v>
      </c>
      <c r="D1786" s="1" t="s">
        <v>2221</v>
      </c>
      <c r="E1786" s="1" t="s">
        <v>7</v>
      </c>
      <c r="F1786" s="18" t="s">
        <v>4019</v>
      </c>
      <c r="G1786" s="18" t="s">
        <v>4019</v>
      </c>
      <c r="H1786" s="60">
        <v>0</v>
      </c>
      <c r="I1786" s="60">
        <v>0</v>
      </c>
      <c r="J1786" s="17" t="s">
        <v>18</v>
      </c>
      <c r="K1786" s="17" t="s">
        <v>2192</v>
      </c>
      <c r="L1786" s="138" t="s">
        <v>4604</v>
      </c>
      <c r="M1786" s="1"/>
      <c r="N1786" s="22" t="s">
        <v>3620</v>
      </c>
      <c r="O1786" s="22" t="s">
        <v>1173</v>
      </c>
      <c r="P1786"/>
      <c r="Q1786" t="str">
        <f t="shared" si="11"/>
        <v/>
      </c>
      <c r="R1786"/>
      <c r="S1786"/>
      <c r="T1786">
        <f t="shared" si="7"/>
        <v>284</v>
      </c>
      <c r="U1786" s="3"/>
      <c r="V1786" s="118"/>
      <c r="W1786" s="118"/>
      <c r="X1786" s="109" t="str">
        <f t="shared" si="8"/>
        <v/>
      </c>
      <c r="Y1786" s="109" t="str">
        <f t="shared" si="9"/>
        <v/>
      </c>
      <c r="Z1786" s="2">
        <f t="shared" si="10"/>
        <v>2095</v>
      </c>
    </row>
    <row r="1787" spans="2:26">
      <c r="B1787" s="12">
        <v>1787</v>
      </c>
      <c r="C1787" s="2" t="str">
        <f>IF(D1787&lt;&gt;"",MAX(C$1688:$C1786)+1,"")</f>
        <v/>
      </c>
      <c r="F1787" s="16">
        <v>0</v>
      </c>
      <c r="G1787" s="16">
        <v>0</v>
      </c>
      <c r="H1787" s="57">
        <v>0</v>
      </c>
      <c r="I1787" s="57">
        <v>0</v>
      </c>
      <c r="L1787" s="138" t="s">
        <v>4604</v>
      </c>
      <c r="N1787" s="22" t="s">
        <v>2438</v>
      </c>
      <c r="O1787" s="22" t="s">
        <v>3787</v>
      </c>
      <c r="P1787"/>
      <c r="Q1787" t="str">
        <f t="shared" si="11"/>
        <v/>
      </c>
      <c r="R1787"/>
      <c r="S1787"/>
      <c r="T1787">
        <f t="shared" si="7"/>
        <v>284</v>
      </c>
      <c r="U1787" s="3"/>
      <c r="V1787" s="118"/>
      <c r="W1787" s="118"/>
      <c r="X1787" s="109" t="str">
        <f t="shared" si="8"/>
        <v/>
      </c>
      <c r="Y1787" s="109" t="str">
        <f t="shared" si="9"/>
        <v/>
      </c>
      <c r="Z1787" s="2" t="str">
        <f t="shared" si="10"/>
        <v/>
      </c>
    </row>
    <row r="1788" spans="2:26">
      <c r="B1788" s="12">
        <v>1788</v>
      </c>
      <c r="C1788" s="2">
        <f>IF(D1788&lt;&gt;"",MAX(C$1688:$C1787)+1,"")</f>
        <v>2096</v>
      </c>
      <c r="D1788" s="1" t="s">
        <v>2428</v>
      </c>
      <c r="E1788" s="1" t="s">
        <v>1174</v>
      </c>
      <c r="F1788" s="18" t="s">
        <v>595</v>
      </c>
      <c r="G1788" s="17" t="s">
        <v>1175</v>
      </c>
      <c r="H1788" s="58">
        <v>0</v>
      </c>
      <c r="I1788" s="58">
        <v>0</v>
      </c>
      <c r="J1788" s="17" t="s">
        <v>1</v>
      </c>
      <c r="K1788" s="17" t="s">
        <v>2192</v>
      </c>
      <c r="L1788" s="138" t="s">
        <v>4604</v>
      </c>
      <c r="M1788" s="10" t="s">
        <v>2200</v>
      </c>
      <c r="N1788" s="22" t="s">
        <v>3621</v>
      </c>
      <c r="O1788" s="22" t="s">
        <v>3782</v>
      </c>
      <c r="P1788"/>
      <c r="Q1788" t="str">
        <f t="shared" si="11"/>
        <v>NOT EQUAL</v>
      </c>
      <c r="R1788"/>
      <c r="S1788"/>
      <c r="T1788">
        <f t="shared" si="7"/>
        <v>284</v>
      </c>
      <c r="U1788" s="3"/>
      <c r="V1788" s="118"/>
      <c r="W1788" s="118"/>
      <c r="X1788" s="109" t="str">
        <f t="shared" si="8"/>
        <v/>
      </c>
      <c r="Y1788" s="109" t="str">
        <f t="shared" si="9"/>
        <v/>
      </c>
      <c r="Z1788" s="2">
        <f t="shared" si="10"/>
        <v>2096</v>
      </c>
    </row>
    <row r="1789" spans="2:26">
      <c r="B1789" s="12">
        <v>1789</v>
      </c>
      <c r="C1789" s="2">
        <f>IF(D1789&lt;&gt;"",MAX(C$1688:$C1788)+1,"")</f>
        <v>2097</v>
      </c>
      <c r="D1789" s="1" t="s">
        <v>2429</v>
      </c>
      <c r="E1789" s="1" t="s">
        <v>1174</v>
      </c>
      <c r="F1789" s="18" t="s">
        <v>595</v>
      </c>
      <c r="G1789" s="17" t="s">
        <v>1176</v>
      </c>
      <c r="H1789" s="58">
        <v>0</v>
      </c>
      <c r="I1789" s="58">
        <v>0</v>
      </c>
      <c r="J1789" s="17" t="s">
        <v>1</v>
      </c>
      <c r="K1789" s="17" t="s">
        <v>2192</v>
      </c>
      <c r="L1789" s="138" t="s">
        <v>4604</v>
      </c>
      <c r="M1789" s="10" t="s">
        <v>2200</v>
      </c>
      <c r="N1789" s="22" t="s">
        <v>3622</v>
      </c>
      <c r="O1789" s="22" t="s">
        <v>3782</v>
      </c>
      <c r="P1789"/>
      <c r="Q1789" t="str">
        <f t="shared" si="11"/>
        <v>NOT EQUAL</v>
      </c>
      <c r="R1789"/>
      <c r="S1789"/>
      <c r="T1789">
        <f t="shared" si="7"/>
        <v>284</v>
      </c>
      <c r="U1789" s="3"/>
      <c r="V1789" s="118"/>
      <c r="W1789" s="118"/>
      <c r="X1789" s="109" t="str">
        <f t="shared" si="8"/>
        <v/>
      </c>
      <c r="Y1789" s="109" t="str">
        <f t="shared" si="9"/>
        <v/>
      </c>
      <c r="Z1789" s="2">
        <f t="shared" si="10"/>
        <v>2097</v>
      </c>
    </row>
    <row r="1790" spans="2:26">
      <c r="B1790" s="12">
        <v>1790</v>
      </c>
      <c r="C1790" s="2">
        <f>IF(D1790&lt;&gt;"",MAX(C$1688:$C1789)+1,"")</f>
        <v>2098</v>
      </c>
      <c r="D1790" s="1" t="s">
        <v>2430</v>
      </c>
      <c r="E1790" s="1" t="s">
        <v>1174</v>
      </c>
      <c r="F1790" s="18" t="s">
        <v>595</v>
      </c>
      <c r="G1790" s="17" t="s">
        <v>1177</v>
      </c>
      <c r="H1790" s="58">
        <v>0</v>
      </c>
      <c r="I1790" s="58">
        <v>0</v>
      </c>
      <c r="J1790" s="17" t="s">
        <v>1</v>
      </c>
      <c r="K1790" s="17" t="s">
        <v>2192</v>
      </c>
      <c r="L1790" s="138" t="s">
        <v>4604</v>
      </c>
      <c r="M1790" s="10" t="s">
        <v>2200</v>
      </c>
      <c r="N1790" s="22" t="s">
        <v>3623</v>
      </c>
      <c r="O1790" s="22" t="s">
        <v>3782</v>
      </c>
      <c r="P1790"/>
      <c r="Q1790" t="str">
        <f t="shared" si="11"/>
        <v>NOT EQUAL</v>
      </c>
      <c r="R1790"/>
      <c r="S1790"/>
      <c r="T1790">
        <f t="shared" si="7"/>
        <v>284</v>
      </c>
      <c r="U1790" s="3"/>
      <c r="V1790" s="118"/>
      <c r="W1790" s="118"/>
      <c r="X1790" s="109" t="str">
        <f t="shared" si="8"/>
        <v/>
      </c>
      <c r="Y1790" s="109" t="str">
        <f t="shared" si="9"/>
        <v/>
      </c>
      <c r="Z1790" s="2">
        <f t="shared" si="10"/>
        <v>2098</v>
      </c>
    </row>
    <row r="1791" spans="2:26">
      <c r="B1791" s="12">
        <v>1791</v>
      </c>
      <c r="C1791" s="2">
        <f>IF(D1791&lt;&gt;"",MAX(C$1688:$C1790)+1,"")</f>
        <v>2099</v>
      </c>
      <c r="D1791" s="1" t="s">
        <v>2428</v>
      </c>
      <c r="E1791" s="1" t="s">
        <v>1178</v>
      </c>
      <c r="F1791" s="18" t="s">
        <v>595</v>
      </c>
      <c r="G1791" s="17" t="s">
        <v>1179</v>
      </c>
      <c r="H1791" s="58">
        <v>0</v>
      </c>
      <c r="I1791" s="58">
        <v>0</v>
      </c>
      <c r="J1791" s="17" t="s">
        <v>1</v>
      </c>
      <c r="K1791" s="17" t="s">
        <v>2192</v>
      </c>
      <c r="L1791" s="138" t="s">
        <v>4604</v>
      </c>
      <c r="M1791" s="10" t="s">
        <v>2200</v>
      </c>
      <c r="N1791" s="22" t="s">
        <v>3624</v>
      </c>
      <c r="O1791" s="22" t="s">
        <v>3782</v>
      </c>
      <c r="P1791"/>
      <c r="Q1791" t="str">
        <f t="shared" si="11"/>
        <v>NOT EQUAL</v>
      </c>
      <c r="R1791"/>
      <c r="S1791"/>
      <c r="T1791">
        <f t="shared" si="7"/>
        <v>284</v>
      </c>
      <c r="U1791" s="3"/>
      <c r="V1791" s="118"/>
      <c r="W1791" s="118"/>
      <c r="X1791" s="109" t="str">
        <f t="shared" si="8"/>
        <v/>
      </c>
      <c r="Y1791" s="109" t="str">
        <f t="shared" si="9"/>
        <v/>
      </c>
      <c r="Z1791" s="2">
        <f t="shared" si="10"/>
        <v>2099</v>
      </c>
    </row>
    <row r="1792" spans="2:26">
      <c r="B1792" s="12">
        <v>1792</v>
      </c>
      <c r="C1792" s="2">
        <f>IF(D1792&lt;&gt;"",MAX(C$1688:$C1791)+1,"")</f>
        <v>2100</v>
      </c>
      <c r="D1792" s="1" t="s">
        <v>2429</v>
      </c>
      <c r="E1792" s="1" t="s">
        <v>1178</v>
      </c>
      <c r="F1792" s="18" t="s">
        <v>595</v>
      </c>
      <c r="G1792" s="17" t="s">
        <v>1180</v>
      </c>
      <c r="H1792" s="58">
        <v>0</v>
      </c>
      <c r="I1792" s="58">
        <v>0</v>
      </c>
      <c r="J1792" s="17" t="s">
        <v>1</v>
      </c>
      <c r="K1792" s="17" t="s">
        <v>2192</v>
      </c>
      <c r="L1792" s="138" t="s">
        <v>4604</v>
      </c>
      <c r="M1792" s="10" t="s">
        <v>2200</v>
      </c>
      <c r="N1792" s="22" t="s">
        <v>3625</v>
      </c>
      <c r="O1792" s="22" t="s">
        <v>3782</v>
      </c>
      <c r="P1792"/>
      <c r="Q1792" t="str">
        <f t="shared" si="11"/>
        <v>NOT EQUAL</v>
      </c>
      <c r="R1792"/>
      <c r="S1792"/>
      <c r="T1792">
        <f t="shared" si="7"/>
        <v>284</v>
      </c>
      <c r="U1792" s="3"/>
      <c r="V1792" s="118"/>
      <c r="W1792" s="118"/>
      <c r="X1792" s="109" t="str">
        <f t="shared" si="8"/>
        <v/>
      </c>
      <c r="Y1792" s="109" t="str">
        <f t="shared" si="9"/>
        <v/>
      </c>
      <c r="Z1792" s="2">
        <f t="shared" si="10"/>
        <v>2100</v>
      </c>
    </row>
    <row r="1793" spans="2:26">
      <c r="B1793" s="12">
        <v>1793</v>
      </c>
      <c r="C1793" s="2">
        <f>IF(D1793&lt;&gt;"",MAX(C$1688:$C1792)+1,"")</f>
        <v>2101</v>
      </c>
      <c r="D1793" s="1" t="s">
        <v>2430</v>
      </c>
      <c r="E1793" s="1" t="s">
        <v>1178</v>
      </c>
      <c r="F1793" s="18" t="s">
        <v>595</v>
      </c>
      <c r="G1793" s="17" t="s">
        <v>1181</v>
      </c>
      <c r="H1793" s="58">
        <v>0</v>
      </c>
      <c r="I1793" s="58">
        <v>0</v>
      </c>
      <c r="J1793" s="17" t="s">
        <v>1</v>
      </c>
      <c r="K1793" s="17" t="s">
        <v>2192</v>
      </c>
      <c r="L1793" s="138" t="s">
        <v>4604</v>
      </c>
      <c r="M1793" s="10" t="s">
        <v>2200</v>
      </c>
      <c r="N1793" s="22" t="s">
        <v>3626</v>
      </c>
      <c r="O1793" s="22" t="s">
        <v>3782</v>
      </c>
      <c r="P1793"/>
      <c r="Q1793" t="str">
        <f t="shared" si="11"/>
        <v>NOT EQUAL</v>
      </c>
      <c r="R1793"/>
      <c r="S1793"/>
      <c r="T1793">
        <f t="shared" si="7"/>
        <v>284</v>
      </c>
      <c r="U1793" s="3"/>
      <c r="V1793" s="118"/>
      <c r="W1793" s="118"/>
      <c r="X1793" s="109" t="str">
        <f t="shared" si="8"/>
        <v/>
      </c>
      <c r="Y1793" s="109" t="str">
        <f t="shared" si="9"/>
        <v/>
      </c>
      <c r="Z1793" s="2">
        <f t="shared" si="10"/>
        <v>2101</v>
      </c>
    </row>
    <row r="1794" spans="2:26">
      <c r="B1794" s="12">
        <v>1794</v>
      </c>
      <c r="C1794" s="2">
        <f>IF(D1794&lt;&gt;"",MAX(C$1688:$C1793)+1,"")</f>
        <v>2102</v>
      </c>
      <c r="D1794" s="1" t="s">
        <v>2428</v>
      </c>
      <c r="E1794" s="1" t="s">
        <v>1182</v>
      </c>
      <c r="F1794" s="18" t="s">
        <v>595</v>
      </c>
      <c r="G1794" s="17" t="s">
        <v>1183</v>
      </c>
      <c r="H1794" s="58">
        <v>0</v>
      </c>
      <c r="I1794" s="58">
        <v>0</v>
      </c>
      <c r="J1794" s="17" t="s">
        <v>1</v>
      </c>
      <c r="K1794" s="17" t="s">
        <v>2192</v>
      </c>
      <c r="L1794" s="138" t="s">
        <v>4604</v>
      </c>
      <c r="M1794" s="10" t="s">
        <v>2200</v>
      </c>
      <c r="N1794" s="22" t="s">
        <v>3627</v>
      </c>
      <c r="O1794" s="22" t="s">
        <v>3782</v>
      </c>
      <c r="P1794"/>
      <c r="Q1794" t="str">
        <f t="shared" si="11"/>
        <v>NOT EQUAL</v>
      </c>
      <c r="R1794"/>
      <c r="S1794"/>
      <c r="T1794">
        <f t="shared" si="7"/>
        <v>284</v>
      </c>
      <c r="U1794" s="3"/>
      <c r="V1794" s="118"/>
      <c r="W1794" s="118"/>
      <c r="X1794" s="109" t="str">
        <f t="shared" si="8"/>
        <v/>
      </c>
      <c r="Y1794" s="109" t="str">
        <f t="shared" si="9"/>
        <v/>
      </c>
      <c r="Z1794" s="2">
        <f t="shared" si="10"/>
        <v>2102</v>
      </c>
    </row>
    <row r="1795" spans="2:26">
      <c r="B1795" s="12">
        <v>1795</v>
      </c>
      <c r="C1795" s="2">
        <f>IF(D1795&lt;&gt;"",MAX(C$1688:$C1794)+1,"")</f>
        <v>2103</v>
      </c>
      <c r="D1795" s="1" t="s">
        <v>2429</v>
      </c>
      <c r="E1795" s="1" t="s">
        <v>1182</v>
      </c>
      <c r="F1795" s="18" t="s">
        <v>595</v>
      </c>
      <c r="G1795" s="17" t="s">
        <v>1184</v>
      </c>
      <c r="H1795" s="58">
        <v>0</v>
      </c>
      <c r="I1795" s="58">
        <v>0</v>
      </c>
      <c r="J1795" s="17" t="s">
        <v>1</v>
      </c>
      <c r="K1795" s="17" t="s">
        <v>2192</v>
      </c>
      <c r="L1795" s="138" t="s">
        <v>4604</v>
      </c>
      <c r="M1795" s="10" t="s">
        <v>2200</v>
      </c>
      <c r="N1795" s="22" t="s">
        <v>3628</v>
      </c>
      <c r="O1795" s="22" t="s">
        <v>3782</v>
      </c>
      <c r="P1795"/>
      <c r="Q1795" t="str">
        <f t="shared" si="11"/>
        <v>NOT EQUAL</v>
      </c>
      <c r="R1795"/>
      <c r="S1795"/>
      <c r="T1795">
        <f t="shared" si="7"/>
        <v>284</v>
      </c>
      <c r="U1795" s="3"/>
      <c r="V1795" s="118"/>
      <c r="W1795" s="118"/>
      <c r="X1795" s="109" t="str">
        <f t="shared" si="8"/>
        <v/>
      </c>
      <c r="Y1795" s="109" t="str">
        <f t="shared" si="9"/>
        <v/>
      </c>
      <c r="Z1795" s="2">
        <f t="shared" si="10"/>
        <v>2103</v>
      </c>
    </row>
    <row r="1796" spans="2:26">
      <c r="B1796" s="12">
        <v>1796</v>
      </c>
      <c r="C1796" s="2">
        <f>IF(D1796&lt;&gt;"",MAX(C$1688:$C1795)+1,"")</f>
        <v>2104</v>
      </c>
      <c r="D1796" s="1" t="s">
        <v>2430</v>
      </c>
      <c r="E1796" s="1" t="s">
        <v>1182</v>
      </c>
      <c r="F1796" s="18" t="s">
        <v>595</v>
      </c>
      <c r="G1796" s="17" t="s">
        <v>1185</v>
      </c>
      <c r="H1796" s="58">
        <v>0</v>
      </c>
      <c r="I1796" s="58">
        <v>0</v>
      </c>
      <c r="J1796" s="17" t="s">
        <v>1</v>
      </c>
      <c r="K1796" s="17" t="s">
        <v>2192</v>
      </c>
      <c r="L1796" s="138" t="s">
        <v>4604</v>
      </c>
      <c r="M1796" s="10" t="s">
        <v>2200</v>
      </c>
      <c r="N1796" s="22" t="s">
        <v>3629</v>
      </c>
      <c r="O1796" s="22" t="s">
        <v>3782</v>
      </c>
      <c r="P1796"/>
      <c r="Q1796" t="str">
        <f t="shared" si="11"/>
        <v>NOT EQUAL</v>
      </c>
      <c r="R1796"/>
      <c r="S1796"/>
      <c r="T1796">
        <f t="shared" ref="T1796:T1859" si="12">IF(Y1796&lt;&gt;"",T1795+1,T1795)</f>
        <v>284</v>
      </c>
      <c r="U1796" s="3"/>
      <c r="V1796" s="118"/>
      <c r="W1796" s="118"/>
      <c r="X1796" s="109" t="str">
        <f t="shared" ref="X1796:X1859" si="13">IF( OR(V1796="CNST", J1796="CAT_REGS"),(F1796),
IF(V1796="YES",UPPER(F1796),
IF(   AND(V1796&lt;&gt;"NO",J1796="CAT_FNCT",E1796&lt;&gt;"multiply", E1796&lt;&gt;"divide"),IF(K1796="SLS_ENABLED",   UPPER(F1796),""),"")))</f>
        <v/>
      </c>
      <c r="Y1796" s="109" t="str">
        <f t="shared" ref="Y1796:Y1859" si="14">IF(LEN(W1796)&gt;0,W1796,SUBSTITUTE(SUBSTITUTE(SUBSTITUTE(SUBSTITUTE(SUBSTITUTE(SUBSTITUTE(SUBSTITUTE(SUBSTITUTE(SUBSTITUTE(SUBSTITUTE(SUBSTITUTE( (SUBSTITUTE( SUBSTITUTE( SUBSTITUTE( SUBSTITUTE(X1796,"STD_SIGMA","SUM"),"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796" s="2">
        <f t="shared" ref="Z1796:Z1859" si="15">C1796</f>
        <v>2104</v>
      </c>
    </row>
    <row r="1797" spans="2:26">
      <c r="B1797" s="12">
        <v>1797</v>
      </c>
      <c r="C1797" s="2">
        <f>IF(D1797&lt;&gt;"",MAX(C$1688:$C1796)+1,"")</f>
        <v>2105</v>
      </c>
      <c r="D1797" s="1" t="s">
        <v>2428</v>
      </c>
      <c r="E1797" s="1" t="s">
        <v>1186</v>
      </c>
      <c r="F1797" s="18" t="s">
        <v>595</v>
      </c>
      <c r="G1797" s="17" t="s">
        <v>1187</v>
      </c>
      <c r="H1797" s="58">
        <v>0</v>
      </c>
      <c r="I1797" s="58">
        <v>0</v>
      </c>
      <c r="J1797" s="17" t="s">
        <v>1</v>
      </c>
      <c r="K1797" s="17" t="s">
        <v>2192</v>
      </c>
      <c r="L1797" s="138" t="s">
        <v>4604</v>
      </c>
      <c r="M1797" s="10" t="s">
        <v>2200</v>
      </c>
      <c r="N1797" s="22" t="s">
        <v>3630</v>
      </c>
      <c r="O1797" s="22" t="s">
        <v>3782</v>
      </c>
      <c r="P1797"/>
      <c r="Q1797" t="str">
        <f t="shared" si="11"/>
        <v>NOT EQUAL</v>
      </c>
      <c r="R1797"/>
      <c r="S1797"/>
      <c r="T1797">
        <f t="shared" si="12"/>
        <v>284</v>
      </c>
      <c r="U1797" s="3"/>
      <c r="V1797" s="118"/>
      <c r="W1797" s="118"/>
      <c r="X1797" s="109" t="str">
        <f t="shared" si="13"/>
        <v/>
      </c>
      <c r="Y1797" s="109" t="str">
        <f t="shared" si="14"/>
        <v/>
      </c>
      <c r="Z1797" s="2">
        <f t="shared" si="15"/>
        <v>2105</v>
      </c>
    </row>
    <row r="1798" spans="2:26">
      <c r="B1798" s="12">
        <v>1798</v>
      </c>
      <c r="C1798" s="2">
        <f>IF(D1798&lt;&gt;"",MAX(C$1688:$C1797)+1,"")</f>
        <v>2106</v>
      </c>
      <c r="D1798" s="1" t="s">
        <v>2429</v>
      </c>
      <c r="E1798" s="1" t="s">
        <v>1186</v>
      </c>
      <c r="F1798" s="18" t="s">
        <v>595</v>
      </c>
      <c r="G1798" s="17" t="s">
        <v>1188</v>
      </c>
      <c r="H1798" s="58">
        <v>0</v>
      </c>
      <c r="I1798" s="58">
        <v>0</v>
      </c>
      <c r="J1798" s="17" t="s">
        <v>1</v>
      </c>
      <c r="K1798" s="17" t="s">
        <v>2192</v>
      </c>
      <c r="L1798" s="138" t="s">
        <v>4604</v>
      </c>
      <c r="M1798" s="10" t="s">
        <v>2200</v>
      </c>
      <c r="N1798" s="22" t="s">
        <v>3631</v>
      </c>
      <c r="O1798" s="22" t="s">
        <v>3782</v>
      </c>
      <c r="P1798"/>
      <c r="Q1798" t="str">
        <f t="shared" si="11"/>
        <v>NOT EQUAL</v>
      </c>
      <c r="R1798"/>
      <c r="S1798"/>
      <c r="T1798">
        <f t="shared" si="12"/>
        <v>284</v>
      </c>
      <c r="U1798" s="3"/>
      <c r="V1798" s="118"/>
      <c r="W1798" s="118"/>
      <c r="X1798" s="109" t="str">
        <f t="shared" si="13"/>
        <v/>
      </c>
      <c r="Y1798" s="109" t="str">
        <f t="shared" si="14"/>
        <v/>
      </c>
      <c r="Z1798" s="2">
        <f t="shared" si="15"/>
        <v>2106</v>
      </c>
    </row>
    <row r="1799" spans="2:26">
      <c r="B1799" s="12">
        <v>1799</v>
      </c>
      <c r="C1799" s="2">
        <f>IF(D1799&lt;&gt;"",MAX(C$1688:$C1798)+1,"")</f>
        <v>2107</v>
      </c>
      <c r="D1799" s="1" t="s">
        <v>2430</v>
      </c>
      <c r="E1799" s="1" t="s">
        <v>1186</v>
      </c>
      <c r="F1799" s="18" t="s">
        <v>595</v>
      </c>
      <c r="G1799" s="17" t="s">
        <v>1189</v>
      </c>
      <c r="H1799" s="58">
        <v>0</v>
      </c>
      <c r="I1799" s="58">
        <v>0</v>
      </c>
      <c r="J1799" s="17" t="s">
        <v>1</v>
      </c>
      <c r="K1799" s="17" t="s">
        <v>2192</v>
      </c>
      <c r="L1799" s="138" t="s">
        <v>4604</v>
      </c>
      <c r="M1799" s="10" t="s">
        <v>2200</v>
      </c>
      <c r="N1799" s="22" t="s">
        <v>3632</v>
      </c>
      <c r="O1799" s="22" t="s">
        <v>3782</v>
      </c>
      <c r="P1799"/>
      <c r="Q1799" t="str">
        <f t="shared" si="11"/>
        <v>NOT EQUAL</v>
      </c>
      <c r="R1799"/>
      <c r="S1799"/>
      <c r="T1799">
        <f t="shared" si="12"/>
        <v>284</v>
      </c>
      <c r="U1799" s="3"/>
      <c r="V1799" s="118"/>
      <c r="W1799" s="118"/>
      <c r="X1799" s="109" t="str">
        <f t="shared" si="13"/>
        <v/>
      </c>
      <c r="Y1799" s="109" t="str">
        <f t="shared" si="14"/>
        <v/>
      </c>
      <c r="Z1799" s="2">
        <f t="shared" si="15"/>
        <v>2107</v>
      </c>
    </row>
    <row r="1800" spans="2:26">
      <c r="B1800" s="12">
        <v>1800</v>
      </c>
      <c r="C1800" s="2">
        <f>IF(D1800&lt;&gt;"",MAX(C$1688:$C1799)+1,"")</f>
        <v>2108</v>
      </c>
      <c r="D1800" s="1" t="s">
        <v>2428</v>
      </c>
      <c r="E1800" s="1" t="s">
        <v>1190</v>
      </c>
      <c r="F1800" s="18" t="s">
        <v>595</v>
      </c>
      <c r="G1800" s="17" t="s">
        <v>1191</v>
      </c>
      <c r="H1800" s="58">
        <v>0</v>
      </c>
      <c r="I1800" s="58">
        <v>0</v>
      </c>
      <c r="J1800" s="17" t="s">
        <v>1</v>
      </c>
      <c r="K1800" s="17" t="s">
        <v>2192</v>
      </c>
      <c r="L1800" s="138" t="s">
        <v>4604</v>
      </c>
      <c r="M1800" s="10" t="s">
        <v>2200</v>
      </c>
      <c r="N1800" s="22" t="s">
        <v>3633</v>
      </c>
      <c r="O1800" s="22" t="s">
        <v>3782</v>
      </c>
      <c r="P1800"/>
      <c r="Q1800" t="str">
        <f t="shared" si="11"/>
        <v>NOT EQUAL</v>
      </c>
      <c r="R1800"/>
      <c r="S1800"/>
      <c r="T1800">
        <f t="shared" si="12"/>
        <v>284</v>
      </c>
      <c r="U1800" s="3"/>
      <c r="V1800" s="118"/>
      <c r="W1800" s="118"/>
      <c r="X1800" s="109" t="str">
        <f t="shared" si="13"/>
        <v/>
      </c>
      <c r="Y1800" s="109" t="str">
        <f t="shared" si="14"/>
        <v/>
      </c>
      <c r="Z1800" s="2">
        <f t="shared" si="15"/>
        <v>2108</v>
      </c>
    </row>
    <row r="1801" spans="2:26">
      <c r="B1801" s="12">
        <v>1801</v>
      </c>
      <c r="C1801" s="2">
        <f>IF(D1801&lt;&gt;"",MAX(C$1688:$C1800)+1,"")</f>
        <v>2109</v>
      </c>
      <c r="D1801" s="1" t="s">
        <v>2429</v>
      </c>
      <c r="E1801" s="1" t="s">
        <v>1190</v>
      </c>
      <c r="F1801" s="18" t="s">
        <v>595</v>
      </c>
      <c r="G1801" s="17" t="s">
        <v>1192</v>
      </c>
      <c r="H1801" s="58">
        <v>0</v>
      </c>
      <c r="I1801" s="58">
        <v>0</v>
      </c>
      <c r="J1801" s="17" t="s">
        <v>1</v>
      </c>
      <c r="K1801" s="17" t="s">
        <v>2192</v>
      </c>
      <c r="L1801" s="138" t="s">
        <v>4604</v>
      </c>
      <c r="M1801" s="10" t="s">
        <v>2200</v>
      </c>
      <c r="N1801" s="22" t="s">
        <v>3634</v>
      </c>
      <c r="O1801" s="22" t="s">
        <v>3782</v>
      </c>
      <c r="P1801"/>
      <c r="Q1801" t="str">
        <f t="shared" si="11"/>
        <v>NOT EQUAL</v>
      </c>
      <c r="R1801"/>
      <c r="S1801"/>
      <c r="T1801">
        <f t="shared" si="12"/>
        <v>284</v>
      </c>
      <c r="U1801" s="3"/>
      <c r="V1801" s="118"/>
      <c r="W1801" s="118"/>
      <c r="X1801" s="109" t="str">
        <f t="shared" si="13"/>
        <v/>
      </c>
      <c r="Y1801" s="109" t="str">
        <f t="shared" si="14"/>
        <v/>
      </c>
      <c r="Z1801" s="2">
        <f t="shared" si="15"/>
        <v>2109</v>
      </c>
    </row>
    <row r="1802" spans="2:26">
      <c r="B1802" s="12">
        <v>1802</v>
      </c>
      <c r="C1802" s="2">
        <f>IF(D1802&lt;&gt;"",MAX(C$1688:$C1801)+1,"")</f>
        <v>2110</v>
      </c>
      <c r="D1802" s="1" t="s">
        <v>2430</v>
      </c>
      <c r="E1802" s="1" t="s">
        <v>1190</v>
      </c>
      <c r="F1802" s="18" t="s">
        <v>595</v>
      </c>
      <c r="G1802" s="17" t="s">
        <v>1193</v>
      </c>
      <c r="H1802" s="58">
        <v>0</v>
      </c>
      <c r="I1802" s="58">
        <v>0</v>
      </c>
      <c r="J1802" s="17" t="s">
        <v>1</v>
      </c>
      <c r="K1802" s="17" t="s">
        <v>2192</v>
      </c>
      <c r="L1802" s="138" t="s">
        <v>4604</v>
      </c>
      <c r="M1802" s="10" t="s">
        <v>2200</v>
      </c>
      <c r="N1802" s="22" t="s">
        <v>3635</v>
      </c>
      <c r="O1802" s="22" t="s">
        <v>3782</v>
      </c>
      <c r="P1802"/>
      <c r="Q1802" t="str">
        <f t="shared" si="11"/>
        <v>NOT EQUAL</v>
      </c>
      <c r="R1802"/>
      <c r="S1802"/>
      <c r="T1802">
        <f t="shared" si="12"/>
        <v>284</v>
      </c>
      <c r="U1802" s="3"/>
      <c r="V1802" s="118"/>
      <c r="W1802" s="118"/>
      <c r="X1802" s="109" t="str">
        <f t="shared" si="13"/>
        <v/>
      </c>
      <c r="Y1802" s="109" t="str">
        <f t="shared" si="14"/>
        <v/>
      </c>
      <c r="Z1802" s="2">
        <f t="shared" si="15"/>
        <v>2110</v>
      </c>
    </row>
    <row r="1803" spans="2:26">
      <c r="B1803" s="12">
        <v>1803</v>
      </c>
      <c r="C1803" s="2">
        <f>IF(D1803&lt;&gt;"",MAX(C$1688:$C1802)+1,"")</f>
        <v>2111</v>
      </c>
      <c r="D1803" s="1" t="s">
        <v>2428</v>
      </c>
      <c r="E1803" s="1" t="s">
        <v>1194</v>
      </c>
      <c r="F1803" s="18" t="s">
        <v>595</v>
      </c>
      <c r="G1803" s="17" t="s">
        <v>1195</v>
      </c>
      <c r="H1803" s="58">
        <v>0</v>
      </c>
      <c r="I1803" s="58">
        <v>0</v>
      </c>
      <c r="J1803" s="17" t="s">
        <v>1</v>
      </c>
      <c r="K1803" s="17" t="s">
        <v>2192</v>
      </c>
      <c r="L1803" s="138" t="s">
        <v>4604</v>
      </c>
      <c r="M1803" s="10" t="s">
        <v>2200</v>
      </c>
      <c r="N1803" s="22" t="s">
        <v>3636</v>
      </c>
      <c r="O1803" s="22" t="s">
        <v>3782</v>
      </c>
      <c r="P1803"/>
      <c r="Q1803" t="str">
        <f t="shared" si="11"/>
        <v>NOT EQUAL</v>
      </c>
      <c r="R1803"/>
      <c r="S1803"/>
      <c r="T1803">
        <f t="shared" si="12"/>
        <v>284</v>
      </c>
      <c r="U1803" s="3"/>
      <c r="V1803" s="118"/>
      <c r="W1803" s="118"/>
      <c r="X1803" s="109" t="str">
        <f t="shared" si="13"/>
        <v/>
      </c>
      <c r="Y1803" s="109" t="str">
        <f t="shared" si="14"/>
        <v/>
      </c>
      <c r="Z1803" s="2">
        <f t="shared" si="15"/>
        <v>2111</v>
      </c>
    </row>
    <row r="1804" spans="2:26">
      <c r="B1804" s="12">
        <v>1804</v>
      </c>
      <c r="C1804" s="2">
        <f>IF(D1804&lt;&gt;"",MAX(C$1688:$C1803)+1,"")</f>
        <v>2112</v>
      </c>
      <c r="D1804" s="1" t="s">
        <v>2429</v>
      </c>
      <c r="E1804" s="1" t="s">
        <v>1194</v>
      </c>
      <c r="F1804" s="18" t="s">
        <v>595</v>
      </c>
      <c r="G1804" s="17" t="s">
        <v>1196</v>
      </c>
      <c r="H1804" s="58">
        <v>0</v>
      </c>
      <c r="I1804" s="58">
        <v>0</v>
      </c>
      <c r="J1804" s="17" t="s">
        <v>1</v>
      </c>
      <c r="K1804" s="17" t="s">
        <v>2192</v>
      </c>
      <c r="L1804" s="138" t="s">
        <v>4604</v>
      </c>
      <c r="M1804" s="10" t="s">
        <v>2200</v>
      </c>
      <c r="N1804" s="22" t="s">
        <v>3637</v>
      </c>
      <c r="O1804" s="22" t="s">
        <v>3782</v>
      </c>
      <c r="P1804"/>
      <c r="Q1804" t="str">
        <f t="shared" si="11"/>
        <v>NOT EQUAL</v>
      </c>
      <c r="R1804"/>
      <c r="S1804"/>
      <c r="T1804">
        <f t="shared" si="12"/>
        <v>284</v>
      </c>
      <c r="U1804" s="3"/>
      <c r="V1804" s="118"/>
      <c r="W1804" s="118"/>
      <c r="X1804" s="109" t="str">
        <f t="shared" si="13"/>
        <v/>
      </c>
      <c r="Y1804" s="109" t="str">
        <f t="shared" si="14"/>
        <v/>
      </c>
      <c r="Z1804" s="2">
        <f t="shared" si="15"/>
        <v>2112</v>
      </c>
    </row>
    <row r="1805" spans="2:26">
      <c r="B1805" s="12">
        <v>1805</v>
      </c>
      <c r="C1805" s="2">
        <f>IF(D1805&lt;&gt;"",MAX(C$1688:$C1804)+1,"")</f>
        <v>2113</v>
      </c>
      <c r="D1805" s="1" t="s">
        <v>2430</v>
      </c>
      <c r="E1805" s="1" t="s">
        <v>1194</v>
      </c>
      <c r="F1805" s="18" t="s">
        <v>595</v>
      </c>
      <c r="G1805" s="17" t="s">
        <v>1197</v>
      </c>
      <c r="H1805" s="58">
        <v>0</v>
      </c>
      <c r="I1805" s="58">
        <v>0</v>
      </c>
      <c r="J1805" s="17" t="s">
        <v>1</v>
      </c>
      <c r="K1805" s="17" t="s">
        <v>2192</v>
      </c>
      <c r="L1805" s="138" t="s">
        <v>4604</v>
      </c>
      <c r="M1805" s="10" t="s">
        <v>2200</v>
      </c>
      <c r="N1805" s="22" t="s">
        <v>3638</v>
      </c>
      <c r="O1805" s="22" t="s">
        <v>3782</v>
      </c>
      <c r="P1805"/>
      <c r="Q1805" t="str">
        <f t="shared" si="11"/>
        <v>NOT EQUAL</v>
      </c>
      <c r="R1805"/>
      <c r="S1805"/>
      <c r="T1805">
        <f t="shared" si="12"/>
        <v>284</v>
      </c>
      <c r="U1805" s="3"/>
      <c r="V1805" s="118"/>
      <c r="W1805" s="118"/>
      <c r="X1805" s="109" t="str">
        <f t="shared" si="13"/>
        <v/>
      </c>
      <c r="Y1805" s="109" t="str">
        <f t="shared" si="14"/>
        <v/>
      </c>
      <c r="Z1805" s="2">
        <f t="shared" si="15"/>
        <v>2113</v>
      </c>
    </row>
    <row r="1806" spans="2:26">
      <c r="B1806" s="12">
        <v>1806</v>
      </c>
      <c r="C1806" s="2">
        <f>IF(D1806&lt;&gt;"",MAX(C$1688:$C1805)+1,"")</f>
        <v>2114</v>
      </c>
      <c r="D1806" s="1" t="s">
        <v>2428</v>
      </c>
      <c r="E1806" s="1" t="s">
        <v>1198</v>
      </c>
      <c r="F1806" s="18" t="s">
        <v>595</v>
      </c>
      <c r="G1806" s="17" t="s">
        <v>1199</v>
      </c>
      <c r="H1806" s="58">
        <v>0</v>
      </c>
      <c r="I1806" s="58">
        <v>0</v>
      </c>
      <c r="J1806" s="17" t="s">
        <v>1</v>
      </c>
      <c r="K1806" s="17" t="s">
        <v>2192</v>
      </c>
      <c r="L1806" s="138" t="s">
        <v>4604</v>
      </c>
      <c r="M1806" s="10" t="s">
        <v>2200</v>
      </c>
      <c r="N1806" s="22" t="s">
        <v>3639</v>
      </c>
      <c r="O1806" s="22" t="s">
        <v>3782</v>
      </c>
      <c r="P1806"/>
      <c r="Q1806" t="str">
        <f t="shared" si="11"/>
        <v>NOT EQUAL</v>
      </c>
      <c r="R1806"/>
      <c r="S1806"/>
      <c r="T1806">
        <f t="shared" si="12"/>
        <v>284</v>
      </c>
      <c r="U1806" s="3"/>
      <c r="V1806" s="118"/>
      <c r="W1806" s="118"/>
      <c r="X1806" s="109" t="str">
        <f t="shared" si="13"/>
        <v/>
      </c>
      <c r="Y1806" s="109" t="str">
        <f t="shared" si="14"/>
        <v/>
      </c>
      <c r="Z1806" s="2">
        <f t="shared" si="15"/>
        <v>2114</v>
      </c>
    </row>
    <row r="1807" spans="2:26">
      <c r="B1807" s="12">
        <v>1807</v>
      </c>
      <c r="C1807" s="2">
        <f>IF(D1807&lt;&gt;"",MAX(C$1688:$C1806)+1,"")</f>
        <v>2115</v>
      </c>
      <c r="D1807" s="1" t="s">
        <v>2429</v>
      </c>
      <c r="E1807" s="1" t="s">
        <v>1198</v>
      </c>
      <c r="F1807" s="18" t="s">
        <v>595</v>
      </c>
      <c r="G1807" s="17" t="s">
        <v>1200</v>
      </c>
      <c r="H1807" s="58">
        <v>0</v>
      </c>
      <c r="I1807" s="58">
        <v>0</v>
      </c>
      <c r="J1807" s="17" t="s">
        <v>1</v>
      </c>
      <c r="K1807" s="17" t="s">
        <v>2192</v>
      </c>
      <c r="L1807" s="138" t="s">
        <v>4604</v>
      </c>
      <c r="M1807" s="10" t="s">
        <v>2200</v>
      </c>
      <c r="N1807" s="22" t="s">
        <v>3640</v>
      </c>
      <c r="O1807" s="22" t="s">
        <v>3782</v>
      </c>
      <c r="P1807"/>
      <c r="Q1807" t="str">
        <f t="shared" si="11"/>
        <v>NOT EQUAL</v>
      </c>
      <c r="R1807"/>
      <c r="S1807"/>
      <c r="T1807">
        <f t="shared" si="12"/>
        <v>284</v>
      </c>
      <c r="U1807" s="3"/>
      <c r="V1807" s="118"/>
      <c r="W1807" s="118"/>
      <c r="X1807" s="109" t="str">
        <f t="shared" si="13"/>
        <v/>
      </c>
      <c r="Y1807" s="109" t="str">
        <f t="shared" si="14"/>
        <v/>
      </c>
      <c r="Z1807" s="2">
        <f t="shared" si="15"/>
        <v>2115</v>
      </c>
    </row>
    <row r="1808" spans="2:26">
      <c r="B1808" s="12">
        <v>1808</v>
      </c>
      <c r="C1808" s="2">
        <f>IF(D1808&lt;&gt;"",MAX(C$1688:$C1807)+1,"")</f>
        <v>2116</v>
      </c>
      <c r="D1808" s="1" t="s">
        <v>2430</v>
      </c>
      <c r="E1808" s="1" t="s">
        <v>1198</v>
      </c>
      <c r="F1808" s="18" t="s">
        <v>595</v>
      </c>
      <c r="G1808" s="17" t="s">
        <v>1201</v>
      </c>
      <c r="H1808" s="58">
        <v>0</v>
      </c>
      <c r="I1808" s="58">
        <v>0</v>
      </c>
      <c r="J1808" s="17" t="s">
        <v>1</v>
      </c>
      <c r="K1808" s="17" t="s">
        <v>2192</v>
      </c>
      <c r="L1808" s="138" t="s">
        <v>4604</v>
      </c>
      <c r="M1808" s="10" t="s">
        <v>2200</v>
      </c>
      <c r="N1808" s="22" t="s">
        <v>3641</v>
      </c>
      <c r="O1808" s="22" t="s">
        <v>3782</v>
      </c>
      <c r="P1808"/>
      <c r="Q1808" t="str">
        <f t="shared" si="11"/>
        <v>NOT EQUAL</v>
      </c>
      <c r="R1808"/>
      <c r="S1808"/>
      <c r="T1808">
        <f t="shared" si="12"/>
        <v>284</v>
      </c>
      <c r="U1808" s="3"/>
      <c r="V1808" s="118"/>
      <c r="W1808" s="118"/>
      <c r="X1808" s="109" t="str">
        <f t="shared" si="13"/>
        <v/>
      </c>
      <c r="Y1808" s="109" t="str">
        <f t="shared" si="14"/>
        <v/>
      </c>
      <c r="Z1808" s="2">
        <f t="shared" si="15"/>
        <v>2116</v>
      </c>
    </row>
    <row r="1809" spans="2:26">
      <c r="B1809" s="12">
        <v>1809</v>
      </c>
      <c r="C1809" s="2">
        <f>IF(D1809&lt;&gt;"",MAX(C$1688:$C1808)+1,"")</f>
        <v>2117</v>
      </c>
      <c r="D1809" s="1" t="s">
        <v>2428</v>
      </c>
      <c r="E1809" s="1" t="s">
        <v>1202</v>
      </c>
      <c r="F1809" s="18" t="s">
        <v>595</v>
      </c>
      <c r="G1809" s="17" t="s">
        <v>1203</v>
      </c>
      <c r="H1809" s="58">
        <v>0</v>
      </c>
      <c r="I1809" s="58">
        <v>0</v>
      </c>
      <c r="J1809" s="17" t="s">
        <v>1</v>
      </c>
      <c r="K1809" s="17" t="s">
        <v>2192</v>
      </c>
      <c r="L1809" s="138" t="s">
        <v>4604</v>
      </c>
      <c r="M1809" s="10" t="s">
        <v>2200</v>
      </c>
      <c r="N1809" s="22" t="s">
        <v>3642</v>
      </c>
      <c r="O1809" s="22" t="s">
        <v>3782</v>
      </c>
      <c r="P1809"/>
      <c r="Q1809" t="str">
        <f t="shared" si="11"/>
        <v>NOT EQUAL</v>
      </c>
      <c r="R1809"/>
      <c r="S1809"/>
      <c r="T1809">
        <f t="shared" si="12"/>
        <v>284</v>
      </c>
      <c r="U1809" s="3"/>
      <c r="V1809" s="118"/>
      <c r="W1809" s="118"/>
      <c r="X1809" s="109" t="str">
        <f t="shared" si="13"/>
        <v/>
      </c>
      <c r="Y1809" s="109" t="str">
        <f t="shared" si="14"/>
        <v/>
      </c>
      <c r="Z1809" s="2">
        <f t="shared" si="15"/>
        <v>2117</v>
      </c>
    </row>
    <row r="1810" spans="2:26">
      <c r="B1810" s="12">
        <v>1810</v>
      </c>
      <c r="C1810" s="2">
        <f>IF(D1810&lt;&gt;"",MAX(C$1688:$C1809)+1,"")</f>
        <v>2118</v>
      </c>
      <c r="D1810" s="1" t="s">
        <v>2429</v>
      </c>
      <c r="E1810" s="1" t="s">
        <v>1202</v>
      </c>
      <c r="F1810" s="18" t="s">
        <v>595</v>
      </c>
      <c r="G1810" s="17" t="s">
        <v>1204</v>
      </c>
      <c r="H1810" s="58">
        <v>0</v>
      </c>
      <c r="I1810" s="58">
        <v>0</v>
      </c>
      <c r="J1810" s="17" t="s">
        <v>1</v>
      </c>
      <c r="K1810" s="17" t="s">
        <v>2192</v>
      </c>
      <c r="L1810" s="138" t="s">
        <v>4604</v>
      </c>
      <c r="M1810" s="10" t="s">
        <v>2200</v>
      </c>
      <c r="N1810" s="22" t="s">
        <v>3643</v>
      </c>
      <c r="O1810" s="22" t="s">
        <v>3782</v>
      </c>
      <c r="P1810"/>
      <c r="Q1810" t="str">
        <f t="shared" si="11"/>
        <v>NOT EQUAL</v>
      </c>
      <c r="R1810"/>
      <c r="S1810"/>
      <c r="T1810">
        <f t="shared" si="12"/>
        <v>284</v>
      </c>
      <c r="U1810" s="3"/>
      <c r="V1810" s="118"/>
      <c r="W1810" s="118"/>
      <c r="X1810" s="109" t="str">
        <f t="shared" si="13"/>
        <v/>
      </c>
      <c r="Y1810" s="109" t="str">
        <f t="shared" si="14"/>
        <v/>
      </c>
      <c r="Z1810" s="2">
        <f t="shared" si="15"/>
        <v>2118</v>
      </c>
    </row>
    <row r="1811" spans="2:26">
      <c r="B1811" s="12">
        <v>1811</v>
      </c>
      <c r="C1811" s="2">
        <f>IF(D1811&lt;&gt;"",MAX(C$1688:$C1810)+1,"")</f>
        <v>2119</v>
      </c>
      <c r="D1811" s="1" t="s">
        <v>2430</v>
      </c>
      <c r="E1811" s="1" t="s">
        <v>1202</v>
      </c>
      <c r="F1811" s="18" t="s">
        <v>595</v>
      </c>
      <c r="G1811" s="17" t="s">
        <v>1205</v>
      </c>
      <c r="H1811" s="58">
        <v>0</v>
      </c>
      <c r="I1811" s="58">
        <v>0</v>
      </c>
      <c r="J1811" s="17" t="s">
        <v>1</v>
      </c>
      <c r="K1811" s="17" t="s">
        <v>2192</v>
      </c>
      <c r="L1811" s="138" t="s">
        <v>4604</v>
      </c>
      <c r="M1811" s="10" t="s">
        <v>2200</v>
      </c>
      <c r="N1811" s="22" t="s">
        <v>3644</v>
      </c>
      <c r="O1811" s="22" t="s">
        <v>3782</v>
      </c>
      <c r="P1811"/>
      <c r="Q1811" t="str">
        <f t="shared" si="11"/>
        <v>NOT EQUAL</v>
      </c>
      <c r="R1811"/>
      <c r="S1811"/>
      <c r="T1811">
        <f t="shared" si="12"/>
        <v>284</v>
      </c>
      <c r="U1811" s="3"/>
      <c r="V1811" s="118"/>
      <c r="W1811" s="118"/>
      <c r="X1811" s="109" t="str">
        <f t="shared" si="13"/>
        <v/>
      </c>
      <c r="Y1811" s="109" t="str">
        <f t="shared" si="14"/>
        <v/>
      </c>
      <c r="Z1811" s="2">
        <f t="shared" si="15"/>
        <v>2119</v>
      </c>
    </row>
    <row r="1812" spans="2:26">
      <c r="B1812" s="12">
        <v>1812</v>
      </c>
      <c r="C1812" s="2">
        <f>IF(D1812&lt;&gt;"",MAX(C$1688:$C1811)+1,"")</f>
        <v>2120</v>
      </c>
      <c r="D1812" s="1" t="s">
        <v>2428</v>
      </c>
      <c r="E1812" s="1" t="s">
        <v>1206</v>
      </c>
      <c r="F1812" s="18" t="s">
        <v>595</v>
      </c>
      <c r="G1812" s="17" t="s">
        <v>1207</v>
      </c>
      <c r="H1812" s="58">
        <v>0</v>
      </c>
      <c r="I1812" s="58">
        <v>0</v>
      </c>
      <c r="J1812" s="17" t="s">
        <v>1</v>
      </c>
      <c r="K1812" s="17" t="s">
        <v>2192</v>
      </c>
      <c r="L1812" s="138" t="s">
        <v>4604</v>
      </c>
      <c r="M1812" s="10" t="s">
        <v>2200</v>
      </c>
      <c r="N1812" s="22" t="s">
        <v>3645</v>
      </c>
      <c r="O1812" s="22" t="s">
        <v>3782</v>
      </c>
      <c r="P1812"/>
      <c r="Q1812" t="str">
        <f t="shared" si="11"/>
        <v>NOT EQUAL</v>
      </c>
      <c r="R1812"/>
      <c r="S1812"/>
      <c r="T1812">
        <f t="shared" si="12"/>
        <v>284</v>
      </c>
      <c r="U1812" s="3"/>
      <c r="V1812" s="118"/>
      <c r="W1812" s="118"/>
      <c r="X1812" s="109" t="str">
        <f t="shared" si="13"/>
        <v/>
      </c>
      <c r="Y1812" s="109" t="str">
        <f t="shared" si="14"/>
        <v/>
      </c>
      <c r="Z1812" s="2">
        <f t="shared" si="15"/>
        <v>2120</v>
      </c>
    </row>
    <row r="1813" spans="2:26">
      <c r="B1813" s="12">
        <v>1813</v>
      </c>
      <c r="C1813" s="2">
        <f>IF(D1813&lt;&gt;"",MAX(C$1688:$C1812)+1,"")</f>
        <v>2121</v>
      </c>
      <c r="D1813" s="1" t="s">
        <v>2429</v>
      </c>
      <c r="E1813" s="1" t="s">
        <v>1206</v>
      </c>
      <c r="F1813" s="18" t="s">
        <v>595</v>
      </c>
      <c r="G1813" s="17" t="s">
        <v>1208</v>
      </c>
      <c r="H1813" s="58">
        <v>0</v>
      </c>
      <c r="I1813" s="58">
        <v>0</v>
      </c>
      <c r="J1813" s="17" t="s">
        <v>1</v>
      </c>
      <c r="K1813" s="17" t="s">
        <v>2192</v>
      </c>
      <c r="L1813" s="138" t="s">
        <v>4604</v>
      </c>
      <c r="M1813" s="10" t="s">
        <v>2200</v>
      </c>
      <c r="N1813" s="22" t="s">
        <v>3646</v>
      </c>
      <c r="O1813" s="22" t="s">
        <v>3782</v>
      </c>
      <c r="P1813"/>
      <c r="Q1813" t="str">
        <f t="shared" si="11"/>
        <v>NOT EQUAL</v>
      </c>
      <c r="R1813"/>
      <c r="S1813"/>
      <c r="T1813">
        <f t="shared" si="12"/>
        <v>284</v>
      </c>
      <c r="U1813" s="3"/>
      <c r="V1813" s="118"/>
      <c r="W1813" s="118"/>
      <c r="X1813" s="109" t="str">
        <f t="shared" si="13"/>
        <v/>
      </c>
      <c r="Y1813" s="109" t="str">
        <f t="shared" si="14"/>
        <v/>
      </c>
      <c r="Z1813" s="2">
        <f t="shared" si="15"/>
        <v>2121</v>
      </c>
    </row>
    <row r="1814" spans="2:26">
      <c r="B1814" s="12">
        <v>1814</v>
      </c>
      <c r="C1814" s="2">
        <f>IF(D1814&lt;&gt;"",MAX(C$1688:$C1813)+1,"")</f>
        <v>2122</v>
      </c>
      <c r="D1814" s="1" t="s">
        <v>2430</v>
      </c>
      <c r="E1814" s="1" t="s">
        <v>1206</v>
      </c>
      <c r="F1814" s="18" t="s">
        <v>595</v>
      </c>
      <c r="G1814" s="17" t="s">
        <v>1209</v>
      </c>
      <c r="H1814" s="58">
        <v>0</v>
      </c>
      <c r="I1814" s="58">
        <v>0</v>
      </c>
      <c r="J1814" s="17" t="s">
        <v>1</v>
      </c>
      <c r="K1814" s="17" t="s">
        <v>2192</v>
      </c>
      <c r="L1814" s="138" t="s">
        <v>4604</v>
      </c>
      <c r="M1814" s="10" t="s">
        <v>2200</v>
      </c>
      <c r="N1814" s="22" t="s">
        <v>3647</v>
      </c>
      <c r="O1814" s="22" t="s">
        <v>3782</v>
      </c>
      <c r="P1814"/>
      <c r="Q1814" t="str">
        <f t="shared" si="11"/>
        <v>NOT EQUAL</v>
      </c>
      <c r="R1814"/>
      <c r="S1814"/>
      <c r="T1814">
        <f t="shared" si="12"/>
        <v>284</v>
      </c>
      <c r="U1814" s="3"/>
      <c r="V1814" s="118"/>
      <c r="W1814" s="118"/>
      <c r="X1814" s="109" t="str">
        <f t="shared" si="13"/>
        <v/>
      </c>
      <c r="Y1814" s="109" t="str">
        <f t="shared" si="14"/>
        <v/>
      </c>
      <c r="Z1814" s="2">
        <f t="shared" si="15"/>
        <v>2122</v>
      </c>
    </row>
    <row r="1815" spans="2:26">
      <c r="B1815" s="12">
        <v>1815</v>
      </c>
      <c r="C1815" s="2">
        <f>IF(D1815&lt;&gt;"",MAX(C$1688:$C1814)+1,"")</f>
        <v>2123</v>
      </c>
      <c r="D1815" s="1" t="s">
        <v>2428</v>
      </c>
      <c r="E1815" s="1" t="s">
        <v>1210</v>
      </c>
      <c r="F1815" s="18" t="s">
        <v>595</v>
      </c>
      <c r="G1815" s="17" t="s">
        <v>1211</v>
      </c>
      <c r="H1815" s="58">
        <v>0</v>
      </c>
      <c r="I1815" s="58">
        <v>0</v>
      </c>
      <c r="J1815" s="17" t="s">
        <v>1</v>
      </c>
      <c r="K1815" s="17" t="s">
        <v>2192</v>
      </c>
      <c r="L1815" s="138" t="s">
        <v>4604</v>
      </c>
      <c r="M1815" s="10" t="s">
        <v>2200</v>
      </c>
      <c r="N1815" s="22" t="s">
        <v>3648</v>
      </c>
      <c r="O1815" s="22" t="s">
        <v>3782</v>
      </c>
      <c r="P1815"/>
      <c r="Q1815" t="str">
        <f t="shared" si="11"/>
        <v>NOT EQUAL</v>
      </c>
      <c r="R1815"/>
      <c r="S1815"/>
      <c r="T1815">
        <f t="shared" si="12"/>
        <v>284</v>
      </c>
      <c r="U1815" s="3"/>
      <c r="V1815" s="118"/>
      <c r="W1815" s="118"/>
      <c r="X1815" s="109" t="str">
        <f t="shared" si="13"/>
        <v/>
      </c>
      <c r="Y1815" s="109" t="str">
        <f t="shared" si="14"/>
        <v/>
      </c>
      <c r="Z1815" s="2">
        <f t="shared" si="15"/>
        <v>2123</v>
      </c>
    </row>
    <row r="1816" spans="2:26">
      <c r="B1816" s="12">
        <v>1816</v>
      </c>
      <c r="C1816" s="2">
        <f>IF(D1816&lt;&gt;"",MAX(C$1688:$C1815)+1,"")</f>
        <v>2124</v>
      </c>
      <c r="D1816" s="1" t="s">
        <v>2429</v>
      </c>
      <c r="E1816" s="1" t="s">
        <v>1210</v>
      </c>
      <c r="F1816" s="18" t="s">
        <v>595</v>
      </c>
      <c r="G1816" s="17" t="s">
        <v>1212</v>
      </c>
      <c r="H1816" s="58">
        <v>0</v>
      </c>
      <c r="I1816" s="58">
        <v>0</v>
      </c>
      <c r="J1816" s="17" t="s">
        <v>1</v>
      </c>
      <c r="K1816" s="17" t="s">
        <v>2192</v>
      </c>
      <c r="L1816" s="138" t="s">
        <v>4604</v>
      </c>
      <c r="M1816" s="10" t="s">
        <v>2200</v>
      </c>
      <c r="N1816" s="22" t="s">
        <v>3649</v>
      </c>
      <c r="O1816" s="22" t="s">
        <v>3782</v>
      </c>
      <c r="P1816"/>
      <c r="Q1816" t="str">
        <f t="shared" si="11"/>
        <v>NOT EQUAL</v>
      </c>
      <c r="R1816"/>
      <c r="S1816"/>
      <c r="T1816">
        <f t="shared" si="12"/>
        <v>284</v>
      </c>
      <c r="U1816" s="3"/>
      <c r="V1816" s="118"/>
      <c r="W1816" s="118"/>
      <c r="X1816" s="109" t="str">
        <f t="shared" si="13"/>
        <v/>
      </c>
      <c r="Y1816" s="109" t="str">
        <f t="shared" si="14"/>
        <v/>
      </c>
      <c r="Z1816" s="2">
        <f t="shared" si="15"/>
        <v>2124</v>
      </c>
    </row>
    <row r="1817" spans="2:26">
      <c r="B1817" s="12">
        <v>1817</v>
      </c>
      <c r="C1817" s="2">
        <f>IF(D1817&lt;&gt;"",MAX(C$1688:$C1816)+1,"")</f>
        <v>2125</v>
      </c>
      <c r="D1817" s="1" t="s">
        <v>2430</v>
      </c>
      <c r="E1817" s="1" t="s">
        <v>1210</v>
      </c>
      <c r="F1817" s="18" t="s">
        <v>595</v>
      </c>
      <c r="G1817" s="17" t="s">
        <v>1213</v>
      </c>
      <c r="H1817" s="58">
        <v>0</v>
      </c>
      <c r="I1817" s="58">
        <v>0</v>
      </c>
      <c r="J1817" s="17" t="s">
        <v>1</v>
      </c>
      <c r="K1817" s="17" t="s">
        <v>2192</v>
      </c>
      <c r="L1817" s="138" t="s">
        <v>4604</v>
      </c>
      <c r="M1817" s="10" t="s">
        <v>2200</v>
      </c>
      <c r="N1817" s="22" t="s">
        <v>3650</v>
      </c>
      <c r="O1817" s="22" t="s">
        <v>3782</v>
      </c>
      <c r="P1817"/>
      <c r="Q1817" t="str">
        <f t="shared" ref="Q1817:Q1880" si="16">IF(F1817=G1817,"","NOT EQUAL")</f>
        <v>NOT EQUAL</v>
      </c>
      <c r="R1817"/>
      <c r="S1817"/>
      <c r="T1817">
        <f t="shared" si="12"/>
        <v>284</v>
      </c>
      <c r="U1817" s="3"/>
      <c r="V1817" s="118"/>
      <c r="W1817" s="118"/>
      <c r="X1817" s="109" t="str">
        <f t="shared" si="13"/>
        <v/>
      </c>
      <c r="Y1817" s="109" t="str">
        <f t="shared" si="14"/>
        <v/>
      </c>
      <c r="Z1817" s="2">
        <f t="shared" si="15"/>
        <v>2125</v>
      </c>
    </row>
    <row r="1818" spans="2:26">
      <c r="B1818" s="12">
        <v>1818</v>
      </c>
      <c r="C1818" s="2">
        <f>IF(D1818&lt;&gt;"",MAX(C$1688:$C1817)+1,"")</f>
        <v>2126</v>
      </c>
      <c r="D1818" s="1" t="s">
        <v>2428</v>
      </c>
      <c r="E1818" s="1" t="s">
        <v>1749</v>
      </c>
      <c r="F1818" s="18" t="s">
        <v>595</v>
      </c>
      <c r="G1818" s="17" t="s">
        <v>1214</v>
      </c>
      <c r="H1818" s="58">
        <v>0</v>
      </c>
      <c r="I1818" s="58">
        <v>0</v>
      </c>
      <c r="J1818" s="17" t="s">
        <v>1</v>
      </c>
      <c r="K1818" s="17" t="s">
        <v>2192</v>
      </c>
      <c r="L1818" s="138" t="s">
        <v>4604</v>
      </c>
      <c r="M1818" s="10" t="s">
        <v>2200</v>
      </c>
      <c r="N1818" s="22" t="s">
        <v>3651</v>
      </c>
      <c r="O1818" s="22" t="s">
        <v>3782</v>
      </c>
      <c r="P1818"/>
      <c r="Q1818" t="str">
        <f t="shared" si="16"/>
        <v>NOT EQUAL</v>
      </c>
      <c r="R1818"/>
      <c r="S1818"/>
      <c r="T1818">
        <f t="shared" si="12"/>
        <v>284</v>
      </c>
      <c r="U1818" s="3"/>
      <c r="V1818" s="118"/>
      <c r="W1818" s="118"/>
      <c r="X1818" s="109" t="str">
        <f t="shared" si="13"/>
        <v/>
      </c>
      <c r="Y1818" s="109" t="str">
        <f t="shared" si="14"/>
        <v/>
      </c>
      <c r="Z1818" s="2">
        <f t="shared" si="15"/>
        <v>2126</v>
      </c>
    </row>
    <row r="1819" spans="2:26">
      <c r="B1819" s="12">
        <v>1819</v>
      </c>
      <c r="C1819" s="2">
        <f>IF(D1819&lt;&gt;"",MAX(C$1688:$C1818)+1,"")</f>
        <v>2127</v>
      </c>
      <c r="D1819" s="1" t="s">
        <v>2429</v>
      </c>
      <c r="E1819" s="1" t="s">
        <v>1749</v>
      </c>
      <c r="F1819" s="18" t="s">
        <v>595</v>
      </c>
      <c r="G1819" s="17" t="s">
        <v>1215</v>
      </c>
      <c r="H1819" s="58">
        <v>0</v>
      </c>
      <c r="I1819" s="58">
        <v>0</v>
      </c>
      <c r="J1819" s="17" t="s">
        <v>1</v>
      </c>
      <c r="K1819" s="17" t="s">
        <v>2192</v>
      </c>
      <c r="L1819" s="138" t="s">
        <v>4604</v>
      </c>
      <c r="M1819" s="10" t="s">
        <v>2200</v>
      </c>
      <c r="N1819" s="22" t="s">
        <v>3652</v>
      </c>
      <c r="O1819" s="22" t="s">
        <v>3782</v>
      </c>
      <c r="P1819"/>
      <c r="Q1819" t="str">
        <f t="shared" si="16"/>
        <v>NOT EQUAL</v>
      </c>
      <c r="R1819"/>
      <c r="S1819"/>
      <c r="T1819">
        <f t="shared" si="12"/>
        <v>284</v>
      </c>
      <c r="U1819" s="3"/>
      <c r="V1819" s="118"/>
      <c r="W1819" s="118"/>
      <c r="X1819" s="109" t="str">
        <f t="shared" si="13"/>
        <v/>
      </c>
      <c r="Y1819" s="109" t="str">
        <f t="shared" si="14"/>
        <v/>
      </c>
      <c r="Z1819" s="2">
        <f t="shared" si="15"/>
        <v>2127</v>
      </c>
    </row>
    <row r="1820" spans="2:26">
      <c r="B1820" s="12">
        <v>1820</v>
      </c>
      <c r="C1820" s="2">
        <f>IF(D1820&lt;&gt;"",MAX(C$1688:$C1819)+1,"")</f>
        <v>2128</v>
      </c>
      <c r="D1820" s="1" t="s">
        <v>2430</v>
      </c>
      <c r="E1820" s="1" t="s">
        <v>1749</v>
      </c>
      <c r="F1820" s="18" t="s">
        <v>595</v>
      </c>
      <c r="G1820" s="17" t="s">
        <v>1216</v>
      </c>
      <c r="H1820" s="58">
        <v>0</v>
      </c>
      <c r="I1820" s="58">
        <v>0</v>
      </c>
      <c r="J1820" s="17" t="s">
        <v>1</v>
      </c>
      <c r="K1820" s="17" t="s">
        <v>2192</v>
      </c>
      <c r="L1820" s="138" t="s">
        <v>4604</v>
      </c>
      <c r="M1820" s="10" t="s">
        <v>2200</v>
      </c>
      <c r="N1820" s="22" t="s">
        <v>3653</v>
      </c>
      <c r="O1820" s="22" t="s">
        <v>3782</v>
      </c>
      <c r="P1820"/>
      <c r="Q1820" t="str">
        <f t="shared" si="16"/>
        <v>NOT EQUAL</v>
      </c>
      <c r="R1820"/>
      <c r="S1820"/>
      <c r="T1820">
        <f t="shared" si="12"/>
        <v>284</v>
      </c>
      <c r="U1820" s="3"/>
      <c r="V1820" s="118"/>
      <c r="W1820" s="118"/>
      <c r="X1820" s="109" t="str">
        <f t="shared" si="13"/>
        <v/>
      </c>
      <c r="Y1820" s="109" t="str">
        <f t="shared" si="14"/>
        <v/>
      </c>
      <c r="Z1820" s="2">
        <f t="shared" si="15"/>
        <v>2128</v>
      </c>
    </row>
    <row r="1821" spans="2:26">
      <c r="B1821" s="12">
        <v>1821</v>
      </c>
      <c r="C1821" s="2">
        <f>IF(D1821&lt;&gt;"",MAX(C$1688:$C1820)+1,"")</f>
        <v>2129</v>
      </c>
      <c r="D1821" s="1" t="s">
        <v>2428</v>
      </c>
      <c r="E1821" s="1" t="s">
        <v>1750</v>
      </c>
      <c r="F1821" s="18" t="s">
        <v>595</v>
      </c>
      <c r="G1821" s="17" t="s">
        <v>1217</v>
      </c>
      <c r="H1821" s="58">
        <v>0</v>
      </c>
      <c r="I1821" s="58">
        <v>0</v>
      </c>
      <c r="J1821" s="17" t="s">
        <v>1</v>
      </c>
      <c r="K1821" s="17" t="s">
        <v>2192</v>
      </c>
      <c r="L1821" s="138" t="s">
        <v>4604</v>
      </c>
      <c r="M1821" s="10" t="s">
        <v>2200</v>
      </c>
      <c r="N1821" s="22" t="s">
        <v>3654</v>
      </c>
      <c r="O1821" s="22" t="s">
        <v>3782</v>
      </c>
      <c r="P1821"/>
      <c r="Q1821" t="str">
        <f t="shared" si="16"/>
        <v>NOT EQUAL</v>
      </c>
      <c r="R1821"/>
      <c r="S1821"/>
      <c r="T1821">
        <f t="shared" si="12"/>
        <v>284</v>
      </c>
      <c r="U1821" s="3"/>
      <c r="V1821" s="118"/>
      <c r="W1821" s="118"/>
      <c r="X1821" s="109" t="str">
        <f t="shared" si="13"/>
        <v/>
      </c>
      <c r="Y1821" s="109" t="str">
        <f t="shared" si="14"/>
        <v/>
      </c>
      <c r="Z1821" s="2">
        <f t="shared" si="15"/>
        <v>2129</v>
      </c>
    </row>
    <row r="1822" spans="2:26">
      <c r="B1822" s="12">
        <v>1822</v>
      </c>
      <c r="C1822" s="2">
        <f>IF(D1822&lt;&gt;"",MAX(C$1688:$C1821)+1,"")</f>
        <v>2130</v>
      </c>
      <c r="D1822" s="1" t="s">
        <v>2429</v>
      </c>
      <c r="E1822" s="1" t="s">
        <v>1750</v>
      </c>
      <c r="F1822" s="18" t="s">
        <v>595</v>
      </c>
      <c r="G1822" s="17" t="s">
        <v>1218</v>
      </c>
      <c r="H1822" s="58">
        <v>0</v>
      </c>
      <c r="I1822" s="58">
        <v>0</v>
      </c>
      <c r="J1822" s="17" t="s">
        <v>1</v>
      </c>
      <c r="K1822" s="17" t="s">
        <v>2192</v>
      </c>
      <c r="L1822" s="138" t="s">
        <v>4604</v>
      </c>
      <c r="M1822" s="10" t="s">
        <v>2200</v>
      </c>
      <c r="N1822" s="22" t="s">
        <v>3655</v>
      </c>
      <c r="O1822" s="22" t="s">
        <v>3782</v>
      </c>
      <c r="P1822"/>
      <c r="Q1822" t="str">
        <f t="shared" si="16"/>
        <v>NOT EQUAL</v>
      </c>
      <c r="R1822"/>
      <c r="S1822"/>
      <c r="T1822">
        <f t="shared" si="12"/>
        <v>284</v>
      </c>
      <c r="U1822" s="3"/>
      <c r="V1822" s="118"/>
      <c r="W1822" s="118"/>
      <c r="X1822" s="109" t="str">
        <f t="shared" si="13"/>
        <v/>
      </c>
      <c r="Y1822" s="109" t="str">
        <f t="shared" si="14"/>
        <v/>
      </c>
      <c r="Z1822" s="2">
        <f t="shared" si="15"/>
        <v>2130</v>
      </c>
    </row>
    <row r="1823" spans="2:26">
      <c r="B1823" s="12">
        <v>1823</v>
      </c>
      <c r="C1823" s="2">
        <f>IF(D1823&lt;&gt;"",MAX(C$1688:$C1822)+1,"")</f>
        <v>2131</v>
      </c>
      <c r="D1823" s="1" t="s">
        <v>2430</v>
      </c>
      <c r="E1823" s="1" t="s">
        <v>1750</v>
      </c>
      <c r="F1823" s="18" t="s">
        <v>595</v>
      </c>
      <c r="G1823" s="17" t="s">
        <v>1219</v>
      </c>
      <c r="H1823" s="58">
        <v>0</v>
      </c>
      <c r="I1823" s="58">
        <v>0</v>
      </c>
      <c r="J1823" s="17" t="s">
        <v>1</v>
      </c>
      <c r="K1823" s="17" t="s">
        <v>2192</v>
      </c>
      <c r="L1823" s="138" t="s">
        <v>4604</v>
      </c>
      <c r="M1823" s="10" t="s">
        <v>2200</v>
      </c>
      <c r="N1823" s="22" t="s">
        <v>3656</v>
      </c>
      <c r="O1823" s="22" t="s">
        <v>3782</v>
      </c>
      <c r="P1823"/>
      <c r="Q1823" t="str">
        <f t="shared" si="16"/>
        <v>NOT EQUAL</v>
      </c>
      <c r="R1823"/>
      <c r="S1823"/>
      <c r="T1823">
        <f t="shared" si="12"/>
        <v>284</v>
      </c>
      <c r="U1823" s="3"/>
      <c r="V1823" s="118"/>
      <c r="W1823" s="118"/>
      <c r="X1823" s="109" t="str">
        <f t="shared" si="13"/>
        <v/>
      </c>
      <c r="Y1823" s="109" t="str">
        <f t="shared" si="14"/>
        <v/>
      </c>
      <c r="Z1823" s="2">
        <f t="shared" si="15"/>
        <v>2131</v>
      </c>
    </row>
    <row r="1824" spans="2:26">
      <c r="B1824" s="12">
        <v>1824</v>
      </c>
      <c r="C1824" s="2">
        <f>IF(D1824&lt;&gt;"",MAX(C$1688:$C1823)+1,"")</f>
        <v>2132</v>
      </c>
      <c r="D1824" s="1" t="s">
        <v>2428</v>
      </c>
      <c r="E1824" s="1" t="s">
        <v>1751</v>
      </c>
      <c r="F1824" s="18" t="s">
        <v>595</v>
      </c>
      <c r="G1824" s="17" t="s">
        <v>1220</v>
      </c>
      <c r="H1824" s="58">
        <v>0</v>
      </c>
      <c r="I1824" s="58">
        <v>0</v>
      </c>
      <c r="J1824" s="17" t="s">
        <v>1</v>
      </c>
      <c r="K1824" s="17" t="s">
        <v>2192</v>
      </c>
      <c r="L1824" s="138" t="s">
        <v>4604</v>
      </c>
      <c r="M1824" s="10" t="s">
        <v>2200</v>
      </c>
      <c r="N1824" s="22" t="s">
        <v>3657</v>
      </c>
      <c r="O1824" s="22" t="s">
        <v>3782</v>
      </c>
      <c r="P1824"/>
      <c r="Q1824" t="str">
        <f t="shared" si="16"/>
        <v>NOT EQUAL</v>
      </c>
      <c r="R1824"/>
      <c r="S1824"/>
      <c r="T1824">
        <f t="shared" si="12"/>
        <v>284</v>
      </c>
      <c r="U1824" s="3"/>
      <c r="V1824" s="118"/>
      <c r="W1824" s="118"/>
      <c r="X1824" s="109" t="str">
        <f t="shared" si="13"/>
        <v/>
      </c>
      <c r="Y1824" s="109" t="str">
        <f t="shared" si="14"/>
        <v/>
      </c>
      <c r="Z1824" s="2">
        <f t="shared" si="15"/>
        <v>2132</v>
      </c>
    </row>
    <row r="1825" spans="2:26">
      <c r="B1825" s="12">
        <v>1825</v>
      </c>
      <c r="C1825" s="2">
        <f>IF(D1825&lt;&gt;"",MAX(C$1688:$C1824)+1,"")</f>
        <v>2133</v>
      </c>
      <c r="D1825" s="1" t="s">
        <v>2429</v>
      </c>
      <c r="E1825" s="1" t="s">
        <v>1751</v>
      </c>
      <c r="F1825" s="18" t="s">
        <v>595</v>
      </c>
      <c r="G1825" s="17" t="s">
        <v>1221</v>
      </c>
      <c r="H1825" s="58">
        <v>0</v>
      </c>
      <c r="I1825" s="58">
        <v>0</v>
      </c>
      <c r="J1825" s="17" t="s">
        <v>1</v>
      </c>
      <c r="K1825" s="17" t="s">
        <v>2192</v>
      </c>
      <c r="L1825" s="138" t="s">
        <v>4604</v>
      </c>
      <c r="M1825" s="10" t="s">
        <v>2200</v>
      </c>
      <c r="N1825" s="22" t="s">
        <v>3658</v>
      </c>
      <c r="O1825" s="22" t="s">
        <v>3782</v>
      </c>
      <c r="P1825"/>
      <c r="Q1825" t="str">
        <f t="shared" si="16"/>
        <v>NOT EQUAL</v>
      </c>
      <c r="R1825"/>
      <c r="S1825"/>
      <c r="T1825">
        <f t="shared" si="12"/>
        <v>284</v>
      </c>
      <c r="U1825" s="3"/>
      <c r="V1825" s="118"/>
      <c r="W1825" s="118"/>
      <c r="X1825" s="109" t="str">
        <f t="shared" si="13"/>
        <v/>
      </c>
      <c r="Y1825" s="109" t="str">
        <f t="shared" si="14"/>
        <v/>
      </c>
      <c r="Z1825" s="2">
        <f t="shared" si="15"/>
        <v>2133</v>
      </c>
    </row>
    <row r="1826" spans="2:26">
      <c r="B1826" s="12">
        <v>1826</v>
      </c>
      <c r="C1826" s="2">
        <f>IF(D1826&lt;&gt;"",MAX(C$1688:$C1825)+1,"")</f>
        <v>2134</v>
      </c>
      <c r="D1826" s="1" t="s">
        <v>2430</v>
      </c>
      <c r="E1826" s="1" t="s">
        <v>1751</v>
      </c>
      <c r="F1826" s="18" t="s">
        <v>595</v>
      </c>
      <c r="G1826" s="17" t="s">
        <v>1222</v>
      </c>
      <c r="H1826" s="58">
        <v>0</v>
      </c>
      <c r="I1826" s="58">
        <v>0</v>
      </c>
      <c r="J1826" s="17" t="s">
        <v>1</v>
      </c>
      <c r="K1826" s="17" t="s">
        <v>2192</v>
      </c>
      <c r="L1826" s="138" t="s">
        <v>4604</v>
      </c>
      <c r="M1826" s="10" t="s">
        <v>2200</v>
      </c>
      <c r="N1826" s="22" t="s">
        <v>3659</v>
      </c>
      <c r="O1826" s="22" t="s">
        <v>3782</v>
      </c>
      <c r="P1826"/>
      <c r="Q1826" t="str">
        <f t="shared" si="16"/>
        <v>NOT EQUAL</v>
      </c>
      <c r="R1826"/>
      <c r="S1826"/>
      <c r="T1826">
        <f t="shared" si="12"/>
        <v>284</v>
      </c>
      <c r="U1826" s="3"/>
      <c r="V1826" s="118"/>
      <c r="W1826" s="118"/>
      <c r="X1826" s="109" t="str">
        <f t="shared" si="13"/>
        <v/>
      </c>
      <c r="Y1826" s="109" t="str">
        <f t="shared" si="14"/>
        <v/>
      </c>
      <c r="Z1826" s="2">
        <f t="shared" si="15"/>
        <v>2134</v>
      </c>
    </row>
    <row r="1827" spans="2:26">
      <c r="B1827" s="12">
        <v>1827</v>
      </c>
      <c r="C1827" s="2">
        <f>IF(D1827&lt;&gt;"",MAX(C$1688:$C1826)+1,"")</f>
        <v>2135</v>
      </c>
      <c r="D1827" s="1" t="s">
        <v>2428</v>
      </c>
      <c r="E1827" s="1" t="s">
        <v>1752</v>
      </c>
      <c r="F1827" s="18" t="s">
        <v>595</v>
      </c>
      <c r="G1827" s="17" t="s">
        <v>1223</v>
      </c>
      <c r="H1827" s="58">
        <v>0</v>
      </c>
      <c r="I1827" s="58">
        <v>0</v>
      </c>
      <c r="J1827" s="17" t="s">
        <v>1</v>
      </c>
      <c r="K1827" s="17" t="s">
        <v>2192</v>
      </c>
      <c r="L1827" s="138" t="s">
        <v>4604</v>
      </c>
      <c r="M1827" s="10" t="s">
        <v>2200</v>
      </c>
      <c r="N1827" s="22" t="s">
        <v>3660</v>
      </c>
      <c r="O1827" s="22" t="s">
        <v>3782</v>
      </c>
      <c r="P1827"/>
      <c r="Q1827" t="str">
        <f t="shared" si="16"/>
        <v>NOT EQUAL</v>
      </c>
      <c r="R1827"/>
      <c r="S1827"/>
      <c r="T1827">
        <f t="shared" si="12"/>
        <v>284</v>
      </c>
      <c r="U1827" s="3"/>
      <c r="V1827" s="118"/>
      <c r="W1827" s="118"/>
      <c r="X1827" s="109" t="str">
        <f t="shared" si="13"/>
        <v/>
      </c>
      <c r="Y1827" s="109" t="str">
        <f t="shared" si="14"/>
        <v/>
      </c>
      <c r="Z1827" s="2">
        <f t="shared" si="15"/>
        <v>2135</v>
      </c>
    </row>
    <row r="1828" spans="2:26">
      <c r="B1828" s="12">
        <v>1828</v>
      </c>
      <c r="C1828" s="2">
        <f>IF(D1828&lt;&gt;"",MAX(C$1688:$C1827)+1,"")</f>
        <v>2136</v>
      </c>
      <c r="D1828" s="1" t="s">
        <v>2429</v>
      </c>
      <c r="E1828" s="1" t="s">
        <v>1752</v>
      </c>
      <c r="F1828" s="18" t="s">
        <v>595</v>
      </c>
      <c r="G1828" s="17" t="s">
        <v>1224</v>
      </c>
      <c r="H1828" s="58">
        <v>0</v>
      </c>
      <c r="I1828" s="58">
        <v>0</v>
      </c>
      <c r="J1828" s="17" t="s">
        <v>1</v>
      </c>
      <c r="K1828" s="17" t="s">
        <v>2192</v>
      </c>
      <c r="L1828" s="138" t="s">
        <v>4604</v>
      </c>
      <c r="M1828" s="10" t="s">
        <v>2200</v>
      </c>
      <c r="N1828" s="22" t="s">
        <v>3661</v>
      </c>
      <c r="O1828" s="22" t="s">
        <v>3782</v>
      </c>
      <c r="P1828"/>
      <c r="Q1828" t="str">
        <f t="shared" si="16"/>
        <v>NOT EQUAL</v>
      </c>
      <c r="R1828"/>
      <c r="S1828"/>
      <c r="T1828">
        <f t="shared" si="12"/>
        <v>284</v>
      </c>
      <c r="U1828" s="3"/>
      <c r="V1828" s="118"/>
      <c r="W1828" s="118"/>
      <c r="X1828" s="109" t="str">
        <f t="shared" si="13"/>
        <v/>
      </c>
      <c r="Y1828" s="109" t="str">
        <f t="shared" si="14"/>
        <v/>
      </c>
      <c r="Z1828" s="2">
        <f t="shared" si="15"/>
        <v>2136</v>
      </c>
    </row>
    <row r="1829" spans="2:26">
      <c r="B1829" s="12">
        <v>1829</v>
      </c>
      <c r="C1829" s="2">
        <f>IF(D1829&lt;&gt;"",MAX(C$1688:$C1828)+1,"")</f>
        <v>2137</v>
      </c>
      <c r="D1829" s="1" t="s">
        <v>2430</v>
      </c>
      <c r="E1829" s="1" t="s">
        <v>1752</v>
      </c>
      <c r="F1829" s="18" t="s">
        <v>595</v>
      </c>
      <c r="G1829" s="17" t="s">
        <v>1225</v>
      </c>
      <c r="H1829" s="58">
        <v>0</v>
      </c>
      <c r="I1829" s="58">
        <v>0</v>
      </c>
      <c r="J1829" s="17" t="s">
        <v>1</v>
      </c>
      <c r="K1829" s="17" t="s">
        <v>2192</v>
      </c>
      <c r="L1829" s="138" t="s">
        <v>4604</v>
      </c>
      <c r="M1829" s="10" t="s">
        <v>2200</v>
      </c>
      <c r="N1829" s="22" t="s">
        <v>3662</v>
      </c>
      <c r="O1829" s="22" t="s">
        <v>3782</v>
      </c>
      <c r="P1829"/>
      <c r="Q1829" t="str">
        <f t="shared" si="16"/>
        <v>NOT EQUAL</v>
      </c>
      <c r="R1829"/>
      <c r="S1829"/>
      <c r="T1829">
        <f t="shared" si="12"/>
        <v>284</v>
      </c>
      <c r="U1829" s="3"/>
      <c r="V1829" s="118"/>
      <c r="W1829" s="118"/>
      <c r="X1829" s="109" t="str">
        <f t="shared" si="13"/>
        <v/>
      </c>
      <c r="Y1829" s="109" t="str">
        <f t="shared" si="14"/>
        <v/>
      </c>
      <c r="Z1829" s="2">
        <f t="shared" si="15"/>
        <v>2137</v>
      </c>
    </row>
    <row r="1830" spans="2:26">
      <c r="B1830" s="12">
        <v>1830</v>
      </c>
      <c r="C1830" s="2">
        <f>IF(D1830&lt;&gt;"",MAX(C$1688:$C1829)+1,"")</f>
        <v>2138</v>
      </c>
      <c r="D1830" s="1" t="s">
        <v>2428</v>
      </c>
      <c r="E1830" s="1" t="s">
        <v>1753</v>
      </c>
      <c r="F1830" s="18" t="s">
        <v>595</v>
      </c>
      <c r="G1830" s="17" t="s">
        <v>1226</v>
      </c>
      <c r="H1830" s="58">
        <v>0</v>
      </c>
      <c r="I1830" s="58">
        <v>0</v>
      </c>
      <c r="J1830" s="17" t="s">
        <v>1</v>
      </c>
      <c r="K1830" s="17" t="s">
        <v>2192</v>
      </c>
      <c r="L1830" s="138" t="s">
        <v>4604</v>
      </c>
      <c r="M1830" s="10" t="s">
        <v>2200</v>
      </c>
      <c r="N1830" s="22" t="s">
        <v>3663</v>
      </c>
      <c r="O1830" s="22" t="s">
        <v>3782</v>
      </c>
      <c r="P1830"/>
      <c r="Q1830" t="str">
        <f t="shared" si="16"/>
        <v>NOT EQUAL</v>
      </c>
      <c r="R1830"/>
      <c r="S1830"/>
      <c r="T1830">
        <f t="shared" si="12"/>
        <v>284</v>
      </c>
      <c r="U1830" s="3"/>
      <c r="V1830" s="118"/>
      <c r="W1830" s="118"/>
      <c r="X1830" s="109" t="str">
        <f t="shared" si="13"/>
        <v/>
      </c>
      <c r="Y1830" s="109" t="str">
        <f t="shared" si="14"/>
        <v/>
      </c>
      <c r="Z1830" s="2">
        <f t="shared" si="15"/>
        <v>2138</v>
      </c>
    </row>
    <row r="1831" spans="2:26">
      <c r="B1831" s="12">
        <v>1831</v>
      </c>
      <c r="C1831" s="2">
        <f>IF(D1831&lt;&gt;"",MAX(C$1688:$C1830)+1,"")</f>
        <v>2139</v>
      </c>
      <c r="D1831" s="1" t="s">
        <v>2429</v>
      </c>
      <c r="E1831" s="1" t="s">
        <v>1753</v>
      </c>
      <c r="F1831" s="18" t="s">
        <v>595</v>
      </c>
      <c r="G1831" s="17" t="s">
        <v>1227</v>
      </c>
      <c r="H1831" s="58">
        <v>0</v>
      </c>
      <c r="I1831" s="58">
        <v>0</v>
      </c>
      <c r="J1831" s="17" t="s">
        <v>1</v>
      </c>
      <c r="K1831" s="17" t="s">
        <v>2192</v>
      </c>
      <c r="L1831" s="138" t="s">
        <v>4604</v>
      </c>
      <c r="M1831" s="10" t="s">
        <v>2200</v>
      </c>
      <c r="N1831" s="22" t="s">
        <v>3664</v>
      </c>
      <c r="O1831" s="22" t="s">
        <v>3782</v>
      </c>
      <c r="P1831"/>
      <c r="Q1831" t="str">
        <f t="shared" si="16"/>
        <v>NOT EQUAL</v>
      </c>
      <c r="R1831"/>
      <c r="S1831"/>
      <c r="T1831">
        <f t="shared" si="12"/>
        <v>284</v>
      </c>
      <c r="U1831" s="3"/>
      <c r="V1831" s="118"/>
      <c r="W1831" s="118"/>
      <c r="X1831" s="109" t="str">
        <f t="shared" si="13"/>
        <v/>
      </c>
      <c r="Y1831" s="109" t="str">
        <f t="shared" si="14"/>
        <v/>
      </c>
      <c r="Z1831" s="2">
        <f t="shared" si="15"/>
        <v>2139</v>
      </c>
    </row>
    <row r="1832" spans="2:26">
      <c r="B1832" s="12">
        <v>1832</v>
      </c>
      <c r="C1832" s="2">
        <f>IF(D1832&lt;&gt;"",MAX(C$1688:$C1831)+1,"")</f>
        <v>2140</v>
      </c>
      <c r="D1832" s="1" t="s">
        <v>2430</v>
      </c>
      <c r="E1832" s="1" t="s">
        <v>1753</v>
      </c>
      <c r="F1832" s="18" t="s">
        <v>595</v>
      </c>
      <c r="G1832" s="17" t="s">
        <v>1228</v>
      </c>
      <c r="H1832" s="58">
        <v>0</v>
      </c>
      <c r="I1832" s="58">
        <v>0</v>
      </c>
      <c r="J1832" s="17" t="s">
        <v>1</v>
      </c>
      <c r="K1832" s="17" t="s">
        <v>2192</v>
      </c>
      <c r="L1832" s="138" t="s">
        <v>4604</v>
      </c>
      <c r="M1832" s="10" t="s">
        <v>2200</v>
      </c>
      <c r="N1832" s="22" t="s">
        <v>3665</v>
      </c>
      <c r="O1832" s="22" t="s">
        <v>3782</v>
      </c>
      <c r="P1832"/>
      <c r="Q1832" t="str">
        <f t="shared" si="16"/>
        <v>NOT EQUAL</v>
      </c>
      <c r="R1832"/>
      <c r="S1832"/>
      <c r="T1832">
        <f t="shared" si="12"/>
        <v>284</v>
      </c>
      <c r="U1832" s="3"/>
      <c r="V1832" s="118"/>
      <c r="W1832" s="118"/>
      <c r="X1832" s="109" t="str">
        <f t="shared" si="13"/>
        <v/>
      </c>
      <c r="Y1832" s="109" t="str">
        <f t="shared" si="14"/>
        <v/>
      </c>
      <c r="Z1832" s="2">
        <f t="shared" si="15"/>
        <v>2140</v>
      </c>
    </row>
    <row r="1833" spans="2:26">
      <c r="B1833" s="12">
        <v>1833</v>
      </c>
      <c r="C1833" s="2">
        <f>IF(D1833&lt;&gt;"",MAX(C$1688:$C1832)+1,"")</f>
        <v>2141</v>
      </c>
      <c r="D1833" s="1" t="s">
        <v>2428</v>
      </c>
      <c r="E1833" s="1" t="s">
        <v>1754</v>
      </c>
      <c r="F1833" s="18" t="s">
        <v>595</v>
      </c>
      <c r="G1833" s="17" t="s">
        <v>1229</v>
      </c>
      <c r="H1833" s="58">
        <v>0</v>
      </c>
      <c r="I1833" s="58">
        <v>0</v>
      </c>
      <c r="J1833" s="17" t="s">
        <v>1</v>
      </c>
      <c r="K1833" s="17" t="s">
        <v>2192</v>
      </c>
      <c r="L1833" s="138" t="s">
        <v>4604</v>
      </c>
      <c r="M1833" s="10" t="s">
        <v>2200</v>
      </c>
      <c r="N1833" s="22" t="s">
        <v>3666</v>
      </c>
      <c r="O1833" s="22" t="s">
        <v>3782</v>
      </c>
      <c r="P1833"/>
      <c r="Q1833" t="str">
        <f t="shared" si="16"/>
        <v>NOT EQUAL</v>
      </c>
      <c r="R1833"/>
      <c r="S1833"/>
      <c r="T1833">
        <f t="shared" si="12"/>
        <v>284</v>
      </c>
      <c r="U1833" s="3"/>
      <c r="V1833" s="118"/>
      <c r="W1833" s="118"/>
      <c r="X1833" s="109" t="str">
        <f t="shared" si="13"/>
        <v/>
      </c>
      <c r="Y1833" s="109" t="str">
        <f t="shared" si="14"/>
        <v/>
      </c>
      <c r="Z1833" s="2">
        <f t="shared" si="15"/>
        <v>2141</v>
      </c>
    </row>
    <row r="1834" spans="2:26">
      <c r="B1834" s="12">
        <v>1834</v>
      </c>
      <c r="C1834" s="2">
        <f>IF(D1834&lt;&gt;"",MAX(C$1688:$C1833)+1,"")</f>
        <v>2142</v>
      </c>
      <c r="D1834" s="1" t="s">
        <v>2429</v>
      </c>
      <c r="E1834" s="1" t="s">
        <v>1754</v>
      </c>
      <c r="F1834" s="18" t="s">
        <v>595</v>
      </c>
      <c r="G1834" s="17" t="s">
        <v>1230</v>
      </c>
      <c r="H1834" s="58">
        <v>0</v>
      </c>
      <c r="I1834" s="58">
        <v>0</v>
      </c>
      <c r="J1834" s="17" t="s">
        <v>1</v>
      </c>
      <c r="K1834" s="17" t="s">
        <v>2192</v>
      </c>
      <c r="L1834" s="138" t="s">
        <v>4604</v>
      </c>
      <c r="M1834" s="10" t="s">
        <v>2200</v>
      </c>
      <c r="N1834" s="22" t="s">
        <v>3667</v>
      </c>
      <c r="O1834" s="22" t="s">
        <v>3782</v>
      </c>
      <c r="P1834"/>
      <c r="Q1834" t="str">
        <f t="shared" si="16"/>
        <v>NOT EQUAL</v>
      </c>
      <c r="R1834"/>
      <c r="S1834"/>
      <c r="T1834">
        <f t="shared" si="12"/>
        <v>284</v>
      </c>
      <c r="U1834" s="3"/>
      <c r="V1834" s="118"/>
      <c r="W1834" s="118"/>
      <c r="X1834" s="109" t="str">
        <f t="shared" si="13"/>
        <v/>
      </c>
      <c r="Y1834" s="109" t="str">
        <f t="shared" si="14"/>
        <v/>
      </c>
      <c r="Z1834" s="2">
        <f t="shared" si="15"/>
        <v>2142</v>
      </c>
    </row>
    <row r="1835" spans="2:26">
      <c r="B1835" s="12">
        <v>1835</v>
      </c>
      <c r="C1835" s="2">
        <f>IF(D1835&lt;&gt;"",MAX(C$1688:$C1834)+1,"")</f>
        <v>2143</v>
      </c>
      <c r="D1835" s="1" t="s">
        <v>2430</v>
      </c>
      <c r="E1835" s="1" t="s">
        <v>1754</v>
      </c>
      <c r="F1835" s="18" t="s">
        <v>595</v>
      </c>
      <c r="G1835" s="17" t="s">
        <v>1231</v>
      </c>
      <c r="H1835" s="58">
        <v>0</v>
      </c>
      <c r="I1835" s="58">
        <v>0</v>
      </c>
      <c r="J1835" s="17" t="s">
        <v>1</v>
      </c>
      <c r="K1835" s="17" t="s">
        <v>2192</v>
      </c>
      <c r="L1835" s="138" t="s">
        <v>4604</v>
      </c>
      <c r="M1835" s="10" t="s">
        <v>2200</v>
      </c>
      <c r="N1835" s="22" t="s">
        <v>3668</v>
      </c>
      <c r="O1835" s="22" t="s">
        <v>3782</v>
      </c>
      <c r="P1835"/>
      <c r="Q1835" t="str">
        <f t="shared" si="16"/>
        <v>NOT EQUAL</v>
      </c>
      <c r="R1835"/>
      <c r="S1835"/>
      <c r="T1835">
        <f t="shared" si="12"/>
        <v>284</v>
      </c>
      <c r="U1835" s="3"/>
      <c r="V1835" s="118"/>
      <c r="W1835" s="118"/>
      <c r="X1835" s="109" t="str">
        <f t="shared" si="13"/>
        <v/>
      </c>
      <c r="Y1835" s="109" t="str">
        <f t="shared" si="14"/>
        <v/>
      </c>
      <c r="Z1835" s="2">
        <f t="shared" si="15"/>
        <v>2143</v>
      </c>
    </row>
    <row r="1836" spans="2:26">
      <c r="B1836" s="12">
        <v>1836</v>
      </c>
      <c r="C1836" s="2">
        <f>IF(D1836&lt;&gt;"",MAX(C$1688:$C1835)+1,"")</f>
        <v>2144</v>
      </c>
      <c r="D1836" s="1" t="s">
        <v>2428</v>
      </c>
      <c r="E1836" s="1" t="s">
        <v>1755</v>
      </c>
      <c r="F1836" s="18" t="s">
        <v>595</v>
      </c>
      <c r="G1836" s="17" t="s">
        <v>1232</v>
      </c>
      <c r="H1836" s="58">
        <v>0</v>
      </c>
      <c r="I1836" s="58">
        <v>0</v>
      </c>
      <c r="J1836" s="17" t="s">
        <v>1</v>
      </c>
      <c r="K1836" s="17" t="s">
        <v>2192</v>
      </c>
      <c r="L1836" s="138" t="s">
        <v>4604</v>
      </c>
      <c r="M1836" s="10" t="s">
        <v>2200</v>
      </c>
      <c r="N1836" s="22" t="s">
        <v>3669</v>
      </c>
      <c r="O1836" s="22" t="s">
        <v>3782</v>
      </c>
      <c r="P1836"/>
      <c r="Q1836" t="str">
        <f t="shared" si="16"/>
        <v>NOT EQUAL</v>
      </c>
      <c r="R1836"/>
      <c r="S1836"/>
      <c r="T1836">
        <f t="shared" si="12"/>
        <v>284</v>
      </c>
      <c r="U1836" s="3"/>
      <c r="V1836" s="118"/>
      <c r="W1836" s="118"/>
      <c r="X1836" s="109" t="str">
        <f t="shared" si="13"/>
        <v/>
      </c>
      <c r="Y1836" s="109" t="str">
        <f t="shared" si="14"/>
        <v/>
      </c>
      <c r="Z1836" s="2">
        <f t="shared" si="15"/>
        <v>2144</v>
      </c>
    </row>
    <row r="1837" spans="2:26">
      <c r="B1837" s="12">
        <v>1837</v>
      </c>
      <c r="C1837" s="2">
        <f>IF(D1837&lt;&gt;"",MAX(C$1688:$C1836)+1,"")</f>
        <v>2145</v>
      </c>
      <c r="D1837" s="1" t="s">
        <v>2429</v>
      </c>
      <c r="E1837" s="1" t="s">
        <v>1755</v>
      </c>
      <c r="F1837" s="18" t="s">
        <v>595</v>
      </c>
      <c r="G1837" s="17" t="s">
        <v>1233</v>
      </c>
      <c r="H1837" s="58">
        <v>0</v>
      </c>
      <c r="I1837" s="58">
        <v>0</v>
      </c>
      <c r="J1837" s="17" t="s">
        <v>1</v>
      </c>
      <c r="K1837" s="17" t="s">
        <v>2192</v>
      </c>
      <c r="L1837" s="138" t="s">
        <v>4604</v>
      </c>
      <c r="M1837" s="10" t="s">
        <v>2200</v>
      </c>
      <c r="N1837" s="22" t="s">
        <v>3670</v>
      </c>
      <c r="O1837" s="22" t="s">
        <v>3782</v>
      </c>
      <c r="P1837"/>
      <c r="Q1837" t="str">
        <f t="shared" si="16"/>
        <v>NOT EQUAL</v>
      </c>
      <c r="R1837"/>
      <c r="S1837"/>
      <c r="T1837">
        <f t="shared" si="12"/>
        <v>284</v>
      </c>
      <c r="U1837" s="3"/>
      <c r="V1837" s="118"/>
      <c r="W1837" s="118"/>
      <c r="X1837" s="109" t="str">
        <f t="shared" si="13"/>
        <v/>
      </c>
      <c r="Y1837" s="109" t="str">
        <f t="shared" si="14"/>
        <v/>
      </c>
      <c r="Z1837" s="2">
        <f t="shared" si="15"/>
        <v>2145</v>
      </c>
    </row>
    <row r="1838" spans="2:26">
      <c r="B1838" s="12">
        <v>1838</v>
      </c>
      <c r="C1838" s="2">
        <f>IF(D1838&lt;&gt;"",MAX(C$1688:$C1837)+1,"")</f>
        <v>2146</v>
      </c>
      <c r="D1838" s="1" t="s">
        <v>2430</v>
      </c>
      <c r="E1838" s="1" t="s">
        <v>1755</v>
      </c>
      <c r="F1838" s="18" t="s">
        <v>595</v>
      </c>
      <c r="G1838" s="17" t="s">
        <v>1234</v>
      </c>
      <c r="H1838" s="58">
        <v>0</v>
      </c>
      <c r="I1838" s="58">
        <v>0</v>
      </c>
      <c r="J1838" s="17" t="s">
        <v>1</v>
      </c>
      <c r="K1838" s="17" t="s">
        <v>2192</v>
      </c>
      <c r="L1838" s="138" t="s">
        <v>4604</v>
      </c>
      <c r="M1838" s="10" t="s">
        <v>2200</v>
      </c>
      <c r="N1838" s="22" t="s">
        <v>3671</v>
      </c>
      <c r="O1838" s="22" t="s">
        <v>3782</v>
      </c>
      <c r="P1838"/>
      <c r="Q1838" t="str">
        <f t="shared" si="16"/>
        <v>NOT EQUAL</v>
      </c>
      <c r="R1838"/>
      <c r="S1838"/>
      <c r="T1838">
        <f t="shared" si="12"/>
        <v>284</v>
      </c>
      <c r="U1838" s="3"/>
      <c r="V1838" s="118"/>
      <c r="W1838" s="118"/>
      <c r="X1838" s="109" t="str">
        <f t="shared" si="13"/>
        <v/>
      </c>
      <c r="Y1838" s="109" t="str">
        <f t="shared" si="14"/>
        <v/>
      </c>
      <c r="Z1838" s="2">
        <f t="shared" si="15"/>
        <v>2146</v>
      </c>
    </row>
    <row r="1839" spans="2:26">
      <c r="B1839" s="12">
        <v>1839</v>
      </c>
      <c r="C1839" s="2">
        <f>IF(D1839&lt;&gt;"",MAX(C$1688:$C1838)+1,"")</f>
        <v>2147</v>
      </c>
      <c r="D1839" s="1" t="s">
        <v>2428</v>
      </c>
      <c r="E1839" s="1" t="s">
        <v>1756</v>
      </c>
      <c r="F1839" s="18" t="s">
        <v>595</v>
      </c>
      <c r="G1839" s="17" t="s">
        <v>1235</v>
      </c>
      <c r="H1839" s="58">
        <v>0</v>
      </c>
      <c r="I1839" s="58">
        <v>0</v>
      </c>
      <c r="J1839" s="17" t="s">
        <v>1</v>
      </c>
      <c r="K1839" s="17" t="s">
        <v>2192</v>
      </c>
      <c r="L1839" s="138" t="s">
        <v>4604</v>
      </c>
      <c r="M1839" s="10" t="s">
        <v>2200</v>
      </c>
      <c r="N1839" s="22" t="s">
        <v>3672</v>
      </c>
      <c r="O1839" s="22" t="s">
        <v>3782</v>
      </c>
      <c r="P1839"/>
      <c r="Q1839" t="str">
        <f t="shared" si="16"/>
        <v>NOT EQUAL</v>
      </c>
      <c r="R1839"/>
      <c r="S1839"/>
      <c r="T1839">
        <f t="shared" si="12"/>
        <v>284</v>
      </c>
      <c r="U1839" s="3"/>
      <c r="V1839" s="118"/>
      <c r="W1839" s="118"/>
      <c r="X1839" s="109" t="str">
        <f t="shared" si="13"/>
        <v/>
      </c>
      <c r="Y1839" s="109" t="str">
        <f t="shared" si="14"/>
        <v/>
      </c>
      <c r="Z1839" s="2">
        <f t="shared" si="15"/>
        <v>2147</v>
      </c>
    </row>
    <row r="1840" spans="2:26">
      <c r="B1840" s="12">
        <v>1840</v>
      </c>
      <c r="C1840" s="2">
        <f>IF(D1840&lt;&gt;"",MAX(C$1688:$C1839)+1,"")</f>
        <v>2148</v>
      </c>
      <c r="D1840" s="1" t="s">
        <v>2429</v>
      </c>
      <c r="E1840" s="1" t="s">
        <v>1756</v>
      </c>
      <c r="F1840" s="18" t="s">
        <v>595</v>
      </c>
      <c r="G1840" s="17" t="s">
        <v>1236</v>
      </c>
      <c r="H1840" s="58">
        <v>0</v>
      </c>
      <c r="I1840" s="58">
        <v>0</v>
      </c>
      <c r="J1840" s="17" t="s">
        <v>1</v>
      </c>
      <c r="K1840" s="17" t="s">
        <v>2192</v>
      </c>
      <c r="L1840" s="138" t="s">
        <v>4604</v>
      </c>
      <c r="M1840" s="10" t="s">
        <v>2200</v>
      </c>
      <c r="N1840" s="22" t="s">
        <v>3673</v>
      </c>
      <c r="O1840" s="22" t="s">
        <v>3782</v>
      </c>
      <c r="P1840"/>
      <c r="Q1840" t="str">
        <f t="shared" si="16"/>
        <v>NOT EQUAL</v>
      </c>
      <c r="R1840"/>
      <c r="S1840"/>
      <c r="T1840">
        <f t="shared" si="12"/>
        <v>284</v>
      </c>
      <c r="U1840" s="3"/>
      <c r="V1840" s="118"/>
      <c r="W1840" s="118"/>
      <c r="X1840" s="109" t="str">
        <f t="shared" si="13"/>
        <v/>
      </c>
      <c r="Y1840" s="109" t="str">
        <f t="shared" si="14"/>
        <v/>
      </c>
      <c r="Z1840" s="2">
        <f t="shared" si="15"/>
        <v>2148</v>
      </c>
    </row>
    <row r="1841" spans="2:26">
      <c r="B1841" s="12">
        <v>1841</v>
      </c>
      <c r="C1841" s="2">
        <f>IF(D1841&lt;&gt;"",MAX(C$1688:$C1840)+1,"")</f>
        <v>2149</v>
      </c>
      <c r="D1841" s="1" t="s">
        <v>2430</v>
      </c>
      <c r="E1841" s="1" t="s">
        <v>1756</v>
      </c>
      <c r="F1841" s="18" t="s">
        <v>595</v>
      </c>
      <c r="G1841" s="17" t="s">
        <v>1237</v>
      </c>
      <c r="H1841" s="58">
        <v>0</v>
      </c>
      <c r="I1841" s="58">
        <v>0</v>
      </c>
      <c r="J1841" s="17" t="s">
        <v>1</v>
      </c>
      <c r="K1841" s="17" t="s">
        <v>2192</v>
      </c>
      <c r="L1841" s="138" t="s">
        <v>4604</v>
      </c>
      <c r="M1841" s="10" t="s">
        <v>2200</v>
      </c>
      <c r="N1841" s="22" t="s">
        <v>3674</v>
      </c>
      <c r="O1841" s="22" t="s">
        <v>3782</v>
      </c>
      <c r="P1841"/>
      <c r="Q1841" t="str">
        <f t="shared" si="16"/>
        <v>NOT EQUAL</v>
      </c>
      <c r="R1841"/>
      <c r="S1841"/>
      <c r="T1841">
        <f t="shared" si="12"/>
        <v>284</v>
      </c>
      <c r="U1841" s="3"/>
      <c r="V1841" s="118"/>
      <c r="W1841" s="118"/>
      <c r="X1841" s="109" t="str">
        <f t="shared" si="13"/>
        <v/>
      </c>
      <c r="Y1841" s="109" t="str">
        <f t="shared" si="14"/>
        <v/>
      </c>
      <c r="Z1841" s="2">
        <f t="shared" si="15"/>
        <v>2149</v>
      </c>
    </row>
    <row r="1842" spans="2:26">
      <c r="B1842" s="12">
        <v>1842</v>
      </c>
      <c r="C1842" s="2">
        <f>IF(D1842&lt;&gt;"",MAX(C$1688:$C1841)+1,"")</f>
        <v>2150</v>
      </c>
      <c r="D1842" s="1" t="s">
        <v>2428</v>
      </c>
      <c r="E1842" s="1" t="s">
        <v>1757</v>
      </c>
      <c r="F1842" s="18" t="s">
        <v>595</v>
      </c>
      <c r="G1842" s="17" t="s">
        <v>1238</v>
      </c>
      <c r="H1842" s="58">
        <v>0</v>
      </c>
      <c r="I1842" s="58">
        <v>0</v>
      </c>
      <c r="J1842" s="17" t="s">
        <v>1</v>
      </c>
      <c r="K1842" s="17" t="s">
        <v>2192</v>
      </c>
      <c r="L1842" s="138" t="s">
        <v>4604</v>
      </c>
      <c r="M1842" s="10" t="s">
        <v>2200</v>
      </c>
      <c r="N1842" s="22" t="s">
        <v>3675</v>
      </c>
      <c r="O1842" s="22" t="s">
        <v>3782</v>
      </c>
      <c r="P1842"/>
      <c r="Q1842" t="str">
        <f t="shared" si="16"/>
        <v>NOT EQUAL</v>
      </c>
      <c r="R1842"/>
      <c r="S1842"/>
      <c r="T1842">
        <f t="shared" si="12"/>
        <v>284</v>
      </c>
      <c r="U1842" s="3"/>
      <c r="V1842" s="118"/>
      <c r="W1842" s="118"/>
      <c r="X1842" s="109" t="str">
        <f t="shared" si="13"/>
        <v/>
      </c>
      <c r="Y1842" s="109" t="str">
        <f t="shared" si="14"/>
        <v/>
      </c>
      <c r="Z1842" s="2">
        <f t="shared" si="15"/>
        <v>2150</v>
      </c>
    </row>
    <row r="1843" spans="2:26">
      <c r="B1843" s="12">
        <v>1843</v>
      </c>
      <c r="C1843" s="2">
        <f>IF(D1843&lt;&gt;"",MAX(C$1688:$C1842)+1,"")</f>
        <v>2151</v>
      </c>
      <c r="D1843" s="1" t="s">
        <v>2429</v>
      </c>
      <c r="E1843" s="1" t="s">
        <v>1757</v>
      </c>
      <c r="F1843" s="18" t="s">
        <v>595</v>
      </c>
      <c r="G1843" s="17" t="s">
        <v>1239</v>
      </c>
      <c r="H1843" s="58">
        <v>0</v>
      </c>
      <c r="I1843" s="58">
        <v>0</v>
      </c>
      <c r="J1843" s="17" t="s">
        <v>1</v>
      </c>
      <c r="K1843" s="17" t="s">
        <v>2192</v>
      </c>
      <c r="L1843" s="138" t="s">
        <v>4604</v>
      </c>
      <c r="M1843" s="10" t="s">
        <v>2200</v>
      </c>
      <c r="N1843" s="22" t="s">
        <v>3676</v>
      </c>
      <c r="O1843" s="22" t="s">
        <v>3782</v>
      </c>
      <c r="P1843"/>
      <c r="Q1843" t="str">
        <f t="shared" si="16"/>
        <v>NOT EQUAL</v>
      </c>
      <c r="R1843"/>
      <c r="S1843"/>
      <c r="T1843">
        <f t="shared" si="12"/>
        <v>284</v>
      </c>
      <c r="U1843" s="3"/>
      <c r="V1843" s="118"/>
      <c r="W1843" s="118"/>
      <c r="X1843" s="109" t="str">
        <f t="shared" si="13"/>
        <v/>
      </c>
      <c r="Y1843" s="109" t="str">
        <f t="shared" si="14"/>
        <v/>
      </c>
      <c r="Z1843" s="2">
        <f t="shared" si="15"/>
        <v>2151</v>
      </c>
    </row>
    <row r="1844" spans="2:26">
      <c r="B1844" s="12">
        <v>1844</v>
      </c>
      <c r="C1844" s="2">
        <f>IF(D1844&lt;&gt;"",MAX(C$1688:$C1843)+1,"")</f>
        <v>2152</v>
      </c>
      <c r="D1844" s="1" t="s">
        <v>2430</v>
      </c>
      <c r="E1844" s="1" t="s">
        <v>1757</v>
      </c>
      <c r="F1844" s="18" t="s">
        <v>595</v>
      </c>
      <c r="G1844" s="17" t="s">
        <v>1240</v>
      </c>
      <c r="H1844" s="58">
        <v>0</v>
      </c>
      <c r="I1844" s="58">
        <v>0</v>
      </c>
      <c r="J1844" s="17" t="s">
        <v>1</v>
      </c>
      <c r="K1844" s="17" t="s">
        <v>2192</v>
      </c>
      <c r="L1844" s="138" t="s">
        <v>4604</v>
      </c>
      <c r="M1844" s="10" t="s">
        <v>2200</v>
      </c>
      <c r="N1844" s="22" t="s">
        <v>3677</v>
      </c>
      <c r="O1844" s="22" t="s">
        <v>3782</v>
      </c>
      <c r="P1844"/>
      <c r="Q1844" t="str">
        <f t="shared" si="16"/>
        <v>NOT EQUAL</v>
      </c>
      <c r="R1844"/>
      <c r="S1844"/>
      <c r="T1844">
        <f t="shared" si="12"/>
        <v>284</v>
      </c>
      <c r="U1844" s="3"/>
      <c r="V1844" s="118"/>
      <c r="W1844" s="118"/>
      <c r="X1844" s="109" t="str">
        <f t="shared" si="13"/>
        <v/>
      </c>
      <c r="Y1844" s="109" t="str">
        <f t="shared" si="14"/>
        <v/>
      </c>
      <c r="Z1844" s="2">
        <f t="shared" si="15"/>
        <v>2152</v>
      </c>
    </row>
    <row r="1845" spans="2:26">
      <c r="B1845" s="12">
        <v>1845</v>
      </c>
      <c r="C1845" s="2">
        <f>IF(D1845&lt;&gt;"",MAX(C$1688:$C1844)+1,"")</f>
        <v>2153</v>
      </c>
      <c r="D1845" s="1" t="s">
        <v>2428</v>
      </c>
      <c r="E1845" s="1" t="s">
        <v>1758</v>
      </c>
      <c r="F1845" s="18" t="s">
        <v>595</v>
      </c>
      <c r="G1845" s="17" t="s">
        <v>1241</v>
      </c>
      <c r="H1845" s="58">
        <v>0</v>
      </c>
      <c r="I1845" s="58">
        <v>0</v>
      </c>
      <c r="J1845" s="17" t="s">
        <v>1</v>
      </c>
      <c r="K1845" s="17" t="s">
        <v>2192</v>
      </c>
      <c r="L1845" s="138" t="s">
        <v>4604</v>
      </c>
      <c r="M1845" s="10" t="s">
        <v>2200</v>
      </c>
      <c r="N1845" s="22" t="s">
        <v>3678</v>
      </c>
      <c r="O1845" s="22" t="s">
        <v>3782</v>
      </c>
      <c r="P1845"/>
      <c r="Q1845" t="str">
        <f t="shared" si="16"/>
        <v>NOT EQUAL</v>
      </c>
      <c r="R1845"/>
      <c r="S1845"/>
      <c r="T1845">
        <f t="shared" si="12"/>
        <v>284</v>
      </c>
      <c r="U1845" s="3"/>
      <c r="V1845" s="118"/>
      <c r="W1845" s="118"/>
      <c r="X1845" s="109" t="str">
        <f t="shared" si="13"/>
        <v/>
      </c>
      <c r="Y1845" s="109" t="str">
        <f t="shared" si="14"/>
        <v/>
      </c>
      <c r="Z1845" s="2">
        <f t="shared" si="15"/>
        <v>2153</v>
      </c>
    </row>
    <row r="1846" spans="2:26">
      <c r="B1846" s="12">
        <v>1846</v>
      </c>
      <c r="C1846" s="2">
        <f>IF(D1846&lt;&gt;"",MAX(C$1688:$C1845)+1,"")</f>
        <v>2154</v>
      </c>
      <c r="D1846" s="1" t="s">
        <v>2429</v>
      </c>
      <c r="E1846" s="1" t="s">
        <v>1758</v>
      </c>
      <c r="F1846" s="18" t="s">
        <v>595</v>
      </c>
      <c r="G1846" s="17" t="s">
        <v>1242</v>
      </c>
      <c r="H1846" s="58">
        <v>0</v>
      </c>
      <c r="I1846" s="58">
        <v>0</v>
      </c>
      <c r="J1846" s="17" t="s">
        <v>1</v>
      </c>
      <c r="K1846" s="17" t="s">
        <v>2192</v>
      </c>
      <c r="L1846" s="138" t="s">
        <v>4604</v>
      </c>
      <c r="M1846" s="10" t="s">
        <v>2200</v>
      </c>
      <c r="N1846" s="22" t="s">
        <v>3679</v>
      </c>
      <c r="O1846" s="22" t="s">
        <v>3782</v>
      </c>
      <c r="P1846"/>
      <c r="Q1846" t="str">
        <f t="shared" si="16"/>
        <v>NOT EQUAL</v>
      </c>
      <c r="R1846"/>
      <c r="S1846"/>
      <c r="T1846">
        <f t="shared" si="12"/>
        <v>284</v>
      </c>
      <c r="U1846" s="3"/>
      <c r="V1846" s="118"/>
      <c r="W1846" s="118"/>
      <c r="X1846" s="109" t="str">
        <f t="shared" si="13"/>
        <v/>
      </c>
      <c r="Y1846" s="109" t="str">
        <f t="shared" si="14"/>
        <v/>
      </c>
      <c r="Z1846" s="2">
        <f t="shared" si="15"/>
        <v>2154</v>
      </c>
    </row>
    <row r="1847" spans="2:26">
      <c r="B1847" s="12">
        <v>1847</v>
      </c>
      <c r="C1847" s="2">
        <f>IF(D1847&lt;&gt;"",MAX(C$1688:$C1846)+1,"")</f>
        <v>2155</v>
      </c>
      <c r="D1847" s="1" t="s">
        <v>2430</v>
      </c>
      <c r="E1847" s="1" t="s">
        <v>1758</v>
      </c>
      <c r="F1847" s="18" t="s">
        <v>595</v>
      </c>
      <c r="G1847" s="17" t="s">
        <v>1243</v>
      </c>
      <c r="H1847" s="58">
        <v>0</v>
      </c>
      <c r="I1847" s="58">
        <v>0</v>
      </c>
      <c r="J1847" s="17" t="s">
        <v>1</v>
      </c>
      <c r="K1847" s="17" t="s">
        <v>2192</v>
      </c>
      <c r="L1847" s="138" t="s">
        <v>4604</v>
      </c>
      <c r="M1847" s="10" t="s">
        <v>2200</v>
      </c>
      <c r="N1847" s="22" t="s">
        <v>3680</v>
      </c>
      <c r="O1847" s="22" t="s">
        <v>3782</v>
      </c>
      <c r="P1847"/>
      <c r="Q1847" t="str">
        <f t="shared" si="16"/>
        <v>NOT EQUAL</v>
      </c>
      <c r="R1847"/>
      <c r="S1847"/>
      <c r="T1847">
        <f t="shared" si="12"/>
        <v>284</v>
      </c>
      <c r="U1847" s="3"/>
      <c r="V1847" s="118"/>
      <c r="W1847" s="118"/>
      <c r="X1847" s="109" t="str">
        <f t="shared" si="13"/>
        <v/>
      </c>
      <c r="Y1847" s="109" t="str">
        <f t="shared" si="14"/>
        <v/>
      </c>
      <c r="Z1847" s="2">
        <f t="shared" si="15"/>
        <v>2155</v>
      </c>
    </row>
    <row r="1848" spans="2:26">
      <c r="B1848" s="12">
        <v>1848</v>
      </c>
      <c r="C1848" s="2">
        <f>IF(D1848&lt;&gt;"",MAX(C$1688:$C1847)+1,"")</f>
        <v>2156</v>
      </c>
      <c r="D1848" s="1" t="s">
        <v>2428</v>
      </c>
      <c r="E1848" s="1" t="s">
        <v>1759</v>
      </c>
      <c r="F1848" s="18" t="s">
        <v>595</v>
      </c>
      <c r="G1848" s="17" t="s">
        <v>1244</v>
      </c>
      <c r="H1848" s="58">
        <v>0</v>
      </c>
      <c r="I1848" s="58">
        <v>0</v>
      </c>
      <c r="J1848" s="17" t="s">
        <v>1</v>
      </c>
      <c r="K1848" s="17" t="s">
        <v>2192</v>
      </c>
      <c r="L1848" s="138" t="s">
        <v>4604</v>
      </c>
      <c r="M1848" s="10" t="s">
        <v>2200</v>
      </c>
      <c r="N1848" s="22" t="s">
        <v>3681</v>
      </c>
      <c r="O1848" s="22" t="s">
        <v>3782</v>
      </c>
      <c r="P1848"/>
      <c r="Q1848" t="str">
        <f t="shared" si="16"/>
        <v>NOT EQUAL</v>
      </c>
      <c r="R1848"/>
      <c r="S1848"/>
      <c r="T1848">
        <f t="shared" si="12"/>
        <v>284</v>
      </c>
      <c r="U1848" s="3"/>
      <c r="V1848" s="118"/>
      <c r="W1848" s="118"/>
      <c r="X1848" s="109" t="str">
        <f t="shared" si="13"/>
        <v/>
      </c>
      <c r="Y1848" s="109" t="str">
        <f t="shared" si="14"/>
        <v/>
      </c>
      <c r="Z1848" s="2">
        <f t="shared" si="15"/>
        <v>2156</v>
      </c>
    </row>
    <row r="1849" spans="2:26">
      <c r="B1849" s="12">
        <v>1849</v>
      </c>
      <c r="C1849" s="2">
        <f>IF(D1849&lt;&gt;"",MAX(C$1688:$C1848)+1,"")</f>
        <v>2157</v>
      </c>
      <c r="D1849" s="1" t="s">
        <v>2429</v>
      </c>
      <c r="E1849" s="1" t="s">
        <v>1759</v>
      </c>
      <c r="F1849" s="18" t="s">
        <v>595</v>
      </c>
      <c r="G1849" s="17" t="s">
        <v>1245</v>
      </c>
      <c r="H1849" s="58">
        <v>0</v>
      </c>
      <c r="I1849" s="58">
        <v>0</v>
      </c>
      <c r="J1849" s="17" t="s">
        <v>1</v>
      </c>
      <c r="K1849" s="17" t="s">
        <v>2192</v>
      </c>
      <c r="L1849" s="138" t="s">
        <v>4604</v>
      </c>
      <c r="M1849" s="10" t="s">
        <v>2200</v>
      </c>
      <c r="N1849" s="22" t="s">
        <v>3682</v>
      </c>
      <c r="O1849" s="22" t="s">
        <v>3782</v>
      </c>
      <c r="P1849"/>
      <c r="Q1849" t="str">
        <f t="shared" si="16"/>
        <v>NOT EQUAL</v>
      </c>
      <c r="R1849"/>
      <c r="S1849"/>
      <c r="T1849">
        <f t="shared" si="12"/>
        <v>284</v>
      </c>
      <c r="U1849" s="3"/>
      <c r="V1849" s="118"/>
      <c r="W1849" s="118"/>
      <c r="X1849" s="109" t="str">
        <f t="shared" si="13"/>
        <v/>
      </c>
      <c r="Y1849" s="109" t="str">
        <f t="shared" si="14"/>
        <v/>
      </c>
      <c r="Z1849" s="2">
        <f t="shared" si="15"/>
        <v>2157</v>
      </c>
    </row>
    <row r="1850" spans="2:26">
      <c r="B1850" s="12">
        <v>1850</v>
      </c>
      <c r="C1850" s="2">
        <f>IF(D1850&lt;&gt;"",MAX(C$1688:$C1849)+1,"")</f>
        <v>2158</v>
      </c>
      <c r="D1850" s="1" t="s">
        <v>2430</v>
      </c>
      <c r="E1850" s="1" t="s">
        <v>1759</v>
      </c>
      <c r="F1850" s="18" t="s">
        <v>595</v>
      </c>
      <c r="G1850" s="17" t="s">
        <v>1246</v>
      </c>
      <c r="H1850" s="58">
        <v>0</v>
      </c>
      <c r="I1850" s="58">
        <v>0</v>
      </c>
      <c r="J1850" s="17" t="s">
        <v>1</v>
      </c>
      <c r="K1850" s="17" t="s">
        <v>2192</v>
      </c>
      <c r="L1850" s="138" t="s">
        <v>4604</v>
      </c>
      <c r="M1850" s="10" t="s">
        <v>2200</v>
      </c>
      <c r="N1850" s="22" t="s">
        <v>3683</v>
      </c>
      <c r="O1850" s="22" t="s">
        <v>3782</v>
      </c>
      <c r="P1850"/>
      <c r="Q1850" t="str">
        <f t="shared" si="16"/>
        <v>NOT EQUAL</v>
      </c>
      <c r="R1850"/>
      <c r="S1850"/>
      <c r="T1850">
        <f t="shared" si="12"/>
        <v>284</v>
      </c>
      <c r="U1850" s="3"/>
      <c r="V1850" s="118"/>
      <c r="W1850" s="118"/>
      <c r="X1850" s="109" t="str">
        <f t="shared" si="13"/>
        <v/>
      </c>
      <c r="Y1850" s="109" t="str">
        <f t="shared" si="14"/>
        <v/>
      </c>
      <c r="Z1850" s="2">
        <f t="shared" si="15"/>
        <v>2158</v>
      </c>
    </row>
    <row r="1851" spans="2:26">
      <c r="B1851" s="12">
        <v>1851</v>
      </c>
      <c r="C1851" s="2">
        <f>IF(D1851&lt;&gt;"",MAX(C$1688:$C1850)+1,"")</f>
        <v>2159</v>
      </c>
      <c r="D1851" s="1" t="s">
        <v>2428</v>
      </c>
      <c r="E1851" s="1" t="s">
        <v>1760</v>
      </c>
      <c r="F1851" s="18" t="s">
        <v>595</v>
      </c>
      <c r="G1851" s="17" t="s">
        <v>1247</v>
      </c>
      <c r="H1851" s="58">
        <v>0</v>
      </c>
      <c r="I1851" s="58">
        <v>0</v>
      </c>
      <c r="J1851" s="17" t="s">
        <v>1</v>
      </c>
      <c r="K1851" s="17" t="s">
        <v>2192</v>
      </c>
      <c r="L1851" s="138" t="s">
        <v>4604</v>
      </c>
      <c r="M1851" s="10" t="s">
        <v>2200</v>
      </c>
      <c r="N1851" s="22" t="s">
        <v>3684</v>
      </c>
      <c r="O1851" s="22" t="s">
        <v>3782</v>
      </c>
      <c r="P1851"/>
      <c r="Q1851" t="str">
        <f t="shared" si="16"/>
        <v>NOT EQUAL</v>
      </c>
      <c r="R1851"/>
      <c r="S1851"/>
      <c r="T1851">
        <f t="shared" si="12"/>
        <v>284</v>
      </c>
      <c r="U1851" s="3"/>
      <c r="V1851" s="118"/>
      <c r="W1851" s="118"/>
      <c r="X1851" s="109" t="str">
        <f t="shared" si="13"/>
        <v/>
      </c>
      <c r="Y1851" s="109" t="str">
        <f t="shared" si="14"/>
        <v/>
      </c>
      <c r="Z1851" s="2">
        <f t="shared" si="15"/>
        <v>2159</v>
      </c>
    </row>
    <row r="1852" spans="2:26">
      <c r="B1852" s="12">
        <v>1852</v>
      </c>
      <c r="C1852" s="2">
        <f>IF(D1852&lt;&gt;"",MAX(C$1688:$C1851)+1,"")</f>
        <v>2160</v>
      </c>
      <c r="D1852" s="1" t="s">
        <v>2429</v>
      </c>
      <c r="E1852" s="1" t="s">
        <v>1760</v>
      </c>
      <c r="F1852" s="18" t="s">
        <v>595</v>
      </c>
      <c r="G1852" s="17" t="s">
        <v>1248</v>
      </c>
      <c r="H1852" s="58">
        <v>0</v>
      </c>
      <c r="I1852" s="58">
        <v>0</v>
      </c>
      <c r="J1852" s="17" t="s">
        <v>1</v>
      </c>
      <c r="K1852" s="17" t="s">
        <v>2192</v>
      </c>
      <c r="L1852" s="138" t="s">
        <v>4604</v>
      </c>
      <c r="M1852" s="10" t="s">
        <v>2200</v>
      </c>
      <c r="N1852" s="22" t="s">
        <v>3685</v>
      </c>
      <c r="O1852" s="22" t="s">
        <v>3782</v>
      </c>
      <c r="P1852"/>
      <c r="Q1852" t="str">
        <f t="shared" si="16"/>
        <v>NOT EQUAL</v>
      </c>
      <c r="R1852"/>
      <c r="S1852"/>
      <c r="T1852">
        <f t="shared" si="12"/>
        <v>284</v>
      </c>
      <c r="U1852" s="3"/>
      <c r="V1852" s="118"/>
      <c r="W1852" s="118"/>
      <c r="X1852" s="109" t="str">
        <f t="shared" si="13"/>
        <v/>
      </c>
      <c r="Y1852" s="109" t="str">
        <f t="shared" si="14"/>
        <v/>
      </c>
      <c r="Z1852" s="2">
        <f t="shared" si="15"/>
        <v>2160</v>
      </c>
    </row>
    <row r="1853" spans="2:26">
      <c r="B1853" s="12">
        <v>1853</v>
      </c>
      <c r="C1853" s="2">
        <f>IF(D1853&lt;&gt;"",MAX(C$1688:$C1852)+1,"")</f>
        <v>2161</v>
      </c>
      <c r="D1853" s="1" t="s">
        <v>2430</v>
      </c>
      <c r="E1853" s="1" t="s">
        <v>1760</v>
      </c>
      <c r="F1853" s="18" t="s">
        <v>595</v>
      </c>
      <c r="G1853" s="17" t="s">
        <v>1249</v>
      </c>
      <c r="H1853" s="58">
        <v>0</v>
      </c>
      <c r="I1853" s="58">
        <v>0</v>
      </c>
      <c r="J1853" s="17" t="s">
        <v>1</v>
      </c>
      <c r="K1853" s="17" t="s">
        <v>2192</v>
      </c>
      <c r="L1853" s="138" t="s">
        <v>4604</v>
      </c>
      <c r="M1853" s="10" t="s">
        <v>2200</v>
      </c>
      <c r="N1853" s="22" t="s">
        <v>3686</v>
      </c>
      <c r="O1853" s="22" t="s">
        <v>3782</v>
      </c>
      <c r="P1853"/>
      <c r="Q1853" t="str">
        <f t="shared" si="16"/>
        <v>NOT EQUAL</v>
      </c>
      <c r="R1853"/>
      <c r="S1853"/>
      <c r="T1853">
        <f t="shared" si="12"/>
        <v>284</v>
      </c>
      <c r="U1853" s="3"/>
      <c r="V1853" s="118"/>
      <c r="W1853" s="118"/>
      <c r="X1853" s="109" t="str">
        <f t="shared" si="13"/>
        <v/>
      </c>
      <c r="Y1853" s="109" t="str">
        <f t="shared" si="14"/>
        <v/>
      </c>
      <c r="Z1853" s="2">
        <f t="shared" si="15"/>
        <v>2161</v>
      </c>
    </row>
    <row r="1854" spans="2:26">
      <c r="B1854" s="12">
        <v>1854</v>
      </c>
      <c r="C1854" s="2">
        <f>IF(D1854&lt;&gt;"",MAX(C$1688:$C1853)+1,"")</f>
        <v>2162</v>
      </c>
      <c r="D1854" s="1" t="s">
        <v>2428</v>
      </c>
      <c r="E1854" s="1" t="s">
        <v>1761</v>
      </c>
      <c r="F1854" s="18" t="s">
        <v>595</v>
      </c>
      <c r="G1854" s="17" t="s">
        <v>1250</v>
      </c>
      <c r="H1854" s="58">
        <v>0</v>
      </c>
      <c r="I1854" s="58">
        <v>0</v>
      </c>
      <c r="J1854" s="17" t="s">
        <v>1</v>
      </c>
      <c r="K1854" s="17" t="s">
        <v>2192</v>
      </c>
      <c r="L1854" s="138" t="s">
        <v>4604</v>
      </c>
      <c r="M1854" s="10" t="s">
        <v>2200</v>
      </c>
      <c r="N1854" s="22" t="s">
        <v>3687</v>
      </c>
      <c r="O1854" s="22" t="s">
        <v>3782</v>
      </c>
      <c r="P1854"/>
      <c r="Q1854" t="str">
        <f t="shared" si="16"/>
        <v>NOT EQUAL</v>
      </c>
      <c r="R1854"/>
      <c r="S1854"/>
      <c r="T1854">
        <f t="shared" si="12"/>
        <v>284</v>
      </c>
      <c r="U1854" s="3"/>
      <c r="V1854" s="118"/>
      <c r="W1854" s="118"/>
      <c r="X1854" s="109" t="str">
        <f t="shared" si="13"/>
        <v/>
      </c>
      <c r="Y1854" s="109" t="str">
        <f t="shared" si="14"/>
        <v/>
      </c>
      <c r="Z1854" s="2">
        <f t="shared" si="15"/>
        <v>2162</v>
      </c>
    </row>
    <row r="1855" spans="2:26">
      <c r="B1855" s="12">
        <v>1855</v>
      </c>
      <c r="C1855" s="2">
        <f>IF(D1855&lt;&gt;"",MAX(C$1688:$C1854)+1,"")</f>
        <v>2163</v>
      </c>
      <c r="D1855" s="1" t="s">
        <v>2429</v>
      </c>
      <c r="E1855" s="1" t="s">
        <v>1761</v>
      </c>
      <c r="F1855" s="18" t="s">
        <v>595</v>
      </c>
      <c r="G1855" s="17" t="s">
        <v>1251</v>
      </c>
      <c r="H1855" s="58">
        <v>0</v>
      </c>
      <c r="I1855" s="58">
        <v>0</v>
      </c>
      <c r="J1855" s="17" t="s">
        <v>1</v>
      </c>
      <c r="K1855" s="17" t="s">
        <v>2192</v>
      </c>
      <c r="L1855" s="138" t="s">
        <v>4604</v>
      </c>
      <c r="M1855" s="10" t="s">
        <v>2200</v>
      </c>
      <c r="N1855" s="22" t="s">
        <v>3688</v>
      </c>
      <c r="O1855" s="22" t="s">
        <v>3782</v>
      </c>
      <c r="P1855"/>
      <c r="Q1855" t="str">
        <f t="shared" si="16"/>
        <v>NOT EQUAL</v>
      </c>
      <c r="R1855"/>
      <c r="S1855"/>
      <c r="T1855">
        <f t="shared" si="12"/>
        <v>284</v>
      </c>
      <c r="U1855" s="3"/>
      <c r="V1855" s="118"/>
      <c r="W1855" s="118"/>
      <c r="X1855" s="109" t="str">
        <f t="shared" si="13"/>
        <v/>
      </c>
      <c r="Y1855" s="109" t="str">
        <f t="shared" si="14"/>
        <v/>
      </c>
      <c r="Z1855" s="2">
        <f t="shared" si="15"/>
        <v>2163</v>
      </c>
    </row>
    <row r="1856" spans="2:26">
      <c r="B1856" s="12">
        <v>1856</v>
      </c>
      <c r="C1856" s="2">
        <f>IF(D1856&lt;&gt;"",MAX(C$1688:$C1855)+1,"")</f>
        <v>2164</v>
      </c>
      <c r="D1856" s="1" t="s">
        <v>2430</v>
      </c>
      <c r="E1856" s="1" t="s">
        <v>1761</v>
      </c>
      <c r="F1856" s="18" t="s">
        <v>595</v>
      </c>
      <c r="G1856" s="17" t="s">
        <v>1252</v>
      </c>
      <c r="H1856" s="58">
        <v>0</v>
      </c>
      <c r="I1856" s="58">
        <v>0</v>
      </c>
      <c r="J1856" s="17" t="s">
        <v>1</v>
      </c>
      <c r="K1856" s="17" t="s">
        <v>2192</v>
      </c>
      <c r="L1856" s="138" t="s">
        <v>4604</v>
      </c>
      <c r="M1856" s="10" t="s">
        <v>2200</v>
      </c>
      <c r="N1856" s="22" t="s">
        <v>3689</v>
      </c>
      <c r="O1856" s="22" t="s">
        <v>3782</v>
      </c>
      <c r="P1856"/>
      <c r="Q1856" t="str">
        <f t="shared" si="16"/>
        <v>NOT EQUAL</v>
      </c>
      <c r="R1856"/>
      <c r="S1856"/>
      <c r="T1856">
        <f t="shared" si="12"/>
        <v>284</v>
      </c>
      <c r="U1856" s="3"/>
      <c r="V1856" s="118"/>
      <c r="W1856" s="118"/>
      <c r="X1856" s="109" t="str">
        <f t="shared" si="13"/>
        <v/>
      </c>
      <c r="Y1856" s="109" t="str">
        <f t="shared" si="14"/>
        <v/>
      </c>
      <c r="Z1856" s="2">
        <f t="shared" si="15"/>
        <v>2164</v>
      </c>
    </row>
    <row r="1857" spans="2:26">
      <c r="B1857" s="12">
        <v>1857</v>
      </c>
      <c r="C1857" s="2">
        <f>IF(D1857&lt;&gt;"",MAX(C$1688:$C1856)+1,"")</f>
        <v>2165</v>
      </c>
      <c r="D1857" s="1" t="s">
        <v>2428</v>
      </c>
      <c r="E1857" s="1" t="s">
        <v>1762</v>
      </c>
      <c r="F1857" s="18" t="s">
        <v>595</v>
      </c>
      <c r="G1857" s="17" t="s">
        <v>1253</v>
      </c>
      <c r="H1857" s="58">
        <v>0</v>
      </c>
      <c r="I1857" s="58">
        <v>0</v>
      </c>
      <c r="J1857" s="17" t="s">
        <v>1</v>
      </c>
      <c r="K1857" s="17" t="s">
        <v>2192</v>
      </c>
      <c r="L1857" s="138" t="s">
        <v>4604</v>
      </c>
      <c r="M1857" s="10" t="s">
        <v>2200</v>
      </c>
      <c r="N1857" s="22" t="s">
        <v>3690</v>
      </c>
      <c r="O1857" s="22" t="s">
        <v>3782</v>
      </c>
      <c r="P1857"/>
      <c r="Q1857" t="str">
        <f t="shared" si="16"/>
        <v>NOT EQUAL</v>
      </c>
      <c r="R1857"/>
      <c r="S1857"/>
      <c r="T1857">
        <f t="shared" si="12"/>
        <v>284</v>
      </c>
      <c r="U1857" s="3"/>
      <c r="V1857" s="118"/>
      <c r="W1857" s="118"/>
      <c r="X1857" s="109" t="str">
        <f t="shared" si="13"/>
        <v/>
      </c>
      <c r="Y1857" s="109" t="str">
        <f t="shared" si="14"/>
        <v/>
      </c>
      <c r="Z1857" s="2">
        <f t="shared" si="15"/>
        <v>2165</v>
      </c>
    </row>
    <row r="1858" spans="2:26">
      <c r="B1858" s="12">
        <v>1858</v>
      </c>
      <c r="C1858" s="2">
        <f>IF(D1858&lt;&gt;"",MAX(C$1688:$C1857)+1,"")</f>
        <v>2166</v>
      </c>
      <c r="D1858" s="1" t="s">
        <v>2429</v>
      </c>
      <c r="E1858" s="1" t="s">
        <v>1762</v>
      </c>
      <c r="F1858" s="18" t="s">
        <v>595</v>
      </c>
      <c r="G1858" s="17" t="s">
        <v>1254</v>
      </c>
      <c r="H1858" s="58">
        <v>0</v>
      </c>
      <c r="I1858" s="58">
        <v>0</v>
      </c>
      <c r="J1858" s="17" t="s">
        <v>1</v>
      </c>
      <c r="K1858" s="17" t="s">
        <v>2192</v>
      </c>
      <c r="L1858" s="138" t="s">
        <v>4604</v>
      </c>
      <c r="M1858" s="10" t="s">
        <v>2200</v>
      </c>
      <c r="N1858" s="22" t="s">
        <v>3691</v>
      </c>
      <c r="O1858" s="22" t="s">
        <v>3782</v>
      </c>
      <c r="P1858"/>
      <c r="Q1858" t="str">
        <f t="shared" si="16"/>
        <v>NOT EQUAL</v>
      </c>
      <c r="R1858"/>
      <c r="S1858"/>
      <c r="T1858">
        <f t="shared" si="12"/>
        <v>284</v>
      </c>
      <c r="U1858" s="3"/>
      <c r="V1858" s="118"/>
      <c r="W1858" s="118"/>
      <c r="X1858" s="109" t="str">
        <f t="shared" si="13"/>
        <v/>
      </c>
      <c r="Y1858" s="109" t="str">
        <f t="shared" si="14"/>
        <v/>
      </c>
      <c r="Z1858" s="2">
        <f t="shared" si="15"/>
        <v>2166</v>
      </c>
    </row>
    <row r="1859" spans="2:26">
      <c r="B1859" s="12">
        <v>1859</v>
      </c>
      <c r="C1859" s="2">
        <f>IF(D1859&lt;&gt;"",MAX(C$1688:$C1858)+1,"")</f>
        <v>2167</v>
      </c>
      <c r="D1859" s="1" t="s">
        <v>2430</v>
      </c>
      <c r="E1859" s="1" t="s">
        <v>1762</v>
      </c>
      <c r="F1859" s="18" t="s">
        <v>595</v>
      </c>
      <c r="G1859" s="17" t="s">
        <v>1255</v>
      </c>
      <c r="H1859" s="58">
        <v>0</v>
      </c>
      <c r="I1859" s="58">
        <v>0</v>
      </c>
      <c r="J1859" s="17" t="s">
        <v>1</v>
      </c>
      <c r="K1859" s="17" t="s">
        <v>2192</v>
      </c>
      <c r="L1859" s="138" t="s">
        <v>4604</v>
      </c>
      <c r="M1859" s="10" t="s">
        <v>2200</v>
      </c>
      <c r="N1859" s="22" t="s">
        <v>3692</v>
      </c>
      <c r="O1859" s="22" t="s">
        <v>3782</v>
      </c>
      <c r="P1859"/>
      <c r="Q1859" t="str">
        <f t="shared" si="16"/>
        <v>NOT EQUAL</v>
      </c>
      <c r="R1859"/>
      <c r="S1859"/>
      <c r="T1859">
        <f t="shared" si="12"/>
        <v>284</v>
      </c>
      <c r="U1859" s="3"/>
      <c r="V1859" s="118"/>
      <c r="W1859" s="118"/>
      <c r="X1859" s="109" t="str">
        <f t="shared" si="13"/>
        <v/>
      </c>
      <c r="Y1859" s="109" t="str">
        <f t="shared" si="14"/>
        <v/>
      </c>
      <c r="Z1859" s="2">
        <f t="shared" si="15"/>
        <v>2167</v>
      </c>
    </row>
    <row r="1860" spans="2:26">
      <c r="B1860" s="12">
        <v>1860</v>
      </c>
      <c r="C1860" s="2">
        <f>IF(D1860&lt;&gt;"",MAX(C$1688:$C1859)+1,"")</f>
        <v>2168</v>
      </c>
      <c r="D1860" s="1" t="s">
        <v>2428</v>
      </c>
      <c r="E1860" s="1" t="s">
        <v>1763</v>
      </c>
      <c r="F1860" s="18" t="s">
        <v>595</v>
      </c>
      <c r="G1860" s="17" t="s">
        <v>1256</v>
      </c>
      <c r="H1860" s="58">
        <v>0</v>
      </c>
      <c r="I1860" s="58">
        <v>0</v>
      </c>
      <c r="J1860" s="17" t="s">
        <v>1</v>
      </c>
      <c r="K1860" s="17" t="s">
        <v>2192</v>
      </c>
      <c r="L1860" s="138" t="s">
        <v>4604</v>
      </c>
      <c r="M1860" s="10" t="s">
        <v>2200</v>
      </c>
      <c r="N1860" s="22" t="s">
        <v>3693</v>
      </c>
      <c r="O1860" s="22" t="s">
        <v>3782</v>
      </c>
      <c r="P1860"/>
      <c r="Q1860" t="str">
        <f t="shared" si="16"/>
        <v>NOT EQUAL</v>
      </c>
      <c r="R1860"/>
      <c r="S1860"/>
      <c r="T1860">
        <f t="shared" ref="T1860:T1923" si="17">IF(Y1860&lt;&gt;"",T1859+1,T1859)</f>
        <v>284</v>
      </c>
      <c r="U1860" s="3"/>
      <c r="V1860" s="118"/>
      <c r="W1860" s="118"/>
      <c r="X1860" s="109" t="str">
        <f t="shared" ref="X1860:X1923" si="18">IF( OR(V1860="CNST", J1860="CAT_REGS"),(F1860),
IF(V1860="YES",UPPER(F1860),
IF(   AND(V1860&lt;&gt;"NO",J1860="CAT_FNCT",E1860&lt;&gt;"multiply", E1860&lt;&gt;"divide"),IF(K1860="SLS_ENABLED",   UPPER(F1860),""),"")))</f>
        <v/>
      </c>
      <c r="Y1860" s="109" t="str">
        <f t="shared" ref="Y1860:Y1923" si="19">IF(LEN(W1860)&gt;0,W1860,SUBSTITUTE(SUBSTITUTE(SUBSTITUTE(SUBSTITUTE(SUBSTITUTE(SUBSTITUTE(SUBSTITUTE(SUBSTITUTE(SUBSTITUTE(SUBSTITUTE(SUBSTITUTE( (SUBSTITUTE( SUBSTITUTE( SUBSTITUTE( SUBSTITUTE(X1860,"STD_SIGMA","SUM"),"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860" s="2">
        <f t="shared" ref="Z1860:Z1923" si="20">C1860</f>
        <v>2168</v>
      </c>
    </row>
    <row r="1861" spans="2:26">
      <c r="B1861" s="12">
        <v>1861</v>
      </c>
      <c r="C1861" s="2">
        <f>IF(D1861&lt;&gt;"",MAX(C$1688:$C1860)+1,"")</f>
        <v>2169</v>
      </c>
      <c r="D1861" s="1" t="s">
        <v>2429</v>
      </c>
      <c r="E1861" s="1" t="s">
        <v>1763</v>
      </c>
      <c r="F1861" s="18" t="s">
        <v>595</v>
      </c>
      <c r="G1861" s="17" t="s">
        <v>1257</v>
      </c>
      <c r="H1861" s="58">
        <v>0</v>
      </c>
      <c r="I1861" s="58">
        <v>0</v>
      </c>
      <c r="J1861" s="17" t="s">
        <v>1</v>
      </c>
      <c r="K1861" s="17" t="s">
        <v>2192</v>
      </c>
      <c r="L1861" s="138" t="s">
        <v>4604</v>
      </c>
      <c r="M1861" s="10" t="s">
        <v>2200</v>
      </c>
      <c r="N1861" s="22" t="s">
        <v>3694</v>
      </c>
      <c r="O1861" s="22" t="s">
        <v>3782</v>
      </c>
      <c r="P1861"/>
      <c r="Q1861" t="str">
        <f t="shared" si="16"/>
        <v>NOT EQUAL</v>
      </c>
      <c r="R1861"/>
      <c r="S1861"/>
      <c r="T1861">
        <f t="shared" si="17"/>
        <v>284</v>
      </c>
      <c r="U1861" s="3"/>
      <c r="V1861" s="118"/>
      <c r="W1861" s="118"/>
      <c r="X1861" s="109" t="str">
        <f t="shared" si="18"/>
        <v/>
      </c>
      <c r="Y1861" s="109" t="str">
        <f t="shared" si="19"/>
        <v/>
      </c>
      <c r="Z1861" s="2">
        <f t="shared" si="20"/>
        <v>2169</v>
      </c>
    </row>
    <row r="1862" spans="2:26">
      <c r="B1862" s="12">
        <v>1862</v>
      </c>
      <c r="C1862" s="2">
        <f>IF(D1862&lt;&gt;"",MAX(C$1688:$C1861)+1,"")</f>
        <v>2170</v>
      </c>
      <c r="D1862" s="1" t="s">
        <v>2430</v>
      </c>
      <c r="E1862" s="1" t="s">
        <v>1763</v>
      </c>
      <c r="F1862" s="18" t="s">
        <v>595</v>
      </c>
      <c r="G1862" s="17" t="s">
        <v>1258</v>
      </c>
      <c r="H1862" s="58">
        <v>0</v>
      </c>
      <c r="I1862" s="58">
        <v>0</v>
      </c>
      <c r="J1862" s="17" t="s">
        <v>1</v>
      </c>
      <c r="K1862" s="17" t="s">
        <v>2192</v>
      </c>
      <c r="L1862" s="138" t="s">
        <v>4604</v>
      </c>
      <c r="M1862" s="10" t="s">
        <v>2200</v>
      </c>
      <c r="N1862" s="22" t="s">
        <v>3695</v>
      </c>
      <c r="O1862" s="22" t="s">
        <v>3782</v>
      </c>
      <c r="P1862"/>
      <c r="Q1862" t="str">
        <f t="shared" si="16"/>
        <v>NOT EQUAL</v>
      </c>
      <c r="R1862"/>
      <c r="S1862"/>
      <c r="T1862">
        <f t="shared" si="17"/>
        <v>284</v>
      </c>
      <c r="U1862" s="3"/>
      <c r="V1862" s="118"/>
      <c r="W1862" s="118"/>
      <c r="X1862" s="109" t="str">
        <f t="shared" si="18"/>
        <v/>
      </c>
      <c r="Y1862" s="109" t="str">
        <f t="shared" si="19"/>
        <v/>
      </c>
      <c r="Z1862" s="2">
        <f t="shared" si="20"/>
        <v>2170</v>
      </c>
    </row>
    <row r="1863" spans="2:26">
      <c r="B1863" s="12">
        <v>1863</v>
      </c>
      <c r="C1863" s="2">
        <f>IF(D1863&lt;&gt;"",MAX(C$1688:$C1862)+1,"")</f>
        <v>2171</v>
      </c>
      <c r="D1863" s="1" t="s">
        <v>2428</v>
      </c>
      <c r="E1863" s="1" t="s">
        <v>1764</v>
      </c>
      <c r="F1863" s="18" t="s">
        <v>595</v>
      </c>
      <c r="G1863" s="17" t="s">
        <v>1259</v>
      </c>
      <c r="H1863" s="58">
        <v>0</v>
      </c>
      <c r="I1863" s="58">
        <v>0</v>
      </c>
      <c r="J1863" s="17" t="s">
        <v>1</v>
      </c>
      <c r="K1863" s="17" t="s">
        <v>2192</v>
      </c>
      <c r="L1863" s="138" t="s">
        <v>4604</v>
      </c>
      <c r="M1863" s="10" t="s">
        <v>2200</v>
      </c>
      <c r="N1863" s="22" t="s">
        <v>3696</v>
      </c>
      <c r="O1863" s="22" t="s">
        <v>3782</v>
      </c>
      <c r="P1863"/>
      <c r="Q1863" t="str">
        <f t="shared" si="16"/>
        <v>NOT EQUAL</v>
      </c>
      <c r="R1863"/>
      <c r="S1863"/>
      <c r="T1863">
        <f t="shared" si="17"/>
        <v>284</v>
      </c>
      <c r="U1863" s="3"/>
      <c r="V1863" s="118"/>
      <c r="W1863" s="118"/>
      <c r="X1863" s="109" t="str">
        <f t="shared" si="18"/>
        <v/>
      </c>
      <c r="Y1863" s="109" t="str">
        <f t="shared" si="19"/>
        <v/>
      </c>
      <c r="Z1863" s="2">
        <f t="shared" si="20"/>
        <v>2171</v>
      </c>
    </row>
    <row r="1864" spans="2:26">
      <c r="B1864" s="12">
        <v>1864</v>
      </c>
      <c r="C1864" s="2">
        <f>IF(D1864&lt;&gt;"",MAX(C$1688:$C1863)+1,"")</f>
        <v>2172</v>
      </c>
      <c r="D1864" s="1" t="s">
        <v>2429</v>
      </c>
      <c r="E1864" s="1" t="s">
        <v>1764</v>
      </c>
      <c r="F1864" s="18" t="s">
        <v>595</v>
      </c>
      <c r="G1864" s="17" t="s">
        <v>1260</v>
      </c>
      <c r="H1864" s="58">
        <v>0</v>
      </c>
      <c r="I1864" s="58">
        <v>0</v>
      </c>
      <c r="J1864" s="17" t="s">
        <v>1</v>
      </c>
      <c r="K1864" s="17" t="s">
        <v>2192</v>
      </c>
      <c r="L1864" s="138" t="s">
        <v>4604</v>
      </c>
      <c r="M1864" s="10" t="s">
        <v>2200</v>
      </c>
      <c r="N1864" s="22" t="s">
        <v>3697</v>
      </c>
      <c r="O1864" s="22" t="s">
        <v>3782</v>
      </c>
      <c r="P1864"/>
      <c r="Q1864" t="str">
        <f t="shared" si="16"/>
        <v>NOT EQUAL</v>
      </c>
      <c r="R1864"/>
      <c r="S1864"/>
      <c r="T1864">
        <f t="shared" si="17"/>
        <v>284</v>
      </c>
      <c r="U1864" s="3"/>
      <c r="V1864" s="118"/>
      <c r="W1864" s="118"/>
      <c r="X1864" s="109" t="str">
        <f t="shared" si="18"/>
        <v/>
      </c>
      <c r="Y1864" s="109" t="str">
        <f t="shared" si="19"/>
        <v/>
      </c>
      <c r="Z1864" s="2">
        <f t="shared" si="20"/>
        <v>2172</v>
      </c>
    </row>
    <row r="1865" spans="2:26">
      <c r="B1865" s="12">
        <v>1865</v>
      </c>
      <c r="C1865" s="2">
        <f>IF(D1865&lt;&gt;"",MAX(C$1688:$C1864)+1,"")</f>
        <v>2173</v>
      </c>
      <c r="D1865" s="1" t="s">
        <v>2430</v>
      </c>
      <c r="E1865" s="1" t="s">
        <v>1764</v>
      </c>
      <c r="F1865" s="18" t="s">
        <v>595</v>
      </c>
      <c r="G1865" s="17" t="s">
        <v>1261</v>
      </c>
      <c r="H1865" s="58">
        <v>0</v>
      </c>
      <c r="I1865" s="58">
        <v>0</v>
      </c>
      <c r="J1865" s="17" t="s">
        <v>1</v>
      </c>
      <c r="K1865" s="17" t="s">
        <v>2192</v>
      </c>
      <c r="L1865" s="138" t="s">
        <v>4604</v>
      </c>
      <c r="M1865" s="10" t="s">
        <v>2200</v>
      </c>
      <c r="N1865" s="22" t="s">
        <v>3698</v>
      </c>
      <c r="O1865" s="22" t="s">
        <v>3782</v>
      </c>
      <c r="P1865"/>
      <c r="Q1865" t="str">
        <f t="shared" si="16"/>
        <v>NOT EQUAL</v>
      </c>
      <c r="R1865"/>
      <c r="S1865"/>
      <c r="T1865">
        <f t="shared" si="17"/>
        <v>284</v>
      </c>
      <c r="U1865" s="3"/>
      <c r="V1865" s="118"/>
      <c r="W1865" s="118"/>
      <c r="X1865" s="109" t="str">
        <f t="shared" si="18"/>
        <v/>
      </c>
      <c r="Y1865" s="109" t="str">
        <f t="shared" si="19"/>
        <v/>
      </c>
      <c r="Z1865" s="2">
        <f t="shared" si="20"/>
        <v>2173</v>
      </c>
    </row>
    <row r="1866" spans="2:26">
      <c r="B1866" s="12">
        <v>1866</v>
      </c>
      <c r="C1866" s="2">
        <f>IF(D1866&lt;&gt;"",MAX(C$1688:$C1865)+1,"")</f>
        <v>2174</v>
      </c>
      <c r="D1866" s="1" t="s">
        <v>2428</v>
      </c>
      <c r="E1866" s="1" t="s">
        <v>1765</v>
      </c>
      <c r="F1866" s="18" t="s">
        <v>595</v>
      </c>
      <c r="G1866" s="17" t="s">
        <v>1262</v>
      </c>
      <c r="H1866" s="58">
        <v>0</v>
      </c>
      <c r="I1866" s="58">
        <v>0</v>
      </c>
      <c r="J1866" s="17" t="s">
        <v>1</v>
      </c>
      <c r="K1866" s="17" t="s">
        <v>2192</v>
      </c>
      <c r="L1866" s="138" t="s">
        <v>4604</v>
      </c>
      <c r="M1866" s="10" t="s">
        <v>2200</v>
      </c>
      <c r="N1866" s="22" t="s">
        <v>3699</v>
      </c>
      <c r="O1866" s="22" t="s">
        <v>3782</v>
      </c>
      <c r="P1866"/>
      <c r="Q1866" t="str">
        <f t="shared" si="16"/>
        <v>NOT EQUAL</v>
      </c>
      <c r="R1866"/>
      <c r="S1866"/>
      <c r="T1866">
        <f t="shared" si="17"/>
        <v>284</v>
      </c>
      <c r="U1866" s="3"/>
      <c r="V1866" s="118"/>
      <c r="W1866" s="118"/>
      <c r="X1866" s="109" t="str">
        <f t="shared" si="18"/>
        <v/>
      </c>
      <c r="Y1866" s="109" t="str">
        <f t="shared" si="19"/>
        <v/>
      </c>
      <c r="Z1866" s="2">
        <f t="shared" si="20"/>
        <v>2174</v>
      </c>
    </row>
    <row r="1867" spans="2:26">
      <c r="B1867" s="12">
        <v>1867</v>
      </c>
      <c r="C1867" s="2">
        <f>IF(D1867&lt;&gt;"",MAX(C$1688:$C1866)+1,"")</f>
        <v>2175</v>
      </c>
      <c r="D1867" s="1" t="s">
        <v>2429</v>
      </c>
      <c r="E1867" s="1" t="s">
        <v>1765</v>
      </c>
      <c r="F1867" s="18" t="s">
        <v>595</v>
      </c>
      <c r="G1867" s="17" t="s">
        <v>1263</v>
      </c>
      <c r="H1867" s="58">
        <v>0</v>
      </c>
      <c r="I1867" s="58">
        <v>0</v>
      </c>
      <c r="J1867" s="17" t="s">
        <v>1</v>
      </c>
      <c r="K1867" s="17" t="s">
        <v>2192</v>
      </c>
      <c r="L1867" s="138" t="s">
        <v>4604</v>
      </c>
      <c r="M1867" s="10" t="s">
        <v>2200</v>
      </c>
      <c r="N1867" s="22" t="s">
        <v>3700</v>
      </c>
      <c r="O1867" s="22" t="s">
        <v>3782</v>
      </c>
      <c r="P1867"/>
      <c r="Q1867" t="str">
        <f t="shared" si="16"/>
        <v>NOT EQUAL</v>
      </c>
      <c r="R1867"/>
      <c r="S1867"/>
      <c r="T1867">
        <f t="shared" si="17"/>
        <v>284</v>
      </c>
      <c r="U1867" s="3"/>
      <c r="V1867" s="118"/>
      <c r="W1867" s="118"/>
      <c r="X1867" s="109" t="str">
        <f t="shared" si="18"/>
        <v/>
      </c>
      <c r="Y1867" s="109" t="str">
        <f t="shared" si="19"/>
        <v/>
      </c>
      <c r="Z1867" s="2">
        <f t="shared" si="20"/>
        <v>2175</v>
      </c>
    </row>
    <row r="1868" spans="2:26">
      <c r="B1868" s="12">
        <v>1868</v>
      </c>
      <c r="C1868" s="2">
        <f>IF(D1868&lt;&gt;"",MAX(C$1688:$C1867)+1,"")</f>
        <v>2176</v>
      </c>
      <c r="D1868" s="1" t="s">
        <v>2430</v>
      </c>
      <c r="E1868" s="1" t="s">
        <v>1765</v>
      </c>
      <c r="F1868" s="18" t="s">
        <v>595</v>
      </c>
      <c r="G1868" s="17" t="s">
        <v>1264</v>
      </c>
      <c r="H1868" s="58">
        <v>0</v>
      </c>
      <c r="I1868" s="58">
        <v>0</v>
      </c>
      <c r="J1868" s="17" t="s">
        <v>1</v>
      </c>
      <c r="K1868" s="17" t="s">
        <v>2192</v>
      </c>
      <c r="L1868" s="138" t="s">
        <v>4604</v>
      </c>
      <c r="M1868" s="10" t="s">
        <v>2200</v>
      </c>
      <c r="N1868" s="22" t="s">
        <v>3701</v>
      </c>
      <c r="O1868" s="22" t="s">
        <v>3782</v>
      </c>
      <c r="P1868"/>
      <c r="Q1868" t="str">
        <f t="shared" si="16"/>
        <v>NOT EQUAL</v>
      </c>
      <c r="R1868"/>
      <c r="S1868"/>
      <c r="T1868">
        <f t="shared" si="17"/>
        <v>284</v>
      </c>
      <c r="U1868" s="3"/>
      <c r="V1868" s="118"/>
      <c r="W1868" s="118"/>
      <c r="X1868" s="109" t="str">
        <f t="shared" si="18"/>
        <v/>
      </c>
      <c r="Y1868" s="109" t="str">
        <f t="shared" si="19"/>
        <v/>
      </c>
      <c r="Z1868" s="2">
        <f t="shared" si="20"/>
        <v>2176</v>
      </c>
    </row>
    <row r="1869" spans="2:26">
      <c r="B1869" s="12">
        <v>1869</v>
      </c>
      <c r="C1869" s="2">
        <f>IF(D1869&lt;&gt;"",MAX(C$1688:$C1868)+1,"")</f>
        <v>2177</v>
      </c>
      <c r="D1869" s="1" t="s">
        <v>2428</v>
      </c>
      <c r="E1869" s="1" t="s">
        <v>1766</v>
      </c>
      <c r="F1869" s="18" t="s">
        <v>595</v>
      </c>
      <c r="G1869" s="17" t="s">
        <v>1265</v>
      </c>
      <c r="H1869" s="58">
        <v>0</v>
      </c>
      <c r="I1869" s="58">
        <v>0</v>
      </c>
      <c r="J1869" s="17" t="s">
        <v>1</v>
      </c>
      <c r="K1869" s="17" t="s">
        <v>2192</v>
      </c>
      <c r="L1869" s="138" t="s">
        <v>4604</v>
      </c>
      <c r="M1869" s="10" t="s">
        <v>2200</v>
      </c>
      <c r="N1869" s="22" t="s">
        <v>3702</v>
      </c>
      <c r="O1869" s="22" t="s">
        <v>3782</v>
      </c>
      <c r="P1869"/>
      <c r="Q1869" t="str">
        <f t="shared" si="16"/>
        <v>NOT EQUAL</v>
      </c>
      <c r="R1869"/>
      <c r="S1869"/>
      <c r="T1869">
        <f t="shared" si="17"/>
        <v>284</v>
      </c>
      <c r="U1869" s="3"/>
      <c r="V1869" s="118"/>
      <c r="W1869" s="118"/>
      <c r="X1869" s="109" t="str">
        <f t="shared" si="18"/>
        <v/>
      </c>
      <c r="Y1869" s="109" t="str">
        <f t="shared" si="19"/>
        <v/>
      </c>
      <c r="Z1869" s="2">
        <f t="shared" si="20"/>
        <v>2177</v>
      </c>
    </row>
    <row r="1870" spans="2:26">
      <c r="B1870" s="12">
        <v>1870</v>
      </c>
      <c r="C1870" s="2">
        <f>IF(D1870&lt;&gt;"",MAX(C$1688:$C1869)+1,"")</f>
        <v>2178</v>
      </c>
      <c r="D1870" s="1" t="s">
        <v>2429</v>
      </c>
      <c r="E1870" s="1" t="s">
        <v>1766</v>
      </c>
      <c r="F1870" s="18" t="s">
        <v>595</v>
      </c>
      <c r="G1870" s="17" t="s">
        <v>1266</v>
      </c>
      <c r="H1870" s="58">
        <v>0</v>
      </c>
      <c r="I1870" s="58">
        <v>0</v>
      </c>
      <c r="J1870" s="17" t="s">
        <v>1</v>
      </c>
      <c r="K1870" s="17" t="s">
        <v>2192</v>
      </c>
      <c r="L1870" s="138" t="s">
        <v>4604</v>
      </c>
      <c r="M1870" s="10" t="s">
        <v>2200</v>
      </c>
      <c r="N1870" s="22" t="s">
        <v>3703</v>
      </c>
      <c r="O1870" s="22" t="s">
        <v>3782</v>
      </c>
      <c r="P1870"/>
      <c r="Q1870" t="str">
        <f t="shared" si="16"/>
        <v>NOT EQUAL</v>
      </c>
      <c r="R1870"/>
      <c r="S1870"/>
      <c r="T1870">
        <f t="shared" si="17"/>
        <v>284</v>
      </c>
      <c r="U1870" s="3"/>
      <c r="V1870" s="118"/>
      <c r="W1870" s="118"/>
      <c r="X1870" s="109" t="str">
        <f t="shared" si="18"/>
        <v/>
      </c>
      <c r="Y1870" s="109" t="str">
        <f t="shared" si="19"/>
        <v/>
      </c>
      <c r="Z1870" s="2">
        <f t="shared" si="20"/>
        <v>2178</v>
      </c>
    </row>
    <row r="1871" spans="2:26">
      <c r="B1871" s="12">
        <v>1871</v>
      </c>
      <c r="C1871" s="2">
        <f>IF(D1871&lt;&gt;"",MAX(C$1688:$C1870)+1,"")</f>
        <v>2179</v>
      </c>
      <c r="D1871" s="1" t="s">
        <v>2430</v>
      </c>
      <c r="E1871" s="1" t="s">
        <v>1766</v>
      </c>
      <c r="F1871" s="18" t="s">
        <v>595</v>
      </c>
      <c r="G1871" s="17" t="s">
        <v>1267</v>
      </c>
      <c r="H1871" s="58">
        <v>0</v>
      </c>
      <c r="I1871" s="58">
        <v>0</v>
      </c>
      <c r="J1871" s="17" t="s">
        <v>1</v>
      </c>
      <c r="K1871" s="17" t="s">
        <v>2192</v>
      </c>
      <c r="L1871" s="138" t="s">
        <v>4604</v>
      </c>
      <c r="M1871" s="10" t="s">
        <v>2200</v>
      </c>
      <c r="N1871" s="22" t="s">
        <v>3704</v>
      </c>
      <c r="O1871" s="22" t="s">
        <v>3782</v>
      </c>
      <c r="P1871"/>
      <c r="Q1871" t="str">
        <f t="shared" si="16"/>
        <v>NOT EQUAL</v>
      </c>
      <c r="R1871"/>
      <c r="S1871"/>
      <c r="T1871">
        <f t="shared" si="17"/>
        <v>284</v>
      </c>
      <c r="U1871" s="3"/>
      <c r="V1871" s="118"/>
      <c r="W1871" s="118"/>
      <c r="X1871" s="109" t="str">
        <f t="shared" si="18"/>
        <v/>
      </c>
      <c r="Y1871" s="109" t="str">
        <f t="shared" si="19"/>
        <v/>
      </c>
      <c r="Z1871" s="2">
        <f t="shared" si="20"/>
        <v>2179</v>
      </c>
    </row>
    <row r="1872" spans="2:26">
      <c r="B1872" s="12">
        <v>1872</v>
      </c>
      <c r="C1872" s="2">
        <f>IF(D1872&lt;&gt;"",MAX(C$1688:$C1871)+1,"")</f>
        <v>2180</v>
      </c>
      <c r="D1872" s="1" t="s">
        <v>2428</v>
      </c>
      <c r="E1872" s="1" t="s">
        <v>1767</v>
      </c>
      <c r="F1872" s="18" t="s">
        <v>595</v>
      </c>
      <c r="G1872" s="17" t="s">
        <v>1268</v>
      </c>
      <c r="H1872" s="58">
        <v>0</v>
      </c>
      <c r="I1872" s="58">
        <v>0</v>
      </c>
      <c r="J1872" s="17" t="s">
        <v>1</v>
      </c>
      <c r="K1872" s="17" t="s">
        <v>2192</v>
      </c>
      <c r="L1872" s="138" t="s">
        <v>4604</v>
      </c>
      <c r="M1872" s="10" t="s">
        <v>2200</v>
      </c>
      <c r="N1872" s="22" t="s">
        <v>3705</v>
      </c>
      <c r="O1872" s="22" t="s">
        <v>3782</v>
      </c>
      <c r="P1872"/>
      <c r="Q1872" t="str">
        <f t="shared" si="16"/>
        <v>NOT EQUAL</v>
      </c>
      <c r="R1872"/>
      <c r="S1872"/>
      <c r="T1872">
        <f t="shared" si="17"/>
        <v>284</v>
      </c>
      <c r="U1872" s="3"/>
      <c r="V1872" s="118"/>
      <c r="W1872" s="118"/>
      <c r="X1872" s="109" t="str">
        <f t="shared" si="18"/>
        <v/>
      </c>
      <c r="Y1872" s="109" t="str">
        <f t="shared" si="19"/>
        <v/>
      </c>
      <c r="Z1872" s="2">
        <f t="shared" si="20"/>
        <v>2180</v>
      </c>
    </row>
    <row r="1873" spans="2:26">
      <c r="B1873" s="12">
        <v>1873</v>
      </c>
      <c r="C1873" s="2">
        <f>IF(D1873&lt;&gt;"",MAX(C$1688:$C1872)+1,"")</f>
        <v>2181</v>
      </c>
      <c r="D1873" s="1" t="s">
        <v>2429</v>
      </c>
      <c r="E1873" s="1" t="s">
        <v>1767</v>
      </c>
      <c r="F1873" s="18" t="s">
        <v>595</v>
      </c>
      <c r="G1873" s="17" t="s">
        <v>1269</v>
      </c>
      <c r="H1873" s="58">
        <v>0</v>
      </c>
      <c r="I1873" s="58">
        <v>0</v>
      </c>
      <c r="J1873" s="17" t="s">
        <v>1</v>
      </c>
      <c r="K1873" s="17" t="s">
        <v>2192</v>
      </c>
      <c r="L1873" s="138" t="s">
        <v>4604</v>
      </c>
      <c r="M1873" s="10" t="s">
        <v>2200</v>
      </c>
      <c r="N1873" s="22" t="s">
        <v>3706</v>
      </c>
      <c r="O1873" s="22" t="s">
        <v>3782</v>
      </c>
      <c r="P1873"/>
      <c r="Q1873" t="str">
        <f t="shared" si="16"/>
        <v>NOT EQUAL</v>
      </c>
      <c r="R1873"/>
      <c r="S1873"/>
      <c r="T1873">
        <f t="shared" si="17"/>
        <v>284</v>
      </c>
      <c r="U1873" s="3"/>
      <c r="V1873" s="118"/>
      <c r="W1873" s="118"/>
      <c r="X1873" s="109" t="str">
        <f t="shared" si="18"/>
        <v/>
      </c>
      <c r="Y1873" s="109" t="str">
        <f t="shared" si="19"/>
        <v/>
      </c>
      <c r="Z1873" s="2">
        <f t="shared" si="20"/>
        <v>2181</v>
      </c>
    </row>
    <row r="1874" spans="2:26">
      <c r="B1874" s="12">
        <v>1874</v>
      </c>
      <c r="C1874" s="2">
        <f>IF(D1874&lt;&gt;"",MAX(C$1688:$C1873)+1,"")</f>
        <v>2182</v>
      </c>
      <c r="D1874" s="1" t="s">
        <v>2430</v>
      </c>
      <c r="E1874" s="1" t="s">
        <v>1767</v>
      </c>
      <c r="F1874" s="18" t="s">
        <v>595</v>
      </c>
      <c r="G1874" s="17" t="s">
        <v>1270</v>
      </c>
      <c r="H1874" s="58">
        <v>0</v>
      </c>
      <c r="I1874" s="58">
        <v>0</v>
      </c>
      <c r="J1874" s="17" t="s">
        <v>1</v>
      </c>
      <c r="K1874" s="17" t="s">
        <v>2192</v>
      </c>
      <c r="L1874" s="138" t="s">
        <v>4604</v>
      </c>
      <c r="M1874" s="10" t="s">
        <v>2200</v>
      </c>
      <c r="N1874" s="22" t="s">
        <v>3707</v>
      </c>
      <c r="O1874" s="22" t="s">
        <v>3782</v>
      </c>
      <c r="P1874"/>
      <c r="Q1874" t="str">
        <f t="shared" si="16"/>
        <v>NOT EQUAL</v>
      </c>
      <c r="R1874"/>
      <c r="S1874"/>
      <c r="T1874">
        <f t="shared" si="17"/>
        <v>284</v>
      </c>
      <c r="U1874" s="3"/>
      <c r="V1874" s="118"/>
      <c r="W1874" s="118"/>
      <c r="X1874" s="109" t="str">
        <f t="shared" si="18"/>
        <v/>
      </c>
      <c r="Y1874" s="109" t="str">
        <f t="shared" si="19"/>
        <v/>
      </c>
      <c r="Z1874" s="2">
        <f t="shared" si="20"/>
        <v>2182</v>
      </c>
    </row>
    <row r="1875" spans="2:26">
      <c r="B1875" s="12">
        <v>1875</v>
      </c>
      <c r="C1875" s="2">
        <f>IF(D1875&lt;&gt;"",MAX(C$1688:$C1874)+1,"")</f>
        <v>2183</v>
      </c>
      <c r="D1875" s="1" t="s">
        <v>2428</v>
      </c>
      <c r="E1875" s="1" t="s">
        <v>1768</v>
      </c>
      <c r="F1875" s="18" t="s">
        <v>595</v>
      </c>
      <c r="G1875" s="17" t="s">
        <v>1271</v>
      </c>
      <c r="H1875" s="58">
        <v>0</v>
      </c>
      <c r="I1875" s="58">
        <v>0</v>
      </c>
      <c r="J1875" s="17" t="s">
        <v>1</v>
      </c>
      <c r="K1875" s="17" t="s">
        <v>2192</v>
      </c>
      <c r="L1875" s="138" t="s">
        <v>4604</v>
      </c>
      <c r="M1875" s="10" t="s">
        <v>2200</v>
      </c>
      <c r="N1875" s="22" t="s">
        <v>3708</v>
      </c>
      <c r="O1875" s="22" t="s">
        <v>3782</v>
      </c>
      <c r="P1875"/>
      <c r="Q1875" t="str">
        <f t="shared" si="16"/>
        <v>NOT EQUAL</v>
      </c>
      <c r="R1875"/>
      <c r="S1875"/>
      <c r="T1875">
        <f t="shared" si="17"/>
        <v>284</v>
      </c>
      <c r="U1875" s="3"/>
      <c r="V1875" s="118"/>
      <c r="W1875" s="118"/>
      <c r="X1875" s="109" t="str">
        <f t="shared" si="18"/>
        <v/>
      </c>
      <c r="Y1875" s="109" t="str">
        <f t="shared" si="19"/>
        <v/>
      </c>
      <c r="Z1875" s="2">
        <f t="shared" si="20"/>
        <v>2183</v>
      </c>
    </row>
    <row r="1876" spans="2:26">
      <c r="B1876" s="12">
        <v>1876</v>
      </c>
      <c r="C1876" s="2">
        <f>IF(D1876&lt;&gt;"",MAX(C$1688:$C1875)+1,"")</f>
        <v>2184</v>
      </c>
      <c r="D1876" s="1" t="s">
        <v>2429</v>
      </c>
      <c r="E1876" s="1" t="s">
        <v>1768</v>
      </c>
      <c r="F1876" s="18" t="s">
        <v>595</v>
      </c>
      <c r="G1876" s="17" t="s">
        <v>1272</v>
      </c>
      <c r="H1876" s="58">
        <v>0</v>
      </c>
      <c r="I1876" s="58">
        <v>0</v>
      </c>
      <c r="J1876" s="17" t="s">
        <v>1</v>
      </c>
      <c r="K1876" s="17" t="s">
        <v>2192</v>
      </c>
      <c r="L1876" s="138" t="s">
        <v>4604</v>
      </c>
      <c r="M1876" s="10" t="s">
        <v>2200</v>
      </c>
      <c r="N1876" s="22" t="s">
        <v>3709</v>
      </c>
      <c r="O1876" s="22" t="s">
        <v>3782</v>
      </c>
      <c r="P1876"/>
      <c r="Q1876" t="str">
        <f t="shared" si="16"/>
        <v>NOT EQUAL</v>
      </c>
      <c r="R1876"/>
      <c r="S1876"/>
      <c r="T1876">
        <f t="shared" si="17"/>
        <v>284</v>
      </c>
      <c r="U1876" s="3"/>
      <c r="V1876" s="118"/>
      <c r="W1876" s="118"/>
      <c r="X1876" s="109" t="str">
        <f t="shared" si="18"/>
        <v/>
      </c>
      <c r="Y1876" s="109" t="str">
        <f t="shared" si="19"/>
        <v/>
      </c>
      <c r="Z1876" s="2">
        <f t="shared" si="20"/>
        <v>2184</v>
      </c>
    </row>
    <row r="1877" spans="2:26">
      <c r="B1877" s="12">
        <v>1877</v>
      </c>
      <c r="C1877" s="2">
        <f>IF(D1877&lt;&gt;"",MAX(C$1688:$C1876)+1,"")</f>
        <v>2185</v>
      </c>
      <c r="D1877" s="1" t="s">
        <v>2430</v>
      </c>
      <c r="E1877" s="1" t="s">
        <v>1768</v>
      </c>
      <c r="F1877" s="18" t="s">
        <v>595</v>
      </c>
      <c r="G1877" s="17" t="s">
        <v>1273</v>
      </c>
      <c r="H1877" s="58">
        <v>0</v>
      </c>
      <c r="I1877" s="58">
        <v>0</v>
      </c>
      <c r="J1877" s="17" t="s">
        <v>1</v>
      </c>
      <c r="K1877" s="17" t="s">
        <v>2192</v>
      </c>
      <c r="L1877" s="138" t="s">
        <v>4604</v>
      </c>
      <c r="M1877" s="10" t="s">
        <v>2200</v>
      </c>
      <c r="N1877" s="22" t="s">
        <v>3710</v>
      </c>
      <c r="O1877" s="22" t="s">
        <v>3782</v>
      </c>
      <c r="P1877"/>
      <c r="Q1877" t="str">
        <f t="shared" si="16"/>
        <v>NOT EQUAL</v>
      </c>
      <c r="R1877"/>
      <c r="S1877"/>
      <c r="T1877">
        <f t="shared" si="17"/>
        <v>284</v>
      </c>
      <c r="U1877" s="3"/>
      <c r="V1877" s="118"/>
      <c r="W1877" s="118"/>
      <c r="X1877" s="109" t="str">
        <f t="shared" si="18"/>
        <v/>
      </c>
      <c r="Y1877" s="109" t="str">
        <f t="shared" si="19"/>
        <v/>
      </c>
      <c r="Z1877" s="2">
        <f t="shared" si="20"/>
        <v>2185</v>
      </c>
    </row>
    <row r="1878" spans="2:26">
      <c r="B1878" s="12">
        <v>1878</v>
      </c>
      <c r="C1878" s="2">
        <f>IF(D1878&lt;&gt;"",MAX(C$1688:$C1877)+1,"")</f>
        <v>2186</v>
      </c>
      <c r="D1878" s="1" t="s">
        <v>2428</v>
      </c>
      <c r="E1878" s="1" t="s">
        <v>1769</v>
      </c>
      <c r="F1878" s="18" t="s">
        <v>595</v>
      </c>
      <c r="G1878" s="17" t="s">
        <v>1274</v>
      </c>
      <c r="H1878" s="58">
        <v>0</v>
      </c>
      <c r="I1878" s="58">
        <v>0</v>
      </c>
      <c r="J1878" s="17" t="s">
        <v>1</v>
      </c>
      <c r="K1878" s="17" t="s">
        <v>2192</v>
      </c>
      <c r="L1878" s="138" t="s">
        <v>4604</v>
      </c>
      <c r="M1878" s="10" t="s">
        <v>2200</v>
      </c>
      <c r="N1878" s="22" t="s">
        <v>3711</v>
      </c>
      <c r="O1878" s="22" t="s">
        <v>3782</v>
      </c>
      <c r="P1878"/>
      <c r="Q1878" t="str">
        <f t="shared" si="16"/>
        <v>NOT EQUAL</v>
      </c>
      <c r="R1878"/>
      <c r="S1878"/>
      <c r="T1878">
        <f t="shared" si="17"/>
        <v>284</v>
      </c>
      <c r="U1878" s="3"/>
      <c r="V1878" s="118"/>
      <c r="W1878" s="118"/>
      <c r="X1878" s="109" t="str">
        <f t="shared" si="18"/>
        <v/>
      </c>
      <c r="Y1878" s="109" t="str">
        <f t="shared" si="19"/>
        <v/>
      </c>
      <c r="Z1878" s="2">
        <f t="shared" si="20"/>
        <v>2186</v>
      </c>
    </row>
    <row r="1879" spans="2:26">
      <c r="B1879" s="12">
        <v>1879</v>
      </c>
      <c r="C1879" s="2">
        <f>IF(D1879&lt;&gt;"",MAX(C$1688:$C1878)+1,"")</f>
        <v>2187</v>
      </c>
      <c r="D1879" s="1" t="s">
        <v>2429</v>
      </c>
      <c r="E1879" s="1" t="s">
        <v>1769</v>
      </c>
      <c r="F1879" s="18" t="s">
        <v>595</v>
      </c>
      <c r="G1879" s="17" t="s">
        <v>1275</v>
      </c>
      <c r="H1879" s="58">
        <v>0</v>
      </c>
      <c r="I1879" s="58">
        <v>0</v>
      </c>
      <c r="J1879" s="17" t="s">
        <v>1</v>
      </c>
      <c r="K1879" s="17" t="s">
        <v>2192</v>
      </c>
      <c r="L1879" s="138" t="s">
        <v>4604</v>
      </c>
      <c r="M1879" s="10" t="s">
        <v>2200</v>
      </c>
      <c r="N1879" s="22" t="s">
        <v>3712</v>
      </c>
      <c r="O1879" s="22" t="s">
        <v>3782</v>
      </c>
      <c r="P1879"/>
      <c r="Q1879" t="str">
        <f t="shared" si="16"/>
        <v>NOT EQUAL</v>
      </c>
      <c r="R1879"/>
      <c r="S1879"/>
      <c r="T1879">
        <f t="shared" si="17"/>
        <v>284</v>
      </c>
      <c r="U1879" s="3"/>
      <c r="V1879" s="118"/>
      <c r="W1879" s="118"/>
      <c r="X1879" s="109" t="str">
        <f t="shared" si="18"/>
        <v/>
      </c>
      <c r="Y1879" s="109" t="str">
        <f t="shared" si="19"/>
        <v/>
      </c>
      <c r="Z1879" s="2">
        <f t="shared" si="20"/>
        <v>2187</v>
      </c>
    </row>
    <row r="1880" spans="2:26">
      <c r="B1880" s="12">
        <v>1880</v>
      </c>
      <c r="C1880" s="2">
        <f>IF(D1880&lt;&gt;"",MAX(C$1688:$C1879)+1,"")</f>
        <v>2188</v>
      </c>
      <c r="D1880" s="1" t="s">
        <v>2430</v>
      </c>
      <c r="E1880" s="1" t="s">
        <v>1769</v>
      </c>
      <c r="F1880" s="18" t="s">
        <v>595</v>
      </c>
      <c r="G1880" s="17" t="s">
        <v>1276</v>
      </c>
      <c r="H1880" s="58">
        <v>0</v>
      </c>
      <c r="I1880" s="58">
        <v>0</v>
      </c>
      <c r="J1880" s="17" t="s">
        <v>1</v>
      </c>
      <c r="K1880" s="17" t="s">
        <v>2192</v>
      </c>
      <c r="L1880" s="138" t="s">
        <v>4604</v>
      </c>
      <c r="M1880" s="10" t="s">
        <v>2200</v>
      </c>
      <c r="N1880" s="22" t="s">
        <v>3713</v>
      </c>
      <c r="O1880" s="22" t="s">
        <v>3782</v>
      </c>
      <c r="P1880"/>
      <c r="Q1880" t="str">
        <f t="shared" si="16"/>
        <v>NOT EQUAL</v>
      </c>
      <c r="R1880"/>
      <c r="S1880"/>
      <c r="T1880">
        <f t="shared" si="17"/>
        <v>284</v>
      </c>
      <c r="U1880" s="3"/>
      <c r="V1880" s="118"/>
      <c r="W1880" s="118"/>
      <c r="X1880" s="109" t="str">
        <f t="shared" si="18"/>
        <v/>
      </c>
      <c r="Y1880" s="109" t="str">
        <f t="shared" si="19"/>
        <v/>
      </c>
      <c r="Z1880" s="2">
        <f t="shared" si="20"/>
        <v>2188</v>
      </c>
    </row>
    <row r="1881" spans="2:26">
      <c r="B1881" s="12">
        <v>1881</v>
      </c>
      <c r="C1881" s="2">
        <f>IF(D1881&lt;&gt;"",MAX(C$1688:$C1880)+1,"")</f>
        <v>2189</v>
      </c>
      <c r="D1881" s="1" t="s">
        <v>2428</v>
      </c>
      <c r="E1881" s="1" t="s">
        <v>1770</v>
      </c>
      <c r="F1881" s="18" t="s">
        <v>595</v>
      </c>
      <c r="G1881" s="17" t="s">
        <v>1277</v>
      </c>
      <c r="H1881" s="58">
        <v>0</v>
      </c>
      <c r="I1881" s="58">
        <v>0</v>
      </c>
      <c r="J1881" s="17" t="s">
        <v>1</v>
      </c>
      <c r="K1881" s="17" t="s">
        <v>2192</v>
      </c>
      <c r="L1881" s="138" t="s">
        <v>4604</v>
      </c>
      <c r="M1881" s="10" t="s">
        <v>2200</v>
      </c>
      <c r="N1881" s="22" t="s">
        <v>3714</v>
      </c>
      <c r="O1881" s="22" t="s">
        <v>3782</v>
      </c>
      <c r="P1881"/>
      <c r="Q1881" t="str">
        <f t="shared" ref="Q1881:Q1944" si="21">IF(F1881=G1881,"","NOT EQUAL")</f>
        <v>NOT EQUAL</v>
      </c>
      <c r="R1881"/>
      <c r="S1881"/>
      <c r="T1881">
        <f t="shared" si="17"/>
        <v>284</v>
      </c>
      <c r="U1881" s="3"/>
      <c r="V1881" s="118"/>
      <c r="W1881" s="118"/>
      <c r="X1881" s="109" t="str">
        <f t="shared" si="18"/>
        <v/>
      </c>
      <c r="Y1881" s="109" t="str">
        <f t="shared" si="19"/>
        <v/>
      </c>
      <c r="Z1881" s="2">
        <f t="shared" si="20"/>
        <v>2189</v>
      </c>
    </row>
    <row r="1882" spans="2:26">
      <c r="B1882" s="12">
        <v>1882</v>
      </c>
      <c r="C1882" s="2">
        <f>IF(D1882&lt;&gt;"",MAX(C$1688:$C1881)+1,"")</f>
        <v>2190</v>
      </c>
      <c r="D1882" s="1" t="s">
        <v>2429</v>
      </c>
      <c r="E1882" s="1" t="s">
        <v>1770</v>
      </c>
      <c r="F1882" s="18" t="s">
        <v>595</v>
      </c>
      <c r="G1882" s="17" t="s">
        <v>1278</v>
      </c>
      <c r="H1882" s="58">
        <v>0</v>
      </c>
      <c r="I1882" s="58">
        <v>0</v>
      </c>
      <c r="J1882" s="17" t="s">
        <v>1</v>
      </c>
      <c r="K1882" s="17" t="s">
        <v>2192</v>
      </c>
      <c r="L1882" s="138" t="s">
        <v>4604</v>
      </c>
      <c r="M1882" s="10" t="s">
        <v>2200</v>
      </c>
      <c r="N1882" s="22" t="s">
        <v>3715</v>
      </c>
      <c r="O1882" s="22" t="s">
        <v>3782</v>
      </c>
      <c r="P1882"/>
      <c r="Q1882" t="str">
        <f t="shared" si="21"/>
        <v>NOT EQUAL</v>
      </c>
      <c r="R1882"/>
      <c r="S1882"/>
      <c r="T1882">
        <f t="shared" si="17"/>
        <v>284</v>
      </c>
      <c r="U1882" s="3"/>
      <c r="V1882" s="118"/>
      <c r="W1882" s="118"/>
      <c r="X1882" s="109" t="str">
        <f t="shared" si="18"/>
        <v/>
      </c>
      <c r="Y1882" s="109" t="str">
        <f t="shared" si="19"/>
        <v/>
      </c>
      <c r="Z1882" s="2">
        <f t="shared" si="20"/>
        <v>2190</v>
      </c>
    </row>
    <row r="1883" spans="2:26">
      <c r="B1883" s="12">
        <v>1883</v>
      </c>
      <c r="C1883" s="2">
        <f>IF(D1883&lt;&gt;"",MAX(C$1688:$C1882)+1,"")</f>
        <v>2191</v>
      </c>
      <c r="D1883" s="1" t="s">
        <v>2430</v>
      </c>
      <c r="E1883" s="1" t="s">
        <v>1770</v>
      </c>
      <c r="F1883" s="18" t="s">
        <v>595</v>
      </c>
      <c r="G1883" s="17" t="s">
        <v>1279</v>
      </c>
      <c r="H1883" s="58">
        <v>0</v>
      </c>
      <c r="I1883" s="58">
        <v>0</v>
      </c>
      <c r="J1883" s="17" t="s">
        <v>1</v>
      </c>
      <c r="K1883" s="17" t="s">
        <v>2192</v>
      </c>
      <c r="L1883" s="138" t="s">
        <v>4604</v>
      </c>
      <c r="M1883" s="10" t="s">
        <v>2200</v>
      </c>
      <c r="N1883" s="22" t="s">
        <v>3716</v>
      </c>
      <c r="O1883" s="22" t="s">
        <v>3782</v>
      </c>
      <c r="P1883"/>
      <c r="Q1883" t="str">
        <f t="shared" si="21"/>
        <v>NOT EQUAL</v>
      </c>
      <c r="R1883"/>
      <c r="S1883"/>
      <c r="T1883">
        <f t="shared" si="17"/>
        <v>284</v>
      </c>
      <c r="U1883" s="3"/>
      <c r="V1883" s="118"/>
      <c r="W1883" s="118"/>
      <c r="X1883" s="109" t="str">
        <f t="shared" si="18"/>
        <v/>
      </c>
      <c r="Y1883" s="109" t="str">
        <f t="shared" si="19"/>
        <v/>
      </c>
      <c r="Z1883" s="2">
        <f t="shared" si="20"/>
        <v>2191</v>
      </c>
    </row>
    <row r="1884" spans="2:26">
      <c r="B1884" s="12">
        <v>1884</v>
      </c>
      <c r="C1884" s="2">
        <f>IF(D1884&lt;&gt;"",MAX(C$1688:$C1883)+1,"")</f>
        <v>2192</v>
      </c>
      <c r="D1884" s="1" t="s">
        <v>2428</v>
      </c>
      <c r="E1884" s="1" t="s">
        <v>1771</v>
      </c>
      <c r="F1884" s="18" t="s">
        <v>595</v>
      </c>
      <c r="G1884" s="17" t="s">
        <v>1280</v>
      </c>
      <c r="H1884" s="58">
        <v>0</v>
      </c>
      <c r="I1884" s="58">
        <v>0</v>
      </c>
      <c r="J1884" s="17" t="s">
        <v>1</v>
      </c>
      <c r="K1884" s="17" t="s">
        <v>2192</v>
      </c>
      <c r="L1884" s="138" t="s">
        <v>4604</v>
      </c>
      <c r="M1884" s="10" t="s">
        <v>2200</v>
      </c>
      <c r="N1884" s="22" t="s">
        <v>3717</v>
      </c>
      <c r="O1884" s="22" t="s">
        <v>3782</v>
      </c>
      <c r="P1884"/>
      <c r="Q1884" t="str">
        <f t="shared" si="21"/>
        <v>NOT EQUAL</v>
      </c>
      <c r="R1884"/>
      <c r="S1884"/>
      <c r="T1884">
        <f t="shared" si="17"/>
        <v>284</v>
      </c>
      <c r="U1884" s="3"/>
      <c r="V1884" s="118"/>
      <c r="W1884" s="118"/>
      <c r="X1884" s="109" t="str">
        <f t="shared" si="18"/>
        <v/>
      </c>
      <c r="Y1884" s="109" t="str">
        <f t="shared" si="19"/>
        <v/>
      </c>
      <c r="Z1884" s="2">
        <f t="shared" si="20"/>
        <v>2192</v>
      </c>
    </row>
    <row r="1885" spans="2:26">
      <c r="B1885" s="12">
        <v>1885</v>
      </c>
      <c r="C1885" s="2">
        <f>IF(D1885&lt;&gt;"",MAX(C$1688:$C1884)+1,"")</f>
        <v>2193</v>
      </c>
      <c r="D1885" s="1" t="s">
        <v>2429</v>
      </c>
      <c r="E1885" s="1" t="s">
        <v>1771</v>
      </c>
      <c r="F1885" s="18" t="s">
        <v>595</v>
      </c>
      <c r="G1885" s="17" t="s">
        <v>1281</v>
      </c>
      <c r="H1885" s="58">
        <v>0</v>
      </c>
      <c r="I1885" s="58">
        <v>0</v>
      </c>
      <c r="J1885" s="17" t="s">
        <v>1</v>
      </c>
      <c r="K1885" s="17" t="s">
        <v>2192</v>
      </c>
      <c r="L1885" s="138" t="s">
        <v>4604</v>
      </c>
      <c r="M1885" s="10" t="s">
        <v>2200</v>
      </c>
      <c r="N1885" s="22" t="s">
        <v>3718</v>
      </c>
      <c r="O1885" s="22" t="s">
        <v>3782</v>
      </c>
      <c r="P1885"/>
      <c r="Q1885" t="str">
        <f t="shared" si="21"/>
        <v>NOT EQUAL</v>
      </c>
      <c r="R1885"/>
      <c r="S1885"/>
      <c r="T1885">
        <f t="shared" si="17"/>
        <v>284</v>
      </c>
      <c r="U1885" s="3"/>
      <c r="V1885" s="118"/>
      <c r="W1885" s="118"/>
      <c r="X1885" s="109" t="str">
        <f t="shared" si="18"/>
        <v/>
      </c>
      <c r="Y1885" s="109" t="str">
        <f t="shared" si="19"/>
        <v/>
      </c>
      <c r="Z1885" s="2">
        <f t="shared" si="20"/>
        <v>2193</v>
      </c>
    </row>
    <row r="1886" spans="2:26">
      <c r="B1886" s="12">
        <v>1886</v>
      </c>
      <c r="C1886" s="2">
        <f>IF(D1886&lt;&gt;"",MAX(C$1688:$C1885)+1,"")</f>
        <v>2194</v>
      </c>
      <c r="D1886" s="1" t="s">
        <v>2430</v>
      </c>
      <c r="E1886" s="1" t="s">
        <v>1771</v>
      </c>
      <c r="F1886" s="18" t="s">
        <v>595</v>
      </c>
      <c r="G1886" s="17" t="s">
        <v>1282</v>
      </c>
      <c r="H1886" s="58">
        <v>0</v>
      </c>
      <c r="I1886" s="58">
        <v>0</v>
      </c>
      <c r="J1886" s="17" t="s">
        <v>1</v>
      </c>
      <c r="K1886" s="17" t="s">
        <v>2192</v>
      </c>
      <c r="L1886" s="138" t="s">
        <v>4604</v>
      </c>
      <c r="M1886" s="10" t="s">
        <v>2200</v>
      </c>
      <c r="N1886" s="22" t="s">
        <v>3719</v>
      </c>
      <c r="O1886" s="22" t="s">
        <v>3782</v>
      </c>
      <c r="P1886"/>
      <c r="Q1886" t="str">
        <f t="shared" si="21"/>
        <v>NOT EQUAL</v>
      </c>
      <c r="R1886"/>
      <c r="S1886"/>
      <c r="T1886">
        <f t="shared" si="17"/>
        <v>284</v>
      </c>
      <c r="U1886" s="3"/>
      <c r="V1886" s="118"/>
      <c r="W1886" s="118"/>
      <c r="X1886" s="109" t="str">
        <f t="shared" si="18"/>
        <v/>
      </c>
      <c r="Y1886" s="109" t="str">
        <f t="shared" si="19"/>
        <v/>
      </c>
      <c r="Z1886" s="2">
        <f t="shared" si="20"/>
        <v>2194</v>
      </c>
    </row>
    <row r="1887" spans="2:26">
      <c r="B1887" s="12">
        <v>1887</v>
      </c>
      <c r="C1887" s="2">
        <f>IF(D1887&lt;&gt;"",MAX(C$1688:$C1886)+1,"")</f>
        <v>2195</v>
      </c>
      <c r="D1887" s="1" t="s">
        <v>2428</v>
      </c>
      <c r="E1887" s="1" t="s">
        <v>1772</v>
      </c>
      <c r="F1887" s="18" t="s">
        <v>595</v>
      </c>
      <c r="G1887" s="17" t="s">
        <v>1283</v>
      </c>
      <c r="H1887" s="58">
        <v>0</v>
      </c>
      <c r="I1887" s="58">
        <v>0</v>
      </c>
      <c r="J1887" s="17" t="s">
        <v>1</v>
      </c>
      <c r="K1887" s="17" t="s">
        <v>2192</v>
      </c>
      <c r="L1887" s="138" t="s">
        <v>4604</v>
      </c>
      <c r="M1887" s="10" t="s">
        <v>2200</v>
      </c>
      <c r="N1887" s="22" t="s">
        <v>3720</v>
      </c>
      <c r="O1887" s="22" t="s">
        <v>3782</v>
      </c>
      <c r="P1887"/>
      <c r="Q1887" t="str">
        <f t="shared" si="21"/>
        <v>NOT EQUAL</v>
      </c>
      <c r="R1887"/>
      <c r="S1887"/>
      <c r="T1887">
        <f t="shared" si="17"/>
        <v>284</v>
      </c>
      <c r="U1887" s="3"/>
      <c r="V1887" s="118"/>
      <c r="W1887" s="118"/>
      <c r="X1887" s="109" t="str">
        <f t="shared" si="18"/>
        <v/>
      </c>
      <c r="Y1887" s="109" t="str">
        <f t="shared" si="19"/>
        <v/>
      </c>
      <c r="Z1887" s="2">
        <f t="shared" si="20"/>
        <v>2195</v>
      </c>
    </row>
    <row r="1888" spans="2:26">
      <c r="B1888" s="12">
        <v>1888</v>
      </c>
      <c r="C1888" s="2">
        <f>IF(D1888&lt;&gt;"",MAX(C$1688:$C1887)+1,"")</f>
        <v>2196</v>
      </c>
      <c r="D1888" s="1" t="s">
        <v>2429</v>
      </c>
      <c r="E1888" s="1" t="s">
        <v>1772</v>
      </c>
      <c r="F1888" s="18" t="s">
        <v>595</v>
      </c>
      <c r="G1888" s="17" t="s">
        <v>1284</v>
      </c>
      <c r="H1888" s="58">
        <v>0</v>
      </c>
      <c r="I1888" s="58">
        <v>0</v>
      </c>
      <c r="J1888" s="17" t="s">
        <v>1</v>
      </c>
      <c r="K1888" s="17" t="s">
        <v>2192</v>
      </c>
      <c r="L1888" s="138" t="s">
        <v>4604</v>
      </c>
      <c r="M1888" s="10" t="s">
        <v>2200</v>
      </c>
      <c r="N1888" s="22" t="s">
        <v>3721</v>
      </c>
      <c r="O1888" s="22" t="s">
        <v>3782</v>
      </c>
      <c r="P1888"/>
      <c r="Q1888" t="str">
        <f t="shared" si="21"/>
        <v>NOT EQUAL</v>
      </c>
      <c r="R1888"/>
      <c r="S1888"/>
      <c r="T1888">
        <f t="shared" si="17"/>
        <v>284</v>
      </c>
      <c r="U1888" s="3"/>
      <c r="V1888" s="118"/>
      <c r="W1888" s="118"/>
      <c r="X1888" s="109" t="str">
        <f t="shared" si="18"/>
        <v/>
      </c>
      <c r="Y1888" s="109" t="str">
        <f t="shared" si="19"/>
        <v/>
      </c>
      <c r="Z1888" s="2">
        <f t="shared" si="20"/>
        <v>2196</v>
      </c>
    </row>
    <row r="1889" spans="2:26">
      <c r="B1889" s="12">
        <v>1889</v>
      </c>
      <c r="C1889" s="2">
        <f>IF(D1889&lt;&gt;"",MAX(C$1688:$C1888)+1,"")</f>
        <v>2197</v>
      </c>
      <c r="D1889" s="1" t="s">
        <v>2430</v>
      </c>
      <c r="E1889" s="1" t="s">
        <v>1772</v>
      </c>
      <c r="F1889" s="18" t="s">
        <v>595</v>
      </c>
      <c r="G1889" s="17" t="s">
        <v>1285</v>
      </c>
      <c r="H1889" s="58">
        <v>0</v>
      </c>
      <c r="I1889" s="58">
        <v>0</v>
      </c>
      <c r="J1889" s="17" t="s">
        <v>1</v>
      </c>
      <c r="K1889" s="17" t="s">
        <v>2192</v>
      </c>
      <c r="L1889" s="138" t="s">
        <v>4604</v>
      </c>
      <c r="M1889" s="10" t="s">
        <v>2200</v>
      </c>
      <c r="N1889" s="22" t="s">
        <v>3722</v>
      </c>
      <c r="O1889" s="22" t="s">
        <v>3782</v>
      </c>
      <c r="P1889"/>
      <c r="Q1889" t="str">
        <f t="shared" si="21"/>
        <v>NOT EQUAL</v>
      </c>
      <c r="R1889"/>
      <c r="S1889"/>
      <c r="T1889">
        <f t="shared" si="17"/>
        <v>284</v>
      </c>
      <c r="U1889" s="3"/>
      <c r="V1889" s="118"/>
      <c r="W1889" s="118"/>
      <c r="X1889" s="109" t="str">
        <f t="shared" si="18"/>
        <v/>
      </c>
      <c r="Y1889" s="109" t="str">
        <f t="shared" si="19"/>
        <v/>
      </c>
      <c r="Z1889" s="2">
        <f t="shared" si="20"/>
        <v>2197</v>
      </c>
    </row>
    <row r="1890" spans="2:26">
      <c r="B1890" s="12">
        <v>1890</v>
      </c>
      <c r="C1890" s="2">
        <f>IF(D1890&lt;&gt;"",MAX(C$1688:$C1889)+1,"")</f>
        <v>2198</v>
      </c>
      <c r="D1890" s="1" t="s">
        <v>2428</v>
      </c>
      <c r="E1890" s="1" t="s">
        <v>1773</v>
      </c>
      <c r="F1890" s="18" t="s">
        <v>595</v>
      </c>
      <c r="G1890" s="17" t="s">
        <v>1286</v>
      </c>
      <c r="H1890" s="58">
        <v>0</v>
      </c>
      <c r="I1890" s="58">
        <v>0</v>
      </c>
      <c r="J1890" s="17" t="s">
        <v>1</v>
      </c>
      <c r="K1890" s="17" t="s">
        <v>2192</v>
      </c>
      <c r="L1890" s="138" t="s">
        <v>4604</v>
      </c>
      <c r="M1890" s="10" t="s">
        <v>2200</v>
      </c>
      <c r="N1890" s="22" t="s">
        <v>3723</v>
      </c>
      <c r="O1890" s="22" t="s">
        <v>3782</v>
      </c>
      <c r="P1890"/>
      <c r="Q1890" t="str">
        <f t="shared" si="21"/>
        <v>NOT EQUAL</v>
      </c>
      <c r="R1890"/>
      <c r="S1890"/>
      <c r="T1890">
        <f t="shared" si="17"/>
        <v>284</v>
      </c>
      <c r="U1890" s="3"/>
      <c r="V1890" s="118"/>
      <c r="W1890" s="118"/>
      <c r="X1890" s="109" t="str">
        <f t="shared" si="18"/>
        <v/>
      </c>
      <c r="Y1890" s="109" t="str">
        <f t="shared" si="19"/>
        <v/>
      </c>
      <c r="Z1890" s="2">
        <f t="shared" si="20"/>
        <v>2198</v>
      </c>
    </row>
    <row r="1891" spans="2:26">
      <c r="B1891" s="12">
        <v>1891</v>
      </c>
      <c r="C1891" s="2">
        <f>IF(D1891&lt;&gt;"",MAX(C$1688:$C1890)+1,"")</f>
        <v>2199</v>
      </c>
      <c r="D1891" s="1" t="s">
        <v>2429</v>
      </c>
      <c r="E1891" s="1" t="s">
        <v>1773</v>
      </c>
      <c r="F1891" s="18" t="s">
        <v>595</v>
      </c>
      <c r="G1891" s="17" t="s">
        <v>1287</v>
      </c>
      <c r="H1891" s="58">
        <v>0</v>
      </c>
      <c r="I1891" s="58">
        <v>0</v>
      </c>
      <c r="J1891" s="17" t="s">
        <v>1</v>
      </c>
      <c r="K1891" s="17" t="s">
        <v>2192</v>
      </c>
      <c r="L1891" s="138" t="s">
        <v>4604</v>
      </c>
      <c r="M1891" s="10" t="s">
        <v>2200</v>
      </c>
      <c r="N1891" s="22" t="s">
        <v>3724</v>
      </c>
      <c r="O1891" s="22" t="s">
        <v>3782</v>
      </c>
      <c r="P1891"/>
      <c r="Q1891" t="str">
        <f t="shared" si="21"/>
        <v>NOT EQUAL</v>
      </c>
      <c r="R1891"/>
      <c r="S1891"/>
      <c r="T1891">
        <f t="shared" si="17"/>
        <v>284</v>
      </c>
      <c r="U1891" s="3"/>
      <c r="V1891" s="118"/>
      <c r="W1891" s="118"/>
      <c r="X1891" s="109" t="str">
        <f t="shared" si="18"/>
        <v/>
      </c>
      <c r="Y1891" s="109" t="str">
        <f t="shared" si="19"/>
        <v/>
      </c>
      <c r="Z1891" s="2">
        <f t="shared" si="20"/>
        <v>2199</v>
      </c>
    </row>
    <row r="1892" spans="2:26">
      <c r="B1892" s="12">
        <v>1892</v>
      </c>
      <c r="C1892" s="2">
        <f>IF(D1892&lt;&gt;"",MAX(C$1688:$C1891)+1,"")</f>
        <v>2200</v>
      </c>
      <c r="D1892" s="1" t="s">
        <v>2430</v>
      </c>
      <c r="E1892" s="1" t="s">
        <v>1773</v>
      </c>
      <c r="F1892" s="18" t="s">
        <v>595</v>
      </c>
      <c r="G1892" s="17" t="s">
        <v>1288</v>
      </c>
      <c r="H1892" s="58">
        <v>0</v>
      </c>
      <c r="I1892" s="58">
        <v>0</v>
      </c>
      <c r="J1892" s="17" t="s">
        <v>1</v>
      </c>
      <c r="K1892" s="17" t="s">
        <v>2192</v>
      </c>
      <c r="L1892" s="138" t="s">
        <v>4604</v>
      </c>
      <c r="M1892" s="10" t="s">
        <v>2200</v>
      </c>
      <c r="N1892" s="22" t="s">
        <v>3725</v>
      </c>
      <c r="O1892" s="22" t="s">
        <v>3782</v>
      </c>
      <c r="P1892"/>
      <c r="Q1892" t="str">
        <f t="shared" si="21"/>
        <v>NOT EQUAL</v>
      </c>
      <c r="R1892"/>
      <c r="S1892"/>
      <c r="T1892">
        <f t="shared" si="17"/>
        <v>284</v>
      </c>
      <c r="U1892" s="3"/>
      <c r="V1892" s="118"/>
      <c r="W1892" s="118"/>
      <c r="X1892" s="109" t="str">
        <f t="shared" si="18"/>
        <v/>
      </c>
      <c r="Y1892" s="109" t="str">
        <f t="shared" si="19"/>
        <v/>
      </c>
      <c r="Z1892" s="2">
        <f t="shared" si="20"/>
        <v>2200</v>
      </c>
    </row>
    <row r="1893" spans="2:26">
      <c r="B1893" s="12">
        <v>1893</v>
      </c>
      <c r="C1893" s="2">
        <f>IF(D1893&lt;&gt;"",MAX(C$1688:$C1892)+1,"")</f>
        <v>2201</v>
      </c>
      <c r="D1893" s="1" t="s">
        <v>2428</v>
      </c>
      <c r="E1893" s="1" t="s">
        <v>1774</v>
      </c>
      <c r="F1893" s="18" t="s">
        <v>595</v>
      </c>
      <c r="G1893" s="17" t="s">
        <v>1289</v>
      </c>
      <c r="H1893" s="58">
        <v>0</v>
      </c>
      <c r="I1893" s="58">
        <v>0</v>
      </c>
      <c r="J1893" s="17" t="s">
        <v>1</v>
      </c>
      <c r="K1893" s="17" t="s">
        <v>2192</v>
      </c>
      <c r="L1893" s="138" t="s">
        <v>4604</v>
      </c>
      <c r="M1893" s="10" t="s">
        <v>2200</v>
      </c>
      <c r="N1893" s="22" t="s">
        <v>3726</v>
      </c>
      <c r="O1893" s="22" t="s">
        <v>3782</v>
      </c>
      <c r="P1893"/>
      <c r="Q1893" t="str">
        <f t="shared" si="21"/>
        <v>NOT EQUAL</v>
      </c>
      <c r="R1893"/>
      <c r="S1893"/>
      <c r="T1893">
        <f t="shared" si="17"/>
        <v>284</v>
      </c>
      <c r="U1893" s="3"/>
      <c r="V1893" s="118"/>
      <c r="W1893" s="118"/>
      <c r="X1893" s="109" t="str">
        <f t="shared" si="18"/>
        <v/>
      </c>
      <c r="Y1893" s="109" t="str">
        <f t="shared" si="19"/>
        <v/>
      </c>
      <c r="Z1893" s="2">
        <f t="shared" si="20"/>
        <v>2201</v>
      </c>
    </row>
    <row r="1894" spans="2:26">
      <c r="B1894" s="12">
        <v>1894</v>
      </c>
      <c r="C1894" s="2">
        <f>IF(D1894&lt;&gt;"",MAX(C$1688:$C1893)+1,"")</f>
        <v>2202</v>
      </c>
      <c r="D1894" s="1" t="s">
        <v>2429</v>
      </c>
      <c r="E1894" s="1" t="s">
        <v>1774</v>
      </c>
      <c r="F1894" s="18" t="s">
        <v>595</v>
      </c>
      <c r="G1894" s="17" t="s">
        <v>1290</v>
      </c>
      <c r="H1894" s="58">
        <v>0</v>
      </c>
      <c r="I1894" s="58">
        <v>0</v>
      </c>
      <c r="J1894" s="17" t="s">
        <v>1</v>
      </c>
      <c r="K1894" s="17" t="s">
        <v>2192</v>
      </c>
      <c r="L1894" s="138" t="s">
        <v>4604</v>
      </c>
      <c r="M1894" s="10" t="s">
        <v>2200</v>
      </c>
      <c r="N1894" s="22" t="s">
        <v>3727</v>
      </c>
      <c r="O1894" s="22" t="s">
        <v>3782</v>
      </c>
      <c r="P1894"/>
      <c r="Q1894" t="str">
        <f t="shared" si="21"/>
        <v>NOT EQUAL</v>
      </c>
      <c r="R1894"/>
      <c r="S1894"/>
      <c r="T1894">
        <f t="shared" si="17"/>
        <v>284</v>
      </c>
      <c r="U1894" s="3"/>
      <c r="V1894" s="118"/>
      <c r="W1894" s="118"/>
      <c r="X1894" s="109" t="str">
        <f t="shared" si="18"/>
        <v/>
      </c>
      <c r="Y1894" s="109" t="str">
        <f t="shared" si="19"/>
        <v/>
      </c>
      <c r="Z1894" s="2">
        <f t="shared" si="20"/>
        <v>2202</v>
      </c>
    </row>
    <row r="1895" spans="2:26">
      <c r="B1895" s="12">
        <v>1895</v>
      </c>
      <c r="C1895" s="2">
        <f>IF(D1895&lt;&gt;"",MAX(C$1688:$C1894)+1,"")</f>
        <v>2203</v>
      </c>
      <c r="D1895" s="1" t="s">
        <v>2430</v>
      </c>
      <c r="E1895" s="1" t="s">
        <v>1774</v>
      </c>
      <c r="F1895" s="18" t="s">
        <v>595</v>
      </c>
      <c r="G1895" s="17" t="s">
        <v>1291</v>
      </c>
      <c r="H1895" s="58">
        <v>0</v>
      </c>
      <c r="I1895" s="58">
        <v>0</v>
      </c>
      <c r="J1895" s="17" t="s">
        <v>1</v>
      </c>
      <c r="K1895" s="17" t="s">
        <v>2192</v>
      </c>
      <c r="L1895" s="138" t="s">
        <v>4604</v>
      </c>
      <c r="M1895" s="10" t="s">
        <v>2200</v>
      </c>
      <c r="N1895" s="22" t="s">
        <v>3728</v>
      </c>
      <c r="O1895" s="22" t="s">
        <v>3782</v>
      </c>
      <c r="P1895"/>
      <c r="Q1895" t="str">
        <f t="shared" si="21"/>
        <v>NOT EQUAL</v>
      </c>
      <c r="R1895"/>
      <c r="S1895"/>
      <c r="T1895">
        <f t="shared" si="17"/>
        <v>284</v>
      </c>
      <c r="U1895" s="3"/>
      <c r="V1895" s="118"/>
      <c r="W1895" s="118"/>
      <c r="X1895" s="109" t="str">
        <f t="shared" si="18"/>
        <v/>
      </c>
      <c r="Y1895" s="109" t="str">
        <f t="shared" si="19"/>
        <v/>
      </c>
      <c r="Z1895" s="2">
        <f t="shared" si="20"/>
        <v>2203</v>
      </c>
    </row>
    <row r="1896" spans="2:26">
      <c r="B1896" s="12">
        <v>1896</v>
      </c>
      <c r="C1896" s="2">
        <f>IF(D1896&lt;&gt;"",MAX(C$1688:$C1895)+1,"")</f>
        <v>2204</v>
      </c>
      <c r="D1896" s="1" t="s">
        <v>2428</v>
      </c>
      <c r="E1896" s="1" t="s">
        <v>1775</v>
      </c>
      <c r="F1896" s="18" t="s">
        <v>595</v>
      </c>
      <c r="G1896" s="17" t="s">
        <v>1292</v>
      </c>
      <c r="H1896" s="58">
        <v>0</v>
      </c>
      <c r="I1896" s="58">
        <v>0</v>
      </c>
      <c r="J1896" s="17" t="s">
        <v>1</v>
      </c>
      <c r="K1896" s="17" t="s">
        <v>2192</v>
      </c>
      <c r="L1896" s="138" t="s">
        <v>4604</v>
      </c>
      <c r="M1896" s="10" t="s">
        <v>2200</v>
      </c>
      <c r="N1896" s="22" t="s">
        <v>3729</v>
      </c>
      <c r="O1896" s="22" t="s">
        <v>3782</v>
      </c>
      <c r="P1896"/>
      <c r="Q1896" t="str">
        <f t="shared" si="21"/>
        <v>NOT EQUAL</v>
      </c>
      <c r="R1896"/>
      <c r="S1896"/>
      <c r="T1896">
        <f t="shared" si="17"/>
        <v>284</v>
      </c>
      <c r="U1896" s="3"/>
      <c r="V1896" s="118"/>
      <c r="W1896" s="118"/>
      <c r="X1896" s="109" t="str">
        <f t="shared" si="18"/>
        <v/>
      </c>
      <c r="Y1896" s="109" t="str">
        <f t="shared" si="19"/>
        <v/>
      </c>
      <c r="Z1896" s="2">
        <f t="shared" si="20"/>
        <v>2204</v>
      </c>
    </row>
    <row r="1897" spans="2:26">
      <c r="B1897" s="12">
        <v>1897</v>
      </c>
      <c r="C1897" s="2">
        <f>IF(D1897&lt;&gt;"",MAX(C$1688:$C1896)+1,"")</f>
        <v>2205</v>
      </c>
      <c r="D1897" s="1" t="s">
        <v>2429</v>
      </c>
      <c r="E1897" s="1" t="s">
        <v>1775</v>
      </c>
      <c r="F1897" s="18" t="s">
        <v>595</v>
      </c>
      <c r="G1897" s="17" t="s">
        <v>1293</v>
      </c>
      <c r="H1897" s="58">
        <v>0</v>
      </c>
      <c r="I1897" s="58">
        <v>0</v>
      </c>
      <c r="J1897" s="17" t="s">
        <v>1</v>
      </c>
      <c r="K1897" s="17" t="s">
        <v>2192</v>
      </c>
      <c r="L1897" s="138" t="s">
        <v>4604</v>
      </c>
      <c r="M1897" s="10" t="s">
        <v>2200</v>
      </c>
      <c r="N1897" s="22" t="s">
        <v>3730</v>
      </c>
      <c r="O1897" s="22" t="s">
        <v>3782</v>
      </c>
      <c r="P1897"/>
      <c r="Q1897" t="str">
        <f t="shared" si="21"/>
        <v>NOT EQUAL</v>
      </c>
      <c r="R1897"/>
      <c r="S1897"/>
      <c r="T1897">
        <f t="shared" si="17"/>
        <v>284</v>
      </c>
      <c r="U1897" s="3"/>
      <c r="V1897" s="118"/>
      <c r="W1897" s="118"/>
      <c r="X1897" s="109" t="str">
        <f t="shared" si="18"/>
        <v/>
      </c>
      <c r="Y1897" s="109" t="str">
        <f t="shared" si="19"/>
        <v/>
      </c>
      <c r="Z1897" s="2">
        <f t="shared" si="20"/>
        <v>2205</v>
      </c>
    </row>
    <row r="1898" spans="2:26">
      <c r="B1898" s="12">
        <v>1898</v>
      </c>
      <c r="C1898" s="2">
        <f>IF(D1898&lt;&gt;"",MAX(C$1688:$C1897)+1,"")</f>
        <v>2206</v>
      </c>
      <c r="D1898" s="1" t="s">
        <v>2430</v>
      </c>
      <c r="E1898" s="1" t="s">
        <v>1775</v>
      </c>
      <c r="F1898" s="18" t="s">
        <v>595</v>
      </c>
      <c r="G1898" s="17" t="s">
        <v>1294</v>
      </c>
      <c r="H1898" s="58">
        <v>0</v>
      </c>
      <c r="I1898" s="58">
        <v>0</v>
      </c>
      <c r="J1898" s="17" t="s">
        <v>1</v>
      </c>
      <c r="K1898" s="17" t="s">
        <v>2192</v>
      </c>
      <c r="L1898" s="138" t="s">
        <v>4604</v>
      </c>
      <c r="M1898" s="10" t="s">
        <v>2200</v>
      </c>
      <c r="N1898" s="22" t="s">
        <v>3731</v>
      </c>
      <c r="O1898" s="22" t="s">
        <v>3782</v>
      </c>
      <c r="P1898"/>
      <c r="Q1898" t="str">
        <f t="shared" si="21"/>
        <v>NOT EQUAL</v>
      </c>
      <c r="R1898"/>
      <c r="S1898"/>
      <c r="T1898">
        <f t="shared" si="17"/>
        <v>284</v>
      </c>
      <c r="U1898" s="3"/>
      <c r="V1898" s="118"/>
      <c r="W1898" s="118"/>
      <c r="X1898" s="109" t="str">
        <f t="shared" si="18"/>
        <v/>
      </c>
      <c r="Y1898" s="109" t="str">
        <f t="shared" si="19"/>
        <v/>
      </c>
      <c r="Z1898" s="2">
        <f t="shared" si="20"/>
        <v>2206</v>
      </c>
    </row>
    <row r="1899" spans="2:26">
      <c r="B1899" s="12">
        <v>1899</v>
      </c>
      <c r="C1899" s="2" t="str">
        <f>IF(D1899&lt;&gt;"",MAX(C$1688:$C1898)+1,"")</f>
        <v/>
      </c>
      <c r="F1899" s="16">
        <v>0</v>
      </c>
      <c r="G1899" s="16">
        <v>0</v>
      </c>
      <c r="H1899" s="57">
        <v>0</v>
      </c>
      <c r="I1899" s="57">
        <v>0</v>
      </c>
      <c r="L1899" s="138" t="s">
        <v>4604</v>
      </c>
      <c r="N1899" s="22" t="s">
        <v>2438</v>
      </c>
      <c r="O1899" s="22" t="s">
        <v>3787</v>
      </c>
      <c r="P1899"/>
      <c r="Q1899" t="str">
        <f t="shared" si="21"/>
        <v/>
      </c>
      <c r="R1899"/>
      <c r="S1899"/>
      <c r="T1899">
        <f t="shared" si="17"/>
        <v>284</v>
      </c>
      <c r="U1899" s="3"/>
      <c r="V1899" s="118"/>
      <c r="W1899" s="118"/>
      <c r="X1899" s="109" t="str">
        <f t="shared" si="18"/>
        <v/>
      </c>
      <c r="Y1899" s="109" t="str">
        <f t="shared" si="19"/>
        <v/>
      </c>
      <c r="Z1899" s="2" t="str">
        <f t="shared" si="20"/>
        <v/>
      </c>
    </row>
    <row r="1900" spans="2:26">
      <c r="B1900" s="12">
        <v>1900</v>
      </c>
      <c r="C1900" s="2">
        <f>IF(D1900&lt;&gt;"",MAX(C$1688:$C1899)+1,"")</f>
        <v>2207</v>
      </c>
      <c r="D1900" s="1" t="s">
        <v>2397</v>
      </c>
      <c r="E1900" s="1" t="s">
        <v>3834</v>
      </c>
      <c r="F1900" s="18" t="s">
        <v>1295</v>
      </c>
      <c r="G1900" s="17" t="s">
        <v>1295</v>
      </c>
      <c r="H1900" s="58">
        <v>0</v>
      </c>
      <c r="I1900" s="58">
        <v>0</v>
      </c>
      <c r="J1900" s="17" t="s">
        <v>1</v>
      </c>
      <c r="K1900" s="17" t="s">
        <v>2192</v>
      </c>
      <c r="L1900" s="138" t="s">
        <v>4604</v>
      </c>
      <c r="M1900" s="10" t="s">
        <v>2201</v>
      </c>
      <c r="N1900" s="22" t="s">
        <v>3732</v>
      </c>
      <c r="O1900" s="22" t="s">
        <v>3787</v>
      </c>
      <c r="P1900"/>
      <c r="Q1900" t="str">
        <f t="shared" si="21"/>
        <v/>
      </c>
      <c r="R1900"/>
      <c r="S1900"/>
      <c r="T1900">
        <f t="shared" si="17"/>
        <v>284</v>
      </c>
      <c r="U1900" s="3"/>
      <c r="V1900" s="118"/>
      <c r="W1900" s="118"/>
      <c r="X1900" s="109" t="str">
        <f t="shared" si="18"/>
        <v/>
      </c>
      <c r="Y1900" s="109" t="str">
        <f t="shared" si="19"/>
        <v/>
      </c>
      <c r="Z1900" s="2">
        <f t="shared" si="20"/>
        <v>2207</v>
      </c>
    </row>
    <row r="1901" spans="2:26">
      <c r="B1901" s="12">
        <v>1901</v>
      </c>
      <c r="C1901" s="2">
        <f>IF(D1901&lt;&gt;"",MAX(C$1688:$C1900)+1,"")</f>
        <v>2208</v>
      </c>
      <c r="D1901" s="1" t="s">
        <v>2431</v>
      </c>
      <c r="E1901" s="1" t="s">
        <v>1296</v>
      </c>
      <c r="F1901" s="18" t="s">
        <v>2194</v>
      </c>
      <c r="G1901" s="17" t="s">
        <v>2194</v>
      </c>
      <c r="H1901" s="58">
        <v>0</v>
      </c>
      <c r="I1901" s="58">
        <v>0</v>
      </c>
      <c r="J1901" s="17" t="s">
        <v>1</v>
      </c>
      <c r="K1901" s="17" t="s">
        <v>2192</v>
      </c>
      <c r="L1901" s="138" t="s">
        <v>4604</v>
      </c>
      <c r="M1901" s="1"/>
      <c r="N1901" s="22" t="s">
        <v>3733</v>
      </c>
      <c r="O1901" s="22" t="s">
        <v>1173</v>
      </c>
      <c r="P1901"/>
      <c r="Q1901" t="str">
        <f t="shared" si="21"/>
        <v/>
      </c>
      <c r="R1901"/>
      <c r="S1901"/>
      <c r="T1901">
        <f t="shared" si="17"/>
        <v>284</v>
      </c>
      <c r="U1901" s="3"/>
      <c r="V1901" s="118"/>
      <c r="W1901" s="118"/>
      <c r="X1901" s="109" t="str">
        <f t="shared" si="18"/>
        <v/>
      </c>
      <c r="Y1901" s="109" t="str">
        <f t="shared" si="19"/>
        <v/>
      </c>
      <c r="Z1901" s="2">
        <f t="shared" si="20"/>
        <v>2208</v>
      </c>
    </row>
    <row r="1902" spans="2:26">
      <c r="B1902" s="12">
        <v>1902</v>
      </c>
      <c r="C1902" s="2">
        <f>IF(D1902&lt;&gt;"",MAX(C$1688:$C1901)+1,"")</f>
        <v>2209</v>
      </c>
      <c r="D1902" s="1" t="s">
        <v>2431</v>
      </c>
      <c r="E1902" s="1" t="s">
        <v>1776</v>
      </c>
      <c r="F1902" s="18" t="s">
        <v>1297</v>
      </c>
      <c r="G1902" s="17" t="s">
        <v>1297</v>
      </c>
      <c r="H1902" s="58">
        <v>0</v>
      </c>
      <c r="I1902" s="58">
        <v>0</v>
      </c>
      <c r="J1902" s="17" t="s">
        <v>1</v>
      </c>
      <c r="K1902" s="17" t="s">
        <v>2192</v>
      </c>
      <c r="L1902" s="138" t="s">
        <v>4604</v>
      </c>
      <c r="M1902" s="1"/>
      <c r="N1902" s="22" t="s">
        <v>3734</v>
      </c>
      <c r="O1902" s="22" t="s">
        <v>1173</v>
      </c>
      <c r="P1902"/>
      <c r="Q1902" t="str">
        <f t="shared" si="21"/>
        <v/>
      </c>
      <c r="R1902"/>
      <c r="S1902"/>
      <c r="T1902">
        <f t="shared" si="17"/>
        <v>284</v>
      </c>
      <c r="U1902" s="3"/>
      <c r="V1902" s="118"/>
      <c r="W1902" s="118"/>
      <c r="X1902" s="109" t="str">
        <f t="shared" si="18"/>
        <v/>
      </c>
      <c r="Y1902" s="109" t="str">
        <f t="shared" si="19"/>
        <v/>
      </c>
      <c r="Z1902" s="2">
        <f t="shared" si="20"/>
        <v>2209</v>
      </c>
    </row>
    <row r="1903" spans="2:26">
      <c r="B1903" s="12">
        <v>1903</v>
      </c>
      <c r="C1903" s="2">
        <f>IF(D1903&lt;&gt;"",MAX(C$1688:$C1902)+1,"")</f>
        <v>2210</v>
      </c>
      <c r="D1903" s="1" t="s">
        <v>2431</v>
      </c>
      <c r="E1903" s="1" t="s">
        <v>1298</v>
      </c>
      <c r="F1903" s="18" t="s">
        <v>4359</v>
      </c>
      <c r="G1903" s="18" t="s">
        <v>4359</v>
      </c>
      <c r="H1903" s="58">
        <v>0</v>
      </c>
      <c r="I1903" s="58">
        <v>0</v>
      </c>
      <c r="J1903" s="17" t="s">
        <v>1</v>
      </c>
      <c r="K1903" s="17" t="s">
        <v>2192</v>
      </c>
      <c r="L1903" s="138" t="s">
        <v>4604</v>
      </c>
      <c r="M1903" s="1" t="s">
        <v>1173</v>
      </c>
      <c r="N1903" s="22" t="s">
        <v>3735</v>
      </c>
      <c r="O1903" s="22" t="s">
        <v>1173</v>
      </c>
      <c r="P1903"/>
      <c r="Q1903" t="str">
        <f t="shared" si="21"/>
        <v/>
      </c>
      <c r="R1903"/>
      <c r="S1903"/>
      <c r="T1903">
        <f t="shared" si="17"/>
        <v>284</v>
      </c>
      <c r="U1903" s="3"/>
      <c r="V1903" s="118"/>
      <c r="W1903" s="118"/>
      <c r="X1903" s="109" t="str">
        <f t="shared" si="18"/>
        <v/>
      </c>
      <c r="Y1903" s="109" t="str">
        <f t="shared" si="19"/>
        <v/>
      </c>
      <c r="Z1903" s="2">
        <f t="shared" si="20"/>
        <v>2210</v>
      </c>
    </row>
    <row r="1904" spans="2:26">
      <c r="B1904" s="12">
        <v>1904</v>
      </c>
      <c r="C1904" s="2">
        <f>IF(D1904&lt;&gt;"",MAX(C$1688:$C1903)+1,"")</f>
        <v>2211</v>
      </c>
      <c r="D1904" s="1" t="s">
        <v>2431</v>
      </c>
      <c r="E1904" s="1" t="s">
        <v>1777</v>
      </c>
      <c r="F1904" s="18" t="s">
        <v>2019</v>
      </c>
      <c r="G1904" s="18" t="s">
        <v>2019</v>
      </c>
      <c r="H1904" s="58">
        <v>0</v>
      </c>
      <c r="I1904" s="58">
        <v>0</v>
      </c>
      <c r="J1904" s="17" t="s">
        <v>1</v>
      </c>
      <c r="K1904" s="17" t="s">
        <v>2192</v>
      </c>
      <c r="L1904" s="138" t="s">
        <v>4604</v>
      </c>
      <c r="M1904" s="1"/>
      <c r="N1904" s="22" t="s">
        <v>3736</v>
      </c>
      <c r="O1904" s="22" t="s">
        <v>1173</v>
      </c>
      <c r="P1904"/>
      <c r="Q1904" t="str">
        <f t="shared" si="21"/>
        <v/>
      </c>
      <c r="R1904"/>
      <c r="S1904"/>
      <c r="T1904">
        <f t="shared" si="17"/>
        <v>284</v>
      </c>
      <c r="U1904" s="3"/>
      <c r="V1904" s="118"/>
      <c r="W1904" s="118"/>
      <c r="X1904" s="109" t="str">
        <f t="shared" si="18"/>
        <v/>
      </c>
      <c r="Y1904" s="109" t="str">
        <f t="shared" si="19"/>
        <v/>
      </c>
      <c r="Z1904" s="2">
        <f t="shared" si="20"/>
        <v>2211</v>
      </c>
    </row>
    <row r="1905" spans="2:26">
      <c r="B1905" s="12">
        <v>1905</v>
      </c>
      <c r="C1905" s="2">
        <f>IF(D1905&lt;&gt;"",MAX(C$1688:$C1904)+1,"")</f>
        <v>2212</v>
      </c>
      <c r="D1905" s="1" t="s">
        <v>2432</v>
      </c>
      <c r="E1905" s="1" t="s">
        <v>1778</v>
      </c>
      <c r="F1905" s="18" t="s">
        <v>1299</v>
      </c>
      <c r="G1905" s="17" t="s">
        <v>1299</v>
      </c>
      <c r="H1905" s="58">
        <v>0</v>
      </c>
      <c r="I1905" s="58">
        <v>0</v>
      </c>
      <c r="J1905" s="17" t="s">
        <v>1</v>
      </c>
      <c r="K1905" s="17" t="s">
        <v>2192</v>
      </c>
      <c r="L1905" s="138" t="s">
        <v>4604</v>
      </c>
      <c r="M1905" s="1"/>
      <c r="N1905" s="22" t="s">
        <v>3737</v>
      </c>
      <c r="O1905" s="22" t="s">
        <v>1173</v>
      </c>
      <c r="P1905"/>
      <c r="Q1905" t="str">
        <f t="shared" si="21"/>
        <v/>
      </c>
      <c r="R1905"/>
      <c r="S1905"/>
      <c r="T1905">
        <f t="shared" si="17"/>
        <v>284</v>
      </c>
      <c r="U1905" s="3"/>
      <c r="V1905" s="118"/>
      <c r="W1905" s="118"/>
      <c r="X1905" s="109" t="str">
        <f t="shared" si="18"/>
        <v/>
      </c>
      <c r="Y1905" s="109" t="str">
        <f t="shared" si="19"/>
        <v/>
      </c>
      <c r="Z1905" s="2">
        <f t="shared" si="20"/>
        <v>2212</v>
      </c>
    </row>
    <row r="1906" spans="2:26" s="34" customFormat="1">
      <c r="B1906" s="31">
        <v>1906</v>
      </c>
      <c r="C1906" s="2">
        <f>IF(D1906&lt;&gt;"",MAX(C$1688:$C1905)+1,"")</f>
        <v>2213</v>
      </c>
      <c r="D1906" s="1" t="s">
        <v>2221</v>
      </c>
      <c r="E1906" s="1" t="s">
        <v>7</v>
      </c>
      <c r="F1906" s="18" t="s">
        <v>595</v>
      </c>
      <c r="G1906" s="28" t="s">
        <v>3860</v>
      </c>
      <c r="H1906" s="61">
        <v>0</v>
      </c>
      <c r="I1906" s="61">
        <v>0</v>
      </c>
      <c r="J1906" s="28" t="s">
        <v>1</v>
      </c>
      <c r="K1906" s="28" t="s">
        <v>2192</v>
      </c>
      <c r="L1906" s="138" t="s">
        <v>4604</v>
      </c>
      <c r="M1906" s="32" t="s">
        <v>3859</v>
      </c>
      <c r="N1906" s="33" t="s">
        <v>3738</v>
      </c>
      <c r="O1906" s="33" t="s">
        <v>3859</v>
      </c>
      <c r="Q1906" t="str">
        <f t="shared" si="21"/>
        <v>NOT EQUAL</v>
      </c>
      <c r="T1906">
        <f t="shared" si="17"/>
        <v>284</v>
      </c>
      <c r="U1906" s="3"/>
      <c r="V1906" s="118"/>
      <c r="W1906" s="118"/>
      <c r="X1906" s="109" t="str">
        <f t="shared" si="18"/>
        <v/>
      </c>
      <c r="Y1906" s="109" t="str">
        <f t="shared" si="19"/>
        <v/>
      </c>
      <c r="Z1906" s="2">
        <f t="shared" si="20"/>
        <v>2213</v>
      </c>
    </row>
    <row r="1907" spans="2:26">
      <c r="B1907" s="12">
        <v>1907</v>
      </c>
      <c r="C1907" s="2">
        <f>IF(D1907&lt;&gt;"",MAX(C$1688:$C1906)+1,"")</f>
        <v>2214</v>
      </c>
      <c r="D1907" s="1" t="s">
        <v>2432</v>
      </c>
      <c r="E1907" s="1" t="s">
        <v>1779</v>
      </c>
      <c r="F1907" s="18" t="s">
        <v>1300</v>
      </c>
      <c r="G1907" s="17" t="s">
        <v>1300</v>
      </c>
      <c r="H1907" s="58">
        <v>0</v>
      </c>
      <c r="I1907" s="58">
        <v>0</v>
      </c>
      <c r="J1907" s="17" t="s">
        <v>1</v>
      </c>
      <c r="K1907" s="17" t="s">
        <v>2192</v>
      </c>
      <c r="L1907" s="138" t="s">
        <v>4604</v>
      </c>
      <c r="M1907" s="1"/>
      <c r="N1907" s="22" t="s">
        <v>3739</v>
      </c>
      <c r="O1907" s="22" t="s">
        <v>1173</v>
      </c>
      <c r="P1907"/>
      <c r="Q1907" t="str">
        <f t="shared" si="21"/>
        <v/>
      </c>
      <c r="R1907"/>
      <c r="S1907"/>
      <c r="T1907">
        <f t="shared" si="17"/>
        <v>284</v>
      </c>
      <c r="U1907" s="3"/>
      <c r="V1907" s="118"/>
      <c r="W1907" s="118"/>
      <c r="X1907" s="109" t="str">
        <f t="shared" si="18"/>
        <v/>
      </c>
      <c r="Y1907" s="109" t="str">
        <f t="shared" si="19"/>
        <v/>
      </c>
      <c r="Z1907" s="2">
        <f t="shared" si="20"/>
        <v>2214</v>
      </c>
    </row>
    <row r="1908" spans="2:26" s="34" customFormat="1">
      <c r="B1908" s="31">
        <v>1908</v>
      </c>
      <c r="C1908" s="2">
        <f>IF(D1908&lt;&gt;"",MAX(C$1688:$C1907)+1,"")</f>
        <v>2215</v>
      </c>
      <c r="D1908" s="32" t="s">
        <v>4499</v>
      </c>
      <c r="E1908" s="32" t="s">
        <v>4511</v>
      </c>
      <c r="F1908" s="18" t="s">
        <v>595</v>
      </c>
      <c r="G1908" s="28" t="s">
        <v>3861</v>
      </c>
      <c r="H1908" s="61">
        <v>0</v>
      </c>
      <c r="I1908" s="61">
        <v>0</v>
      </c>
      <c r="J1908" s="28" t="s">
        <v>1</v>
      </c>
      <c r="K1908" s="28" t="s">
        <v>2192</v>
      </c>
      <c r="L1908" s="138" t="s">
        <v>4604</v>
      </c>
      <c r="M1908" s="32" t="s">
        <v>3859</v>
      </c>
      <c r="N1908" s="33" t="s">
        <v>3864</v>
      </c>
      <c r="O1908" s="33" t="s">
        <v>3859</v>
      </c>
      <c r="Q1908" t="str">
        <f t="shared" si="21"/>
        <v>NOT EQUAL</v>
      </c>
      <c r="T1908">
        <f t="shared" si="17"/>
        <v>284</v>
      </c>
      <c r="U1908" s="3"/>
      <c r="V1908" s="118"/>
      <c r="W1908" s="118"/>
      <c r="X1908" s="109" t="str">
        <f t="shared" si="18"/>
        <v/>
      </c>
      <c r="Y1908" s="109" t="str">
        <f t="shared" si="19"/>
        <v/>
      </c>
      <c r="Z1908" s="2">
        <f t="shared" si="20"/>
        <v>2215</v>
      </c>
    </row>
    <row r="1909" spans="2:26">
      <c r="B1909" s="12">
        <v>1909</v>
      </c>
      <c r="C1909" s="2">
        <f>IF(D1909&lt;&gt;"",MAX(C$1688:$C1908)+1,"")</f>
        <v>2216</v>
      </c>
      <c r="D1909" s="1" t="s">
        <v>2432</v>
      </c>
      <c r="E1909" s="1" t="s">
        <v>1780</v>
      </c>
      <c r="F1909" s="18" t="s">
        <v>1301</v>
      </c>
      <c r="G1909" s="17" t="s">
        <v>1301</v>
      </c>
      <c r="H1909" s="58">
        <v>0</v>
      </c>
      <c r="I1909" s="58">
        <v>0</v>
      </c>
      <c r="J1909" s="17" t="s">
        <v>1</v>
      </c>
      <c r="K1909" s="17" t="s">
        <v>2192</v>
      </c>
      <c r="L1909" s="138" t="s">
        <v>4604</v>
      </c>
      <c r="M1909" s="1"/>
      <c r="N1909" s="22" t="s">
        <v>3740</v>
      </c>
      <c r="O1909" s="22" t="s">
        <v>1173</v>
      </c>
      <c r="P1909"/>
      <c r="Q1909" t="str">
        <f t="shared" si="21"/>
        <v/>
      </c>
      <c r="R1909"/>
      <c r="S1909"/>
      <c r="T1909">
        <f t="shared" si="17"/>
        <v>284</v>
      </c>
      <c r="U1909" s="3"/>
      <c r="V1909" s="118"/>
      <c r="W1909" s="118"/>
      <c r="X1909" s="109" t="str">
        <f t="shared" si="18"/>
        <v/>
      </c>
      <c r="Y1909" s="109" t="str">
        <f t="shared" si="19"/>
        <v/>
      </c>
      <c r="Z1909" s="2">
        <f t="shared" si="20"/>
        <v>2216</v>
      </c>
    </row>
    <row r="1910" spans="2:26" s="34" customFormat="1">
      <c r="B1910" s="31">
        <v>1910</v>
      </c>
      <c r="C1910" s="2">
        <f>IF(D1910&lt;&gt;"",MAX(C$1688:$C1909)+1,"")</f>
        <v>2217</v>
      </c>
      <c r="D1910" s="1" t="s">
        <v>4500</v>
      </c>
      <c r="E1910" s="1" t="s">
        <v>7</v>
      </c>
      <c r="F1910" s="18" t="s">
        <v>595</v>
      </c>
      <c r="G1910" s="28" t="s">
        <v>3862</v>
      </c>
      <c r="H1910" s="61">
        <v>0</v>
      </c>
      <c r="I1910" s="61">
        <v>0</v>
      </c>
      <c r="J1910" s="28" t="s">
        <v>1</v>
      </c>
      <c r="K1910" s="17" t="s">
        <v>2191</v>
      </c>
      <c r="L1910" s="138" t="s">
        <v>4604</v>
      </c>
      <c r="M1910" s="32" t="s">
        <v>3859</v>
      </c>
      <c r="N1910" s="33" t="s">
        <v>3865</v>
      </c>
      <c r="O1910" s="33" t="s">
        <v>3859</v>
      </c>
      <c r="Q1910" t="str">
        <f t="shared" si="21"/>
        <v>NOT EQUAL</v>
      </c>
      <c r="T1910">
        <f t="shared" si="17"/>
        <v>284</v>
      </c>
      <c r="U1910" s="3"/>
      <c r="V1910" s="118"/>
      <c r="W1910" s="118"/>
      <c r="X1910" s="109" t="str">
        <f t="shared" si="18"/>
        <v/>
      </c>
      <c r="Y1910" s="109" t="str">
        <f t="shared" si="19"/>
        <v/>
      </c>
      <c r="Z1910" s="2">
        <f t="shared" si="20"/>
        <v>2217</v>
      </c>
    </row>
    <row r="1911" spans="2:26">
      <c r="B1911" s="12">
        <v>1911</v>
      </c>
      <c r="C1911" s="2">
        <f>IF(D1911&lt;&gt;"",MAX(C$1688:$C1910)+1,"")</f>
        <v>2218</v>
      </c>
      <c r="D1911" s="1" t="s">
        <v>2432</v>
      </c>
      <c r="E1911" s="1" t="s">
        <v>1781</v>
      </c>
      <c r="F1911" s="18" t="s">
        <v>1302</v>
      </c>
      <c r="G1911" s="17" t="s">
        <v>1302</v>
      </c>
      <c r="H1911" s="58">
        <v>0</v>
      </c>
      <c r="I1911" s="58">
        <v>0</v>
      </c>
      <c r="J1911" s="17" t="s">
        <v>1</v>
      </c>
      <c r="K1911" s="17" t="s">
        <v>2192</v>
      </c>
      <c r="L1911" s="138" t="s">
        <v>4604</v>
      </c>
      <c r="M1911" s="1" t="s">
        <v>1173</v>
      </c>
      <c r="N1911" s="22" t="s">
        <v>3741</v>
      </c>
      <c r="O1911" s="22" t="s">
        <v>1173</v>
      </c>
      <c r="P1911"/>
      <c r="Q1911" t="str">
        <f t="shared" si="21"/>
        <v/>
      </c>
      <c r="R1911"/>
      <c r="S1911"/>
      <c r="T1911">
        <f t="shared" si="17"/>
        <v>284</v>
      </c>
      <c r="U1911" s="3"/>
      <c r="V1911" s="118"/>
      <c r="W1911" s="118"/>
      <c r="X1911" s="109" t="str">
        <f t="shared" si="18"/>
        <v/>
      </c>
      <c r="Y1911" s="109" t="str">
        <f t="shared" si="19"/>
        <v/>
      </c>
      <c r="Z1911" s="2">
        <f t="shared" si="20"/>
        <v>2218</v>
      </c>
    </row>
    <row r="1912" spans="2:26" s="34" customFormat="1">
      <c r="B1912" s="31">
        <v>1912</v>
      </c>
      <c r="C1912" s="2">
        <f>IF(D1912&lt;&gt;"",MAX(C$1688:$C1911)+1,"")</f>
        <v>2219</v>
      </c>
      <c r="D1912" s="1" t="s">
        <v>4501</v>
      </c>
      <c r="E1912" s="1" t="s">
        <v>7</v>
      </c>
      <c r="F1912" s="18" t="s">
        <v>595</v>
      </c>
      <c r="G1912" s="28" t="s">
        <v>3863</v>
      </c>
      <c r="H1912" s="61">
        <v>0</v>
      </c>
      <c r="I1912" s="61">
        <v>0</v>
      </c>
      <c r="J1912" s="28" t="s">
        <v>1</v>
      </c>
      <c r="K1912" s="17" t="s">
        <v>2191</v>
      </c>
      <c r="L1912" s="138" t="s">
        <v>4604</v>
      </c>
      <c r="M1912" s="32" t="s">
        <v>3859</v>
      </c>
      <c r="N1912" s="33" t="s">
        <v>3866</v>
      </c>
      <c r="O1912" s="33" t="s">
        <v>3859</v>
      </c>
      <c r="Q1912" t="str">
        <f t="shared" si="21"/>
        <v>NOT EQUAL</v>
      </c>
      <c r="T1912">
        <f t="shared" si="17"/>
        <v>284</v>
      </c>
      <c r="U1912" s="3"/>
      <c r="V1912" s="118"/>
      <c r="W1912" s="118"/>
      <c r="X1912" s="109" t="str">
        <f t="shared" si="18"/>
        <v/>
      </c>
      <c r="Y1912" s="109" t="str">
        <f t="shared" si="19"/>
        <v/>
      </c>
      <c r="Z1912" s="2">
        <f t="shared" si="20"/>
        <v>2219</v>
      </c>
    </row>
    <row r="1913" spans="2:26">
      <c r="B1913" s="12">
        <v>1913</v>
      </c>
      <c r="C1913" s="2">
        <f>IF(D1913&lt;&gt;"",MAX(C$1688:$C1912)+1,"")</f>
        <v>2220</v>
      </c>
      <c r="D1913" s="1" t="s">
        <v>2432</v>
      </c>
      <c r="E1913" s="1" t="s">
        <v>1782</v>
      </c>
      <c r="F1913" s="18" t="s">
        <v>1303</v>
      </c>
      <c r="G1913" s="17" t="s">
        <v>1303</v>
      </c>
      <c r="H1913" s="58">
        <v>0</v>
      </c>
      <c r="I1913" s="58">
        <v>0</v>
      </c>
      <c r="J1913" s="17" t="s">
        <v>1</v>
      </c>
      <c r="K1913" s="17" t="s">
        <v>2192</v>
      </c>
      <c r="L1913" s="138" t="s">
        <v>4604</v>
      </c>
      <c r="M1913" s="1" t="s">
        <v>1173</v>
      </c>
      <c r="N1913" s="22" t="s">
        <v>3742</v>
      </c>
      <c r="O1913" s="22" t="s">
        <v>1173</v>
      </c>
      <c r="P1913"/>
      <c r="Q1913" t="str">
        <f t="shared" si="21"/>
        <v/>
      </c>
      <c r="R1913"/>
      <c r="S1913"/>
      <c r="T1913">
        <f t="shared" si="17"/>
        <v>284</v>
      </c>
      <c r="U1913" s="3"/>
      <c r="V1913" s="118"/>
      <c r="W1913" s="118"/>
      <c r="X1913" s="109" t="str">
        <f t="shared" si="18"/>
        <v/>
      </c>
      <c r="Y1913" s="109" t="str">
        <f t="shared" si="19"/>
        <v/>
      </c>
      <c r="Z1913" s="2">
        <f t="shared" si="20"/>
        <v>2220</v>
      </c>
    </row>
    <row r="1914" spans="2:26">
      <c r="B1914" s="12">
        <v>1914</v>
      </c>
      <c r="C1914" s="2">
        <f>IF(D1914&lt;&gt;"",MAX(C$1688:$C1913)+1,"")</f>
        <v>2221</v>
      </c>
      <c r="D1914" s="70" t="s">
        <v>2437</v>
      </c>
      <c r="E1914" s="70" t="s">
        <v>7</v>
      </c>
      <c r="F1914" s="71" t="s">
        <v>4155</v>
      </c>
      <c r="G1914" s="71" t="s">
        <v>4155</v>
      </c>
      <c r="H1914" s="72">
        <v>0</v>
      </c>
      <c r="I1914" s="72">
        <v>0</v>
      </c>
      <c r="J1914" s="17" t="s">
        <v>1</v>
      </c>
      <c r="K1914" s="17" t="s">
        <v>2191</v>
      </c>
      <c r="L1914" s="138" t="s">
        <v>4605</v>
      </c>
      <c r="M1914" s="32" t="s">
        <v>4156</v>
      </c>
      <c r="N1914" s="22" t="s">
        <v>4154</v>
      </c>
      <c r="O1914" s="22" t="s">
        <v>3831</v>
      </c>
      <c r="P1914"/>
      <c r="Q1914" t="str">
        <f t="shared" si="21"/>
        <v/>
      </c>
      <c r="R1914"/>
      <c r="S1914"/>
      <c r="T1914">
        <f t="shared" si="17"/>
        <v>285</v>
      </c>
      <c r="U1914" s="3"/>
      <c r="V1914" s="118" t="s">
        <v>4475</v>
      </c>
      <c r="W1914" s="118"/>
      <c r="X1914" s="109" t="str">
        <f t="shared" si="18"/>
        <v>STD_RIGHT_ARROW "I"</v>
      </c>
      <c r="Y1914" s="109" t="str">
        <f t="shared" si="19"/>
        <v>&gt;I</v>
      </c>
      <c r="Z1914" s="2">
        <f t="shared" si="20"/>
        <v>2221</v>
      </c>
    </row>
    <row r="1915" spans="2:26">
      <c r="B1915" s="12">
        <v>1915</v>
      </c>
      <c r="C1915" s="2">
        <f>IF(D1915&lt;&gt;"",MAX(C$1688:$C1914)+1,"")</f>
        <v>2222</v>
      </c>
      <c r="D1915" s="1" t="s">
        <v>2432</v>
      </c>
      <c r="E1915" s="1" t="s">
        <v>1783</v>
      </c>
      <c r="F1915" s="18" t="s">
        <v>1304</v>
      </c>
      <c r="G1915" s="17" t="s">
        <v>1304</v>
      </c>
      <c r="H1915" s="58">
        <v>0</v>
      </c>
      <c r="I1915" s="58">
        <v>0</v>
      </c>
      <c r="J1915" s="17" t="s">
        <v>1</v>
      </c>
      <c r="K1915" s="17" t="s">
        <v>2192</v>
      </c>
      <c r="L1915" s="138" t="s">
        <v>4604</v>
      </c>
      <c r="M1915" s="1"/>
      <c r="N1915" s="22" t="s">
        <v>3743</v>
      </c>
      <c r="O1915" s="22" t="s">
        <v>1173</v>
      </c>
      <c r="P1915"/>
      <c r="Q1915" t="str">
        <f t="shared" si="21"/>
        <v/>
      </c>
      <c r="R1915"/>
      <c r="S1915"/>
      <c r="T1915">
        <f t="shared" si="17"/>
        <v>285</v>
      </c>
      <c r="U1915" s="3"/>
      <c r="V1915" s="118"/>
      <c r="W1915" s="118"/>
      <c r="X1915" s="109" t="str">
        <f t="shared" si="18"/>
        <v/>
      </c>
      <c r="Y1915" s="109" t="str">
        <f t="shared" si="19"/>
        <v/>
      </c>
      <c r="Z1915" s="2">
        <f t="shared" si="20"/>
        <v>2222</v>
      </c>
    </row>
    <row r="1916" spans="2:26">
      <c r="B1916" s="12">
        <v>1916</v>
      </c>
      <c r="C1916" s="2">
        <f>IF(D1916&lt;&gt;"",MAX(C$1688:$C1915)+1,"")</f>
        <v>2223</v>
      </c>
      <c r="D1916" s="1" t="s">
        <v>2433</v>
      </c>
      <c r="E1916" s="1" t="s">
        <v>7</v>
      </c>
      <c r="F1916" s="18" t="s">
        <v>1305</v>
      </c>
      <c r="G1916" s="17" t="s">
        <v>1305</v>
      </c>
      <c r="H1916" s="58">
        <v>0</v>
      </c>
      <c r="I1916" s="58">
        <v>0</v>
      </c>
      <c r="J1916" s="17" t="s">
        <v>1</v>
      </c>
      <c r="K1916" s="18" t="s">
        <v>2192</v>
      </c>
      <c r="L1916" s="138" t="s">
        <v>4604</v>
      </c>
      <c r="M1916" s="1"/>
      <c r="N1916" s="22" t="s">
        <v>3744</v>
      </c>
      <c r="O1916" s="22" t="s">
        <v>1306</v>
      </c>
      <c r="P1916"/>
      <c r="Q1916" t="str">
        <f t="shared" si="21"/>
        <v/>
      </c>
      <c r="R1916"/>
      <c r="S1916"/>
      <c r="T1916">
        <f t="shared" si="17"/>
        <v>285</v>
      </c>
      <c r="U1916" s="3"/>
      <c r="V1916" s="118"/>
      <c r="W1916" s="118"/>
      <c r="X1916" s="109" t="str">
        <f t="shared" si="18"/>
        <v/>
      </c>
      <c r="Y1916" s="109" t="str">
        <f t="shared" si="19"/>
        <v/>
      </c>
      <c r="Z1916" s="2">
        <f t="shared" si="20"/>
        <v>2223</v>
      </c>
    </row>
    <row r="1917" spans="2:26">
      <c r="B1917" s="12">
        <v>1917</v>
      </c>
      <c r="C1917" s="2">
        <f>IF(D1917&lt;&gt;"",MAX(C$1688:$C1916)+1,"")</f>
        <v>2224</v>
      </c>
      <c r="D1917" s="1" t="s">
        <v>2431</v>
      </c>
      <c r="E1917" s="1" t="s">
        <v>1307</v>
      </c>
      <c r="F1917" s="18" t="s">
        <v>1308</v>
      </c>
      <c r="G1917" s="17" t="s">
        <v>1308</v>
      </c>
      <c r="H1917" s="58">
        <v>0</v>
      </c>
      <c r="I1917" s="58">
        <v>0</v>
      </c>
      <c r="J1917" s="17" t="s">
        <v>1</v>
      </c>
      <c r="K1917" s="17" t="s">
        <v>2192</v>
      </c>
      <c r="L1917" s="138" t="s">
        <v>4604</v>
      </c>
      <c r="M1917" s="1"/>
      <c r="N1917" s="22" t="s">
        <v>3745</v>
      </c>
      <c r="O1917" s="22" t="s">
        <v>3783</v>
      </c>
      <c r="P1917"/>
      <c r="Q1917" t="str">
        <f t="shared" si="21"/>
        <v/>
      </c>
      <c r="R1917"/>
      <c r="S1917"/>
      <c r="T1917">
        <f t="shared" si="17"/>
        <v>285</v>
      </c>
      <c r="U1917" s="3"/>
      <c r="V1917" s="118"/>
      <c r="W1917" s="118"/>
      <c r="X1917" s="109" t="str">
        <f t="shared" si="18"/>
        <v/>
      </c>
      <c r="Y1917" s="109" t="str">
        <f t="shared" si="19"/>
        <v/>
      </c>
      <c r="Z1917" s="2">
        <f t="shared" si="20"/>
        <v>2224</v>
      </c>
    </row>
    <row r="1918" spans="2:26">
      <c r="B1918" s="12">
        <v>1918</v>
      </c>
      <c r="C1918" s="2">
        <f>IF(D1918&lt;&gt;"",MAX(C$1688:$C1917)+1,"")</f>
        <v>2225</v>
      </c>
      <c r="D1918" s="1" t="s">
        <v>2431</v>
      </c>
      <c r="E1918" s="1" t="s">
        <v>1784</v>
      </c>
      <c r="F1918" s="18" t="s">
        <v>1309</v>
      </c>
      <c r="G1918" s="17" t="s">
        <v>1309</v>
      </c>
      <c r="H1918" s="58">
        <v>0</v>
      </c>
      <c r="I1918" s="58">
        <v>0</v>
      </c>
      <c r="J1918" s="17" t="s">
        <v>3</v>
      </c>
      <c r="K1918" s="17" t="s">
        <v>2192</v>
      </c>
      <c r="L1918" s="138" t="s">
        <v>4604</v>
      </c>
      <c r="M1918" s="1"/>
      <c r="N1918" s="22" t="s">
        <v>3746</v>
      </c>
      <c r="O1918" s="22" t="s">
        <v>3783</v>
      </c>
      <c r="P1918"/>
      <c r="Q1918" t="str">
        <f t="shared" si="21"/>
        <v/>
      </c>
      <c r="R1918"/>
      <c r="S1918"/>
      <c r="T1918">
        <f t="shared" si="17"/>
        <v>285</v>
      </c>
      <c r="U1918" s="3"/>
      <c r="V1918" s="118"/>
      <c r="W1918" s="118"/>
      <c r="X1918" s="109" t="str">
        <f t="shared" si="18"/>
        <v/>
      </c>
      <c r="Y1918" s="109" t="str">
        <f t="shared" si="19"/>
        <v/>
      </c>
      <c r="Z1918" s="2">
        <f t="shared" si="20"/>
        <v>2225</v>
      </c>
    </row>
    <row r="1919" spans="2:26">
      <c r="B1919" s="12">
        <v>1919</v>
      </c>
      <c r="C1919" s="2">
        <f>IF(D1919&lt;&gt;"",MAX(C$1688:$C1918)+1,"")</f>
        <v>2226</v>
      </c>
      <c r="D1919" s="1" t="s">
        <v>2221</v>
      </c>
      <c r="E1919" s="1" t="s">
        <v>7</v>
      </c>
      <c r="F1919" s="18" t="s">
        <v>150</v>
      </c>
      <c r="G1919" s="17" t="s">
        <v>4410</v>
      </c>
      <c r="H1919" s="58">
        <v>0</v>
      </c>
      <c r="I1919" s="58">
        <v>0</v>
      </c>
      <c r="J1919" s="17" t="s">
        <v>18</v>
      </c>
      <c r="K1919" s="17" t="s">
        <v>2192</v>
      </c>
      <c r="L1919" s="138" t="s">
        <v>4604</v>
      </c>
      <c r="M1919" s="1"/>
      <c r="N1919" s="22" t="s">
        <v>3747</v>
      </c>
      <c r="O1919" s="22" t="s">
        <v>1306</v>
      </c>
      <c r="P1919"/>
      <c r="Q1919" t="str">
        <f t="shared" si="21"/>
        <v>NOT EQUAL</v>
      </c>
      <c r="R1919"/>
      <c r="S1919"/>
      <c r="T1919">
        <f t="shared" si="17"/>
        <v>285</v>
      </c>
      <c r="U1919" s="3"/>
      <c r="V1919" s="118"/>
      <c r="W1919" s="118"/>
      <c r="X1919" s="109" t="str">
        <f t="shared" si="18"/>
        <v/>
      </c>
      <c r="Y1919" s="109" t="str">
        <f t="shared" si="19"/>
        <v/>
      </c>
      <c r="Z1919" s="2">
        <f t="shared" si="20"/>
        <v>2226</v>
      </c>
    </row>
    <row r="1920" spans="2:26">
      <c r="B1920" s="12">
        <v>1920</v>
      </c>
      <c r="C1920" s="2">
        <f>IF(D1920&lt;&gt;"",MAX(C$1688:$C1919)+1,"")</f>
        <v>2227</v>
      </c>
      <c r="D1920" s="1" t="s">
        <v>2434</v>
      </c>
      <c r="E1920" s="1" t="s">
        <v>7</v>
      </c>
      <c r="F1920" s="18" t="s">
        <v>2195</v>
      </c>
      <c r="G1920" s="17" t="s">
        <v>2195</v>
      </c>
      <c r="H1920" s="58">
        <v>0</v>
      </c>
      <c r="I1920" s="58">
        <v>0</v>
      </c>
      <c r="J1920" s="17" t="s">
        <v>1</v>
      </c>
      <c r="K1920" s="18" t="s">
        <v>2192</v>
      </c>
      <c r="L1920" s="138" t="s">
        <v>4604</v>
      </c>
      <c r="M1920" s="1" t="s">
        <v>1306</v>
      </c>
      <c r="N1920" s="22" t="s">
        <v>3748</v>
      </c>
      <c r="O1920" s="22" t="s">
        <v>1306</v>
      </c>
      <c r="P1920"/>
      <c r="Q1920" t="str">
        <f t="shared" si="21"/>
        <v/>
      </c>
      <c r="R1920"/>
      <c r="S1920"/>
      <c r="T1920">
        <f t="shared" si="17"/>
        <v>285</v>
      </c>
      <c r="U1920" s="3"/>
      <c r="V1920" s="118"/>
      <c r="W1920" s="118"/>
      <c r="X1920" s="109" t="str">
        <f t="shared" si="18"/>
        <v/>
      </c>
      <c r="Y1920" s="109" t="str">
        <f t="shared" si="19"/>
        <v/>
      </c>
      <c r="Z1920" s="2">
        <f t="shared" si="20"/>
        <v>2227</v>
      </c>
    </row>
    <row r="1921" spans="2:26">
      <c r="B1921" s="12">
        <v>1921</v>
      </c>
      <c r="C1921" s="2">
        <f>IF(D1921&lt;&gt;"",MAX(C$1688:$C1920)+1,"")</f>
        <v>2228</v>
      </c>
      <c r="D1921" s="1" t="s">
        <v>2435</v>
      </c>
      <c r="E1921" s="1" t="s">
        <v>1785</v>
      </c>
      <c r="F1921" s="17" t="s">
        <v>1310</v>
      </c>
      <c r="G1921" s="17" t="s">
        <v>1310</v>
      </c>
      <c r="H1921" s="58">
        <v>0</v>
      </c>
      <c r="I1921" s="58">
        <v>0</v>
      </c>
      <c r="J1921" s="17" t="s">
        <v>3</v>
      </c>
      <c r="K1921" s="17" t="s">
        <v>2192</v>
      </c>
      <c r="L1921" s="138" t="s">
        <v>4604</v>
      </c>
      <c r="M1921" s="1" t="s">
        <v>1311</v>
      </c>
      <c r="N1921" s="22" t="s">
        <v>3749</v>
      </c>
      <c r="O1921" s="22" t="s">
        <v>1311</v>
      </c>
      <c r="P1921"/>
      <c r="Q1921" t="str">
        <f t="shared" si="21"/>
        <v/>
      </c>
      <c r="R1921"/>
      <c r="S1921"/>
      <c r="T1921">
        <f t="shared" si="17"/>
        <v>285</v>
      </c>
      <c r="U1921" s="3"/>
      <c r="V1921" s="118"/>
      <c r="W1921" s="118"/>
      <c r="X1921" s="109" t="str">
        <f t="shared" si="18"/>
        <v/>
      </c>
      <c r="Y1921" s="109" t="str">
        <f t="shared" si="19"/>
        <v/>
      </c>
      <c r="Z1921" s="2">
        <f t="shared" si="20"/>
        <v>2228</v>
      </c>
    </row>
    <row r="1922" spans="2:26">
      <c r="B1922" s="12">
        <v>1922</v>
      </c>
      <c r="C1922" s="2">
        <f>IF(D1922&lt;&gt;"",MAX(C$1688:$C1921)+1,"")</f>
        <v>2229</v>
      </c>
      <c r="D1922" s="1" t="s">
        <v>2424</v>
      </c>
      <c r="E1922" s="1" t="s">
        <v>1786</v>
      </c>
      <c r="F1922" s="26" t="s">
        <v>3809</v>
      </c>
      <c r="G1922" s="26" t="s">
        <v>3809</v>
      </c>
      <c r="H1922" s="59">
        <v>0</v>
      </c>
      <c r="I1922" s="59">
        <v>0</v>
      </c>
      <c r="J1922" s="17" t="s">
        <v>3</v>
      </c>
      <c r="K1922" s="17" t="s">
        <v>2192</v>
      </c>
      <c r="L1922" s="138" t="s">
        <v>4604</v>
      </c>
      <c r="M1922" s="1" t="s">
        <v>2202</v>
      </c>
      <c r="N1922" s="22" t="s">
        <v>3750</v>
      </c>
      <c r="O1922" s="22" t="s">
        <v>3784</v>
      </c>
      <c r="P1922"/>
      <c r="Q1922" t="str">
        <f t="shared" si="21"/>
        <v/>
      </c>
      <c r="R1922"/>
      <c r="S1922"/>
      <c r="T1922">
        <f t="shared" si="17"/>
        <v>285</v>
      </c>
      <c r="U1922" s="3"/>
      <c r="V1922" s="118"/>
      <c r="W1922" s="118"/>
      <c r="X1922" s="109" t="str">
        <f t="shared" si="18"/>
        <v/>
      </c>
      <c r="Y1922" s="109" t="str">
        <f t="shared" si="19"/>
        <v/>
      </c>
      <c r="Z1922" s="2">
        <f t="shared" si="20"/>
        <v>2229</v>
      </c>
    </row>
    <row r="1923" spans="2:26">
      <c r="B1923" s="12">
        <v>1923</v>
      </c>
      <c r="C1923" s="2">
        <f>IF(D1923&lt;&gt;"",MAX(C$1688:$C1922)+1,"")</f>
        <v>2230</v>
      </c>
      <c r="D1923" s="1" t="s">
        <v>2435</v>
      </c>
      <c r="E1923" s="1" t="s">
        <v>1787</v>
      </c>
      <c r="F1923" s="17" t="s">
        <v>2187</v>
      </c>
      <c r="G1923" s="17" t="s">
        <v>2187</v>
      </c>
      <c r="H1923" s="58">
        <v>0</v>
      </c>
      <c r="I1923" s="58">
        <v>0</v>
      </c>
      <c r="J1923" s="17" t="s">
        <v>3</v>
      </c>
      <c r="K1923" s="17" t="s">
        <v>2192</v>
      </c>
      <c r="L1923" s="138" t="s">
        <v>4604</v>
      </c>
      <c r="M1923" s="1" t="s">
        <v>1311</v>
      </c>
      <c r="N1923" s="22" t="s">
        <v>3751</v>
      </c>
      <c r="O1923" s="22" t="s">
        <v>1311</v>
      </c>
      <c r="P1923"/>
      <c r="Q1923" t="str">
        <f t="shared" si="21"/>
        <v/>
      </c>
      <c r="R1923"/>
      <c r="S1923"/>
      <c r="T1923">
        <f t="shared" si="17"/>
        <v>285</v>
      </c>
      <c r="U1923" s="3"/>
      <c r="V1923" s="118"/>
      <c r="W1923" s="118"/>
      <c r="X1923" s="109" t="str">
        <f t="shared" si="18"/>
        <v/>
      </c>
      <c r="Y1923" s="109" t="str">
        <f t="shared" si="19"/>
        <v/>
      </c>
      <c r="Z1923" s="2">
        <f t="shared" si="20"/>
        <v>2230</v>
      </c>
    </row>
    <row r="1924" spans="2:26">
      <c r="B1924" s="12">
        <v>1924</v>
      </c>
      <c r="C1924" s="2">
        <f>IF(D1924&lt;&gt;"",MAX(C$1688:$C1923)+1,"")</f>
        <v>2231</v>
      </c>
      <c r="D1924" s="1" t="s">
        <v>2427</v>
      </c>
      <c r="E1924" s="1" t="s">
        <v>1312</v>
      </c>
      <c r="F1924" s="18" t="s">
        <v>1313</v>
      </c>
      <c r="G1924" s="17" t="s">
        <v>1313</v>
      </c>
      <c r="H1924" s="58">
        <v>0</v>
      </c>
      <c r="I1924" s="58">
        <v>0</v>
      </c>
      <c r="J1924" s="17" t="s">
        <v>1</v>
      </c>
      <c r="K1924" s="17" t="s">
        <v>2192</v>
      </c>
      <c r="L1924" s="138" t="s">
        <v>4605</v>
      </c>
      <c r="M1924" s="1" t="s">
        <v>1311</v>
      </c>
      <c r="N1924" s="22" t="s">
        <v>3752</v>
      </c>
      <c r="O1924" s="22" t="s">
        <v>1311</v>
      </c>
      <c r="P1924"/>
      <c r="Q1924" t="str">
        <f t="shared" si="21"/>
        <v/>
      </c>
      <c r="R1924"/>
      <c r="S1924"/>
      <c r="T1924">
        <f t="shared" ref="T1924:T1987" si="22">IF(Y1924&lt;&gt;"",T1923+1,T1923)</f>
        <v>285</v>
      </c>
      <c r="U1924" s="3"/>
      <c r="V1924" s="118"/>
      <c r="W1924" s="118"/>
      <c r="X1924" s="109" t="str">
        <f t="shared" ref="X1924:X1987" si="23">IF( OR(V1924="CNST", J1924="CAT_REGS"),(F1924),
IF(V1924="YES",UPPER(F1924),
IF(   AND(V1924&lt;&gt;"NO",J1924="CAT_FNCT",E1924&lt;&gt;"multiply", E1924&lt;&gt;"divide"),IF(K1924="SLS_ENABLED",   UPPER(F1924),""),"")))</f>
        <v/>
      </c>
      <c r="Y1924" s="109" t="str">
        <f t="shared" ref="Y1924:Y1987" si="24">IF(LEN(W1924)&gt;0,W1924,SUBSTITUTE(SUBSTITUTE(SUBSTITUTE(SUBSTITUTE(SUBSTITUTE(SUBSTITUTE(SUBSTITUTE(SUBSTITUTE(SUBSTITUTE(SUBSTITUTE(SUBSTITUTE( (SUBSTITUTE( SUBSTITUTE( SUBSTITUTE( SUBSTITUTE(X1924,"STD_SIGMA","SUM"),"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924" s="2">
        <f t="shared" ref="Z1924:Z1987" si="25">C1924</f>
        <v>2231</v>
      </c>
    </row>
    <row r="1925" spans="2:26">
      <c r="B1925" s="12">
        <v>1925</v>
      </c>
      <c r="C1925" s="2">
        <f>IF(D1925&lt;&gt;"",MAX(C$1688:$C1924)+1,"")</f>
        <v>2232</v>
      </c>
      <c r="D1925" s="1" t="s">
        <v>2424</v>
      </c>
      <c r="E1925" s="1" t="s">
        <v>1788</v>
      </c>
      <c r="F1925" s="26" t="s">
        <v>3808</v>
      </c>
      <c r="G1925" s="26" t="s">
        <v>3808</v>
      </c>
      <c r="H1925" s="59">
        <v>0</v>
      </c>
      <c r="I1925" s="59">
        <v>0</v>
      </c>
      <c r="J1925" s="17" t="s">
        <v>3</v>
      </c>
      <c r="K1925" s="17" t="s">
        <v>2192</v>
      </c>
      <c r="L1925" s="138" t="s">
        <v>4604</v>
      </c>
      <c r="M1925" s="1" t="s">
        <v>2202</v>
      </c>
      <c r="N1925" s="22" t="s">
        <v>3753</v>
      </c>
      <c r="O1925" s="22" t="s">
        <v>3784</v>
      </c>
      <c r="P1925"/>
      <c r="Q1925" t="str">
        <f t="shared" si="21"/>
        <v/>
      </c>
      <c r="R1925"/>
      <c r="S1925"/>
      <c r="T1925">
        <f t="shared" si="22"/>
        <v>285</v>
      </c>
      <c r="U1925" s="3"/>
      <c r="V1925" s="118"/>
      <c r="W1925" s="118"/>
      <c r="X1925" s="109" t="str">
        <f t="shared" si="23"/>
        <v/>
      </c>
      <c r="Y1925" s="109" t="str">
        <f t="shared" si="24"/>
        <v/>
      </c>
      <c r="Z1925" s="2">
        <f t="shared" si="25"/>
        <v>2232</v>
      </c>
    </row>
    <row r="1926" spans="2:26">
      <c r="B1926" s="12">
        <v>1926</v>
      </c>
      <c r="C1926" s="2">
        <f>IF(D1926&lt;&gt;"",MAX(C$1688:$C1925)+1,"")</f>
        <v>2233</v>
      </c>
      <c r="D1926" s="1" t="s">
        <v>2435</v>
      </c>
      <c r="E1926" s="1" t="s">
        <v>1789</v>
      </c>
      <c r="F1926" s="17" t="s">
        <v>1314</v>
      </c>
      <c r="G1926" s="17" t="s">
        <v>1314</v>
      </c>
      <c r="H1926" s="58">
        <v>0</v>
      </c>
      <c r="I1926" s="58">
        <v>0</v>
      </c>
      <c r="J1926" s="17" t="s">
        <v>3</v>
      </c>
      <c r="K1926" s="17" t="s">
        <v>2192</v>
      </c>
      <c r="L1926" s="138" t="s">
        <v>4604</v>
      </c>
      <c r="M1926" s="1" t="s">
        <v>1311</v>
      </c>
      <c r="N1926" s="22" t="s">
        <v>3754</v>
      </c>
      <c r="O1926" s="22" t="s">
        <v>1311</v>
      </c>
      <c r="P1926"/>
      <c r="Q1926" t="str">
        <f t="shared" si="21"/>
        <v/>
      </c>
      <c r="R1926"/>
      <c r="S1926"/>
      <c r="T1926">
        <f t="shared" si="22"/>
        <v>285</v>
      </c>
      <c r="U1926" s="3"/>
      <c r="V1926" s="118"/>
      <c r="W1926" s="118"/>
      <c r="X1926" s="109" t="str">
        <f t="shared" si="23"/>
        <v/>
      </c>
      <c r="Y1926" s="109" t="str">
        <f t="shared" si="24"/>
        <v/>
      </c>
      <c r="Z1926" s="2">
        <f t="shared" si="25"/>
        <v>2233</v>
      </c>
    </row>
    <row r="1927" spans="2:26">
      <c r="B1927" s="12">
        <v>1927</v>
      </c>
      <c r="C1927" s="2">
        <f>IF(D1927&lt;&gt;"",MAX(C$1688:$C1926)+1,"")</f>
        <v>2234</v>
      </c>
      <c r="D1927" s="1" t="s">
        <v>2424</v>
      </c>
      <c r="E1927" s="1" t="s">
        <v>1315</v>
      </c>
      <c r="F1927" s="18" t="s">
        <v>1316</v>
      </c>
      <c r="G1927" s="17" t="s">
        <v>1316</v>
      </c>
      <c r="H1927" s="58">
        <v>0</v>
      </c>
      <c r="I1927" s="58">
        <v>0</v>
      </c>
      <c r="J1927" s="17" t="s">
        <v>3</v>
      </c>
      <c r="K1927" s="17" t="s">
        <v>2192</v>
      </c>
      <c r="L1927" s="138" t="s">
        <v>4604</v>
      </c>
      <c r="M1927" s="11" t="s">
        <v>2203</v>
      </c>
      <c r="N1927" s="22" t="s">
        <v>3755</v>
      </c>
      <c r="O1927" s="22" t="s">
        <v>3784</v>
      </c>
      <c r="P1927"/>
      <c r="Q1927" t="str">
        <f t="shared" si="21"/>
        <v/>
      </c>
      <c r="R1927"/>
      <c r="S1927"/>
      <c r="T1927">
        <f t="shared" si="22"/>
        <v>285</v>
      </c>
      <c r="U1927" s="3"/>
      <c r="V1927" s="118"/>
      <c r="W1927" s="118"/>
      <c r="X1927" s="109" t="str">
        <f t="shared" si="23"/>
        <v/>
      </c>
      <c r="Y1927" s="109" t="str">
        <f t="shared" si="24"/>
        <v/>
      </c>
      <c r="Z1927" s="2">
        <f t="shared" si="25"/>
        <v>2234</v>
      </c>
    </row>
    <row r="1928" spans="2:26">
      <c r="B1928" s="12">
        <v>1928</v>
      </c>
      <c r="C1928" s="2">
        <f>IF(D1928&lt;&gt;"",MAX(C$1688:$C1927)+1,"")</f>
        <v>2235</v>
      </c>
      <c r="D1928" s="1" t="s">
        <v>2435</v>
      </c>
      <c r="E1928" s="1" t="s">
        <v>1790</v>
      </c>
      <c r="F1928" s="17" t="s">
        <v>2188</v>
      </c>
      <c r="G1928" s="17" t="s">
        <v>2188</v>
      </c>
      <c r="H1928" s="58">
        <v>0</v>
      </c>
      <c r="I1928" s="58">
        <v>0</v>
      </c>
      <c r="J1928" s="17" t="s">
        <v>3</v>
      </c>
      <c r="K1928" s="17" t="s">
        <v>2192</v>
      </c>
      <c r="L1928" s="138" t="s">
        <v>4604</v>
      </c>
      <c r="M1928" s="11" t="s">
        <v>1311</v>
      </c>
      <c r="N1928" s="22" t="s">
        <v>3756</v>
      </c>
      <c r="O1928" s="22" t="s">
        <v>1311</v>
      </c>
      <c r="P1928"/>
      <c r="Q1928" t="str">
        <f t="shared" si="21"/>
        <v/>
      </c>
      <c r="R1928"/>
      <c r="S1928"/>
      <c r="T1928">
        <f t="shared" si="22"/>
        <v>285</v>
      </c>
      <c r="U1928" s="3"/>
      <c r="V1928" s="118"/>
      <c r="W1928" s="118"/>
      <c r="X1928" s="109" t="str">
        <f t="shared" si="23"/>
        <v/>
      </c>
      <c r="Y1928" s="109" t="str">
        <f t="shared" si="24"/>
        <v/>
      </c>
      <c r="Z1928" s="2">
        <f t="shared" si="25"/>
        <v>2235</v>
      </c>
    </row>
    <row r="1929" spans="2:26">
      <c r="B1929" s="12">
        <v>1929</v>
      </c>
      <c r="C1929" s="2">
        <f>IF(D1929&lt;&gt;"",MAX(C$1688:$C1928)+1,"")</f>
        <v>2236</v>
      </c>
      <c r="D1929" s="1" t="s">
        <v>2435</v>
      </c>
      <c r="E1929" s="1" t="s">
        <v>1791</v>
      </c>
      <c r="F1929" s="17" t="s">
        <v>2189</v>
      </c>
      <c r="G1929" s="17" t="s">
        <v>2189</v>
      </c>
      <c r="H1929" s="58">
        <v>0</v>
      </c>
      <c r="I1929" s="58">
        <v>0</v>
      </c>
      <c r="J1929" s="17" t="s">
        <v>3</v>
      </c>
      <c r="K1929" s="17" t="s">
        <v>2192</v>
      </c>
      <c r="L1929" s="138" t="s">
        <v>4604</v>
      </c>
      <c r="M1929" s="11" t="s">
        <v>1311</v>
      </c>
      <c r="N1929" s="22" t="s">
        <v>3757</v>
      </c>
      <c r="O1929" s="22" t="s">
        <v>1311</v>
      </c>
      <c r="P1929"/>
      <c r="Q1929" t="str">
        <f t="shared" si="21"/>
        <v/>
      </c>
      <c r="R1929"/>
      <c r="S1929"/>
      <c r="T1929">
        <f t="shared" si="22"/>
        <v>285</v>
      </c>
      <c r="U1929" s="3"/>
      <c r="V1929" s="118"/>
      <c r="W1929" s="118"/>
      <c r="X1929" s="109" t="str">
        <f t="shared" si="23"/>
        <v/>
      </c>
      <c r="Y1929" s="109" t="str">
        <f t="shared" si="24"/>
        <v/>
      </c>
      <c r="Z1929" s="2">
        <f t="shared" si="25"/>
        <v>2236</v>
      </c>
    </row>
    <row r="1930" spans="2:26">
      <c r="B1930" s="12">
        <v>1930</v>
      </c>
      <c r="C1930" s="2">
        <f>IF(D1930&lt;&gt;"",MAX(C$1688:$C1929)+1,"")</f>
        <v>2237</v>
      </c>
      <c r="D1930" s="1" t="s">
        <v>2436</v>
      </c>
      <c r="E1930" s="1" t="s">
        <v>3889</v>
      </c>
      <c r="F1930" s="17" t="s">
        <v>3794</v>
      </c>
      <c r="G1930" s="17" t="s">
        <v>3794</v>
      </c>
      <c r="H1930" s="58">
        <v>0</v>
      </c>
      <c r="I1930" s="58">
        <v>0</v>
      </c>
      <c r="J1930" s="17" t="s">
        <v>3</v>
      </c>
      <c r="K1930" s="17" t="s">
        <v>2192</v>
      </c>
      <c r="L1930" s="138" t="s">
        <v>4604</v>
      </c>
      <c r="M1930" s="11" t="s">
        <v>1317</v>
      </c>
      <c r="N1930" s="22" t="s">
        <v>3758</v>
      </c>
      <c r="O1930" s="22" t="s">
        <v>1317</v>
      </c>
      <c r="P1930"/>
      <c r="Q1930" t="str">
        <f t="shared" si="21"/>
        <v/>
      </c>
      <c r="R1930"/>
      <c r="S1930"/>
      <c r="T1930">
        <f t="shared" si="22"/>
        <v>285</v>
      </c>
      <c r="U1930" s="3"/>
      <c r="V1930" s="118"/>
      <c r="W1930" s="118"/>
      <c r="X1930" s="109" t="str">
        <f t="shared" si="23"/>
        <v/>
      </c>
      <c r="Y1930" s="109" t="str">
        <f t="shared" si="24"/>
        <v/>
      </c>
      <c r="Z1930" s="2">
        <f t="shared" si="25"/>
        <v>2237</v>
      </c>
    </row>
    <row r="1931" spans="2:26">
      <c r="B1931" s="12">
        <v>1931</v>
      </c>
      <c r="C1931" s="2">
        <f>IF(D1931&lt;&gt;"",MAX(C$1688:$C1930)+1,"")</f>
        <v>2238</v>
      </c>
      <c r="D1931" s="1" t="s">
        <v>2221</v>
      </c>
      <c r="E1931" s="1" t="s">
        <v>7</v>
      </c>
      <c r="F1931" s="17" t="s">
        <v>3795</v>
      </c>
      <c r="G1931" s="17" t="s">
        <v>3795</v>
      </c>
      <c r="H1931" s="58">
        <v>0</v>
      </c>
      <c r="I1931" s="58">
        <v>0</v>
      </c>
      <c r="J1931" s="17" t="s">
        <v>18</v>
      </c>
      <c r="K1931" s="17" t="s">
        <v>2192</v>
      </c>
      <c r="L1931" s="138" t="s">
        <v>4604</v>
      </c>
      <c r="M1931" s="11" t="s">
        <v>1319</v>
      </c>
      <c r="N1931" s="22" t="s">
        <v>3759</v>
      </c>
      <c r="O1931" s="22" t="s">
        <v>3785</v>
      </c>
      <c r="P1931"/>
      <c r="Q1931" t="str">
        <f t="shared" si="21"/>
        <v/>
      </c>
      <c r="R1931"/>
      <c r="S1931"/>
      <c r="T1931">
        <f t="shared" si="22"/>
        <v>285</v>
      </c>
      <c r="U1931" s="3"/>
      <c r="V1931" s="118"/>
      <c r="W1931" s="118"/>
      <c r="X1931" s="109" t="str">
        <f t="shared" si="23"/>
        <v/>
      </c>
      <c r="Y1931" s="109" t="str">
        <f t="shared" si="24"/>
        <v/>
      </c>
      <c r="Z1931" s="2">
        <f t="shared" si="25"/>
        <v>2238</v>
      </c>
    </row>
    <row r="1932" spans="2:26">
      <c r="B1932" s="12">
        <v>1932</v>
      </c>
      <c r="C1932" s="2">
        <f>IF(D1932&lt;&gt;"",MAX(C$1688:$C1931)+1,"")</f>
        <v>2239</v>
      </c>
      <c r="D1932" s="1" t="s">
        <v>2221</v>
      </c>
      <c r="E1932" s="1" t="s">
        <v>7</v>
      </c>
      <c r="F1932" s="17" t="s">
        <v>3796</v>
      </c>
      <c r="G1932" s="17" t="s">
        <v>3796</v>
      </c>
      <c r="H1932" s="58">
        <v>0</v>
      </c>
      <c r="I1932" s="58">
        <v>0</v>
      </c>
      <c r="J1932" s="17" t="s">
        <v>18</v>
      </c>
      <c r="K1932" s="17" t="s">
        <v>2192</v>
      </c>
      <c r="L1932" s="138" t="s">
        <v>4604</v>
      </c>
      <c r="M1932" s="11" t="s">
        <v>1321</v>
      </c>
      <c r="N1932" s="22" t="s">
        <v>3760</v>
      </c>
      <c r="O1932" s="22" t="s">
        <v>3786</v>
      </c>
      <c r="P1932"/>
      <c r="Q1932" t="str">
        <f t="shared" si="21"/>
        <v/>
      </c>
      <c r="R1932"/>
      <c r="S1932"/>
      <c r="T1932">
        <f t="shared" si="22"/>
        <v>285</v>
      </c>
      <c r="U1932" s="3"/>
      <c r="V1932" s="118"/>
      <c r="W1932" s="118"/>
      <c r="X1932" s="109" t="str">
        <f t="shared" si="23"/>
        <v/>
      </c>
      <c r="Y1932" s="109" t="str">
        <f t="shared" si="24"/>
        <v/>
      </c>
      <c r="Z1932" s="2">
        <f t="shared" si="25"/>
        <v>2239</v>
      </c>
    </row>
    <row r="1933" spans="2:26">
      <c r="B1933" s="12">
        <v>1933</v>
      </c>
      <c r="C1933" s="2">
        <f>IF(D1933&lt;&gt;"",MAX(C$1688:$C1932)+1,"")</f>
        <v>2240</v>
      </c>
      <c r="D1933" s="1" t="s">
        <v>2221</v>
      </c>
      <c r="E1933" s="1" t="s">
        <v>7</v>
      </c>
      <c r="F1933" s="17" t="s">
        <v>2190</v>
      </c>
      <c r="G1933" s="17" t="s">
        <v>2190</v>
      </c>
      <c r="H1933" s="58">
        <v>0</v>
      </c>
      <c r="I1933" s="58">
        <v>0</v>
      </c>
      <c r="J1933" s="17" t="s">
        <v>18</v>
      </c>
      <c r="K1933" s="17" t="s">
        <v>2192</v>
      </c>
      <c r="L1933" s="138" t="s">
        <v>4604</v>
      </c>
      <c r="M1933" s="11" t="s">
        <v>1322</v>
      </c>
      <c r="N1933" s="22" t="s">
        <v>3761</v>
      </c>
      <c r="O1933" s="22" t="s">
        <v>1322</v>
      </c>
      <c r="P1933"/>
      <c r="Q1933" t="str">
        <f t="shared" si="21"/>
        <v/>
      </c>
      <c r="R1933"/>
      <c r="S1933"/>
      <c r="T1933">
        <f t="shared" si="22"/>
        <v>285</v>
      </c>
      <c r="U1933" s="3"/>
      <c r="V1933" s="118"/>
      <c r="W1933" s="118"/>
      <c r="X1933" s="109" t="str">
        <f t="shared" si="23"/>
        <v/>
      </c>
      <c r="Y1933" s="109" t="str">
        <f t="shared" si="24"/>
        <v/>
      </c>
      <c r="Z1933" s="2">
        <f t="shared" si="25"/>
        <v>2240</v>
      </c>
    </row>
    <row r="1934" spans="2:26">
      <c r="B1934" s="12">
        <v>1934</v>
      </c>
      <c r="C1934" s="2">
        <f>IF(D1934&lt;&gt;"",MAX(C$1688:$C1933)+1,"")</f>
        <v>2241</v>
      </c>
      <c r="D1934" s="1" t="s">
        <v>2397</v>
      </c>
      <c r="E1934" s="1">
        <v>21</v>
      </c>
      <c r="F1934" s="18" t="s">
        <v>3789</v>
      </c>
      <c r="G1934" s="17" t="s">
        <v>1323</v>
      </c>
      <c r="H1934" s="58">
        <v>0</v>
      </c>
      <c r="I1934" s="58">
        <v>0</v>
      </c>
      <c r="J1934" s="17" t="s">
        <v>1</v>
      </c>
      <c r="K1934" s="17" t="s">
        <v>2192</v>
      </c>
      <c r="L1934" s="138" t="s">
        <v>4604</v>
      </c>
      <c r="M1934" s="11" t="s">
        <v>1322</v>
      </c>
      <c r="N1934" s="22" t="s">
        <v>3762</v>
      </c>
      <c r="O1934" s="22" t="s">
        <v>1322</v>
      </c>
      <c r="P1934"/>
      <c r="Q1934" t="str">
        <f t="shared" si="21"/>
        <v>NOT EQUAL</v>
      </c>
      <c r="R1934"/>
      <c r="S1934"/>
      <c r="T1934">
        <f t="shared" si="22"/>
        <v>285</v>
      </c>
      <c r="U1934" s="3"/>
      <c r="V1934" s="118"/>
      <c r="W1934" s="118"/>
      <c r="X1934" s="109" t="str">
        <f t="shared" si="23"/>
        <v/>
      </c>
      <c r="Y1934" s="109" t="str">
        <f t="shared" si="24"/>
        <v/>
      </c>
      <c r="Z1934" s="2">
        <f t="shared" si="25"/>
        <v>2241</v>
      </c>
    </row>
    <row r="1935" spans="2:26">
      <c r="B1935" s="12">
        <v>1935</v>
      </c>
      <c r="C1935" s="2">
        <f>IF(D1935&lt;&gt;"",MAX(C$1688:$C1934)+1,"")</f>
        <v>2242</v>
      </c>
      <c r="D1935" s="1" t="s">
        <v>2397</v>
      </c>
      <c r="E1935" s="1">
        <v>22</v>
      </c>
      <c r="F1935" s="18" t="s">
        <v>3788</v>
      </c>
      <c r="G1935" s="17" t="s">
        <v>1324</v>
      </c>
      <c r="H1935" s="58">
        <v>0</v>
      </c>
      <c r="I1935" s="58">
        <v>0</v>
      </c>
      <c r="J1935" s="17" t="s">
        <v>1</v>
      </c>
      <c r="K1935" s="17" t="s">
        <v>2192</v>
      </c>
      <c r="L1935" s="138" t="s">
        <v>4604</v>
      </c>
      <c r="M1935" s="11" t="s">
        <v>1322</v>
      </c>
      <c r="N1935" s="22" t="s">
        <v>3763</v>
      </c>
      <c r="O1935" s="22" t="s">
        <v>1322</v>
      </c>
      <c r="P1935"/>
      <c r="Q1935" t="str">
        <f t="shared" si="21"/>
        <v>NOT EQUAL</v>
      </c>
      <c r="R1935"/>
      <c r="S1935"/>
      <c r="T1935">
        <f t="shared" si="22"/>
        <v>285</v>
      </c>
      <c r="U1935" s="3"/>
      <c r="V1935" s="118"/>
      <c r="W1935" s="118"/>
      <c r="X1935" s="109" t="str">
        <f t="shared" si="23"/>
        <v/>
      </c>
      <c r="Y1935" s="109" t="str">
        <f t="shared" si="24"/>
        <v/>
      </c>
      <c r="Z1935" s="2">
        <f t="shared" si="25"/>
        <v>2242</v>
      </c>
    </row>
    <row r="1936" spans="2:26">
      <c r="B1936" s="12">
        <v>1936</v>
      </c>
      <c r="C1936" s="2">
        <f>IF(D1936&lt;&gt;"",MAX(C$1688:$C1935)+1,"")</f>
        <v>2243</v>
      </c>
      <c r="D1936" s="1" t="s">
        <v>2397</v>
      </c>
      <c r="E1936" s="1">
        <v>23</v>
      </c>
      <c r="F1936" s="18" t="s">
        <v>3790</v>
      </c>
      <c r="G1936" s="17" t="s">
        <v>1325</v>
      </c>
      <c r="H1936" s="58">
        <v>0</v>
      </c>
      <c r="I1936" s="58">
        <v>0</v>
      </c>
      <c r="J1936" s="17" t="s">
        <v>1</v>
      </c>
      <c r="K1936" s="17" t="s">
        <v>2192</v>
      </c>
      <c r="L1936" s="138" t="s">
        <v>4604</v>
      </c>
      <c r="M1936" s="11" t="s">
        <v>1322</v>
      </c>
      <c r="N1936" s="22" t="s">
        <v>3764</v>
      </c>
      <c r="O1936" s="22" t="s">
        <v>1322</v>
      </c>
      <c r="P1936"/>
      <c r="Q1936" t="str">
        <f t="shared" si="21"/>
        <v>NOT EQUAL</v>
      </c>
      <c r="R1936"/>
      <c r="S1936"/>
      <c r="T1936">
        <f t="shared" si="22"/>
        <v>285</v>
      </c>
      <c r="U1936" s="3"/>
      <c r="V1936" s="118"/>
      <c r="W1936" s="118"/>
      <c r="X1936" s="109" t="str">
        <f t="shared" si="23"/>
        <v/>
      </c>
      <c r="Y1936" s="109" t="str">
        <f t="shared" si="24"/>
        <v/>
      </c>
      <c r="Z1936" s="2">
        <f t="shared" si="25"/>
        <v>2243</v>
      </c>
    </row>
    <row r="1937" spans="2:26">
      <c r="B1937" s="12">
        <v>1937</v>
      </c>
      <c r="C1937" s="2">
        <f>IF(D1937&lt;&gt;"",MAX(C$1688:$C1936)+1,"")</f>
        <v>2244</v>
      </c>
      <c r="D1937" s="1" t="s">
        <v>2397</v>
      </c>
      <c r="E1937" s="1">
        <v>24</v>
      </c>
      <c r="F1937" s="18" t="s">
        <v>3791</v>
      </c>
      <c r="G1937" s="17" t="s">
        <v>1326</v>
      </c>
      <c r="H1937" s="58">
        <v>0</v>
      </c>
      <c r="I1937" s="58">
        <v>0</v>
      </c>
      <c r="J1937" s="17" t="s">
        <v>1</v>
      </c>
      <c r="K1937" s="17" t="s">
        <v>2192</v>
      </c>
      <c r="L1937" s="138" t="s">
        <v>4604</v>
      </c>
      <c r="M1937" s="11" t="s">
        <v>1322</v>
      </c>
      <c r="N1937" s="22" t="s">
        <v>3765</v>
      </c>
      <c r="O1937" s="22" t="s">
        <v>1322</v>
      </c>
      <c r="P1937"/>
      <c r="Q1937" t="str">
        <f t="shared" si="21"/>
        <v>NOT EQUAL</v>
      </c>
      <c r="R1937"/>
      <c r="S1937"/>
      <c r="T1937">
        <f t="shared" si="22"/>
        <v>285</v>
      </c>
      <c r="U1937" s="3"/>
      <c r="V1937" s="118"/>
      <c r="W1937" s="118"/>
      <c r="X1937" s="109" t="str">
        <f t="shared" si="23"/>
        <v/>
      </c>
      <c r="Y1937" s="109" t="str">
        <f t="shared" si="24"/>
        <v/>
      </c>
      <c r="Z1937" s="2">
        <f t="shared" si="25"/>
        <v>2244</v>
      </c>
    </row>
    <row r="1938" spans="2:26">
      <c r="B1938" s="12">
        <v>1938</v>
      </c>
      <c r="C1938" s="2">
        <f>IF(D1938&lt;&gt;"",MAX(C$1688:$C1937)+1,"")</f>
        <v>2245</v>
      </c>
      <c r="D1938" s="1" t="s">
        <v>2397</v>
      </c>
      <c r="E1938" s="1">
        <v>25</v>
      </c>
      <c r="F1938" s="18" t="s">
        <v>3792</v>
      </c>
      <c r="G1938" s="17" t="s">
        <v>1327</v>
      </c>
      <c r="H1938" s="58">
        <v>0</v>
      </c>
      <c r="I1938" s="58">
        <v>0</v>
      </c>
      <c r="J1938" s="17" t="s">
        <v>1</v>
      </c>
      <c r="K1938" s="17" t="s">
        <v>2192</v>
      </c>
      <c r="L1938" s="138" t="s">
        <v>4604</v>
      </c>
      <c r="M1938" s="11" t="s">
        <v>1322</v>
      </c>
      <c r="N1938" s="22" t="s">
        <v>3766</v>
      </c>
      <c r="O1938" s="22" t="s">
        <v>1322</v>
      </c>
      <c r="P1938"/>
      <c r="Q1938" t="str">
        <f t="shared" si="21"/>
        <v>NOT EQUAL</v>
      </c>
      <c r="R1938"/>
      <c r="S1938"/>
      <c r="T1938">
        <f t="shared" si="22"/>
        <v>285</v>
      </c>
      <c r="U1938" s="3"/>
      <c r="V1938" s="118"/>
      <c r="W1938" s="118"/>
      <c r="X1938" s="109" t="str">
        <f t="shared" si="23"/>
        <v/>
      </c>
      <c r="Y1938" s="109" t="str">
        <f t="shared" si="24"/>
        <v/>
      </c>
      <c r="Z1938" s="2">
        <f t="shared" si="25"/>
        <v>2245</v>
      </c>
    </row>
    <row r="1939" spans="2:26">
      <c r="B1939" s="12">
        <v>1939</v>
      </c>
      <c r="C1939" s="2">
        <f>IF(D1939&lt;&gt;"",MAX(C$1688:$C1938)+1,"")</f>
        <v>2246</v>
      </c>
      <c r="D1939" s="1" t="s">
        <v>2397</v>
      </c>
      <c r="E1939" s="1">
        <v>26</v>
      </c>
      <c r="F1939" s="18" t="s">
        <v>3793</v>
      </c>
      <c r="G1939" s="17" t="s">
        <v>1328</v>
      </c>
      <c r="H1939" s="58">
        <v>0</v>
      </c>
      <c r="I1939" s="58">
        <v>0</v>
      </c>
      <c r="J1939" s="17" t="s">
        <v>1</v>
      </c>
      <c r="K1939" s="17" t="s">
        <v>2192</v>
      </c>
      <c r="L1939" s="138" t="s">
        <v>4604</v>
      </c>
      <c r="M1939" s="11" t="s">
        <v>1322</v>
      </c>
      <c r="N1939" s="22" t="s">
        <v>3767</v>
      </c>
      <c r="O1939" s="22" t="s">
        <v>1322</v>
      </c>
      <c r="P1939"/>
      <c r="Q1939" t="str">
        <f t="shared" si="21"/>
        <v>NOT EQUAL</v>
      </c>
      <c r="R1939"/>
      <c r="S1939"/>
      <c r="T1939">
        <f t="shared" si="22"/>
        <v>285</v>
      </c>
      <c r="U1939" s="3"/>
      <c r="V1939" s="118"/>
      <c r="W1939" s="118"/>
      <c r="X1939" s="109" t="str">
        <f t="shared" si="23"/>
        <v/>
      </c>
      <c r="Y1939" s="109" t="str">
        <f t="shared" si="24"/>
        <v/>
      </c>
      <c r="Z1939" s="2">
        <f t="shared" si="25"/>
        <v>2246</v>
      </c>
    </row>
    <row r="1940" spans="2:26">
      <c r="B1940" s="12">
        <v>1940</v>
      </c>
      <c r="C1940" s="2">
        <f>IF(D1940&lt;&gt;"",MAX(C$1688:$C1939)+1,"")</f>
        <v>2247</v>
      </c>
      <c r="D1940" s="1" t="s">
        <v>2397</v>
      </c>
      <c r="E1940" s="1">
        <v>27</v>
      </c>
      <c r="F1940" s="18" t="s">
        <v>3837</v>
      </c>
      <c r="G1940" s="18" t="s">
        <v>3837</v>
      </c>
      <c r="H1940" s="60">
        <v>0</v>
      </c>
      <c r="I1940" s="60">
        <v>0</v>
      </c>
      <c r="J1940" s="17" t="s">
        <v>1</v>
      </c>
      <c r="K1940" s="17" t="s">
        <v>2192</v>
      </c>
      <c r="L1940" s="138" t="s">
        <v>4604</v>
      </c>
      <c r="M1940" s="11" t="s">
        <v>1322</v>
      </c>
      <c r="N1940" s="22" t="s">
        <v>3768</v>
      </c>
      <c r="O1940" s="22" t="s">
        <v>1322</v>
      </c>
      <c r="P1940"/>
      <c r="Q1940" t="str">
        <f t="shared" si="21"/>
        <v/>
      </c>
      <c r="R1940"/>
      <c r="S1940"/>
      <c r="T1940">
        <f t="shared" si="22"/>
        <v>285</v>
      </c>
      <c r="U1940" s="3"/>
      <c r="V1940" s="118"/>
      <c r="W1940" s="118"/>
      <c r="X1940" s="109" t="str">
        <f t="shared" si="23"/>
        <v/>
      </c>
      <c r="Y1940" s="109" t="str">
        <f t="shared" si="24"/>
        <v/>
      </c>
      <c r="Z1940" s="2">
        <f t="shared" si="25"/>
        <v>2247</v>
      </c>
    </row>
    <row r="1941" spans="2:26">
      <c r="B1941" s="12">
        <v>1941</v>
      </c>
      <c r="C1941" s="2">
        <f>IF(D1941&lt;&gt;"",MAX(C$1688:$C1940)+1,"")</f>
        <v>2248</v>
      </c>
      <c r="D1941" s="1" t="s">
        <v>4613</v>
      </c>
      <c r="E1941" s="1" t="s">
        <v>7</v>
      </c>
      <c r="F1941" s="19" t="s">
        <v>4614</v>
      </c>
      <c r="G1941" s="19" t="s">
        <v>4614</v>
      </c>
      <c r="H1941" s="64">
        <v>0</v>
      </c>
      <c r="I1941" s="64">
        <v>0</v>
      </c>
      <c r="J1941" s="17" t="s">
        <v>3</v>
      </c>
      <c r="K1941" s="17" t="s">
        <v>2191</v>
      </c>
      <c r="L1941" s="138" t="s">
        <v>4605</v>
      </c>
      <c r="M1941" s="10"/>
      <c r="N1941" s="22" t="s">
        <v>4615</v>
      </c>
      <c r="O1941" s="22" t="s">
        <v>3787</v>
      </c>
      <c r="P1941"/>
      <c r="Q1941" t="str">
        <f t="shared" si="21"/>
        <v/>
      </c>
      <c r="R1941"/>
      <c r="S1941"/>
      <c r="T1941">
        <f t="shared" si="22"/>
        <v>286</v>
      </c>
      <c r="U1941" s="3"/>
      <c r="V1941" s="118"/>
      <c r="W1941" s="118"/>
      <c r="X1941" s="109" t="str">
        <f t="shared" si="23"/>
        <v>"LNGINT"</v>
      </c>
      <c r="Y1941" s="109" t="str">
        <f t="shared" si="24"/>
        <v>LNGINT</v>
      </c>
      <c r="Z1941" s="2">
        <f t="shared" si="25"/>
        <v>2248</v>
      </c>
    </row>
    <row r="1942" spans="2:26">
      <c r="B1942" s="12">
        <v>1942</v>
      </c>
      <c r="C1942" s="2">
        <f>IF(D1942&lt;&gt;"",MAX(C$1688:$C1941)+1,"")</f>
        <v>2249</v>
      </c>
      <c r="D1942" s="67" t="s">
        <v>4132</v>
      </c>
      <c r="E1942" s="67" t="s">
        <v>7</v>
      </c>
      <c r="F1942" s="18" t="s">
        <v>3824</v>
      </c>
      <c r="G1942" s="18" t="s">
        <v>3824</v>
      </c>
      <c r="H1942" s="60">
        <v>0</v>
      </c>
      <c r="I1942" s="60">
        <v>0</v>
      </c>
      <c r="J1942" s="17" t="s">
        <v>3</v>
      </c>
      <c r="K1942" s="17" t="s">
        <v>2191</v>
      </c>
      <c r="L1942" s="138" t="s">
        <v>4605</v>
      </c>
      <c r="M1942" s="11" t="s">
        <v>3825</v>
      </c>
      <c r="N1942" s="22" t="s">
        <v>3826</v>
      </c>
      <c r="O1942" s="22" t="s">
        <v>3825</v>
      </c>
      <c r="P1942"/>
      <c r="Q1942" t="str">
        <f t="shared" si="21"/>
        <v/>
      </c>
      <c r="R1942"/>
      <c r="S1942"/>
      <c r="T1942">
        <f t="shared" si="22"/>
        <v>287</v>
      </c>
      <c r="U1942" s="3" t="s">
        <v>4564</v>
      </c>
      <c r="V1942" s="118"/>
      <c r="W1942" s="118"/>
      <c r="X1942" s="109" t="str">
        <f t="shared" si="23"/>
        <v>".MS"</v>
      </c>
      <c r="Y1942" s="109" t="str">
        <f t="shared" si="24"/>
        <v>.MS</v>
      </c>
      <c r="Z1942" s="2">
        <f t="shared" si="25"/>
        <v>2249</v>
      </c>
    </row>
    <row r="1943" spans="2:26">
      <c r="B1943" s="12">
        <v>1943</v>
      </c>
      <c r="C1943" s="2">
        <f>IF(D1943&lt;&gt;"",MAX(C$1688:$C1942)+1,"")</f>
        <v>2250</v>
      </c>
      <c r="D1943" s="68" t="s">
        <v>4133</v>
      </c>
      <c r="E1943" s="68" t="s">
        <v>4134</v>
      </c>
      <c r="F1943" s="18" t="s">
        <v>3852</v>
      </c>
      <c r="G1943" s="18" t="s">
        <v>3852</v>
      </c>
      <c r="H1943" s="60">
        <v>0</v>
      </c>
      <c r="I1943" s="60">
        <v>0</v>
      </c>
      <c r="J1943" s="17" t="s">
        <v>1</v>
      </c>
      <c r="K1943" s="17" t="s">
        <v>2191</v>
      </c>
      <c r="L1943" s="138" t="s">
        <v>4605</v>
      </c>
      <c r="M1943" s="11" t="s">
        <v>3839</v>
      </c>
      <c r="N1943" s="22" t="s">
        <v>3840</v>
      </c>
      <c r="O1943" s="30" t="str">
        <f t="shared" ref="O1943:O1948" si="26">M1943</f>
        <v>//JM PRE UNIT</v>
      </c>
      <c r="P1943"/>
      <c r="Q1943" t="str">
        <f t="shared" si="21"/>
        <v/>
      </c>
      <c r="R1943"/>
      <c r="S1943"/>
      <c r="T1943">
        <f t="shared" si="22"/>
        <v>287</v>
      </c>
      <c r="U1943" s="3"/>
      <c r="V1943" s="118"/>
      <c r="W1943" s="118"/>
      <c r="X1943" s="109" t="str">
        <f t="shared" si="23"/>
        <v/>
      </c>
      <c r="Y1943" s="109" t="str">
        <f t="shared" si="24"/>
        <v/>
      </c>
      <c r="Z1943" s="2">
        <f t="shared" si="25"/>
        <v>2250</v>
      </c>
    </row>
    <row r="1944" spans="2:26">
      <c r="B1944" s="12">
        <v>1944</v>
      </c>
      <c r="C1944" s="2">
        <f>IF(D1944&lt;&gt;"",MAX(C$1688:$C1943)+1,"")</f>
        <v>2251</v>
      </c>
      <c r="D1944" s="68" t="s">
        <v>4133</v>
      </c>
      <c r="E1944" s="68" t="s">
        <v>4135</v>
      </c>
      <c r="F1944" s="18" t="s">
        <v>3853</v>
      </c>
      <c r="G1944" s="18" t="s">
        <v>3853</v>
      </c>
      <c r="H1944" s="60">
        <v>0</v>
      </c>
      <c r="I1944" s="60">
        <v>0</v>
      </c>
      <c r="J1944" s="17" t="s">
        <v>1</v>
      </c>
      <c r="K1944" s="17" t="s">
        <v>2191</v>
      </c>
      <c r="L1944" s="138" t="s">
        <v>4605</v>
      </c>
      <c r="M1944" s="11" t="s">
        <v>3839</v>
      </c>
      <c r="N1944" s="22" t="s">
        <v>3842</v>
      </c>
      <c r="O1944" s="30" t="str">
        <f t="shared" si="26"/>
        <v>//JM PRE UNIT</v>
      </c>
      <c r="P1944"/>
      <c r="Q1944" t="str">
        <f t="shared" si="21"/>
        <v/>
      </c>
      <c r="R1944"/>
      <c r="S1944"/>
      <c r="T1944">
        <f t="shared" si="22"/>
        <v>287</v>
      </c>
      <c r="U1944" s="3"/>
      <c r="V1944" s="118"/>
      <c r="W1944" s="118"/>
      <c r="X1944" s="109" t="str">
        <f t="shared" si="23"/>
        <v/>
      </c>
      <c r="Y1944" s="109" t="str">
        <f t="shared" si="24"/>
        <v/>
      </c>
      <c r="Z1944" s="2">
        <f t="shared" si="25"/>
        <v>2251</v>
      </c>
    </row>
    <row r="1945" spans="2:26">
      <c r="B1945" s="12">
        <v>1945</v>
      </c>
      <c r="C1945" s="2">
        <f>IF(D1945&lt;&gt;"",MAX(C$1688:$C1944)+1,"")</f>
        <v>2252</v>
      </c>
      <c r="D1945" s="68" t="s">
        <v>4133</v>
      </c>
      <c r="E1945" s="68" t="s">
        <v>4136</v>
      </c>
      <c r="F1945" s="18" t="s">
        <v>3854</v>
      </c>
      <c r="G1945" s="18" t="s">
        <v>3854</v>
      </c>
      <c r="H1945" s="60">
        <v>0</v>
      </c>
      <c r="I1945" s="60">
        <v>0</v>
      </c>
      <c r="J1945" s="17" t="s">
        <v>1</v>
      </c>
      <c r="K1945" s="17" t="s">
        <v>2191</v>
      </c>
      <c r="L1945" s="138" t="s">
        <v>4605</v>
      </c>
      <c r="M1945" s="11" t="s">
        <v>3839</v>
      </c>
      <c r="N1945" s="22" t="s">
        <v>3847</v>
      </c>
      <c r="O1945" s="30" t="str">
        <f t="shared" si="26"/>
        <v>//JM PRE UNIT</v>
      </c>
      <c r="P1945"/>
      <c r="Q1945" t="str">
        <f t="shared" ref="Q1945:Q2008" si="27">IF(F1945=G1945,"","NOT EQUAL")</f>
        <v/>
      </c>
      <c r="R1945"/>
      <c r="S1945"/>
      <c r="T1945">
        <f t="shared" si="22"/>
        <v>287</v>
      </c>
      <c r="U1945" s="3"/>
      <c r="V1945" s="118"/>
      <c r="W1945" s="118"/>
      <c r="X1945" s="109" t="str">
        <f t="shared" si="23"/>
        <v/>
      </c>
      <c r="Y1945" s="109" t="str">
        <f t="shared" si="24"/>
        <v/>
      </c>
      <c r="Z1945" s="2">
        <f t="shared" si="25"/>
        <v>2252</v>
      </c>
    </row>
    <row r="1946" spans="2:26">
      <c r="B1946" s="12">
        <v>1946</v>
      </c>
      <c r="C1946" s="2">
        <f>IF(D1946&lt;&gt;"",MAX(C$1688:$C1945)+1,"")</f>
        <v>2253</v>
      </c>
      <c r="D1946" s="68" t="s">
        <v>4133</v>
      </c>
      <c r="E1946" s="68" t="s">
        <v>4137</v>
      </c>
      <c r="F1946" s="18" t="s">
        <v>3855</v>
      </c>
      <c r="G1946" s="18" t="s">
        <v>3855</v>
      </c>
      <c r="H1946" s="60">
        <v>0</v>
      </c>
      <c r="I1946" s="60">
        <v>0</v>
      </c>
      <c r="J1946" s="17" t="s">
        <v>1</v>
      </c>
      <c r="K1946" s="17" t="s">
        <v>2191</v>
      </c>
      <c r="L1946" s="138" t="s">
        <v>4605</v>
      </c>
      <c r="M1946" s="11" t="s">
        <v>3839</v>
      </c>
      <c r="N1946" s="22" t="s">
        <v>3848</v>
      </c>
      <c r="O1946" s="30" t="str">
        <f t="shared" si="26"/>
        <v>//JM PRE UNIT</v>
      </c>
      <c r="P1946"/>
      <c r="Q1946" t="str">
        <f t="shared" si="27"/>
        <v/>
      </c>
      <c r="R1946"/>
      <c r="S1946"/>
      <c r="T1946">
        <f t="shared" si="22"/>
        <v>287</v>
      </c>
      <c r="U1946" s="3"/>
      <c r="V1946" s="118"/>
      <c r="W1946" s="118"/>
      <c r="X1946" s="109" t="str">
        <f t="shared" si="23"/>
        <v/>
      </c>
      <c r="Y1946" s="109" t="str">
        <f t="shared" si="24"/>
        <v/>
      </c>
      <c r="Z1946" s="2">
        <f t="shared" si="25"/>
        <v>2253</v>
      </c>
    </row>
    <row r="1947" spans="2:26">
      <c r="B1947" s="12">
        <v>1947</v>
      </c>
      <c r="C1947" s="2">
        <f>IF(D1947&lt;&gt;"",MAX(C$1688:$C1946)+1,"")</f>
        <v>2254</v>
      </c>
      <c r="D1947" s="68" t="s">
        <v>4133</v>
      </c>
      <c r="E1947" s="68" t="s">
        <v>4138</v>
      </c>
      <c r="F1947" s="18" t="s">
        <v>3856</v>
      </c>
      <c r="G1947" s="18" t="s">
        <v>3856</v>
      </c>
      <c r="H1947" s="60">
        <v>0</v>
      </c>
      <c r="I1947" s="60">
        <v>0</v>
      </c>
      <c r="J1947" s="17" t="s">
        <v>1</v>
      </c>
      <c r="K1947" s="17" t="s">
        <v>2191</v>
      </c>
      <c r="L1947" s="138" t="s">
        <v>4605</v>
      </c>
      <c r="M1947" s="11" t="s">
        <v>3839</v>
      </c>
      <c r="N1947" s="22" t="s">
        <v>3849</v>
      </c>
      <c r="O1947" s="30" t="str">
        <f t="shared" si="26"/>
        <v>//JM PRE UNIT</v>
      </c>
      <c r="P1947"/>
      <c r="Q1947" t="str">
        <f t="shared" si="27"/>
        <v/>
      </c>
      <c r="R1947"/>
      <c r="S1947"/>
      <c r="T1947">
        <f t="shared" si="22"/>
        <v>287</v>
      </c>
      <c r="U1947" s="3"/>
      <c r="V1947" s="118"/>
      <c r="W1947" s="118"/>
      <c r="X1947" s="109" t="str">
        <f t="shared" si="23"/>
        <v/>
      </c>
      <c r="Y1947" s="109" t="str">
        <f t="shared" si="24"/>
        <v/>
      </c>
      <c r="Z1947" s="2">
        <f t="shared" si="25"/>
        <v>2254</v>
      </c>
    </row>
    <row r="1948" spans="2:26">
      <c r="B1948" s="12">
        <v>1948</v>
      </c>
      <c r="C1948" s="2">
        <f>IF(D1948&lt;&gt;"",MAX(C$1688:$C1947)+1,"")</f>
        <v>2255</v>
      </c>
      <c r="D1948" s="68" t="s">
        <v>4133</v>
      </c>
      <c r="E1948" s="68" t="s">
        <v>4139</v>
      </c>
      <c r="F1948" s="18" t="s">
        <v>3857</v>
      </c>
      <c r="G1948" s="18" t="s">
        <v>3857</v>
      </c>
      <c r="H1948" s="60">
        <v>0</v>
      </c>
      <c r="I1948" s="60">
        <v>0</v>
      </c>
      <c r="J1948" s="17" t="s">
        <v>1</v>
      </c>
      <c r="K1948" s="17" t="s">
        <v>2191</v>
      </c>
      <c r="L1948" s="138" t="s">
        <v>4605</v>
      </c>
      <c r="M1948" s="11" t="s">
        <v>3839</v>
      </c>
      <c r="N1948" s="22" t="s">
        <v>3850</v>
      </c>
      <c r="O1948" s="30" t="str">
        <f t="shared" si="26"/>
        <v>//JM PRE UNIT</v>
      </c>
      <c r="P1948"/>
      <c r="Q1948" t="str">
        <f t="shared" si="27"/>
        <v/>
      </c>
      <c r="R1948"/>
      <c r="S1948"/>
      <c r="T1948">
        <f t="shared" si="22"/>
        <v>287</v>
      </c>
      <c r="U1948" s="3"/>
      <c r="V1948" s="118"/>
      <c r="W1948" s="118"/>
      <c r="X1948" s="109" t="str">
        <f t="shared" si="23"/>
        <v/>
      </c>
      <c r="Y1948" s="109" t="str">
        <f t="shared" si="24"/>
        <v/>
      </c>
      <c r="Z1948" s="2">
        <f t="shared" si="25"/>
        <v>2255</v>
      </c>
    </row>
    <row r="1949" spans="2:26">
      <c r="B1949" s="12">
        <v>1949</v>
      </c>
      <c r="C1949" s="2">
        <f>IF(D1949&lt;&gt;"",MAX(C$1688:$C1948)+1,"")</f>
        <v>2256</v>
      </c>
      <c r="D1949" s="1" t="s">
        <v>2431</v>
      </c>
      <c r="E1949" s="1" t="s">
        <v>3882</v>
      </c>
      <c r="F1949" s="18" t="s">
        <v>3884</v>
      </c>
      <c r="G1949" s="18" t="s">
        <v>3884</v>
      </c>
      <c r="H1949" s="60">
        <v>0</v>
      </c>
      <c r="I1949" s="60">
        <v>0</v>
      </c>
      <c r="J1949" s="17" t="s">
        <v>1</v>
      </c>
      <c r="K1949" s="17" t="s">
        <v>2192</v>
      </c>
      <c r="L1949" s="138" t="s">
        <v>4604</v>
      </c>
      <c r="M1949" s="1"/>
      <c r="N1949" s="22" t="s">
        <v>3883</v>
      </c>
      <c r="O1949" s="22" t="s">
        <v>1173</v>
      </c>
      <c r="P1949"/>
      <c r="Q1949" t="str">
        <f t="shared" si="27"/>
        <v/>
      </c>
      <c r="R1949"/>
      <c r="S1949"/>
      <c r="T1949">
        <f t="shared" si="22"/>
        <v>287</v>
      </c>
      <c r="U1949" s="3"/>
      <c r="V1949" s="118"/>
      <c r="W1949" s="118"/>
      <c r="X1949" s="109" t="str">
        <f t="shared" si="23"/>
        <v/>
      </c>
      <c r="Y1949" s="109" t="str">
        <f t="shared" si="24"/>
        <v/>
      </c>
      <c r="Z1949" s="2">
        <f t="shared" si="25"/>
        <v>2256</v>
      </c>
    </row>
    <row r="1950" spans="2:26">
      <c r="B1950" s="12">
        <v>1950</v>
      </c>
      <c r="C1950" s="2">
        <f>IF(D1950&lt;&gt;"",MAX(C$1688:$C1949)+1,"")</f>
        <v>2257</v>
      </c>
      <c r="D1950" s="1" t="s">
        <v>2431</v>
      </c>
      <c r="E1950" t="s">
        <v>3885</v>
      </c>
      <c r="F1950" s="18" t="s">
        <v>3887</v>
      </c>
      <c r="G1950" s="18" t="s">
        <v>3887</v>
      </c>
      <c r="H1950" s="60">
        <v>0</v>
      </c>
      <c r="I1950" s="60">
        <v>0</v>
      </c>
      <c r="J1950" s="17" t="s">
        <v>1</v>
      </c>
      <c r="K1950" s="17" t="s">
        <v>2192</v>
      </c>
      <c r="L1950" s="138" t="s">
        <v>4604</v>
      </c>
      <c r="M1950" s="1"/>
      <c r="N1950" s="22" t="s">
        <v>3886</v>
      </c>
      <c r="O1950" s="22" t="s">
        <v>1173</v>
      </c>
      <c r="P1950"/>
      <c r="Q1950" t="str">
        <f t="shared" si="27"/>
        <v/>
      </c>
      <c r="R1950"/>
      <c r="S1950"/>
      <c r="T1950">
        <f t="shared" si="22"/>
        <v>287</v>
      </c>
      <c r="U1950" s="3"/>
      <c r="V1950" s="118"/>
      <c r="W1950" s="118"/>
      <c r="X1950" s="109" t="str">
        <f t="shared" si="23"/>
        <v/>
      </c>
      <c r="Y1950" s="109" t="str">
        <f t="shared" si="24"/>
        <v/>
      </c>
      <c r="Z1950" s="2">
        <f t="shared" si="25"/>
        <v>2257</v>
      </c>
    </row>
    <row r="1951" spans="2:26">
      <c r="B1951" s="12">
        <v>1951</v>
      </c>
      <c r="C1951" s="2">
        <f>IF(D1951&lt;&gt;"",MAX(C$1688:$C1950)+1,"")</f>
        <v>2258</v>
      </c>
      <c r="D1951" s="1" t="s">
        <v>4601</v>
      </c>
      <c r="E1951" s="1" t="s">
        <v>7</v>
      </c>
      <c r="F1951" s="19" t="s">
        <v>4603</v>
      </c>
      <c r="G1951" s="19" t="s">
        <v>4603</v>
      </c>
      <c r="H1951" s="64">
        <v>0</v>
      </c>
      <c r="I1951" s="64">
        <v>0</v>
      </c>
      <c r="J1951" s="17" t="s">
        <v>1</v>
      </c>
      <c r="K1951" s="17" t="s">
        <v>2192</v>
      </c>
      <c r="L1951" s="138" t="s">
        <v>4605</v>
      </c>
      <c r="M1951" s="10"/>
      <c r="N1951" s="22" t="s">
        <v>4602</v>
      </c>
      <c r="O1951" s="22" t="s">
        <v>3787</v>
      </c>
      <c r="P1951"/>
      <c r="Q1951" t="str">
        <f t="shared" si="27"/>
        <v/>
      </c>
      <c r="R1951"/>
      <c r="S1951"/>
      <c r="T1951">
        <f t="shared" si="22"/>
        <v>287</v>
      </c>
      <c r="U1951" s="3"/>
      <c r="V1951" s="118"/>
      <c r="W1951" s="118"/>
      <c r="X1951" s="109" t="str">
        <f t="shared" si="23"/>
        <v/>
      </c>
      <c r="Y1951" s="109" t="str">
        <f t="shared" si="24"/>
        <v/>
      </c>
      <c r="Z1951" s="2">
        <f t="shared" si="25"/>
        <v>2258</v>
      </c>
    </row>
    <row r="1952" spans="2:26">
      <c r="B1952" s="12">
        <v>1952</v>
      </c>
      <c r="C1952" s="2">
        <f>IF(D1952&lt;&gt;"",MAX(C$1688:$C1951)+1,"")</f>
        <v>2259</v>
      </c>
      <c r="D1952" s="1" t="s">
        <v>2436</v>
      </c>
      <c r="E1952" s="1" t="s">
        <v>3899</v>
      </c>
      <c r="F1952" s="18" t="s">
        <v>3989</v>
      </c>
      <c r="G1952" s="18" t="s">
        <v>3989</v>
      </c>
      <c r="H1952" s="60">
        <v>0</v>
      </c>
      <c r="I1952" s="60">
        <v>0</v>
      </c>
      <c r="J1952" s="17" t="s">
        <v>3</v>
      </c>
      <c r="K1952" s="17" t="s">
        <v>2191</v>
      </c>
      <c r="L1952" s="138" t="s">
        <v>4604</v>
      </c>
      <c r="M1952" s="1"/>
      <c r="N1952" s="22" t="s">
        <v>3995</v>
      </c>
      <c r="O1952" s="22" t="s">
        <v>1173</v>
      </c>
      <c r="P1952"/>
      <c r="Q1952" t="str">
        <f t="shared" si="27"/>
        <v/>
      </c>
      <c r="R1952"/>
      <c r="S1952"/>
      <c r="T1952">
        <f t="shared" si="22"/>
        <v>287</v>
      </c>
      <c r="U1952" s="3"/>
      <c r="V1952" s="118" t="s">
        <v>4467</v>
      </c>
      <c r="W1952" s="118"/>
      <c r="X1952" s="109" t="str">
        <f t="shared" si="23"/>
        <v/>
      </c>
      <c r="Y1952" s="109" t="str">
        <f t="shared" si="24"/>
        <v/>
      </c>
      <c r="Z1952" s="2">
        <f t="shared" si="25"/>
        <v>2259</v>
      </c>
    </row>
    <row r="1953" spans="2:26">
      <c r="B1953" s="12">
        <v>1953</v>
      </c>
      <c r="C1953" s="2">
        <f>IF(D1953&lt;&gt;"",MAX(C$1688:$C1952)+1,"")</f>
        <v>2260</v>
      </c>
      <c r="D1953" s="1" t="s">
        <v>2436</v>
      </c>
      <c r="E1953" s="1" t="s">
        <v>3900</v>
      </c>
      <c r="F1953" s="18" t="s">
        <v>3990</v>
      </c>
      <c r="G1953" s="18" t="s">
        <v>3990</v>
      </c>
      <c r="H1953" s="60">
        <v>0</v>
      </c>
      <c r="I1953" s="60">
        <v>0</v>
      </c>
      <c r="J1953" s="17" t="s">
        <v>3</v>
      </c>
      <c r="K1953" s="17" t="s">
        <v>2191</v>
      </c>
      <c r="L1953" s="138" t="s">
        <v>4604</v>
      </c>
      <c r="M1953" s="1"/>
      <c r="N1953" s="22" t="s">
        <v>3996</v>
      </c>
      <c r="O1953" s="22" t="s">
        <v>1173</v>
      </c>
      <c r="P1953"/>
      <c r="Q1953" t="str">
        <f t="shared" si="27"/>
        <v/>
      </c>
      <c r="R1953"/>
      <c r="S1953"/>
      <c r="T1953">
        <f t="shared" si="22"/>
        <v>287</v>
      </c>
      <c r="U1953" s="3"/>
      <c r="V1953" s="118" t="s">
        <v>4467</v>
      </c>
      <c r="W1953" s="118"/>
      <c r="X1953" s="109" t="str">
        <f t="shared" si="23"/>
        <v/>
      </c>
      <c r="Y1953" s="109" t="str">
        <f t="shared" si="24"/>
        <v/>
      </c>
      <c r="Z1953" s="2">
        <f t="shared" si="25"/>
        <v>2260</v>
      </c>
    </row>
    <row r="1954" spans="2:26">
      <c r="B1954" s="12">
        <v>1954</v>
      </c>
      <c r="C1954" s="2">
        <f>IF(D1954&lt;&gt;"",MAX(C$1688:$C1953)+1,"")</f>
        <v>2261</v>
      </c>
      <c r="D1954" s="1" t="s">
        <v>2436</v>
      </c>
      <c r="E1954" s="1" t="s">
        <v>3901</v>
      </c>
      <c r="F1954" s="18" t="s">
        <v>3991</v>
      </c>
      <c r="G1954" s="18" t="s">
        <v>3991</v>
      </c>
      <c r="H1954" s="60">
        <v>0</v>
      </c>
      <c r="I1954" s="60">
        <v>0</v>
      </c>
      <c r="J1954" s="17" t="s">
        <v>3</v>
      </c>
      <c r="K1954" s="17" t="s">
        <v>2191</v>
      </c>
      <c r="L1954" s="138" t="s">
        <v>4604</v>
      </c>
      <c r="M1954" s="1"/>
      <c r="N1954" s="22" t="s">
        <v>3997</v>
      </c>
      <c r="O1954" s="22" t="s">
        <v>1173</v>
      </c>
      <c r="P1954"/>
      <c r="Q1954" t="str">
        <f t="shared" si="27"/>
        <v/>
      </c>
      <c r="R1954"/>
      <c r="S1954"/>
      <c r="T1954">
        <f t="shared" si="22"/>
        <v>287</v>
      </c>
      <c r="U1954" s="3"/>
      <c r="V1954" s="118" t="s">
        <v>4467</v>
      </c>
      <c r="W1954" s="118"/>
      <c r="X1954" s="109" t="str">
        <f t="shared" si="23"/>
        <v/>
      </c>
      <c r="Y1954" s="109" t="str">
        <f t="shared" si="24"/>
        <v/>
      </c>
      <c r="Z1954" s="2">
        <f t="shared" si="25"/>
        <v>2261</v>
      </c>
    </row>
    <row r="1955" spans="2:26">
      <c r="B1955" s="12">
        <v>1955</v>
      </c>
      <c r="C1955" s="2">
        <f>IF(D1955&lt;&gt;"",MAX(C$1688:$C1954)+1,"")</f>
        <v>2262</v>
      </c>
      <c r="D1955" s="1" t="s">
        <v>2436</v>
      </c>
      <c r="E1955" s="1" t="s">
        <v>3902</v>
      </c>
      <c r="F1955" s="18" t="s">
        <v>3992</v>
      </c>
      <c r="G1955" s="18" t="s">
        <v>3992</v>
      </c>
      <c r="H1955" s="60">
        <v>0</v>
      </c>
      <c r="I1955" s="60">
        <v>0</v>
      </c>
      <c r="J1955" s="17" t="s">
        <v>3</v>
      </c>
      <c r="K1955" s="17" t="s">
        <v>2191</v>
      </c>
      <c r="L1955" s="138" t="s">
        <v>4604</v>
      </c>
      <c r="M1955" s="1"/>
      <c r="N1955" s="22" t="s">
        <v>3998</v>
      </c>
      <c r="O1955" s="22" t="s">
        <v>1173</v>
      </c>
      <c r="P1955"/>
      <c r="Q1955" t="str">
        <f t="shared" si="27"/>
        <v/>
      </c>
      <c r="R1955"/>
      <c r="S1955"/>
      <c r="T1955">
        <f t="shared" si="22"/>
        <v>287</v>
      </c>
      <c r="U1955" s="3"/>
      <c r="V1955" s="118" t="s">
        <v>4467</v>
      </c>
      <c r="W1955" s="118"/>
      <c r="X1955" s="109" t="str">
        <f t="shared" si="23"/>
        <v/>
      </c>
      <c r="Y1955" s="109" t="str">
        <f t="shared" si="24"/>
        <v/>
      </c>
      <c r="Z1955" s="2">
        <f t="shared" si="25"/>
        <v>2262</v>
      </c>
    </row>
    <row r="1956" spans="2:26">
      <c r="B1956" s="12">
        <v>1956</v>
      </c>
      <c r="C1956" s="2">
        <f>IF(D1956&lt;&gt;"",MAX(C$1688:$C1955)+1,"")</f>
        <v>2263</v>
      </c>
      <c r="D1956" s="1" t="s">
        <v>2436</v>
      </c>
      <c r="E1956" s="1" t="s">
        <v>3903</v>
      </c>
      <c r="F1956" s="18" t="s">
        <v>3993</v>
      </c>
      <c r="G1956" s="18" t="s">
        <v>3993</v>
      </c>
      <c r="H1956" s="60">
        <v>0</v>
      </c>
      <c r="I1956" s="60">
        <v>0</v>
      </c>
      <c r="J1956" s="17" t="s">
        <v>3</v>
      </c>
      <c r="K1956" s="17" t="s">
        <v>2191</v>
      </c>
      <c r="L1956" s="138" t="s">
        <v>4604</v>
      </c>
      <c r="M1956" s="1"/>
      <c r="N1956" s="22" t="s">
        <v>3999</v>
      </c>
      <c r="O1956" s="22" t="s">
        <v>1173</v>
      </c>
      <c r="P1956"/>
      <c r="Q1956" t="str">
        <f t="shared" si="27"/>
        <v/>
      </c>
      <c r="R1956"/>
      <c r="S1956"/>
      <c r="T1956">
        <f t="shared" si="22"/>
        <v>287</v>
      </c>
      <c r="U1956" s="3"/>
      <c r="V1956" s="118" t="s">
        <v>4467</v>
      </c>
      <c r="W1956" s="118"/>
      <c r="X1956" s="109" t="str">
        <f t="shared" si="23"/>
        <v/>
      </c>
      <c r="Y1956" s="109" t="str">
        <f t="shared" si="24"/>
        <v/>
      </c>
      <c r="Z1956" s="2">
        <f t="shared" si="25"/>
        <v>2263</v>
      </c>
    </row>
    <row r="1957" spans="2:26">
      <c r="B1957" s="12">
        <v>1957</v>
      </c>
      <c r="C1957" s="2">
        <f>IF(D1957&lt;&gt;"",MAX(C$1688:$C1956)+1,"")</f>
        <v>2264</v>
      </c>
      <c r="D1957" s="1" t="s">
        <v>2436</v>
      </c>
      <c r="E1957" s="1" t="s">
        <v>3904</v>
      </c>
      <c r="F1957" s="18" t="s">
        <v>3994</v>
      </c>
      <c r="G1957" s="18" t="s">
        <v>3994</v>
      </c>
      <c r="H1957" s="60">
        <v>0</v>
      </c>
      <c r="I1957" s="60">
        <v>0</v>
      </c>
      <c r="J1957" s="17" t="s">
        <v>3</v>
      </c>
      <c r="K1957" s="17" t="s">
        <v>2191</v>
      </c>
      <c r="L1957" s="138" t="s">
        <v>4604</v>
      </c>
      <c r="M1957" s="1"/>
      <c r="N1957" s="22" t="s">
        <v>4000</v>
      </c>
      <c r="O1957" s="22" t="s">
        <v>1173</v>
      </c>
      <c r="P1957"/>
      <c r="Q1957" t="str">
        <f t="shared" si="27"/>
        <v/>
      </c>
      <c r="R1957"/>
      <c r="S1957"/>
      <c r="T1957">
        <f t="shared" si="22"/>
        <v>287</v>
      </c>
      <c r="U1957" s="3"/>
      <c r="V1957" s="118" t="s">
        <v>4467</v>
      </c>
      <c r="W1957" s="118"/>
      <c r="X1957" s="109" t="str">
        <f t="shared" si="23"/>
        <v/>
      </c>
      <c r="Y1957" s="109" t="str">
        <f t="shared" si="24"/>
        <v/>
      </c>
      <c r="Z1957" s="2">
        <f t="shared" si="25"/>
        <v>2264</v>
      </c>
    </row>
    <row r="1958" spans="2:26">
      <c r="B1958" s="12">
        <v>1958</v>
      </c>
      <c r="C1958" s="2">
        <f>IF(D1958&lt;&gt;"",MAX(C$1688:$C1957)+1,"")</f>
        <v>2265</v>
      </c>
      <c r="D1958" s="1" t="s">
        <v>2221</v>
      </c>
      <c r="E1958" s="1" t="s">
        <v>7</v>
      </c>
      <c r="F1958" s="18" t="s">
        <v>3988</v>
      </c>
      <c r="G1958" s="18" t="s">
        <v>3988</v>
      </c>
      <c r="H1958" s="60">
        <v>0</v>
      </c>
      <c r="I1958" s="60">
        <v>0</v>
      </c>
      <c r="J1958" s="17" t="s">
        <v>18</v>
      </c>
      <c r="K1958" s="17" t="s">
        <v>2191</v>
      </c>
      <c r="L1958" s="138" t="s">
        <v>4604</v>
      </c>
      <c r="M1958" s="1"/>
      <c r="N1958" s="22" t="s">
        <v>4001</v>
      </c>
      <c r="O1958" s="22" t="s">
        <v>1173</v>
      </c>
      <c r="P1958"/>
      <c r="Q1958" t="str">
        <f t="shared" si="27"/>
        <v/>
      </c>
      <c r="R1958"/>
      <c r="S1958"/>
      <c r="T1958">
        <f t="shared" si="22"/>
        <v>287</v>
      </c>
      <c r="U1958" s="3"/>
      <c r="V1958" s="118"/>
      <c r="W1958" s="118"/>
      <c r="X1958" s="109" t="str">
        <f t="shared" si="23"/>
        <v/>
      </c>
      <c r="Y1958" s="109" t="str">
        <f t="shared" si="24"/>
        <v/>
      </c>
      <c r="Z1958" s="2">
        <f t="shared" si="25"/>
        <v>2265</v>
      </c>
    </row>
    <row r="1959" spans="2:26">
      <c r="B1959" s="12">
        <v>1959</v>
      </c>
      <c r="C1959" s="2">
        <f>IF(D1959&lt;&gt;"",MAX(C$1688:$C1958)+1,"")</f>
        <v>2266</v>
      </c>
      <c r="D1959" s="1" t="s">
        <v>2424</v>
      </c>
      <c r="E1959" s="1" t="s">
        <v>4002</v>
      </c>
      <c r="F1959" s="18" t="s">
        <v>4007</v>
      </c>
      <c r="G1959" s="18" t="s">
        <v>4007</v>
      </c>
      <c r="H1959" s="60">
        <v>0</v>
      </c>
      <c r="I1959" s="60">
        <v>0</v>
      </c>
      <c r="J1959" s="17" t="s">
        <v>3</v>
      </c>
      <c r="K1959" s="17" t="s">
        <v>2192</v>
      </c>
      <c r="L1959" s="138" t="s">
        <v>4604</v>
      </c>
      <c r="M1959" s="11" t="s">
        <v>4003</v>
      </c>
      <c r="N1959" s="22" t="s">
        <v>4004</v>
      </c>
      <c r="O1959" s="22" t="s">
        <v>4005</v>
      </c>
      <c r="P1959"/>
      <c r="Q1959" t="str">
        <f t="shared" si="27"/>
        <v/>
      </c>
      <c r="R1959"/>
      <c r="S1959"/>
      <c r="T1959">
        <f t="shared" si="22"/>
        <v>287</v>
      </c>
      <c r="U1959" s="3"/>
      <c r="V1959" s="118"/>
      <c r="W1959" s="118"/>
      <c r="X1959" s="109" t="str">
        <f t="shared" si="23"/>
        <v/>
      </c>
      <c r="Y1959" s="109" t="str">
        <f t="shared" si="24"/>
        <v/>
      </c>
      <c r="Z1959" s="2">
        <f t="shared" si="25"/>
        <v>2266</v>
      </c>
    </row>
    <row r="1960" spans="2:26">
      <c r="B1960" s="12">
        <v>1960</v>
      </c>
      <c r="C1960" s="2">
        <f>IF(D1960&lt;&gt;"",MAX(C$1688:$C1959)+1,"")</f>
        <v>2267</v>
      </c>
      <c r="D1960" s="1" t="s">
        <v>2424</v>
      </c>
      <c r="E1960" s="1" t="s">
        <v>4380</v>
      </c>
      <c r="F1960" s="18" t="s">
        <v>4381</v>
      </c>
      <c r="G1960" s="18" t="s">
        <v>4383</v>
      </c>
      <c r="H1960" s="60">
        <v>0</v>
      </c>
      <c r="I1960" s="60">
        <v>0</v>
      </c>
      <c r="J1960" s="17" t="s">
        <v>3</v>
      </c>
      <c r="K1960" s="17" t="s">
        <v>2192</v>
      </c>
      <c r="L1960" s="138" t="s">
        <v>4604</v>
      </c>
      <c r="M1960" s="11"/>
      <c r="N1960" s="22" t="s">
        <v>4382</v>
      </c>
      <c r="O1960" s="22"/>
      <c r="P1960"/>
      <c r="Q1960" t="str">
        <f t="shared" si="27"/>
        <v>NOT EQUAL</v>
      </c>
      <c r="R1960"/>
      <c r="S1960"/>
      <c r="T1960">
        <f t="shared" si="22"/>
        <v>287</v>
      </c>
      <c r="U1960" s="3"/>
      <c r="V1960" s="118"/>
      <c r="W1960" s="118"/>
      <c r="X1960" s="109" t="str">
        <f t="shared" si="23"/>
        <v/>
      </c>
      <c r="Y1960" s="109" t="str">
        <f t="shared" si="24"/>
        <v/>
      </c>
      <c r="Z1960" s="2">
        <f t="shared" si="25"/>
        <v>2267</v>
      </c>
    </row>
    <row r="1961" spans="2:26">
      <c r="B1961" s="12">
        <v>1961</v>
      </c>
      <c r="C1961" s="2">
        <f>IF(D1961&lt;&gt;"",MAX(C$1688:$C1960)+1,"")</f>
        <v>2268</v>
      </c>
      <c r="D1961" s="1" t="s">
        <v>4011</v>
      </c>
      <c r="E1961" s="1" t="s">
        <v>3888</v>
      </c>
      <c r="F1961" s="17" t="s">
        <v>4008</v>
      </c>
      <c r="G1961" s="17" t="s">
        <v>4008</v>
      </c>
      <c r="H1961" s="58">
        <v>0</v>
      </c>
      <c r="I1961" s="58">
        <v>0</v>
      </c>
      <c r="J1961" s="17" t="s">
        <v>3</v>
      </c>
      <c r="K1961" s="17" t="s">
        <v>2192</v>
      </c>
      <c r="L1961" s="138" t="s">
        <v>4604</v>
      </c>
      <c r="N1961" s="22" t="s">
        <v>4009</v>
      </c>
      <c r="O1961" s="22" t="s">
        <v>4010</v>
      </c>
      <c r="P1961"/>
      <c r="Q1961" t="str">
        <f t="shared" si="27"/>
        <v/>
      </c>
      <c r="R1961"/>
      <c r="S1961"/>
      <c r="T1961">
        <f t="shared" si="22"/>
        <v>287</v>
      </c>
      <c r="U1961" s="3"/>
      <c r="V1961" s="118"/>
      <c r="W1961" s="118"/>
      <c r="X1961" s="109" t="str">
        <f t="shared" si="23"/>
        <v/>
      </c>
      <c r="Y1961" s="109" t="str">
        <f t="shared" si="24"/>
        <v/>
      </c>
      <c r="Z1961" s="2">
        <f t="shared" si="25"/>
        <v>2268</v>
      </c>
    </row>
    <row r="1962" spans="2:26">
      <c r="B1962" s="12">
        <v>1962</v>
      </c>
      <c r="C1962" s="2">
        <f>IF(D1962&lt;&gt;"",MAX(C$1688:$C1961)+1,"")</f>
        <v>2269</v>
      </c>
      <c r="D1962" s="68" t="s">
        <v>4133</v>
      </c>
      <c r="E1962" s="68" t="s">
        <v>4140</v>
      </c>
      <c r="F1962" s="18" t="s">
        <v>4013</v>
      </c>
      <c r="G1962" s="18" t="s">
        <v>4013</v>
      </c>
      <c r="H1962" s="60">
        <v>0</v>
      </c>
      <c r="I1962" s="60">
        <v>0</v>
      </c>
      <c r="J1962" s="17" t="s">
        <v>1</v>
      </c>
      <c r="K1962" s="17" t="s">
        <v>2191</v>
      </c>
      <c r="L1962" s="138" t="s">
        <v>4605</v>
      </c>
      <c r="M1962" s="11" t="s">
        <v>3839</v>
      </c>
      <c r="N1962" s="22" t="s">
        <v>4016</v>
      </c>
      <c r="O1962" s="30" t="str">
        <f>M1962</f>
        <v>//JM PRE UNIT</v>
      </c>
      <c r="P1962"/>
      <c r="Q1962" t="str">
        <f t="shared" si="27"/>
        <v/>
      </c>
      <c r="R1962"/>
      <c r="S1962"/>
      <c r="T1962">
        <f t="shared" si="22"/>
        <v>287</v>
      </c>
      <c r="U1962" s="3"/>
      <c r="V1962" s="118"/>
      <c r="W1962" s="118"/>
      <c r="X1962" s="109" t="str">
        <f t="shared" si="23"/>
        <v/>
      </c>
      <c r="Y1962" s="109" t="str">
        <f t="shared" si="24"/>
        <v/>
      </c>
      <c r="Z1962" s="2">
        <f t="shared" si="25"/>
        <v>2269</v>
      </c>
    </row>
    <row r="1963" spans="2:26">
      <c r="B1963" s="12">
        <v>1963</v>
      </c>
      <c r="C1963" s="2">
        <f>IF(D1963&lt;&gt;"",MAX(C$1688:$C1962)+1,"")</f>
        <v>2270</v>
      </c>
      <c r="D1963" s="68" t="s">
        <v>4133</v>
      </c>
      <c r="E1963" s="68" t="s">
        <v>4141</v>
      </c>
      <c r="F1963" s="18" t="s">
        <v>4014</v>
      </c>
      <c r="G1963" s="18" t="s">
        <v>4014</v>
      </c>
      <c r="H1963" s="60">
        <v>0</v>
      </c>
      <c r="I1963" s="60">
        <v>0</v>
      </c>
      <c r="J1963" s="17" t="s">
        <v>1</v>
      </c>
      <c r="K1963" s="17" t="s">
        <v>2191</v>
      </c>
      <c r="L1963" s="138" t="s">
        <v>4605</v>
      </c>
      <c r="M1963" s="11" t="s">
        <v>3839</v>
      </c>
      <c r="N1963" s="22" t="s">
        <v>4017</v>
      </c>
      <c r="O1963" s="30" t="str">
        <f>M1963</f>
        <v>//JM PRE UNIT</v>
      </c>
      <c r="P1963"/>
      <c r="Q1963" t="str">
        <f t="shared" si="27"/>
        <v/>
      </c>
      <c r="R1963"/>
      <c r="S1963"/>
      <c r="T1963">
        <f t="shared" si="22"/>
        <v>287</v>
      </c>
      <c r="U1963" s="3"/>
      <c r="V1963" s="118"/>
      <c r="W1963" s="118"/>
      <c r="X1963" s="109" t="str">
        <f t="shared" si="23"/>
        <v/>
      </c>
      <c r="Y1963" s="109" t="str">
        <f t="shared" si="24"/>
        <v/>
      </c>
      <c r="Z1963" s="2">
        <f t="shared" si="25"/>
        <v>2270</v>
      </c>
    </row>
    <row r="1964" spans="2:26">
      <c r="B1964" s="12">
        <v>1964</v>
      </c>
      <c r="C1964" s="2">
        <f>IF(D1964&lt;&gt;"",MAX(C$1688:$C1963)+1,"")</f>
        <v>2271</v>
      </c>
      <c r="D1964" s="68" t="s">
        <v>4133</v>
      </c>
      <c r="E1964" s="68" t="s">
        <v>4142</v>
      </c>
      <c r="F1964" s="18" t="s">
        <v>4015</v>
      </c>
      <c r="G1964" s="18" t="s">
        <v>4015</v>
      </c>
      <c r="H1964" s="60">
        <v>0</v>
      </c>
      <c r="I1964" s="60">
        <v>0</v>
      </c>
      <c r="J1964" s="17" t="s">
        <v>1</v>
      </c>
      <c r="K1964" s="17" t="s">
        <v>2191</v>
      </c>
      <c r="L1964" s="138" t="s">
        <v>4605</v>
      </c>
      <c r="M1964" s="11" t="s">
        <v>3839</v>
      </c>
      <c r="N1964" s="22" t="s">
        <v>4018</v>
      </c>
      <c r="O1964" s="30" t="str">
        <f>M1964</f>
        <v>//JM PRE UNIT</v>
      </c>
      <c r="P1964"/>
      <c r="Q1964" t="str">
        <f t="shared" si="27"/>
        <v/>
      </c>
      <c r="R1964"/>
      <c r="S1964"/>
      <c r="T1964">
        <f t="shared" si="22"/>
        <v>287</v>
      </c>
      <c r="U1964" s="3"/>
      <c r="V1964" s="118"/>
      <c r="W1964" s="118"/>
      <c r="X1964" s="109" t="str">
        <f t="shared" si="23"/>
        <v/>
      </c>
      <c r="Y1964" s="109" t="str">
        <f t="shared" si="24"/>
        <v/>
      </c>
      <c r="Z1964" s="2">
        <f t="shared" si="25"/>
        <v>2271</v>
      </c>
    </row>
    <row r="1965" spans="2:26">
      <c r="B1965" s="12">
        <v>1965</v>
      </c>
      <c r="C1965" s="2">
        <f>IF(D1965&lt;&gt;"",MAX(C$1688:$C1964)+1,"")</f>
        <v>2272</v>
      </c>
      <c r="D1965" s="1" t="s">
        <v>2431</v>
      </c>
      <c r="E1965" s="1" t="s">
        <v>4022</v>
      </c>
      <c r="F1965" s="18" t="s">
        <v>4024</v>
      </c>
      <c r="G1965" s="18" t="s">
        <v>4024</v>
      </c>
      <c r="H1965" s="60">
        <v>0</v>
      </c>
      <c r="I1965" s="60">
        <v>0</v>
      </c>
      <c r="J1965" s="17" t="s">
        <v>1</v>
      </c>
      <c r="K1965" s="17" t="s">
        <v>2192</v>
      </c>
      <c r="L1965" s="138" t="s">
        <v>4604</v>
      </c>
      <c r="M1965" s="1"/>
      <c r="N1965" s="22" t="s">
        <v>4020</v>
      </c>
      <c r="O1965" s="22" t="s">
        <v>1173</v>
      </c>
      <c r="P1965"/>
      <c r="Q1965" t="str">
        <f t="shared" si="27"/>
        <v/>
      </c>
      <c r="R1965"/>
      <c r="S1965"/>
      <c r="T1965">
        <f t="shared" si="22"/>
        <v>287</v>
      </c>
      <c r="U1965" s="3"/>
      <c r="V1965" s="118"/>
      <c r="W1965" s="118"/>
      <c r="X1965" s="109" t="str">
        <f t="shared" si="23"/>
        <v/>
      </c>
      <c r="Y1965" s="109" t="str">
        <f t="shared" si="24"/>
        <v/>
      </c>
      <c r="Z1965" s="2">
        <f t="shared" si="25"/>
        <v>2272</v>
      </c>
    </row>
    <row r="1966" spans="2:26">
      <c r="B1966" s="12">
        <v>1966</v>
      </c>
      <c r="C1966" s="2">
        <f>IF(D1966&lt;&gt;"",MAX(C$1688:$C1965)+1,"")</f>
        <v>2273</v>
      </c>
      <c r="D1966" s="1" t="s">
        <v>2431</v>
      </c>
      <c r="E1966" t="s">
        <v>4023</v>
      </c>
      <c r="F1966" s="18" t="s">
        <v>4025</v>
      </c>
      <c r="G1966" s="18" t="s">
        <v>4025</v>
      </c>
      <c r="H1966" s="60">
        <v>0</v>
      </c>
      <c r="I1966" s="60">
        <v>0</v>
      </c>
      <c r="J1966" s="17" t="s">
        <v>1</v>
      </c>
      <c r="K1966" s="17" t="s">
        <v>2192</v>
      </c>
      <c r="L1966" s="138" t="s">
        <v>4604</v>
      </c>
      <c r="M1966" s="1"/>
      <c r="N1966" s="22" t="s">
        <v>4021</v>
      </c>
      <c r="O1966" s="22" t="s">
        <v>1173</v>
      </c>
      <c r="P1966"/>
      <c r="Q1966" t="str">
        <f t="shared" si="27"/>
        <v/>
      </c>
      <c r="R1966"/>
      <c r="S1966"/>
      <c r="T1966">
        <f t="shared" si="22"/>
        <v>287</v>
      </c>
      <c r="U1966" s="3"/>
      <c r="V1966" s="118"/>
      <c r="W1966" s="118"/>
      <c r="X1966" s="109" t="str">
        <f t="shared" si="23"/>
        <v/>
      </c>
      <c r="Y1966" s="109" t="str">
        <f t="shared" si="24"/>
        <v/>
      </c>
      <c r="Z1966" s="2">
        <f t="shared" si="25"/>
        <v>2273</v>
      </c>
    </row>
    <row r="1967" spans="2:26">
      <c r="B1967" s="12">
        <v>1967</v>
      </c>
      <c r="C1967" s="2">
        <f>IF(D1967&lt;&gt;"",MAX(C$1688:$C1966)+1,"")</f>
        <v>2274</v>
      </c>
      <c r="D1967" s="1" t="s">
        <v>2431</v>
      </c>
      <c r="E1967" s="1" t="s">
        <v>4029</v>
      </c>
      <c r="F1967" s="18" t="s">
        <v>4031</v>
      </c>
      <c r="G1967" s="18" t="s">
        <v>4031</v>
      </c>
      <c r="H1967" s="60">
        <v>0</v>
      </c>
      <c r="I1967" s="60">
        <v>0</v>
      </c>
      <c r="J1967" s="17" t="s">
        <v>1</v>
      </c>
      <c r="K1967" s="17" t="s">
        <v>2192</v>
      </c>
      <c r="L1967" s="138" t="s">
        <v>4604</v>
      </c>
      <c r="N1967" s="21" t="s">
        <v>4027</v>
      </c>
      <c r="O1967" s="22" t="s">
        <v>1173</v>
      </c>
      <c r="P1967"/>
      <c r="Q1967" t="str">
        <f t="shared" si="27"/>
        <v/>
      </c>
      <c r="R1967"/>
      <c r="S1967"/>
      <c r="T1967">
        <f t="shared" si="22"/>
        <v>287</v>
      </c>
      <c r="U1967" s="3"/>
      <c r="V1967" s="118"/>
      <c r="W1967" s="118"/>
      <c r="X1967" s="109" t="str">
        <f t="shared" si="23"/>
        <v/>
      </c>
      <c r="Y1967" s="109" t="str">
        <f t="shared" si="24"/>
        <v/>
      </c>
      <c r="Z1967" s="2">
        <f t="shared" si="25"/>
        <v>2274</v>
      </c>
    </row>
    <row r="1968" spans="2:26">
      <c r="B1968" s="12">
        <v>1968</v>
      </c>
      <c r="C1968" s="2">
        <f>IF(D1968&lt;&gt;"",MAX(C$1688:$C1967)+1,"")</f>
        <v>2275</v>
      </c>
      <c r="D1968" s="1" t="s">
        <v>2431</v>
      </c>
      <c r="E1968" t="s">
        <v>4030</v>
      </c>
      <c r="F1968" s="18" t="s">
        <v>4032</v>
      </c>
      <c r="G1968" s="18" t="s">
        <v>4032</v>
      </c>
      <c r="H1968" s="60">
        <v>0</v>
      </c>
      <c r="I1968" s="60">
        <v>0</v>
      </c>
      <c r="J1968" s="17" t="s">
        <v>1</v>
      </c>
      <c r="K1968" s="17" t="s">
        <v>2192</v>
      </c>
      <c r="L1968" s="138" t="s">
        <v>4604</v>
      </c>
      <c r="N1968" s="21" t="s">
        <v>4028</v>
      </c>
      <c r="O1968" s="22" t="s">
        <v>1173</v>
      </c>
      <c r="P1968"/>
      <c r="Q1968" t="str">
        <f t="shared" si="27"/>
        <v/>
      </c>
      <c r="R1968"/>
      <c r="S1968"/>
      <c r="T1968">
        <f t="shared" si="22"/>
        <v>287</v>
      </c>
      <c r="U1968" s="3"/>
      <c r="V1968" s="118"/>
      <c r="W1968" s="118"/>
      <c r="X1968" s="109" t="str">
        <f t="shared" si="23"/>
        <v/>
      </c>
      <c r="Y1968" s="109" t="str">
        <f t="shared" si="24"/>
        <v/>
      </c>
      <c r="Z1968" s="2">
        <f t="shared" si="25"/>
        <v>2275</v>
      </c>
    </row>
    <row r="1969" spans="2:26">
      <c r="B1969" s="12">
        <v>1969</v>
      </c>
      <c r="C1969" s="2">
        <f>IF(D1969&lt;&gt;"",MAX(C$1688:$C1968)+1,"")</f>
        <v>2276</v>
      </c>
      <c r="D1969" s="1" t="s">
        <v>2431</v>
      </c>
      <c r="E1969" t="s">
        <v>4033</v>
      </c>
      <c r="F1969" s="18" t="s">
        <v>4042</v>
      </c>
      <c r="G1969" s="18" t="s">
        <v>4042</v>
      </c>
      <c r="H1969" s="60">
        <v>0</v>
      </c>
      <c r="I1969" s="60">
        <v>0</v>
      </c>
      <c r="J1969" s="17" t="s">
        <v>1</v>
      </c>
      <c r="K1969" s="17" t="s">
        <v>2192</v>
      </c>
      <c r="L1969" s="138" t="s">
        <v>4604</v>
      </c>
      <c r="N1969" s="21" t="s">
        <v>4034</v>
      </c>
      <c r="O1969" s="22" t="s">
        <v>1173</v>
      </c>
      <c r="P1969"/>
      <c r="Q1969" t="str">
        <f t="shared" si="27"/>
        <v/>
      </c>
      <c r="R1969"/>
      <c r="S1969"/>
      <c r="T1969">
        <f t="shared" si="22"/>
        <v>287</v>
      </c>
      <c r="U1969" s="3"/>
      <c r="V1969" s="118"/>
      <c r="W1969" s="118"/>
      <c r="X1969" s="109" t="str">
        <f t="shared" si="23"/>
        <v/>
      </c>
      <c r="Y1969" s="109" t="str">
        <f t="shared" si="24"/>
        <v/>
      </c>
      <c r="Z1969" s="2">
        <f t="shared" si="25"/>
        <v>2276</v>
      </c>
    </row>
    <row r="1970" spans="2:26">
      <c r="B1970" s="12">
        <v>1970</v>
      </c>
      <c r="C1970" s="2">
        <f>IF(D1970&lt;&gt;"",MAX(C$1688:$C1969)+1,"")</f>
        <v>2277</v>
      </c>
      <c r="D1970" s="68" t="s">
        <v>4146</v>
      </c>
      <c r="E1970" s="68" t="s">
        <v>7</v>
      </c>
      <c r="F1970" s="18" t="s">
        <v>4045</v>
      </c>
      <c r="G1970" s="18" t="s">
        <v>4045</v>
      </c>
      <c r="H1970" s="60">
        <v>0</v>
      </c>
      <c r="I1970" s="60">
        <v>0</v>
      </c>
      <c r="J1970" s="17" t="s">
        <v>3</v>
      </c>
      <c r="K1970" s="17" t="s">
        <v>2192</v>
      </c>
      <c r="L1970" s="138" t="s">
        <v>4604</v>
      </c>
      <c r="N1970" s="21" t="s">
        <v>4043</v>
      </c>
      <c r="O1970" s="21" t="s">
        <v>4044</v>
      </c>
      <c r="P1970"/>
      <c r="Q1970" t="str">
        <f t="shared" si="27"/>
        <v/>
      </c>
      <c r="R1970"/>
      <c r="S1970"/>
      <c r="T1970">
        <f t="shared" si="22"/>
        <v>287</v>
      </c>
      <c r="U1970" s="3"/>
      <c r="V1970" s="118"/>
      <c r="W1970" s="118"/>
      <c r="X1970" s="109" t="str">
        <f t="shared" si="23"/>
        <v/>
      </c>
      <c r="Y1970" s="109" t="str">
        <f t="shared" si="24"/>
        <v/>
      </c>
      <c r="Z1970" s="2">
        <f t="shared" si="25"/>
        <v>2277</v>
      </c>
    </row>
    <row r="1971" spans="2:26">
      <c r="B1971" s="12">
        <v>1971</v>
      </c>
      <c r="C1971" s="2">
        <f>IF(D1971&lt;&gt;"",MAX(C$1688:$C1970)+1,"")</f>
        <v>2278</v>
      </c>
      <c r="D1971" s="67" t="s">
        <v>4130</v>
      </c>
      <c r="E1971" s="68" t="s">
        <v>7</v>
      </c>
      <c r="F1971" s="17" t="s">
        <v>2207</v>
      </c>
      <c r="G1971" s="17" t="s">
        <v>2132</v>
      </c>
      <c r="H1971" s="155">
        <v>0</v>
      </c>
      <c r="I1971" s="155">
        <v>0</v>
      </c>
      <c r="J1971" s="17" t="s">
        <v>3</v>
      </c>
      <c r="K1971" s="17" t="s">
        <v>2191</v>
      </c>
      <c r="L1971" s="138" t="s">
        <v>4605</v>
      </c>
      <c r="M1971" s="1" t="s">
        <v>3820</v>
      </c>
      <c r="N1971" s="22" t="s">
        <v>4150</v>
      </c>
      <c r="O1971" s="22" t="s">
        <v>20</v>
      </c>
      <c r="P1971"/>
      <c r="Q1971" t="str">
        <f t="shared" si="27"/>
        <v>NOT EQUAL</v>
      </c>
      <c r="R1971"/>
      <c r="S1971"/>
      <c r="T1971">
        <f t="shared" si="22"/>
        <v>288</v>
      </c>
      <c r="U1971" s="3" t="s">
        <v>4569</v>
      </c>
      <c r="V1971" s="118"/>
      <c r="W1971" s="118"/>
      <c r="X1971" s="109" t="str">
        <f t="shared" si="23"/>
        <v>STD_RIGHT_ARROW "POLAR"</v>
      </c>
      <c r="Y1971" s="109" t="str">
        <f t="shared" si="24"/>
        <v>&gt;POLAR</v>
      </c>
      <c r="Z1971" s="2">
        <f t="shared" si="25"/>
        <v>2278</v>
      </c>
    </row>
    <row r="1972" spans="2:26">
      <c r="B1972" s="12">
        <v>1972</v>
      </c>
      <c r="C1972" s="2">
        <f>IF(D1972&lt;&gt;"",MAX(C$1688:$C1971)+1,"")</f>
        <v>2279</v>
      </c>
      <c r="D1972" s="67" t="s">
        <v>4131</v>
      </c>
      <c r="E1972" s="68" t="s">
        <v>7</v>
      </c>
      <c r="F1972" s="17" t="s">
        <v>2206</v>
      </c>
      <c r="G1972" s="17" t="s">
        <v>2135</v>
      </c>
      <c r="H1972" s="155">
        <v>0</v>
      </c>
      <c r="I1972" s="155">
        <v>0</v>
      </c>
      <c r="J1972" s="17" t="s">
        <v>3</v>
      </c>
      <c r="K1972" s="17" t="s">
        <v>2191</v>
      </c>
      <c r="L1972" s="138" t="s">
        <v>4605</v>
      </c>
      <c r="M1972" s="1" t="s">
        <v>3821</v>
      </c>
      <c r="N1972" s="22" t="s">
        <v>4151</v>
      </c>
      <c r="O1972" s="22" t="s">
        <v>20</v>
      </c>
      <c r="P1972"/>
      <c r="Q1972" t="str">
        <f t="shared" si="27"/>
        <v>NOT EQUAL</v>
      </c>
      <c r="R1972"/>
      <c r="S1972"/>
      <c r="T1972">
        <f t="shared" si="22"/>
        <v>289</v>
      </c>
      <c r="U1972" s="3" t="s">
        <v>4569</v>
      </c>
      <c r="V1972" s="118"/>
      <c r="W1972" s="118"/>
      <c r="X1972" s="109" t="str">
        <f t="shared" si="23"/>
        <v>STD_RIGHT_ARROW "RECT"</v>
      </c>
      <c r="Y1972" s="109" t="str">
        <f t="shared" si="24"/>
        <v>&gt;RECT</v>
      </c>
      <c r="Z1972" s="2">
        <f t="shared" si="25"/>
        <v>2279</v>
      </c>
    </row>
    <row r="1973" spans="2:26">
      <c r="B1973" s="12">
        <v>1973</v>
      </c>
      <c r="C1973" s="2">
        <f>IF(D1973&lt;&gt;"",MAX(C$1688:$C1972)+1,"")</f>
        <v>2280</v>
      </c>
      <c r="D1973" s="41" t="s">
        <v>2397</v>
      </c>
      <c r="E1973" s="1" t="s">
        <v>3924</v>
      </c>
      <c r="F1973" s="17" t="s">
        <v>2156</v>
      </c>
      <c r="G1973" s="17" t="s">
        <v>2156</v>
      </c>
      <c r="H1973" s="58">
        <v>0</v>
      </c>
      <c r="I1973" s="58">
        <v>0</v>
      </c>
      <c r="J1973" s="42" t="s">
        <v>1</v>
      </c>
      <c r="K1973" s="17" t="s">
        <v>2192</v>
      </c>
      <c r="L1973" s="138" t="s">
        <v>4604</v>
      </c>
      <c r="M1973" s="80" t="s">
        <v>4275</v>
      </c>
      <c r="N1973" s="44" t="s">
        <v>4338</v>
      </c>
      <c r="O1973" s="22" t="s">
        <v>4275</v>
      </c>
      <c r="P1973"/>
      <c r="Q1973" t="str">
        <f t="shared" si="27"/>
        <v/>
      </c>
      <c r="R1973"/>
      <c r="S1973"/>
      <c r="T1973">
        <f t="shared" si="22"/>
        <v>289</v>
      </c>
      <c r="U1973" s="3"/>
      <c r="V1973" s="118"/>
      <c r="W1973" s="118"/>
      <c r="X1973" s="109" t="str">
        <f t="shared" si="23"/>
        <v/>
      </c>
      <c r="Y1973" s="109" t="str">
        <f t="shared" si="24"/>
        <v/>
      </c>
      <c r="Z1973" s="2">
        <f t="shared" si="25"/>
        <v>2280</v>
      </c>
    </row>
    <row r="1974" spans="2:26">
      <c r="B1974" s="12">
        <v>1974</v>
      </c>
      <c r="C1974" s="2">
        <f>IF(D1974&lt;&gt;"",MAX(C$1688:$C1973)+1,"")</f>
        <v>2281</v>
      </c>
      <c r="D1974" s="81" t="s">
        <v>2424</v>
      </c>
      <c r="E1974" s="1" t="s">
        <v>47</v>
      </c>
      <c r="F1974" s="17" t="s">
        <v>48</v>
      </c>
      <c r="G1974" s="17" t="s">
        <v>48</v>
      </c>
      <c r="H1974">
        <v>0</v>
      </c>
      <c r="I1974">
        <v>0</v>
      </c>
      <c r="J1974" s="42" t="s">
        <v>1</v>
      </c>
      <c r="K1974" s="17" t="s">
        <v>2192</v>
      </c>
      <c r="L1974" s="138" t="s">
        <v>4604</v>
      </c>
      <c r="M1974" s="80" t="s">
        <v>4275</v>
      </c>
      <c r="N1974" s="22" t="s">
        <v>2511</v>
      </c>
      <c r="O1974" s="22" t="s">
        <v>4275</v>
      </c>
      <c r="P1974"/>
      <c r="Q1974" t="str">
        <f t="shared" si="27"/>
        <v/>
      </c>
      <c r="R1974"/>
      <c r="S1974"/>
      <c r="T1974">
        <f t="shared" si="22"/>
        <v>289</v>
      </c>
      <c r="U1974" s="3"/>
      <c r="V1974" s="118"/>
      <c r="W1974" s="118"/>
      <c r="X1974" s="109" t="str">
        <f t="shared" si="23"/>
        <v/>
      </c>
      <c r="Y1974" s="109" t="str">
        <f t="shared" si="24"/>
        <v/>
      </c>
      <c r="Z1974" s="2">
        <f t="shared" si="25"/>
        <v>2281</v>
      </c>
    </row>
    <row r="1975" spans="2:26">
      <c r="B1975" s="12">
        <v>1975</v>
      </c>
      <c r="C1975" s="2">
        <f>IF(D1975&lt;&gt;"",MAX(C$1688:$C1974)+1,"")</f>
        <v>2282</v>
      </c>
      <c r="D1975" s="81" t="s">
        <v>2424</v>
      </c>
      <c r="E1975" s="1" t="s">
        <v>49</v>
      </c>
      <c r="F1975" s="17" t="s">
        <v>50</v>
      </c>
      <c r="G1975" s="17" t="s">
        <v>50</v>
      </c>
      <c r="H1975">
        <v>0</v>
      </c>
      <c r="I1975">
        <v>0</v>
      </c>
      <c r="J1975" s="42" t="s">
        <v>1</v>
      </c>
      <c r="K1975" s="17" t="s">
        <v>2192</v>
      </c>
      <c r="L1975" s="138" t="s">
        <v>4604</v>
      </c>
      <c r="M1975" s="80" t="s">
        <v>4275</v>
      </c>
      <c r="N1975" s="22" t="s">
        <v>2512</v>
      </c>
      <c r="O1975" s="22" t="s">
        <v>4275</v>
      </c>
      <c r="P1975"/>
      <c r="Q1975" t="str">
        <f t="shared" si="27"/>
        <v/>
      </c>
      <c r="R1975"/>
      <c r="S1975"/>
      <c r="T1975">
        <f t="shared" si="22"/>
        <v>289</v>
      </c>
      <c r="U1975" s="3"/>
      <c r="V1975" s="118"/>
      <c r="W1975" s="118"/>
      <c r="X1975" s="109" t="str">
        <f t="shared" si="23"/>
        <v/>
      </c>
      <c r="Y1975" s="109" t="str">
        <f t="shared" si="24"/>
        <v/>
      </c>
      <c r="Z1975" s="2">
        <f t="shared" si="25"/>
        <v>2282</v>
      </c>
    </row>
    <row r="1976" spans="2:26">
      <c r="B1976" s="12">
        <v>1976</v>
      </c>
      <c r="C1976" s="2">
        <f>IF(D1976&lt;&gt;"",MAX(C$1688:$C1975)+1,"")</f>
        <v>2283</v>
      </c>
      <c r="D1976" s="81" t="s">
        <v>2424</v>
      </c>
      <c r="E1976" s="81" t="s">
        <v>4277</v>
      </c>
      <c r="F1976" s="82" t="s">
        <v>4279</v>
      </c>
      <c r="G1976" s="82" t="s">
        <v>4279</v>
      </c>
      <c r="H1976" s="83">
        <v>0</v>
      </c>
      <c r="I1976" s="83">
        <v>0</v>
      </c>
      <c r="J1976" s="42" t="s">
        <v>1</v>
      </c>
      <c r="K1976" s="84" t="s">
        <v>2192</v>
      </c>
      <c r="L1976" s="138" t="s">
        <v>4604</v>
      </c>
      <c r="M1976" s="85"/>
      <c r="N1976" s="86" t="s">
        <v>4280</v>
      </c>
      <c r="O1976" s="86"/>
      <c r="P1976"/>
      <c r="Q1976" t="str">
        <f t="shared" si="27"/>
        <v/>
      </c>
      <c r="R1976"/>
      <c r="S1976"/>
      <c r="T1976">
        <f t="shared" si="22"/>
        <v>290</v>
      </c>
      <c r="U1976" s="3" t="s">
        <v>4589</v>
      </c>
      <c r="V1976" s="118" t="s">
        <v>4475</v>
      </c>
      <c r="W1976" s="118"/>
      <c r="X1976" s="109" t="str">
        <f t="shared" si="23"/>
        <v>"CPXI"</v>
      </c>
      <c r="Y1976" s="109" t="str">
        <f t="shared" si="24"/>
        <v>CPXI</v>
      </c>
      <c r="Z1976" s="2">
        <f t="shared" si="25"/>
        <v>2283</v>
      </c>
    </row>
    <row r="1977" spans="2:26">
      <c r="B1977" s="12">
        <v>1977</v>
      </c>
      <c r="C1977" s="2">
        <f>IF(D1977&lt;&gt;"",MAX(C$1688:$C1976)+1,"")</f>
        <v>2284</v>
      </c>
      <c r="D1977" s="81" t="s">
        <v>2424</v>
      </c>
      <c r="E1977" s="81" t="s">
        <v>4278</v>
      </c>
      <c r="F1977" s="82" t="s">
        <v>62</v>
      </c>
      <c r="G1977" s="82" t="s">
        <v>62</v>
      </c>
      <c r="H1977" s="83">
        <v>0</v>
      </c>
      <c r="I1977" s="83">
        <v>0</v>
      </c>
      <c r="J1977" s="42" t="s">
        <v>1</v>
      </c>
      <c r="K1977" s="84" t="s">
        <v>2192</v>
      </c>
      <c r="L1977" s="138" t="s">
        <v>4604</v>
      </c>
      <c r="M1977" s="85"/>
      <c r="N1977" s="86" t="s">
        <v>4281</v>
      </c>
      <c r="O1977" s="86"/>
      <c r="P1977"/>
      <c r="Q1977" t="str">
        <f t="shared" si="27"/>
        <v/>
      </c>
      <c r="R1977"/>
      <c r="S1977"/>
      <c r="T1977">
        <f t="shared" si="22"/>
        <v>291</v>
      </c>
      <c r="U1977" s="3" t="s">
        <v>4589</v>
      </c>
      <c r="V1977" s="118" t="s">
        <v>4475</v>
      </c>
      <c r="W1977" s="118"/>
      <c r="X1977" s="109" t="str">
        <f t="shared" si="23"/>
        <v>"CPXJ"</v>
      </c>
      <c r="Y1977" s="109" t="str">
        <f t="shared" si="24"/>
        <v>CPXJ</v>
      </c>
      <c r="Z1977" s="2">
        <f t="shared" si="25"/>
        <v>2284</v>
      </c>
    </row>
    <row r="1978" spans="2:26">
      <c r="B1978" s="12">
        <v>1978</v>
      </c>
      <c r="C1978" s="2">
        <f>IF(D1978&lt;&gt;"",MAX(C$1688:$C1977)+1,"")</f>
        <v>2285</v>
      </c>
      <c r="D1978" s="87" t="s">
        <v>2424</v>
      </c>
      <c r="E1978" s="1" t="s">
        <v>4282</v>
      </c>
      <c r="F1978" s="17" t="s">
        <v>234</v>
      </c>
      <c r="G1978" s="17" t="s">
        <v>234</v>
      </c>
      <c r="H1978">
        <v>0</v>
      </c>
      <c r="I1978">
        <v>0</v>
      </c>
      <c r="J1978" s="42" t="s">
        <v>1</v>
      </c>
      <c r="K1978" s="17" t="s">
        <v>2192</v>
      </c>
      <c r="L1978" s="138" t="s">
        <v>4604</v>
      </c>
      <c r="N1978" s="22" t="s">
        <v>4283</v>
      </c>
      <c r="O1978" s="22" t="s">
        <v>3787</v>
      </c>
      <c r="P1978"/>
      <c r="Q1978" t="str">
        <f t="shared" si="27"/>
        <v/>
      </c>
      <c r="R1978"/>
      <c r="S1978"/>
      <c r="T1978">
        <f t="shared" si="22"/>
        <v>291</v>
      </c>
      <c r="U1978" s="3"/>
      <c r="V1978" s="118"/>
      <c r="W1978" s="118"/>
      <c r="X1978" s="109" t="str">
        <f t="shared" si="23"/>
        <v/>
      </c>
      <c r="Y1978" s="109" t="str">
        <f t="shared" si="24"/>
        <v/>
      </c>
      <c r="Z1978" s="2">
        <f t="shared" si="25"/>
        <v>2285</v>
      </c>
    </row>
    <row r="1979" spans="2:26">
      <c r="B1979" s="12">
        <v>1979</v>
      </c>
      <c r="C1979" s="2">
        <f>IF(D1979&lt;&gt;"",MAX(C$1688:$C1978)+1,"")</f>
        <v>2286</v>
      </c>
      <c r="D1979" s="87" t="s">
        <v>2424</v>
      </c>
      <c r="E1979" s="1" t="s">
        <v>4284</v>
      </c>
      <c r="F1979" s="17" t="s">
        <v>4285</v>
      </c>
      <c r="G1979" s="17" t="s">
        <v>4285</v>
      </c>
      <c r="H1979" s="155">
        <v>0</v>
      </c>
      <c r="I1979" s="155">
        <v>0</v>
      </c>
      <c r="J1979" s="42" t="s">
        <v>1</v>
      </c>
      <c r="K1979" s="17" t="s">
        <v>2192</v>
      </c>
      <c r="L1979" s="138" t="s">
        <v>4604</v>
      </c>
      <c r="N1979" s="22" t="s">
        <v>4286</v>
      </c>
      <c r="O1979" s="22" t="s">
        <v>3787</v>
      </c>
      <c r="P1979"/>
      <c r="Q1979" t="str">
        <f t="shared" si="27"/>
        <v/>
      </c>
      <c r="R1979"/>
      <c r="S1979"/>
      <c r="T1979">
        <f t="shared" si="22"/>
        <v>291</v>
      </c>
      <c r="U1979" s="3"/>
      <c r="V1979" s="118"/>
      <c r="W1979" s="118"/>
      <c r="X1979" s="109" t="str">
        <f t="shared" si="23"/>
        <v/>
      </c>
      <c r="Y1979" s="109" t="str">
        <f t="shared" si="24"/>
        <v/>
      </c>
      <c r="Z1979" s="2">
        <f t="shared" si="25"/>
        <v>2286</v>
      </c>
    </row>
    <row r="1980" spans="2:26">
      <c r="B1980" s="12">
        <v>1980</v>
      </c>
      <c r="C1980" s="2">
        <f>IF(D1980&lt;&gt;"",MAX(C$1688:$C1979)+1,"")</f>
        <v>2287</v>
      </c>
      <c r="D1980" s="81" t="s">
        <v>2424</v>
      </c>
      <c r="E1980" s="1" t="s">
        <v>4287</v>
      </c>
      <c r="F1980" s="17" t="s">
        <v>4288</v>
      </c>
      <c r="G1980" s="17" t="s">
        <v>4288</v>
      </c>
      <c r="H1980" s="155">
        <v>0</v>
      </c>
      <c r="I1980" s="155">
        <v>0</v>
      </c>
      <c r="J1980" s="42" t="s">
        <v>1</v>
      </c>
      <c r="K1980" s="17" t="s">
        <v>2192</v>
      </c>
      <c r="L1980" s="138" t="s">
        <v>4604</v>
      </c>
      <c r="N1980" s="22" t="s">
        <v>4289</v>
      </c>
      <c r="O1980" s="22" t="s">
        <v>3787</v>
      </c>
      <c r="P1980"/>
      <c r="Q1980" t="str">
        <f t="shared" si="27"/>
        <v/>
      </c>
      <c r="R1980"/>
      <c r="S1980"/>
      <c r="T1980">
        <f t="shared" si="22"/>
        <v>292</v>
      </c>
      <c r="U1980" s="3" t="s">
        <v>4589</v>
      </c>
      <c r="V1980" s="118" t="s">
        <v>4475</v>
      </c>
      <c r="W1980" s="118"/>
      <c r="X1980" s="109" t="str">
        <f t="shared" si="23"/>
        <v>"SSIZE4"</v>
      </c>
      <c r="Y1980" s="109" t="str">
        <f t="shared" si="24"/>
        <v>SSIZE4</v>
      </c>
      <c r="Z1980" s="2">
        <f t="shared" si="25"/>
        <v>2287</v>
      </c>
    </row>
    <row r="1981" spans="2:26">
      <c r="B1981" s="12">
        <v>1981</v>
      </c>
      <c r="C1981" s="2">
        <f>IF(D1981&lt;&gt;"",MAX(C$1688:$C1980)+1,"")</f>
        <v>2288</v>
      </c>
      <c r="D1981" s="81" t="s">
        <v>2424</v>
      </c>
      <c r="E1981" s="81" t="s">
        <v>1340</v>
      </c>
      <c r="F1981" s="17" t="s">
        <v>293</v>
      </c>
      <c r="G1981" s="17" t="s">
        <v>293</v>
      </c>
      <c r="H1981">
        <v>0</v>
      </c>
      <c r="I1981">
        <v>0</v>
      </c>
      <c r="J1981" s="42" t="s">
        <v>1</v>
      </c>
      <c r="K1981" s="17" t="s">
        <v>2192</v>
      </c>
      <c r="L1981" s="138" t="s">
        <v>4604</v>
      </c>
      <c r="M1981" s="80" t="s">
        <v>4275</v>
      </c>
      <c r="N1981" s="21" t="s">
        <v>2875</v>
      </c>
      <c r="O1981" s="22" t="s">
        <v>4275</v>
      </c>
      <c r="P1981"/>
      <c r="Q1981" t="str">
        <f t="shared" si="27"/>
        <v/>
      </c>
      <c r="R1981"/>
      <c r="S1981"/>
      <c r="T1981">
        <f t="shared" si="22"/>
        <v>292</v>
      </c>
      <c r="U1981" s="3"/>
      <c r="V1981" s="118"/>
      <c r="W1981" s="118"/>
      <c r="X1981" s="109" t="str">
        <f t="shared" si="23"/>
        <v/>
      </c>
      <c r="Y1981" s="109" t="str">
        <f t="shared" si="24"/>
        <v/>
      </c>
      <c r="Z1981" s="2">
        <f t="shared" si="25"/>
        <v>2288</v>
      </c>
    </row>
    <row r="1982" spans="2:26">
      <c r="B1982" s="12">
        <v>1982</v>
      </c>
      <c r="C1982" s="2">
        <f>IF(D1982&lt;&gt;"",MAX(C$1688:$C1981)+1,"")</f>
        <v>2289</v>
      </c>
      <c r="D1982" s="81" t="s">
        <v>2424</v>
      </c>
      <c r="E1982" s="81" t="s">
        <v>4326</v>
      </c>
      <c r="F1982" s="17" t="s">
        <v>1329</v>
      </c>
      <c r="G1982" s="17" t="s">
        <v>1329</v>
      </c>
      <c r="H1982" s="58">
        <v>0</v>
      </c>
      <c r="I1982" s="58">
        <v>0</v>
      </c>
      <c r="J1982" s="42" t="s">
        <v>1</v>
      </c>
      <c r="K1982" s="16" t="s">
        <v>2192</v>
      </c>
      <c r="L1982" s="138" t="s">
        <v>4604</v>
      </c>
      <c r="M1982" s="80" t="s">
        <v>4275</v>
      </c>
      <c r="N1982" s="22" t="s">
        <v>2909</v>
      </c>
      <c r="O1982" s="22" t="s">
        <v>4275</v>
      </c>
      <c r="P1982"/>
      <c r="Q1982" t="str">
        <f t="shared" si="27"/>
        <v/>
      </c>
      <c r="R1982"/>
      <c r="S1982"/>
      <c r="T1982">
        <f t="shared" si="22"/>
        <v>292</v>
      </c>
      <c r="U1982" s="3"/>
      <c r="V1982" s="118"/>
      <c r="W1982" s="118"/>
      <c r="X1982" s="109" t="str">
        <f t="shared" si="23"/>
        <v/>
      </c>
      <c r="Y1982" s="109" t="str">
        <f t="shared" si="24"/>
        <v/>
      </c>
      <c r="Z1982" s="2">
        <f t="shared" si="25"/>
        <v>2289</v>
      </c>
    </row>
    <row r="1983" spans="2:26">
      <c r="B1983" s="12">
        <v>1983</v>
      </c>
      <c r="C1983" s="2">
        <f>IF(D1983&lt;&gt;"",MAX(C$1688:$C1982)+1,"")</f>
        <v>2290</v>
      </c>
      <c r="D1983" s="81" t="s">
        <v>2424</v>
      </c>
      <c r="E1983" s="81" t="s">
        <v>4327</v>
      </c>
      <c r="F1983" s="17" t="s">
        <v>318</v>
      </c>
      <c r="G1983" s="17" t="s">
        <v>318</v>
      </c>
      <c r="H1983">
        <v>0</v>
      </c>
      <c r="I1983">
        <v>0</v>
      </c>
      <c r="J1983" s="42" t="s">
        <v>1</v>
      </c>
      <c r="K1983" s="17" t="s">
        <v>2192</v>
      </c>
      <c r="L1983" s="138" t="s">
        <v>4604</v>
      </c>
      <c r="M1983" s="80" t="s">
        <v>4275</v>
      </c>
      <c r="N1983" s="22" t="s">
        <v>2910</v>
      </c>
      <c r="O1983" s="22" t="s">
        <v>4275</v>
      </c>
      <c r="P1983"/>
      <c r="Q1983" t="str">
        <f t="shared" si="27"/>
        <v/>
      </c>
      <c r="R1983"/>
      <c r="S1983"/>
      <c r="T1983">
        <f t="shared" si="22"/>
        <v>292</v>
      </c>
      <c r="U1983" s="3"/>
      <c r="V1983" s="118"/>
      <c r="W1983" s="118"/>
      <c r="X1983" s="109" t="str">
        <f t="shared" si="23"/>
        <v/>
      </c>
      <c r="Y1983" s="109" t="str">
        <f t="shared" si="24"/>
        <v/>
      </c>
      <c r="Z1983" s="2">
        <f t="shared" si="25"/>
        <v>2290</v>
      </c>
    </row>
    <row r="1984" spans="2:26">
      <c r="B1984" s="12">
        <v>1984</v>
      </c>
      <c r="C1984" s="2">
        <f>IF(D1984&lt;&gt;"",MAX(C$1688:$C1983)+1,"")</f>
        <v>2291</v>
      </c>
      <c r="D1984" s="81" t="s">
        <v>2424</v>
      </c>
      <c r="E1984" s="1" t="s">
        <v>4290</v>
      </c>
      <c r="F1984" s="17" t="s">
        <v>374</v>
      </c>
      <c r="G1984" s="17" t="s">
        <v>374</v>
      </c>
      <c r="H1984">
        <v>0</v>
      </c>
      <c r="I1984">
        <v>0</v>
      </c>
      <c r="J1984" s="42" t="s">
        <v>1</v>
      </c>
      <c r="K1984" s="17" t="s">
        <v>2192</v>
      </c>
      <c r="L1984" s="138" t="s">
        <v>4604</v>
      </c>
      <c r="N1984" s="22" t="s">
        <v>4291</v>
      </c>
      <c r="O1984" s="22" t="s">
        <v>3787</v>
      </c>
      <c r="P1984"/>
      <c r="Q1984" t="str">
        <f t="shared" si="27"/>
        <v/>
      </c>
      <c r="R1984"/>
      <c r="S1984"/>
      <c r="T1984">
        <f t="shared" si="22"/>
        <v>293</v>
      </c>
      <c r="U1984" s="3" t="s">
        <v>4589</v>
      </c>
      <c r="V1984" s="118" t="s">
        <v>4475</v>
      </c>
      <c r="W1984" s="118"/>
      <c r="X1984" s="109" t="str">
        <f t="shared" si="23"/>
        <v>"SSIZE8"</v>
      </c>
      <c r="Y1984" s="109" t="str">
        <f t="shared" si="24"/>
        <v>SSIZE8</v>
      </c>
      <c r="Z1984" s="2">
        <f t="shared" si="25"/>
        <v>2291</v>
      </c>
    </row>
    <row r="1985" spans="2:26">
      <c r="B1985" s="12">
        <v>1985</v>
      </c>
      <c r="C1985" s="2">
        <f>IF(D1985&lt;&gt;"",MAX(C$1688:$C1984)+1,"")</f>
        <v>2292</v>
      </c>
      <c r="D1985" s="81" t="s">
        <v>2424</v>
      </c>
      <c r="E1985" s="81" t="s">
        <v>1342</v>
      </c>
      <c r="F1985" s="17" t="s">
        <v>321</v>
      </c>
      <c r="G1985" s="17" t="s">
        <v>321</v>
      </c>
      <c r="H1985" s="155">
        <v>0</v>
      </c>
      <c r="I1985" s="155">
        <v>0</v>
      </c>
      <c r="J1985" s="42" t="s">
        <v>1</v>
      </c>
      <c r="K1985" s="17" t="s">
        <v>2192</v>
      </c>
      <c r="L1985" s="138" t="s">
        <v>4604</v>
      </c>
      <c r="M1985" s="80" t="s">
        <v>4275</v>
      </c>
      <c r="N1985" s="22" t="s">
        <v>2915</v>
      </c>
      <c r="O1985" s="22" t="s">
        <v>4275</v>
      </c>
      <c r="P1985"/>
      <c r="Q1985" t="str">
        <f t="shared" si="27"/>
        <v/>
      </c>
      <c r="R1985"/>
      <c r="S1985"/>
      <c r="T1985">
        <f t="shared" si="22"/>
        <v>293</v>
      </c>
      <c r="U1985" s="3"/>
      <c r="V1985" s="118"/>
      <c r="W1985" s="118"/>
      <c r="X1985" s="109" t="str">
        <f t="shared" si="23"/>
        <v/>
      </c>
      <c r="Y1985" s="109" t="str">
        <f t="shared" si="24"/>
        <v/>
      </c>
      <c r="Z1985" s="2">
        <f t="shared" si="25"/>
        <v>2292</v>
      </c>
    </row>
    <row r="1986" spans="2:26">
      <c r="B1986" s="12">
        <v>1986</v>
      </c>
      <c r="C1986" s="2">
        <f>IF(D1986&lt;&gt;"",MAX(C$1688:$C1985)+1,"")</f>
        <v>2293</v>
      </c>
      <c r="D1986" s="1" t="s">
        <v>4320</v>
      </c>
      <c r="E1986" s="68" t="s">
        <v>7</v>
      </c>
      <c r="F1986" s="17" t="s">
        <v>2047</v>
      </c>
      <c r="G1986" s="17" t="s">
        <v>4026</v>
      </c>
      <c r="H1986">
        <v>0</v>
      </c>
      <c r="I1986">
        <v>0</v>
      </c>
      <c r="J1986" s="17" t="s">
        <v>3</v>
      </c>
      <c r="K1986" s="17" t="s">
        <v>2192</v>
      </c>
      <c r="L1986" s="138" t="s">
        <v>4604</v>
      </c>
      <c r="M1986" s="1" t="s">
        <v>377</v>
      </c>
      <c r="N1986" s="77" t="s">
        <v>4321</v>
      </c>
      <c r="O1986" s="77"/>
      <c r="P1986"/>
      <c r="Q1986" t="str">
        <f t="shared" si="27"/>
        <v>NOT EQUAL</v>
      </c>
      <c r="R1986"/>
      <c r="S1986"/>
      <c r="T1986">
        <f t="shared" si="22"/>
        <v>293</v>
      </c>
      <c r="U1986" s="3"/>
      <c r="V1986" s="118"/>
      <c r="W1986" s="118"/>
      <c r="X1986" s="109" t="str">
        <f t="shared" si="23"/>
        <v/>
      </c>
      <c r="Y1986" s="109" t="str">
        <f t="shared" si="24"/>
        <v/>
      </c>
      <c r="Z1986" s="2">
        <f t="shared" si="25"/>
        <v>2293</v>
      </c>
    </row>
    <row r="1987" spans="2:26">
      <c r="B1987" s="12">
        <v>1987</v>
      </c>
      <c r="C1987" s="2">
        <f>IF(D1987&lt;&gt;"",MAX(C$1688:$C1986)+1,"")</f>
        <v>2294</v>
      </c>
      <c r="D1987" s="81" t="s">
        <v>2424</v>
      </c>
      <c r="E1987" s="81" t="s">
        <v>4328</v>
      </c>
      <c r="F1987" s="17" t="s">
        <v>4330</v>
      </c>
      <c r="G1987" s="17" t="s">
        <v>4330</v>
      </c>
      <c r="H1987">
        <v>0</v>
      </c>
      <c r="I1987">
        <v>0</v>
      </c>
      <c r="J1987" s="98" t="s">
        <v>1</v>
      </c>
      <c r="K1987" s="17" t="s">
        <v>2192</v>
      </c>
      <c r="L1987" s="138" t="s">
        <v>4604</v>
      </c>
      <c r="M1987" s="80" t="s">
        <v>4275</v>
      </c>
      <c r="N1987" s="22" t="s">
        <v>4332</v>
      </c>
      <c r="O1987" s="22" t="s">
        <v>4275</v>
      </c>
      <c r="P1987"/>
      <c r="Q1987" t="str">
        <f t="shared" si="27"/>
        <v/>
      </c>
      <c r="R1987"/>
      <c r="S1987"/>
      <c r="T1987">
        <f t="shared" si="22"/>
        <v>293</v>
      </c>
      <c r="U1987" s="3"/>
      <c r="V1987" s="118"/>
      <c r="W1987" s="118"/>
      <c r="X1987" s="109" t="str">
        <f t="shared" si="23"/>
        <v/>
      </c>
      <c r="Y1987" s="109" t="str">
        <f t="shared" si="24"/>
        <v/>
      </c>
      <c r="Z1987" s="2">
        <f t="shared" si="25"/>
        <v>2294</v>
      </c>
    </row>
    <row r="1988" spans="2:26">
      <c r="B1988" s="12">
        <v>1988</v>
      </c>
      <c r="C1988" s="2">
        <f>IF(D1988&lt;&gt;"",MAX(C$1688:$C1987)+1,"")</f>
        <v>2295</v>
      </c>
      <c r="D1988" s="81" t="s">
        <v>2424</v>
      </c>
      <c r="E1988" s="81" t="s">
        <v>4329</v>
      </c>
      <c r="F1988" s="17" t="s">
        <v>4331</v>
      </c>
      <c r="G1988" s="17" t="s">
        <v>4331</v>
      </c>
      <c r="H1988">
        <v>0</v>
      </c>
      <c r="I1988">
        <v>0</v>
      </c>
      <c r="J1988" s="98" t="s">
        <v>1</v>
      </c>
      <c r="K1988" s="17" t="s">
        <v>2192</v>
      </c>
      <c r="L1988" s="138" t="s">
        <v>4604</v>
      </c>
      <c r="M1988" s="80" t="s">
        <v>4275</v>
      </c>
      <c r="N1988" s="22" t="s">
        <v>4333</v>
      </c>
      <c r="O1988" s="22" t="s">
        <v>4275</v>
      </c>
      <c r="P1988"/>
      <c r="Q1988" t="str">
        <f t="shared" si="27"/>
        <v/>
      </c>
      <c r="R1988"/>
      <c r="S1988"/>
      <c r="T1988">
        <f t="shared" ref="T1988:T2037" si="28">IF(Y1988&lt;&gt;"",T1987+1,T1987)</f>
        <v>293</v>
      </c>
      <c r="U1988" s="3"/>
      <c r="V1988" s="118"/>
      <c r="W1988" s="118"/>
      <c r="X1988" s="109" t="str">
        <f t="shared" ref="X1988:X2037" si="29">IF( OR(V1988="CNST", J1988="CAT_REGS"),(F1988),
IF(V1988="YES",UPPER(F1988),
IF(   AND(V1988&lt;&gt;"NO",J1988="CAT_FNCT",E1988&lt;&gt;"multiply", E1988&lt;&gt;"divide"),IF(K1988="SLS_ENABLED",   UPPER(F1988),""),"")))</f>
        <v/>
      </c>
      <c r="Y1988" s="109" t="str">
        <f t="shared" ref="Y1988:Y2037" si="30">IF(LEN(W1988)&gt;0,W1988,SUBSTITUTE(SUBSTITUTE(SUBSTITUTE(SUBSTITUTE(SUBSTITUTE(SUBSTITUTE(SUBSTITUTE(SUBSTITUTE(SUBSTITUTE(SUBSTITUTE(SUBSTITUTE( (SUBSTITUTE( SUBSTITUTE( SUBSTITUTE( SUBSTITUTE(X1988,"STD_SIGMA","SUM"),"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Z1988" s="2">
        <f t="shared" ref="Z1988:Z2037" si="31">C1988</f>
        <v>2295</v>
      </c>
    </row>
    <row r="1989" spans="2:26">
      <c r="B1989" s="12">
        <v>1989</v>
      </c>
      <c r="C1989" s="2">
        <f>IF(D1989&lt;&gt;"",MAX(C$1688:$C1988)+1,"")</f>
        <v>2296</v>
      </c>
      <c r="D1989" s="1" t="s">
        <v>2431</v>
      </c>
      <c r="E1989" s="99" t="s">
        <v>4353</v>
      </c>
      <c r="F1989" s="19" t="s">
        <v>4351</v>
      </c>
      <c r="G1989" s="19" t="s">
        <v>4351</v>
      </c>
      <c r="H1989" s="64">
        <v>0</v>
      </c>
      <c r="I1989" s="64">
        <v>0</v>
      </c>
      <c r="J1989" s="42" t="s">
        <v>1</v>
      </c>
      <c r="K1989" s="17" t="s">
        <v>2192</v>
      </c>
      <c r="L1989" s="138" t="s">
        <v>4604</v>
      </c>
      <c r="M1989" s="1" t="s">
        <v>4340</v>
      </c>
      <c r="N1989" s="22" t="s">
        <v>4343</v>
      </c>
      <c r="O1989" s="22" t="s">
        <v>4342</v>
      </c>
      <c r="P1989"/>
      <c r="Q1989" t="str">
        <f t="shared" si="27"/>
        <v/>
      </c>
      <c r="R1989"/>
      <c r="S1989"/>
      <c r="T1989">
        <f t="shared" si="28"/>
        <v>293</v>
      </c>
      <c r="U1989" s="3"/>
      <c r="V1989" s="118"/>
      <c r="W1989" s="118"/>
      <c r="X1989" s="109" t="str">
        <f t="shared" si="29"/>
        <v/>
      </c>
      <c r="Y1989" s="109" t="str">
        <f t="shared" si="30"/>
        <v/>
      </c>
      <c r="Z1989" s="2">
        <f t="shared" si="31"/>
        <v>2296</v>
      </c>
    </row>
    <row r="1990" spans="2:26">
      <c r="B1990" s="12">
        <v>1990</v>
      </c>
      <c r="C1990" s="2">
        <f>IF(D1990&lt;&gt;"",MAX(C$1688:$C1989)+1,"")</f>
        <v>2297</v>
      </c>
      <c r="D1990" s="1" t="s">
        <v>2431</v>
      </c>
      <c r="E1990" s="100" t="s">
        <v>4344</v>
      </c>
      <c r="F1990" s="19" t="s">
        <v>4350</v>
      </c>
      <c r="G1990" s="19" t="s">
        <v>4350</v>
      </c>
      <c r="H1990" s="64">
        <v>0</v>
      </c>
      <c r="I1990" s="64">
        <v>0</v>
      </c>
      <c r="J1990" s="42" t="s">
        <v>1</v>
      </c>
      <c r="K1990" s="17" t="s">
        <v>2192</v>
      </c>
      <c r="L1990" s="138" t="s">
        <v>4604</v>
      </c>
      <c r="M1990" s="1" t="s">
        <v>4340</v>
      </c>
      <c r="N1990" s="22" t="s">
        <v>4345</v>
      </c>
      <c r="O1990" s="22" t="s">
        <v>4342</v>
      </c>
      <c r="P1990"/>
      <c r="Q1990" t="str">
        <f t="shared" si="27"/>
        <v/>
      </c>
      <c r="R1990"/>
      <c r="S1990"/>
      <c r="T1990">
        <f t="shared" si="28"/>
        <v>293</v>
      </c>
      <c r="U1990" s="3"/>
      <c r="V1990" s="118"/>
      <c r="W1990" s="118"/>
      <c r="X1990" s="109" t="str">
        <f t="shared" si="29"/>
        <v/>
      </c>
      <c r="Y1990" s="109" t="str">
        <f t="shared" si="30"/>
        <v/>
      </c>
      <c r="Z1990" s="2">
        <f t="shared" si="31"/>
        <v>2297</v>
      </c>
    </row>
    <row r="1991" spans="2:26">
      <c r="B1991" s="12">
        <v>1991</v>
      </c>
      <c r="C1991" s="2">
        <f>IF(D1991&lt;&gt;"",MAX(C$1688:$C1990)+1,"")</f>
        <v>2298</v>
      </c>
      <c r="D1991" s="1" t="s">
        <v>2431</v>
      </c>
      <c r="E1991" s="1" t="s">
        <v>4348</v>
      </c>
      <c r="F1991" s="18" t="s">
        <v>4349</v>
      </c>
      <c r="G1991" s="18" t="s">
        <v>4349</v>
      </c>
      <c r="H1991" s="60">
        <v>0</v>
      </c>
      <c r="I1991" s="60">
        <v>0</v>
      </c>
      <c r="J1991" s="17" t="s">
        <v>1</v>
      </c>
      <c r="K1991" s="17" t="s">
        <v>2192</v>
      </c>
      <c r="L1991" s="138" t="s">
        <v>4604</v>
      </c>
      <c r="N1991" s="21" t="s">
        <v>4347</v>
      </c>
      <c r="O1991" s="22" t="s">
        <v>1173</v>
      </c>
      <c r="P1991"/>
      <c r="Q1991" t="str">
        <f t="shared" si="27"/>
        <v/>
      </c>
      <c r="R1991"/>
      <c r="S1991"/>
      <c r="T1991">
        <f t="shared" si="28"/>
        <v>293</v>
      </c>
      <c r="U1991" s="3"/>
      <c r="V1991" s="118"/>
      <c r="W1991" s="118"/>
      <c r="X1991" s="109" t="str">
        <f t="shared" si="29"/>
        <v/>
      </c>
      <c r="Y1991" s="109" t="str">
        <f t="shared" si="30"/>
        <v/>
      </c>
      <c r="Z1991" s="2">
        <f t="shared" si="31"/>
        <v>2298</v>
      </c>
    </row>
    <row r="1992" spans="2:26">
      <c r="B1992" s="12">
        <v>1992</v>
      </c>
      <c r="C1992" s="2">
        <f>IF(D1992&lt;&gt;"",MAX(C$1688:$C1991)+1,"")</f>
        <v>2299</v>
      </c>
      <c r="D1992" s="1" t="s">
        <v>2431</v>
      </c>
      <c r="E1992" s="99" t="s">
        <v>4356</v>
      </c>
      <c r="F1992" s="19" t="s">
        <v>4357</v>
      </c>
      <c r="G1992" s="19" t="s">
        <v>4357</v>
      </c>
      <c r="H1992" s="64">
        <v>0</v>
      </c>
      <c r="I1992" s="64">
        <v>0</v>
      </c>
      <c r="J1992" s="42" t="s">
        <v>1</v>
      </c>
      <c r="K1992" s="17" t="s">
        <v>2192</v>
      </c>
      <c r="L1992" s="138" t="s">
        <v>4604</v>
      </c>
      <c r="M1992" s="1" t="s">
        <v>4340</v>
      </c>
      <c r="N1992" s="22" t="s">
        <v>4358</v>
      </c>
      <c r="O1992" s="22" t="s">
        <v>4342</v>
      </c>
      <c r="P1992"/>
      <c r="Q1992" t="str">
        <f t="shared" si="27"/>
        <v/>
      </c>
      <c r="R1992"/>
      <c r="S1992"/>
      <c r="T1992">
        <f t="shared" si="28"/>
        <v>293</v>
      </c>
      <c r="U1992" s="3"/>
      <c r="V1992" s="118"/>
      <c r="W1992" s="118"/>
      <c r="X1992" s="109" t="str">
        <f t="shared" si="29"/>
        <v/>
      </c>
      <c r="Y1992" s="109" t="str">
        <f t="shared" si="30"/>
        <v/>
      </c>
      <c r="Z1992" s="2">
        <f t="shared" si="31"/>
        <v>2299</v>
      </c>
    </row>
    <row r="1993" spans="2:26">
      <c r="B1993" s="12">
        <v>1993</v>
      </c>
      <c r="C1993" s="2">
        <f>IF(D1993&lt;&gt;"",MAX(C$1688:$C1992)+1,"")</f>
        <v>2300</v>
      </c>
      <c r="D1993" s="1" t="s">
        <v>2431</v>
      </c>
      <c r="E1993" s="156" t="s">
        <v>4406</v>
      </c>
      <c r="F1993" s="19" t="s">
        <v>4407</v>
      </c>
      <c r="G1993" s="19" t="s">
        <v>4407</v>
      </c>
      <c r="H1993" s="64">
        <v>0</v>
      </c>
      <c r="I1993" s="64">
        <v>0</v>
      </c>
      <c r="J1993" s="42" t="s">
        <v>1</v>
      </c>
      <c r="K1993" s="17" t="s">
        <v>2192</v>
      </c>
      <c r="L1993" s="138" t="s">
        <v>4604</v>
      </c>
      <c r="M1993" s="1" t="s">
        <v>4340</v>
      </c>
      <c r="N1993" s="22" t="s">
        <v>4408</v>
      </c>
      <c r="O1993" s="22" t="s">
        <v>4342</v>
      </c>
      <c r="P1993"/>
      <c r="Q1993" t="str">
        <f t="shared" si="27"/>
        <v/>
      </c>
      <c r="R1993"/>
      <c r="S1993"/>
      <c r="T1993">
        <f t="shared" si="28"/>
        <v>293</v>
      </c>
      <c r="U1993" s="3"/>
      <c r="V1993" s="118"/>
      <c r="W1993" s="118"/>
      <c r="X1993" s="109" t="str">
        <f t="shared" si="29"/>
        <v/>
      </c>
      <c r="Y1993" s="109" t="str">
        <f t="shared" si="30"/>
        <v/>
      </c>
      <c r="Z1993" s="2">
        <f t="shared" si="31"/>
        <v>2300</v>
      </c>
    </row>
    <row r="1994" spans="2:26">
      <c r="B1994" s="12">
        <v>1994</v>
      </c>
      <c r="C1994" s="2">
        <f>IF(D1994&lt;&gt;"",MAX(C$1688:$C1993)+1,"")</f>
        <v>2301</v>
      </c>
      <c r="D1994" s="1" t="s">
        <v>2221</v>
      </c>
      <c r="E1994" s="1" t="s">
        <v>7</v>
      </c>
      <c r="F1994" s="19" t="s">
        <v>150</v>
      </c>
      <c r="G1994" s="17" t="s">
        <v>4411</v>
      </c>
      <c r="H1994" s="64">
        <v>0</v>
      </c>
      <c r="I1994" s="64">
        <v>0</v>
      </c>
      <c r="J1994" s="42" t="s">
        <v>18</v>
      </c>
      <c r="K1994" s="17" t="s">
        <v>2192</v>
      </c>
      <c r="L1994" s="138" t="s">
        <v>4604</v>
      </c>
      <c r="M1994" s="1" t="s">
        <v>4340</v>
      </c>
      <c r="N1994" s="22" t="s">
        <v>4409</v>
      </c>
      <c r="O1994" s="22" t="s">
        <v>4342</v>
      </c>
      <c r="P1994"/>
      <c r="Q1994" t="str">
        <f t="shared" si="27"/>
        <v>NOT EQUAL</v>
      </c>
      <c r="R1994"/>
      <c r="S1994"/>
      <c r="T1994">
        <f t="shared" si="28"/>
        <v>293</v>
      </c>
      <c r="U1994" s="3"/>
      <c r="V1994" s="118"/>
      <c r="W1994" s="118"/>
      <c r="X1994" s="109" t="str">
        <f t="shared" si="29"/>
        <v/>
      </c>
      <c r="Y1994" s="109" t="str">
        <f t="shared" si="30"/>
        <v/>
      </c>
      <c r="Z1994" s="2">
        <f t="shared" si="31"/>
        <v>2301</v>
      </c>
    </row>
    <row r="1995" spans="2:26">
      <c r="B1995" s="12">
        <v>1995</v>
      </c>
      <c r="C1995" s="2">
        <f>IF(D1995&lt;&gt;"",MAX(C$1688:$C1994)+1,"")</f>
        <v>2302</v>
      </c>
      <c r="D1995" s="1" t="s">
        <v>4412</v>
      </c>
      <c r="E1995" s="1" t="s">
        <v>3889</v>
      </c>
      <c r="F1995" s="16" t="s">
        <v>4413</v>
      </c>
      <c r="G1995" s="16" t="s">
        <v>4413</v>
      </c>
      <c r="H1995" s="64">
        <v>0</v>
      </c>
      <c r="I1995" s="64">
        <v>0</v>
      </c>
      <c r="J1995" s="42" t="s">
        <v>3</v>
      </c>
      <c r="K1995" s="17" t="s">
        <v>2191</v>
      </c>
      <c r="L1995" s="138" t="s">
        <v>4605</v>
      </c>
      <c r="M1995" s="22" t="s">
        <v>4318</v>
      </c>
      <c r="N1995" s="22" t="s">
        <v>4414</v>
      </c>
      <c r="O1995" s="22" t="s">
        <v>4318</v>
      </c>
      <c r="P1995"/>
      <c r="Q1995" t="str">
        <f t="shared" si="27"/>
        <v/>
      </c>
      <c r="R1995"/>
      <c r="S1995"/>
      <c r="T1995">
        <f t="shared" si="28"/>
        <v>294</v>
      </c>
      <c r="U1995" s="3" t="s">
        <v>4588</v>
      </c>
      <c r="V1995" s="118"/>
      <c r="W1995" s="118"/>
      <c r="X1995" s="109" t="str">
        <f t="shared" si="29"/>
        <v>"XEQM01"</v>
      </c>
      <c r="Y1995" s="109" t="str">
        <f t="shared" si="30"/>
        <v>XEQM01</v>
      </c>
      <c r="Z1995" s="2">
        <f t="shared" si="31"/>
        <v>2302</v>
      </c>
    </row>
    <row r="1996" spans="2:26">
      <c r="B1996" s="12">
        <v>1996</v>
      </c>
      <c r="C1996" s="2">
        <f>IF(D1996&lt;&gt;"",MAX(C$1688:$C1995)+1,"")</f>
        <v>2303</v>
      </c>
      <c r="D1996" s="1" t="s">
        <v>4412</v>
      </c>
      <c r="E1996" s="1" t="s">
        <v>3890</v>
      </c>
      <c r="F1996" s="16" t="s">
        <v>4416</v>
      </c>
      <c r="G1996" s="16" t="s">
        <v>4416</v>
      </c>
      <c r="H1996" s="64">
        <v>0</v>
      </c>
      <c r="I1996" s="64">
        <v>0</v>
      </c>
      <c r="J1996" s="42" t="s">
        <v>3</v>
      </c>
      <c r="K1996" s="17" t="s">
        <v>2191</v>
      </c>
      <c r="L1996" s="138" t="s">
        <v>4605</v>
      </c>
      <c r="M1996" s="22" t="s">
        <v>4318</v>
      </c>
      <c r="N1996" s="22" t="s">
        <v>4415</v>
      </c>
      <c r="O1996" s="22" t="s">
        <v>4318</v>
      </c>
      <c r="P1996"/>
      <c r="Q1996" t="str">
        <f t="shared" si="27"/>
        <v/>
      </c>
      <c r="R1996"/>
      <c r="S1996"/>
      <c r="T1996">
        <f t="shared" si="28"/>
        <v>295</v>
      </c>
      <c r="U1996" s="3" t="s">
        <v>4588</v>
      </c>
      <c r="V1996" s="118"/>
      <c r="W1996" s="118"/>
      <c r="X1996" s="109" t="str">
        <f t="shared" si="29"/>
        <v>"XEQM02"</v>
      </c>
      <c r="Y1996" s="109" t="str">
        <f t="shared" si="30"/>
        <v>XEQM02</v>
      </c>
      <c r="Z1996" s="2">
        <f t="shared" si="31"/>
        <v>2303</v>
      </c>
    </row>
    <row r="1997" spans="2:26">
      <c r="B1997" s="12">
        <v>1997</v>
      </c>
      <c r="C1997" s="2">
        <f>IF(D1997&lt;&gt;"",MAX(C$1688:$C1996)+1,"")</f>
        <v>2304</v>
      </c>
      <c r="D1997" s="1" t="s">
        <v>4412</v>
      </c>
      <c r="E1997" s="1" t="s">
        <v>3954</v>
      </c>
      <c r="F1997" s="16" t="s">
        <v>4433</v>
      </c>
      <c r="G1997" s="16" t="s">
        <v>4433</v>
      </c>
      <c r="H1997" s="64">
        <v>0</v>
      </c>
      <c r="I1997" s="64">
        <v>0</v>
      </c>
      <c r="J1997" s="42" t="s">
        <v>3</v>
      </c>
      <c r="K1997" s="17" t="s">
        <v>2191</v>
      </c>
      <c r="L1997" s="138" t="s">
        <v>4605</v>
      </c>
      <c r="M1997" s="22" t="s">
        <v>4318</v>
      </c>
      <c r="N1997" s="22" t="s">
        <v>4417</v>
      </c>
      <c r="O1997" s="22" t="s">
        <v>4318</v>
      </c>
      <c r="Q1997" t="str">
        <f t="shared" si="27"/>
        <v/>
      </c>
      <c r="T1997">
        <f t="shared" si="28"/>
        <v>296</v>
      </c>
      <c r="U1997" s="3" t="s">
        <v>4588</v>
      </c>
      <c r="V1997" s="118"/>
      <c r="W1997" s="118"/>
      <c r="X1997" s="109" t="str">
        <f t="shared" si="29"/>
        <v>"XEQM03"</v>
      </c>
      <c r="Y1997" s="109" t="str">
        <f t="shared" si="30"/>
        <v>XEQM03</v>
      </c>
      <c r="Z1997" s="2">
        <f t="shared" si="31"/>
        <v>2304</v>
      </c>
    </row>
    <row r="1998" spans="2:26">
      <c r="B1998" s="12">
        <v>1998</v>
      </c>
      <c r="C1998" s="2">
        <f>IF(D1998&lt;&gt;"",MAX(C$1688:$C1997)+1,"")</f>
        <v>2305</v>
      </c>
      <c r="D1998" s="1" t="s">
        <v>4412</v>
      </c>
      <c r="E1998" s="1" t="s">
        <v>3891</v>
      </c>
      <c r="F1998" s="16" t="s">
        <v>4434</v>
      </c>
      <c r="G1998" s="16" t="s">
        <v>4434</v>
      </c>
      <c r="H1998" s="64">
        <v>0</v>
      </c>
      <c r="I1998" s="64">
        <v>0</v>
      </c>
      <c r="J1998" s="42" t="s">
        <v>3</v>
      </c>
      <c r="K1998" s="17" t="s">
        <v>2191</v>
      </c>
      <c r="L1998" s="138" t="s">
        <v>4605</v>
      </c>
      <c r="M1998" s="22" t="s">
        <v>4318</v>
      </c>
      <c r="N1998" s="22" t="s">
        <v>4418</v>
      </c>
      <c r="O1998" s="22" t="s">
        <v>4318</v>
      </c>
      <c r="Q1998" t="str">
        <f t="shared" si="27"/>
        <v/>
      </c>
      <c r="T1998">
        <f t="shared" si="28"/>
        <v>297</v>
      </c>
      <c r="U1998" s="3" t="s">
        <v>4588</v>
      </c>
      <c r="V1998" s="118"/>
      <c r="W1998" s="118"/>
      <c r="X1998" s="109" t="str">
        <f t="shared" si="29"/>
        <v>"XEQM04"</v>
      </c>
      <c r="Y1998" s="109" t="str">
        <f t="shared" si="30"/>
        <v>XEQM04</v>
      </c>
      <c r="Z1998" s="2">
        <f t="shared" si="31"/>
        <v>2305</v>
      </c>
    </row>
    <row r="1999" spans="2:26">
      <c r="B1999" s="12">
        <v>1999</v>
      </c>
      <c r="C1999" s="2">
        <f>IF(D1999&lt;&gt;"",MAX(C$1688:$C1998)+1,"")</f>
        <v>2306</v>
      </c>
      <c r="D1999" s="1" t="s">
        <v>4412</v>
      </c>
      <c r="E1999" s="1" t="s">
        <v>3892</v>
      </c>
      <c r="F1999" s="16" t="s">
        <v>4435</v>
      </c>
      <c r="G1999" s="16" t="s">
        <v>4435</v>
      </c>
      <c r="H1999" s="64">
        <v>0</v>
      </c>
      <c r="I1999" s="64">
        <v>0</v>
      </c>
      <c r="J1999" s="42" t="s">
        <v>3</v>
      </c>
      <c r="K1999" s="17" t="s">
        <v>2191</v>
      </c>
      <c r="L1999" s="138" t="s">
        <v>4605</v>
      </c>
      <c r="M1999" s="22" t="s">
        <v>4318</v>
      </c>
      <c r="N1999" s="22" t="s">
        <v>4419</v>
      </c>
      <c r="O1999" s="22" t="s">
        <v>4318</v>
      </c>
      <c r="Q1999" t="str">
        <f t="shared" si="27"/>
        <v/>
      </c>
      <c r="T1999">
        <f t="shared" si="28"/>
        <v>298</v>
      </c>
      <c r="U1999" s="3" t="s">
        <v>4588</v>
      </c>
      <c r="V1999" s="118"/>
      <c r="W1999" s="118"/>
      <c r="X1999" s="109" t="str">
        <f t="shared" si="29"/>
        <v>"XEQM05"</v>
      </c>
      <c r="Y1999" s="109" t="str">
        <f t="shared" si="30"/>
        <v>XEQM05</v>
      </c>
      <c r="Z1999" s="2">
        <f t="shared" si="31"/>
        <v>2306</v>
      </c>
    </row>
    <row r="2000" spans="2:26">
      <c r="B2000" s="12">
        <v>2000</v>
      </c>
      <c r="C2000" s="2">
        <f>IF(D2000&lt;&gt;"",MAX(C$1688:$C1999)+1,"")</f>
        <v>2307</v>
      </c>
      <c r="D2000" s="1" t="s">
        <v>4412</v>
      </c>
      <c r="E2000" s="1" t="s">
        <v>3893</v>
      </c>
      <c r="F2000" s="16" t="s">
        <v>4436</v>
      </c>
      <c r="G2000" s="16" t="s">
        <v>4436</v>
      </c>
      <c r="H2000" s="64">
        <v>0</v>
      </c>
      <c r="I2000" s="64">
        <v>0</v>
      </c>
      <c r="J2000" s="42" t="s">
        <v>3</v>
      </c>
      <c r="K2000" s="17" t="s">
        <v>2191</v>
      </c>
      <c r="L2000" s="138" t="s">
        <v>4605</v>
      </c>
      <c r="M2000" s="22" t="s">
        <v>4318</v>
      </c>
      <c r="N2000" s="22" t="s">
        <v>4420</v>
      </c>
      <c r="O2000" s="22" t="s">
        <v>4318</v>
      </c>
      <c r="Q2000" t="str">
        <f t="shared" si="27"/>
        <v/>
      </c>
      <c r="T2000">
        <f t="shared" si="28"/>
        <v>299</v>
      </c>
      <c r="U2000" s="3" t="s">
        <v>4588</v>
      </c>
      <c r="V2000" s="118"/>
      <c r="W2000" s="118"/>
      <c r="X2000" s="109" t="str">
        <f t="shared" si="29"/>
        <v>"XEQM06"</v>
      </c>
      <c r="Y2000" s="109" t="str">
        <f t="shared" si="30"/>
        <v>XEQM06</v>
      </c>
      <c r="Z2000" s="2">
        <f t="shared" si="31"/>
        <v>2307</v>
      </c>
    </row>
    <row r="2001" spans="2:26">
      <c r="B2001" s="12">
        <v>2001</v>
      </c>
      <c r="C2001" s="2">
        <f>IF(D2001&lt;&gt;"",MAX(C$1688:$C2000)+1,"")</f>
        <v>2308</v>
      </c>
      <c r="D2001" s="1" t="s">
        <v>4412</v>
      </c>
      <c r="E2001" s="1" t="s">
        <v>3895</v>
      </c>
      <c r="F2001" s="16" t="s">
        <v>4437</v>
      </c>
      <c r="G2001" s="16" t="s">
        <v>4437</v>
      </c>
      <c r="H2001" s="64">
        <v>0</v>
      </c>
      <c r="I2001" s="64">
        <v>0</v>
      </c>
      <c r="J2001" s="42" t="s">
        <v>3</v>
      </c>
      <c r="K2001" s="17" t="s">
        <v>2191</v>
      </c>
      <c r="L2001" s="138" t="s">
        <v>4605</v>
      </c>
      <c r="M2001" s="22" t="s">
        <v>4318</v>
      </c>
      <c r="N2001" s="22" t="s">
        <v>4421</v>
      </c>
      <c r="O2001" s="22" t="s">
        <v>4318</v>
      </c>
      <c r="Q2001" t="str">
        <f t="shared" si="27"/>
        <v/>
      </c>
      <c r="T2001">
        <f t="shared" si="28"/>
        <v>300</v>
      </c>
      <c r="U2001" s="3" t="s">
        <v>4588</v>
      </c>
      <c r="V2001" s="118"/>
      <c r="W2001" s="118"/>
      <c r="X2001" s="109" t="str">
        <f t="shared" si="29"/>
        <v>"XEQM07"</v>
      </c>
      <c r="Y2001" s="109" t="str">
        <f t="shared" si="30"/>
        <v>XEQM07</v>
      </c>
      <c r="Z2001" s="2">
        <f t="shared" si="31"/>
        <v>2308</v>
      </c>
    </row>
    <row r="2002" spans="2:26">
      <c r="B2002" s="12">
        <v>2002</v>
      </c>
      <c r="C2002" s="2">
        <f>IF(D2002&lt;&gt;"",MAX(C$1688:$C2001)+1,"")</f>
        <v>2309</v>
      </c>
      <c r="D2002" s="1" t="s">
        <v>4412</v>
      </c>
      <c r="E2002" s="1" t="s">
        <v>3896</v>
      </c>
      <c r="F2002" s="16" t="s">
        <v>4438</v>
      </c>
      <c r="G2002" s="16" t="s">
        <v>4438</v>
      </c>
      <c r="H2002" s="64">
        <v>0</v>
      </c>
      <c r="I2002" s="64">
        <v>0</v>
      </c>
      <c r="J2002" s="42" t="s">
        <v>3</v>
      </c>
      <c r="K2002" s="17" t="s">
        <v>2191</v>
      </c>
      <c r="L2002" s="138" t="s">
        <v>4605</v>
      </c>
      <c r="M2002" s="22" t="s">
        <v>4318</v>
      </c>
      <c r="N2002" s="22" t="s">
        <v>4422</v>
      </c>
      <c r="O2002" s="22" t="s">
        <v>4318</v>
      </c>
      <c r="Q2002" t="str">
        <f t="shared" si="27"/>
        <v/>
      </c>
      <c r="T2002">
        <f t="shared" si="28"/>
        <v>301</v>
      </c>
      <c r="U2002" s="3" t="s">
        <v>4588</v>
      </c>
      <c r="V2002" s="118"/>
      <c r="W2002" s="118"/>
      <c r="X2002" s="109" t="str">
        <f t="shared" si="29"/>
        <v>"XEQM08"</v>
      </c>
      <c r="Y2002" s="109" t="str">
        <f t="shared" si="30"/>
        <v>XEQM08</v>
      </c>
      <c r="Z2002" s="2">
        <f t="shared" si="31"/>
        <v>2309</v>
      </c>
    </row>
    <row r="2003" spans="2:26">
      <c r="B2003" s="12">
        <v>2003</v>
      </c>
      <c r="C2003" s="2">
        <f>IF(D2003&lt;&gt;"",MAX(C$1688:$C2002)+1,"")</f>
        <v>2310</v>
      </c>
      <c r="D2003" s="1" t="s">
        <v>4412</v>
      </c>
      <c r="E2003" s="1" t="s">
        <v>3897</v>
      </c>
      <c r="F2003" s="16" t="s">
        <v>4439</v>
      </c>
      <c r="G2003" s="16" t="s">
        <v>4439</v>
      </c>
      <c r="H2003" s="64">
        <v>0</v>
      </c>
      <c r="I2003" s="64">
        <v>0</v>
      </c>
      <c r="J2003" s="42" t="s">
        <v>3</v>
      </c>
      <c r="K2003" s="17" t="s">
        <v>2191</v>
      </c>
      <c r="L2003" s="138" t="s">
        <v>4605</v>
      </c>
      <c r="M2003" s="22" t="s">
        <v>4318</v>
      </c>
      <c r="N2003" s="22" t="s">
        <v>4423</v>
      </c>
      <c r="O2003" s="22" t="s">
        <v>4318</v>
      </c>
      <c r="Q2003" t="str">
        <f t="shared" si="27"/>
        <v/>
      </c>
      <c r="T2003">
        <f t="shared" si="28"/>
        <v>302</v>
      </c>
      <c r="U2003" s="3" t="s">
        <v>4588</v>
      </c>
      <c r="V2003" s="118"/>
      <c r="W2003" s="118"/>
      <c r="X2003" s="109" t="str">
        <f t="shared" si="29"/>
        <v>"XEQM09"</v>
      </c>
      <c r="Y2003" s="109" t="str">
        <f t="shared" si="30"/>
        <v>XEQM09</v>
      </c>
      <c r="Z2003" s="2">
        <f t="shared" si="31"/>
        <v>2310</v>
      </c>
    </row>
    <row r="2004" spans="2:26">
      <c r="B2004" s="12">
        <v>2004</v>
      </c>
      <c r="C2004" s="2">
        <f>IF(D2004&lt;&gt;"",MAX(C$1688:$C2003)+1,"")</f>
        <v>2311</v>
      </c>
      <c r="D2004" s="1" t="s">
        <v>4412</v>
      </c>
      <c r="E2004" s="1" t="s">
        <v>3898</v>
      </c>
      <c r="F2004" s="16" t="s">
        <v>4440</v>
      </c>
      <c r="G2004" s="16" t="s">
        <v>4440</v>
      </c>
      <c r="H2004" s="64">
        <v>0</v>
      </c>
      <c r="I2004" s="64">
        <v>0</v>
      </c>
      <c r="J2004" s="42" t="s">
        <v>3</v>
      </c>
      <c r="K2004" s="17" t="s">
        <v>2191</v>
      </c>
      <c r="L2004" s="138" t="s">
        <v>4605</v>
      </c>
      <c r="M2004" s="22" t="s">
        <v>4318</v>
      </c>
      <c r="N2004" s="22" t="s">
        <v>4424</v>
      </c>
      <c r="O2004" s="22" t="s">
        <v>4318</v>
      </c>
      <c r="Q2004" t="str">
        <f t="shared" si="27"/>
        <v/>
      </c>
      <c r="T2004">
        <f t="shared" si="28"/>
        <v>303</v>
      </c>
      <c r="U2004" s="3" t="s">
        <v>4588</v>
      </c>
      <c r="V2004" s="118"/>
      <c r="W2004" s="118"/>
      <c r="X2004" s="109" t="str">
        <f t="shared" si="29"/>
        <v>"XEQM10"</v>
      </c>
      <c r="Y2004" s="109" t="str">
        <f t="shared" si="30"/>
        <v>XEQM10</v>
      </c>
      <c r="Z2004" s="2">
        <f t="shared" si="31"/>
        <v>2311</v>
      </c>
    </row>
    <row r="2005" spans="2:26">
      <c r="B2005" s="12">
        <v>2005</v>
      </c>
      <c r="C2005" s="2">
        <f>IF(D2005&lt;&gt;"",MAX(C$1688:$C2004)+1,"")</f>
        <v>2312</v>
      </c>
      <c r="D2005" s="1" t="s">
        <v>4412</v>
      </c>
      <c r="E2005" s="1" t="s">
        <v>3899</v>
      </c>
      <c r="F2005" s="16" t="s">
        <v>4441</v>
      </c>
      <c r="G2005" s="16" t="s">
        <v>4441</v>
      </c>
      <c r="H2005" s="64">
        <v>0</v>
      </c>
      <c r="I2005" s="64">
        <v>0</v>
      </c>
      <c r="J2005" s="42" t="s">
        <v>3</v>
      </c>
      <c r="K2005" s="17" t="s">
        <v>2191</v>
      </c>
      <c r="L2005" s="138" t="s">
        <v>4605</v>
      </c>
      <c r="M2005" s="22" t="s">
        <v>4318</v>
      </c>
      <c r="N2005" s="22" t="s">
        <v>4425</v>
      </c>
      <c r="O2005" s="22" t="s">
        <v>4318</v>
      </c>
      <c r="Q2005" t="str">
        <f t="shared" si="27"/>
        <v/>
      </c>
      <c r="T2005">
        <f t="shared" si="28"/>
        <v>304</v>
      </c>
      <c r="U2005" s="3" t="s">
        <v>4588</v>
      </c>
      <c r="V2005" s="118"/>
      <c r="W2005" s="118"/>
      <c r="X2005" s="109" t="str">
        <f t="shared" si="29"/>
        <v>"XEQM11"</v>
      </c>
      <c r="Y2005" s="109" t="str">
        <f t="shared" si="30"/>
        <v>XEQM11</v>
      </c>
      <c r="Z2005" s="2">
        <f t="shared" si="31"/>
        <v>2312</v>
      </c>
    </row>
    <row r="2006" spans="2:26">
      <c r="B2006" s="12">
        <v>2006</v>
      </c>
      <c r="C2006" s="2">
        <f>IF(D2006&lt;&gt;"",MAX(C$1688:$C2005)+1,"")</f>
        <v>2313</v>
      </c>
      <c r="D2006" s="1" t="s">
        <v>4412</v>
      </c>
      <c r="E2006" s="1" t="s">
        <v>3900</v>
      </c>
      <c r="F2006" s="16" t="s">
        <v>4442</v>
      </c>
      <c r="G2006" s="16" t="s">
        <v>4442</v>
      </c>
      <c r="H2006" s="64">
        <v>0</v>
      </c>
      <c r="I2006" s="64">
        <v>0</v>
      </c>
      <c r="J2006" s="42" t="s">
        <v>3</v>
      </c>
      <c r="K2006" s="17" t="s">
        <v>2191</v>
      </c>
      <c r="L2006" s="138" t="s">
        <v>4605</v>
      </c>
      <c r="M2006" s="22" t="s">
        <v>4318</v>
      </c>
      <c r="N2006" s="22" t="s">
        <v>4426</v>
      </c>
      <c r="O2006" s="22" t="s">
        <v>4318</v>
      </c>
      <c r="Q2006" t="str">
        <f t="shared" si="27"/>
        <v/>
      </c>
      <c r="T2006">
        <f t="shared" si="28"/>
        <v>305</v>
      </c>
      <c r="U2006" s="3" t="s">
        <v>4588</v>
      </c>
      <c r="V2006" s="118"/>
      <c r="W2006" s="118"/>
      <c r="X2006" s="109" t="str">
        <f t="shared" si="29"/>
        <v>"XEQM12"</v>
      </c>
      <c r="Y2006" s="109" t="str">
        <f t="shared" si="30"/>
        <v>XEQM12</v>
      </c>
      <c r="Z2006" s="2">
        <f t="shared" si="31"/>
        <v>2313</v>
      </c>
    </row>
    <row r="2007" spans="2:26">
      <c r="B2007" s="12">
        <v>2007</v>
      </c>
      <c r="C2007" s="2">
        <f>IF(D2007&lt;&gt;"",MAX(C$1688:$C2006)+1,"")</f>
        <v>2314</v>
      </c>
      <c r="D2007" s="1" t="s">
        <v>4412</v>
      </c>
      <c r="E2007" s="1" t="s">
        <v>3901</v>
      </c>
      <c r="F2007" s="16" t="s">
        <v>4443</v>
      </c>
      <c r="G2007" s="16" t="s">
        <v>4443</v>
      </c>
      <c r="H2007" s="64">
        <v>0</v>
      </c>
      <c r="I2007" s="64">
        <v>0</v>
      </c>
      <c r="J2007" s="42" t="s">
        <v>3</v>
      </c>
      <c r="K2007" s="17" t="s">
        <v>2191</v>
      </c>
      <c r="L2007" s="138" t="s">
        <v>4605</v>
      </c>
      <c r="M2007" s="22" t="s">
        <v>4318</v>
      </c>
      <c r="N2007" s="22" t="s">
        <v>4427</v>
      </c>
      <c r="O2007" s="22" t="s">
        <v>4318</v>
      </c>
      <c r="Q2007" t="str">
        <f t="shared" si="27"/>
        <v/>
      </c>
      <c r="T2007">
        <f t="shared" si="28"/>
        <v>306</v>
      </c>
      <c r="U2007" s="3" t="s">
        <v>4588</v>
      </c>
      <c r="V2007" s="118"/>
      <c r="W2007" s="118"/>
      <c r="X2007" s="109" t="str">
        <f t="shared" si="29"/>
        <v>"XEQM13"</v>
      </c>
      <c r="Y2007" s="109" t="str">
        <f t="shared" si="30"/>
        <v>XEQM13</v>
      </c>
      <c r="Z2007" s="2">
        <f t="shared" si="31"/>
        <v>2314</v>
      </c>
    </row>
    <row r="2008" spans="2:26">
      <c r="B2008" s="12">
        <v>2008</v>
      </c>
      <c r="C2008" s="2">
        <f>IF(D2008&lt;&gt;"",MAX(C$1688:$C2007)+1,"")</f>
        <v>2315</v>
      </c>
      <c r="D2008" s="1" t="s">
        <v>4412</v>
      </c>
      <c r="E2008" s="1" t="s">
        <v>3902</v>
      </c>
      <c r="F2008" s="16" t="s">
        <v>4444</v>
      </c>
      <c r="G2008" s="16" t="s">
        <v>4444</v>
      </c>
      <c r="H2008" s="64">
        <v>0</v>
      </c>
      <c r="I2008" s="64">
        <v>0</v>
      </c>
      <c r="J2008" s="42" t="s">
        <v>3</v>
      </c>
      <c r="K2008" s="17" t="s">
        <v>2191</v>
      </c>
      <c r="L2008" s="138" t="s">
        <v>4605</v>
      </c>
      <c r="M2008" s="22" t="s">
        <v>4318</v>
      </c>
      <c r="N2008" s="22" t="s">
        <v>4428</v>
      </c>
      <c r="O2008" s="22" t="s">
        <v>4318</v>
      </c>
      <c r="Q2008" t="str">
        <f t="shared" si="27"/>
        <v/>
      </c>
      <c r="T2008">
        <f t="shared" si="28"/>
        <v>307</v>
      </c>
      <c r="U2008" s="3" t="s">
        <v>4588</v>
      </c>
      <c r="V2008" s="118"/>
      <c r="W2008" s="118"/>
      <c r="X2008" s="109" t="str">
        <f t="shared" si="29"/>
        <v>"XEQM14"</v>
      </c>
      <c r="Y2008" s="109" t="str">
        <f t="shared" si="30"/>
        <v>XEQM14</v>
      </c>
      <c r="Z2008" s="2">
        <f t="shared" si="31"/>
        <v>2315</v>
      </c>
    </row>
    <row r="2009" spans="2:26">
      <c r="B2009" s="12">
        <v>2009</v>
      </c>
      <c r="C2009" s="2">
        <f>IF(D2009&lt;&gt;"",MAX(C$1688:$C2008)+1,"")</f>
        <v>2316</v>
      </c>
      <c r="D2009" s="1" t="s">
        <v>4412</v>
      </c>
      <c r="E2009" s="1" t="s">
        <v>3903</v>
      </c>
      <c r="F2009" s="16" t="s">
        <v>4445</v>
      </c>
      <c r="G2009" s="16" t="s">
        <v>4445</v>
      </c>
      <c r="H2009" s="64">
        <v>0</v>
      </c>
      <c r="I2009" s="64">
        <v>0</v>
      </c>
      <c r="J2009" s="42" t="s">
        <v>3</v>
      </c>
      <c r="K2009" s="17" t="s">
        <v>2191</v>
      </c>
      <c r="L2009" s="138" t="s">
        <v>4605</v>
      </c>
      <c r="M2009" s="22" t="s">
        <v>4318</v>
      </c>
      <c r="N2009" s="22" t="s">
        <v>4429</v>
      </c>
      <c r="O2009" s="22" t="s">
        <v>4318</v>
      </c>
      <c r="Q2009" t="str">
        <f t="shared" ref="Q2009:Q2072" si="32">IF(F2009=G2009,"","NOT EQUAL")</f>
        <v/>
      </c>
      <c r="T2009">
        <f t="shared" si="28"/>
        <v>308</v>
      </c>
      <c r="U2009" s="3" t="s">
        <v>4588</v>
      </c>
      <c r="V2009" s="118"/>
      <c r="W2009" s="118"/>
      <c r="X2009" s="109" t="str">
        <f t="shared" si="29"/>
        <v>"XEQM15"</v>
      </c>
      <c r="Y2009" s="109" t="str">
        <f t="shared" si="30"/>
        <v>XEQM15</v>
      </c>
      <c r="Z2009" s="2">
        <f t="shared" si="31"/>
        <v>2316</v>
      </c>
    </row>
    <row r="2010" spans="2:26">
      <c r="B2010" s="12">
        <v>2010</v>
      </c>
      <c r="C2010" s="2">
        <f>IF(D2010&lt;&gt;"",MAX(C$1688:$C2009)+1,"")</f>
        <v>2317</v>
      </c>
      <c r="D2010" s="1" t="s">
        <v>4412</v>
      </c>
      <c r="E2010" s="1" t="s">
        <v>3904</v>
      </c>
      <c r="F2010" s="16" t="s">
        <v>4446</v>
      </c>
      <c r="G2010" s="16" t="s">
        <v>4446</v>
      </c>
      <c r="H2010" s="64">
        <v>0</v>
      </c>
      <c r="I2010" s="64">
        <v>0</v>
      </c>
      <c r="J2010" s="42" t="s">
        <v>3</v>
      </c>
      <c r="K2010" s="17" t="s">
        <v>2191</v>
      </c>
      <c r="L2010" s="138" t="s">
        <v>4605</v>
      </c>
      <c r="M2010" s="22" t="s">
        <v>4318</v>
      </c>
      <c r="N2010" s="22" t="s">
        <v>4430</v>
      </c>
      <c r="O2010" s="22" t="s">
        <v>4318</v>
      </c>
      <c r="Q2010" t="str">
        <f t="shared" si="32"/>
        <v/>
      </c>
      <c r="T2010">
        <f t="shared" si="28"/>
        <v>309</v>
      </c>
      <c r="U2010" s="3" t="s">
        <v>4588</v>
      </c>
      <c r="V2010" s="118"/>
      <c r="W2010" s="118"/>
      <c r="X2010" s="109" t="str">
        <f t="shared" si="29"/>
        <v>"XEQM16"</v>
      </c>
      <c r="Y2010" s="109" t="str">
        <f t="shared" si="30"/>
        <v>XEQM16</v>
      </c>
      <c r="Z2010" s="2">
        <f t="shared" si="31"/>
        <v>2317</v>
      </c>
    </row>
    <row r="2011" spans="2:26">
      <c r="B2011" s="12">
        <v>2011</v>
      </c>
      <c r="C2011" s="2">
        <f>IF(D2011&lt;&gt;"",MAX(C$1688:$C2010)+1,"")</f>
        <v>2318</v>
      </c>
      <c r="D2011" s="1" t="s">
        <v>4412</v>
      </c>
      <c r="E2011" s="1" t="s">
        <v>3905</v>
      </c>
      <c r="F2011" s="16" t="s">
        <v>4447</v>
      </c>
      <c r="G2011" s="16" t="s">
        <v>4447</v>
      </c>
      <c r="H2011" s="64">
        <v>0</v>
      </c>
      <c r="I2011" s="64">
        <v>0</v>
      </c>
      <c r="J2011" s="42" t="s">
        <v>3</v>
      </c>
      <c r="K2011" s="17" t="s">
        <v>2191</v>
      </c>
      <c r="L2011" s="138" t="s">
        <v>4605</v>
      </c>
      <c r="M2011" s="22" t="s">
        <v>4318</v>
      </c>
      <c r="N2011" s="22" t="s">
        <v>4431</v>
      </c>
      <c r="O2011" s="22" t="s">
        <v>4318</v>
      </c>
      <c r="Q2011" t="str">
        <f t="shared" si="32"/>
        <v/>
      </c>
      <c r="T2011">
        <f t="shared" si="28"/>
        <v>310</v>
      </c>
      <c r="U2011" s="3" t="s">
        <v>4588</v>
      </c>
      <c r="V2011" s="118"/>
      <c r="W2011" s="118"/>
      <c r="X2011" s="109" t="str">
        <f t="shared" si="29"/>
        <v>"XEQM17"</v>
      </c>
      <c r="Y2011" s="109" t="str">
        <f t="shared" si="30"/>
        <v>XEQM17</v>
      </c>
      <c r="Z2011" s="2">
        <f t="shared" si="31"/>
        <v>2318</v>
      </c>
    </row>
    <row r="2012" spans="2:26">
      <c r="B2012" s="12">
        <v>2012</v>
      </c>
      <c r="C2012" s="2">
        <f>IF(D2012&lt;&gt;"",MAX(C$1688:$C2011)+1,"")</f>
        <v>2319</v>
      </c>
      <c r="D2012" s="1" t="s">
        <v>4412</v>
      </c>
      <c r="E2012" s="1" t="s">
        <v>3906</v>
      </c>
      <c r="F2012" s="16" t="s">
        <v>4448</v>
      </c>
      <c r="G2012" s="16" t="s">
        <v>4448</v>
      </c>
      <c r="H2012" s="64">
        <v>0</v>
      </c>
      <c r="I2012" s="64">
        <v>0</v>
      </c>
      <c r="J2012" s="42" t="s">
        <v>3</v>
      </c>
      <c r="K2012" s="17" t="s">
        <v>2191</v>
      </c>
      <c r="L2012" s="138" t="s">
        <v>4605</v>
      </c>
      <c r="M2012" s="22" t="s">
        <v>4318</v>
      </c>
      <c r="N2012" s="22" t="s">
        <v>4432</v>
      </c>
      <c r="O2012" s="22" t="s">
        <v>4318</v>
      </c>
      <c r="Q2012" t="str">
        <f t="shared" si="32"/>
        <v/>
      </c>
      <c r="T2012">
        <f t="shared" si="28"/>
        <v>311</v>
      </c>
      <c r="U2012" s="3" t="s">
        <v>4588</v>
      </c>
      <c r="V2012" s="118"/>
      <c r="W2012" s="118"/>
      <c r="X2012" s="109" t="str">
        <f t="shared" si="29"/>
        <v>"XEQM18"</v>
      </c>
      <c r="Y2012" s="109" t="str">
        <f t="shared" si="30"/>
        <v>XEQM18</v>
      </c>
      <c r="Z2012" s="2">
        <f t="shared" si="31"/>
        <v>2319</v>
      </c>
    </row>
    <row r="2013" spans="2:26">
      <c r="B2013" s="12">
        <v>2013</v>
      </c>
      <c r="C2013" s="2">
        <f>IF(D2013&lt;&gt;"",MAX(C$1688:$C2012)+1,"")</f>
        <v>2320</v>
      </c>
      <c r="D2013" s="10" t="s">
        <v>4451</v>
      </c>
      <c r="E2013" s="1" t="s">
        <v>7</v>
      </c>
      <c r="F2013" s="17" t="s">
        <v>2025</v>
      </c>
      <c r="G2013" s="17" t="s">
        <v>2025</v>
      </c>
      <c r="H2013" s="155">
        <v>0</v>
      </c>
      <c r="I2013" s="155">
        <v>0</v>
      </c>
      <c r="J2013" s="17" t="s">
        <v>3</v>
      </c>
      <c r="K2013" s="17" t="s">
        <v>2191</v>
      </c>
      <c r="L2013" s="138" t="s">
        <v>4605</v>
      </c>
      <c r="M2013" s="155"/>
      <c r="N2013" s="22" t="s">
        <v>4459</v>
      </c>
      <c r="O2013" s="22" t="s">
        <v>3787</v>
      </c>
      <c r="P2013" s="155"/>
      <c r="Q2013" t="str">
        <f t="shared" si="32"/>
        <v/>
      </c>
      <c r="R2013" s="155"/>
      <c r="S2013" s="155"/>
      <c r="T2013">
        <f t="shared" si="28"/>
        <v>312</v>
      </c>
      <c r="U2013" s="3" t="s">
        <v>4590</v>
      </c>
      <c r="V2013" s="118"/>
      <c r="W2013" s="118"/>
      <c r="X2013" s="109" t="str">
        <f t="shared" si="29"/>
        <v>"ROUND"</v>
      </c>
      <c r="Y2013" s="109" t="str">
        <f t="shared" si="30"/>
        <v>ROUND</v>
      </c>
      <c r="Z2013" s="2">
        <f t="shared" si="31"/>
        <v>2320</v>
      </c>
    </row>
    <row r="2014" spans="2:26">
      <c r="B2014" s="12">
        <v>2014</v>
      </c>
      <c r="C2014" s="2">
        <f>IF(D2014&lt;&gt;"",MAX(C$1688:$C2013)+1,"")</f>
        <v>2321</v>
      </c>
      <c r="D2014" s="10" t="s">
        <v>4452</v>
      </c>
      <c r="E2014" s="1" t="s">
        <v>7</v>
      </c>
      <c r="F2014" s="17" t="s">
        <v>328</v>
      </c>
      <c r="G2014" s="17" t="s">
        <v>328</v>
      </c>
      <c r="H2014" s="155">
        <v>0</v>
      </c>
      <c r="I2014" s="155">
        <v>0</v>
      </c>
      <c r="J2014" s="17" t="s">
        <v>3</v>
      </c>
      <c r="K2014" s="17" t="s">
        <v>2191</v>
      </c>
      <c r="L2014" s="138" t="s">
        <v>4605</v>
      </c>
      <c r="M2014" s="155"/>
      <c r="N2014" s="22" t="s">
        <v>4458</v>
      </c>
      <c r="O2014" s="22" t="s">
        <v>3787</v>
      </c>
      <c r="P2014" s="155"/>
      <c r="Q2014" t="str">
        <f t="shared" si="32"/>
        <v/>
      </c>
      <c r="R2014" s="155"/>
      <c r="S2014" s="155"/>
      <c r="T2014">
        <f t="shared" si="28"/>
        <v>313</v>
      </c>
      <c r="U2014" s="3" t="s">
        <v>4590</v>
      </c>
      <c r="V2014" s="118"/>
      <c r="W2014" s="118"/>
      <c r="X2014" s="109" t="str">
        <f t="shared" si="29"/>
        <v>"ROUNDI"</v>
      </c>
      <c r="Y2014" s="109" t="str">
        <f t="shared" si="30"/>
        <v>ROUNDI</v>
      </c>
      <c r="Z2014" s="2">
        <f t="shared" si="31"/>
        <v>2321</v>
      </c>
    </row>
    <row r="2015" spans="2:26">
      <c r="B2015" s="12">
        <v>2015</v>
      </c>
      <c r="C2015" s="2">
        <f>IF(D2015&lt;&gt;"",MAX(C$1688:$C2014)+1,"")</f>
        <v>2322</v>
      </c>
      <c r="D2015" s="1" t="s">
        <v>2431</v>
      </c>
      <c r="E2015" s="99" t="s">
        <v>4493</v>
      </c>
      <c r="F2015" s="125" t="s">
        <v>4494</v>
      </c>
      <c r="G2015" s="125" t="s">
        <v>4494</v>
      </c>
      <c r="H2015" s="126">
        <v>0</v>
      </c>
      <c r="I2015" s="126">
        <v>0</v>
      </c>
      <c r="J2015" s="42" t="s">
        <v>1</v>
      </c>
      <c r="K2015" s="17" t="s">
        <v>2192</v>
      </c>
      <c r="L2015" s="138" t="s">
        <v>4604</v>
      </c>
      <c r="M2015" s="157" t="s">
        <v>4495</v>
      </c>
      <c r="N2015" s="22" t="s">
        <v>4496</v>
      </c>
      <c r="O2015" s="22"/>
      <c r="P2015" s="155"/>
      <c r="Q2015" t="str">
        <f t="shared" si="32"/>
        <v/>
      </c>
      <c r="R2015" s="155"/>
      <c r="S2015" s="155"/>
      <c r="T2015">
        <f t="shared" si="28"/>
        <v>313</v>
      </c>
      <c r="U2015" s="3"/>
      <c r="V2015" s="118"/>
      <c r="W2015" s="118"/>
      <c r="X2015" s="109" t="str">
        <f t="shared" si="29"/>
        <v/>
      </c>
      <c r="Y2015" s="109" t="str">
        <f t="shared" si="30"/>
        <v/>
      </c>
      <c r="Z2015" s="2">
        <f t="shared" si="31"/>
        <v>2322</v>
      </c>
    </row>
    <row r="2016" spans="2:26">
      <c r="B2016" s="12">
        <v>2016</v>
      </c>
      <c r="C2016" s="2">
        <f>IF(D2016&lt;&gt;"",MAX(C$1688:$C2015)+1,"")</f>
        <v>2323</v>
      </c>
      <c r="D2016" s="1" t="s">
        <v>4502</v>
      </c>
      <c r="E2016" s="1" t="s">
        <v>3889</v>
      </c>
      <c r="F2016" s="125" t="s">
        <v>1124</v>
      </c>
      <c r="G2016" s="125" t="s">
        <v>1124</v>
      </c>
      <c r="H2016" s="126">
        <v>0</v>
      </c>
      <c r="I2016" s="126">
        <v>0</v>
      </c>
      <c r="J2016" s="42" t="s">
        <v>1</v>
      </c>
      <c r="K2016" s="17" t="s">
        <v>2192</v>
      </c>
      <c r="L2016" s="138" t="s">
        <v>4604</v>
      </c>
      <c r="M2016" s="1"/>
      <c r="N2016" s="22" t="s">
        <v>4503</v>
      </c>
      <c r="O2016" s="22"/>
      <c r="P2016"/>
      <c r="Q2016" t="str">
        <f t="shared" si="32"/>
        <v/>
      </c>
      <c r="R2016"/>
      <c r="S2016"/>
      <c r="T2016">
        <f t="shared" si="28"/>
        <v>314</v>
      </c>
      <c r="U2016" s="3" t="s">
        <v>4589</v>
      </c>
      <c r="V2016" s="118" t="s">
        <v>4475</v>
      </c>
      <c r="W2016" s="118"/>
      <c r="X2016" s="109" t="str">
        <f t="shared" si="29"/>
        <v>"ERPN"</v>
      </c>
      <c r="Y2016" s="109" t="str">
        <f t="shared" si="30"/>
        <v>ERPN</v>
      </c>
      <c r="Z2016" s="2">
        <f t="shared" si="31"/>
        <v>2323</v>
      </c>
    </row>
    <row r="2017" spans="2:26">
      <c r="B2017" s="12">
        <v>2017</v>
      </c>
      <c r="C2017" s="2">
        <f>IF(D2017&lt;&gt;"",MAX(C$1688:$C2016)+1,"")</f>
        <v>2324</v>
      </c>
      <c r="D2017" s="1" t="s">
        <v>4502</v>
      </c>
      <c r="E2017" s="1" t="s">
        <v>3888</v>
      </c>
      <c r="F2017" s="125" t="s">
        <v>4505</v>
      </c>
      <c r="G2017" s="125" t="s">
        <v>4505</v>
      </c>
      <c r="H2017" s="126">
        <v>0</v>
      </c>
      <c r="I2017" s="126">
        <v>0</v>
      </c>
      <c r="J2017" s="42" t="s">
        <v>1</v>
      </c>
      <c r="K2017" s="17" t="s">
        <v>2192</v>
      </c>
      <c r="L2017" s="138" t="s">
        <v>4604</v>
      </c>
      <c r="M2017" s="1"/>
      <c r="N2017" s="22" t="s">
        <v>4504</v>
      </c>
      <c r="O2017" s="22"/>
      <c r="P2017"/>
      <c r="Q2017" t="str">
        <f t="shared" si="32"/>
        <v/>
      </c>
      <c r="R2017"/>
      <c r="S2017"/>
      <c r="T2017">
        <f t="shared" si="28"/>
        <v>315</v>
      </c>
      <c r="U2017" s="3" t="s">
        <v>4589</v>
      </c>
      <c r="V2017" s="118" t="s">
        <v>4475</v>
      </c>
      <c r="W2017" s="118"/>
      <c r="X2017" s="109" t="str">
        <f t="shared" si="29"/>
        <v>"RPN"</v>
      </c>
      <c r="Y2017" s="109" t="str">
        <f t="shared" si="30"/>
        <v>RPN</v>
      </c>
      <c r="Z2017" s="2">
        <f t="shared" si="31"/>
        <v>2324</v>
      </c>
    </row>
    <row r="2018" spans="2:26">
      <c r="B2018" s="12">
        <v>2018</v>
      </c>
      <c r="C2018" s="2">
        <f>IF(D2018&lt;&gt;"",MAX(C$1688:$C2017)+1,"")</f>
        <v>2325</v>
      </c>
      <c r="D2018" s="36" t="s">
        <v>4506</v>
      </c>
      <c r="E2018" s="1" t="s">
        <v>4618</v>
      </c>
      <c r="F2018" s="20" t="s">
        <v>981</v>
      </c>
      <c r="G2018" s="20" t="s">
        <v>981</v>
      </c>
      <c r="H2018" s="65">
        <v>0</v>
      </c>
      <c r="I2018" s="65">
        <v>0</v>
      </c>
      <c r="J2018" s="42" t="s">
        <v>1</v>
      </c>
      <c r="K2018" s="17" t="s">
        <v>2192</v>
      </c>
      <c r="L2018" s="138" t="s">
        <v>4604</v>
      </c>
      <c r="M2018" s="1"/>
      <c r="N2018" s="22" t="s">
        <v>4507</v>
      </c>
      <c r="O2018" s="22"/>
      <c r="P2018"/>
      <c r="Q2018" t="str">
        <f t="shared" si="32"/>
        <v/>
      </c>
      <c r="R2018"/>
      <c r="S2018"/>
      <c r="T2018">
        <f t="shared" si="28"/>
        <v>315</v>
      </c>
      <c r="U2018" s="3"/>
      <c r="V2018" s="118"/>
      <c r="W2018" s="118"/>
      <c r="X2018" s="109" t="str">
        <f t="shared" si="29"/>
        <v/>
      </c>
      <c r="Y2018" s="109" t="str">
        <f t="shared" si="30"/>
        <v/>
      </c>
      <c r="Z2018" s="2">
        <f t="shared" si="31"/>
        <v>2325</v>
      </c>
    </row>
    <row r="2019" spans="2:26">
      <c r="B2019" s="12">
        <v>2019</v>
      </c>
      <c r="C2019" s="2">
        <f>IF(D2019&lt;&gt;"",MAX(C$1688:$C2018)+1,"")</f>
        <v>2326</v>
      </c>
      <c r="D2019" s="36" t="s">
        <v>4506</v>
      </c>
      <c r="E2019" s="1" t="s">
        <v>4619</v>
      </c>
      <c r="F2019" s="20" t="s">
        <v>983</v>
      </c>
      <c r="G2019" s="20" t="s">
        <v>983</v>
      </c>
      <c r="H2019" s="65">
        <v>0</v>
      </c>
      <c r="I2019" s="65">
        <v>0</v>
      </c>
      <c r="J2019" s="42" t="s">
        <v>1</v>
      </c>
      <c r="K2019" s="17" t="s">
        <v>2192</v>
      </c>
      <c r="L2019" s="138" t="s">
        <v>4604</v>
      </c>
      <c r="M2019" s="1"/>
      <c r="N2019" s="22" t="s">
        <v>4508</v>
      </c>
      <c r="O2019" s="22"/>
      <c r="P2019"/>
      <c r="Q2019" t="str">
        <f t="shared" si="32"/>
        <v/>
      </c>
      <c r="R2019"/>
      <c r="S2019"/>
      <c r="T2019">
        <f t="shared" si="28"/>
        <v>315</v>
      </c>
      <c r="U2019" s="3"/>
      <c r="V2019" s="118"/>
      <c r="W2019" s="118"/>
      <c r="X2019" s="109" t="str">
        <f t="shared" si="29"/>
        <v/>
      </c>
      <c r="Y2019" s="109" t="str">
        <f t="shared" si="30"/>
        <v/>
      </c>
      <c r="Z2019" s="2">
        <f t="shared" si="31"/>
        <v>2326</v>
      </c>
    </row>
    <row r="2020" spans="2:26">
      <c r="B2020" s="12">
        <v>2020</v>
      </c>
      <c r="C2020" s="2">
        <f>IF(D2020&lt;&gt;"",MAX(C$1688:$C2019)+1,"")</f>
        <v>2327</v>
      </c>
      <c r="D2020" s="36" t="s">
        <v>4506</v>
      </c>
      <c r="E2020" s="1" t="s">
        <v>4620</v>
      </c>
      <c r="F2020" s="20" t="s">
        <v>4536</v>
      </c>
      <c r="G2020" s="20" t="s">
        <v>4536</v>
      </c>
      <c r="H2020" s="65">
        <v>0</v>
      </c>
      <c r="I2020" s="65">
        <v>0</v>
      </c>
      <c r="J2020" s="42" t="s">
        <v>1</v>
      </c>
      <c r="K2020" s="17" t="s">
        <v>2192</v>
      </c>
      <c r="L2020" s="138" t="s">
        <v>4604</v>
      </c>
      <c r="M2020" s="1"/>
      <c r="N2020" s="22" t="s">
        <v>4534</v>
      </c>
      <c r="O2020" s="22"/>
      <c r="P2020"/>
      <c r="Q2020" t="str">
        <f t="shared" si="32"/>
        <v/>
      </c>
      <c r="R2020"/>
      <c r="S2020"/>
      <c r="T2020">
        <f t="shared" si="28"/>
        <v>315</v>
      </c>
      <c r="U2020" s="3"/>
      <c r="V2020" s="118"/>
      <c r="W2020" s="118"/>
      <c r="X2020" s="109" t="str">
        <f t="shared" si="29"/>
        <v/>
      </c>
      <c r="Y2020" s="109" t="str">
        <f t="shared" si="30"/>
        <v/>
      </c>
      <c r="Z2020" s="2">
        <f t="shared" si="31"/>
        <v>2327</v>
      </c>
    </row>
    <row r="2021" spans="2:26">
      <c r="B2021" s="12">
        <v>2021</v>
      </c>
      <c r="C2021" s="2">
        <f>IF(D2021&lt;&gt;"",MAX(C$1688:$C2020)+1,"")</f>
        <v>2328</v>
      </c>
      <c r="D2021" s="36" t="s">
        <v>4506</v>
      </c>
      <c r="E2021" s="1" t="s">
        <v>4535</v>
      </c>
      <c r="F2021" s="20" t="s">
        <v>4537</v>
      </c>
      <c r="G2021" s="20" t="s">
        <v>4537</v>
      </c>
      <c r="H2021" s="65">
        <v>0</v>
      </c>
      <c r="I2021" s="65">
        <v>0</v>
      </c>
      <c r="J2021" s="42" t="s">
        <v>1</v>
      </c>
      <c r="K2021" s="17" t="s">
        <v>2192</v>
      </c>
      <c r="L2021" s="138" t="s">
        <v>4604</v>
      </c>
      <c r="M2021" s="1"/>
      <c r="N2021" s="22" t="s">
        <v>4535</v>
      </c>
      <c r="O2021" s="22"/>
      <c r="P2021"/>
      <c r="Q2021" t="str">
        <f t="shared" si="32"/>
        <v/>
      </c>
      <c r="R2021"/>
      <c r="S2021"/>
      <c r="T2021">
        <f t="shared" si="28"/>
        <v>315</v>
      </c>
      <c r="U2021" s="3"/>
      <c r="V2021" s="118"/>
      <c r="W2021" s="118"/>
      <c r="X2021" s="109" t="str">
        <f t="shared" si="29"/>
        <v/>
      </c>
      <c r="Y2021" s="109" t="str">
        <f t="shared" si="30"/>
        <v/>
      </c>
      <c r="Z2021" s="2">
        <f t="shared" si="31"/>
        <v>2328</v>
      </c>
    </row>
    <row r="2022" spans="2:26">
      <c r="B2022" s="12">
        <v>2022</v>
      </c>
      <c r="C2022" s="2">
        <f>IF(D2022&lt;&gt;"",MAX(C$1688:$C2021)+1,"")</f>
        <v>2329</v>
      </c>
      <c r="D2022" s="1" t="s">
        <v>2397</v>
      </c>
      <c r="E2022" s="1" t="s">
        <v>3927</v>
      </c>
      <c r="F2022" s="19" t="s">
        <v>4597</v>
      </c>
      <c r="G2022" s="19" t="s">
        <v>4597</v>
      </c>
      <c r="H2022" s="64">
        <v>0</v>
      </c>
      <c r="I2022" s="64">
        <v>0</v>
      </c>
      <c r="J2022" s="42" t="s">
        <v>1</v>
      </c>
      <c r="K2022" s="17" t="s">
        <v>2192</v>
      </c>
      <c r="L2022" s="138" t="s">
        <v>4604</v>
      </c>
      <c r="M2022" s="10"/>
      <c r="N2022" s="22" t="s">
        <v>4598</v>
      </c>
      <c r="O2022" s="22" t="s">
        <v>3787</v>
      </c>
      <c r="P2022"/>
      <c r="Q2022" t="str">
        <f t="shared" si="32"/>
        <v/>
      </c>
      <c r="R2022"/>
      <c r="S2022"/>
      <c r="T2022">
        <f t="shared" si="28"/>
        <v>315</v>
      </c>
      <c r="U2022" s="3"/>
      <c r="V2022" s="118"/>
      <c r="W2022" s="118"/>
      <c r="X2022" s="109" t="str">
        <f t="shared" si="29"/>
        <v/>
      </c>
      <c r="Y2022" s="109" t="str">
        <f t="shared" si="30"/>
        <v/>
      </c>
      <c r="Z2022" s="2">
        <f t="shared" si="31"/>
        <v>2329</v>
      </c>
    </row>
    <row r="2023" spans="2:26">
      <c r="B2023" s="12">
        <v>2023</v>
      </c>
      <c r="C2023" s="2">
        <f>IF(D2023&lt;&gt;"",MAX(C$1688:$C2022)+1,"")</f>
        <v>2330</v>
      </c>
      <c r="D2023" s="1" t="s">
        <v>4532</v>
      </c>
      <c r="E2023" s="1" t="s">
        <v>7</v>
      </c>
      <c r="F2023" s="131" t="s">
        <v>4531</v>
      </c>
      <c r="G2023" s="131" t="s">
        <v>4531</v>
      </c>
      <c r="H2023" s="64">
        <v>0</v>
      </c>
      <c r="I2023" s="64">
        <v>0</v>
      </c>
      <c r="J2023" s="42" t="s">
        <v>1</v>
      </c>
      <c r="K2023" s="17" t="s">
        <v>2192</v>
      </c>
      <c r="L2023" s="138" t="s">
        <v>4604</v>
      </c>
      <c r="M2023" s="1"/>
      <c r="N2023" s="22" t="s">
        <v>4533</v>
      </c>
      <c r="O2023" s="22"/>
      <c r="P2023"/>
      <c r="Q2023" t="str">
        <f t="shared" si="32"/>
        <v/>
      </c>
      <c r="R2023"/>
      <c r="S2023"/>
      <c r="T2023">
        <f t="shared" si="28"/>
        <v>315</v>
      </c>
      <c r="U2023" s="3"/>
      <c r="V2023" s="118"/>
      <c r="W2023" s="118"/>
      <c r="X2023" s="109" t="str">
        <f t="shared" si="29"/>
        <v/>
      </c>
      <c r="Y2023" s="109" t="str">
        <f t="shared" si="30"/>
        <v/>
      </c>
      <c r="Z2023" s="2">
        <f t="shared" si="31"/>
        <v>2330</v>
      </c>
    </row>
    <row r="2024" spans="2:26">
      <c r="B2024" s="12">
        <v>2024</v>
      </c>
      <c r="C2024" s="2">
        <f>IF(D2024&lt;&gt;"",MAX(C$1688:$C2023)+1,"")</f>
        <v>2331</v>
      </c>
      <c r="D2024" s="1" t="s">
        <v>2221</v>
      </c>
      <c r="E2024" s="1" t="s">
        <v>7</v>
      </c>
      <c r="F2024" s="20" t="s">
        <v>4509</v>
      </c>
      <c r="G2024" s="20" t="s">
        <v>4509</v>
      </c>
      <c r="H2024" s="64">
        <v>0</v>
      </c>
      <c r="I2024" s="64">
        <v>0</v>
      </c>
      <c r="J2024" s="42" t="s">
        <v>18</v>
      </c>
      <c r="K2024" s="17" t="s">
        <v>2192</v>
      </c>
      <c r="L2024" s="138" t="s">
        <v>4604</v>
      </c>
      <c r="M2024" s="1"/>
      <c r="N2024" s="22" t="s">
        <v>4510</v>
      </c>
      <c r="O2024" s="22"/>
      <c r="P2024"/>
      <c r="Q2024" t="str">
        <f t="shared" si="32"/>
        <v/>
      </c>
      <c r="R2024"/>
      <c r="S2024"/>
      <c r="T2024">
        <f t="shared" si="28"/>
        <v>315</v>
      </c>
      <c r="U2024" s="3"/>
      <c r="V2024" s="118"/>
      <c r="W2024" s="118"/>
      <c r="X2024" s="109" t="str">
        <f t="shared" si="29"/>
        <v/>
      </c>
      <c r="Y2024" s="109" t="str">
        <f t="shared" si="30"/>
        <v/>
      </c>
      <c r="Z2024" s="2">
        <f t="shared" si="31"/>
        <v>2331</v>
      </c>
    </row>
    <row r="2025" spans="2:26">
      <c r="B2025" s="12">
        <v>2025</v>
      </c>
      <c r="C2025" s="2">
        <f>IF(D2025&lt;&gt;"",MAX(C$1688:$C2024)+1,"")</f>
        <v>2332</v>
      </c>
      <c r="D2025" s="1" t="s">
        <v>4513</v>
      </c>
      <c r="E2025" s="1" t="s">
        <v>14</v>
      </c>
      <c r="F2025" s="131" t="s">
        <v>4516</v>
      </c>
      <c r="G2025" s="131" t="s">
        <v>4516</v>
      </c>
      <c r="H2025" s="64">
        <v>1</v>
      </c>
      <c r="I2025" s="64">
        <v>18</v>
      </c>
      <c r="J2025" s="17" t="s">
        <v>1</v>
      </c>
      <c r="K2025" s="17" t="s">
        <v>2192</v>
      </c>
      <c r="L2025" s="138" t="s">
        <v>4604</v>
      </c>
      <c r="M2025" s="1"/>
      <c r="N2025" s="22" t="s">
        <v>4514</v>
      </c>
      <c r="O2025" s="22"/>
      <c r="P2025"/>
      <c r="Q2025" t="str">
        <f t="shared" si="32"/>
        <v/>
      </c>
      <c r="R2025"/>
      <c r="S2025"/>
      <c r="T2025">
        <f t="shared" si="28"/>
        <v>316</v>
      </c>
      <c r="U2025" s="3" t="s">
        <v>4588</v>
      </c>
      <c r="V2025" s="118" t="s">
        <v>4475</v>
      </c>
      <c r="W2025" s="118"/>
      <c r="X2025" s="109" t="str">
        <f t="shared" si="29"/>
        <v>"X.SAVE"</v>
      </c>
      <c r="Y2025" s="109" t="str">
        <f t="shared" si="30"/>
        <v>X.SAVE</v>
      </c>
      <c r="Z2025" s="2">
        <f t="shared" si="31"/>
        <v>2332</v>
      </c>
    </row>
    <row r="2026" spans="2:26">
      <c r="B2026" s="12">
        <v>2026</v>
      </c>
      <c r="C2026" s="2">
        <f>IF(D2026&lt;&gt;"",MAX(C$1688:$C2025)+1,"")</f>
        <v>2333</v>
      </c>
      <c r="D2026" s="1" t="s">
        <v>4512</v>
      </c>
      <c r="E2026" s="1" t="s">
        <v>14</v>
      </c>
      <c r="F2026" s="131" t="s">
        <v>4517</v>
      </c>
      <c r="G2026" s="131" t="s">
        <v>4517</v>
      </c>
      <c r="H2026" s="64">
        <v>1</v>
      </c>
      <c r="I2026" s="64">
        <v>18</v>
      </c>
      <c r="J2026" s="17" t="s">
        <v>1</v>
      </c>
      <c r="K2026" s="17" t="s">
        <v>2192</v>
      </c>
      <c r="L2026" s="138" t="s">
        <v>4605</v>
      </c>
      <c r="M2026" s="1"/>
      <c r="N2026" s="22" t="s">
        <v>4515</v>
      </c>
      <c r="O2026" s="22"/>
      <c r="P2026"/>
      <c r="Q2026" t="str">
        <f t="shared" si="32"/>
        <v/>
      </c>
      <c r="R2026"/>
      <c r="S2026"/>
      <c r="T2026">
        <f t="shared" si="28"/>
        <v>317</v>
      </c>
      <c r="U2026" s="3" t="s">
        <v>4588</v>
      </c>
      <c r="V2026" s="118" t="s">
        <v>4475</v>
      </c>
      <c r="W2026" s="118"/>
      <c r="X2026" s="109" t="str">
        <f t="shared" si="29"/>
        <v>"X.LOAD"</v>
      </c>
      <c r="Y2026" s="109" t="str">
        <f t="shared" si="30"/>
        <v>X.LOAD</v>
      </c>
      <c r="Z2026" s="2">
        <f t="shared" si="31"/>
        <v>2333</v>
      </c>
    </row>
    <row r="2027" spans="2:26">
      <c r="B2027" s="12">
        <v>2027</v>
      </c>
      <c r="C2027" s="2">
        <f>IF(D2027&lt;&gt;"",MAX(C$1688:$C2026)+1,"")</f>
        <v>2334</v>
      </c>
      <c r="D2027" s="1" t="s">
        <v>4521</v>
      </c>
      <c r="E2027" s="1" t="s">
        <v>7</v>
      </c>
      <c r="F2027" s="131" t="s">
        <v>4523</v>
      </c>
      <c r="G2027" s="131" t="s">
        <v>4523</v>
      </c>
      <c r="H2027" s="64">
        <v>0</v>
      </c>
      <c r="I2027" s="64">
        <v>0</v>
      </c>
      <c r="J2027" s="42" t="s">
        <v>1</v>
      </c>
      <c r="K2027" s="17" t="s">
        <v>2192</v>
      </c>
      <c r="L2027" s="138" t="s">
        <v>4604</v>
      </c>
      <c r="M2027" s="1"/>
      <c r="N2027" s="22" t="s">
        <v>4525</v>
      </c>
      <c r="O2027" s="22"/>
      <c r="P2027"/>
      <c r="Q2027" t="str">
        <f t="shared" si="32"/>
        <v/>
      </c>
      <c r="R2027"/>
      <c r="S2027"/>
      <c r="T2027">
        <f t="shared" si="28"/>
        <v>317</v>
      </c>
      <c r="U2027" s="3"/>
      <c r="V2027" s="118"/>
      <c r="W2027" s="118"/>
      <c r="X2027" s="109" t="str">
        <f t="shared" si="29"/>
        <v/>
      </c>
      <c r="Y2027" s="109" t="str">
        <f t="shared" si="30"/>
        <v/>
      </c>
      <c r="Z2027" s="2">
        <f t="shared" si="31"/>
        <v>2334</v>
      </c>
    </row>
    <row r="2028" spans="2:26">
      <c r="B2028" s="12">
        <v>2028</v>
      </c>
      <c r="C2028" s="2">
        <f>IF(D2028&lt;&gt;"",MAX(C$1688:$C2027)+1,"")</f>
        <v>2335</v>
      </c>
      <c r="D2028" s="1" t="s">
        <v>4522</v>
      </c>
      <c r="E2028" s="1" t="s">
        <v>7</v>
      </c>
      <c r="F2028" s="131" t="s">
        <v>4524</v>
      </c>
      <c r="G2028" s="131" t="s">
        <v>4524</v>
      </c>
      <c r="H2028" s="64">
        <v>0</v>
      </c>
      <c r="I2028" s="64">
        <v>0</v>
      </c>
      <c r="J2028" s="42" t="s">
        <v>1</v>
      </c>
      <c r="K2028" s="17" t="s">
        <v>2192</v>
      </c>
      <c r="L2028" s="138" t="s">
        <v>4604</v>
      </c>
      <c r="M2028" s="1"/>
      <c r="N2028" s="22" t="s">
        <v>4526</v>
      </c>
      <c r="O2028" s="22"/>
      <c r="P2028"/>
      <c r="Q2028" t="str">
        <f t="shared" si="32"/>
        <v/>
      </c>
      <c r="R2028"/>
      <c r="S2028"/>
      <c r="T2028">
        <f t="shared" si="28"/>
        <v>318</v>
      </c>
      <c r="U2028" s="3" t="s">
        <v>4588</v>
      </c>
      <c r="V2028" s="118" t="s">
        <v>4475</v>
      </c>
      <c r="W2028" s="118"/>
      <c r="X2028" s="109" t="str">
        <f t="shared" si="29"/>
        <v>"X.XEQ"</v>
      </c>
      <c r="Y2028" s="109" t="str">
        <f t="shared" si="30"/>
        <v>X.XEQ</v>
      </c>
      <c r="Z2028" s="2">
        <f t="shared" si="31"/>
        <v>2335</v>
      </c>
    </row>
    <row r="2029" spans="2:26">
      <c r="B2029" s="12">
        <v>2029</v>
      </c>
      <c r="C2029" s="2">
        <f>IF(D2029&lt;&gt;"",MAX(C$1688:$C2028)+1,"")</f>
        <v>2336</v>
      </c>
      <c r="D2029" s="1" t="s">
        <v>2221</v>
      </c>
      <c r="E2029" s="1" t="s">
        <v>7</v>
      </c>
      <c r="F2029" s="131" t="s">
        <v>4527</v>
      </c>
      <c r="G2029" s="131" t="s">
        <v>4527</v>
      </c>
      <c r="H2029" s="64">
        <v>0</v>
      </c>
      <c r="I2029" s="64">
        <v>0</v>
      </c>
      <c r="J2029" s="42" t="s">
        <v>18</v>
      </c>
      <c r="K2029" s="17" t="s">
        <v>2192</v>
      </c>
      <c r="L2029" s="138" t="s">
        <v>4604</v>
      </c>
      <c r="M2029" s="1"/>
      <c r="N2029" s="22" t="s">
        <v>4528</v>
      </c>
      <c r="O2029" s="22"/>
      <c r="P2029"/>
      <c r="Q2029" t="str">
        <f t="shared" si="32"/>
        <v/>
      </c>
      <c r="R2029"/>
      <c r="S2029"/>
      <c r="T2029">
        <f t="shared" si="28"/>
        <v>318</v>
      </c>
      <c r="U2029" s="3"/>
      <c r="V2029" s="118"/>
      <c r="W2029" s="118"/>
      <c r="X2029" s="109" t="str">
        <f t="shared" si="29"/>
        <v/>
      </c>
      <c r="Y2029" s="109" t="str">
        <f t="shared" si="30"/>
        <v/>
      </c>
      <c r="Z2029" s="2">
        <f t="shared" si="31"/>
        <v>2336</v>
      </c>
    </row>
    <row r="2030" spans="2:26">
      <c r="B2030" s="12">
        <v>2030</v>
      </c>
      <c r="C2030" s="2">
        <f>IF(D2030&lt;&gt;"",MAX(C$1688:$C2029)+1,"")</f>
        <v>2337</v>
      </c>
      <c r="D2030" s="1" t="s">
        <v>2424</v>
      </c>
      <c r="E2030" s="1" t="s">
        <v>4538</v>
      </c>
      <c r="F2030" s="26" t="s">
        <v>4540</v>
      </c>
      <c r="G2030" s="26" t="s">
        <v>4540</v>
      </c>
      <c r="H2030" s="58">
        <v>0</v>
      </c>
      <c r="I2030" s="58">
        <v>0</v>
      </c>
      <c r="J2030" s="42" t="s">
        <v>1</v>
      </c>
      <c r="K2030" s="17" t="s">
        <v>2192</v>
      </c>
      <c r="L2030" s="138" t="s">
        <v>4604</v>
      </c>
      <c r="M2030" s="1"/>
      <c r="N2030" s="22" t="s">
        <v>4542</v>
      </c>
      <c r="O2030" s="22"/>
      <c r="P2030"/>
      <c r="Q2030" t="str">
        <f t="shared" si="32"/>
        <v/>
      </c>
      <c r="R2030"/>
      <c r="S2030"/>
      <c r="T2030">
        <f t="shared" si="28"/>
        <v>318</v>
      </c>
      <c r="U2030" s="3"/>
      <c r="V2030" s="118"/>
      <c r="W2030" s="118"/>
      <c r="X2030" s="109" t="str">
        <f t="shared" si="29"/>
        <v/>
      </c>
      <c r="Y2030" s="109" t="str">
        <f t="shared" si="30"/>
        <v/>
      </c>
      <c r="Z2030" s="2">
        <f t="shared" si="31"/>
        <v>2337</v>
      </c>
    </row>
    <row r="2031" spans="2:26">
      <c r="B2031" s="12">
        <v>2031</v>
      </c>
      <c r="C2031" s="2">
        <f>IF(D2031&lt;&gt;"",MAX(C$1688:$C2030)+1,"")</f>
        <v>2338</v>
      </c>
      <c r="D2031" s="1" t="s">
        <v>2424</v>
      </c>
      <c r="E2031" s="1" t="s">
        <v>4539</v>
      </c>
      <c r="F2031" s="26" t="s">
        <v>4541</v>
      </c>
      <c r="G2031" s="26" t="s">
        <v>4541</v>
      </c>
      <c r="H2031" s="58">
        <v>0</v>
      </c>
      <c r="I2031" s="58">
        <v>0</v>
      </c>
      <c r="J2031" s="42" t="s">
        <v>1</v>
      </c>
      <c r="K2031" s="17" t="s">
        <v>2192</v>
      </c>
      <c r="L2031" s="138" t="s">
        <v>4604</v>
      </c>
      <c r="M2031" s="1"/>
      <c r="N2031" s="22" t="s">
        <v>4543</v>
      </c>
      <c r="O2031" s="22"/>
      <c r="P2031"/>
      <c r="Q2031" t="str">
        <f t="shared" si="32"/>
        <v/>
      </c>
      <c r="R2031"/>
      <c r="S2031"/>
      <c r="T2031">
        <f t="shared" si="28"/>
        <v>318</v>
      </c>
      <c r="U2031" s="3"/>
      <c r="V2031" s="118"/>
      <c r="W2031" s="118"/>
      <c r="X2031" s="109" t="str">
        <f t="shared" si="29"/>
        <v/>
      </c>
      <c r="Y2031" s="109" t="str">
        <f t="shared" si="30"/>
        <v/>
      </c>
      <c r="Z2031" s="2">
        <f t="shared" si="31"/>
        <v>2338</v>
      </c>
    </row>
    <row r="2032" spans="2:26">
      <c r="B2032" s="12">
        <v>2032</v>
      </c>
      <c r="C2032" s="2">
        <f>IF(D2032&lt;&gt;"",MAX(C$1688:$C2031)+1,"")</f>
        <v>2339</v>
      </c>
      <c r="D2032" s="1" t="s">
        <v>4548</v>
      </c>
      <c r="E2032" s="1" t="s">
        <v>1332</v>
      </c>
      <c r="F2032" s="26" t="s">
        <v>4574</v>
      </c>
      <c r="G2032" s="26" t="s">
        <v>4574</v>
      </c>
      <c r="H2032" s="58">
        <v>0</v>
      </c>
      <c r="I2032" s="58">
        <v>0</v>
      </c>
      <c r="J2032" s="17" t="s">
        <v>3</v>
      </c>
      <c r="K2032" s="17" t="s">
        <v>2192</v>
      </c>
      <c r="L2032" s="138" t="s">
        <v>4605</v>
      </c>
      <c r="M2032" s="1"/>
      <c r="N2032" s="22" t="s">
        <v>4549</v>
      </c>
      <c r="O2032" s="22"/>
      <c r="P2032"/>
      <c r="Q2032" t="str">
        <f t="shared" si="32"/>
        <v/>
      </c>
      <c r="R2032"/>
      <c r="S2032"/>
      <c r="T2032">
        <f t="shared" si="28"/>
        <v>319</v>
      </c>
      <c r="U2032" s="3" t="s">
        <v>4564</v>
      </c>
      <c r="V2032" s="118" t="s">
        <v>4475</v>
      </c>
      <c r="W2032" s="118" t="s">
        <v>4582</v>
      </c>
      <c r="X2032" s="109" t="str">
        <f t="shared" si="29"/>
        <v>STD_RIGHT_DOUBLE_ANGLE "DEG"</v>
      </c>
      <c r="Y2032" s="109" t="str">
        <f t="shared" si="30"/>
        <v>&gt;&gt;DEG</v>
      </c>
      <c r="Z2032" s="2">
        <f t="shared" si="31"/>
        <v>2339</v>
      </c>
    </row>
    <row r="2033" spans="2:26">
      <c r="B2033" s="12">
        <v>2033</v>
      </c>
      <c r="C2033" s="2">
        <f>IF(D2033&lt;&gt;"",MAX(C$1688:$C2032)+1,"")</f>
        <v>2340</v>
      </c>
      <c r="D2033" s="1" t="s">
        <v>4548</v>
      </c>
      <c r="E2033" s="1" t="s">
        <v>1333</v>
      </c>
      <c r="F2033" s="26" t="s">
        <v>4575</v>
      </c>
      <c r="G2033" s="26" t="s">
        <v>4581</v>
      </c>
      <c r="H2033" s="58">
        <v>0</v>
      </c>
      <c r="I2033" s="58">
        <v>0</v>
      </c>
      <c r="J2033" s="17" t="s">
        <v>3</v>
      </c>
      <c r="K2033" s="17" t="s">
        <v>2192</v>
      </c>
      <c r="L2033" s="138" t="s">
        <v>4605</v>
      </c>
      <c r="M2033" s="1"/>
      <c r="N2033" s="22" t="s">
        <v>4551</v>
      </c>
      <c r="O2033" s="22"/>
      <c r="P2033"/>
      <c r="Q2033" t="str">
        <f t="shared" si="32"/>
        <v/>
      </c>
      <c r="R2033"/>
      <c r="S2033"/>
      <c r="T2033">
        <f t="shared" si="28"/>
        <v>320</v>
      </c>
      <c r="U2033" s="3" t="s">
        <v>4564</v>
      </c>
      <c r="V2033" s="118" t="s">
        <v>4475</v>
      </c>
      <c r="W2033" s="118" t="s">
        <v>4583</v>
      </c>
      <c r="X2033" s="109" t="str">
        <f t="shared" si="29"/>
        <v>STD_RIGHT_DOUBLE_ANGLE "D.MS"</v>
      </c>
      <c r="Y2033" s="109" t="str">
        <f t="shared" si="30"/>
        <v>&gt;&gt;D.MS</v>
      </c>
      <c r="Z2033" s="2">
        <f t="shared" si="31"/>
        <v>2340</v>
      </c>
    </row>
    <row r="2034" spans="2:26">
      <c r="B2034" s="12">
        <v>2034</v>
      </c>
      <c r="C2034" s="2">
        <f>IF(D2034&lt;&gt;"",MAX(C$1688:$C2033)+1,"")</f>
        <v>2341</v>
      </c>
      <c r="D2034" s="1" t="s">
        <v>4548</v>
      </c>
      <c r="E2034" s="1" t="s">
        <v>1334</v>
      </c>
      <c r="F2034" s="26" t="s">
        <v>4576</v>
      </c>
      <c r="G2034" s="26" t="s">
        <v>4576</v>
      </c>
      <c r="H2034" s="58">
        <v>0</v>
      </c>
      <c r="I2034" s="58">
        <v>0</v>
      </c>
      <c r="J2034" s="17" t="s">
        <v>3</v>
      </c>
      <c r="K2034" s="17" t="s">
        <v>2192</v>
      </c>
      <c r="L2034" s="138" t="s">
        <v>4605</v>
      </c>
      <c r="M2034" s="1"/>
      <c r="N2034" s="22" t="s">
        <v>4555</v>
      </c>
      <c r="O2034" s="22"/>
      <c r="P2034"/>
      <c r="Q2034" t="str">
        <f t="shared" si="32"/>
        <v/>
      </c>
      <c r="R2034"/>
      <c r="S2034"/>
      <c r="T2034">
        <f t="shared" si="28"/>
        <v>321</v>
      </c>
      <c r="U2034" s="3" t="s">
        <v>4564</v>
      </c>
      <c r="V2034" s="118" t="s">
        <v>4475</v>
      </c>
      <c r="W2034" s="118" t="s">
        <v>4584</v>
      </c>
      <c r="X2034" s="109" t="str">
        <f t="shared" si="29"/>
        <v>STD_RIGHT_DOUBLE_ANGLE "GRAD"</v>
      </c>
      <c r="Y2034" s="109" t="str">
        <f t="shared" si="30"/>
        <v>&gt;&gt;GRAD</v>
      </c>
      <c r="Z2034" s="2">
        <f t="shared" si="31"/>
        <v>2341</v>
      </c>
    </row>
    <row r="2035" spans="2:26">
      <c r="B2035" s="12">
        <v>2035</v>
      </c>
      <c r="C2035" s="2">
        <f>IF(D2035&lt;&gt;"",MAX(C$1688:$C2034)+1,"")</f>
        <v>2342</v>
      </c>
      <c r="D2035" s="1" t="s">
        <v>4548</v>
      </c>
      <c r="E2035" s="1" t="s">
        <v>1339</v>
      </c>
      <c r="F2035" s="26" t="s">
        <v>4577</v>
      </c>
      <c r="G2035" s="26" t="s">
        <v>4577</v>
      </c>
      <c r="H2035" s="58">
        <v>0</v>
      </c>
      <c r="I2035" s="58">
        <v>0</v>
      </c>
      <c r="J2035" s="17" t="s">
        <v>3</v>
      </c>
      <c r="K2035" s="17" t="s">
        <v>2192</v>
      </c>
      <c r="L2035" s="138" t="s">
        <v>4605</v>
      </c>
      <c r="M2035" s="1"/>
      <c r="N2035" s="22" t="s">
        <v>4550</v>
      </c>
      <c r="O2035" s="22"/>
      <c r="P2035"/>
      <c r="Q2035" t="str">
        <f t="shared" si="32"/>
        <v/>
      </c>
      <c r="R2035"/>
      <c r="S2035"/>
      <c r="T2035">
        <f t="shared" si="28"/>
        <v>322</v>
      </c>
      <c r="U2035" s="3" t="s">
        <v>4564</v>
      </c>
      <c r="V2035" s="118" t="s">
        <v>4475</v>
      </c>
      <c r="W2035" s="118" t="s">
        <v>4587</v>
      </c>
      <c r="X2035" s="109" t="str">
        <f t="shared" si="29"/>
        <v>STD_RIGHT_DOUBLE_ANGLE "MUL" STD_PI</v>
      </c>
      <c r="Y2035" s="109" t="str">
        <f t="shared" si="30"/>
        <v>&gt;&gt;MULPI</v>
      </c>
      <c r="Z2035" s="2">
        <f t="shared" si="31"/>
        <v>2342</v>
      </c>
    </row>
    <row r="2036" spans="2:26">
      <c r="B2036" s="12">
        <v>2036</v>
      </c>
      <c r="C2036" s="2">
        <f>IF(D2036&lt;&gt;"",MAX(C$1688:$C2035)+1,"")</f>
        <v>2343</v>
      </c>
      <c r="D2036" s="1" t="s">
        <v>4548</v>
      </c>
      <c r="E2036" s="1" t="s">
        <v>1341</v>
      </c>
      <c r="F2036" s="26" t="s">
        <v>4578</v>
      </c>
      <c r="G2036" s="26" t="s">
        <v>4578</v>
      </c>
      <c r="H2036" s="58">
        <v>0</v>
      </c>
      <c r="I2036" s="58">
        <v>0</v>
      </c>
      <c r="J2036" s="17" t="s">
        <v>3</v>
      </c>
      <c r="K2036" s="17" t="s">
        <v>2192</v>
      </c>
      <c r="L2036" s="138" t="s">
        <v>4605</v>
      </c>
      <c r="M2036" s="1"/>
      <c r="N2036" s="22" t="s">
        <v>4553</v>
      </c>
      <c r="O2036" s="22"/>
      <c r="P2036"/>
      <c r="Q2036" t="str">
        <f t="shared" si="32"/>
        <v/>
      </c>
      <c r="R2036"/>
      <c r="S2036"/>
      <c r="T2036">
        <f t="shared" si="28"/>
        <v>323</v>
      </c>
      <c r="U2036" s="3" t="s">
        <v>4564</v>
      </c>
      <c r="V2036" s="118" t="s">
        <v>4475</v>
      </c>
      <c r="W2036" s="118" t="s">
        <v>4585</v>
      </c>
      <c r="X2036" s="109" t="str">
        <f t="shared" si="29"/>
        <v>STD_RIGHT_DOUBLE_ANGLE "RAD"</v>
      </c>
      <c r="Y2036" s="109" t="str">
        <f t="shared" si="30"/>
        <v>&gt;&gt;RAD</v>
      </c>
      <c r="Z2036" s="2">
        <f t="shared" si="31"/>
        <v>2343</v>
      </c>
    </row>
    <row r="2037" spans="2:26">
      <c r="B2037" s="12">
        <v>2037</v>
      </c>
      <c r="C2037" s="2">
        <f>IF(D2037&lt;&gt;"",MAX(C$1688:$C2036)+1,"")</f>
        <v>2344</v>
      </c>
      <c r="D2037" s="1" t="s">
        <v>4548</v>
      </c>
      <c r="E2037" s="1" t="s">
        <v>4552</v>
      </c>
      <c r="F2037" s="26" t="s">
        <v>4579</v>
      </c>
      <c r="G2037" s="26" t="s">
        <v>4580</v>
      </c>
      <c r="H2037" s="58">
        <v>0</v>
      </c>
      <c r="I2037" s="58">
        <v>0</v>
      </c>
      <c r="J2037" s="17" t="s">
        <v>3</v>
      </c>
      <c r="K2037" s="17" t="s">
        <v>2192</v>
      </c>
      <c r="L2037" s="138" t="s">
        <v>4605</v>
      </c>
      <c r="M2037" s="1"/>
      <c r="N2037" s="22" t="s">
        <v>4554</v>
      </c>
      <c r="O2037" s="22"/>
      <c r="P2037"/>
      <c r="Q2037" t="str">
        <f t="shared" si="32"/>
        <v/>
      </c>
      <c r="R2037"/>
      <c r="S2037"/>
      <c r="T2037">
        <f t="shared" si="28"/>
        <v>324</v>
      </c>
      <c r="U2037" s="3" t="s">
        <v>4564</v>
      </c>
      <c r="V2037" s="118" t="s">
        <v>4475</v>
      </c>
      <c r="W2037" s="118" t="s">
        <v>4586</v>
      </c>
      <c r="X2037" s="109" t="str">
        <f t="shared" si="29"/>
        <v>STD_RIGHT_DOUBLE_ANGLE "H.MS"</v>
      </c>
      <c r="Y2037" s="109" t="str">
        <f t="shared" si="30"/>
        <v>&gt;&gt;H.MS</v>
      </c>
      <c r="Z2037" s="2">
        <f t="shared" si="31"/>
        <v>2344</v>
      </c>
    </row>
    <row r="2038" spans="2:26">
      <c r="Q2038" t="str">
        <f t="shared" si="32"/>
        <v/>
      </c>
    </row>
    <row r="2039" spans="2:26">
      <c r="Q2039" t="str">
        <f t="shared" si="32"/>
        <v/>
      </c>
    </row>
    <row r="2040" spans="2:26">
      <c r="Q2040" t="str">
        <f t="shared" si="32"/>
        <v/>
      </c>
    </row>
    <row r="2041" spans="2:26">
      <c r="Q2041" t="str">
        <f t="shared" si="32"/>
        <v/>
      </c>
    </row>
    <row r="2042" spans="2:26">
      <c r="Q2042" t="str">
        <f t="shared" si="32"/>
        <v/>
      </c>
    </row>
    <row r="2043" spans="2:26">
      <c r="Q2043" t="str">
        <f t="shared" si="32"/>
        <v/>
      </c>
    </row>
    <row r="2044" spans="2:26">
      <c r="Q2044" t="str">
        <f t="shared" si="32"/>
        <v/>
      </c>
    </row>
    <row r="2045" spans="2:26">
      <c r="Q2045" t="str">
        <f t="shared" si="32"/>
        <v/>
      </c>
    </row>
    <row r="2046" spans="2:26">
      <c r="Q2046" t="str">
        <f t="shared" si="32"/>
        <v/>
      </c>
    </row>
    <row r="2047" spans="2:26">
      <c r="Q2047" t="str">
        <f t="shared" si="32"/>
        <v/>
      </c>
    </row>
    <row r="2048" spans="2:26">
      <c r="Q2048" t="str">
        <f t="shared" si="32"/>
        <v/>
      </c>
    </row>
    <row r="2049" spans="17:17">
      <c r="Q2049" t="str">
        <f t="shared" si="32"/>
        <v/>
      </c>
    </row>
    <row r="2050" spans="17:17">
      <c r="Q2050" t="str">
        <f t="shared" si="32"/>
        <v/>
      </c>
    </row>
    <row r="2051" spans="17:17">
      <c r="Q2051" t="str">
        <f t="shared" si="32"/>
        <v/>
      </c>
    </row>
    <row r="2052" spans="17:17">
      <c r="Q2052" t="str">
        <f t="shared" si="32"/>
        <v/>
      </c>
    </row>
    <row r="2053" spans="17:17">
      <c r="Q2053" t="str">
        <f t="shared" si="32"/>
        <v/>
      </c>
    </row>
    <row r="2054" spans="17:17">
      <c r="Q2054" t="str">
        <f t="shared" si="32"/>
        <v/>
      </c>
    </row>
    <row r="2055" spans="17:17">
      <c r="Q2055" t="str">
        <f t="shared" si="32"/>
        <v/>
      </c>
    </row>
    <row r="2056" spans="17:17">
      <c r="Q2056" t="str">
        <f t="shared" si="32"/>
        <v/>
      </c>
    </row>
    <row r="2057" spans="17:17">
      <c r="Q2057" t="str">
        <f t="shared" si="32"/>
        <v/>
      </c>
    </row>
    <row r="2058" spans="17:17">
      <c r="Q2058" t="str">
        <f t="shared" si="32"/>
        <v/>
      </c>
    </row>
    <row r="2059" spans="17:17">
      <c r="Q2059" t="str">
        <f t="shared" si="32"/>
        <v/>
      </c>
    </row>
    <row r="2060" spans="17:17">
      <c r="Q2060" t="str">
        <f t="shared" si="32"/>
        <v/>
      </c>
    </row>
    <row r="2061" spans="17:17">
      <c r="Q2061" t="str">
        <f t="shared" si="32"/>
        <v/>
      </c>
    </row>
    <row r="2062" spans="17:17">
      <c r="Q2062" t="str">
        <f t="shared" si="32"/>
        <v/>
      </c>
    </row>
    <row r="2063" spans="17:17">
      <c r="Q2063" t="str">
        <f t="shared" si="32"/>
        <v/>
      </c>
    </row>
    <row r="2064" spans="17:17">
      <c r="Q2064" t="str">
        <f t="shared" si="32"/>
        <v/>
      </c>
    </row>
    <row r="2065" spans="17:17">
      <c r="Q2065" t="str">
        <f t="shared" si="32"/>
        <v/>
      </c>
    </row>
    <row r="2066" spans="17:17">
      <c r="Q2066" t="str">
        <f t="shared" si="32"/>
        <v/>
      </c>
    </row>
    <row r="2067" spans="17:17">
      <c r="Q2067" t="str">
        <f t="shared" si="32"/>
        <v/>
      </c>
    </row>
    <row r="2068" spans="17:17">
      <c r="Q2068" t="str">
        <f t="shared" si="32"/>
        <v/>
      </c>
    </row>
    <row r="2069" spans="17:17">
      <c r="Q2069" t="str">
        <f t="shared" si="32"/>
        <v/>
      </c>
    </row>
    <row r="2070" spans="17:17">
      <c r="Q2070" t="str">
        <f t="shared" si="32"/>
        <v/>
      </c>
    </row>
    <row r="2071" spans="17:17">
      <c r="Q2071" t="str">
        <f t="shared" si="32"/>
        <v/>
      </c>
    </row>
    <row r="2072" spans="17:17">
      <c r="Q2072" t="str">
        <f t="shared" si="32"/>
        <v/>
      </c>
    </row>
  </sheetData>
  <sortState ref="A4:Z1687">
    <sortCondition ref="C4:C1687"/>
  </sortState>
  <conditionalFormatting sqref="P1997:P2012 P2073:W1048576 V1997:W2012 P2038:P2072 R2038:W2072 R1997:T2012">
    <cfRule type="cellIs" dxfId="222" priority="306" operator="greaterThan">
      <formula>0</formula>
    </cfRule>
  </conditionalFormatting>
  <conditionalFormatting sqref="K1:K2 M64:O64 M798:O798 K1915:K1940 K1907 K1909 K1911 K1913 M92 M89 K1757:K1779 K1783:K1905 M653 K4:K78 K2024 K80:K98 K102:K111 K125:K148 K150:K174 K340:K375 K468:K473 K475:K483 K505:K506 K508:K509 K511:K549 K880:K1539 K717:K771 K1541:K1590 K588:K710 K774:K878 K113:K121 K176:K253 K485:K502 K578:K585 K713 K400:K466 K378:K398 K551:K576 K255:K337 K2038:K1048576 K1750:K1755 K1689:K1748">
    <cfRule type="containsText" dxfId="221" priority="304" operator="containsText" text="DISABLED">
      <formula>NOT(ISERROR(SEARCH("DISABLED",K1)))</formula>
    </cfRule>
    <cfRule type="containsText" dxfId="220" priority="305" operator="containsText" text="ENABLED">
      <formula>NOT(ISERROR(SEARCH("ENABLED",K1)))</formula>
    </cfRule>
  </conditionalFormatting>
  <conditionalFormatting sqref="K3">
    <cfRule type="containsText" dxfId="219" priority="302" operator="containsText" text="DISABLED">
      <formula>NOT(ISERROR(SEARCH("DISABLED",K3)))</formula>
    </cfRule>
    <cfRule type="containsText" dxfId="218" priority="303" operator="containsText" text="ENABLED">
      <formula>NOT(ISERROR(SEARCH("ENABLED",K3)))</formula>
    </cfRule>
  </conditionalFormatting>
  <conditionalFormatting sqref="P2:W2">
    <cfRule type="cellIs" dxfId="217" priority="300" operator="greaterThan">
      <formula>0</formula>
    </cfRule>
  </conditionalFormatting>
  <conditionalFormatting sqref="X1997:X2012 X2038:X1048576">
    <cfRule type="cellIs" dxfId="216" priority="299" operator="greaterThan">
      <formula>0</formula>
    </cfRule>
  </conditionalFormatting>
  <conditionalFormatting sqref="X2">
    <cfRule type="cellIs" dxfId="215" priority="297" operator="greaterThan">
      <formula>0</formula>
    </cfRule>
  </conditionalFormatting>
  <conditionalFormatting sqref="K1914">
    <cfRule type="containsText" dxfId="214" priority="291" operator="containsText" text="DISABLED">
      <formula>NOT(ISERROR(SEARCH("DISABLED",K1914)))</formula>
    </cfRule>
    <cfRule type="containsText" dxfId="213" priority="292" operator="containsText" text="ENABLED">
      <formula>NOT(ISERROR(SEARCH("ENABLED",K1914)))</formula>
    </cfRule>
  </conditionalFormatting>
  <conditionalFormatting sqref="K1943:K1948">
    <cfRule type="containsText" dxfId="212" priority="287" operator="containsText" text="DISABLED">
      <formula>NOT(ISERROR(SEARCH("DISABLED",K1943)))</formula>
    </cfRule>
    <cfRule type="containsText" dxfId="211" priority="288" operator="containsText" text="ENABLED">
      <formula>NOT(ISERROR(SEARCH("ENABLED",K1943)))</formula>
    </cfRule>
  </conditionalFormatting>
  <conditionalFormatting sqref="K1906">
    <cfRule type="containsText" dxfId="210" priority="285" operator="containsText" text="DISABLED">
      <formula>NOT(ISERROR(SEARCH("DISABLED",K1906)))</formula>
    </cfRule>
    <cfRule type="containsText" dxfId="209" priority="286" operator="containsText" text="ENABLED">
      <formula>NOT(ISERROR(SEARCH("ENABLED",K1906)))</formula>
    </cfRule>
  </conditionalFormatting>
  <conditionalFormatting sqref="K1908">
    <cfRule type="containsText" dxfId="208" priority="283" operator="containsText" text="DISABLED">
      <formula>NOT(ISERROR(SEARCH("DISABLED",K1908)))</formula>
    </cfRule>
    <cfRule type="containsText" dxfId="207" priority="284" operator="containsText" text="ENABLED">
      <formula>NOT(ISERROR(SEARCH("ENABLED",K1908)))</formula>
    </cfRule>
  </conditionalFormatting>
  <conditionalFormatting sqref="K1912">
    <cfRule type="containsText" dxfId="206" priority="277" operator="containsText" text="DISABLED">
      <formula>NOT(ISERROR(SEARCH("DISABLED",K1912)))</formula>
    </cfRule>
    <cfRule type="containsText" dxfId="205" priority="278" operator="containsText" text="ENABLED">
      <formula>NOT(ISERROR(SEARCH("ENABLED",K1912)))</formula>
    </cfRule>
  </conditionalFormatting>
  <conditionalFormatting sqref="K1910">
    <cfRule type="containsText" dxfId="204" priority="275" operator="containsText" text="DISABLED">
      <formula>NOT(ISERROR(SEARCH("DISABLED",K1910)))</formula>
    </cfRule>
    <cfRule type="containsText" dxfId="203" priority="276" operator="containsText" text="ENABLED">
      <formula>NOT(ISERROR(SEARCH("ENABLED",K1910)))</formula>
    </cfRule>
  </conditionalFormatting>
  <conditionalFormatting sqref="K1949">
    <cfRule type="containsText" dxfId="202" priority="273" operator="containsText" text="DISABLED">
      <formula>NOT(ISERROR(SEARCH("DISABLED",K1949)))</formula>
    </cfRule>
    <cfRule type="containsText" dxfId="201" priority="274" operator="containsText" text="ENABLED">
      <formula>NOT(ISERROR(SEARCH("ENABLED",K1949)))</formula>
    </cfRule>
  </conditionalFormatting>
  <conditionalFormatting sqref="K1950">
    <cfRule type="containsText" dxfId="200" priority="271" operator="containsText" text="DISABLED">
      <formula>NOT(ISERROR(SEARCH("DISABLED",K1950)))</formula>
    </cfRule>
    <cfRule type="containsText" dxfId="199" priority="272" operator="containsText" text="ENABLED">
      <formula>NOT(ISERROR(SEARCH("ENABLED",K1950)))</formula>
    </cfRule>
  </conditionalFormatting>
  <conditionalFormatting sqref="K1756">
    <cfRule type="containsText" dxfId="198" priority="265" operator="containsText" text="DISABLED">
      <formula>NOT(ISERROR(SEARCH("DISABLED",K1756)))</formula>
    </cfRule>
    <cfRule type="containsText" dxfId="197" priority="266" operator="containsText" text="ENABLED">
      <formula>NOT(ISERROR(SEARCH("ENABLED",K1756)))</formula>
    </cfRule>
  </conditionalFormatting>
  <conditionalFormatting sqref="K1952:K1958">
    <cfRule type="containsText" dxfId="196" priority="263" operator="containsText" text="DISABLED">
      <formula>NOT(ISERROR(SEARCH("DISABLED",K1952)))</formula>
    </cfRule>
    <cfRule type="containsText" dxfId="195" priority="264" operator="containsText" text="ENABLED">
      <formula>NOT(ISERROR(SEARCH("ENABLED",K1952)))</formula>
    </cfRule>
  </conditionalFormatting>
  <conditionalFormatting sqref="K1959">
    <cfRule type="containsText" dxfId="194" priority="261" operator="containsText" text="DISABLED">
      <formula>NOT(ISERROR(SEARCH("DISABLED",K1959)))</formula>
    </cfRule>
    <cfRule type="containsText" dxfId="193" priority="262" operator="containsText" text="ENABLED">
      <formula>NOT(ISERROR(SEARCH("ENABLED",K1959)))</formula>
    </cfRule>
  </conditionalFormatting>
  <conditionalFormatting sqref="K1961">
    <cfRule type="containsText" dxfId="192" priority="255" operator="containsText" text="DISABLED">
      <formula>NOT(ISERROR(SEARCH("DISABLED",K1961)))</formula>
    </cfRule>
    <cfRule type="containsText" dxfId="191" priority="256" operator="containsText" text="ENABLED">
      <formula>NOT(ISERROR(SEARCH("ENABLED",K1961)))</formula>
    </cfRule>
  </conditionalFormatting>
  <conditionalFormatting sqref="K1962:K1964">
    <cfRule type="containsText" dxfId="190" priority="253" operator="containsText" text="DISABLED">
      <formula>NOT(ISERROR(SEARCH("DISABLED",K1962)))</formula>
    </cfRule>
    <cfRule type="containsText" dxfId="189" priority="254" operator="containsText" text="ENABLED">
      <formula>NOT(ISERROR(SEARCH("ENABLED",K1962)))</formula>
    </cfRule>
  </conditionalFormatting>
  <conditionalFormatting sqref="K1965">
    <cfRule type="containsText" dxfId="188" priority="251" operator="containsText" text="DISABLED">
      <formula>NOT(ISERROR(SEARCH("DISABLED",K1965)))</formula>
    </cfRule>
    <cfRule type="containsText" dxfId="187" priority="252" operator="containsText" text="ENABLED">
      <formula>NOT(ISERROR(SEARCH("ENABLED",K1965)))</formula>
    </cfRule>
  </conditionalFormatting>
  <conditionalFormatting sqref="K1966">
    <cfRule type="containsText" dxfId="186" priority="249" operator="containsText" text="DISABLED">
      <formula>NOT(ISERROR(SEARCH("DISABLED",K1966)))</formula>
    </cfRule>
    <cfRule type="containsText" dxfId="185" priority="250" operator="containsText" text="ENABLED">
      <formula>NOT(ISERROR(SEARCH("ENABLED",K1966)))</formula>
    </cfRule>
  </conditionalFormatting>
  <conditionalFormatting sqref="K1967">
    <cfRule type="containsText" dxfId="184" priority="247" operator="containsText" text="DISABLED">
      <formula>NOT(ISERROR(SEARCH("DISABLED",K1967)))</formula>
    </cfRule>
    <cfRule type="containsText" dxfId="183" priority="248" operator="containsText" text="ENABLED">
      <formula>NOT(ISERROR(SEARCH("ENABLED",K1967)))</formula>
    </cfRule>
  </conditionalFormatting>
  <conditionalFormatting sqref="K1968">
    <cfRule type="containsText" dxfId="182" priority="245" operator="containsText" text="DISABLED">
      <formula>NOT(ISERROR(SEARCH("DISABLED",K1968)))</formula>
    </cfRule>
    <cfRule type="containsText" dxfId="181" priority="246" operator="containsText" text="ENABLED">
      <formula>NOT(ISERROR(SEARCH("ENABLED",K1968)))</formula>
    </cfRule>
  </conditionalFormatting>
  <conditionalFormatting sqref="K1969">
    <cfRule type="containsText" dxfId="180" priority="243" operator="containsText" text="DISABLED">
      <formula>NOT(ISERROR(SEARCH("DISABLED",K1969)))</formula>
    </cfRule>
    <cfRule type="containsText" dxfId="179" priority="244" operator="containsText" text="ENABLED">
      <formula>NOT(ISERROR(SEARCH("ENABLED",K1969)))</formula>
    </cfRule>
  </conditionalFormatting>
  <conditionalFormatting sqref="K772:K773">
    <cfRule type="containsText" dxfId="178" priority="239" operator="containsText" text="DISABLED">
      <formula>NOT(ISERROR(SEARCH("DISABLED",K772)))</formula>
    </cfRule>
    <cfRule type="containsText" dxfId="177" priority="240" operator="containsText" text="ENABLED">
      <formula>NOT(ISERROR(SEARCH("ENABLED",K772)))</formula>
    </cfRule>
  </conditionalFormatting>
  <conditionalFormatting sqref="K1970">
    <cfRule type="containsText" dxfId="176" priority="235" operator="containsText" text="DISABLED">
      <formula>NOT(ISERROR(SEARCH("DISABLED",K1970)))</formula>
    </cfRule>
    <cfRule type="containsText" dxfId="175" priority="236" operator="containsText" text="ENABLED">
      <formula>NOT(ISERROR(SEARCH("ENABLED",K1970)))</formula>
    </cfRule>
  </conditionalFormatting>
  <conditionalFormatting sqref="M1971:O1971 K1971:K1972">
    <cfRule type="containsText" dxfId="174" priority="231" operator="containsText" text="DISABLED">
      <formula>NOT(ISERROR(SEARCH("DISABLED",K1971)))</formula>
    </cfRule>
    <cfRule type="containsText" dxfId="173" priority="232" operator="containsText" text="ENABLED">
      <formula>NOT(ISERROR(SEARCH("ENABLED",K1971)))</formula>
    </cfRule>
  </conditionalFormatting>
  <conditionalFormatting sqref="K1540">
    <cfRule type="containsText" dxfId="172" priority="229" operator="containsText" text="DISABLED">
      <formula>NOT(ISERROR(SEARCH("DISABLED",K1540)))</formula>
    </cfRule>
    <cfRule type="containsText" dxfId="171" priority="230" operator="containsText" text="ENABLED">
      <formula>NOT(ISERROR(SEARCH("ENABLED",K1540)))</formula>
    </cfRule>
  </conditionalFormatting>
  <conditionalFormatting sqref="K1974:K1975">
    <cfRule type="containsText" dxfId="170" priority="227" operator="containsText" text="DISABLED">
      <formula>NOT(ISERROR(SEARCH("DISABLED",K1974)))</formula>
    </cfRule>
    <cfRule type="containsText" dxfId="169" priority="228" operator="containsText" text="ENABLED">
      <formula>NOT(ISERROR(SEARCH("ENABLED",K1974)))</formula>
    </cfRule>
  </conditionalFormatting>
  <conditionalFormatting sqref="K79">
    <cfRule type="containsText" dxfId="168" priority="225" operator="containsText" text="DISABLED">
      <formula>NOT(ISERROR(SEARCH("DISABLED",K79)))</formula>
    </cfRule>
    <cfRule type="containsText" dxfId="167" priority="226" operator="containsText" text="ENABLED">
      <formula>NOT(ISERROR(SEARCH("ENABLED",K79)))</formula>
    </cfRule>
  </conditionalFormatting>
  <conditionalFormatting sqref="K101">
    <cfRule type="containsText" dxfId="166" priority="221" operator="containsText" text="DISABLED">
      <formula>NOT(ISERROR(SEARCH("DISABLED",K101)))</formula>
    </cfRule>
    <cfRule type="containsText" dxfId="165" priority="222" operator="containsText" text="ENABLED">
      <formula>NOT(ISERROR(SEARCH("ENABLED",K101)))</formula>
    </cfRule>
  </conditionalFormatting>
  <conditionalFormatting sqref="K124">
    <cfRule type="containsText" dxfId="164" priority="217" operator="containsText" text="DISABLED">
      <formula>NOT(ISERROR(SEARCH("DISABLED",K124)))</formula>
    </cfRule>
    <cfRule type="containsText" dxfId="163" priority="218" operator="containsText" text="ENABLED">
      <formula>NOT(ISERROR(SEARCH("ENABLED",K124)))</formula>
    </cfRule>
  </conditionalFormatting>
  <conditionalFormatting sqref="K149">
    <cfRule type="containsText" dxfId="162" priority="213" operator="containsText" text="DISABLED">
      <formula>NOT(ISERROR(SEARCH("DISABLED",K149)))</formula>
    </cfRule>
    <cfRule type="containsText" dxfId="161" priority="214" operator="containsText" text="ENABLED">
      <formula>NOT(ISERROR(SEARCH("ENABLED",K149)))</formula>
    </cfRule>
  </conditionalFormatting>
  <conditionalFormatting sqref="K254">
    <cfRule type="containsText" dxfId="160" priority="211" operator="containsText" text="DISABLED">
      <formula>NOT(ISERROR(SEARCH("DISABLED",K254)))</formula>
    </cfRule>
    <cfRule type="containsText" dxfId="159" priority="212" operator="containsText" text="ENABLED">
      <formula>NOT(ISERROR(SEARCH("ENABLED",K254)))</formula>
    </cfRule>
  </conditionalFormatting>
  <conditionalFormatting sqref="K376">
    <cfRule type="containsText" dxfId="158" priority="205" operator="containsText" text="DISABLED">
      <formula>NOT(ISERROR(SEARCH("DISABLED",K376)))</formula>
    </cfRule>
    <cfRule type="containsText" dxfId="157" priority="206" operator="containsText" text="ENABLED">
      <formula>NOT(ISERROR(SEARCH("ENABLED",K376)))</formula>
    </cfRule>
  </conditionalFormatting>
  <conditionalFormatting sqref="K377">
    <cfRule type="containsText" dxfId="156" priority="203" operator="containsText" text="DISABLED">
      <formula>NOT(ISERROR(SEARCH("DISABLED",K377)))</formula>
    </cfRule>
    <cfRule type="containsText" dxfId="155" priority="204" operator="containsText" text="ENABLED">
      <formula>NOT(ISERROR(SEARCH("ENABLED",K377)))</formula>
    </cfRule>
  </conditionalFormatting>
  <conditionalFormatting sqref="K1981">
    <cfRule type="containsText" dxfId="154" priority="201" operator="containsText" text="DISABLED">
      <formula>NOT(ISERROR(SEARCH("DISABLED",K1981)))</formula>
    </cfRule>
    <cfRule type="containsText" dxfId="153" priority="202" operator="containsText" text="ENABLED">
      <formula>NOT(ISERROR(SEARCH("ENABLED",K1981)))</formula>
    </cfRule>
  </conditionalFormatting>
  <conditionalFormatting sqref="K467">
    <cfRule type="containsText" dxfId="152" priority="199" operator="containsText" text="DISABLED">
      <formula>NOT(ISERROR(SEARCH("DISABLED",K467)))</formula>
    </cfRule>
    <cfRule type="containsText" dxfId="151" priority="200" operator="containsText" text="ENABLED">
      <formula>NOT(ISERROR(SEARCH("ENABLED",K467)))</formula>
    </cfRule>
  </conditionalFormatting>
  <conditionalFormatting sqref="K474">
    <cfRule type="containsText" dxfId="150" priority="197" operator="containsText" text="DISABLED">
      <formula>NOT(ISERROR(SEARCH("DISABLED",K474)))</formula>
    </cfRule>
    <cfRule type="containsText" dxfId="149" priority="198" operator="containsText" text="ENABLED">
      <formula>NOT(ISERROR(SEARCH("ENABLED",K474)))</formula>
    </cfRule>
  </conditionalFormatting>
  <conditionalFormatting sqref="K1982:K1983">
    <cfRule type="containsText" dxfId="148" priority="195" operator="containsText" text="DISABLED">
      <formula>NOT(ISERROR(SEARCH("DISABLED",K1982)))</formula>
    </cfRule>
    <cfRule type="containsText" dxfId="147" priority="196" operator="containsText" text="ENABLED">
      <formula>NOT(ISERROR(SEARCH("ENABLED",K1982)))</formula>
    </cfRule>
  </conditionalFormatting>
  <conditionalFormatting sqref="K503:K504">
    <cfRule type="containsText" dxfId="146" priority="193" operator="containsText" text="DISABLED">
      <formula>NOT(ISERROR(SEARCH("DISABLED",K503)))</formula>
    </cfRule>
    <cfRule type="containsText" dxfId="145" priority="194" operator="containsText" text="ENABLED">
      <formula>NOT(ISERROR(SEARCH("ENABLED",K503)))</formula>
    </cfRule>
  </conditionalFormatting>
  <conditionalFormatting sqref="K507">
    <cfRule type="containsText" dxfId="144" priority="189" operator="containsText" text="DISABLED">
      <formula>NOT(ISERROR(SEARCH("DISABLED",K507)))</formula>
    </cfRule>
    <cfRule type="containsText" dxfId="143" priority="190" operator="containsText" text="ENABLED">
      <formula>NOT(ISERROR(SEARCH("ENABLED",K507)))</formula>
    </cfRule>
  </conditionalFormatting>
  <conditionalFormatting sqref="K1985">
    <cfRule type="containsText" dxfId="142" priority="187" operator="containsText" text="DISABLED">
      <formula>NOT(ISERROR(SEARCH("DISABLED",K1985)))</formula>
    </cfRule>
    <cfRule type="containsText" dxfId="141" priority="188" operator="containsText" text="ENABLED">
      <formula>NOT(ISERROR(SEARCH("ENABLED",K1985)))</formula>
    </cfRule>
  </conditionalFormatting>
  <conditionalFormatting sqref="K510">
    <cfRule type="containsText" dxfId="140" priority="185" operator="containsText" text="DISABLED">
      <formula>NOT(ISERROR(SEARCH("DISABLED",K510)))</formula>
    </cfRule>
    <cfRule type="containsText" dxfId="139" priority="186" operator="containsText" text="ENABLED">
      <formula>NOT(ISERROR(SEARCH("ENABLED",K510)))</formula>
    </cfRule>
  </conditionalFormatting>
  <conditionalFormatting sqref="K550">
    <cfRule type="containsText" dxfId="138" priority="181" operator="containsText" text="DISABLED">
      <formula>NOT(ISERROR(SEARCH("DISABLED",K550)))</formula>
    </cfRule>
    <cfRule type="containsText" dxfId="137" priority="182" operator="containsText" text="ENABLED">
      <formula>NOT(ISERROR(SEARCH("ENABLED",K550)))</formula>
    </cfRule>
  </conditionalFormatting>
  <conditionalFormatting sqref="K586:K587">
    <cfRule type="containsText" dxfId="136" priority="179" operator="containsText" text="DISABLED">
      <formula>NOT(ISERROR(SEARCH("DISABLED",K586)))</formula>
    </cfRule>
    <cfRule type="containsText" dxfId="135" priority="180" operator="containsText" text="ENABLED">
      <formula>NOT(ISERROR(SEARCH("ENABLED",K586)))</formula>
    </cfRule>
  </conditionalFormatting>
  <conditionalFormatting sqref="K879">
    <cfRule type="containsText" dxfId="134" priority="175" operator="containsText" text="DISABLED">
      <formula>NOT(ISERROR(SEARCH("DISABLED",K879)))</formula>
    </cfRule>
    <cfRule type="containsText" dxfId="133" priority="176" operator="containsText" text="ENABLED">
      <formula>NOT(ISERROR(SEARCH("ENABLED",K879)))</formula>
    </cfRule>
  </conditionalFormatting>
  <conditionalFormatting sqref="K1973">
    <cfRule type="containsText" dxfId="132" priority="173" operator="containsText" text="DISABLED">
      <formula>NOT(ISERROR(SEARCH("DISABLED",K1973)))</formula>
    </cfRule>
    <cfRule type="containsText" dxfId="131" priority="174" operator="containsText" text="ENABLED">
      <formula>NOT(ISERROR(SEARCH("ENABLED",K1973)))</formula>
    </cfRule>
  </conditionalFormatting>
  <conditionalFormatting sqref="K1976">
    <cfRule type="containsText" dxfId="130" priority="171" operator="containsText" text="DISABLED">
      <formula>NOT(ISERROR(SEARCH("DISABLED",K1976)))</formula>
    </cfRule>
    <cfRule type="containsText" dxfId="129" priority="172" operator="containsText" text="ENABLED">
      <formula>NOT(ISERROR(SEARCH("ENABLED",K1976)))</formula>
    </cfRule>
  </conditionalFormatting>
  <conditionalFormatting sqref="K1977">
    <cfRule type="containsText" dxfId="128" priority="165" operator="containsText" text="DISABLED">
      <formula>NOT(ISERROR(SEARCH("DISABLED",K1977)))</formula>
    </cfRule>
    <cfRule type="containsText" dxfId="127" priority="166" operator="containsText" text="ENABLED">
      <formula>NOT(ISERROR(SEARCH("ENABLED",K1977)))</formula>
    </cfRule>
  </conditionalFormatting>
  <conditionalFormatting sqref="K1978:K1979">
    <cfRule type="containsText" dxfId="126" priority="161" operator="containsText" text="DISABLED">
      <formula>NOT(ISERROR(SEARCH("DISABLED",K1978)))</formula>
    </cfRule>
    <cfRule type="containsText" dxfId="125" priority="162" operator="containsText" text="ENABLED">
      <formula>NOT(ISERROR(SEARCH("ENABLED",K1978)))</formula>
    </cfRule>
  </conditionalFormatting>
  <conditionalFormatting sqref="K1980">
    <cfRule type="containsText" dxfId="124" priority="159" operator="containsText" text="DISABLED">
      <formula>NOT(ISERROR(SEARCH("DISABLED",K1980)))</formula>
    </cfRule>
    <cfRule type="containsText" dxfId="123" priority="160" operator="containsText" text="ENABLED">
      <formula>NOT(ISERROR(SEARCH("ENABLED",K1980)))</formula>
    </cfRule>
  </conditionalFormatting>
  <conditionalFormatting sqref="K1984">
    <cfRule type="containsText" dxfId="122" priority="157" operator="containsText" text="DISABLED">
      <formula>NOT(ISERROR(SEARCH("DISABLED",K1984)))</formula>
    </cfRule>
    <cfRule type="containsText" dxfId="121" priority="158" operator="containsText" text="ENABLED">
      <formula>NOT(ISERROR(SEARCH("ENABLED",K1984)))</formula>
    </cfRule>
  </conditionalFormatting>
  <conditionalFormatting sqref="K714:K716">
    <cfRule type="containsText" dxfId="120" priority="155" operator="containsText" text="DISABLED">
      <formula>NOT(ISERROR(SEARCH("DISABLED",K714)))</formula>
    </cfRule>
    <cfRule type="containsText" dxfId="119" priority="156" operator="containsText" text="ENABLED">
      <formula>NOT(ISERROR(SEARCH("ENABLED",K714)))</formula>
    </cfRule>
  </conditionalFormatting>
  <conditionalFormatting sqref="K1986">
    <cfRule type="containsText" dxfId="118" priority="153" operator="containsText" text="DISABLED">
      <formula>NOT(ISERROR(SEARCH("DISABLED",K1986)))</formula>
    </cfRule>
    <cfRule type="containsText" dxfId="117" priority="154" operator="containsText" text="ENABLED">
      <formula>NOT(ISERROR(SEARCH("ENABLED",K1986)))</formula>
    </cfRule>
  </conditionalFormatting>
  <conditionalFormatting sqref="K1987:K1988">
    <cfRule type="containsText" dxfId="116" priority="149" operator="containsText" text="DISABLED">
      <formula>NOT(ISERROR(SEARCH("DISABLED",K1987)))</formula>
    </cfRule>
    <cfRule type="containsText" dxfId="115" priority="150" operator="containsText" text="ENABLED">
      <formula>NOT(ISERROR(SEARCH("ENABLED",K1987)))</formula>
    </cfRule>
  </conditionalFormatting>
  <conditionalFormatting sqref="K1780">
    <cfRule type="containsText" dxfId="114" priority="147" operator="containsText" text="DISABLED">
      <formula>NOT(ISERROR(SEARCH("DISABLED",K1780)))</formula>
    </cfRule>
    <cfRule type="containsText" dxfId="113" priority="148" operator="containsText" text="ENABLED">
      <formula>NOT(ISERROR(SEARCH("ENABLED",K1780)))</formula>
    </cfRule>
  </conditionalFormatting>
  <conditionalFormatting sqref="K1989">
    <cfRule type="containsText" dxfId="112" priority="145" operator="containsText" text="DISABLED">
      <formula>NOT(ISERROR(SEARCH("DISABLED",K1989)))</formula>
    </cfRule>
    <cfRule type="containsText" dxfId="111" priority="146" operator="containsText" text="ENABLED">
      <formula>NOT(ISERROR(SEARCH("ENABLED",K1989)))</formula>
    </cfRule>
  </conditionalFormatting>
  <conditionalFormatting sqref="K1990">
    <cfRule type="containsText" dxfId="110" priority="141" operator="containsText" text="DISABLED">
      <formula>NOT(ISERROR(SEARCH("DISABLED",K1990)))</formula>
    </cfRule>
    <cfRule type="containsText" dxfId="109" priority="142" operator="containsText" text="ENABLED">
      <formula>NOT(ISERROR(SEARCH("ENABLED",K1990)))</formula>
    </cfRule>
  </conditionalFormatting>
  <conditionalFormatting sqref="K1991">
    <cfRule type="containsText" dxfId="108" priority="137" operator="containsText" text="DISABLED">
      <formula>NOT(ISERROR(SEARCH("DISABLED",K1991)))</formula>
    </cfRule>
    <cfRule type="containsText" dxfId="107" priority="138" operator="containsText" text="ENABLED">
      <formula>NOT(ISERROR(SEARCH("ENABLED",K1991)))</formula>
    </cfRule>
  </conditionalFormatting>
  <conditionalFormatting sqref="K1992">
    <cfRule type="containsText" dxfId="106" priority="135" operator="containsText" text="DISABLED">
      <formula>NOT(ISERROR(SEARCH("DISABLED",K1992)))</formula>
    </cfRule>
    <cfRule type="containsText" dxfId="105" priority="136" operator="containsText" text="ENABLED">
      <formula>NOT(ISERROR(SEARCH("ENABLED",K1992)))</formula>
    </cfRule>
  </conditionalFormatting>
  <conditionalFormatting sqref="K99:K100">
    <cfRule type="containsText" dxfId="104" priority="129" operator="containsText" text="DISABLED">
      <formula>NOT(ISERROR(SEARCH("DISABLED",K99)))</formula>
    </cfRule>
    <cfRule type="containsText" dxfId="103" priority="130" operator="containsText" text="ENABLED">
      <formula>NOT(ISERROR(SEARCH("ENABLED",K99)))</formula>
    </cfRule>
  </conditionalFormatting>
  <conditionalFormatting sqref="K122:K123">
    <cfRule type="containsText" dxfId="102" priority="127" operator="containsText" text="DISABLED">
      <formula>NOT(ISERROR(SEARCH("DISABLED",K122)))</formula>
    </cfRule>
    <cfRule type="containsText" dxfId="101" priority="128" operator="containsText" text="ENABLED">
      <formula>NOT(ISERROR(SEARCH("ENABLED",K122)))</formula>
    </cfRule>
  </conditionalFormatting>
  <conditionalFormatting sqref="K1960">
    <cfRule type="containsText" dxfId="100" priority="123" operator="containsText" text="DISABLED">
      <formula>NOT(ISERROR(SEARCH("DISABLED",K1960)))</formula>
    </cfRule>
    <cfRule type="containsText" dxfId="99" priority="124" operator="containsText" text="ENABLED">
      <formula>NOT(ISERROR(SEARCH("ENABLED",K1960)))</formula>
    </cfRule>
  </conditionalFormatting>
  <conditionalFormatting sqref="K112">
    <cfRule type="containsText" dxfId="98" priority="121" operator="containsText" text="DISABLED">
      <formula>NOT(ISERROR(SEARCH("DISABLED",K112)))</formula>
    </cfRule>
    <cfRule type="containsText" dxfId="97" priority="122" operator="containsText" text="ENABLED">
      <formula>NOT(ISERROR(SEARCH("ENABLED",K112)))</formula>
    </cfRule>
  </conditionalFormatting>
  <conditionalFormatting sqref="K175">
    <cfRule type="containsText" dxfId="96" priority="119" operator="containsText" text="DISABLED">
      <formula>NOT(ISERROR(SEARCH("DISABLED",K175)))</formula>
    </cfRule>
    <cfRule type="containsText" dxfId="95" priority="120" operator="containsText" text="ENABLED">
      <formula>NOT(ISERROR(SEARCH("ENABLED",K175)))</formula>
    </cfRule>
  </conditionalFormatting>
  <conditionalFormatting sqref="K484">
    <cfRule type="containsText" dxfId="94" priority="117" operator="containsText" text="DISABLED">
      <formula>NOT(ISERROR(SEARCH("DISABLED",K484)))</formula>
    </cfRule>
    <cfRule type="containsText" dxfId="93" priority="118" operator="containsText" text="ENABLED">
      <formula>NOT(ISERROR(SEARCH("ENABLED",K484)))</formula>
    </cfRule>
  </conditionalFormatting>
  <conditionalFormatting sqref="K577">
    <cfRule type="containsText" dxfId="92" priority="115" operator="containsText" text="DISABLED">
      <formula>NOT(ISERROR(SEARCH("DISABLED",K577)))</formula>
    </cfRule>
    <cfRule type="containsText" dxfId="91" priority="116" operator="containsText" text="ENABLED">
      <formula>NOT(ISERROR(SEARCH("ENABLED",K577)))</formula>
    </cfRule>
  </conditionalFormatting>
  <conditionalFormatting sqref="K338:K339">
    <cfRule type="containsText" dxfId="90" priority="107" operator="containsText" text="DISABLED">
      <formula>NOT(ISERROR(SEARCH("DISABLED",K338)))</formula>
    </cfRule>
    <cfRule type="containsText" dxfId="89" priority="108" operator="containsText" text="ENABLED">
      <formula>NOT(ISERROR(SEARCH("ENABLED",K338)))</formula>
    </cfRule>
  </conditionalFormatting>
  <conditionalFormatting sqref="K399">
    <cfRule type="containsText" dxfId="88" priority="105" operator="containsText" text="DISABLED">
      <formula>NOT(ISERROR(SEARCH("DISABLED",K399)))</formula>
    </cfRule>
    <cfRule type="containsText" dxfId="87" priority="106" operator="containsText" text="ENABLED">
      <formula>NOT(ISERROR(SEARCH("ENABLED",K399)))</formula>
    </cfRule>
  </conditionalFormatting>
  <conditionalFormatting sqref="K1993">
    <cfRule type="containsText" dxfId="86" priority="101" operator="containsText" text="DISABLED">
      <formula>NOT(ISERROR(SEARCH("DISABLED",K1993)))</formula>
    </cfRule>
    <cfRule type="containsText" dxfId="85" priority="102" operator="containsText" text="ENABLED">
      <formula>NOT(ISERROR(SEARCH("ENABLED",K1993)))</formula>
    </cfRule>
  </conditionalFormatting>
  <conditionalFormatting sqref="K1994">
    <cfRule type="containsText" dxfId="84" priority="99" operator="containsText" text="DISABLED">
      <formula>NOT(ISERROR(SEARCH("DISABLED",K1994)))</formula>
    </cfRule>
    <cfRule type="containsText" dxfId="83" priority="100" operator="containsText" text="ENABLED">
      <formula>NOT(ISERROR(SEARCH("ENABLED",K1994)))</formula>
    </cfRule>
  </conditionalFormatting>
  <conditionalFormatting sqref="K1995 K1997 K1999 K2001 K2003 K2005 K2007 K2009 K2011:K2012">
    <cfRule type="containsText" dxfId="82" priority="97" operator="containsText" text="DISABLED">
      <formula>NOT(ISERROR(SEARCH("DISABLED",K1995)))</formula>
    </cfRule>
    <cfRule type="containsText" dxfId="81" priority="98" operator="containsText" text="ENABLED">
      <formula>NOT(ISERROR(SEARCH("ENABLED",K1995)))</formula>
    </cfRule>
  </conditionalFormatting>
  <conditionalFormatting sqref="K1996 K1998 K2000 K2002 K2004 K2006 K2008 K2010">
    <cfRule type="containsText" dxfId="80" priority="95" operator="containsText" text="DISABLED">
      <formula>NOT(ISERROR(SEARCH("DISABLED",K1996)))</formula>
    </cfRule>
    <cfRule type="containsText" dxfId="79" priority="96" operator="containsText" text="ENABLED">
      <formula>NOT(ISERROR(SEARCH("ENABLED",K1996)))</formula>
    </cfRule>
  </conditionalFormatting>
  <conditionalFormatting sqref="K2013:K2014">
    <cfRule type="containsText" dxfId="78" priority="93" operator="containsText" text="DISABLED">
      <formula>NOT(ISERROR(SEARCH("DISABLED",K2013)))</formula>
    </cfRule>
    <cfRule type="containsText" dxfId="77" priority="94" operator="containsText" text="ENABLED">
      <formula>NOT(ISERROR(SEARCH("ENABLED",K2013)))</formula>
    </cfRule>
  </conditionalFormatting>
  <conditionalFormatting sqref="K711">
    <cfRule type="containsText" dxfId="76" priority="91" operator="containsText" text="DISABLED">
      <formula>NOT(ISERROR(SEARCH("DISABLED",K711)))</formula>
    </cfRule>
    <cfRule type="containsText" dxfId="75" priority="92" operator="containsText" text="ENABLED">
      <formula>NOT(ISERROR(SEARCH("ENABLED",K711)))</formula>
    </cfRule>
  </conditionalFormatting>
  <conditionalFormatting sqref="K712">
    <cfRule type="containsText" dxfId="74" priority="89" operator="containsText" text="DISABLED">
      <formula>NOT(ISERROR(SEARCH("DISABLED",K712)))</formula>
    </cfRule>
    <cfRule type="containsText" dxfId="73" priority="90" operator="containsText" text="ENABLED">
      <formula>NOT(ISERROR(SEARCH("ENABLED",K712)))</formula>
    </cfRule>
  </conditionalFormatting>
  <conditionalFormatting sqref="K1942">
    <cfRule type="containsText" dxfId="72" priority="87" operator="containsText" text="DISABLED">
      <formula>NOT(ISERROR(SEARCH("DISABLED",K1942)))</formula>
    </cfRule>
    <cfRule type="containsText" dxfId="71" priority="88" operator="containsText" text="ENABLED">
      <formula>NOT(ISERROR(SEARCH("ENABLED",K1942)))</formula>
    </cfRule>
  </conditionalFormatting>
  <conditionalFormatting sqref="K2015">
    <cfRule type="containsText" dxfId="70" priority="85" operator="containsText" text="DISABLED">
      <formula>NOT(ISERROR(SEARCH("DISABLED",K2015)))</formula>
    </cfRule>
    <cfRule type="containsText" dxfId="69" priority="86" operator="containsText" text="ENABLED">
      <formula>NOT(ISERROR(SEARCH("ENABLED",K2015)))</formula>
    </cfRule>
  </conditionalFormatting>
  <conditionalFormatting sqref="Y1:Y1748 Y2038:Y1048576 Y1750:Y1780 Y2023:Y2024 Y1952:Y2021 Y1942:Y1950 Y1783:Y1940">
    <cfRule type="notContainsBlanks" dxfId="68" priority="84">
      <formula>LEN(TRIM(Y1))&gt;0</formula>
    </cfRule>
  </conditionalFormatting>
  <conditionalFormatting sqref="K2016:K2021 K2023:K2024">
    <cfRule type="containsText" dxfId="67" priority="82" operator="containsText" text="DISABLED">
      <formula>NOT(ISERROR(SEARCH("DISABLED",K2016)))</formula>
    </cfRule>
    <cfRule type="containsText" dxfId="66" priority="83" operator="containsText" text="ENABLED">
      <formula>NOT(ISERROR(SEARCH("ENABLED",K2016)))</formula>
    </cfRule>
  </conditionalFormatting>
  <conditionalFormatting sqref="Y2025:Y2028">
    <cfRule type="notContainsBlanks" dxfId="65" priority="79">
      <formula>LEN(TRIM(Y2025))&gt;0</formula>
    </cfRule>
  </conditionalFormatting>
  <conditionalFormatting sqref="K2025:K2026">
    <cfRule type="containsText" dxfId="64" priority="75" operator="containsText" text="DISABLED">
      <formula>NOT(ISERROR(SEARCH("DISABLED",K2025)))</formula>
    </cfRule>
    <cfRule type="containsText" dxfId="63" priority="76" operator="containsText" text="ENABLED">
      <formula>NOT(ISERROR(SEARCH("ENABLED",K2025)))</formula>
    </cfRule>
  </conditionalFormatting>
  <conditionalFormatting sqref="K2027:K2028">
    <cfRule type="containsText" dxfId="62" priority="73" operator="containsText" text="DISABLED">
      <formula>NOT(ISERROR(SEARCH("DISABLED",K2027)))</formula>
    </cfRule>
    <cfRule type="containsText" dxfId="61" priority="74" operator="containsText" text="ENABLED">
      <formula>NOT(ISERROR(SEARCH("ENABLED",K2027)))</formula>
    </cfRule>
  </conditionalFormatting>
  <conditionalFormatting sqref="K2029">
    <cfRule type="containsText" dxfId="60" priority="71" operator="containsText" text="DISABLED">
      <formula>NOT(ISERROR(SEARCH("DISABLED",K2029)))</formula>
    </cfRule>
    <cfRule type="containsText" dxfId="59" priority="72" operator="containsText" text="ENABLED">
      <formula>NOT(ISERROR(SEARCH("ENABLED",K2029)))</formula>
    </cfRule>
  </conditionalFormatting>
  <conditionalFormatting sqref="Y2029">
    <cfRule type="notContainsBlanks" dxfId="58" priority="70">
      <formula>LEN(TRIM(Y2029))&gt;0</formula>
    </cfRule>
  </conditionalFormatting>
  <conditionalFormatting sqref="K2029">
    <cfRule type="containsText" dxfId="57" priority="68" operator="containsText" text="DISABLED">
      <formula>NOT(ISERROR(SEARCH("DISABLED",K2029)))</formula>
    </cfRule>
    <cfRule type="containsText" dxfId="56" priority="69" operator="containsText" text="ENABLED">
      <formula>NOT(ISERROR(SEARCH("ENABLED",K2029)))</formula>
    </cfRule>
  </conditionalFormatting>
  <conditionalFormatting sqref="Y2030">
    <cfRule type="notContainsBlanks" dxfId="55" priority="65">
      <formula>LEN(TRIM(Y2030))&gt;0</formula>
    </cfRule>
  </conditionalFormatting>
  <conditionalFormatting sqref="Y2031">
    <cfRule type="notContainsBlanks" dxfId="54" priority="62">
      <formula>LEN(TRIM(Y2031))&gt;0</formula>
    </cfRule>
  </conditionalFormatting>
  <conditionalFormatting sqref="K2030:K2031">
    <cfRule type="containsText" dxfId="53" priority="60" operator="containsText" text="DISABLED">
      <formula>NOT(ISERROR(SEARCH("DISABLED",K2030)))</formula>
    </cfRule>
    <cfRule type="containsText" dxfId="52" priority="61" operator="containsText" text="ENABLED">
      <formula>NOT(ISERROR(SEARCH("ENABLED",K2030)))</formula>
    </cfRule>
  </conditionalFormatting>
  <conditionalFormatting sqref="K2032">
    <cfRule type="containsText" dxfId="51" priority="53" operator="containsText" text="DISABLED">
      <formula>NOT(ISERROR(SEARCH("DISABLED",K2032)))</formula>
    </cfRule>
    <cfRule type="containsText" dxfId="50" priority="54" operator="containsText" text="ENABLED">
      <formula>NOT(ISERROR(SEARCH("ENABLED",K2032)))</formula>
    </cfRule>
  </conditionalFormatting>
  <conditionalFormatting sqref="K2037">
    <cfRule type="containsText" dxfId="49" priority="47" operator="containsText" text="DISABLED">
      <formula>NOT(ISERROR(SEARCH("DISABLED",K2037)))</formula>
    </cfRule>
    <cfRule type="containsText" dxfId="48" priority="48" operator="containsText" text="ENABLED">
      <formula>NOT(ISERROR(SEARCH("ENABLED",K2037)))</formula>
    </cfRule>
  </conditionalFormatting>
  <conditionalFormatting sqref="Y2032">
    <cfRule type="notContainsBlanks" dxfId="47" priority="57">
      <formula>LEN(TRIM(Y2032))&gt;0</formula>
    </cfRule>
  </conditionalFormatting>
  <conditionalFormatting sqref="Y2033:Y2036">
    <cfRule type="notContainsBlanks" dxfId="46" priority="52">
      <formula>LEN(TRIM(Y2033))&gt;0</formula>
    </cfRule>
  </conditionalFormatting>
  <conditionalFormatting sqref="K2033:K2036">
    <cfRule type="containsText" dxfId="45" priority="50" operator="containsText" text="DISABLED">
      <formula>NOT(ISERROR(SEARCH("DISABLED",K2033)))</formula>
    </cfRule>
    <cfRule type="containsText" dxfId="44" priority="51" operator="containsText" text="ENABLED">
      <formula>NOT(ISERROR(SEARCH("ENABLED",K2033)))</formula>
    </cfRule>
  </conditionalFormatting>
  <conditionalFormatting sqref="Y2037">
    <cfRule type="notContainsBlanks" dxfId="43" priority="49">
      <formula>LEN(TRIM(Y2037))&gt;0</formula>
    </cfRule>
  </conditionalFormatting>
  <conditionalFormatting sqref="K1749">
    <cfRule type="containsText" dxfId="42" priority="42" operator="containsText" text="DISABLED">
      <formula>NOT(ISERROR(SEARCH("DISABLED",K1749)))</formula>
    </cfRule>
    <cfRule type="containsText" dxfId="41" priority="43" operator="containsText" text="ENABLED">
      <formula>NOT(ISERROR(SEARCH("ENABLED",K1749)))</formula>
    </cfRule>
  </conditionalFormatting>
  <conditionalFormatting sqref="Y1749">
    <cfRule type="notContainsBlanks" dxfId="40" priority="41">
      <formula>LEN(TRIM(Y1749))&gt;0</formula>
    </cfRule>
  </conditionalFormatting>
  <conditionalFormatting sqref="K2022">
    <cfRule type="containsText" dxfId="39" priority="39" operator="containsText" text="DISABLED">
      <formula>NOT(ISERROR(SEARCH("DISABLED",K2022)))</formula>
    </cfRule>
    <cfRule type="containsText" dxfId="38" priority="40" operator="containsText" text="ENABLED">
      <formula>NOT(ISERROR(SEARCH("ENABLED",K2022)))</formula>
    </cfRule>
  </conditionalFormatting>
  <conditionalFormatting sqref="Y2022">
    <cfRule type="notContainsBlanks" dxfId="37" priority="38">
      <formula>LEN(TRIM(Y2022))&gt;0</formula>
    </cfRule>
  </conditionalFormatting>
  <conditionalFormatting sqref="J1:J1590 J1952:J1048576 J1942:J1950 J1783:J1940 J1689:J1780">
    <cfRule type="cellIs" dxfId="36" priority="37" operator="equal">
      <formula>"CAT_MENU"</formula>
    </cfRule>
  </conditionalFormatting>
  <conditionalFormatting sqref="K1951">
    <cfRule type="containsText" dxfId="35" priority="35" operator="containsText" text="DISABLED">
      <formula>NOT(ISERROR(SEARCH("DISABLED",K1951)))</formula>
    </cfRule>
    <cfRule type="containsText" dxfId="34" priority="36" operator="containsText" text="ENABLED">
      <formula>NOT(ISERROR(SEARCH("ENABLED",K1951)))</formula>
    </cfRule>
  </conditionalFormatting>
  <conditionalFormatting sqref="Y1951">
    <cfRule type="notContainsBlanks" dxfId="33" priority="34">
      <formula>LEN(TRIM(Y1951))&gt;0</formula>
    </cfRule>
  </conditionalFormatting>
  <conditionalFormatting sqref="Y1941">
    <cfRule type="notContainsBlanks" dxfId="32" priority="30">
      <formula>LEN(TRIM(Y1941))&gt;0</formula>
    </cfRule>
  </conditionalFormatting>
  <conditionalFormatting sqref="J1951">
    <cfRule type="cellIs" dxfId="31" priority="28" operator="equal">
      <formula>"CAT_MENU"</formula>
    </cfRule>
  </conditionalFormatting>
  <conditionalFormatting sqref="L1:L1590 L1783:L1048576 L1689:L1780">
    <cfRule type="containsText" dxfId="30" priority="26" operator="containsText" text="DISABLED">
      <formula>NOT(ISERROR(SEARCH("DISABLED",L1)))</formula>
    </cfRule>
    <cfRule type="containsText" dxfId="29" priority="27" operator="containsText" text="ENABLED">
      <formula>NOT(ISERROR(SEARCH("ENABLED",L1)))</formula>
    </cfRule>
  </conditionalFormatting>
  <conditionalFormatting sqref="J1941">
    <cfRule type="cellIs" dxfId="28" priority="25" operator="equal">
      <formula>"CAT_MENU"</formula>
    </cfRule>
  </conditionalFormatting>
  <conditionalFormatting sqref="K1941">
    <cfRule type="containsText" dxfId="27" priority="23" operator="containsText" text="DISABLED">
      <formula>NOT(ISERROR(SEARCH("DISABLED",K1941)))</formula>
    </cfRule>
    <cfRule type="containsText" dxfId="26" priority="24" operator="containsText" text="ENABLED">
      <formula>NOT(ISERROR(SEARCH("ENABLED",K1941)))</formula>
    </cfRule>
  </conditionalFormatting>
  <conditionalFormatting sqref="K1781">
    <cfRule type="containsText" dxfId="25" priority="21" operator="containsText" text="DISABLED">
      <formula>NOT(ISERROR(SEARCH("DISABLED",K1781)))</formula>
    </cfRule>
    <cfRule type="containsText" dxfId="24" priority="22" operator="containsText" text="ENABLED">
      <formula>NOT(ISERROR(SEARCH("ENABLED",K1781)))</formula>
    </cfRule>
  </conditionalFormatting>
  <conditionalFormatting sqref="Y1781">
    <cfRule type="notContainsBlanks" dxfId="23" priority="20">
      <formula>LEN(TRIM(Y1781))&gt;0</formula>
    </cfRule>
  </conditionalFormatting>
  <conditionalFormatting sqref="J1781">
    <cfRule type="cellIs" dxfId="22" priority="19" operator="equal">
      <formula>"CAT_MENU"</formula>
    </cfRule>
  </conditionalFormatting>
  <conditionalFormatting sqref="L1781">
    <cfRule type="containsText" dxfId="21" priority="17" operator="containsText" text="DISABLED">
      <formula>NOT(ISERROR(SEARCH("DISABLED",L1781)))</formula>
    </cfRule>
    <cfRule type="containsText" dxfId="20" priority="18" operator="containsText" text="ENABLED">
      <formula>NOT(ISERROR(SEARCH("ENABLED",L1781)))</formula>
    </cfRule>
  </conditionalFormatting>
  <conditionalFormatting sqref="K1782">
    <cfRule type="containsText" dxfId="19" priority="15" operator="containsText" text="DISABLED">
      <formula>NOT(ISERROR(SEARCH("DISABLED",K1782)))</formula>
    </cfRule>
    <cfRule type="containsText" dxfId="18" priority="16" operator="containsText" text="ENABLED">
      <formula>NOT(ISERROR(SEARCH("ENABLED",K1782)))</formula>
    </cfRule>
  </conditionalFormatting>
  <conditionalFormatting sqref="Y1782">
    <cfRule type="notContainsBlanks" dxfId="17" priority="14">
      <formula>LEN(TRIM(Y1782))&gt;0</formula>
    </cfRule>
  </conditionalFormatting>
  <conditionalFormatting sqref="J1782">
    <cfRule type="cellIs" dxfId="16" priority="13" operator="equal">
      <formula>"CAT_MENU"</formula>
    </cfRule>
  </conditionalFormatting>
  <conditionalFormatting sqref="L1782">
    <cfRule type="containsText" dxfId="15" priority="11" operator="containsText" text="DISABLED">
      <formula>NOT(ISERROR(SEARCH("DISABLED",L1782)))</formula>
    </cfRule>
    <cfRule type="containsText" dxfId="14" priority="12" operator="containsText" text="ENABLED">
      <formula>NOT(ISERROR(SEARCH("ENABLED",L1782)))</formula>
    </cfRule>
  </conditionalFormatting>
  <conditionalFormatting sqref="K1591:K1687">
    <cfRule type="containsText" dxfId="13" priority="9" operator="containsText" text="DISABLED">
      <formula>NOT(ISERROR(SEARCH("DISABLED",K1591)))</formula>
    </cfRule>
    <cfRule type="containsText" dxfId="12" priority="10" operator="containsText" text="ENABLED">
      <formula>NOT(ISERROR(SEARCH("ENABLED",K1591)))</formula>
    </cfRule>
  </conditionalFormatting>
  <conditionalFormatting sqref="J1591:J1687">
    <cfRule type="cellIs" dxfId="11" priority="8" operator="equal">
      <formula>"CAT_MENU"</formula>
    </cfRule>
  </conditionalFormatting>
  <conditionalFormatting sqref="L1591:L1687">
    <cfRule type="containsText" dxfId="10" priority="6" operator="containsText" text="DISABLED">
      <formula>NOT(ISERROR(SEARCH("DISABLED",L1591)))</formula>
    </cfRule>
    <cfRule type="containsText" dxfId="9" priority="7" operator="containsText" text="ENABLED">
      <formula>NOT(ISERROR(SEARCH("ENABLED",L1591)))</formula>
    </cfRule>
  </conditionalFormatting>
  <conditionalFormatting sqref="K1688">
    <cfRule type="containsText" dxfId="8" priority="4" operator="containsText" text="DISABLED">
      <formula>NOT(ISERROR(SEARCH("DISABLED",K1688)))</formula>
    </cfRule>
    <cfRule type="containsText" dxfId="7" priority="5" operator="containsText" text="ENABLED">
      <formula>NOT(ISERROR(SEARCH("ENABLED",K1688)))</formula>
    </cfRule>
  </conditionalFormatting>
  <conditionalFormatting sqref="J1688">
    <cfRule type="cellIs" dxfId="6" priority="3" operator="equal">
      <formula>"CAT_MENU"</formula>
    </cfRule>
  </conditionalFormatting>
  <conditionalFormatting sqref="L1688">
    <cfRule type="containsText" dxfId="5" priority="1" operator="containsText" text="DISABLED">
      <formula>NOT(ISERROR(SEARCH("DISABLED",L1688)))</formula>
    </cfRule>
    <cfRule type="containsText" dxfId="4" priority="2" operator="containsText" text="ENABLED">
      <formula>NOT(ISERROR(SEARCH("ENABLED",L1688)))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zoomScale="75" zoomScaleNormal="75" zoomScalePageLayoutView="75" workbookViewId="0">
      <selection activeCell="F1" sqref="F1:F1048576"/>
    </sheetView>
  </sheetViews>
  <sheetFormatPr baseColWidth="10" defaultRowHeight="15" zeroHeight="1" x14ac:dyDescent="0"/>
  <cols>
    <col min="3" max="4" width="10.83203125" style="3"/>
    <col min="5" max="5" width="12.83203125" style="110" bestFit="1" customWidth="1"/>
    <col min="6" max="6" width="94.83203125" style="105" customWidth="1"/>
    <col min="9" max="9" width="10.83203125" style="3"/>
    <col min="10" max="10" width="10.83203125" style="110"/>
    <col min="11" max="11" width="27.1640625" bestFit="1" customWidth="1"/>
    <col min="12" max="12" width="27.1640625" style="3" bestFit="1" customWidth="1"/>
    <col min="17" max="17" width="35.83203125" style="110" customWidth="1"/>
  </cols>
  <sheetData>
    <row r="1" spans="1:26" ht="16" thickBot="1">
      <c r="A1">
        <f>SUM(A3:A9999)</f>
        <v>0</v>
      </c>
      <c r="B1">
        <f>SUM(B3:B9999)</f>
        <v>4</v>
      </c>
      <c r="H1">
        <f>COUNTIF(H2:H2:H500,"=FALSE")</f>
        <v>4</v>
      </c>
    </row>
    <row r="2" spans="1:26">
      <c r="A2" t="s">
        <v>4486</v>
      </c>
      <c r="B2" t="s">
        <v>4486</v>
      </c>
      <c r="I2" s="115" t="s">
        <v>4491</v>
      </c>
      <c r="J2" s="116" t="s">
        <v>4490</v>
      </c>
      <c r="K2" s="117" t="s">
        <v>4492</v>
      </c>
      <c r="L2" s="132" t="s">
        <v>4563</v>
      </c>
      <c r="Q2" s="110" t="s">
        <v>4544</v>
      </c>
    </row>
    <row r="3" spans="1:26">
      <c r="A3" s="108" t="str">
        <f>IF(ISNA(VLOOKUP(D3,D4:D$9999,1,0)),"",1)</f>
        <v/>
      </c>
      <c r="B3" s="108">
        <f>IF(ISNA(VLOOKUP(E3,E4:E$9999,1,0)),"",1)</f>
        <v>1</v>
      </c>
      <c r="C3" s="3">
        <v>1</v>
      </c>
      <c r="D3" s="3" t="str">
        <f>CHAR(34)&amp;VLOOKUP(C3,SOURCE!T4:Z9999,7,0)&amp;CHAR(34)</f>
        <v>"26"</v>
      </c>
      <c r="E3" s="110" t="str">
        <f>CHAR(34)&amp;VLOOKUP(C3,SOURCE!T$4:Z$9999,6,0)&amp;CHAR(34)</f>
        <v>"CPX?"</v>
      </c>
      <c r="F3" s="105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(strcompare(commandnumber,"CPX?" )) {strcpy(commandnumber, "26");} else</v>
      </c>
      <c r="H3" t="b">
        <f>ISNA(VLOOKUP(J3,J4:J$500,1,0))</f>
        <v>0</v>
      </c>
      <c r="I3" s="111">
        <f>VLOOKUP(C3,SOURCE!T$4:Z$9999,7,0)</f>
        <v>26</v>
      </c>
      <c r="J3" s="112" t="str">
        <f>VLOOKUP(C3,SOURCE!T$4:Z$9999,6,0)</f>
        <v>CPX?</v>
      </c>
      <c r="K3" s="113" t="str">
        <f t="shared" ref="K3:K66" si="1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33" t="str">
        <f>VLOOKUP(C3,SOURCE!T$4:Z$9999,2,0)</f>
        <v>Complex</v>
      </c>
      <c r="Q3" s="110" t="str">
        <f>VLOOKUP(I3,SOURCE!C:N,5,0)</f>
        <v>"CPX?"</v>
      </c>
    </row>
    <row r="4" spans="1:26">
      <c r="A4" s="108" t="str">
        <f>IF(ISNA(VLOOKUP(D4,D5:D$9999,1,0)),"",1)</f>
        <v/>
      </c>
      <c r="B4" s="108" t="str">
        <f>IF(ISNA(VLOOKUP(E4,E5:E$9999,1,0)),"",1)</f>
        <v/>
      </c>
      <c r="C4" s="3">
        <v>2</v>
      </c>
      <c r="D4" s="3" t="str">
        <f>CHAR(34)&amp;VLOOKUP(C4,SOURCE!T5:Z10000,7,0)&amp;CHAR(34)</f>
        <v>"29"</v>
      </c>
      <c r="E4" s="110" t="str">
        <f>CHAR(34)&amp;VLOOKUP(C4,SOURCE!T$4:Z$9999,6,0)&amp;CHAR(34)</f>
        <v>"REAL?"</v>
      </c>
      <c r="F4" s="105" t="str">
        <f t="shared" si="0"/>
        <v xml:space="preserve">                      if (strcompare(commandnumber,"REAL?" )) {strcpy(commandnumber, "29");} else</v>
      </c>
      <c r="H4" t="b">
        <f>ISNA(VLOOKUP(J4,J5:J$500,1,0))</f>
        <v>1</v>
      </c>
      <c r="I4" s="111">
        <f>VLOOKUP(C4,SOURCE!T$4:Z$9999,7,0)</f>
        <v>29</v>
      </c>
      <c r="J4" s="112" t="str">
        <f>VLOOKUP(C4,SOURCE!T$4:Z$9999,6,0)</f>
        <v>REAL?</v>
      </c>
      <c r="K4" s="113" t="str">
        <f t="shared" si="1"/>
        <v>REAL?</v>
      </c>
      <c r="L4" s="133" t="str">
        <f>VLOOKUP(C4,SOURCE!T$4:Z$9999,2,0)</f>
        <v>INFO</v>
      </c>
      <c r="Q4" s="110" t="str">
        <f>VLOOKUP(I4,SOURCE!C:N,5,0)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8" t="str">
        <f>IF(ISNA(VLOOKUP(D5,D6:D$9999,1,0)),"",1)</f>
        <v/>
      </c>
      <c r="B5" s="108" t="str">
        <f>IF(ISNA(VLOOKUP(E5,E6:E$9999,1,0)),"",1)</f>
        <v/>
      </c>
      <c r="C5" s="3">
        <v>3</v>
      </c>
      <c r="D5" s="3" t="str">
        <f>CHAR(34)&amp;VLOOKUP(C5,SOURCE!T6:Z10001,7,0)&amp;CHAR(34)</f>
        <v>"33"</v>
      </c>
      <c r="E5" s="110" t="str">
        <f>CHAR(34)&amp;VLOOKUP(C5,SOURCE!T$4:Z$9999,6,0)&amp;CHAR(34)</f>
        <v>"PRIME?"</v>
      </c>
      <c r="F5" s="105" t="str">
        <f t="shared" si="0"/>
        <v xml:space="preserve">                      if (strcompare(commandnumber,"PRIME?" )) {strcpy(commandnumber, "33");} else</v>
      </c>
      <c r="H5" t="b">
        <f>ISNA(VLOOKUP(J5,J6:J$500,1,0))</f>
        <v>1</v>
      </c>
      <c r="I5" s="111">
        <f>VLOOKUP(C5,SOURCE!T$4:Z$9999,7,0)</f>
        <v>33</v>
      </c>
      <c r="J5" s="112" t="str">
        <f>VLOOKUP(C5,SOURCE!T$4:Z$9999,6,0)</f>
        <v>PRIME?</v>
      </c>
      <c r="K5" s="113" t="str">
        <f t="shared" si="1"/>
        <v>PRIME?</v>
      </c>
      <c r="L5" s="133" t="str">
        <f>VLOOKUP(C5,SOURCE!T$4:Z$9999,2,0)</f>
        <v>Math</v>
      </c>
      <c r="Q5" s="110" t="str">
        <f>VLOOKUP(I5,SOURCE!C:N,5,0)</f>
        <v>"PRIME?"</v>
      </c>
    </row>
    <row r="6" spans="1:26">
      <c r="A6" s="108" t="str">
        <f>IF(ISNA(VLOOKUP(D6,D7:D$9999,1,0)),"",1)</f>
        <v/>
      </c>
      <c r="B6" s="108" t="str">
        <f>IF(ISNA(VLOOKUP(E6,E7:E$9999,1,0)),"",1)</f>
        <v/>
      </c>
      <c r="C6" s="3">
        <v>4</v>
      </c>
      <c r="D6" s="3" t="str">
        <f>CHAR(34)&amp;VLOOKUP(C6,SOURCE!T7:Z10002,7,0)&amp;CHAR(34)</f>
        <v>"35"</v>
      </c>
      <c r="E6" s="110" t="str">
        <f>CHAR(34)&amp;VLOOKUP(C6,SOURCE!T$4:Z$9999,6,0)&amp;CHAR(34)</f>
        <v>"ENTER"</v>
      </c>
      <c r="F6" s="105" t="str">
        <f t="shared" si="0"/>
        <v xml:space="preserve">                      if (strcompare(commandnumber,"ENTER" )) {strcpy(commandnumber, "35");} else</v>
      </c>
      <c r="H6" t="b">
        <f>ISNA(VLOOKUP(J6,J7:J$500,1,0))</f>
        <v>1</v>
      </c>
      <c r="I6" s="111">
        <f>VLOOKUP(C6,SOURCE!T$4:Z$9999,7,0)</f>
        <v>35</v>
      </c>
      <c r="J6" s="112" t="str">
        <f>VLOOKUP(C6,SOURCE!T$4:Z$9999,6,0)</f>
        <v>ENTER</v>
      </c>
      <c r="K6" s="113" t="str">
        <f t="shared" si="1"/>
        <v>ENTER</v>
      </c>
      <c r="L6" s="133" t="str">
        <f>VLOOKUP(C6,SOURCE!T$4:Z$9999,2,0)</f>
        <v>STACK</v>
      </c>
      <c r="Q6" s="110" t="str">
        <f>VLOOKUP(I6,SOURCE!C:N,5,0)</f>
        <v>"ENTER" STD_UP_ARROW</v>
      </c>
    </row>
    <row r="7" spans="1:26">
      <c r="A7" s="108" t="str">
        <f>IF(ISNA(VLOOKUP(D7,D8:D$9999,1,0)),"",1)</f>
        <v/>
      </c>
      <c r="B7" s="108" t="str">
        <f>IF(ISNA(VLOOKUP(E7,E8:E$9999,1,0)),"",1)</f>
        <v/>
      </c>
      <c r="C7" s="3">
        <v>5</v>
      </c>
      <c r="D7" s="3" t="str">
        <f>CHAR(34)&amp;VLOOKUP(C7,SOURCE!T8:Z10003,7,0)&amp;CHAR(34)</f>
        <v>"36"</v>
      </c>
      <c r="E7" s="110" t="str">
        <f>CHAR(34)&amp;VLOOKUP(C7,SOURCE!T$4:Z$9999,6,0)&amp;CHAR(34)</f>
        <v>"X&lt;&gt;Y"</v>
      </c>
      <c r="F7" s="105" t="str">
        <f t="shared" si="0"/>
        <v xml:space="preserve">                      if (strcompare(commandnumber,"X&lt;&gt;Y" )) {strcpy(commandnumber, "36");} else</v>
      </c>
      <c r="H7" t="b">
        <f>ISNA(VLOOKUP(J7,J8:J$500,1,0))</f>
        <v>1</v>
      </c>
      <c r="I7" s="111">
        <f>VLOOKUP(C7,SOURCE!T$4:Z$9999,7,0)</f>
        <v>36</v>
      </c>
      <c r="J7" s="112" t="str">
        <f>VLOOKUP(C7,SOURCE!T$4:Z$9999,6,0)</f>
        <v>X&lt;&gt;Y</v>
      </c>
      <c r="K7" s="113" t="str">
        <f t="shared" si="1"/>
        <v>x&lt;&gt;y</v>
      </c>
      <c r="L7" s="133" t="str">
        <f>VLOOKUP(C7,SOURCE!T$4:Z$9999,2,0)</f>
        <v>STACK</v>
      </c>
      <c r="Q7" s="110" t="str">
        <f>VLOOKUP(I7,SOURCE!C:N,5,0)</f>
        <v>"x" STD_LEFT_RIGHT_ARROWS "y"</v>
      </c>
    </row>
    <row r="8" spans="1:26">
      <c r="A8" s="108" t="str">
        <f>IF(ISNA(VLOOKUP(D8,D9:D$9999,1,0)),"",1)</f>
        <v/>
      </c>
      <c r="B8" s="108" t="str">
        <f>IF(ISNA(VLOOKUP(E8,E9:E$9999,1,0)),"",1)</f>
        <v/>
      </c>
      <c r="C8" s="3">
        <v>6</v>
      </c>
      <c r="D8" s="3" t="str">
        <f>CHAR(34)&amp;VLOOKUP(C8,SOURCE!T9:Z10004,7,0)&amp;CHAR(34)</f>
        <v>"37"</v>
      </c>
      <c r="E8" s="110" t="str">
        <f>CHAR(34)&amp;VLOOKUP(C8,SOURCE!T$4:Z$9999,6,0)&amp;CHAR(34)</f>
        <v>"DROP"</v>
      </c>
      <c r="F8" s="105" t="str">
        <f t="shared" si="0"/>
        <v xml:space="preserve">                      if (strcompare(commandnumber,"DROP" )) {strcpy(commandnumber, "37");} else</v>
      </c>
      <c r="H8" t="b">
        <f>ISNA(VLOOKUP(J8,J9:J$500,1,0))</f>
        <v>1</v>
      </c>
      <c r="I8" s="111">
        <f>VLOOKUP(C8,SOURCE!T$4:Z$9999,7,0)</f>
        <v>37</v>
      </c>
      <c r="J8" s="112" t="str">
        <f>VLOOKUP(C8,SOURCE!T$4:Z$9999,6,0)</f>
        <v>DROP</v>
      </c>
      <c r="K8" s="113" t="str">
        <f t="shared" si="1"/>
        <v>DROPDOWN_ARROW</v>
      </c>
      <c r="L8" s="133" t="str">
        <f>VLOOKUP(C8,SOURCE!T$4:Z$9999,2,0)</f>
        <v>STACK</v>
      </c>
      <c r="Q8" s="110" t="str">
        <f>VLOOKUP(I8,SOURCE!C:N,5,0)</f>
        <v>"DROP" STD_DOWN_ARROW</v>
      </c>
    </row>
    <row r="9" spans="1:26">
      <c r="A9" s="108" t="str">
        <f>IF(ISNA(VLOOKUP(D9,D10:D$9999,1,0)),"",1)</f>
        <v/>
      </c>
      <c r="B9" s="108" t="str">
        <f>IF(ISNA(VLOOKUP(E9,E10:E$9999,1,0)),"",1)</f>
        <v/>
      </c>
      <c r="C9" s="3">
        <v>7</v>
      </c>
      <c r="D9" s="3" t="str">
        <f>CHAR(34)&amp;VLOOKUP(C9,SOURCE!T10:Z10005,7,0)&amp;CHAR(34)</f>
        <v>"38"</v>
      </c>
      <c r="E9" s="110" t="str">
        <f>CHAR(34)&amp;VLOOKUP(C9,SOURCE!T$4:Z$9999,6,0)&amp;CHAR(34)</f>
        <v>"DROPY"</v>
      </c>
      <c r="F9" s="105" t="str">
        <f t="shared" si="0"/>
        <v xml:space="preserve">                      if (strcompare(commandnumber,"DROPY" )) {strcpy(commandnumber, "38");} else</v>
      </c>
      <c r="H9" t="b">
        <f>ISNA(VLOOKUP(J9,J10:J$500,1,0))</f>
        <v>1</v>
      </c>
      <c r="I9" s="111">
        <f>VLOOKUP(C9,SOURCE!T$4:Z$9999,7,0)</f>
        <v>38</v>
      </c>
      <c r="J9" s="112" t="str">
        <f>VLOOKUP(C9,SOURCE!T$4:Z$9999,6,0)</f>
        <v>DROPY</v>
      </c>
      <c r="K9" s="113" t="str">
        <f t="shared" si="1"/>
        <v>DROPy</v>
      </c>
      <c r="L9" s="133" t="str">
        <f>VLOOKUP(C9,SOURCE!T$4:Z$9999,2,0)</f>
        <v>STACK</v>
      </c>
      <c r="Q9" s="110" t="str">
        <f>VLOOKUP(I9,SOURCE!C:N,5,0)</f>
        <v>"DROPy"</v>
      </c>
    </row>
    <row r="10" spans="1:26">
      <c r="A10" s="108" t="str">
        <f>IF(ISNA(VLOOKUP(D10,D11:D$9999,1,0)),"",1)</f>
        <v/>
      </c>
      <c r="B10" s="108" t="str">
        <f>IF(ISNA(VLOOKUP(E10,E11:E$9999,1,0)),"",1)</f>
        <v/>
      </c>
      <c r="C10" s="3">
        <v>8</v>
      </c>
      <c r="D10" s="3" t="str">
        <f>CHAR(34)&amp;VLOOKUP(C10,SOURCE!T11:Z10006,7,0)&amp;CHAR(34)</f>
        <v>"41"</v>
      </c>
      <c r="E10" s="110" t="str">
        <f>CHAR(34)&amp;VLOOKUP(C10,SOURCE!T$4:Z$9999,6,0)&amp;CHAR(34)</f>
        <v>"CLX"</v>
      </c>
      <c r="F10" s="105" t="str">
        <f t="shared" si="0"/>
        <v xml:space="preserve">                      if (strcompare(commandnumber,"CLX" )) {strcpy(commandnumber, "41");} else</v>
      </c>
      <c r="H10" t="b">
        <f>ISNA(VLOOKUP(J10,J11:J$500,1,0))</f>
        <v>1</v>
      </c>
      <c r="I10" s="111">
        <f>VLOOKUP(C10,SOURCE!T$4:Z$9999,7,0)</f>
        <v>41</v>
      </c>
      <c r="J10" s="112" t="str">
        <f>VLOOKUP(C10,SOURCE!T$4:Z$9999,6,0)</f>
        <v>CLX</v>
      </c>
      <c r="K10" s="113" t="str">
        <f t="shared" si="1"/>
        <v>CLX</v>
      </c>
      <c r="L10" s="133" t="str">
        <f>VLOOKUP(C10,SOURCE!T$4:Z$9999,2,0)</f>
        <v>Clear</v>
      </c>
      <c r="Q10" s="110" t="str">
        <f>VLOOKUP(I10,SOURCE!C:N,5,0)</f>
        <v>"CLX"</v>
      </c>
    </row>
    <row r="11" spans="1:26">
      <c r="A11" s="108" t="str">
        <f>IF(ISNA(VLOOKUP(D11,D12:D$9999,1,0)),"",1)</f>
        <v/>
      </c>
      <c r="B11" s="108" t="str">
        <f>IF(ISNA(VLOOKUP(E11,E12:E$9999,1,0)),"",1)</f>
        <v/>
      </c>
      <c r="C11" s="3">
        <v>9</v>
      </c>
      <c r="D11" s="3" t="str">
        <f>CHAR(34)&amp;VLOOKUP(C11,SOURCE!T12:Z10007,7,0)&amp;CHAR(34)</f>
        <v>"42"</v>
      </c>
      <c r="E11" s="110" t="str">
        <f>CHAR(34)&amp;VLOOKUP(C11,SOURCE!T$4:Z$9999,6,0)&amp;CHAR(34)</f>
        <v>"FILL"</v>
      </c>
      <c r="F11" s="105" t="str">
        <f t="shared" si="0"/>
        <v xml:space="preserve">                      if (strcompare(commandnumber,"FILL" )) {strcpy(commandnumber, "42");} else</v>
      </c>
      <c r="H11" t="b">
        <f>ISNA(VLOOKUP(J11,J12:J$500,1,0))</f>
        <v>1</v>
      </c>
      <c r="I11" s="111">
        <f>VLOOKUP(C11,SOURCE!T$4:Z$9999,7,0)</f>
        <v>42</v>
      </c>
      <c r="J11" s="112" t="str">
        <f>VLOOKUP(C11,SOURCE!T$4:Z$9999,6,0)</f>
        <v>FILL</v>
      </c>
      <c r="K11" s="113" t="str">
        <f t="shared" si="1"/>
        <v>FILL</v>
      </c>
      <c r="L11" s="133" t="str">
        <f>VLOOKUP(C11,SOURCE!T$4:Z$9999,2,0)</f>
        <v>STACK</v>
      </c>
      <c r="Q11" s="110" t="str">
        <f>VLOOKUP(I11,SOURCE!C:N,5,0)</f>
        <v>"FILL"</v>
      </c>
    </row>
    <row r="12" spans="1:26">
      <c r="A12" s="108" t="str">
        <f>IF(ISNA(VLOOKUP(D12,D13:D$9999,1,0)),"",1)</f>
        <v/>
      </c>
      <c r="B12" s="108" t="str">
        <f>IF(ISNA(VLOOKUP(E12,E13:E$9999,1,0)),"",1)</f>
        <v/>
      </c>
      <c r="C12" s="3">
        <v>10</v>
      </c>
      <c r="D12" s="3" t="str">
        <f>CHAR(34)&amp;VLOOKUP(C12,SOURCE!T13:Z10008,7,0)&amp;CHAR(34)</f>
        <v>"44"</v>
      </c>
      <c r="E12" s="110" t="str">
        <f>CHAR(34)&amp;VLOOKUP(C12,SOURCE!T$4:Z$9999,6,0)&amp;CHAR(34)</f>
        <v>"STO"</v>
      </c>
      <c r="F12" s="105" t="str">
        <f t="shared" si="0"/>
        <v xml:space="preserve">                      if (strcompare(commandnumber,"STO" )) {strcpy(commandnumber, "44");} else</v>
      </c>
      <c r="H12" t="b">
        <f>ISNA(VLOOKUP(J12,J13:J$500,1,0))</f>
        <v>1</v>
      </c>
      <c r="I12" s="111">
        <f>VLOOKUP(C12,SOURCE!T$4:Z$9999,7,0)</f>
        <v>44</v>
      </c>
      <c r="J12" s="112" t="str">
        <f>VLOOKUP(C12,SOURCE!T$4:Z$9999,6,0)</f>
        <v>STO</v>
      </c>
      <c r="K12" s="113" t="str">
        <f t="shared" si="1"/>
        <v>STO</v>
      </c>
      <c r="L12" s="133" t="str">
        <f>VLOOKUP(C12,SOURCE!T$4:Z$9999,2,0)</f>
        <v>STACK</v>
      </c>
      <c r="Q12" s="110" t="str">
        <f>VLOOKUP(I12,SOURCE!C:N,5,0)</f>
        <v>"STO"</v>
      </c>
    </row>
    <row r="13" spans="1:26">
      <c r="A13" s="108" t="str">
        <f>IF(ISNA(VLOOKUP(D13,D14:D$9999,1,0)),"",1)</f>
        <v/>
      </c>
      <c r="B13" s="108" t="str">
        <f>IF(ISNA(VLOOKUP(E13,E14:E$9999,1,0)),"",1)</f>
        <v/>
      </c>
      <c r="C13" s="3">
        <v>11</v>
      </c>
      <c r="D13" s="3" t="str">
        <f>CHAR(34)&amp;VLOOKUP(C13,SOURCE!T14:Z10009,7,0)&amp;CHAR(34)</f>
        <v>"51"</v>
      </c>
      <c r="E13" s="110" t="str">
        <f>CHAR(34)&amp;VLOOKUP(C13,SOURCE!T$4:Z$9999,6,0)&amp;CHAR(34)</f>
        <v>"RCL"</v>
      </c>
      <c r="F13" s="105" t="str">
        <f t="shared" si="0"/>
        <v xml:space="preserve">                      if (strcompare(commandnumber,"RCL" )) {strcpy(commandnumber, "51");} else</v>
      </c>
      <c r="H13" t="b">
        <f>ISNA(VLOOKUP(J13,J14:J$500,1,0))</f>
        <v>1</v>
      </c>
      <c r="I13" s="111">
        <f>VLOOKUP(C13,SOURCE!T$4:Z$9999,7,0)</f>
        <v>51</v>
      </c>
      <c r="J13" s="112" t="str">
        <f>VLOOKUP(C13,SOURCE!T$4:Z$9999,6,0)</f>
        <v>RCL</v>
      </c>
      <c r="K13" s="113" t="str">
        <f t="shared" si="1"/>
        <v>RCL</v>
      </c>
      <c r="L13" s="133" t="str">
        <f>VLOOKUP(C13,SOURCE!T$4:Z$9999,2,0)</f>
        <v>STACK</v>
      </c>
      <c r="Q13" s="110" t="str">
        <f>VLOOKUP(I13,SOURCE!C:N,5,0)</f>
        <v>"RCL"</v>
      </c>
    </row>
    <row r="14" spans="1:26">
      <c r="A14" s="108" t="str">
        <f>IF(ISNA(VLOOKUP(D14,D15:D$9999,1,0)),"",1)</f>
        <v/>
      </c>
      <c r="B14" s="108" t="str">
        <f>IF(ISNA(VLOOKUP(E14,E15:E$9999,1,0)),"",1)</f>
        <v/>
      </c>
      <c r="C14" s="3">
        <v>12</v>
      </c>
      <c r="D14" s="3" t="str">
        <f>CHAR(34)&amp;VLOOKUP(C14,SOURCE!T15:Z10010,7,0)&amp;CHAR(34)</f>
        <v>"52"</v>
      </c>
      <c r="E14" s="110" t="str">
        <f>CHAR(34)&amp;VLOOKUP(C14,SOURCE!T$4:Z$9999,6,0)&amp;CHAR(34)</f>
        <v>"RCL+"</v>
      </c>
      <c r="F14" s="105" t="str">
        <f t="shared" si="0"/>
        <v xml:space="preserve">                      if (strcompare(commandnumber,"RCL+" )) {strcpy(commandnumber, "52");} else</v>
      </c>
      <c r="H14" t="b">
        <f>ISNA(VLOOKUP(J14,J15:J$500,1,0))</f>
        <v>1</v>
      </c>
      <c r="I14" s="111">
        <f>VLOOKUP(C14,SOURCE!T$4:Z$9999,7,0)</f>
        <v>52</v>
      </c>
      <c r="J14" s="112" t="str">
        <f>VLOOKUP(C14,SOURCE!T$4:Z$9999,6,0)</f>
        <v>RCL+</v>
      </c>
      <c r="K14" s="113" t="str">
        <f t="shared" si="1"/>
        <v>RCL+</v>
      </c>
      <c r="L14" s="133" t="str">
        <f>VLOOKUP(C14,SOURCE!T$4:Z$9999,2,0)</f>
        <v>STACK</v>
      </c>
      <c r="Q14" s="110" t="str">
        <f>VLOOKUP(I14,SOURCE!C:N,5,0)</f>
        <v>"RCL+"</v>
      </c>
    </row>
    <row r="15" spans="1:26">
      <c r="A15" s="108" t="str">
        <f>IF(ISNA(VLOOKUP(D15,D16:D$9999,1,0)),"",1)</f>
        <v/>
      </c>
      <c r="B15" s="108" t="str">
        <f>IF(ISNA(VLOOKUP(E15,E16:E$9999,1,0)),"",1)</f>
        <v/>
      </c>
      <c r="C15" s="3">
        <v>13</v>
      </c>
      <c r="D15" s="3" t="str">
        <f>CHAR(34)&amp;VLOOKUP(C15,SOURCE!T16:Z10011,7,0)&amp;CHAR(34)</f>
        <v>"53"</v>
      </c>
      <c r="E15" s="110" t="str">
        <f>CHAR(34)&amp;VLOOKUP(C15,SOURCE!T$4:Z$9999,6,0)&amp;CHAR(34)</f>
        <v>"RCL-"</v>
      </c>
      <c r="F15" s="105" t="str">
        <f t="shared" si="0"/>
        <v xml:space="preserve">                      if (strcompare(commandnumber,"RCL-" )) {strcpy(commandnumber, "53");} else</v>
      </c>
      <c r="H15" t="b">
        <f>ISNA(VLOOKUP(J15,J16:J$500,1,0))</f>
        <v>1</v>
      </c>
      <c r="I15" s="111">
        <f>VLOOKUP(C15,SOURCE!T$4:Z$9999,7,0)</f>
        <v>53</v>
      </c>
      <c r="J15" s="112" t="str">
        <f>VLOOKUP(C15,SOURCE!T$4:Z$9999,6,0)</f>
        <v>RCL-</v>
      </c>
      <c r="K15" s="113" t="str">
        <f t="shared" si="1"/>
        <v>RCL-</v>
      </c>
      <c r="L15" s="133" t="str">
        <f>VLOOKUP(C15,SOURCE!T$4:Z$9999,2,0)</f>
        <v>STACK</v>
      </c>
      <c r="Q15" s="110" t="str">
        <f>VLOOKUP(I15,SOURCE!C:N,5,0)</f>
        <v>"RCL-"</v>
      </c>
    </row>
    <row r="16" spans="1:26">
      <c r="A16" s="108" t="str">
        <f>IF(ISNA(VLOOKUP(D16,D17:D$9999,1,0)),"",1)</f>
        <v/>
      </c>
      <c r="B16" s="108" t="str">
        <f>IF(ISNA(VLOOKUP(E16,E17:E$9999,1,0)),"",1)</f>
        <v/>
      </c>
      <c r="C16" s="3">
        <v>14</v>
      </c>
      <c r="D16" s="3" t="str">
        <f>CHAR(34)&amp;VLOOKUP(C16,SOURCE!T17:Z10012,7,0)&amp;CHAR(34)</f>
        <v>"54"</v>
      </c>
      <c r="E16" s="110" t="str">
        <f>CHAR(34)&amp;VLOOKUP(C16,SOURCE!T$4:Z$9999,6,0)&amp;CHAR(34)</f>
        <v>"RCLx"</v>
      </c>
      <c r="F16" s="105" t="str">
        <f t="shared" si="0"/>
        <v xml:space="preserve">                      if (strcompare(commandnumber,"RCLx" )) {strcpy(commandnumber, "54");} else</v>
      </c>
      <c r="H16" t="b">
        <f>ISNA(VLOOKUP(J16,J17:J$500,1,0))</f>
        <v>1</v>
      </c>
      <c r="I16" s="111">
        <f>VLOOKUP(C16,SOURCE!T$4:Z$9999,7,0)</f>
        <v>54</v>
      </c>
      <c r="J16" s="112" t="str">
        <f>VLOOKUP(C16,SOURCE!T$4:Z$9999,6,0)</f>
        <v>RCLx</v>
      </c>
      <c r="K16" s="113" t="str">
        <f t="shared" si="1"/>
        <v>RCLCROSS</v>
      </c>
      <c r="L16" s="133" t="str">
        <f>VLOOKUP(C16,SOURCE!T$4:Z$9999,2,0)</f>
        <v>STACK</v>
      </c>
      <c r="Q16" s="110" t="str">
        <f>VLOOKUP(I16,SOURCE!C:N,5,0)</f>
        <v>"RCL" STD_CROSS</v>
      </c>
    </row>
    <row r="17" spans="1:17">
      <c r="A17" s="108" t="str">
        <f>IF(ISNA(VLOOKUP(D17,D18:D$9999,1,0)),"",1)</f>
        <v/>
      </c>
      <c r="B17" s="108" t="str">
        <f>IF(ISNA(VLOOKUP(E17,E18:E$9999,1,0)),"",1)</f>
        <v/>
      </c>
      <c r="C17" s="3">
        <v>15</v>
      </c>
      <c r="D17" s="3" t="str">
        <f>CHAR(34)&amp;VLOOKUP(C17,SOURCE!T18:Z10013,7,0)&amp;CHAR(34)</f>
        <v>"55"</v>
      </c>
      <c r="E17" s="110" t="str">
        <f>CHAR(34)&amp;VLOOKUP(C17,SOURCE!T$4:Z$9999,6,0)&amp;CHAR(34)</f>
        <v>"RCL/"</v>
      </c>
      <c r="F17" s="105" t="str">
        <f t="shared" si="0"/>
        <v xml:space="preserve">                      if (strcompare(commandnumber,"RCL/" )) {strcpy(commandnumber, "55");} else</v>
      </c>
      <c r="H17" t="b">
        <f>ISNA(VLOOKUP(J17,J18:J$500,1,0))</f>
        <v>1</v>
      </c>
      <c r="I17" s="111">
        <f>VLOOKUP(C17,SOURCE!T$4:Z$9999,7,0)</f>
        <v>55</v>
      </c>
      <c r="J17" s="112" t="str">
        <f>VLOOKUP(C17,SOURCE!T$4:Z$9999,6,0)</f>
        <v>RCL/</v>
      </c>
      <c r="K17" s="113" t="str">
        <f t="shared" si="1"/>
        <v>RCL/</v>
      </c>
      <c r="L17" s="133" t="str">
        <f>VLOOKUP(C17,SOURCE!T$4:Z$9999,2,0)</f>
        <v>STACK</v>
      </c>
      <c r="Q17" s="110" t="str">
        <f>VLOOKUP(I17,SOURCE!C:N,5,0)</f>
        <v>"RCL/"</v>
      </c>
    </row>
    <row r="18" spans="1:17">
      <c r="A18" s="108" t="str">
        <f>IF(ISNA(VLOOKUP(D18,D19:D$9999,1,0)),"",1)</f>
        <v/>
      </c>
      <c r="B18" s="108" t="str">
        <f>IF(ISNA(VLOOKUP(E18,E19:E$9999,1,0)),"",1)</f>
        <v/>
      </c>
      <c r="C18" s="3">
        <v>16</v>
      </c>
      <c r="D18" s="3" t="str">
        <f>CHAR(34)&amp;VLOOKUP(C18,SOURCE!T19:Z10014,7,0)&amp;CHAR(34)</f>
        <v>"56"</v>
      </c>
      <c r="E18" s="110" t="str">
        <f>CHAR(34)&amp;VLOOKUP(C18,SOURCE!T$4:Z$9999,6,0)&amp;CHAR(34)</f>
        <v>"RCLMAX"</v>
      </c>
      <c r="F18" s="105" t="str">
        <f t="shared" si="0"/>
        <v xml:space="preserve">                      if (strcompare(commandnumber,"RCLMAX" )) {strcpy(commandnumber, "56");} else</v>
      </c>
      <c r="H18" t="b">
        <f>ISNA(VLOOKUP(J18,J19:J$500,1,0))</f>
        <v>1</v>
      </c>
      <c r="I18" s="111">
        <f>VLOOKUP(C18,SOURCE!T$4:Z$9999,7,0)</f>
        <v>56</v>
      </c>
      <c r="J18" s="112" t="str">
        <f>VLOOKUP(C18,SOURCE!T$4:Z$9999,6,0)</f>
        <v>RCLMAX</v>
      </c>
      <c r="K18" s="113" t="str">
        <f t="shared" si="1"/>
        <v>Max</v>
      </c>
      <c r="L18" s="133" t="str">
        <f>VLOOKUP(C18,SOURCE!T$4:Z$9999,2,0)</f>
        <v>STACK</v>
      </c>
      <c r="Q18" s="110" t="str">
        <f>VLOOKUP(I18,SOURCE!C:N,5,0)</f>
        <v>"Max"</v>
      </c>
    </row>
    <row r="19" spans="1:17">
      <c r="A19" s="108" t="str">
        <f>IF(ISNA(VLOOKUP(D19,D20:D$9999,1,0)),"",1)</f>
        <v/>
      </c>
      <c r="B19" s="108" t="str">
        <f>IF(ISNA(VLOOKUP(E19,E20:E$9999,1,0)),"",1)</f>
        <v/>
      </c>
      <c r="C19" s="3">
        <v>17</v>
      </c>
      <c r="D19" s="3" t="str">
        <f>CHAR(34)&amp;VLOOKUP(C19,SOURCE!T20:Z10015,7,0)&amp;CHAR(34)</f>
        <v>"57"</v>
      </c>
      <c r="E19" s="110" t="str">
        <f>CHAR(34)&amp;VLOOKUP(C19,SOURCE!T$4:Z$9999,6,0)&amp;CHAR(34)</f>
        <v>"RCLMIN"</v>
      </c>
      <c r="F19" s="105" t="str">
        <f t="shared" si="0"/>
        <v xml:space="preserve">                      if (strcompare(commandnumber,"RCLMIN" )) {strcpy(commandnumber, "57");} else</v>
      </c>
      <c r="H19" t="b">
        <f>ISNA(VLOOKUP(J19,J20:J$500,1,0))</f>
        <v>1</v>
      </c>
      <c r="I19" s="111">
        <f>VLOOKUP(C19,SOURCE!T$4:Z$9999,7,0)</f>
        <v>57</v>
      </c>
      <c r="J19" s="112" t="str">
        <f>VLOOKUP(C19,SOURCE!T$4:Z$9999,6,0)</f>
        <v>RCLMIN</v>
      </c>
      <c r="K19" s="113" t="str">
        <f t="shared" si="1"/>
        <v>Min</v>
      </c>
      <c r="L19" s="133" t="str">
        <f>VLOOKUP(C19,SOURCE!T$4:Z$9999,2,0)</f>
        <v>STACK</v>
      </c>
      <c r="Q19" s="110" t="str">
        <f>VLOOKUP(I19,SOURCE!C:N,5,0)</f>
        <v>"Min"</v>
      </c>
    </row>
    <row r="20" spans="1:17">
      <c r="A20" s="108" t="str">
        <f>IF(ISNA(VLOOKUP(D20,D21:D$9999,1,0)),"",1)</f>
        <v/>
      </c>
      <c r="B20" s="108" t="str">
        <f>IF(ISNA(VLOOKUP(E20,E21:E$9999,1,0)),"",1)</f>
        <v/>
      </c>
      <c r="C20" s="3">
        <v>18</v>
      </c>
      <c r="D20" s="3" t="str">
        <f>CHAR(34)&amp;VLOOKUP(C20,SOURCE!T21:Z10016,7,0)&amp;CHAR(34)</f>
        <v>"58"</v>
      </c>
      <c r="E20" s="110" t="str">
        <f>CHAR(34)&amp;VLOOKUP(C20,SOURCE!T$4:Z$9999,6,0)&amp;CHAR(34)</f>
        <v>"X^2"</v>
      </c>
      <c r="F20" s="105" t="str">
        <f t="shared" si="0"/>
        <v xml:space="preserve">                      if (strcompare(commandnumber,"X^2" )) {strcpy(commandnumber, "58");} else</v>
      </c>
      <c r="H20" t="b">
        <f>ISNA(VLOOKUP(J20,J21:J$500,1,0))</f>
        <v>1</v>
      </c>
      <c r="I20" s="111">
        <f>VLOOKUP(C20,SOURCE!T$4:Z$9999,7,0)</f>
        <v>58</v>
      </c>
      <c r="J20" s="112" t="str">
        <f>VLOOKUP(C20,SOURCE!T$4:Z$9999,6,0)</f>
        <v>X^2</v>
      </c>
      <c r="K20" s="113" t="str">
        <f t="shared" si="1"/>
        <v>x^2</v>
      </c>
      <c r="L20" s="133" t="str">
        <f>VLOOKUP(C20,SOURCE!T$4:Z$9999,2,0)</f>
        <v>Math</v>
      </c>
      <c r="Q20" s="110" t="str">
        <f>VLOOKUP(I20,SOURCE!C:N,5,0)</f>
        <v>"x" STD_SUP_2</v>
      </c>
    </row>
    <row r="21" spans="1:17">
      <c r="A21" s="108" t="str">
        <f>IF(ISNA(VLOOKUP(D21,D22:D$9999,1,0)),"",1)</f>
        <v/>
      </c>
      <c r="B21" s="108" t="str">
        <f>IF(ISNA(VLOOKUP(E21,E22:E$9999,1,0)),"",1)</f>
        <v/>
      </c>
      <c r="C21" s="3">
        <v>19</v>
      </c>
      <c r="D21" s="3" t="str">
        <f>CHAR(34)&amp;VLOOKUP(C21,SOURCE!T22:Z10017,7,0)&amp;CHAR(34)</f>
        <v>"59"</v>
      </c>
      <c r="E21" s="110" t="str">
        <f>CHAR(34)&amp;VLOOKUP(C21,SOURCE!T$4:Z$9999,6,0)&amp;CHAR(34)</f>
        <v>"X^3"</v>
      </c>
      <c r="F21" s="105" t="str">
        <f t="shared" si="0"/>
        <v xml:space="preserve">                      if (strcompare(commandnumber,"X^3" )) {strcpy(commandnumber, "59");} else</v>
      </c>
      <c r="H21" t="b">
        <f>ISNA(VLOOKUP(J21,J22:J$500,1,0))</f>
        <v>1</v>
      </c>
      <c r="I21" s="111">
        <f>VLOOKUP(C21,SOURCE!T$4:Z$9999,7,0)</f>
        <v>59</v>
      </c>
      <c r="J21" s="112" t="str">
        <f>VLOOKUP(C21,SOURCE!T$4:Z$9999,6,0)</f>
        <v>X^3</v>
      </c>
      <c r="K21" s="113" t="str">
        <f t="shared" si="1"/>
        <v>x^3</v>
      </c>
      <c r="L21" s="133" t="str">
        <f>VLOOKUP(C21,SOURCE!T$4:Z$9999,2,0)</f>
        <v>Math</v>
      </c>
      <c r="Q21" s="110" t="str">
        <f>VLOOKUP(I21,SOURCE!C:N,5,0)</f>
        <v>"x" STD_SUP_3</v>
      </c>
    </row>
    <row r="22" spans="1:17">
      <c r="A22" s="108" t="str">
        <f>IF(ISNA(VLOOKUP(D22,D23:D$9999,1,0)),"",1)</f>
        <v/>
      </c>
      <c r="B22" s="108" t="str">
        <f>IF(ISNA(VLOOKUP(E22,E23:E$9999,1,0)),"",1)</f>
        <v/>
      </c>
      <c r="C22" s="3">
        <v>20</v>
      </c>
      <c r="D22" s="3" t="str">
        <f>CHAR(34)&amp;VLOOKUP(C22,SOURCE!T23:Z10018,7,0)&amp;CHAR(34)</f>
        <v>"60"</v>
      </c>
      <c r="E22" s="110" t="str">
        <f>CHAR(34)&amp;VLOOKUP(C22,SOURCE!T$4:Z$9999,6,0)&amp;CHAR(34)</f>
        <v>"Y^X"</v>
      </c>
      <c r="F22" s="105" t="str">
        <f t="shared" si="0"/>
        <v xml:space="preserve">                      if (strcompare(commandnumber,"Y^X" )) {strcpy(commandnumber, "60");} else</v>
      </c>
      <c r="H22" t="b">
        <f>ISNA(VLOOKUP(J22,J23:J$500,1,0))</f>
        <v>1</v>
      </c>
      <c r="I22" s="111">
        <f>VLOOKUP(C22,SOURCE!T$4:Z$9999,7,0)</f>
        <v>60</v>
      </c>
      <c r="J22" s="112" t="str">
        <f>VLOOKUP(C22,SOURCE!T$4:Z$9999,6,0)</f>
        <v>Y^X</v>
      </c>
      <c r="K22" s="113" t="str">
        <f t="shared" si="1"/>
        <v>y^x</v>
      </c>
      <c r="L22" s="133" t="str">
        <f>VLOOKUP(C22,SOURCE!T$4:Z$9999,2,0)</f>
        <v>Math</v>
      </c>
      <c r="Q22" s="110" t="str">
        <f>VLOOKUP(I22,SOURCE!C:N,5,0)</f>
        <v>"y" STD_SUP_x</v>
      </c>
    </row>
    <row r="23" spans="1:17">
      <c r="A23" s="108" t="str">
        <f>IF(ISNA(VLOOKUP(D23,D24:D$9999,1,0)),"",1)</f>
        <v/>
      </c>
      <c r="B23" s="108" t="str">
        <f>IF(ISNA(VLOOKUP(E23,E24:E$9999,1,0)),"",1)</f>
        <v/>
      </c>
      <c r="C23" s="3">
        <v>21</v>
      </c>
      <c r="D23" s="3" t="str">
        <f>CHAR(34)&amp;VLOOKUP(C23,SOURCE!T24:Z10019,7,0)&amp;CHAR(34)</f>
        <v>"61"</v>
      </c>
      <c r="E23" s="110" t="str">
        <f>CHAR(34)&amp;VLOOKUP(C23,SOURCE!T$4:Z$9999,6,0)&amp;CHAR(34)</f>
        <v>"SQRT"</v>
      </c>
      <c r="F23" s="105" t="str">
        <f t="shared" si="0"/>
        <v xml:space="preserve">                      if (strcompare(commandnumber,"SQRT" )) {strcpy(commandnumber, "61");} else</v>
      </c>
      <c r="H23" t="b">
        <f>ISNA(VLOOKUP(J23,J24:J$500,1,0))</f>
        <v>1</v>
      </c>
      <c r="I23" s="111">
        <f>VLOOKUP(C23,SOURCE!T$4:Z$9999,7,0)</f>
        <v>61</v>
      </c>
      <c r="J23" s="112" t="str">
        <f>VLOOKUP(C23,SOURCE!T$4:Z$9999,6,0)</f>
        <v>SQRT</v>
      </c>
      <c r="K23" s="113" t="str">
        <f t="shared" si="1"/>
        <v>SQUARE_ROOTx_UNDER_ROOT</v>
      </c>
      <c r="L23" s="133" t="str">
        <f>VLOOKUP(C23,SOURCE!T$4:Z$9999,2,0)</f>
        <v>math</v>
      </c>
      <c r="Q23" s="110" t="str">
        <f>VLOOKUP(I23,SOURCE!C:N,5,0)</f>
        <v>STD_SQUARE_ROOT STD_x_UNDER_ROOT</v>
      </c>
    </row>
    <row r="24" spans="1:17">
      <c r="A24" s="108" t="str">
        <f>IF(ISNA(VLOOKUP(D24,D25:D$9999,1,0)),"",1)</f>
        <v/>
      </c>
      <c r="B24" s="108" t="str">
        <f>IF(ISNA(VLOOKUP(E24,E25:E$9999,1,0)),"",1)</f>
        <v/>
      </c>
      <c r="C24" s="3">
        <v>22</v>
      </c>
      <c r="D24" s="3" t="str">
        <f>CHAR(34)&amp;VLOOKUP(C24,SOURCE!T25:Z10020,7,0)&amp;CHAR(34)</f>
        <v>"62"</v>
      </c>
      <c r="E24" s="110" t="str">
        <f>CHAR(34)&amp;VLOOKUP(C24,SOURCE!T$4:Z$9999,6,0)&amp;CHAR(34)</f>
        <v>"CUBERT"</v>
      </c>
      <c r="F24" s="105" t="str">
        <f t="shared" si="0"/>
        <v xml:space="preserve">                      if (strcompare(commandnumber,"CUBERT" )) {strcpy(commandnumber, "62");} else</v>
      </c>
      <c r="H24" t="b">
        <f>ISNA(VLOOKUP(J24,J25:J$500,1,0))</f>
        <v>1</v>
      </c>
      <c r="I24" s="111">
        <f>VLOOKUP(C24,SOURCE!T$4:Z$9999,7,0)</f>
        <v>62</v>
      </c>
      <c r="J24" s="112" t="str">
        <f>VLOOKUP(C24,SOURCE!T$4:Z$9999,6,0)</f>
        <v>CUBERT</v>
      </c>
      <c r="K24" s="113" t="str">
        <f t="shared" si="1"/>
        <v>CUBEx_UNDER_ROOT</v>
      </c>
      <c r="L24" s="133" t="str">
        <f>VLOOKUP(C24,SOURCE!T$4:Z$9999,2,0)</f>
        <v>Math</v>
      </c>
      <c r="Q24" s="110" t="str">
        <f>VLOOKUP(I24,SOURCE!C:N,5,0)</f>
        <v>STD_CUBE_ROOT STD_x_UNDER_ROOT</v>
      </c>
    </row>
    <row r="25" spans="1:17">
      <c r="A25" s="108" t="str">
        <f>IF(ISNA(VLOOKUP(D25,D26:D$9999,1,0)),"",1)</f>
        <v/>
      </c>
      <c r="B25" s="108" t="str">
        <f>IF(ISNA(VLOOKUP(E25,E26:E$9999,1,0)),"",1)</f>
        <v/>
      </c>
      <c r="C25" s="3">
        <v>23</v>
      </c>
      <c r="D25" s="3" t="str">
        <f>CHAR(34)&amp;VLOOKUP(C25,SOURCE!T26:Z10021,7,0)&amp;CHAR(34)</f>
        <v>"63"</v>
      </c>
      <c r="E25" s="110" t="str">
        <f>CHAR(34)&amp;VLOOKUP(C25,SOURCE!T$4:Z$9999,6,0)&amp;CHAR(34)</f>
        <v>"XRTY"</v>
      </c>
      <c r="F25" s="105" t="str">
        <f t="shared" si="0"/>
        <v xml:space="preserve">                      if (strcompare(commandnumber,"XRTY" )) {strcpy(commandnumber, "63");} else</v>
      </c>
      <c r="H25" t="b">
        <f>ISNA(VLOOKUP(J25,J26:J$500,1,0))</f>
        <v>1</v>
      </c>
      <c r="I25" s="111">
        <f>VLOOKUP(C25,SOURCE!T$4:Z$9999,7,0)</f>
        <v>63</v>
      </c>
      <c r="J25" s="112" t="str">
        <f>VLOOKUP(C25,SOURCE!T$4:Z$9999,6,0)</f>
        <v>XRTY</v>
      </c>
      <c r="K25" s="113" t="str">
        <f t="shared" si="1"/>
        <v>xTH_ROOTy_UNDER_ROOT</v>
      </c>
      <c r="L25" s="133" t="str">
        <f>VLOOKUP(C25,SOURCE!T$4:Z$9999,2,0)</f>
        <v>Math</v>
      </c>
      <c r="Q25" s="110" t="str">
        <f>VLOOKUP(I25,SOURCE!C:N,5,0)</f>
        <v>STD_xTH_ROOT STD_y_UNDER_ROOT</v>
      </c>
    </row>
    <row r="26" spans="1:17">
      <c r="A26" s="108" t="str">
        <f>IF(ISNA(VLOOKUP(D26,D27:D$9999,1,0)),"",1)</f>
        <v/>
      </c>
      <c r="B26" s="108" t="str">
        <f>IF(ISNA(VLOOKUP(E26,E27:E$9999,1,0)),"",1)</f>
        <v/>
      </c>
      <c r="C26" s="3">
        <v>24</v>
      </c>
      <c r="D26" s="3" t="str">
        <f>CHAR(34)&amp;VLOOKUP(C26,SOURCE!T27:Z10022,7,0)&amp;CHAR(34)</f>
        <v>"64"</v>
      </c>
      <c r="E26" s="110" t="str">
        <f>CHAR(34)&amp;VLOOKUP(C26,SOURCE!T$4:Z$9999,6,0)&amp;CHAR(34)</f>
        <v>"2^X"</v>
      </c>
      <c r="F26" s="105" t="str">
        <f t="shared" si="0"/>
        <v xml:space="preserve">                      if (strcompare(commandnumber,"2^X" )) {strcpy(commandnumber, "64");} else</v>
      </c>
      <c r="H26" t="b">
        <f>ISNA(VLOOKUP(J26,J27:J$500,1,0))</f>
        <v>1</v>
      </c>
      <c r="I26" s="111">
        <f>VLOOKUP(C26,SOURCE!T$4:Z$9999,7,0)</f>
        <v>64</v>
      </c>
      <c r="J26" s="112" t="str">
        <f>VLOOKUP(C26,SOURCE!T$4:Z$9999,6,0)</f>
        <v>2^X</v>
      </c>
      <c r="K26" s="113" t="str">
        <f t="shared" si="1"/>
        <v>2^x</v>
      </c>
      <c r="L26" s="133" t="str">
        <f>VLOOKUP(C26,SOURCE!T$4:Z$9999,2,0)</f>
        <v>Math</v>
      </c>
      <c r="Q26" s="110" t="str">
        <f>VLOOKUP(I26,SOURCE!C:N,5,0)</f>
        <v>"2" STD_SUP_x</v>
      </c>
    </row>
    <row r="27" spans="1:17">
      <c r="A27" s="108" t="str">
        <f>IF(ISNA(VLOOKUP(D27,D28:D$9999,1,0)),"",1)</f>
        <v/>
      </c>
      <c r="B27" s="108" t="str">
        <f>IF(ISNA(VLOOKUP(E27,E28:E$9999,1,0)),"",1)</f>
        <v/>
      </c>
      <c r="C27" s="3">
        <v>25</v>
      </c>
      <c r="D27" s="3" t="str">
        <f>CHAR(34)&amp;VLOOKUP(C27,SOURCE!T28:Z10023,7,0)&amp;CHAR(34)</f>
        <v>"65"</v>
      </c>
      <c r="E27" s="110" t="str">
        <f>CHAR(34)&amp;VLOOKUP(C27,SOURCE!T$4:Z$9999,6,0)&amp;CHAR(34)</f>
        <v>"E^X"</v>
      </c>
      <c r="F27" s="105" t="str">
        <f t="shared" si="0"/>
        <v xml:space="preserve">                      if (strcompare(commandnumber,"E^X" )) {strcpy(commandnumber, "65");} else</v>
      </c>
      <c r="H27" t="b">
        <f>ISNA(VLOOKUP(J27,J28:J$500,1,0))</f>
        <v>1</v>
      </c>
      <c r="I27" s="111">
        <f>VLOOKUP(C27,SOURCE!T$4:Z$9999,7,0)</f>
        <v>65</v>
      </c>
      <c r="J27" s="112" t="str">
        <f>VLOOKUP(C27,SOURCE!T$4:Z$9999,6,0)</f>
        <v>E^X</v>
      </c>
      <c r="K27" s="113" t="str">
        <f t="shared" si="1"/>
        <v>e^x</v>
      </c>
      <c r="L27" s="133" t="str">
        <f>VLOOKUP(C27,SOURCE!T$4:Z$9999,2,0)</f>
        <v>Math</v>
      </c>
      <c r="Q27" s="110" t="str">
        <f>VLOOKUP(I27,SOURCE!C:N,5,0)</f>
        <v>"e" STD_SUP_x</v>
      </c>
    </row>
    <row r="28" spans="1:17">
      <c r="A28" s="108" t="str">
        <f>IF(ISNA(VLOOKUP(D28,D29:D$9999,1,0)),"",1)</f>
        <v/>
      </c>
      <c r="B28" s="108" t="str">
        <f>IF(ISNA(VLOOKUP(E28,E29:E$9999,1,0)),"",1)</f>
        <v/>
      </c>
      <c r="C28" s="3">
        <v>26</v>
      </c>
      <c r="D28" s="3" t="str">
        <f>CHAR(34)&amp;VLOOKUP(C28,SOURCE!T29:Z10024,7,0)&amp;CHAR(34)</f>
        <v>"66"</v>
      </c>
      <c r="E28" s="110" t="str">
        <f>CHAR(34)&amp;VLOOKUP(C28,SOURCE!T$4:Z$9999,6,0)&amp;CHAR(34)</f>
        <v>"E^X-1"</v>
      </c>
      <c r="F28" s="105" t="str">
        <f t="shared" si="0"/>
        <v xml:space="preserve">                      if (strcompare(commandnumber,"E^X-1" )) {strcpy(commandnumber, "66");} else</v>
      </c>
      <c r="H28" t="b">
        <f>ISNA(VLOOKUP(J28,J29:J$500,1,0))</f>
        <v>1</v>
      </c>
      <c r="I28" s="111">
        <f>VLOOKUP(C28,SOURCE!T$4:Z$9999,7,0)</f>
        <v>66</v>
      </c>
      <c r="J28" s="112" t="str">
        <f>VLOOKUP(C28,SOURCE!T$4:Z$9999,6,0)</f>
        <v>E^X-1</v>
      </c>
      <c r="K28" s="113" t="str">
        <f t="shared" si="1"/>
        <v>e^x-1</v>
      </c>
      <c r="L28" s="133" t="str">
        <f>VLOOKUP(C28,SOURCE!T$4:Z$9999,2,0)</f>
        <v>Math</v>
      </c>
      <c r="Q28" s="110" t="str">
        <f>VLOOKUP(I28,SOURCE!C:N,5,0)</f>
        <v>"e" STD_SUP_x "-1"</v>
      </c>
    </row>
    <row r="29" spans="1:17">
      <c r="A29" s="108" t="str">
        <f>IF(ISNA(VLOOKUP(D29,D30:D$9999,1,0)),"",1)</f>
        <v/>
      </c>
      <c r="B29" s="108" t="str">
        <f>IF(ISNA(VLOOKUP(E29,E30:E$9999,1,0)),"",1)</f>
        <v/>
      </c>
      <c r="C29" s="3">
        <v>27</v>
      </c>
      <c r="D29" s="3" t="str">
        <f>CHAR(34)&amp;VLOOKUP(C29,SOURCE!T30:Z10025,7,0)&amp;CHAR(34)</f>
        <v>"67"</v>
      </c>
      <c r="E29" s="110" t="str">
        <f>CHAR(34)&amp;VLOOKUP(C29,SOURCE!T$4:Z$9999,6,0)&amp;CHAR(34)</f>
        <v>"10^X"</v>
      </c>
      <c r="F29" s="105" t="str">
        <f t="shared" si="0"/>
        <v xml:space="preserve">                      if (strcompare(commandnumber,"10^X" )) {strcpy(commandnumber, "67");} else</v>
      </c>
      <c r="H29" t="b">
        <f>ISNA(VLOOKUP(J29,J30:J$500,1,0))</f>
        <v>1</v>
      </c>
      <c r="I29" s="111">
        <f>VLOOKUP(C29,SOURCE!T$4:Z$9999,7,0)</f>
        <v>67</v>
      </c>
      <c r="J29" s="112" t="str">
        <f>VLOOKUP(C29,SOURCE!T$4:Z$9999,6,0)</f>
        <v>10^X</v>
      </c>
      <c r="K29" s="113" t="str">
        <f t="shared" si="1"/>
        <v>10^x</v>
      </c>
      <c r="L29" s="133" t="str">
        <f>VLOOKUP(C29,SOURCE!T$4:Z$9999,2,0)</f>
        <v>Math</v>
      </c>
      <c r="Q29" s="110" t="str">
        <f>VLOOKUP(I29,SOURCE!C:N,5,0)</f>
        <v>"10" STD_SUP_x</v>
      </c>
    </row>
    <row r="30" spans="1:17">
      <c r="A30" s="108" t="str">
        <f>IF(ISNA(VLOOKUP(D30,D31:D$9999,1,0)),"",1)</f>
        <v/>
      </c>
      <c r="B30" s="108" t="str">
        <f>IF(ISNA(VLOOKUP(E30,E31:E$9999,1,0)),"",1)</f>
        <v/>
      </c>
      <c r="C30" s="3">
        <v>28</v>
      </c>
      <c r="D30" s="3" t="str">
        <f>CHAR(34)&amp;VLOOKUP(C30,SOURCE!T31:Z10026,7,0)&amp;CHAR(34)</f>
        <v>"68"</v>
      </c>
      <c r="E30" s="110" t="str">
        <f>CHAR(34)&amp;VLOOKUP(C30,SOURCE!T$4:Z$9999,6,0)&amp;CHAR(34)</f>
        <v>"LOG2"</v>
      </c>
      <c r="F30" s="105" t="str">
        <f t="shared" si="0"/>
        <v xml:space="preserve">                      if (strcompare(commandnumber,"LOG2" )) {strcpy(commandnumber, "68");} else</v>
      </c>
      <c r="H30" t="b">
        <f>ISNA(VLOOKUP(J30,J31:J$500,1,0))</f>
        <v>1</v>
      </c>
      <c r="I30" s="111">
        <f>VLOOKUP(C30,SOURCE!T$4:Z$9999,7,0)</f>
        <v>68</v>
      </c>
      <c r="J30" s="112" t="str">
        <f>VLOOKUP(C30,SOURCE!T$4:Z$9999,6,0)</f>
        <v>LOG2</v>
      </c>
      <c r="K30" s="113" t="str">
        <f t="shared" si="1"/>
        <v>lbx</v>
      </c>
      <c r="L30" s="133" t="str">
        <f>VLOOKUP(C30,SOURCE!T$4:Z$9999,2,0)</f>
        <v>Math</v>
      </c>
      <c r="Q30" s="110" t="str">
        <f>VLOOKUP(I30,SOURCE!C:N,5,0)</f>
        <v>"lb x"</v>
      </c>
    </row>
    <row r="31" spans="1:17">
      <c r="A31" s="108" t="str">
        <f>IF(ISNA(VLOOKUP(D31,D32:D$9999,1,0)),"",1)</f>
        <v/>
      </c>
      <c r="B31" s="108" t="str">
        <f>IF(ISNA(VLOOKUP(E31,E32:E$9999,1,0)),"",1)</f>
        <v/>
      </c>
      <c r="C31" s="3">
        <v>29</v>
      </c>
      <c r="D31" s="3" t="str">
        <f>CHAR(34)&amp;VLOOKUP(C31,SOURCE!T32:Z10027,7,0)&amp;CHAR(34)</f>
        <v>"69"</v>
      </c>
      <c r="E31" s="110" t="str">
        <f>CHAR(34)&amp;VLOOKUP(C31,SOURCE!T$4:Z$9999,6,0)&amp;CHAR(34)</f>
        <v>"LN"</v>
      </c>
      <c r="F31" s="105" t="str">
        <f t="shared" si="0"/>
        <v xml:space="preserve">                      if (strcompare(commandnumber,"LN" )) {strcpy(commandnumber, "69");} else</v>
      </c>
      <c r="H31" t="b">
        <f>ISNA(VLOOKUP(J31,J32:J$500,1,0))</f>
        <v>1</v>
      </c>
      <c r="I31" s="111">
        <f>VLOOKUP(C31,SOURCE!T$4:Z$9999,7,0)</f>
        <v>69</v>
      </c>
      <c r="J31" s="112" t="str">
        <f>VLOOKUP(C31,SOURCE!T$4:Z$9999,6,0)</f>
        <v>LN</v>
      </c>
      <c r="K31" s="113" t="str">
        <f t="shared" si="1"/>
        <v>LN</v>
      </c>
      <c r="L31" s="133" t="str">
        <f>VLOOKUP(C31,SOURCE!T$4:Z$9999,2,0)</f>
        <v>Math</v>
      </c>
      <c r="Q31" s="110" t="str">
        <f>VLOOKUP(I31,SOURCE!C:N,5,0)</f>
        <v>"LN"</v>
      </c>
    </row>
    <row r="32" spans="1:17">
      <c r="A32" s="108" t="str">
        <f>IF(ISNA(VLOOKUP(D32,D33:D$9999,1,0)),"",1)</f>
        <v/>
      </c>
      <c r="B32" s="108" t="str">
        <f>IF(ISNA(VLOOKUP(E32,E33:E$9999,1,0)),"",1)</f>
        <v/>
      </c>
      <c r="C32" s="3">
        <v>30</v>
      </c>
      <c r="D32" s="3" t="str">
        <f>CHAR(34)&amp;VLOOKUP(C32,SOURCE!T33:Z10028,7,0)&amp;CHAR(34)</f>
        <v>"70"</v>
      </c>
      <c r="E32" s="110" t="str">
        <f>CHAR(34)&amp;VLOOKUP(C32,SOURCE!T$4:Z$9999,6,0)&amp;CHAR(34)</f>
        <v>"LN(1+X)"</v>
      </c>
      <c r="F32" s="105" t="str">
        <f t="shared" si="0"/>
        <v xml:space="preserve">                      if (strcompare(commandnumber,"LN(1+X)" )) {strcpy(commandnumber, "70");} else</v>
      </c>
      <c r="H32" t="b">
        <f>ISNA(VLOOKUP(J32,J33:J$500,1,0))</f>
        <v>1</v>
      </c>
      <c r="I32" s="111">
        <f>VLOOKUP(C32,SOURCE!T$4:Z$9999,7,0)</f>
        <v>70</v>
      </c>
      <c r="J32" s="112" t="str">
        <f>VLOOKUP(C32,SOURCE!T$4:Z$9999,6,0)</f>
        <v>LN(1+X)</v>
      </c>
      <c r="K32" s="113" t="str">
        <f t="shared" si="1"/>
        <v>ln1+x</v>
      </c>
      <c r="L32" s="133" t="str">
        <f>VLOOKUP(C32,SOURCE!T$4:Z$9999,2,0)</f>
        <v>Math</v>
      </c>
      <c r="Q32" s="110" t="str">
        <f>VLOOKUP(I32,SOURCE!C:N,5,0)</f>
        <v>"ln 1+x"</v>
      </c>
    </row>
    <row r="33" spans="1:17">
      <c r="A33" s="108" t="str">
        <f>IF(ISNA(VLOOKUP(D33,D34:D$9999,1,0)),"",1)</f>
        <v/>
      </c>
      <c r="B33" s="108" t="str">
        <f>IF(ISNA(VLOOKUP(E33,E34:E$9999,1,0)),"",1)</f>
        <v/>
      </c>
      <c r="C33" s="3">
        <v>31</v>
      </c>
      <c r="D33" s="3" t="str">
        <f>CHAR(34)&amp;VLOOKUP(C33,SOURCE!T34:Z10029,7,0)&amp;CHAR(34)</f>
        <v>"71"</v>
      </c>
      <c r="E33" s="110" t="str">
        <f>CHAR(34)&amp;VLOOKUP(C33,SOURCE!T$4:Z$9999,6,0)&amp;CHAR(34)</f>
        <v>"LOG10"</v>
      </c>
      <c r="F33" s="105" t="str">
        <f t="shared" si="0"/>
        <v xml:space="preserve">                      if (strcompare(commandnumber,"LOG10" )) {strcpy(commandnumber, "71");} else</v>
      </c>
      <c r="H33" t="b">
        <f>ISNA(VLOOKUP(J33,J34:J$500,1,0))</f>
        <v>1</v>
      </c>
      <c r="I33" s="111">
        <f>VLOOKUP(C33,SOURCE!T$4:Z$9999,7,0)</f>
        <v>71</v>
      </c>
      <c r="J33" s="112" t="str">
        <f>VLOOKUP(C33,SOURCE!T$4:Z$9999,6,0)</f>
        <v>LOG10</v>
      </c>
      <c r="K33" s="113" t="str">
        <f t="shared" si="1"/>
        <v>LOG</v>
      </c>
      <c r="L33" s="133" t="str">
        <f>VLOOKUP(C33,SOURCE!T$4:Z$9999,2,0)</f>
        <v>Math</v>
      </c>
      <c r="Q33" s="110" t="str">
        <f>VLOOKUP(I33,SOURCE!C:N,5,0)</f>
        <v>"LOG"</v>
      </c>
    </row>
    <row r="34" spans="1:17">
      <c r="A34" s="108" t="str">
        <f>IF(ISNA(VLOOKUP(D34,D35:D$9999,1,0)),"",1)</f>
        <v/>
      </c>
      <c r="B34" s="108" t="str">
        <f>IF(ISNA(VLOOKUP(E34,E35:E$9999,1,0)),"",1)</f>
        <v/>
      </c>
      <c r="C34" s="3">
        <v>32</v>
      </c>
      <c r="D34" s="3" t="str">
        <f>CHAR(34)&amp;VLOOKUP(C34,SOURCE!T35:Z10030,7,0)&amp;CHAR(34)</f>
        <v>"72"</v>
      </c>
      <c r="E34" s="110" t="str">
        <f>CHAR(34)&amp;VLOOKUP(C34,SOURCE!T$4:Z$9999,6,0)&amp;CHAR(34)</f>
        <v>"LOGXY"</v>
      </c>
      <c r="F34" s="105" t="str">
        <f t="shared" si="0"/>
        <v xml:space="preserve">                      if (strcompare(commandnumber,"LOGXY" )) {strcpy(commandnumber, "72");} else</v>
      </c>
      <c r="H34" t="b">
        <f>ISNA(VLOOKUP(J34,J35:J$500,1,0))</f>
        <v>1</v>
      </c>
      <c r="I34" s="111">
        <f>VLOOKUP(C34,SOURCE!T$4:Z$9999,7,0)</f>
        <v>72</v>
      </c>
      <c r="J34" s="112" t="str">
        <f>VLOOKUP(C34,SOURCE!T$4:Z$9999,6,0)</f>
        <v>LOGXY</v>
      </c>
      <c r="K34" s="113" t="str">
        <f t="shared" si="1"/>
        <v>logxy</v>
      </c>
      <c r="L34" s="133" t="str">
        <f>VLOOKUP(C34,SOURCE!T$4:Z$9999,2,0)</f>
        <v>Math</v>
      </c>
      <c r="Q34" s="110" t="str">
        <f>VLOOKUP(I34,SOURCE!C:N,5,0)</f>
        <v>"log" STD_SUB_x "y"</v>
      </c>
    </row>
    <row r="35" spans="1:17">
      <c r="A35" s="108" t="str">
        <f>IF(ISNA(VLOOKUP(D35,D36:D$9999,1,0)),"",1)</f>
        <v/>
      </c>
      <c r="B35" s="108" t="str">
        <f>IF(ISNA(VLOOKUP(E35,E36:E$9999,1,0)),"",1)</f>
        <v/>
      </c>
      <c r="C35" s="3">
        <v>33</v>
      </c>
      <c r="D35" s="3" t="str">
        <f>CHAR(34)&amp;VLOOKUP(C35,SOURCE!T36:Z10031,7,0)&amp;CHAR(34)</f>
        <v>"73"</v>
      </c>
      <c r="E35" s="110" t="str">
        <f>CHAR(34)&amp;VLOOKUP(C35,SOURCE!T$4:Z$9999,6,0)&amp;CHAR(34)</f>
        <v>"1/X"</v>
      </c>
      <c r="F35" s="105" t="str">
        <f t="shared" si="0"/>
        <v xml:space="preserve">                      if (strcompare(commandnumber,"1/X" )) {strcpy(commandnumber, "73");} else</v>
      </c>
      <c r="H35" t="b">
        <f>ISNA(VLOOKUP(J35,J36:J$500,1,0))</f>
        <v>1</v>
      </c>
      <c r="I35" s="111">
        <f>VLOOKUP(C35,SOURCE!T$4:Z$9999,7,0)</f>
        <v>73</v>
      </c>
      <c r="J35" s="112" t="str">
        <f>VLOOKUP(C35,SOURCE!T$4:Z$9999,6,0)</f>
        <v>1/X</v>
      </c>
      <c r="K35" s="113" t="str">
        <f t="shared" si="1"/>
        <v>1/x</v>
      </c>
      <c r="L35" s="133" t="str">
        <f>VLOOKUP(C35,SOURCE!T$4:Z$9999,2,0)</f>
        <v>Math</v>
      </c>
      <c r="Q35" s="110" t="str">
        <f>VLOOKUP(I35,SOURCE!C:N,5,0)</f>
        <v>"1/x"</v>
      </c>
    </row>
    <row r="36" spans="1:17">
      <c r="A36" s="108" t="str">
        <f>IF(ISNA(VLOOKUP(D36,D37:D$9999,1,0)),"",1)</f>
        <v/>
      </c>
      <c r="B36" s="108" t="str">
        <f>IF(ISNA(VLOOKUP(E36,E37:E$9999,1,0)),"",1)</f>
        <v/>
      </c>
      <c r="C36" s="3">
        <v>34</v>
      </c>
      <c r="D36" s="3" t="str">
        <f>CHAR(34)&amp;VLOOKUP(C36,SOURCE!T37:Z10032,7,0)&amp;CHAR(34)</f>
        <v>"74"</v>
      </c>
      <c r="E36" s="110" t="str">
        <f>CHAR(34)&amp;VLOOKUP(C36,SOURCE!T$4:Z$9999,6,0)&amp;CHAR(34)</f>
        <v>"COS"</v>
      </c>
      <c r="F36" s="105" t="str">
        <f t="shared" si="0"/>
        <v xml:space="preserve">                      if (strcompare(commandnumber,"COS" )) {strcpy(commandnumber, "74");} else</v>
      </c>
      <c r="H36" t="b">
        <f>ISNA(VLOOKUP(J36,J37:J$500,1,0))</f>
        <v>1</v>
      </c>
      <c r="I36" s="111">
        <f>VLOOKUP(C36,SOURCE!T$4:Z$9999,7,0)</f>
        <v>74</v>
      </c>
      <c r="J36" s="112" t="str">
        <f>VLOOKUP(C36,SOURCE!T$4:Z$9999,6,0)</f>
        <v>COS</v>
      </c>
      <c r="K36" s="113" t="str">
        <f t="shared" si="1"/>
        <v>COS</v>
      </c>
      <c r="L36" s="133" t="str">
        <f>VLOOKUP(C36,SOURCE!T$4:Z$9999,2,0)</f>
        <v>Trig</v>
      </c>
      <c r="Q36" s="110" t="str">
        <f>VLOOKUP(I36,SOURCE!C:N,5,0)</f>
        <v>"COS"</v>
      </c>
    </row>
    <row r="37" spans="1:17">
      <c r="A37" s="108" t="str">
        <f>IF(ISNA(VLOOKUP(D37,D38:D$9999,1,0)),"",1)</f>
        <v/>
      </c>
      <c r="B37" s="108" t="str">
        <f>IF(ISNA(VLOOKUP(E37,E38:E$9999,1,0)),"",1)</f>
        <v/>
      </c>
      <c r="C37" s="3">
        <v>35</v>
      </c>
      <c r="D37" s="3" t="str">
        <f>CHAR(34)&amp;VLOOKUP(C37,SOURCE!T38:Z10033,7,0)&amp;CHAR(34)</f>
        <v>"75"</v>
      </c>
      <c r="E37" s="110" t="str">
        <f>CHAR(34)&amp;VLOOKUP(C37,SOURCE!T$4:Z$9999,6,0)&amp;CHAR(34)</f>
        <v>"COSH"</v>
      </c>
      <c r="F37" s="105" t="str">
        <f t="shared" si="0"/>
        <v xml:space="preserve">                      if (strcompare(commandnumber,"COSH" )) {strcpy(commandnumber, "75");} else</v>
      </c>
      <c r="H37" t="b">
        <f>ISNA(VLOOKUP(J37,J38:J$500,1,0))</f>
        <v>1</v>
      </c>
      <c r="I37" s="111">
        <f>VLOOKUP(C37,SOURCE!T$4:Z$9999,7,0)</f>
        <v>75</v>
      </c>
      <c r="J37" s="112" t="str">
        <f>VLOOKUP(C37,SOURCE!T$4:Z$9999,6,0)</f>
        <v>COSH</v>
      </c>
      <c r="K37" s="113" t="str">
        <f t="shared" si="1"/>
        <v>cosh</v>
      </c>
      <c r="L37" s="133" t="str">
        <f>VLOOKUP(C37,SOURCE!T$4:Z$9999,2,0)</f>
        <v>Trig</v>
      </c>
      <c r="Q37" s="110" t="str">
        <f>VLOOKUP(I37,SOURCE!C:N,5,0)</f>
        <v>"cosh"</v>
      </c>
    </row>
    <row r="38" spans="1:17">
      <c r="A38" s="108" t="str">
        <f>IF(ISNA(VLOOKUP(D38,D39:D$9999,1,0)),"",1)</f>
        <v/>
      </c>
      <c r="B38" s="108" t="str">
        <f>IF(ISNA(VLOOKUP(E38,E39:E$9999,1,0)),"",1)</f>
        <v/>
      </c>
      <c r="C38" s="3">
        <v>36</v>
      </c>
      <c r="D38" s="3" t="str">
        <f>CHAR(34)&amp;VLOOKUP(C38,SOURCE!T39:Z10034,7,0)&amp;CHAR(34)</f>
        <v>"76"</v>
      </c>
      <c r="E38" s="110" t="str">
        <f>CHAR(34)&amp;VLOOKUP(C38,SOURCE!T$4:Z$9999,6,0)&amp;CHAR(34)</f>
        <v>"SIN"</v>
      </c>
      <c r="F38" s="105" t="str">
        <f t="shared" si="0"/>
        <v xml:space="preserve">                      if (strcompare(commandnumber,"SIN" )) {strcpy(commandnumber, "76");} else</v>
      </c>
      <c r="H38" t="b">
        <f>ISNA(VLOOKUP(J38,J39:J$500,1,0))</f>
        <v>1</v>
      </c>
      <c r="I38" s="111">
        <f>VLOOKUP(C38,SOURCE!T$4:Z$9999,7,0)</f>
        <v>76</v>
      </c>
      <c r="J38" s="112" t="str">
        <f>VLOOKUP(C38,SOURCE!T$4:Z$9999,6,0)</f>
        <v>SIN</v>
      </c>
      <c r="K38" s="113" t="str">
        <f t="shared" si="1"/>
        <v>SIN</v>
      </c>
      <c r="L38" s="133" t="str">
        <f>VLOOKUP(C38,SOURCE!T$4:Z$9999,2,0)</f>
        <v>Trig</v>
      </c>
      <c r="Q38" s="110" t="str">
        <f>VLOOKUP(I38,SOURCE!C:N,5,0)</f>
        <v>"SIN"</v>
      </c>
    </row>
    <row r="39" spans="1:17">
      <c r="A39" s="108" t="str">
        <f>IF(ISNA(VLOOKUP(D39,D40:D$9999,1,0)),"",1)</f>
        <v/>
      </c>
      <c r="B39" s="108" t="str">
        <f>IF(ISNA(VLOOKUP(E39,E40:E$9999,1,0)),"",1)</f>
        <v/>
      </c>
      <c r="C39" s="3">
        <v>37</v>
      </c>
      <c r="D39" s="3" t="str">
        <f>CHAR(34)&amp;VLOOKUP(C39,SOURCE!T40:Z10035,7,0)&amp;CHAR(34)</f>
        <v>"77"</v>
      </c>
      <c r="E39" s="110" t="str">
        <f>CHAR(34)&amp;VLOOKUP(C39,SOURCE!T$4:Z$9999,6,0)&amp;CHAR(34)</f>
        <v>"SINC"</v>
      </c>
      <c r="F39" s="105" t="str">
        <f t="shared" si="0"/>
        <v xml:space="preserve">                      if (strcompare(commandnumber,"SINC" )) {strcpy(commandnumber, "77");} else</v>
      </c>
      <c r="H39" t="b">
        <f>ISNA(VLOOKUP(J39,J40:J$500,1,0))</f>
        <v>1</v>
      </c>
      <c r="I39" s="111">
        <f>VLOOKUP(C39,SOURCE!T$4:Z$9999,7,0)</f>
        <v>77</v>
      </c>
      <c r="J39" s="112" t="str">
        <f>VLOOKUP(C39,SOURCE!T$4:Z$9999,6,0)</f>
        <v>SINC</v>
      </c>
      <c r="K39" s="113" t="str">
        <f t="shared" si="1"/>
        <v>sinc</v>
      </c>
      <c r="L39" s="133" t="str">
        <f>VLOOKUP(C39,SOURCE!T$4:Z$9999,2,0)</f>
        <v>Trig</v>
      </c>
      <c r="Q39" s="110" t="str">
        <f>VLOOKUP(I39,SOURCE!C:N,5,0)</f>
        <v>"sinc"</v>
      </c>
    </row>
    <row r="40" spans="1:17">
      <c r="A40" s="108" t="str">
        <f>IF(ISNA(VLOOKUP(D40,D41:D$9999,1,0)),"",1)</f>
        <v/>
      </c>
      <c r="B40" s="108" t="str">
        <f>IF(ISNA(VLOOKUP(E40,E41:E$9999,1,0)),"",1)</f>
        <v/>
      </c>
      <c r="C40" s="3">
        <v>38</v>
      </c>
      <c r="D40" s="3" t="str">
        <f>CHAR(34)&amp;VLOOKUP(C40,SOURCE!T41:Z10036,7,0)&amp;CHAR(34)</f>
        <v>"78"</v>
      </c>
      <c r="E40" s="110" t="str">
        <f>CHAR(34)&amp;VLOOKUP(C40,SOURCE!T$4:Z$9999,6,0)&amp;CHAR(34)</f>
        <v>"SINH"</v>
      </c>
      <c r="F40" s="105" t="str">
        <f t="shared" si="0"/>
        <v xml:space="preserve">                      if (strcompare(commandnumber,"SINH" )) {strcpy(commandnumber, "78");} else</v>
      </c>
      <c r="H40" t="b">
        <f>ISNA(VLOOKUP(J40,J41:J$500,1,0))</f>
        <v>1</v>
      </c>
      <c r="I40" s="111">
        <f>VLOOKUP(C40,SOURCE!T$4:Z$9999,7,0)</f>
        <v>78</v>
      </c>
      <c r="J40" s="112" t="str">
        <f>VLOOKUP(C40,SOURCE!T$4:Z$9999,6,0)</f>
        <v>SINH</v>
      </c>
      <c r="K40" s="113" t="str">
        <f t="shared" si="1"/>
        <v>sinh</v>
      </c>
      <c r="L40" s="133" t="str">
        <f>VLOOKUP(C40,SOURCE!T$4:Z$9999,2,0)</f>
        <v>Math</v>
      </c>
      <c r="Q40" s="110" t="str">
        <f>VLOOKUP(I40,SOURCE!C:N,5,0)</f>
        <v>"sinh"</v>
      </c>
    </row>
    <row r="41" spans="1:17">
      <c r="A41" s="108" t="str">
        <f>IF(ISNA(VLOOKUP(D41,D42:D$9999,1,0)),"",1)</f>
        <v/>
      </c>
      <c r="B41" s="108" t="str">
        <f>IF(ISNA(VLOOKUP(E41,E42:E$9999,1,0)),"",1)</f>
        <v/>
      </c>
      <c r="C41" s="3">
        <v>39</v>
      </c>
      <c r="D41" s="3" t="str">
        <f>CHAR(34)&amp;VLOOKUP(C41,SOURCE!T42:Z10037,7,0)&amp;CHAR(34)</f>
        <v>"79"</v>
      </c>
      <c r="E41" s="110" t="str">
        <f>CHAR(34)&amp;VLOOKUP(C41,SOURCE!T$4:Z$9999,6,0)&amp;CHAR(34)</f>
        <v>"TAN"</v>
      </c>
      <c r="F41" s="105" t="str">
        <f t="shared" si="0"/>
        <v xml:space="preserve">                      if (strcompare(commandnumber,"TAN" )) {strcpy(commandnumber, "79");} else</v>
      </c>
      <c r="H41" t="b">
        <f>ISNA(VLOOKUP(J41,J42:J$500,1,0))</f>
        <v>1</v>
      </c>
      <c r="I41" s="111">
        <f>VLOOKUP(C41,SOURCE!T$4:Z$9999,7,0)</f>
        <v>79</v>
      </c>
      <c r="J41" s="112" t="str">
        <f>VLOOKUP(C41,SOURCE!T$4:Z$9999,6,0)</f>
        <v>TAN</v>
      </c>
      <c r="K41" s="113" t="str">
        <f t="shared" si="1"/>
        <v>TAN</v>
      </c>
      <c r="L41" s="133" t="str">
        <f>VLOOKUP(C41,SOURCE!T$4:Z$9999,2,0)</f>
        <v>Trig</v>
      </c>
      <c r="Q41" s="110" t="str">
        <f>VLOOKUP(I41,SOURCE!C:N,5,0)</f>
        <v>"TAN"</v>
      </c>
    </row>
    <row r="42" spans="1:17">
      <c r="A42" s="108" t="str">
        <f>IF(ISNA(VLOOKUP(D42,D43:D$9999,1,0)),"",1)</f>
        <v/>
      </c>
      <c r="B42" s="108" t="str">
        <f>IF(ISNA(VLOOKUP(E42,E43:E$9999,1,0)),"",1)</f>
        <v/>
      </c>
      <c r="C42" s="3">
        <v>40</v>
      </c>
      <c r="D42" s="3" t="str">
        <f>CHAR(34)&amp;VLOOKUP(C42,SOURCE!T43:Z10038,7,0)&amp;CHAR(34)</f>
        <v>"80"</v>
      </c>
      <c r="E42" s="110" t="str">
        <f>CHAR(34)&amp;VLOOKUP(C42,SOURCE!T$4:Z$9999,6,0)&amp;CHAR(34)</f>
        <v>"TANH"</v>
      </c>
      <c r="F42" s="105" t="str">
        <f t="shared" si="0"/>
        <v xml:space="preserve">                      if (strcompare(commandnumber,"TANH" )) {strcpy(commandnumber, "80");} else</v>
      </c>
      <c r="H42" t="b">
        <f>ISNA(VLOOKUP(J42,J43:J$500,1,0))</f>
        <v>1</v>
      </c>
      <c r="I42" s="111">
        <f>VLOOKUP(C42,SOURCE!T$4:Z$9999,7,0)</f>
        <v>80</v>
      </c>
      <c r="J42" s="112" t="str">
        <f>VLOOKUP(C42,SOURCE!T$4:Z$9999,6,0)</f>
        <v>TANH</v>
      </c>
      <c r="K42" s="113" t="str">
        <f t="shared" si="1"/>
        <v>tanh</v>
      </c>
      <c r="L42" s="133" t="str">
        <f>VLOOKUP(C42,SOURCE!T$4:Z$9999,2,0)</f>
        <v>Trig</v>
      </c>
      <c r="Q42" s="110" t="str">
        <f>VLOOKUP(I42,SOURCE!C:N,5,0)</f>
        <v>"tanh"</v>
      </c>
    </row>
    <row r="43" spans="1:17">
      <c r="A43" s="108" t="str">
        <f>IF(ISNA(VLOOKUP(D43,D44:D$9999,1,0)),"",1)</f>
        <v/>
      </c>
      <c r="B43" s="108" t="str">
        <f>IF(ISNA(VLOOKUP(E43,E44:E$9999,1,0)),"",1)</f>
        <v/>
      </c>
      <c r="C43" s="3">
        <v>41</v>
      </c>
      <c r="D43" s="3" t="str">
        <f>CHAR(34)&amp;VLOOKUP(C43,SOURCE!T44:Z10039,7,0)&amp;CHAR(34)</f>
        <v>"81"</v>
      </c>
      <c r="E43" s="110" t="str">
        <f>CHAR(34)&amp;VLOOKUP(C43,SOURCE!T$4:Z$9999,6,0)&amp;CHAR(34)</f>
        <v>"ARCCOS"</v>
      </c>
      <c r="F43" s="105" t="str">
        <f t="shared" si="0"/>
        <v xml:space="preserve">                      if (strcompare(commandnumber,"ARCCOS" )) {strcpy(commandnumber, "81");} else</v>
      </c>
      <c r="H43" t="b">
        <f>ISNA(VLOOKUP(J43,J44:J$500,1,0))</f>
        <v>1</v>
      </c>
      <c r="I43" s="111">
        <f>VLOOKUP(C43,SOURCE!T$4:Z$9999,7,0)</f>
        <v>81</v>
      </c>
      <c r="J43" s="112" t="str">
        <f>VLOOKUP(C43,SOURCE!T$4:Z$9999,6,0)</f>
        <v>ARCCOS</v>
      </c>
      <c r="K43" s="113" t="str">
        <f t="shared" si="1"/>
        <v>ACOS</v>
      </c>
      <c r="L43" s="133" t="str">
        <f>VLOOKUP(C43,SOURCE!T$4:Z$9999,2,0)</f>
        <v>Trig</v>
      </c>
      <c r="Q43" s="110" t="str">
        <f>VLOOKUP(I43,SOURCE!C:N,5,0)</f>
        <v>"ACOS"</v>
      </c>
    </row>
    <row r="44" spans="1:17">
      <c r="A44" s="108" t="str">
        <f>IF(ISNA(VLOOKUP(D44,D45:D$9999,1,0)),"",1)</f>
        <v/>
      </c>
      <c r="B44" s="108" t="str">
        <f>IF(ISNA(VLOOKUP(E44,E45:E$9999,1,0)),"",1)</f>
        <v/>
      </c>
      <c r="C44" s="3">
        <v>42</v>
      </c>
      <c r="D44" s="3" t="str">
        <f>CHAR(34)&amp;VLOOKUP(C44,SOURCE!T45:Z10040,7,0)&amp;CHAR(34)</f>
        <v>"82"</v>
      </c>
      <c r="E44" s="110" t="str">
        <f>CHAR(34)&amp;VLOOKUP(C44,SOURCE!T$4:Z$9999,6,0)&amp;CHAR(34)</f>
        <v>"ARCOSH"</v>
      </c>
      <c r="F44" s="105" t="str">
        <f t="shared" si="0"/>
        <v xml:space="preserve">                      if (strcompare(commandnumber,"ARCOSH" )) {strcpy(commandnumber, "82");} else</v>
      </c>
      <c r="H44" t="b">
        <f>ISNA(VLOOKUP(J44,J45:J$500,1,0))</f>
        <v>1</v>
      </c>
      <c r="I44" s="111">
        <f>VLOOKUP(C44,SOURCE!T$4:Z$9999,7,0)</f>
        <v>82</v>
      </c>
      <c r="J44" s="112" t="str">
        <f>VLOOKUP(C44,SOURCE!T$4:Z$9999,6,0)</f>
        <v>ARCOSH</v>
      </c>
      <c r="K44" s="113" t="str">
        <f t="shared" si="1"/>
        <v>arcosh</v>
      </c>
      <c r="L44" s="133" t="str">
        <f>VLOOKUP(C44,SOURCE!T$4:Z$9999,2,0)</f>
        <v>Trig</v>
      </c>
      <c r="Q44" s="110" t="str">
        <f>VLOOKUP(I44,SOURCE!C:N,5,0)</f>
        <v>"arcosh"</v>
      </c>
    </row>
    <row r="45" spans="1:17">
      <c r="A45" s="108" t="str">
        <f>IF(ISNA(VLOOKUP(D45,D46:D$9999,1,0)),"",1)</f>
        <v/>
      </c>
      <c r="B45" s="108" t="str">
        <f>IF(ISNA(VLOOKUP(E45,E46:E$9999,1,0)),"",1)</f>
        <v/>
      </c>
      <c r="C45" s="3">
        <v>43</v>
      </c>
      <c r="D45" s="3" t="str">
        <f>CHAR(34)&amp;VLOOKUP(C45,SOURCE!T46:Z10041,7,0)&amp;CHAR(34)</f>
        <v>"83"</v>
      </c>
      <c r="E45" s="110" t="str">
        <f>CHAR(34)&amp;VLOOKUP(C45,SOURCE!T$4:Z$9999,6,0)&amp;CHAR(34)</f>
        <v>"ARCSIN"</v>
      </c>
      <c r="F45" s="105" t="str">
        <f t="shared" si="0"/>
        <v xml:space="preserve">                      if (strcompare(commandnumber,"ARCSIN" )) {strcpy(commandnumber, "83");} else</v>
      </c>
      <c r="H45" t="b">
        <f>ISNA(VLOOKUP(J45,J46:J$500,1,0))</f>
        <v>1</v>
      </c>
      <c r="I45" s="111">
        <f>VLOOKUP(C45,SOURCE!T$4:Z$9999,7,0)</f>
        <v>83</v>
      </c>
      <c r="J45" s="112" t="str">
        <f>VLOOKUP(C45,SOURCE!T$4:Z$9999,6,0)</f>
        <v>ARCSIN</v>
      </c>
      <c r="K45" s="113" t="str">
        <f t="shared" si="1"/>
        <v>ASIN</v>
      </c>
      <c r="L45" s="133" t="str">
        <f>VLOOKUP(C45,SOURCE!T$4:Z$9999,2,0)</f>
        <v>Trig</v>
      </c>
      <c r="Q45" s="110" t="str">
        <f>VLOOKUP(I45,SOURCE!C:N,5,0)</f>
        <v>"ASIN"</v>
      </c>
    </row>
    <row r="46" spans="1:17">
      <c r="A46" s="108" t="str">
        <f>IF(ISNA(VLOOKUP(D46,D47:D$9999,1,0)),"",1)</f>
        <v/>
      </c>
      <c r="B46" s="108" t="str">
        <f>IF(ISNA(VLOOKUP(E46,E47:E$9999,1,0)),"",1)</f>
        <v/>
      </c>
      <c r="C46" s="3">
        <v>44</v>
      </c>
      <c r="D46" s="3" t="str">
        <f>CHAR(34)&amp;VLOOKUP(C46,SOURCE!T47:Z10042,7,0)&amp;CHAR(34)</f>
        <v>"84"</v>
      </c>
      <c r="E46" s="110" t="str">
        <f>CHAR(34)&amp;VLOOKUP(C46,SOURCE!T$4:Z$9999,6,0)&amp;CHAR(34)</f>
        <v>"ARSINH"</v>
      </c>
      <c r="F46" s="105" t="str">
        <f t="shared" si="0"/>
        <v xml:space="preserve">                      if (strcompare(commandnumber,"ARSINH" )) {strcpy(commandnumber, "84");} else</v>
      </c>
      <c r="H46" t="b">
        <f>ISNA(VLOOKUP(J46,J47:J$500,1,0))</f>
        <v>1</v>
      </c>
      <c r="I46" s="111">
        <f>VLOOKUP(C46,SOURCE!T$4:Z$9999,7,0)</f>
        <v>84</v>
      </c>
      <c r="J46" s="112" t="str">
        <f>VLOOKUP(C46,SOURCE!T$4:Z$9999,6,0)</f>
        <v>ARSINH</v>
      </c>
      <c r="K46" s="113" t="str">
        <f t="shared" si="1"/>
        <v>arsinh</v>
      </c>
      <c r="L46" s="133" t="str">
        <f>VLOOKUP(C46,SOURCE!T$4:Z$9999,2,0)</f>
        <v>Trig</v>
      </c>
      <c r="Q46" s="110" t="str">
        <f>VLOOKUP(I46,SOURCE!C:N,5,0)</f>
        <v>"arsinh"</v>
      </c>
    </row>
    <row r="47" spans="1:17">
      <c r="A47" s="108" t="str">
        <f>IF(ISNA(VLOOKUP(D47,D48:D$9999,1,0)),"",1)</f>
        <v/>
      </c>
      <c r="B47" s="108" t="str">
        <f>IF(ISNA(VLOOKUP(E47,E48:E$9999,1,0)),"",1)</f>
        <v/>
      </c>
      <c r="C47" s="3">
        <v>45</v>
      </c>
      <c r="D47" s="3" t="str">
        <f>CHAR(34)&amp;VLOOKUP(C47,SOURCE!T48:Z10043,7,0)&amp;CHAR(34)</f>
        <v>"85"</v>
      </c>
      <c r="E47" s="110" t="str">
        <f>CHAR(34)&amp;VLOOKUP(C47,SOURCE!T$4:Z$9999,6,0)&amp;CHAR(34)</f>
        <v>"ARCTAN"</v>
      </c>
      <c r="F47" s="105" t="str">
        <f t="shared" si="0"/>
        <v xml:space="preserve">                      if (strcompare(commandnumber,"ARCTAN" )) {strcpy(commandnumber, "85");} else</v>
      </c>
      <c r="H47" t="b">
        <f>ISNA(VLOOKUP(J47,J48:J$500,1,0))</f>
        <v>1</v>
      </c>
      <c r="I47" s="111">
        <f>VLOOKUP(C47,SOURCE!T$4:Z$9999,7,0)</f>
        <v>85</v>
      </c>
      <c r="J47" s="112" t="str">
        <f>VLOOKUP(C47,SOURCE!T$4:Z$9999,6,0)</f>
        <v>ARCTAN</v>
      </c>
      <c r="K47" s="113" t="str">
        <f t="shared" si="1"/>
        <v>ATAN</v>
      </c>
      <c r="L47" s="133" t="str">
        <f>VLOOKUP(C47,SOURCE!T$4:Z$9999,2,0)</f>
        <v>Trig</v>
      </c>
      <c r="Q47" s="110" t="str">
        <f>VLOOKUP(I47,SOURCE!C:N,5,0)</f>
        <v>"ATAN"</v>
      </c>
    </row>
    <row r="48" spans="1:17">
      <c r="A48" s="108" t="str">
        <f>IF(ISNA(VLOOKUP(D48,D49:D$9999,1,0)),"",1)</f>
        <v/>
      </c>
      <c r="B48" s="108" t="str">
        <f>IF(ISNA(VLOOKUP(E48,E49:E$9999,1,0)),"",1)</f>
        <v/>
      </c>
      <c r="C48" s="3">
        <v>46</v>
      </c>
      <c r="D48" s="3" t="str">
        <f>CHAR(34)&amp;VLOOKUP(C48,SOURCE!T49:Z10044,7,0)&amp;CHAR(34)</f>
        <v>"86"</v>
      </c>
      <c r="E48" s="110" t="str">
        <f>CHAR(34)&amp;VLOOKUP(C48,SOURCE!T$4:Z$9999,6,0)&amp;CHAR(34)</f>
        <v>"ARTANH"</v>
      </c>
      <c r="F48" s="105" t="str">
        <f t="shared" si="0"/>
        <v xml:space="preserve">                      if (strcompare(commandnumber,"ARTANH" )) {strcpy(commandnumber, "86");} else</v>
      </c>
      <c r="H48" t="b">
        <f>ISNA(VLOOKUP(J48,J49:J$500,1,0))</f>
        <v>1</v>
      </c>
      <c r="I48" s="111">
        <f>VLOOKUP(C48,SOURCE!T$4:Z$9999,7,0)</f>
        <v>86</v>
      </c>
      <c r="J48" s="112" t="str">
        <f>VLOOKUP(C48,SOURCE!T$4:Z$9999,6,0)</f>
        <v>ARTANH</v>
      </c>
      <c r="K48" s="113" t="str">
        <f t="shared" si="1"/>
        <v>artanh</v>
      </c>
      <c r="L48" s="133" t="str">
        <f>VLOOKUP(C48,SOURCE!T$4:Z$9999,2,0)</f>
        <v>Trig</v>
      </c>
      <c r="Q48" s="110" t="str">
        <f>VLOOKUP(I48,SOURCE!C:N,5,0)</f>
        <v>"artanh"</v>
      </c>
    </row>
    <row r="49" spans="1:17">
      <c r="A49" s="108" t="str">
        <f>IF(ISNA(VLOOKUP(D49,D50:D$9999,1,0)),"",1)</f>
        <v/>
      </c>
      <c r="B49" s="108" t="str">
        <f>IF(ISNA(VLOOKUP(E49,E50:E$9999,1,0)),"",1)</f>
        <v/>
      </c>
      <c r="C49" s="3">
        <v>47</v>
      </c>
      <c r="D49" s="3" t="str">
        <f>CHAR(34)&amp;VLOOKUP(C49,SOURCE!T50:Z10045,7,0)&amp;CHAR(34)</f>
        <v>"87"</v>
      </c>
      <c r="E49" s="110" t="str">
        <f>CHAR(34)&amp;VLOOKUP(C49,SOURCE!T$4:Z$9999,6,0)&amp;CHAR(34)</f>
        <v>"CEIL"</v>
      </c>
      <c r="F49" s="105" t="str">
        <f t="shared" si="0"/>
        <v xml:space="preserve">                      if (strcompare(commandnumber,"CEIL" )) {strcpy(commandnumber, "87");} else</v>
      </c>
      <c r="H49" t="b">
        <f>ISNA(VLOOKUP(J49,J50:J$500,1,0))</f>
        <v>1</v>
      </c>
      <c r="I49" s="111">
        <f>VLOOKUP(C49,SOURCE!T$4:Z$9999,7,0)</f>
        <v>87</v>
      </c>
      <c r="J49" s="112" t="str">
        <f>VLOOKUP(C49,SOURCE!T$4:Z$9999,6,0)</f>
        <v>CEIL</v>
      </c>
      <c r="K49" s="113" t="str">
        <f t="shared" si="1"/>
        <v>CEIL</v>
      </c>
      <c r="L49" s="133" t="str">
        <f>VLOOKUP(C49,SOURCE!T$4:Z$9999,2,0)</f>
        <v>Math</v>
      </c>
      <c r="Q49" s="110" t="str">
        <f>VLOOKUP(I49,SOURCE!C:N,5,0)</f>
        <v>"CEIL"</v>
      </c>
    </row>
    <row r="50" spans="1:17">
      <c r="A50" s="108" t="str">
        <f>IF(ISNA(VLOOKUP(D50,D51:D$9999,1,0)),"",1)</f>
        <v/>
      </c>
      <c r="B50" s="108" t="str">
        <f>IF(ISNA(VLOOKUP(E50,E51:E$9999,1,0)),"",1)</f>
        <v/>
      </c>
      <c r="C50" s="3">
        <v>48</v>
      </c>
      <c r="D50" s="3" t="str">
        <f>CHAR(34)&amp;VLOOKUP(C50,SOURCE!T51:Z10046,7,0)&amp;CHAR(34)</f>
        <v>"88"</v>
      </c>
      <c r="E50" s="110" t="str">
        <f>CHAR(34)&amp;VLOOKUP(C50,SOURCE!T$4:Z$9999,6,0)&amp;CHAR(34)</f>
        <v>"FLOOR"</v>
      </c>
      <c r="F50" s="105" t="str">
        <f t="shared" si="0"/>
        <v xml:space="preserve">                      if (strcompare(commandnumber,"FLOOR" )) {strcpy(commandnumber, "88");} else</v>
      </c>
      <c r="H50" t="b">
        <f>ISNA(VLOOKUP(J50,J51:J$500,1,0))</f>
        <v>1</v>
      </c>
      <c r="I50" s="111">
        <f>VLOOKUP(C50,SOURCE!T$4:Z$9999,7,0)</f>
        <v>88</v>
      </c>
      <c r="J50" s="112" t="str">
        <f>VLOOKUP(C50,SOURCE!T$4:Z$9999,6,0)</f>
        <v>FLOOR</v>
      </c>
      <c r="K50" s="113" t="str">
        <f t="shared" si="1"/>
        <v>FLOOR</v>
      </c>
      <c r="L50" s="133">
        <f>VLOOKUP(C50,SOURCE!T$4:Z$9999,2,0)</f>
        <v>0</v>
      </c>
      <c r="Q50" s="110" t="str">
        <f>VLOOKUP(I50,SOURCE!C:N,5,0)</f>
        <v>"FLOOR"</v>
      </c>
    </row>
    <row r="51" spans="1:17">
      <c r="A51" s="108" t="str">
        <f>IF(ISNA(VLOOKUP(D51,D52:D$9999,1,0)),"",1)</f>
        <v/>
      </c>
      <c r="B51" s="108" t="str">
        <f>IF(ISNA(VLOOKUP(E51,E52:E$9999,1,0)),"",1)</f>
        <v/>
      </c>
      <c r="C51" s="3">
        <v>49</v>
      </c>
      <c r="D51" s="3" t="str">
        <f>CHAR(34)&amp;VLOOKUP(C51,SOURCE!T52:Z10047,7,0)&amp;CHAR(34)</f>
        <v>"89"</v>
      </c>
      <c r="E51" s="110" t="str">
        <f>CHAR(34)&amp;VLOOKUP(C51,SOURCE!T$4:Z$9999,6,0)&amp;CHAR(34)</f>
        <v>"GCD"</v>
      </c>
      <c r="F51" s="105" t="str">
        <f t="shared" si="0"/>
        <v xml:space="preserve">                      if (strcompare(commandnumber,"GCD" )) {strcpy(commandnumber, "89");} else</v>
      </c>
      <c r="H51" t="b">
        <f>ISNA(VLOOKUP(J51,J52:J$500,1,0))</f>
        <v>1</v>
      </c>
      <c r="I51" s="111">
        <f>VLOOKUP(C51,SOURCE!T$4:Z$9999,7,0)</f>
        <v>89</v>
      </c>
      <c r="J51" s="112" t="str">
        <f>VLOOKUP(C51,SOURCE!T$4:Z$9999,6,0)</f>
        <v>GCD</v>
      </c>
      <c r="K51" s="113" t="str">
        <f t="shared" si="1"/>
        <v>GCD</v>
      </c>
      <c r="L51" s="133">
        <f>VLOOKUP(C51,SOURCE!T$4:Z$9999,2,0)</f>
        <v>0</v>
      </c>
      <c r="Q51" s="110" t="str">
        <f>VLOOKUP(I51,SOURCE!C:N,5,0)</f>
        <v>"GCD"</v>
      </c>
    </row>
    <row r="52" spans="1:17">
      <c r="A52" s="108" t="str">
        <f>IF(ISNA(VLOOKUP(D52,D53:D$9999,1,0)),"",1)</f>
        <v/>
      </c>
      <c r="B52" s="108" t="str">
        <f>IF(ISNA(VLOOKUP(E52,E53:E$9999,1,0)),"",1)</f>
        <v/>
      </c>
      <c r="C52" s="3">
        <v>50</v>
      </c>
      <c r="D52" s="3" t="str">
        <f>CHAR(34)&amp;VLOOKUP(C52,SOURCE!T53:Z10048,7,0)&amp;CHAR(34)</f>
        <v>"90"</v>
      </c>
      <c r="E52" s="110" t="str">
        <f>CHAR(34)&amp;VLOOKUP(C52,SOURCE!T$4:Z$9999,6,0)&amp;CHAR(34)</f>
        <v>"LCM"</v>
      </c>
      <c r="F52" s="105" t="str">
        <f t="shared" si="0"/>
        <v xml:space="preserve">                      if (strcompare(commandnumber,"LCM" )) {strcpy(commandnumber, "90");} else</v>
      </c>
      <c r="H52" t="b">
        <f>ISNA(VLOOKUP(J52,J53:J$500,1,0))</f>
        <v>1</v>
      </c>
      <c r="I52" s="111">
        <f>VLOOKUP(C52,SOURCE!T$4:Z$9999,7,0)</f>
        <v>90</v>
      </c>
      <c r="J52" s="112" t="str">
        <f>VLOOKUP(C52,SOURCE!T$4:Z$9999,6,0)</f>
        <v>LCM</v>
      </c>
      <c r="K52" s="113" t="str">
        <f t="shared" si="1"/>
        <v>LCM</v>
      </c>
      <c r="L52" s="133">
        <f>VLOOKUP(C52,SOURCE!T$4:Z$9999,2,0)</f>
        <v>0</v>
      </c>
      <c r="Q52" s="110" t="str">
        <f>VLOOKUP(I52,SOURCE!C:N,5,0)</f>
        <v>"LCM"</v>
      </c>
    </row>
    <row r="53" spans="1:17">
      <c r="A53" s="108" t="str">
        <f>IF(ISNA(VLOOKUP(D53,D54:D$9999,1,0)),"",1)</f>
        <v/>
      </c>
      <c r="B53" s="108">
        <f>IF(ISNA(VLOOKUP(E53,E54:E$9999,1,0)),"",1)</f>
        <v>1</v>
      </c>
      <c r="C53" s="3">
        <v>51</v>
      </c>
      <c r="D53" s="3" t="str">
        <f>CHAR(34)&amp;VLOOKUP(C53,SOURCE!T54:Z10049,7,0)&amp;CHAR(34)</f>
        <v>"91"</v>
      </c>
      <c r="E53" s="110" t="str">
        <f>CHAR(34)&amp;VLOOKUP(C53,SOURCE!T$4:Z$9999,6,0)&amp;CHAR(34)</f>
        <v>"DEC"</v>
      </c>
      <c r="F53" s="105" t="str">
        <f t="shared" si="0"/>
        <v xml:space="preserve">                      if (strcompare(commandnumber,"DEC" )) {strcpy(commandnumber, "91");} else</v>
      </c>
      <c r="H53" t="b">
        <f>ISNA(VLOOKUP(J53,J54:J$500,1,0))</f>
        <v>0</v>
      </c>
      <c r="I53" s="111">
        <f>VLOOKUP(C53,SOURCE!T$4:Z$9999,7,0)</f>
        <v>91</v>
      </c>
      <c r="J53" s="112" t="str">
        <f>VLOOKUP(C53,SOURCE!T$4:Z$9999,6,0)</f>
        <v>DEC</v>
      </c>
      <c r="K53" s="113" t="str">
        <f t="shared" si="1"/>
        <v>DEC</v>
      </c>
      <c r="L53" s="133" t="str">
        <f>VLOOKUP(C53,SOURCE!T$4:Z$9999,2,0)</f>
        <v>Math</v>
      </c>
      <c r="Q53" s="110" t="str">
        <f>VLOOKUP(I53,SOURCE!C:N,5,0)</f>
        <v>"DEC"</v>
      </c>
    </row>
    <row r="54" spans="1:17">
      <c r="A54" s="108" t="str">
        <f>IF(ISNA(VLOOKUP(D54,D55:D$9999,1,0)),"",1)</f>
        <v/>
      </c>
      <c r="B54" s="108" t="str">
        <f>IF(ISNA(VLOOKUP(E54,E55:E$9999,1,0)),"",1)</f>
        <v/>
      </c>
      <c r="C54" s="3">
        <v>52</v>
      </c>
      <c r="D54" s="3" t="str">
        <f>CHAR(34)&amp;VLOOKUP(C54,SOURCE!T55:Z10050,7,0)&amp;CHAR(34)</f>
        <v>"92"</v>
      </c>
      <c r="E54" s="110" t="str">
        <f>CHAR(34)&amp;VLOOKUP(C54,SOURCE!T$4:Z$9999,6,0)&amp;CHAR(34)</f>
        <v>"INC"</v>
      </c>
      <c r="F54" s="105" t="str">
        <f t="shared" si="0"/>
        <v xml:space="preserve">                      if (strcompare(commandnumber,"INC" )) {strcpy(commandnumber, "92");} else</v>
      </c>
      <c r="H54" t="b">
        <f>ISNA(VLOOKUP(J54,J55:J$500,1,0))</f>
        <v>1</v>
      </c>
      <c r="I54" s="111">
        <f>VLOOKUP(C54,SOURCE!T$4:Z$9999,7,0)</f>
        <v>92</v>
      </c>
      <c r="J54" s="112" t="str">
        <f>VLOOKUP(C54,SOURCE!T$4:Z$9999,6,0)</f>
        <v>INC</v>
      </c>
      <c r="K54" s="113" t="str">
        <f t="shared" si="1"/>
        <v>INC</v>
      </c>
      <c r="L54" s="133" t="str">
        <f>VLOOKUP(C54,SOURCE!T$4:Z$9999,2,0)</f>
        <v>Math</v>
      </c>
      <c r="Q54" s="110" t="str">
        <f>VLOOKUP(I54,SOURCE!C:N,5,0)</f>
        <v>"INC"</v>
      </c>
    </row>
    <row r="55" spans="1:17">
      <c r="A55" s="108" t="str">
        <f>IF(ISNA(VLOOKUP(D55,D56:D$9999,1,0)),"",1)</f>
        <v/>
      </c>
      <c r="B55" s="108" t="str">
        <f>IF(ISNA(VLOOKUP(E55,E56:E$9999,1,0)),"",1)</f>
        <v/>
      </c>
      <c r="C55" s="3">
        <v>53</v>
      </c>
      <c r="D55" s="3" t="str">
        <f>CHAR(34)&amp;VLOOKUP(C55,SOURCE!T56:Z10051,7,0)&amp;CHAR(34)</f>
        <v>"93"</v>
      </c>
      <c r="E55" s="110" t="str">
        <f>CHAR(34)&amp;VLOOKUP(C55,SOURCE!T$4:Z$9999,6,0)&amp;CHAR(34)</f>
        <v>"IP"</v>
      </c>
      <c r="F55" s="105" t="str">
        <f t="shared" si="0"/>
        <v xml:space="preserve">                      if (strcompare(commandnumber,"IP" )) {strcpy(commandnumber, "93");} else</v>
      </c>
      <c r="H55" t="b">
        <f>ISNA(VLOOKUP(J55,J56:J$500,1,0))</f>
        <v>1</v>
      </c>
      <c r="I55" s="111">
        <f>VLOOKUP(C55,SOURCE!T$4:Z$9999,7,0)</f>
        <v>93</v>
      </c>
      <c r="J55" s="112" t="str">
        <f>VLOOKUP(C55,SOURCE!T$4:Z$9999,6,0)</f>
        <v>IP</v>
      </c>
      <c r="K55" s="113" t="str">
        <f t="shared" si="1"/>
        <v>IP</v>
      </c>
      <c r="L55" s="133" t="str">
        <f>VLOOKUP(C55,SOURCE!T$4:Z$9999,2,0)</f>
        <v>Math</v>
      </c>
      <c r="Q55" s="110" t="str">
        <f>VLOOKUP(I55,SOURCE!C:N,5,0)</f>
        <v>"IP"</v>
      </c>
    </row>
    <row r="56" spans="1:17">
      <c r="A56" s="108" t="str">
        <f>IF(ISNA(VLOOKUP(D56,D57:D$9999,1,0)),"",1)</f>
        <v/>
      </c>
      <c r="B56" s="108" t="str">
        <f>IF(ISNA(VLOOKUP(E56,E57:E$9999,1,0)),"",1)</f>
        <v/>
      </c>
      <c r="C56" s="3">
        <v>54</v>
      </c>
      <c r="D56" s="3" t="str">
        <f>CHAR(34)&amp;VLOOKUP(C56,SOURCE!T57:Z10052,7,0)&amp;CHAR(34)</f>
        <v>"94"</v>
      </c>
      <c r="E56" s="110" t="str">
        <f>CHAR(34)&amp;VLOOKUP(C56,SOURCE!T$4:Z$9999,6,0)&amp;CHAR(34)</f>
        <v>"FP"</v>
      </c>
      <c r="F56" s="105" t="str">
        <f t="shared" si="0"/>
        <v xml:space="preserve">                      if (strcompare(commandnumber,"FP" )) {strcpy(commandnumber, "94");} else</v>
      </c>
      <c r="H56" t="b">
        <f>ISNA(VLOOKUP(J56,J57:J$500,1,0))</f>
        <v>1</v>
      </c>
      <c r="I56" s="111">
        <f>VLOOKUP(C56,SOURCE!T$4:Z$9999,7,0)</f>
        <v>94</v>
      </c>
      <c r="J56" s="112" t="str">
        <f>VLOOKUP(C56,SOURCE!T$4:Z$9999,6,0)</f>
        <v>FP</v>
      </c>
      <c r="K56" s="113" t="str">
        <f t="shared" si="1"/>
        <v>FP</v>
      </c>
      <c r="L56" s="133">
        <f>VLOOKUP(C56,SOURCE!T$4:Z$9999,2,0)</f>
        <v>0</v>
      </c>
      <c r="Q56" s="110" t="str">
        <f>VLOOKUP(I56,SOURCE!C:N,5,0)</f>
        <v>"FP"</v>
      </c>
    </row>
    <row r="57" spans="1:17">
      <c r="A57" s="108" t="str">
        <f>IF(ISNA(VLOOKUP(D57,D58:D$9999,1,0)),"",1)</f>
        <v/>
      </c>
      <c r="B57" s="108" t="str">
        <f>IF(ISNA(VLOOKUP(E57,E58:E$9999,1,0)),"",1)</f>
        <v/>
      </c>
      <c r="C57" s="3">
        <v>55</v>
      </c>
      <c r="D57" s="3" t="str">
        <f>CHAR(34)&amp;VLOOKUP(C57,SOURCE!T58:Z10053,7,0)&amp;CHAR(34)</f>
        <v>"95"</v>
      </c>
      <c r="E57" s="110" t="str">
        <f>CHAR(34)&amp;VLOOKUP(C57,SOURCE!T$4:Z$9999,6,0)&amp;CHAR(34)</f>
        <v>"+"</v>
      </c>
      <c r="F57" s="105" t="str">
        <f t="shared" si="0"/>
        <v xml:space="preserve">                      if (strcompare(commandnumber,"+" )) {strcpy(commandnumber, "95");} else</v>
      </c>
      <c r="H57" t="b">
        <f>ISNA(VLOOKUP(J57,J58:J$500,1,0))</f>
        <v>1</v>
      </c>
      <c r="I57" s="111">
        <f>VLOOKUP(C57,SOURCE!T$4:Z$9999,7,0)</f>
        <v>95</v>
      </c>
      <c r="J57" s="112" t="str">
        <f>VLOOKUP(C57,SOURCE!T$4:Z$9999,6,0)</f>
        <v>+</v>
      </c>
      <c r="K57" s="113" t="str">
        <f t="shared" si="1"/>
        <v>+</v>
      </c>
      <c r="L57" s="133" t="str">
        <f>VLOOKUP(C57,SOURCE!T$4:Z$9999,2,0)</f>
        <v>Math</v>
      </c>
      <c r="Q57" s="110" t="str">
        <f>VLOOKUP(I57,SOURCE!C:N,5,0)</f>
        <v>"+"</v>
      </c>
    </row>
    <row r="58" spans="1:17">
      <c r="A58" s="108" t="str">
        <f>IF(ISNA(VLOOKUP(D58,D59:D$9999,1,0)),"",1)</f>
        <v/>
      </c>
      <c r="B58" s="108" t="str">
        <f>IF(ISNA(VLOOKUP(E58,E59:E$9999,1,0)),"",1)</f>
        <v/>
      </c>
      <c r="C58" s="3">
        <v>56</v>
      </c>
      <c r="D58" s="3" t="str">
        <f>CHAR(34)&amp;VLOOKUP(C58,SOURCE!T59:Z10054,7,0)&amp;CHAR(34)</f>
        <v>"96"</v>
      </c>
      <c r="E58" s="110" t="str">
        <f>CHAR(34)&amp;VLOOKUP(C58,SOURCE!T$4:Z$9999,6,0)&amp;CHAR(34)</f>
        <v>"-"</v>
      </c>
      <c r="F58" s="105" t="str">
        <f t="shared" si="0"/>
        <v xml:space="preserve">                      if (strcompare(commandnumber,"-" )) {strcpy(commandnumber, "96");} else</v>
      </c>
      <c r="H58" t="b">
        <f>ISNA(VLOOKUP(J58,J59:J$500,1,0))</f>
        <v>1</v>
      </c>
      <c r="I58" s="111">
        <f>VLOOKUP(C58,SOURCE!T$4:Z$9999,7,0)</f>
        <v>96</v>
      </c>
      <c r="J58" s="112" t="str">
        <f>VLOOKUP(C58,SOURCE!T$4:Z$9999,6,0)</f>
        <v>-</v>
      </c>
      <c r="K58" s="113" t="str">
        <f t="shared" si="1"/>
        <v>-</v>
      </c>
      <c r="L58" s="133" t="str">
        <f>VLOOKUP(C58,SOURCE!T$4:Z$9999,2,0)</f>
        <v>Math</v>
      </c>
      <c r="Q58" s="110" t="str">
        <f>VLOOKUP(I58,SOURCE!C:N,5,0)</f>
        <v>"-"</v>
      </c>
    </row>
    <row r="59" spans="1:17">
      <c r="A59" s="108" t="str">
        <f>IF(ISNA(VLOOKUP(D59,D60:D$9999,1,0)),"",1)</f>
        <v/>
      </c>
      <c r="B59" s="108" t="str">
        <f>IF(ISNA(VLOOKUP(E59,E60:E$9999,1,0)),"",1)</f>
        <v/>
      </c>
      <c r="C59" s="3">
        <v>57</v>
      </c>
      <c r="D59" s="3" t="str">
        <f>CHAR(34)&amp;VLOOKUP(C59,SOURCE!T60:Z10055,7,0)&amp;CHAR(34)</f>
        <v>"97"</v>
      </c>
      <c r="E59" s="110" t="str">
        <f>CHAR(34)&amp;VLOOKUP(C59,SOURCE!T$4:Z$9999,6,0)&amp;CHAR(34)</f>
        <v>"CHS"</v>
      </c>
      <c r="F59" s="105" t="str">
        <f t="shared" si="0"/>
        <v xml:space="preserve">                      if (strcompare(commandnumber,"CHS" )) {strcpy(commandnumber, "97");} else</v>
      </c>
      <c r="H59" t="b">
        <f>ISNA(VLOOKUP(J59,J60:J$500,1,0))</f>
        <v>1</v>
      </c>
      <c r="I59" s="111">
        <f>VLOOKUP(C59,SOURCE!T$4:Z$9999,7,0)</f>
        <v>97</v>
      </c>
      <c r="J59" s="112" t="str">
        <f>VLOOKUP(C59,SOURCE!T$4:Z$9999,6,0)</f>
        <v>CHS</v>
      </c>
      <c r="K59" s="113" t="str">
        <f t="shared" si="1"/>
        <v>CHS</v>
      </c>
      <c r="L59" s="133" t="str">
        <f>VLOOKUP(C59,SOURCE!T$4:Z$9999,2,0)</f>
        <v>Math</v>
      </c>
      <c r="Q59" s="110" t="str">
        <f>VLOOKUP(I59,SOURCE!C:N,5,0)</f>
        <v>"CHS"</v>
      </c>
    </row>
    <row r="60" spans="1:17">
      <c r="A60" s="108" t="str">
        <f>IF(ISNA(VLOOKUP(D60,D61:D$9999,1,0)),"",1)</f>
        <v/>
      </c>
      <c r="B60" s="108">
        <f>IF(ISNA(VLOOKUP(E60,E61:E$9999,1,0)),"",1)</f>
        <v>1</v>
      </c>
      <c r="C60" s="3">
        <v>58</v>
      </c>
      <c r="D60" s="3" t="str">
        <f>CHAR(34)&amp;VLOOKUP(C60,SOURCE!T61:Z10056,7,0)&amp;CHAR(34)</f>
        <v>"98"</v>
      </c>
      <c r="E60" s="110" t="str">
        <f>CHAR(34)&amp;VLOOKUP(C60,SOURCE!T$4:Z$9999,6,0)&amp;CHAR(34)</f>
        <v>"*"</v>
      </c>
      <c r="F60" s="105" t="str">
        <f t="shared" si="0"/>
        <v xml:space="preserve">                      if (strcompare(commandnumber,"*" )) {strcpy(commandnumber, "98");} else</v>
      </c>
      <c r="H60" t="b">
        <f>ISNA(VLOOKUP(J60,J61:J$500,1,0))</f>
        <v>0</v>
      </c>
      <c r="I60" s="111">
        <f>VLOOKUP(C60,SOURCE!T$4:Z$9999,7,0)</f>
        <v>98</v>
      </c>
      <c r="J60" s="112" t="str">
        <f>VLOOKUP(C60,SOURCE!T$4:Z$9999,6,0)</f>
        <v>*</v>
      </c>
      <c r="K60" s="113" t="str">
        <f t="shared" si="1"/>
        <v>CROSS</v>
      </c>
      <c r="L60" s="133" t="str">
        <f>VLOOKUP(C60,SOURCE!T$4:Z$9999,2,0)</f>
        <v>Math</v>
      </c>
      <c r="Q60" s="110" t="str">
        <f>VLOOKUP(I60,SOURCE!C:N,5,0)</f>
        <v>STD_CROSS</v>
      </c>
    </row>
    <row r="61" spans="1:17">
      <c r="A61" s="108" t="str">
        <f>IF(ISNA(VLOOKUP(D61,D62:D$9999,1,0)),"",1)</f>
        <v/>
      </c>
      <c r="B61" s="108" t="str">
        <f>IF(ISNA(VLOOKUP(E61,E62:E$9999,1,0)),"",1)</f>
        <v/>
      </c>
      <c r="C61" s="3">
        <v>59</v>
      </c>
      <c r="D61" s="3" t="str">
        <f>CHAR(34)&amp;VLOOKUP(C61,SOURCE!T62:Z10057,7,0)&amp;CHAR(34)</f>
        <v>"99"</v>
      </c>
      <c r="E61" s="110" t="str">
        <f>CHAR(34)&amp;VLOOKUP(C61,SOURCE!T$4:Z$9999,6,0)&amp;CHAR(34)</f>
        <v>"/"</v>
      </c>
      <c r="F61" s="105" t="str">
        <f t="shared" si="0"/>
        <v xml:space="preserve">                      if (strcompare(commandnumber,"/" )) {strcpy(commandnumber, "99");} else</v>
      </c>
      <c r="H61" t="b">
        <f>ISNA(VLOOKUP(J61,J62:J$500,1,0))</f>
        <v>1</v>
      </c>
      <c r="I61" s="111">
        <f>VLOOKUP(C61,SOURCE!T$4:Z$9999,7,0)</f>
        <v>99</v>
      </c>
      <c r="J61" s="112" t="str">
        <f>VLOOKUP(C61,SOURCE!T$4:Z$9999,6,0)</f>
        <v>/</v>
      </c>
      <c r="K61" s="113" t="str">
        <f t="shared" si="1"/>
        <v>/</v>
      </c>
      <c r="L61" s="133" t="str">
        <f>VLOOKUP(C61,SOURCE!T$4:Z$9999,2,0)</f>
        <v>Math</v>
      </c>
      <c r="Q61" s="110" t="str">
        <f>VLOOKUP(I61,SOURCE!C:N,5,0)</f>
        <v>STD_DIVIDE</v>
      </c>
    </row>
    <row r="62" spans="1:17">
      <c r="A62" s="108" t="str">
        <f>IF(ISNA(VLOOKUP(D62,D63:D$9999,1,0)),"",1)</f>
        <v/>
      </c>
      <c r="B62" s="108" t="str">
        <f>IF(ISNA(VLOOKUP(E62,E63:E$9999,1,0)),"",1)</f>
        <v/>
      </c>
      <c r="C62" s="3">
        <v>60</v>
      </c>
      <c r="D62" s="3" t="str">
        <f>CHAR(34)&amp;VLOOKUP(C62,SOURCE!T63:Z10058,7,0)&amp;CHAR(34)</f>
        <v>"100"</v>
      </c>
      <c r="E62" s="110" t="str">
        <f>CHAR(34)&amp;VLOOKUP(C62,SOURCE!T$4:Z$9999,6,0)&amp;CHAR(34)</f>
        <v>"IDIV"</v>
      </c>
      <c r="F62" s="105" t="str">
        <f t="shared" si="0"/>
        <v xml:space="preserve">                      if (strcompare(commandnumber,"IDIV" )) {strcpy(commandnumber, "100");} else</v>
      </c>
      <c r="H62" t="b">
        <f>ISNA(VLOOKUP(J62,J63:J$500,1,0))</f>
        <v>1</v>
      </c>
      <c r="I62" s="111">
        <f>VLOOKUP(C62,SOURCE!T$4:Z$9999,7,0)</f>
        <v>100</v>
      </c>
      <c r="J62" s="112" t="str">
        <f>VLOOKUP(C62,SOURCE!T$4:Z$9999,6,0)</f>
        <v>IDIV</v>
      </c>
      <c r="K62" s="113" t="str">
        <f t="shared" si="1"/>
        <v>IDIV</v>
      </c>
      <c r="L62" s="133" t="str">
        <f>VLOOKUP(C62,SOURCE!T$4:Z$9999,2,0)</f>
        <v>Math</v>
      </c>
      <c r="Q62" s="110" t="str">
        <f>VLOOKUP(I62,SOURCE!C:N,5,0)</f>
        <v>"IDIV"</v>
      </c>
    </row>
    <row r="63" spans="1:17">
      <c r="A63" s="108" t="str">
        <f>IF(ISNA(VLOOKUP(D63,D64:D$9999,1,0)),"",1)</f>
        <v/>
      </c>
      <c r="B63" s="108" t="str">
        <f>IF(ISNA(VLOOKUP(E63,E64:E$9999,1,0)),"",1)</f>
        <v/>
      </c>
      <c r="C63" s="3">
        <v>61</v>
      </c>
      <c r="D63" s="3" t="str">
        <f>CHAR(34)&amp;VLOOKUP(C63,SOURCE!T64:Z10059,7,0)&amp;CHAR(34)</f>
        <v>"101"</v>
      </c>
      <c r="E63" s="110" t="str">
        <f>CHAR(34)&amp;VLOOKUP(C63,SOURCE!T$4:Z$9999,6,0)&amp;CHAR(34)</f>
        <v>"IDIVR"</v>
      </c>
      <c r="F63" s="105" t="str">
        <f t="shared" si="0"/>
        <v xml:space="preserve">                      if (strcompare(commandnumber,"IDIVR" )) {strcpy(commandnumber, "101");} else</v>
      </c>
      <c r="H63" t="b">
        <f>ISNA(VLOOKUP(J63,J64:J$500,1,0))</f>
        <v>1</v>
      </c>
      <c r="I63" s="111">
        <f>VLOOKUP(C63,SOURCE!T$4:Z$9999,7,0)</f>
        <v>101</v>
      </c>
      <c r="J63" s="112" t="str">
        <f>VLOOKUP(C63,SOURCE!T$4:Z$9999,6,0)</f>
        <v>IDIVR</v>
      </c>
      <c r="K63" s="113" t="str">
        <f t="shared" si="1"/>
        <v>IDIVR</v>
      </c>
      <c r="L63" s="133" t="str">
        <f>VLOOKUP(C63,SOURCE!T$4:Z$9999,2,0)</f>
        <v>Math</v>
      </c>
      <c r="Q63" s="110" t="str">
        <f>VLOOKUP(I63,SOURCE!C:N,5,0)</f>
        <v>"IDIVR"</v>
      </c>
    </row>
    <row r="64" spans="1:17">
      <c r="A64" s="108" t="str">
        <f>IF(ISNA(VLOOKUP(D64,D65:D$9999,1,0)),"",1)</f>
        <v/>
      </c>
      <c r="B64" s="108" t="str">
        <f>IF(ISNA(VLOOKUP(E64,E65:E$9999,1,0)),"",1)</f>
        <v/>
      </c>
      <c r="C64" s="3">
        <v>62</v>
      </c>
      <c r="D64" s="3" t="str">
        <f>CHAR(34)&amp;VLOOKUP(C64,SOURCE!T65:Z10060,7,0)&amp;CHAR(34)</f>
        <v>"102"</v>
      </c>
      <c r="E64" s="110" t="str">
        <f>CHAR(34)&amp;VLOOKUP(C64,SOURCE!T$4:Z$9999,6,0)&amp;CHAR(34)</f>
        <v>"MOD"</v>
      </c>
      <c r="F64" s="105" t="str">
        <f t="shared" si="0"/>
        <v xml:space="preserve">                      if (strcompare(commandnumber,"MOD" )) {strcpy(commandnumber, "102");} else</v>
      </c>
      <c r="H64" t="b">
        <f>ISNA(VLOOKUP(J64,J65:J$500,1,0))</f>
        <v>1</v>
      </c>
      <c r="I64" s="111">
        <f>VLOOKUP(C64,SOURCE!T$4:Z$9999,7,0)</f>
        <v>102</v>
      </c>
      <c r="J64" s="112" t="str">
        <f>VLOOKUP(C64,SOURCE!T$4:Z$9999,6,0)</f>
        <v>MOD</v>
      </c>
      <c r="K64" s="113" t="str">
        <f t="shared" si="1"/>
        <v>MOD</v>
      </c>
      <c r="L64" s="133" t="str">
        <f>VLOOKUP(C64,SOURCE!T$4:Z$9999,2,0)</f>
        <v>Math</v>
      </c>
      <c r="Q64" s="110" t="str">
        <f>VLOOKUP(I64,SOURCE!C:N,5,0)</f>
        <v>"MOD"</v>
      </c>
    </row>
    <row r="65" spans="1:17">
      <c r="A65" s="108" t="str">
        <f>IF(ISNA(VLOOKUP(D65,D66:D$9999,1,0)),"",1)</f>
        <v/>
      </c>
      <c r="B65" s="108" t="str">
        <f>IF(ISNA(VLOOKUP(E65,E66:E$9999,1,0)),"",1)</f>
        <v/>
      </c>
      <c r="C65" s="3">
        <v>63</v>
      </c>
      <c r="D65" s="3" t="str">
        <f>CHAR(34)&amp;VLOOKUP(C65,SOURCE!T66:Z10061,7,0)&amp;CHAR(34)</f>
        <v>"103"</v>
      </c>
      <c r="E65" s="110" t="str">
        <f>CHAR(34)&amp;VLOOKUP(C65,SOURCE!T$4:Z$9999,6,0)&amp;CHAR(34)</f>
        <v>"MAX"</v>
      </c>
      <c r="F65" s="105" t="str">
        <f t="shared" si="0"/>
        <v xml:space="preserve">                      if (strcompare(commandnumber,"MAX" )) {strcpy(commandnumber, "103");} else</v>
      </c>
      <c r="H65" t="b">
        <f>ISNA(VLOOKUP(J65,J66:J$500,1,0))</f>
        <v>1</v>
      </c>
      <c r="I65" s="111">
        <f>VLOOKUP(C65,SOURCE!T$4:Z$9999,7,0)</f>
        <v>103</v>
      </c>
      <c r="J65" s="112" t="str">
        <f>VLOOKUP(C65,SOURCE!T$4:Z$9999,6,0)</f>
        <v>MAX</v>
      </c>
      <c r="K65" s="113" t="str">
        <f t="shared" si="1"/>
        <v>max</v>
      </c>
      <c r="L65" s="133">
        <f>VLOOKUP(C65,SOURCE!T$4:Z$9999,2,0)</f>
        <v>0</v>
      </c>
      <c r="Q65" s="110" t="str">
        <f>VLOOKUP(I65,SOURCE!C:N,5,0)</f>
        <v>"max"</v>
      </c>
    </row>
    <row r="66" spans="1:17">
      <c r="A66" s="108" t="str">
        <f>IF(ISNA(VLOOKUP(D66,D67:D$9999,1,0)),"",1)</f>
        <v/>
      </c>
      <c r="B66" s="108" t="str">
        <f>IF(ISNA(VLOOKUP(E66,E67:E$9999,1,0)),"",1)</f>
        <v/>
      </c>
      <c r="C66" s="3">
        <v>64</v>
      </c>
      <c r="D66" s="3" t="str">
        <f>CHAR(34)&amp;VLOOKUP(C66,SOURCE!T67:Z10062,7,0)&amp;CHAR(34)</f>
        <v>"104"</v>
      </c>
      <c r="E66" s="110" t="str">
        <f>CHAR(34)&amp;VLOOKUP(C66,SOURCE!T$4:Z$9999,6,0)&amp;CHAR(34)</f>
        <v>"MIN"</v>
      </c>
      <c r="F66" s="105" t="str">
        <f t="shared" si="0"/>
        <v xml:space="preserve">                      if (strcompare(commandnumber,"MIN" )) {strcpy(commandnumber, "104");} else</v>
      </c>
      <c r="H66" t="b">
        <f>ISNA(VLOOKUP(J66,J67:J$500,1,0))</f>
        <v>1</v>
      </c>
      <c r="I66" s="111">
        <f>VLOOKUP(C66,SOURCE!T$4:Z$9999,7,0)</f>
        <v>104</v>
      </c>
      <c r="J66" s="112" t="str">
        <f>VLOOKUP(C66,SOURCE!T$4:Z$9999,6,0)</f>
        <v>MIN</v>
      </c>
      <c r="K66" s="113" t="str">
        <f t="shared" si="1"/>
        <v>min</v>
      </c>
      <c r="L66" s="133">
        <f>VLOOKUP(C66,SOURCE!T$4:Z$9999,2,0)</f>
        <v>0</v>
      </c>
      <c r="Q66" s="110" t="str">
        <f>VLOOKUP(I66,SOURCE!C:N,5,0)</f>
        <v>"min"</v>
      </c>
    </row>
    <row r="67" spans="1:17">
      <c r="A67" s="108" t="str">
        <f>IF(ISNA(VLOOKUP(D67,D68:D$9999,1,0)),"",1)</f>
        <v/>
      </c>
      <c r="B67" s="108" t="str">
        <f>IF(ISNA(VLOOKUP(E67,E68:E$9999,1,0)),"",1)</f>
        <v/>
      </c>
      <c r="C67" s="3">
        <v>65</v>
      </c>
      <c r="D67" s="3" t="str">
        <f>CHAR(34)&amp;VLOOKUP(C67,SOURCE!T68:Z10063,7,0)&amp;CHAR(34)</f>
        <v>"105"</v>
      </c>
      <c r="E67" s="110" t="str">
        <f>CHAR(34)&amp;VLOOKUP(C67,SOURCE!T$4:Z$9999,6,0)&amp;CHAR(34)</f>
        <v>"ABS"</v>
      </c>
      <c r="F67" s="105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(strcompare(commandnumber,"ABS" )) {strcpy(commandnumber, "105");} else</v>
      </c>
      <c r="H67" t="b">
        <f>ISNA(VLOOKUP(J67,J68:J$500,1,0))</f>
        <v>1</v>
      </c>
      <c r="I67" s="111">
        <f>VLOOKUP(C67,SOURCE!T$4:Z$9999,7,0)</f>
        <v>105</v>
      </c>
      <c r="J67" s="112" t="str">
        <f>VLOOKUP(C67,SOURCE!T$4:Z$9999,6,0)</f>
        <v>ABS</v>
      </c>
      <c r="K67" s="113" t="str">
        <f t="shared" ref="K67:K130" si="3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|x|</v>
      </c>
      <c r="L67" s="133" t="str">
        <f>VLOOKUP(C67,SOURCE!T$4:Z$9999,2,0)</f>
        <v>Math</v>
      </c>
      <c r="Q67" s="110" t="str">
        <f>VLOOKUP(I67,SOURCE!C:N,5,0)</f>
        <v>"|x|"</v>
      </c>
    </row>
    <row r="68" spans="1:17">
      <c r="A68" s="108" t="str">
        <f>IF(ISNA(VLOOKUP(D68,D69:D$9999,1,0)),"",1)</f>
        <v/>
      </c>
      <c r="B68" s="108" t="str">
        <f>IF(ISNA(VLOOKUP(E68,E69:E$9999,1,0)),"",1)</f>
        <v/>
      </c>
      <c r="C68" s="3">
        <v>66</v>
      </c>
      <c r="D68" s="3" t="str">
        <f>CHAR(34)&amp;VLOOKUP(C68,SOURCE!T69:Z10064,7,0)&amp;CHAR(34)</f>
        <v>"106"</v>
      </c>
      <c r="E68" s="110" t="str">
        <f>CHAR(34)&amp;VLOOKUP(C68,SOURCE!T$4:Z$9999,6,0)&amp;CHAR(34)</f>
        <v>"NEIGHB"</v>
      </c>
      <c r="F68" s="105" t="str">
        <f t="shared" si="2"/>
        <v xml:space="preserve">                      if (strcompare(commandnumber,"NEIGHB" )) {strcpy(commandnumber, "106");} else</v>
      </c>
      <c r="H68" t="b">
        <f>ISNA(VLOOKUP(J68,J69:J$500,1,0))</f>
        <v>1</v>
      </c>
      <c r="I68" s="111">
        <f>VLOOKUP(C68,SOURCE!T$4:Z$9999,7,0)</f>
        <v>106</v>
      </c>
      <c r="J68" s="112" t="str">
        <f>VLOOKUP(C68,SOURCE!T$4:Z$9999,6,0)</f>
        <v>NEIGHB</v>
      </c>
      <c r="K68" s="113" t="str">
        <f t="shared" si="3"/>
        <v>NEIGHB</v>
      </c>
      <c r="L68" s="133" t="str">
        <f>VLOOKUP(C68,SOURCE!T$4:Z$9999,2,0)</f>
        <v>INFO</v>
      </c>
      <c r="Q68" s="110" t="str">
        <f>VLOOKUP(I68,SOURCE!C:N,5,0)</f>
        <v>"NEIGHB"</v>
      </c>
    </row>
    <row r="69" spans="1:17">
      <c r="A69" s="108" t="str">
        <f>IF(ISNA(VLOOKUP(D69,D70:D$9999,1,0)),"",1)</f>
        <v/>
      </c>
      <c r="B69" s="108" t="str">
        <f>IF(ISNA(VLOOKUP(E69,E70:E$9999,1,0)),"",1)</f>
        <v/>
      </c>
      <c r="C69" s="3">
        <v>67</v>
      </c>
      <c r="D69" s="3" t="str">
        <f>CHAR(34)&amp;VLOOKUP(C69,SOURCE!T70:Z10065,7,0)&amp;CHAR(34)</f>
        <v>"107"</v>
      </c>
      <c r="E69" s="110" t="str">
        <f>CHAR(34)&amp;VLOOKUP(C69,SOURCE!T$4:Z$9999,6,0)&amp;CHAR(34)</f>
        <v>"NEXTP"</v>
      </c>
      <c r="F69" s="105" t="str">
        <f t="shared" si="2"/>
        <v xml:space="preserve">                      if (strcompare(commandnumber,"NEXTP" )) {strcpy(commandnumber, "107");} else</v>
      </c>
      <c r="H69" t="b">
        <f>ISNA(VLOOKUP(J69,J70:J$500,1,0))</f>
        <v>1</v>
      </c>
      <c r="I69" s="111">
        <f>VLOOKUP(C69,SOURCE!T$4:Z$9999,7,0)</f>
        <v>107</v>
      </c>
      <c r="J69" s="112" t="str">
        <f>VLOOKUP(C69,SOURCE!T$4:Z$9999,6,0)</f>
        <v>NEXTP</v>
      </c>
      <c r="K69" s="113" t="str">
        <f t="shared" si="3"/>
        <v>NEXTP</v>
      </c>
      <c r="L69" s="133" t="str">
        <f>VLOOKUP(C69,SOURCE!T$4:Z$9999,2,0)</f>
        <v>Math</v>
      </c>
      <c r="Q69" s="110" t="str">
        <f>VLOOKUP(I69,SOURCE!C:N,5,0)</f>
        <v>"NEXTP"</v>
      </c>
    </row>
    <row r="70" spans="1:17">
      <c r="A70" s="108" t="str">
        <f>IF(ISNA(VLOOKUP(D70,D71:D$9999,1,0)),"",1)</f>
        <v/>
      </c>
      <c r="B70" s="108" t="str">
        <f>IF(ISNA(VLOOKUP(E70,E71:E$9999,1,0)),"",1)</f>
        <v/>
      </c>
      <c r="C70" s="3">
        <v>68</v>
      </c>
      <c r="D70" s="3" t="str">
        <f>CHAR(34)&amp;VLOOKUP(C70,SOURCE!T71:Z10066,7,0)&amp;CHAR(34)</f>
        <v>"108"</v>
      </c>
      <c r="E70" s="110" t="str">
        <f>CHAR(34)&amp;VLOOKUP(C70,SOURCE!T$4:Z$9999,6,0)&amp;CHAR(34)</f>
        <v>"X!"</v>
      </c>
      <c r="F70" s="105" t="str">
        <f t="shared" si="2"/>
        <v xml:space="preserve">                      if (strcompare(commandnumber,"X!" )) {strcpy(commandnumber, "108");} else</v>
      </c>
      <c r="H70" t="b">
        <f>ISNA(VLOOKUP(J70,J71:J$500,1,0))</f>
        <v>1</v>
      </c>
      <c r="I70" s="111">
        <f>VLOOKUP(C70,SOURCE!T$4:Z$9999,7,0)</f>
        <v>108</v>
      </c>
      <c r="J70" s="112" t="str">
        <f>VLOOKUP(C70,SOURCE!T$4:Z$9999,6,0)</f>
        <v>X!</v>
      </c>
      <c r="K70" s="113" t="str">
        <f t="shared" si="3"/>
        <v>x!</v>
      </c>
      <c r="L70" s="133" t="str">
        <f>VLOOKUP(C70,SOURCE!T$4:Z$9999,2,0)</f>
        <v>Math</v>
      </c>
      <c r="Q70" s="110" t="str">
        <f>VLOOKUP(I70,SOURCE!C:N,5,0)</f>
        <v>"x!"</v>
      </c>
    </row>
    <row r="71" spans="1:17">
      <c r="A71" s="108" t="str">
        <f>IF(ISNA(VLOOKUP(D71,D72:D$9999,1,0)),"",1)</f>
        <v/>
      </c>
      <c r="B71" s="108" t="str">
        <f>IF(ISNA(VLOOKUP(E71,E72:E$9999,1,0)),"",1)</f>
        <v/>
      </c>
      <c r="C71" s="3">
        <v>69</v>
      </c>
      <c r="D71" s="3" t="str">
        <f>CHAR(34)&amp;VLOOKUP(C71,SOURCE!T72:Z10067,7,0)&amp;CHAR(34)</f>
        <v>"109"</v>
      </c>
      <c r="E71" s="110" t="str">
        <f>CHAR(34)&amp;VLOOKUP(C71,SOURCE!T$4:Z$9999,6,0)&amp;CHAR(34)</f>
        <v>"PI"</v>
      </c>
      <c r="F71" s="105" t="str">
        <f t="shared" si="2"/>
        <v xml:space="preserve">                      if (strcompare(commandnumber,"PI" )) {strcpy(commandnumber, "109");} else</v>
      </c>
      <c r="H71" t="b">
        <f>ISNA(VLOOKUP(J71,J72:J$500,1,0))</f>
        <v>1</v>
      </c>
      <c r="I71" s="111">
        <f>VLOOKUP(C71,SOURCE!T$4:Z$9999,7,0)</f>
        <v>109</v>
      </c>
      <c r="J71" s="112" t="str">
        <f>VLOOKUP(C71,SOURCE!T$4:Z$9999,6,0)</f>
        <v>PI</v>
      </c>
      <c r="K71" s="113" t="str">
        <f t="shared" si="3"/>
        <v>pi</v>
      </c>
      <c r="L71" s="133" t="str">
        <f>VLOOKUP(C71,SOURCE!T$4:Z$9999,2,0)</f>
        <v>Constant</v>
      </c>
      <c r="Q71" s="110" t="str">
        <f>VLOOKUP(I71,SOURCE!C:N,5,0)</f>
        <v>STD_pi</v>
      </c>
    </row>
    <row r="72" spans="1:17">
      <c r="A72" s="108" t="str">
        <f>IF(ISNA(VLOOKUP(D72,D73:D$9999,1,0)),"",1)</f>
        <v/>
      </c>
      <c r="B72" s="108" t="str">
        <f>IF(ISNA(VLOOKUP(E72,E73:E$9999,1,0)),"",1)</f>
        <v/>
      </c>
      <c r="C72" s="3">
        <v>70</v>
      </c>
      <c r="D72" s="3" t="str">
        <f>CHAR(34)&amp;VLOOKUP(C72,SOURCE!T73:Z10068,7,0)&amp;CHAR(34)</f>
        <v>"112"</v>
      </c>
      <c r="E72" s="110" t="str">
        <f>CHAR(34)&amp;VLOOKUP(C72,SOURCE!T$4:Z$9999,6,0)&amp;CHAR(34)</f>
        <v>"FF"</v>
      </c>
      <c r="F72" s="105" t="str">
        <f t="shared" si="2"/>
        <v xml:space="preserve">                      if (strcompare(commandnumber,"FF" )) {strcpy(commandnumber, "112");} else</v>
      </c>
      <c r="H72" t="b">
        <f>ISNA(VLOOKUP(J72,J73:J$500,1,0))</f>
        <v>1</v>
      </c>
      <c r="I72" s="111">
        <f>VLOOKUP(C72,SOURCE!T$4:Z$9999,7,0)</f>
        <v>112</v>
      </c>
      <c r="J72" s="112" t="str">
        <f>VLOOKUP(C72,SOURCE!T$4:Z$9999,6,0)</f>
        <v>FF</v>
      </c>
      <c r="K72" s="113" t="str">
        <f t="shared" si="3"/>
        <v>FF</v>
      </c>
      <c r="L72" s="133">
        <f>VLOOKUP(C72,SOURCE!T$4:Z$9999,2,0)</f>
        <v>0</v>
      </c>
      <c r="Q72" s="110" t="str">
        <f>VLOOKUP(I72,SOURCE!C:N,5,0)</f>
        <v>"FF"</v>
      </c>
    </row>
    <row r="73" spans="1:17">
      <c r="A73" s="108" t="str">
        <f>IF(ISNA(VLOOKUP(D73,D74:D$9999,1,0)),"",1)</f>
        <v/>
      </c>
      <c r="B73" s="108" t="str">
        <f>IF(ISNA(VLOOKUP(E73,E74:E$9999,1,0)),"",1)</f>
        <v/>
      </c>
      <c r="C73" s="3">
        <v>71</v>
      </c>
      <c r="D73" s="3" t="str">
        <f>CHAR(34)&amp;VLOOKUP(C73,SOURCE!T74:Z10069,7,0)&amp;CHAR(34)</f>
        <v>"132"</v>
      </c>
      <c r="E73" s="110" t="str">
        <f>CHAR(34)&amp;VLOOKUP(C73,SOURCE!T$4:Z$9999,6,0)&amp;CHAR(34)</f>
        <v>"c"</v>
      </c>
      <c r="F73" s="105" t="str">
        <f t="shared" si="2"/>
        <v xml:space="preserve">                      if (strcompare(commandnumber,"c" )) {strcpy(commandnumber, "132");} else</v>
      </c>
      <c r="H73" t="b">
        <f>ISNA(VLOOKUP(J73,J74:J$500,1,0))</f>
        <v>1</v>
      </c>
      <c r="I73" s="111">
        <f>VLOOKUP(C73,SOURCE!T$4:Z$9999,7,0)</f>
        <v>132</v>
      </c>
      <c r="J73" s="112" t="str">
        <f>VLOOKUP(C73,SOURCE!T$4:Z$9999,6,0)</f>
        <v>c</v>
      </c>
      <c r="K73" s="113" t="str">
        <f t="shared" si="3"/>
        <v>c</v>
      </c>
      <c r="L73" s="133" t="str">
        <f>VLOOKUP(C73,SOURCE!T$4:Z$9999,2,0)</f>
        <v>Constant</v>
      </c>
      <c r="Q73" s="110" t="str">
        <f>VLOOKUP(I73,SOURCE!C:N,5,0)</f>
        <v>"c"</v>
      </c>
    </row>
    <row r="74" spans="1:17">
      <c r="A74" s="108" t="str">
        <f>IF(ISNA(VLOOKUP(D74,D75:D$9999,1,0)),"",1)</f>
        <v/>
      </c>
      <c r="B74" s="108" t="str">
        <f>IF(ISNA(VLOOKUP(E74,E75:E$9999,1,0)),"",1)</f>
        <v/>
      </c>
      <c r="C74" s="3">
        <v>72</v>
      </c>
      <c r="D74" s="3" t="str">
        <f>CHAR(34)&amp;VLOOKUP(C74,SOURCE!T75:Z10070,7,0)&amp;CHAR(34)</f>
        <v>"135"</v>
      </c>
      <c r="E74" s="110" t="str">
        <f>CHAR(34)&amp;VLOOKUP(C74,SOURCE!T$4:Z$9999,6,0)&amp;CHAR(34)</f>
        <v>"e"</v>
      </c>
      <c r="F74" s="105" t="str">
        <f t="shared" si="2"/>
        <v xml:space="preserve">                      if (strcompare(commandnumber,"e" )) {strcpy(commandnumber, "135");} else</v>
      </c>
      <c r="H74" t="b">
        <f>ISNA(VLOOKUP(J74,J75:J$500,1,0))</f>
        <v>1</v>
      </c>
      <c r="I74" s="111">
        <f>VLOOKUP(C74,SOURCE!T$4:Z$9999,7,0)</f>
        <v>135</v>
      </c>
      <c r="J74" s="112" t="str">
        <f>VLOOKUP(C74,SOURCE!T$4:Z$9999,6,0)</f>
        <v>e</v>
      </c>
      <c r="K74" s="113" t="str">
        <f t="shared" si="3"/>
        <v>e</v>
      </c>
      <c r="L74" s="133" t="str">
        <f>VLOOKUP(C74,SOURCE!T$4:Z$9999,2,0)</f>
        <v>Constant</v>
      </c>
      <c r="Q74" s="110" t="str">
        <f>VLOOKUP(I74,SOURCE!C:N,5,0)</f>
        <v>"e"</v>
      </c>
    </row>
    <row r="75" spans="1:17">
      <c r="A75" s="108" t="str">
        <f>IF(ISNA(VLOOKUP(D75,D76:D$9999,1,0)),"",1)</f>
        <v/>
      </c>
      <c r="B75" s="108" t="str">
        <f>IF(ISNA(VLOOKUP(E75,E76:E$9999,1,0)),"",1)</f>
        <v/>
      </c>
      <c r="C75" s="3">
        <v>73</v>
      </c>
      <c r="D75" s="3" t="str">
        <f>CHAR(34)&amp;VLOOKUP(C75,SOURCE!T76:Z10071,7,0)&amp;CHAR(34)</f>
        <v>"144"</v>
      </c>
      <c r="E75" s="110" t="str">
        <f>CHAR(34)&amp;VLOOKUP(C75,SOURCE!T$4:Z$9999,6,0)&amp;CHAR(34)</f>
        <v>"ge"</v>
      </c>
      <c r="F75" s="105" t="str">
        <f t="shared" si="2"/>
        <v xml:space="preserve">                      if (strcompare(commandnumber,"ge" )) {strcpy(commandnumber, "144");} else</v>
      </c>
      <c r="H75" t="b">
        <f>ISNA(VLOOKUP(J75,J76:J$500,1,0))</f>
        <v>1</v>
      </c>
      <c r="I75" s="111">
        <f>VLOOKUP(C75,SOURCE!T$4:Z$9999,7,0)</f>
        <v>144</v>
      </c>
      <c r="J75" s="112" t="str">
        <f>VLOOKUP(C75,SOURCE!T$4:Z$9999,6,0)</f>
        <v>ge</v>
      </c>
      <c r="K75" s="113" t="str">
        <f t="shared" si="3"/>
        <v>ge</v>
      </c>
      <c r="L75" s="133" t="str">
        <f>VLOOKUP(C75,SOURCE!T$4:Z$9999,2,0)</f>
        <v>Constant</v>
      </c>
      <c r="Q75" s="110" t="str">
        <f>VLOOKUP(I75,SOURCE!C:N,5,0)</f>
        <v>"g" STD_SUB_e</v>
      </c>
    </row>
    <row r="76" spans="1:17">
      <c r="A76" s="108" t="str">
        <f>IF(ISNA(VLOOKUP(D76,D77:D$9999,1,0)),"",1)</f>
        <v/>
      </c>
      <c r="B76" s="108" t="str">
        <f>IF(ISNA(VLOOKUP(E76,E77:E$9999,1,0)),"",1)</f>
        <v/>
      </c>
      <c r="C76" s="3">
        <v>74</v>
      </c>
      <c r="D76" s="3" t="str">
        <f>CHAR(34)&amp;VLOOKUP(C76,SOURCE!T77:Z10072,7,0)&amp;CHAR(34)</f>
        <v>"146"</v>
      </c>
      <c r="E76" s="110" t="str">
        <f>CHAR(34)&amp;VLOOKUP(C76,SOURCE!T$4:Z$9999,6,0)&amp;CHAR(34)</f>
        <v>"gEARTH"</v>
      </c>
      <c r="F76" s="105" t="str">
        <f t="shared" si="2"/>
        <v xml:space="preserve">                      if (strcompare(commandnumber,"gEARTH" )) {strcpy(commandnumber, "146");} else</v>
      </c>
      <c r="H76" t="b">
        <f>ISNA(VLOOKUP(J76,J77:J$500,1,0))</f>
        <v>1</v>
      </c>
      <c r="I76" s="111">
        <f>VLOOKUP(C76,SOURCE!T$4:Z$9999,7,0)</f>
        <v>146</v>
      </c>
      <c r="J76" s="112" t="str">
        <f>VLOOKUP(C76,SOURCE!T$4:Z$9999,6,0)</f>
        <v>gEARTH</v>
      </c>
      <c r="K76" s="113" t="str">
        <f t="shared" si="3"/>
        <v>gEARTH</v>
      </c>
      <c r="L76" s="133" t="str">
        <f>VLOOKUP(C76,SOURCE!T$4:Z$9999,2,0)</f>
        <v>Constant</v>
      </c>
      <c r="Q76" s="110" t="str">
        <f>VLOOKUP(I76,SOURCE!C:N,5,0)</f>
        <v>"g" STD_SUB_EARTH</v>
      </c>
    </row>
    <row r="77" spans="1:17">
      <c r="A77" s="108" t="str">
        <f>IF(ISNA(VLOOKUP(D77,D78:D$9999,1,0)),"",1)</f>
        <v/>
      </c>
      <c r="B77" s="108" t="str">
        <f>IF(ISNA(VLOOKUP(E77,E78:E$9999,1,0)),"",1)</f>
        <v/>
      </c>
      <c r="C77" s="3">
        <v>75</v>
      </c>
      <c r="D77" s="3" t="str">
        <f>CHAR(34)&amp;VLOOKUP(C77,SOURCE!T78:Z10073,7,0)&amp;CHAR(34)</f>
        <v>"192"</v>
      </c>
      <c r="E77" s="110" t="str">
        <f>CHAR(34)&amp;VLOOKUP(C77,SOURCE!T$4:Z$9999,6,0)&amp;CHAR(34)</f>
        <v>"mu0"</v>
      </c>
      <c r="F77" s="105" t="str">
        <f t="shared" si="2"/>
        <v xml:space="preserve">                      if (strcompare(commandnumber,"mu0" )) {strcpy(commandnumber, "192");} else</v>
      </c>
      <c r="H77" t="b">
        <f>ISNA(VLOOKUP(J77,J78:J$500,1,0))</f>
        <v>1</v>
      </c>
      <c r="I77" s="111">
        <f>VLOOKUP(C77,SOURCE!T$4:Z$9999,7,0)</f>
        <v>192</v>
      </c>
      <c r="J77" s="112" t="str">
        <f>VLOOKUP(C77,SOURCE!T$4:Z$9999,6,0)</f>
        <v>mu0</v>
      </c>
      <c r="K77" s="113" t="str">
        <f t="shared" si="3"/>
        <v>mu0</v>
      </c>
      <c r="L77" s="133" t="str">
        <f>VLOOKUP(C77,SOURCE!T$4:Z$9999,2,0)</f>
        <v>Constant</v>
      </c>
      <c r="Q77" s="110" t="str">
        <f>VLOOKUP(I77,SOURCE!C:N,5,0)</f>
        <v>STD_mu STD_SUB_0</v>
      </c>
    </row>
    <row r="78" spans="1:17">
      <c r="A78" s="108" t="str">
        <f>IF(ISNA(VLOOKUP(D78,D79:D$9999,1,0)),"",1)</f>
        <v/>
      </c>
      <c r="B78" s="108" t="str">
        <f>IF(ISNA(VLOOKUP(E78,E79:E$9999,1,0)),"",1)</f>
        <v/>
      </c>
      <c r="C78" s="3">
        <v>76</v>
      </c>
      <c r="D78" s="3" t="str">
        <f>CHAR(34)&amp;VLOOKUP(C78,SOURCE!T79:Z10074,7,0)&amp;CHAR(34)</f>
        <v>"201"</v>
      </c>
      <c r="E78" s="110" t="str">
        <f>CHAR(34)&amp;VLOOKUP(C78,SOURCE!T$4:Z$9999,6,0)&amp;CHAR(34)</f>
        <v>"PHI"</v>
      </c>
      <c r="F78" s="105" t="str">
        <f t="shared" si="2"/>
        <v xml:space="preserve">                      if (strcompare(commandnumber,"PHI" )) {strcpy(commandnumber, "201");} else</v>
      </c>
      <c r="H78" t="b">
        <f>ISNA(VLOOKUP(J78,J79:J$500,1,0))</f>
        <v>1</v>
      </c>
      <c r="I78" s="111">
        <f>VLOOKUP(C78,SOURCE!T$4:Z$9999,7,0)</f>
        <v>201</v>
      </c>
      <c r="J78" s="112" t="str">
        <f>VLOOKUP(C78,SOURCE!T$4:Z$9999,6,0)</f>
        <v>PHI</v>
      </c>
      <c r="K78" s="113" t="str">
        <f t="shared" si="3"/>
        <v>PHI</v>
      </c>
      <c r="L78" s="133" t="str">
        <f>VLOOKUP(C78,SOURCE!T$4:Z$9999,2,0)</f>
        <v>Constant</v>
      </c>
      <c r="Q78" s="110" t="str">
        <f>VLOOKUP(I78,SOURCE!C:N,5,0)</f>
        <v>STD_PHI</v>
      </c>
    </row>
    <row r="79" spans="1:17">
      <c r="A79" s="108" t="str">
        <f>IF(ISNA(VLOOKUP(D79,D80:D$9999,1,0)),"",1)</f>
        <v/>
      </c>
      <c r="B79" s="108" t="str">
        <f>IF(ISNA(VLOOKUP(E79,E80:E$9999,1,0)),"",1)</f>
        <v/>
      </c>
      <c r="C79" s="3">
        <v>77</v>
      </c>
      <c r="D79" s="3" t="str">
        <f>CHAR(34)&amp;VLOOKUP(C79,SOURCE!T80:Z10075,7,0)&amp;CHAR(34)</f>
        <v>"204"</v>
      </c>
      <c r="E79" s="110" t="str">
        <f>CHAR(34)&amp;VLOOKUP(C79,SOURCE!T$4:Z$9999,6,0)&amp;CHAR(34)</f>
        <v>"-INFINITY"</v>
      </c>
      <c r="F79" s="105" t="str">
        <f t="shared" si="2"/>
        <v xml:space="preserve">                      if (strcompare(commandnumber,"-INFINITY" )) {strcpy(commandnumber, "204");} else</v>
      </c>
      <c r="H79" t="b">
        <f>ISNA(VLOOKUP(J79,J80:J$500,1,0))</f>
        <v>1</v>
      </c>
      <c r="I79" s="111">
        <f>VLOOKUP(C79,SOURCE!T$4:Z$9999,7,0)</f>
        <v>204</v>
      </c>
      <c r="J79" s="112" t="str">
        <f>VLOOKUP(C79,SOURCE!T$4:Z$9999,6,0)</f>
        <v>-INFINITY</v>
      </c>
      <c r="K79" s="113" t="str">
        <f t="shared" si="3"/>
        <v>-INFINITY</v>
      </c>
      <c r="L79" s="133" t="str">
        <f>VLOOKUP(C79,SOURCE!T$4:Z$9999,2,0)</f>
        <v>Math</v>
      </c>
      <c r="Q79" s="110" t="str">
        <f>VLOOKUP(I79,SOURCE!C:N,5,0)</f>
        <v>"-" STD_INFINITY</v>
      </c>
    </row>
    <row r="80" spans="1:17">
      <c r="A80" s="108" t="str">
        <f>IF(ISNA(VLOOKUP(D80,D81:D$9999,1,0)),"",1)</f>
        <v/>
      </c>
      <c r="B80" s="108" t="str">
        <f>IF(ISNA(VLOOKUP(E80,E81:E$9999,1,0)),"",1)</f>
        <v/>
      </c>
      <c r="C80" s="3">
        <v>78</v>
      </c>
      <c r="D80" s="3" t="str">
        <f>CHAR(34)&amp;VLOOKUP(C80,SOURCE!T81:Z10076,7,0)&amp;CHAR(34)</f>
        <v>"205"</v>
      </c>
      <c r="E80" s="110" t="str">
        <f>CHAR(34)&amp;VLOOKUP(C80,SOURCE!T$4:Z$9999,6,0)&amp;CHAR(34)</f>
        <v>"INFINITY"</v>
      </c>
      <c r="F80" s="105" t="str">
        <f t="shared" si="2"/>
        <v xml:space="preserve">                      if (strcompare(commandnumber,"INFINITY" )) {strcpy(commandnumber, "205");} else</v>
      </c>
      <c r="H80" t="b">
        <f>ISNA(VLOOKUP(J80,J81:J$500,1,0))</f>
        <v>1</v>
      </c>
      <c r="I80" s="111">
        <f>VLOOKUP(C80,SOURCE!T$4:Z$9999,7,0)</f>
        <v>205</v>
      </c>
      <c r="J80" s="112" t="str">
        <f>VLOOKUP(C80,SOURCE!T$4:Z$9999,6,0)</f>
        <v>INFINITY</v>
      </c>
      <c r="K80" s="113" t="str">
        <f t="shared" si="3"/>
        <v>INFINITY</v>
      </c>
      <c r="L80" s="133" t="str">
        <f>VLOOKUP(C80,SOURCE!T$4:Z$9999,2,0)</f>
        <v>Constant</v>
      </c>
      <c r="Q80" s="110" t="str">
        <f>VLOOKUP(I80,SOURCE!C:N,5,0)</f>
        <v>STD_INFINITY</v>
      </c>
    </row>
    <row r="81" spans="1:17">
      <c r="A81" s="108" t="str">
        <f>IF(ISNA(VLOOKUP(D81,D82:D$9999,1,0)),"",1)</f>
        <v/>
      </c>
      <c r="B81" s="108" t="str">
        <f>IF(ISNA(VLOOKUP(E81,E82:E$9999,1,0)),"",1)</f>
        <v/>
      </c>
      <c r="C81" s="3">
        <v>79</v>
      </c>
      <c r="D81" s="3" t="str">
        <f>CHAR(34)&amp;VLOOKUP(C81,SOURCE!T82:Z10077,7,0)&amp;CHAR(34)</f>
        <v>"207"</v>
      </c>
      <c r="E81" s="110" t="str">
        <f>CHAR(34)&amp;VLOOKUP(C81,SOURCE!T$4:Z$9999,6,0)&amp;CHAR(34)</f>
        <v>"CNST"</v>
      </c>
      <c r="F81" s="105" t="str">
        <f t="shared" si="2"/>
        <v xml:space="preserve">                      if (strcompare(commandnumber,"CNST" )) {strcpy(commandnumber, "207");} else</v>
      </c>
      <c r="H81" t="b">
        <f>ISNA(VLOOKUP(J81,J82:J$500,1,0))</f>
        <v>1</v>
      </c>
      <c r="I81" s="111">
        <f>VLOOKUP(C81,SOURCE!T$4:Z$9999,7,0)</f>
        <v>207</v>
      </c>
      <c r="J81" s="112" t="str">
        <f>VLOOKUP(C81,SOURCE!T$4:Z$9999,6,0)</f>
        <v>CNST</v>
      </c>
      <c r="K81" s="113" t="str">
        <f t="shared" si="3"/>
        <v>CNST</v>
      </c>
      <c r="L81" s="133" t="str">
        <f>VLOOKUP(C81,SOURCE!T$4:Z$9999,2,0)</f>
        <v>Constant</v>
      </c>
      <c r="Q81" s="110" t="str">
        <f>VLOOKUP(I81,SOURCE!C:N,5,0)</f>
        <v>"CNST"</v>
      </c>
    </row>
    <row r="82" spans="1:17">
      <c r="A82" s="108" t="str">
        <f>IF(ISNA(VLOOKUP(D82,D83:D$9999,1,0)),"",1)</f>
        <v/>
      </c>
      <c r="B82" s="108" t="str">
        <f>IF(ISNA(VLOOKUP(E82,E83:E$9999,1,0)),"",1)</f>
        <v/>
      </c>
      <c r="C82" s="3">
        <v>80</v>
      </c>
      <c r="D82" s="3" t="str">
        <f>CHAR(34)&amp;VLOOKUP(C82,SOURCE!T83:Z10078,7,0)&amp;CHAR(34)</f>
        <v>"392"</v>
      </c>
      <c r="E82" s="110" t="str">
        <f>CHAR(34)&amp;VLOOKUP(C82,SOURCE!T$4:Z$9999,6,0)&amp;CHAR(34)</f>
        <v>"NOT"</v>
      </c>
      <c r="F82" s="105" t="str">
        <f t="shared" si="2"/>
        <v xml:space="preserve">                      if (strcompare(commandnumber,"NOT" )) {strcpy(commandnumber, "392");} else</v>
      </c>
      <c r="H82" t="b">
        <f>ISNA(VLOOKUP(J82,J83:J$500,1,0))</f>
        <v>1</v>
      </c>
      <c r="I82" s="111">
        <f>VLOOKUP(C82,SOURCE!T$4:Z$9999,7,0)</f>
        <v>392</v>
      </c>
      <c r="J82" s="112" t="str">
        <f>VLOOKUP(C82,SOURCE!T$4:Z$9999,6,0)</f>
        <v>NOT</v>
      </c>
      <c r="K82" s="113" t="str">
        <f t="shared" si="3"/>
        <v>NOT</v>
      </c>
      <c r="L82" s="133" t="str">
        <f>VLOOKUP(C82,SOURCE!T$4:Z$9999,2,0)</f>
        <v>Logic</v>
      </c>
      <c r="Q82" s="110" t="str">
        <f>VLOOKUP(I82,SOURCE!C:N,5,0)</f>
        <v>"NOT"</v>
      </c>
    </row>
    <row r="83" spans="1:17">
      <c r="A83" s="108" t="str">
        <f>IF(ISNA(VLOOKUP(D83,D84:D$9999,1,0)),"",1)</f>
        <v/>
      </c>
      <c r="B83" s="108" t="str">
        <f>IF(ISNA(VLOOKUP(E83,E84:E$9999,1,0)),"",1)</f>
        <v/>
      </c>
      <c r="C83" s="3">
        <v>81</v>
      </c>
      <c r="D83" s="3" t="str">
        <f>CHAR(34)&amp;VLOOKUP(C83,SOURCE!T84:Z10079,7,0)&amp;CHAR(34)</f>
        <v>"393"</v>
      </c>
      <c r="E83" s="110" t="str">
        <f>CHAR(34)&amp;VLOOKUP(C83,SOURCE!T$4:Z$9999,6,0)&amp;CHAR(34)</f>
        <v>"AND"</v>
      </c>
      <c r="F83" s="105" t="str">
        <f t="shared" si="2"/>
        <v xml:space="preserve">                      if (strcompare(commandnumber,"AND" )) {strcpy(commandnumber, "393");} else</v>
      </c>
      <c r="H83" t="b">
        <f>ISNA(VLOOKUP(J83,J84:J$500,1,0))</f>
        <v>1</v>
      </c>
      <c r="I83" s="111">
        <f>VLOOKUP(C83,SOURCE!T$4:Z$9999,7,0)</f>
        <v>393</v>
      </c>
      <c r="J83" s="112" t="str">
        <f>VLOOKUP(C83,SOURCE!T$4:Z$9999,6,0)</f>
        <v>AND</v>
      </c>
      <c r="K83" s="113" t="str">
        <f t="shared" si="3"/>
        <v>AND</v>
      </c>
      <c r="L83" s="133" t="str">
        <f>VLOOKUP(C83,SOURCE!T$4:Z$9999,2,0)</f>
        <v>Logic</v>
      </c>
      <c r="Q83" s="110" t="str">
        <f>VLOOKUP(I83,SOURCE!C:N,5,0)</f>
        <v>"AND"</v>
      </c>
    </row>
    <row r="84" spans="1:17">
      <c r="A84" s="108" t="str">
        <f>IF(ISNA(VLOOKUP(D84,D85:D$9999,1,0)),"",1)</f>
        <v/>
      </c>
      <c r="B84" s="108" t="str">
        <f>IF(ISNA(VLOOKUP(E84,E85:E$9999,1,0)),"",1)</f>
        <v/>
      </c>
      <c r="C84" s="3">
        <v>82</v>
      </c>
      <c r="D84" s="3" t="str">
        <f>CHAR(34)&amp;VLOOKUP(C84,SOURCE!T85:Z10080,7,0)&amp;CHAR(34)</f>
        <v>"394"</v>
      </c>
      <c r="E84" s="110" t="str">
        <f>CHAR(34)&amp;VLOOKUP(C84,SOURCE!T$4:Z$9999,6,0)&amp;CHAR(34)</f>
        <v>"OR"</v>
      </c>
      <c r="F84" s="105" t="str">
        <f t="shared" si="2"/>
        <v xml:space="preserve">                      if (strcompare(commandnumber,"OR" )) {strcpy(commandnumber, "394");} else</v>
      </c>
      <c r="H84" t="b">
        <f>ISNA(VLOOKUP(J84,J85:J$500,1,0))</f>
        <v>1</v>
      </c>
      <c r="I84" s="111">
        <f>VLOOKUP(C84,SOURCE!T$4:Z$9999,7,0)</f>
        <v>394</v>
      </c>
      <c r="J84" s="112" t="str">
        <f>VLOOKUP(C84,SOURCE!T$4:Z$9999,6,0)</f>
        <v>OR</v>
      </c>
      <c r="K84" s="113" t="str">
        <f t="shared" si="3"/>
        <v>OR</v>
      </c>
      <c r="L84" s="133" t="str">
        <f>VLOOKUP(C84,SOURCE!T$4:Z$9999,2,0)</f>
        <v>Logic</v>
      </c>
      <c r="Q84" s="110" t="str">
        <f>VLOOKUP(I84,SOURCE!C:N,5,0)</f>
        <v>"OR"</v>
      </c>
    </row>
    <row r="85" spans="1:17">
      <c r="A85" s="108" t="str">
        <f>IF(ISNA(VLOOKUP(D85,D86:D$9999,1,0)),"",1)</f>
        <v/>
      </c>
      <c r="B85" s="108" t="str">
        <f>IF(ISNA(VLOOKUP(E85,E86:E$9999,1,0)),"",1)</f>
        <v/>
      </c>
      <c r="C85" s="3">
        <v>83</v>
      </c>
      <c r="D85" s="3" t="str">
        <f>CHAR(34)&amp;VLOOKUP(C85,SOURCE!T86:Z10081,7,0)&amp;CHAR(34)</f>
        <v>"395"</v>
      </c>
      <c r="E85" s="110" t="str">
        <f>CHAR(34)&amp;VLOOKUP(C85,SOURCE!T$4:Z$9999,6,0)&amp;CHAR(34)</f>
        <v>"XOR"</v>
      </c>
      <c r="F85" s="105" t="str">
        <f t="shared" si="2"/>
        <v xml:space="preserve">                      if (strcompare(commandnumber,"XOR" )) {strcpy(commandnumber, "395");} else</v>
      </c>
      <c r="H85" t="b">
        <f>ISNA(VLOOKUP(J85,J86:J$500,1,0))</f>
        <v>1</v>
      </c>
      <c r="I85" s="111">
        <f>VLOOKUP(C85,SOURCE!T$4:Z$9999,7,0)</f>
        <v>395</v>
      </c>
      <c r="J85" s="112" t="str">
        <f>VLOOKUP(C85,SOURCE!T$4:Z$9999,6,0)</f>
        <v>XOR</v>
      </c>
      <c r="K85" s="113" t="str">
        <f t="shared" si="3"/>
        <v>XOR</v>
      </c>
      <c r="L85" s="133" t="str">
        <f>VLOOKUP(C85,SOURCE!T$4:Z$9999,2,0)</f>
        <v>Logic</v>
      </c>
      <c r="Q85" s="110" t="str">
        <f>VLOOKUP(I85,SOURCE!C:N,5,0)</f>
        <v>"XOR"</v>
      </c>
    </row>
    <row r="86" spans="1:17">
      <c r="A86" s="108" t="str">
        <f>IF(ISNA(VLOOKUP(D86,D87:D$9999,1,0)),"",1)</f>
        <v/>
      </c>
      <c r="B86" s="108" t="str">
        <f>IF(ISNA(VLOOKUP(E86,E87:E$9999,1,0)),"",1)</f>
        <v/>
      </c>
      <c r="C86" s="3">
        <v>84</v>
      </c>
      <c r="D86" s="3" t="str">
        <f>CHAR(34)&amp;VLOOKUP(C86,SOURCE!T87:Z10082,7,0)&amp;CHAR(34)</f>
        <v>"396"</v>
      </c>
      <c r="E86" s="110" t="str">
        <f>CHAR(34)&amp;VLOOKUP(C86,SOURCE!T$4:Z$9999,6,0)&amp;CHAR(34)</f>
        <v>"NAND"</v>
      </c>
      <c r="F86" s="105" t="str">
        <f t="shared" si="2"/>
        <v xml:space="preserve">                      if (strcompare(commandnumber,"NAND" )) {strcpy(commandnumber, "396");} else</v>
      </c>
      <c r="H86" t="b">
        <f>ISNA(VLOOKUP(J86,J87:J$500,1,0))</f>
        <v>1</v>
      </c>
      <c r="I86" s="111">
        <f>VLOOKUP(C86,SOURCE!T$4:Z$9999,7,0)</f>
        <v>396</v>
      </c>
      <c r="J86" s="112" t="str">
        <f>VLOOKUP(C86,SOURCE!T$4:Z$9999,6,0)</f>
        <v>NAND</v>
      </c>
      <c r="K86" s="113" t="str">
        <f t="shared" si="3"/>
        <v>NAND</v>
      </c>
      <c r="L86" s="133" t="str">
        <f>VLOOKUP(C86,SOURCE!T$4:Z$9999,2,0)</f>
        <v>Logic</v>
      </c>
      <c r="Q86" s="110" t="str">
        <f>VLOOKUP(I86,SOURCE!C:N,5,0)</f>
        <v>"NAND"</v>
      </c>
    </row>
    <row r="87" spans="1:17">
      <c r="A87" s="108" t="str">
        <f>IF(ISNA(VLOOKUP(D87,D88:D$9999,1,0)),"",1)</f>
        <v/>
      </c>
      <c r="B87" s="108" t="str">
        <f>IF(ISNA(VLOOKUP(E87,E88:E$9999,1,0)),"",1)</f>
        <v/>
      </c>
      <c r="C87" s="3">
        <v>85</v>
      </c>
      <c r="D87" s="3" t="str">
        <f>CHAR(34)&amp;VLOOKUP(C87,SOURCE!T88:Z10083,7,0)&amp;CHAR(34)</f>
        <v>"397"</v>
      </c>
      <c r="E87" s="110" t="str">
        <f>CHAR(34)&amp;VLOOKUP(C87,SOURCE!T$4:Z$9999,6,0)&amp;CHAR(34)</f>
        <v>"NOR"</v>
      </c>
      <c r="F87" s="105" t="str">
        <f t="shared" si="2"/>
        <v xml:space="preserve">                      if (strcompare(commandnumber,"NOR" )) {strcpy(commandnumber, "397");} else</v>
      </c>
      <c r="H87" t="b">
        <f>ISNA(VLOOKUP(J87,J88:J$500,1,0))</f>
        <v>1</v>
      </c>
      <c r="I87" s="111">
        <f>VLOOKUP(C87,SOURCE!T$4:Z$9999,7,0)</f>
        <v>397</v>
      </c>
      <c r="J87" s="112" t="str">
        <f>VLOOKUP(C87,SOURCE!T$4:Z$9999,6,0)</f>
        <v>NOR</v>
      </c>
      <c r="K87" s="113" t="str">
        <f t="shared" si="3"/>
        <v>NOR</v>
      </c>
      <c r="L87" s="133" t="str">
        <f>VLOOKUP(C87,SOURCE!T$4:Z$9999,2,0)</f>
        <v>Logic</v>
      </c>
      <c r="Q87" s="110" t="str">
        <f>VLOOKUP(I87,SOURCE!C:N,5,0)</f>
        <v>"NOR"</v>
      </c>
    </row>
    <row r="88" spans="1:17">
      <c r="A88" s="108" t="str">
        <f>IF(ISNA(VLOOKUP(D88,D89:D$9999,1,0)),"",1)</f>
        <v/>
      </c>
      <c r="B88" s="108" t="str">
        <f>IF(ISNA(VLOOKUP(E88,E89:E$9999,1,0)),"",1)</f>
        <v/>
      </c>
      <c r="C88" s="3">
        <v>86</v>
      </c>
      <c r="D88" s="3" t="str">
        <f>CHAR(34)&amp;VLOOKUP(C88,SOURCE!T89:Z10084,7,0)&amp;CHAR(34)</f>
        <v>"398"</v>
      </c>
      <c r="E88" s="110" t="str">
        <f>CHAR(34)&amp;VLOOKUP(C88,SOURCE!T$4:Z$9999,6,0)&amp;CHAR(34)</f>
        <v>"XNOR"</v>
      </c>
      <c r="F88" s="105" t="str">
        <f t="shared" si="2"/>
        <v xml:space="preserve">                      if (strcompare(commandnumber,"XNOR" )) {strcpy(commandnumber, "398");} else</v>
      </c>
      <c r="H88" t="b">
        <f>ISNA(VLOOKUP(J88,J89:J$500,1,0))</f>
        <v>1</v>
      </c>
      <c r="I88" s="111">
        <f>VLOOKUP(C88,SOURCE!T$4:Z$9999,7,0)</f>
        <v>398</v>
      </c>
      <c r="J88" s="112" t="str">
        <f>VLOOKUP(C88,SOURCE!T$4:Z$9999,6,0)</f>
        <v>XNOR</v>
      </c>
      <c r="K88" s="113" t="str">
        <f t="shared" si="3"/>
        <v>XNOR</v>
      </c>
      <c r="L88" s="133" t="str">
        <f>VLOOKUP(C88,SOURCE!T$4:Z$9999,2,0)</f>
        <v>Logic</v>
      </c>
      <c r="Q88" s="110" t="str">
        <f>VLOOKUP(I88,SOURCE!C:N,5,0)</f>
        <v>"XNOR"</v>
      </c>
    </row>
    <row r="89" spans="1:17">
      <c r="A89" s="108" t="str">
        <f>IF(ISNA(VLOOKUP(D89,D90:D$9999,1,0)),"",1)</f>
        <v/>
      </c>
      <c r="B89" s="108" t="str">
        <f>IF(ISNA(VLOOKUP(E89,E90:E$9999,1,0)),"",1)</f>
        <v/>
      </c>
      <c r="C89" s="3">
        <v>87</v>
      </c>
      <c r="D89" s="3" t="str">
        <f>CHAR(34)&amp;VLOOKUP(C89,SOURCE!T90:Z10085,7,0)&amp;CHAR(34)</f>
        <v>"399"</v>
      </c>
      <c r="E89" s="110" t="str">
        <f>CHAR(34)&amp;VLOOKUP(C89,SOURCE!T$4:Z$9999,6,0)&amp;CHAR(34)</f>
        <v>"BS?"</v>
      </c>
      <c r="F89" s="105" t="str">
        <f t="shared" si="2"/>
        <v xml:space="preserve">                      if (strcompare(commandnumber,"BS?" )) {strcpy(commandnumber, "399");} else</v>
      </c>
      <c r="H89" t="b">
        <f>ISNA(VLOOKUP(J89,J90:J$500,1,0))</f>
        <v>1</v>
      </c>
      <c r="I89" s="111">
        <f>VLOOKUP(C89,SOURCE!T$4:Z$9999,7,0)</f>
        <v>399</v>
      </c>
      <c r="J89" s="112" t="str">
        <f>VLOOKUP(C89,SOURCE!T$4:Z$9999,6,0)</f>
        <v>BS?</v>
      </c>
      <c r="K89" s="113" t="str">
        <f t="shared" si="3"/>
        <v>BS?</v>
      </c>
      <c r="L89" s="133">
        <f>VLOOKUP(C89,SOURCE!T$4:Z$9999,2,0)</f>
        <v>0</v>
      </c>
      <c r="Q89" s="110" t="str">
        <f>VLOOKUP(I89,SOURCE!C:N,5,0)</f>
        <v>"BS?"</v>
      </c>
    </row>
    <row r="90" spans="1:17">
      <c r="A90" s="108" t="str">
        <f>IF(ISNA(VLOOKUP(D90,D91:D$9999,1,0)),"",1)</f>
        <v/>
      </c>
      <c r="B90" s="108" t="str">
        <f>IF(ISNA(VLOOKUP(E90,E91:E$9999,1,0)),"",1)</f>
        <v/>
      </c>
      <c r="C90" s="3">
        <v>88</v>
      </c>
      <c r="D90" s="3" t="str">
        <f>CHAR(34)&amp;VLOOKUP(C90,SOURCE!T91:Z10086,7,0)&amp;CHAR(34)</f>
        <v>"400"</v>
      </c>
      <c r="E90" s="110" t="str">
        <f>CHAR(34)&amp;VLOOKUP(C90,SOURCE!T$4:Z$9999,6,0)&amp;CHAR(34)</f>
        <v>"BC?"</v>
      </c>
      <c r="F90" s="105" t="str">
        <f t="shared" si="2"/>
        <v xml:space="preserve">                      if (strcompare(commandnumber,"BC?" )) {strcpy(commandnumber, "400");} else</v>
      </c>
      <c r="H90" t="b">
        <f>ISNA(VLOOKUP(J90,J91:J$500,1,0))</f>
        <v>1</v>
      </c>
      <c r="I90" s="111">
        <f>VLOOKUP(C90,SOURCE!T$4:Z$9999,7,0)</f>
        <v>400</v>
      </c>
      <c r="J90" s="112" t="str">
        <f>VLOOKUP(C90,SOURCE!T$4:Z$9999,6,0)</f>
        <v>BC?</v>
      </c>
      <c r="K90" s="113" t="str">
        <f t="shared" si="3"/>
        <v>BC?</v>
      </c>
      <c r="L90" s="133">
        <f>VLOOKUP(C90,SOURCE!T$4:Z$9999,2,0)</f>
        <v>0</v>
      </c>
      <c r="Q90" s="110" t="str">
        <f>VLOOKUP(I90,SOURCE!C:N,5,0)</f>
        <v>"BC?"</v>
      </c>
    </row>
    <row r="91" spans="1:17">
      <c r="A91" s="108" t="str">
        <f>IF(ISNA(VLOOKUP(D91,D92:D$9999,1,0)),"",1)</f>
        <v/>
      </c>
      <c r="B91" s="108" t="str">
        <f>IF(ISNA(VLOOKUP(E91,E92:E$9999,1,0)),"",1)</f>
        <v/>
      </c>
      <c r="C91" s="3">
        <v>89</v>
      </c>
      <c r="D91" s="3" t="str">
        <f>CHAR(34)&amp;VLOOKUP(C91,SOURCE!T92:Z10087,7,0)&amp;CHAR(34)</f>
        <v>"401"</v>
      </c>
      <c r="E91" s="110" t="str">
        <f>CHAR(34)&amp;VLOOKUP(C91,SOURCE!T$4:Z$9999,6,0)&amp;CHAR(34)</f>
        <v>"CB"</v>
      </c>
      <c r="F91" s="105" t="str">
        <f t="shared" si="2"/>
        <v xml:space="preserve">                      if (strcompare(commandnumber,"CB" )) {strcpy(commandnumber, "401");} else</v>
      </c>
      <c r="H91" t="b">
        <f>ISNA(VLOOKUP(J91,J92:J$500,1,0))</f>
        <v>1</v>
      </c>
      <c r="I91" s="111">
        <f>VLOOKUP(C91,SOURCE!T$4:Z$9999,7,0)</f>
        <v>401</v>
      </c>
      <c r="J91" s="112" t="str">
        <f>VLOOKUP(C91,SOURCE!T$4:Z$9999,6,0)</f>
        <v>CB</v>
      </c>
      <c r="K91" s="113" t="str">
        <f t="shared" si="3"/>
        <v>CB</v>
      </c>
      <c r="L91" s="133">
        <f>VLOOKUP(C91,SOURCE!T$4:Z$9999,2,0)</f>
        <v>0</v>
      </c>
      <c r="Q91" s="110" t="str">
        <f>VLOOKUP(I91,SOURCE!C:N,5,0)</f>
        <v>"CB"</v>
      </c>
    </row>
    <row r="92" spans="1:17">
      <c r="A92" s="108" t="str">
        <f>IF(ISNA(VLOOKUP(D92,D93:D$9999,1,0)),"",1)</f>
        <v/>
      </c>
      <c r="B92" s="108" t="str">
        <f>IF(ISNA(VLOOKUP(E92,E93:E$9999,1,0)),"",1)</f>
        <v/>
      </c>
      <c r="C92" s="3">
        <v>90</v>
      </c>
      <c r="D92" s="3" t="str">
        <f>CHAR(34)&amp;VLOOKUP(C92,SOURCE!T93:Z10088,7,0)&amp;CHAR(34)</f>
        <v>"402"</v>
      </c>
      <c r="E92" s="110" t="str">
        <f>CHAR(34)&amp;VLOOKUP(C92,SOURCE!T$4:Z$9999,6,0)&amp;CHAR(34)</f>
        <v>"SB"</v>
      </c>
      <c r="F92" s="105" t="str">
        <f t="shared" si="2"/>
        <v xml:space="preserve">                      if (strcompare(commandnumber,"SB" )) {strcpy(commandnumber, "402");} else</v>
      </c>
      <c r="H92" t="b">
        <f>ISNA(VLOOKUP(J92,J93:J$500,1,0))</f>
        <v>1</v>
      </c>
      <c r="I92" s="111">
        <f>VLOOKUP(C92,SOURCE!T$4:Z$9999,7,0)</f>
        <v>402</v>
      </c>
      <c r="J92" s="112" t="str">
        <f>VLOOKUP(C92,SOURCE!T$4:Z$9999,6,0)</f>
        <v>SB</v>
      </c>
      <c r="K92" s="113" t="str">
        <f t="shared" si="3"/>
        <v>SB</v>
      </c>
      <c r="L92" s="133">
        <f>VLOOKUP(C92,SOURCE!T$4:Z$9999,2,0)</f>
        <v>0</v>
      </c>
      <c r="Q92" s="110" t="str">
        <f>VLOOKUP(I92,SOURCE!C:N,5,0)</f>
        <v>"SB"</v>
      </c>
    </row>
    <row r="93" spans="1:17">
      <c r="A93" s="108" t="str">
        <f>IF(ISNA(VLOOKUP(D93,D94:D$9999,1,0)),"",1)</f>
        <v/>
      </c>
      <c r="B93" s="108" t="str">
        <f>IF(ISNA(VLOOKUP(E93,E94:E$9999,1,0)),"",1)</f>
        <v/>
      </c>
      <c r="C93" s="3">
        <v>91</v>
      </c>
      <c r="D93" s="3" t="str">
        <f>CHAR(34)&amp;VLOOKUP(C93,SOURCE!T94:Z10089,7,0)&amp;CHAR(34)</f>
        <v>"403"</v>
      </c>
      <c r="E93" s="110" t="str">
        <f>CHAR(34)&amp;VLOOKUP(C93,SOURCE!T$4:Z$9999,6,0)&amp;CHAR(34)</f>
        <v>"FB"</v>
      </c>
      <c r="F93" s="105" t="str">
        <f t="shared" si="2"/>
        <v xml:space="preserve">                      if (strcompare(commandnumber,"FB" )) {strcpy(commandnumber, "403");} else</v>
      </c>
      <c r="H93" t="b">
        <f>ISNA(VLOOKUP(J93,J94:J$500,1,0))</f>
        <v>1</v>
      </c>
      <c r="I93" s="111">
        <f>VLOOKUP(C93,SOURCE!T$4:Z$9999,7,0)</f>
        <v>403</v>
      </c>
      <c r="J93" s="112" t="str">
        <f>VLOOKUP(C93,SOURCE!T$4:Z$9999,6,0)</f>
        <v>FB</v>
      </c>
      <c r="K93" s="113" t="str">
        <f t="shared" si="3"/>
        <v>FB</v>
      </c>
      <c r="L93" s="133">
        <f>VLOOKUP(C93,SOURCE!T$4:Z$9999,2,0)</f>
        <v>0</v>
      </c>
      <c r="Q93" s="110" t="str">
        <f>VLOOKUP(I93,SOURCE!C:N,5,0)</f>
        <v>"FB"</v>
      </c>
    </row>
    <row r="94" spans="1:17">
      <c r="A94" s="108" t="str">
        <f>IF(ISNA(VLOOKUP(D94,D95:D$9999,1,0)),"",1)</f>
        <v/>
      </c>
      <c r="B94" s="108" t="str">
        <f>IF(ISNA(VLOOKUP(E94,E95:E$9999,1,0)),"",1)</f>
        <v/>
      </c>
      <c r="C94" s="3">
        <v>92</v>
      </c>
      <c r="D94" s="3" t="str">
        <f>CHAR(34)&amp;VLOOKUP(C94,SOURCE!T95:Z10090,7,0)&amp;CHAR(34)</f>
        <v>"404"</v>
      </c>
      <c r="E94" s="110" t="str">
        <f>CHAR(34)&amp;VLOOKUP(C94,SOURCE!T$4:Z$9999,6,0)&amp;CHAR(34)</f>
        <v>"RL"</v>
      </c>
      <c r="F94" s="105" t="str">
        <f t="shared" si="2"/>
        <v xml:space="preserve">                      if (strcompare(commandnumber,"RL" )) {strcpy(commandnumber, "404");} else</v>
      </c>
      <c r="H94" t="b">
        <f>ISNA(VLOOKUP(J94,J95:J$500,1,0))</f>
        <v>1</v>
      </c>
      <c r="I94" s="111">
        <f>VLOOKUP(C94,SOURCE!T$4:Z$9999,7,0)</f>
        <v>404</v>
      </c>
      <c r="J94" s="112" t="str">
        <f>VLOOKUP(C94,SOURCE!T$4:Z$9999,6,0)</f>
        <v>RL</v>
      </c>
      <c r="K94" s="113" t="str">
        <f t="shared" si="3"/>
        <v>RL</v>
      </c>
      <c r="L94" s="133" t="str">
        <f>VLOOKUP(C94,SOURCE!T$4:Z$9999,2,0)</f>
        <v>Logic</v>
      </c>
      <c r="Q94" s="110" t="str">
        <f>VLOOKUP(I94,SOURCE!C:N,5,0)</f>
        <v>"RL"</v>
      </c>
    </row>
    <row r="95" spans="1:17">
      <c r="A95" s="108" t="str">
        <f>IF(ISNA(VLOOKUP(D95,D96:D$9999,1,0)),"",1)</f>
        <v/>
      </c>
      <c r="B95" s="108" t="str">
        <f>IF(ISNA(VLOOKUP(E95,E96:E$9999,1,0)),"",1)</f>
        <v/>
      </c>
      <c r="C95" s="3">
        <v>93</v>
      </c>
      <c r="D95" s="3" t="str">
        <f>CHAR(34)&amp;VLOOKUP(C95,SOURCE!T96:Z10091,7,0)&amp;CHAR(34)</f>
        <v>"405"</v>
      </c>
      <c r="E95" s="110" t="str">
        <f>CHAR(34)&amp;VLOOKUP(C95,SOURCE!T$4:Z$9999,6,0)&amp;CHAR(34)</f>
        <v>"RLC"</v>
      </c>
      <c r="F95" s="105" t="str">
        <f t="shared" si="2"/>
        <v xml:space="preserve">                      if (strcompare(commandnumber,"RLC" )) {strcpy(commandnumber, "405");} else</v>
      </c>
      <c r="H95" t="b">
        <f>ISNA(VLOOKUP(J95,J96:J$500,1,0))</f>
        <v>1</v>
      </c>
      <c r="I95" s="111">
        <f>VLOOKUP(C95,SOURCE!T$4:Z$9999,7,0)</f>
        <v>405</v>
      </c>
      <c r="J95" s="112" t="str">
        <f>VLOOKUP(C95,SOURCE!T$4:Z$9999,6,0)</f>
        <v>RLC</v>
      </c>
      <c r="K95" s="113" t="str">
        <f t="shared" si="3"/>
        <v>RLC</v>
      </c>
      <c r="L95" s="133" t="str">
        <f>VLOOKUP(C95,SOURCE!T$4:Z$9999,2,0)</f>
        <v>Logic</v>
      </c>
      <c r="Q95" s="110" t="str">
        <f>VLOOKUP(I95,SOURCE!C:N,5,0)</f>
        <v>"RLC"</v>
      </c>
    </row>
    <row r="96" spans="1:17">
      <c r="A96" s="108" t="str">
        <f>IF(ISNA(VLOOKUP(D96,D97:D$9999,1,0)),"",1)</f>
        <v/>
      </c>
      <c r="B96" s="108" t="str">
        <f>IF(ISNA(VLOOKUP(E96,E97:E$9999,1,0)),"",1)</f>
        <v/>
      </c>
      <c r="C96" s="3">
        <v>94</v>
      </c>
      <c r="D96" s="3" t="str">
        <f>CHAR(34)&amp;VLOOKUP(C96,SOURCE!T97:Z10092,7,0)&amp;CHAR(34)</f>
        <v>"406"</v>
      </c>
      <c r="E96" s="110" t="str">
        <f>CHAR(34)&amp;VLOOKUP(C96,SOURCE!T$4:Z$9999,6,0)&amp;CHAR(34)</f>
        <v>"RR"</v>
      </c>
      <c r="F96" s="105" t="str">
        <f t="shared" si="2"/>
        <v xml:space="preserve">                      if (strcompare(commandnumber,"RR" )) {strcpy(commandnumber, "406");} else</v>
      </c>
      <c r="H96" t="b">
        <f>ISNA(VLOOKUP(J96,J97:J$500,1,0))</f>
        <v>1</v>
      </c>
      <c r="I96" s="111">
        <f>VLOOKUP(C96,SOURCE!T$4:Z$9999,7,0)</f>
        <v>406</v>
      </c>
      <c r="J96" s="112" t="str">
        <f>VLOOKUP(C96,SOURCE!T$4:Z$9999,6,0)</f>
        <v>RR</v>
      </c>
      <c r="K96" s="113" t="str">
        <f t="shared" si="3"/>
        <v>RR</v>
      </c>
      <c r="L96" s="133" t="str">
        <f>VLOOKUP(C96,SOURCE!T$4:Z$9999,2,0)</f>
        <v>Logic</v>
      </c>
      <c r="Q96" s="110" t="str">
        <f>VLOOKUP(I96,SOURCE!C:N,5,0)</f>
        <v>"RR"</v>
      </c>
    </row>
    <row r="97" spans="1:17">
      <c r="A97" s="108" t="str">
        <f>IF(ISNA(VLOOKUP(D97,D98:D$9999,1,0)),"",1)</f>
        <v/>
      </c>
      <c r="B97" s="108" t="str">
        <f>IF(ISNA(VLOOKUP(E97,E98:E$9999,1,0)),"",1)</f>
        <v/>
      </c>
      <c r="C97" s="3">
        <v>95</v>
      </c>
      <c r="D97" s="3" t="str">
        <f>CHAR(34)&amp;VLOOKUP(C97,SOURCE!T98:Z10093,7,0)&amp;CHAR(34)</f>
        <v>"407"</v>
      </c>
      <c r="E97" s="110" t="str">
        <f>CHAR(34)&amp;VLOOKUP(C97,SOURCE!T$4:Z$9999,6,0)&amp;CHAR(34)</f>
        <v>"RRC"</v>
      </c>
      <c r="F97" s="105" t="str">
        <f t="shared" si="2"/>
        <v xml:space="preserve">                      if (strcompare(commandnumber,"RRC" )) {strcpy(commandnumber, "407");} else</v>
      </c>
      <c r="H97" t="b">
        <f>ISNA(VLOOKUP(J97,J98:J$500,1,0))</f>
        <v>1</v>
      </c>
      <c r="I97" s="111">
        <f>VLOOKUP(C97,SOURCE!T$4:Z$9999,7,0)</f>
        <v>407</v>
      </c>
      <c r="J97" s="112" t="str">
        <f>VLOOKUP(C97,SOURCE!T$4:Z$9999,6,0)</f>
        <v>RRC</v>
      </c>
      <c r="K97" s="113" t="str">
        <f t="shared" si="3"/>
        <v>RRC</v>
      </c>
      <c r="L97" s="133" t="str">
        <f>VLOOKUP(C97,SOURCE!T$4:Z$9999,2,0)</f>
        <v>Logic</v>
      </c>
      <c r="Q97" s="110" t="str">
        <f>VLOOKUP(I97,SOURCE!C:N,5,0)</f>
        <v>"RRC"</v>
      </c>
    </row>
    <row r="98" spans="1:17">
      <c r="A98" s="108" t="str">
        <f>IF(ISNA(VLOOKUP(D98,D99:D$9999,1,0)),"",1)</f>
        <v/>
      </c>
      <c r="B98" s="108" t="str">
        <f>IF(ISNA(VLOOKUP(E98,E99:E$9999,1,0)),"",1)</f>
        <v/>
      </c>
      <c r="C98" s="3">
        <v>96</v>
      </c>
      <c r="D98" s="3" t="str">
        <f>CHAR(34)&amp;VLOOKUP(C98,SOURCE!T99:Z10094,7,0)&amp;CHAR(34)</f>
        <v>"408"</v>
      </c>
      <c r="E98" s="110" t="str">
        <f>CHAR(34)&amp;VLOOKUP(C98,SOURCE!T$4:Z$9999,6,0)&amp;CHAR(34)</f>
        <v>"SL"</v>
      </c>
      <c r="F98" s="105" t="str">
        <f t="shared" si="2"/>
        <v xml:space="preserve">                      if (strcompare(commandnumber,"SL" )) {strcpy(commandnumber, "408");} else</v>
      </c>
      <c r="H98" t="b">
        <f>ISNA(VLOOKUP(J98,J99:J$500,1,0))</f>
        <v>1</v>
      </c>
      <c r="I98" s="111">
        <f>VLOOKUP(C98,SOURCE!T$4:Z$9999,7,0)</f>
        <v>408</v>
      </c>
      <c r="J98" s="112" t="str">
        <f>VLOOKUP(C98,SOURCE!T$4:Z$9999,6,0)</f>
        <v>SL</v>
      </c>
      <c r="K98" s="113" t="str">
        <f t="shared" si="3"/>
        <v>SL</v>
      </c>
      <c r="L98" s="133" t="str">
        <f>VLOOKUP(C98,SOURCE!T$4:Z$9999,2,0)</f>
        <v>Logic</v>
      </c>
      <c r="Q98" s="110" t="str">
        <f>VLOOKUP(I98,SOURCE!C:N,5,0)</f>
        <v>"SL"</v>
      </c>
    </row>
    <row r="99" spans="1:17">
      <c r="A99" s="108" t="str">
        <f>IF(ISNA(VLOOKUP(D99,D100:D$9999,1,0)),"",1)</f>
        <v/>
      </c>
      <c r="B99" s="108" t="str">
        <f>IF(ISNA(VLOOKUP(E99,E100:E$9999,1,0)),"",1)</f>
        <v/>
      </c>
      <c r="C99" s="3">
        <v>97</v>
      </c>
      <c r="D99" s="3" t="str">
        <f>CHAR(34)&amp;VLOOKUP(C99,SOURCE!T100:Z10095,7,0)&amp;CHAR(34)</f>
        <v>"409"</v>
      </c>
      <c r="E99" s="110" t="str">
        <f>CHAR(34)&amp;VLOOKUP(C99,SOURCE!T$4:Z$9999,6,0)&amp;CHAR(34)</f>
        <v>"SR"</v>
      </c>
      <c r="F99" s="105" t="str">
        <f t="shared" si="2"/>
        <v xml:space="preserve">                      if (strcompare(commandnumber,"SR" )) {strcpy(commandnumber, "409");} else</v>
      </c>
      <c r="H99" t="b">
        <f>ISNA(VLOOKUP(J99,J100:J$500,1,0))</f>
        <v>1</v>
      </c>
      <c r="I99" s="111">
        <f>VLOOKUP(C99,SOURCE!T$4:Z$9999,7,0)</f>
        <v>409</v>
      </c>
      <c r="J99" s="112" t="str">
        <f>VLOOKUP(C99,SOURCE!T$4:Z$9999,6,0)</f>
        <v>SR</v>
      </c>
      <c r="K99" s="113" t="str">
        <f t="shared" si="3"/>
        <v>SR</v>
      </c>
      <c r="L99" s="133" t="str">
        <f>VLOOKUP(C99,SOURCE!T$4:Z$9999,2,0)</f>
        <v>Logic</v>
      </c>
      <c r="Q99" s="110" t="str">
        <f>VLOOKUP(I99,SOURCE!C:N,5,0)</f>
        <v>"SR"</v>
      </c>
    </row>
    <row r="100" spans="1:17">
      <c r="A100" s="108" t="str">
        <f>IF(ISNA(VLOOKUP(D100,D101:D$9999,1,0)),"",1)</f>
        <v/>
      </c>
      <c r="B100" s="108" t="str">
        <f>IF(ISNA(VLOOKUP(E100,E101:E$9999,1,0)),"",1)</f>
        <v/>
      </c>
      <c r="C100" s="3">
        <v>98</v>
      </c>
      <c r="D100" s="3" t="str">
        <f>CHAR(34)&amp;VLOOKUP(C100,SOURCE!T101:Z10096,7,0)&amp;CHAR(34)</f>
        <v>"410"</v>
      </c>
      <c r="E100" s="110" t="str">
        <f>CHAR(34)&amp;VLOOKUP(C100,SOURCE!T$4:Z$9999,6,0)&amp;CHAR(34)</f>
        <v>"ASR"</v>
      </c>
      <c r="F100" s="105" t="str">
        <f t="shared" si="2"/>
        <v xml:space="preserve">                      if (strcompare(commandnumber,"ASR" )) {strcpy(commandnumber, "410");} else</v>
      </c>
      <c r="H100" t="b">
        <f>ISNA(VLOOKUP(J100,J101:J$500,1,0))</f>
        <v>1</v>
      </c>
      <c r="I100" s="111">
        <f>VLOOKUP(C100,SOURCE!T$4:Z$9999,7,0)</f>
        <v>410</v>
      </c>
      <c r="J100" s="112" t="str">
        <f>VLOOKUP(C100,SOURCE!T$4:Z$9999,6,0)</f>
        <v>ASR</v>
      </c>
      <c r="K100" s="113" t="str">
        <f t="shared" si="3"/>
        <v>ASR</v>
      </c>
      <c r="L100" s="133">
        <f>VLOOKUP(C100,SOURCE!T$4:Z$9999,2,0)</f>
        <v>0</v>
      </c>
      <c r="Q100" s="110" t="str">
        <f>VLOOKUP(I100,SOURCE!C:N,5,0)</f>
        <v>"ASR"</v>
      </c>
    </row>
    <row r="101" spans="1:17">
      <c r="A101" s="108" t="str">
        <f>IF(ISNA(VLOOKUP(D101,D102:D$9999,1,0)),"",1)</f>
        <v/>
      </c>
      <c r="B101" s="108" t="str">
        <f>IF(ISNA(VLOOKUP(E101,E102:E$9999,1,0)),"",1)</f>
        <v/>
      </c>
      <c r="C101" s="3">
        <v>99</v>
      </c>
      <c r="D101" s="3" t="str">
        <f>CHAR(34)&amp;VLOOKUP(C101,SOURCE!T102:Z10097,7,0)&amp;CHAR(34)</f>
        <v>"411"</v>
      </c>
      <c r="E101" s="110" t="str">
        <f>CHAR(34)&amp;VLOOKUP(C101,SOURCE!T$4:Z$9999,6,0)&amp;CHAR(34)</f>
        <v>"LJ"</v>
      </c>
      <c r="F101" s="105" t="str">
        <f t="shared" si="2"/>
        <v xml:space="preserve">                      if (strcompare(commandnumber,"LJ" )) {strcpy(commandnumber, "411");} else</v>
      </c>
      <c r="H101" t="b">
        <f>ISNA(VLOOKUP(J101,J102:J$500,1,0))</f>
        <v>1</v>
      </c>
      <c r="I101" s="111">
        <f>VLOOKUP(C101,SOURCE!T$4:Z$9999,7,0)</f>
        <v>411</v>
      </c>
      <c r="J101" s="112" t="str">
        <f>VLOOKUP(C101,SOURCE!T$4:Z$9999,6,0)</f>
        <v>LJ</v>
      </c>
      <c r="K101" s="113" t="str">
        <f t="shared" si="3"/>
        <v>LJ</v>
      </c>
      <c r="L101" s="133">
        <f>VLOOKUP(C101,SOURCE!T$4:Z$9999,2,0)</f>
        <v>0</v>
      </c>
      <c r="Q101" s="110" t="str">
        <f>VLOOKUP(I101,SOURCE!C:N,5,0)</f>
        <v>"LJ"</v>
      </c>
    </row>
    <row r="102" spans="1:17">
      <c r="A102" s="108" t="str">
        <f>IF(ISNA(VLOOKUP(D102,D103:D$9999,1,0)),"",1)</f>
        <v/>
      </c>
      <c r="B102" s="108" t="str">
        <f>IF(ISNA(VLOOKUP(E102,E103:E$9999,1,0)),"",1)</f>
        <v/>
      </c>
      <c r="C102" s="3">
        <v>100</v>
      </c>
      <c r="D102" s="3" t="str">
        <f>CHAR(34)&amp;VLOOKUP(C102,SOURCE!T103:Z10098,7,0)&amp;CHAR(34)</f>
        <v>"412"</v>
      </c>
      <c r="E102" s="110" t="str">
        <f>CHAR(34)&amp;VLOOKUP(C102,SOURCE!T$4:Z$9999,6,0)&amp;CHAR(34)</f>
        <v>"RJ"</v>
      </c>
      <c r="F102" s="105" t="str">
        <f t="shared" si="2"/>
        <v xml:space="preserve">                      if (strcompare(commandnumber,"RJ" )) {strcpy(commandnumber, "412");} else</v>
      </c>
      <c r="H102" t="b">
        <f>ISNA(VLOOKUP(J102,J103:J$500,1,0))</f>
        <v>1</v>
      </c>
      <c r="I102" s="111">
        <f>VLOOKUP(C102,SOURCE!T$4:Z$9999,7,0)</f>
        <v>412</v>
      </c>
      <c r="J102" s="112" t="str">
        <f>VLOOKUP(C102,SOURCE!T$4:Z$9999,6,0)</f>
        <v>RJ</v>
      </c>
      <c r="K102" s="113" t="str">
        <f t="shared" si="3"/>
        <v>RJ</v>
      </c>
      <c r="L102" s="133">
        <f>VLOOKUP(C102,SOURCE!T$4:Z$9999,2,0)</f>
        <v>0</v>
      </c>
      <c r="Q102" s="110" t="str">
        <f>VLOOKUP(I102,SOURCE!C:N,5,0)</f>
        <v>"RJ"</v>
      </c>
    </row>
    <row r="103" spans="1:17">
      <c r="A103" s="108" t="str">
        <f>IF(ISNA(VLOOKUP(D103,D104:D$9999,1,0)),"",1)</f>
        <v/>
      </c>
      <c r="B103" s="108" t="str">
        <f>IF(ISNA(VLOOKUP(E103,E104:E$9999,1,0)),"",1)</f>
        <v/>
      </c>
      <c r="C103" s="3">
        <v>101</v>
      </c>
      <c r="D103" s="3" t="str">
        <f>CHAR(34)&amp;VLOOKUP(C103,SOURCE!T104:Z10099,7,0)&amp;CHAR(34)</f>
        <v>"413"</v>
      </c>
      <c r="E103" s="110" t="str">
        <f>CHAR(34)&amp;VLOOKUP(C103,SOURCE!T$4:Z$9999,6,0)&amp;CHAR(34)</f>
        <v>"MASKL"</v>
      </c>
      <c r="F103" s="105" t="str">
        <f t="shared" si="2"/>
        <v xml:space="preserve">                      if (strcompare(commandnumber,"MASKL" )) {strcpy(commandnumber, "413");} else</v>
      </c>
      <c r="H103" t="b">
        <f>ISNA(VLOOKUP(J103,J104:J$500,1,0))</f>
        <v>1</v>
      </c>
      <c r="I103" s="111">
        <f>VLOOKUP(C103,SOURCE!T$4:Z$9999,7,0)</f>
        <v>413</v>
      </c>
      <c r="J103" s="112" t="str">
        <f>VLOOKUP(C103,SOURCE!T$4:Z$9999,6,0)</f>
        <v>MASKL</v>
      </c>
      <c r="K103" s="113" t="str">
        <f t="shared" si="3"/>
        <v>MASKL</v>
      </c>
      <c r="L103" s="133">
        <f>VLOOKUP(C103,SOURCE!T$4:Z$9999,2,0)</f>
        <v>0</v>
      </c>
      <c r="Q103" s="110" t="str">
        <f>VLOOKUP(I103,SOURCE!C:N,5,0)</f>
        <v>"MASKL"</v>
      </c>
    </row>
    <row r="104" spans="1:17">
      <c r="A104" s="108" t="str">
        <f>IF(ISNA(VLOOKUP(D104,D105:D$9999,1,0)),"",1)</f>
        <v/>
      </c>
      <c r="B104" s="108" t="str">
        <f>IF(ISNA(VLOOKUP(E104,E105:E$9999,1,0)),"",1)</f>
        <v/>
      </c>
      <c r="C104" s="3">
        <v>102</v>
      </c>
      <c r="D104" s="3" t="str">
        <f>CHAR(34)&amp;VLOOKUP(C104,SOURCE!T105:Z10100,7,0)&amp;CHAR(34)</f>
        <v>"414"</v>
      </c>
      <c r="E104" s="110" t="str">
        <f>CHAR(34)&amp;VLOOKUP(C104,SOURCE!T$4:Z$9999,6,0)&amp;CHAR(34)</f>
        <v>"MASKR"</v>
      </c>
      <c r="F104" s="105" t="str">
        <f t="shared" si="2"/>
        <v xml:space="preserve">                      if (strcompare(commandnumber,"MASKR" )) {strcpy(commandnumber, "414");} else</v>
      </c>
      <c r="H104" t="b">
        <f>ISNA(VLOOKUP(J104,J105:J$500,1,0))</f>
        <v>1</v>
      </c>
      <c r="I104" s="111">
        <f>VLOOKUP(C104,SOURCE!T$4:Z$9999,7,0)</f>
        <v>414</v>
      </c>
      <c r="J104" s="112" t="str">
        <f>VLOOKUP(C104,SOURCE!T$4:Z$9999,6,0)</f>
        <v>MASKR</v>
      </c>
      <c r="K104" s="113" t="str">
        <f t="shared" si="3"/>
        <v>MASKR</v>
      </c>
      <c r="L104" s="133">
        <f>VLOOKUP(C104,SOURCE!T$4:Z$9999,2,0)</f>
        <v>0</v>
      </c>
      <c r="Q104" s="110" t="str">
        <f>VLOOKUP(I104,SOURCE!C:N,5,0)</f>
        <v>"MASKR"</v>
      </c>
    </row>
    <row r="105" spans="1:17">
      <c r="A105" s="108" t="str">
        <f>IF(ISNA(VLOOKUP(D105,D106:D$9999,1,0)),"",1)</f>
        <v/>
      </c>
      <c r="B105" s="108" t="str">
        <f>IF(ISNA(VLOOKUP(E105,E106:E$9999,1,0)),"",1)</f>
        <v/>
      </c>
      <c r="C105" s="3">
        <v>103</v>
      </c>
      <c r="D105" s="3" t="str">
        <f>CHAR(34)&amp;VLOOKUP(C105,SOURCE!T106:Z10101,7,0)&amp;CHAR(34)</f>
        <v>"415"</v>
      </c>
      <c r="E105" s="110" t="str">
        <f>CHAR(34)&amp;VLOOKUP(C105,SOURCE!T$4:Z$9999,6,0)&amp;CHAR(34)</f>
        <v>"MIRROR"</v>
      </c>
      <c r="F105" s="105" t="str">
        <f t="shared" si="2"/>
        <v xml:space="preserve">                      if (strcompare(commandnumber,"MIRROR" )) {strcpy(commandnumber, "415");} else</v>
      </c>
      <c r="H105" t="b">
        <f>ISNA(VLOOKUP(J105,J106:J$500,1,0))</f>
        <v>1</v>
      </c>
      <c r="I105" s="111">
        <f>VLOOKUP(C105,SOURCE!T$4:Z$9999,7,0)</f>
        <v>415</v>
      </c>
      <c r="J105" s="112" t="str">
        <f>VLOOKUP(C105,SOURCE!T$4:Z$9999,6,0)</f>
        <v>MIRROR</v>
      </c>
      <c r="K105" s="113" t="str">
        <f t="shared" si="3"/>
        <v>MIRROR</v>
      </c>
      <c r="L105" s="133">
        <f>VLOOKUP(C105,SOURCE!T$4:Z$9999,2,0)</f>
        <v>0</v>
      </c>
      <c r="Q105" s="110" t="str">
        <f>VLOOKUP(I105,SOURCE!C:N,5,0)</f>
        <v>"MIRROR"</v>
      </c>
    </row>
    <row r="106" spans="1:17">
      <c r="A106" s="108" t="str">
        <f>IF(ISNA(VLOOKUP(D106,D107:D$9999,1,0)),"",1)</f>
        <v/>
      </c>
      <c r="B106" s="108" t="str">
        <f>IF(ISNA(VLOOKUP(E106,E107:E$9999,1,0)),"",1)</f>
        <v/>
      </c>
      <c r="C106" s="3">
        <v>104</v>
      </c>
      <c r="D106" s="3" t="str">
        <f>CHAR(34)&amp;VLOOKUP(C106,SOURCE!T107:Z10102,7,0)&amp;CHAR(34)</f>
        <v>"416"</v>
      </c>
      <c r="E106" s="110" t="str">
        <f>CHAR(34)&amp;VLOOKUP(C106,SOURCE!T$4:Z$9999,6,0)&amp;CHAR(34)</f>
        <v>"#B"</v>
      </c>
      <c r="F106" s="105" t="str">
        <f t="shared" si="2"/>
        <v xml:space="preserve">                      if (strcompare(commandnumber,"#B" )) {strcpy(commandnumber, "416");} else</v>
      </c>
      <c r="H106" t="b">
        <f>ISNA(VLOOKUP(J106,J107:J$500,1,0))</f>
        <v>1</v>
      </c>
      <c r="I106" s="111">
        <f>VLOOKUP(C106,SOURCE!T$4:Z$9999,7,0)</f>
        <v>416</v>
      </c>
      <c r="J106" s="112" t="str">
        <f>VLOOKUP(C106,SOURCE!T$4:Z$9999,6,0)</f>
        <v>#B</v>
      </c>
      <c r="K106" s="113" t="str">
        <f t="shared" si="3"/>
        <v>#B</v>
      </c>
      <c r="L106" s="133" t="str">
        <f>VLOOKUP(C106,SOURCE!T$4:Z$9999,2,0)</f>
        <v>Logic</v>
      </c>
      <c r="Q106" s="110" t="str">
        <f>VLOOKUP(I106,SOURCE!C:N,5,0)</f>
        <v>"#B"</v>
      </c>
    </row>
    <row r="107" spans="1:17">
      <c r="A107" s="108" t="str">
        <f>IF(ISNA(VLOOKUP(D107,D108:D$9999,1,0)),"",1)</f>
        <v/>
      </c>
      <c r="B107" s="108" t="str">
        <f>IF(ISNA(VLOOKUP(E107,E108:E$9999,1,0)),"",1)</f>
        <v/>
      </c>
      <c r="C107" s="3">
        <v>105</v>
      </c>
      <c r="D107" s="3" t="str">
        <f>CHAR(34)&amp;VLOOKUP(C107,SOURCE!T108:Z10103,7,0)&amp;CHAR(34)</f>
        <v>"417"</v>
      </c>
      <c r="E107" s="110" t="str">
        <f>CHAR(34)&amp;VLOOKUP(C107,SOURCE!T$4:Z$9999,6,0)&amp;CHAR(34)</f>
        <v>"SDL"</v>
      </c>
      <c r="F107" s="105" t="str">
        <f t="shared" si="2"/>
        <v xml:space="preserve">                      if (strcompare(commandnumber,"SDL" )) {strcpy(commandnumber, "417");} else</v>
      </c>
      <c r="H107" t="b">
        <f>ISNA(VLOOKUP(J107,J108:J$500,1,0))</f>
        <v>1</v>
      </c>
      <c r="I107" s="111">
        <f>VLOOKUP(C107,SOURCE!T$4:Z$9999,7,0)</f>
        <v>417</v>
      </c>
      <c r="J107" s="112" t="str">
        <f>VLOOKUP(C107,SOURCE!T$4:Z$9999,6,0)</f>
        <v>SDL</v>
      </c>
      <c r="K107" s="113" t="str">
        <f t="shared" si="3"/>
        <v>SDL</v>
      </c>
      <c r="L107" s="133" t="str">
        <f>VLOOKUP(C107,SOURCE!T$4:Z$9999,2,0)</f>
        <v>Math</v>
      </c>
      <c r="Q107" s="110" t="str">
        <f>VLOOKUP(I107,SOURCE!C:N,5,0)</f>
        <v>"SDL"</v>
      </c>
    </row>
    <row r="108" spans="1:17">
      <c r="A108" s="108" t="str">
        <f>IF(ISNA(VLOOKUP(D108,D109:D$9999,1,0)),"",1)</f>
        <v/>
      </c>
      <c r="B108" s="108" t="str">
        <f>IF(ISNA(VLOOKUP(E108,E109:E$9999,1,0)),"",1)</f>
        <v/>
      </c>
      <c r="C108" s="3">
        <v>106</v>
      </c>
      <c r="D108" s="3" t="str">
        <f>CHAR(34)&amp;VLOOKUP(C108,SOURCE!T109:Z10104,7,0)&amp;CHAR(34)</f>
        <v>"418"</v>
      </c>
      <c r="E108" s="110" t="str">
        <f>CHAR(34)&amp;VLOOKUP(C108,SOURCE!T$4:Z$9999,6,0)&amp;CHAR(34)</f>
        <v>"SDR"</v>
      </c>
      <c r="F108" s="105" t="str">
        <f t="shared" si="2"/>
        <v xml:space="preserve">                      if (strcompare(commandnumber,"SDR" )) {strcpy(commandnumber, "418");} else</v>
      </c>
      <c r="H108" t="b">
        <f>ISNA(VLOOKUP(J108,J109:J$500,1,0))</f>
        <v>1</v>
      </c>
      <c r="I108" s="111">
        <f>VLOOKUP(C108,SOURCE!T$4:Z$9999,7,0)</f>
        <v>418</v>
      </c>
      <c r="J108" s="112" t="str">
        <f>VLOOKUP(C108,SOURCE!T$4:Z$9999,6,0)</f>
        <v>SDR</v>
      </c>
      <c r="K108" s="113" t="str">
        <f t="shared" si="3"/>
        <v>SDR</v>
      </c>
      <c r="L108" s="133" t="str">
        <f>VLOOKUP(C108,SOURCE!T$4:Z$9999,2,0)</f>
        <v>Math</v>
      </c>
      <c r="Q108" s="110" t="str">
        <f>VLOOKUP(I108,SOURCE!C:N,5,0)</f>
        <v>"SDR"</v>
      </c>
    </row>
    <row r="109" spans="1:17">
      <c r="A109" s="108" t="str">
        <f>IF(ISNA(VLOOKUP(D109,D110:D$9999,1,0)),"",1)</f>
        <v/>
      </c>
      <c r="B109" s="108" t="str">
        <f>IF(ISNA(VLOOKUP(E109,E110:E$9999,1,0)),"",1)</f>
        <v/>
      </c>
      <c r="C109" s="3">
        <v>107</v>
      </c>
      <c r="D109" s="3" t="str">
        <f>CHAR(34)&amp;VLOOKUP(C109,SOURCE!T110:Z10105,7,0)&amp;CHAR(34)</f>
        <v>"423"</v>
      </c>
      <c r="E109" s="110" t="str">
        <f>CHAR(34)&amp;VLOOKUP(C109,SOURCE!T$4:Z$9999,6,0)&amp;CHAR(34)</f>
        <v>"SUM+"</v>
      </c>
      <c r="F109" s="105" t="str">
        <f t="shared" si="2"/>
        <v xml:space="preserve">                      if (strcompare(commandnumber,"SUM+" )) {strcpy(commandnumber, "423");} else</v>
      </c>
      <c r="H109" t="b">
        <f>ISNA(VLOOKUP(J109,J110:J$500,1,0))</f>
        <v>1</v>
      </c>
      <c r="I109" s="111">
        <f>VLOOKUP(C109,SOURCE!T$4:Z$9999,7,0)</f>
        <v>423</v>
      </c>
      <c r="J109" s="112" t="str">
        <f>VLOOKUP(C109,SOURCE!T$4:Z$9999,6,0)</f>
        <v>SUM+</v>
      </c>
      <c r="K109" s="113" t="str">
        <f t="shared" si="3"/>
        <v>SUM+</v>
      </c>
      <c r="L109" s="133" t="str">
        <f>VLOOKUP(C109,SOURCE!T$4:Z$9999,2,0)</f>
        <v>Stat</v>
      </c>
      <c r="Q109" s="110" t="str">
        <f>VLOOKUP(I109,SOURCE!C:N,5,0)</f>
        <v>STD_SIGMA "+"</v>
      </c>
    </row>
    <row r="110" spans="1:17">
      <c r="A110" s="108" t="str">
        <f>IF(ISNA(VLOOKUP(D110,D111:D$9999,1,0)),"",1)</f>
        <v/>
      </c>
      <c r="B110" s="108" t="str">
        <f>IF(ISNA(VLOOKUP(E110,E111:E$9999,1,0)),"",1)</f>
        <v/>
      </c>
      <c r="C110" s="3">
        <v>108</v>
      </c>
      <c r="D110" s="3" t="str">
        <f>CHAR(34)&amp;VLOOKUP(C110,SOURCE!T111:Z10106,7,0)&amp;CHAR(34)</f>
        <v>"425"</v>
      </c>
      <c r="E110" s="110" t="str">
        <f>CHAR(34)&amp;VLOOKUP(C110,SOURCE!T$4:Z$9999,6,0)&amp;CHAR(34)</f>
        <v>"NSUM"</v>
      </c>
      <c r="F110" s="105" t="str">
        <f t="shared" si="2"/>
        <v xml:space="preserve">                      if (strcompare(commandnumber,"NSUM" )) {strcpy(commandnumber, "425");} else</v>
      </c>
      <c r="H110" t="b">
        <f>ISNA(VLOOKUP(J110,J111:J$500,1,0))</f>
        <v>1</v>
      </c>
      <c r="I110" s="111">
        <f>VLOOKUP(C110,SOURCE!T$4:Z$9999,7,0)</f>
        <v>425</v>
      </c>
      <c r="J110" s="112" t="str">
        <f>VLOOKUP(C110,SOURCE!T$4:Z$9999,6,0)</f>
        <v>NSUM</v>
      </c>
      <c r="K110" s="113" t="str">
        <f t="shared" si="3"/>
        <v>n</v>
      </c>
      <c r="L110" s="133" t="str">
        <f>VLOOKUP(C110,SOURCE!T$4:Z$9999,2,0)</f>
        <v>Stat</v>
      </c>
      <c r="Q110" s="110" t="str">
        <f>VLOOKUP(I110,SOURCE!C:N,5,0)</f>
        <v>"n"</v>
      </c>
    </row>
    <row r="111" spans="1:17">
      <c r="A111" s="108" t="str">
        <f>IF(ISNA(VLOOKUP(D111,D112:D$9999,1,0)),"",1)</f>
        <v/>
      </c>
      <c r="B111" s="108" t="str">
        <f>IF(ISNA(VLOOKUP(E111,E112:E$9999,1,0)),"",1)</f>
        <v/>
      </c>
      <c r="C111" s="3">
        <v>109</v>
      </c>
      <c r="D111" s="3" t="str">
        <f>CHAR(34)&amp;VLOOKUP(C111,SOURCE!T112:Z10107,7,0)&amp;CHAR(34)</f>
        <v>"426"</v>
      </c>
      <c r="E111" s="110" t="str">
        <f>CHAR(34)&amp;VLOOKUP(C111,SOURCE!T$4:Z$9999,6,0)&amp;CHAR(34)</f>
        <v>"SUMX"</v>
      </c>
      <c r="F111" s="105" t="str">
        <f t="shared" si="2"/>
        <v xml:space="preserve">                      if (strcompare(commandnumber,"SUMX" )) {strcpy(commandnumber, "426");} else</v>
      </c>
      <c r="H111" t="b">
        <f>ISNA(VLOOKUP(J111,J112:J$500,1,0))</f>
        <v>1</v>
      </c>
      <c r="I111" s="111">
        <f>VLOOKUP(C111,SOURCE!T$4:Z$9999,7,0)</f>
        <v>426</v>
      </c>
      <c r="J111" s="112" t="str">
        <f>VLOOKUP(C111,SOURCE!T$4:Z$9999,6,0)</f>
        <v>SUMX</v>
      </c>
      <c r="K111" s="113" t="str">
        <f t="shared" si="3"/>
        <v>SUMx</v>
      </c>
      <c r="L111" s="133" t="str">
        <f>VLOOKUP(C111,SOURCE!T$4:Z$9999,2,0)</f>
        <v>Stat</v>
      </c>
      <c r="Q111" s="110" t="str">
        <f>VLOOKUP(I111,SOURCE!C:N,5,0)</f>
        <v>STD_SIGMA "x"</v>
      </c>
    </row>
    <row r="112" spans="1:17">
      <c r="A112" s="108" t="str">
        <f>IF(ISNA(VLOOKUP(D112,D113:D$9999,1,0)),"",1)</f>
        <v/>
      </c>
      <c r="B112" s="108" t="str">
        <f>IF(ISNA(VLOOKUP(E112,E113:E$9999,1,0)),"",1)</f>
        <v/>
      </c>
      <c r="C112" s="3">
        <v>110</v>
      </c>
      <c r="D112" s="3" t="str">
        <f>CHAR(34)&amp;VLOOKUP(C112,SOURCE!T113:Z10108,7,0)&amp;CHAR(34)</f>
        <v>"427"</v>
      </c>
      <c r="E112" s="110" t="str">
        <f>CHAR(34)&amp;VLOOKUP(C112,SOURCE!T$4:Z$9999,6,0)&amp;CHAR(34)</f>
        <v>"SUMY"</v>
      </c>
      <c r="F112" s="105" t="str">
        <f t="shared" si="2"/>
        <v xml:space="preserve">                      if (strcompare(commandnumber,"SUMY" )) {strcpy(commandnumber, "427");} else</v>
      </c>
      <c r="H112" t="b">
        <f>ISNA(VLOOKUP(J112,J113:J$500,1,0))</f>
        <v>1</v>
      </c>
      <c r="I112" s="111">
        <f>VLOOKUP(C112,SOURCE!T$4:Z$9999,7,0)</f>
        <v>427</v>
      </c>
      <c r="J112" s="112" t="str">
        <f>VLOOKUP(C112,SOURCE!T$4:Z$9999,6,0)</f>
        <v>SUMY</v>
      </c>
      <c r="K112" s="113" t="str">
        <f t="shared" si="3"/>
        <v>SUMy</v>
      </c>
      <c r="L112" s="133" t="str">
        <f>VLOOKUP(C112,SOURCE!T$4:Z$9999,2,0)</f>
        <v>Stat</v>
      </c>
      <c r="Q112" s="110" t="str">
        <f>VLOOKUP(I112,SOURCE!C:N,5,0)</f>
        <v>STD_SIGMA "y"</v>
      </c>
    </row>
    <row r="113" spans="1:17">
      <c r="A113" s="108" t="str">
        <f>IF(ISNA(VLOOKUP(D113,D114:D$9999,1,0)),"",1)</f>
        <v/>
      </c>
      <c r="B113" s="108" t="str">
        <f>IF(ISNA(VLOOKUP(E113,E114:E$9999,1,0)),"",1)</f>
        <v/>
      </c>
      <c r="C113" s="3">
        <v>111</v>
      </c>
      <c r="D113" s="3" t="str">
        <f>CHAR(34)&amp;VLOOKUP(C113,SOURCE!T114:Z10109,7,0)&amp;CHAR(34)</f>
        <v>"428"</v>
      </c>
      <c r="E113" s="110" t="str">
        <f>CHAR(34)&amp;VLOOKUP(C113,SOURCE!T$4:Z$9999,6,0)&amp;CHAR(34)</f>
        <v>"SUMX^2"</v>
      </c>
      <c r="F113" s="105" t="str">
        <f t="shared" si="2"/>
        <v xml:space="preserve">                      if (strcompare(commandnumber,"SUMX^2" )) {strcpy(commandnumber, "428");} else</v>
      </c>
      <c r="H113" t="b">
        <f>ISNA(VLOOKUP(J113,J114:J$500,1,0))</f>
        <v>1</v>
      </c>
      <c r="I113" s="111">
        <f>VLOOKUP(C113,SOURCE!T$4:Z$9999,7,0)</f>
        <v>428</v>
      </c>
      <c r="J113" s="112" t="str">
        <f>VLOOKUP(C113,SOURCE!T$4:Z$9999,6,0)</f>
        <v>SUMX^2</v>
      </c>
      <c r="K113" s="113" t="str">
        <f t="shared" si="3"/>
        <v>SUMx^2</v>
      </c>
      <c r="L113" s="133" t="str">
        <f>VLOOKUP(C113,SOURCE!T$4:Z$9999,2,0)</f>
        <v>Stat</v>
      </c>
      <c r="Q113" s="110" t="str">
        <f>VLOOKUP(I113,SOURCE!C:N,5,0)</f>
        <v>STD_SIGMA "x" STD_SUP_2</v>
      </c>
    </row>
    <row r="114" spans="1:17">
      <c r="A114" s="108" t="str">
        <f>IF(ISNA(VLOOKUP(D114,D115:D$9999,1,0)),"",1)</f>
        <v/>
      </c>
      <c r="B114" s="108" t="str">
        <f>IF(ISNA(VLOOKUP(E114,E115:E$9999,1,0)),"",1)</f>
        <v/>
      </c>
      <c r="C114" s="3">
        <v>112</v>
      </c>
      <c r="D114" s="3" t="str">
        <f>CHAR(34)&amp;VLOOKUP(C114,SOURCE!T115:Z10110,7,0)&amp;CHAR(34)</f>
        <v>"429"</v>
      </c>
      <c r="E114" s="110" t="str">
        <f>CHAR(34)&amp;VLOOKUP(C114,SOURCE!T$4:Z$9999,6,0)&amp;CHAR(34)</f>
        <v>"SUMX^2Y"</v>
      </c>
      <c r="F114" s="105" t="str">
        <f t="shared" si="2"/>
        <v xml:space="preserve">                      if (strcompare(commandnumber,"SUMX^2Y" )) {strcpy(commandnumber, "429");} else</v>
      </c>
      <c r="H114" t="b">
        <f>ISNA(VLOOKUP(J114,J115:J$500,1,0))</f>
        <v>1</v>
      </c>
      <c r="I114" s="111">
        <f>VLOOKUP(C114,SOURCE!T$4:Z$9999,7,0)</f>
        <v>429</v>
      </c>
      <c r="J114" s="112" t="str">
        <f>VLOOKUP(C114,SOURCE!T$4:Z$9999,6,0)</f>
        <v>SUMX^2Y</v>
      </c>
      <c r="K114" s="113" t="str">
        <f t="shared" si="3"/>
        <v>SUMx^2y</v>
      </c>
      <c r="L114" s="133" t="str">
        <f>VLOOKUP(C114,SOURCE!T$4:Z$9999,2,0)</f>
        <v>Stat</v>
      </c>
      <c r="Q114" s="110" t="str">
        <f>VLOOKUP(I114,SOURCE!C:N,5,0)</f>
        <v>STD_SIGMA "x" STD_SUP_2 "y"</v>
      </c>
    </row>
    <row r="115" spans="1:17">
      <c r="A115" s="108" t="str">
        <f>IF(ISNA(VLOOKUP(D115,D116:D$9999,1,0)),"",1)</f>
        <v/>
      </c>
      <c r="B115" s="108" t="str">
        <f>IF(ISNA(VLOOKUP(E115,E116:E$9999,1,0)),"",1)</f>
        <v/>
      </c>
      <c r="C115" s="3">
        <v>113</v>
      </c>
      <c r="D115" s="3" t="str">
        <f>CHAR(34)&amp;VLOOKUP(C115,SOURCE!T116:Z10111,7,0)&amp;CHAR(34)</f>
        <v>"430"</v>
      </c>
      <c r="E115" s="110" t="str">
        <f>CHAR(34)&amp;VLOOKUP(C115,SOURCE!T$4:Z$9999,6,0)&amp;CHAR(34)</f>
        <v>"SUMY^2"</v>
      </c>
      <c r="F115" s="105" t="str">
        <f t="shared" si="2"/>
        <v xml:space="preserve">                      if (strcompare(commandnumber,"SUMY^2" )) {strcpy(commandnumber, "430");} else</v>
      </c>
      <c r="H115" t="b">
        <f>ISNA(VLOOKUP(J115,J116:J$500,1,0))</f>
        <v>1</v>
      </c>
      <c r="I115" s="111">
        <f>VLOOKUP(C115,SOURCE!T$4:Z$9999,7,0)</f>
        <v>430</v>
      </c>
      <c r="J115" s="112" t="str">
        <f>VLOOKUP(C115,SOURCE!T$4:Z$9999,6,0)</f>
        <v>SUMY^2</v>
      </c>
      <c r="K115" s="113" t="str">
        <f t="shared" si="3"/>
        <v>SUMy^2</v>
      </c>
      <c r="L115" s="133" t="str">
        <f>VLOOKUP(C115,SOURCE!T$4:Z$9999,2,0)</f>
        <v>Stat</v>
      </c>
      <c r="Q115" s="110" t="str">
        <f>VLOOKUP(I115,SOURCE!C:N,5,0)</f>
        <v>STD_SIGMA "y" STD_SUP_2</v>
      </c>
    </row>
    <row r="116" spans="1:17">
      <c r="A116" s="108" t="str">
        <f>IF(ISNA(VLOOKUP(D116,D117:D$9999,1,0)),"",1)</f>
        <v/>
      </c>
      <c r="B116" s="108" t="str">
        <f>IF(ISNA(VLOOKUP(E116,E117:E$9999,1,0)),"",1)</f>
        <v/>
      </c>
      <c r="C116" s="3">
        <v>114</v>
      </c>
      <c r="D116" s="3" t="str">
        <f>CHAR(34)&amp;VLOOKUP(C116,SOURCE!T117:Z10112,7,0)&amp;CHAR(34)</f>
        <v>"431"</v>
      </c>
      <c r="E116" s="110" t="str">
        <f>CHAR(34)&amp;VLOOKUP(C116,SOURCE!T$4:Z$9999,6,0)&amp;CHAR(34)</f>
        <v>"SUMXY"</v>
      </c>
      <c r="F116" s="105" t="str">
        <f t="shared" si="2"/>
        <v xml:space="preserve">                      if (strcompare(commandnumber,"SUMXY" )) {strcpy(commandnumber, "431");} else</v>
      </c>
      <c r="H116" t="b">
        <f>ISNA(VLOOKUP(J116,J117:J$500,1,0))</f>
        <v>1</v>
      </c>
      <c r="I116" s="111">
        <f>VLOOKUP(C116,SOURCE!T$4:Z$9999,7,0)</f>
        <v>431</v>
      </c>
      <c r="J116" s="112" t="str">
        <f>VLOOKUP(C116,SOURCE!T$4:Z$9999,6,0)</f>
        <v>SUMXY</v>
      </c>
      <c r="K116" s="113" t="str">
        <f t="shared" si="3"/>
        <v>SUMxy</v>
      </c>
      <c r="L116" s="133" t="str">
        <f>VLOOKUP(C116,SOURCE!T$4:Z$9999,2,0)</f>
        <v>Stat</v>
      </c>
      <c r="Q116" s="110" t="str">
        <f>VLOOKUP(I116,SOURCE!C:N,5,0)</f>
        <v>STD_SIGMA "xy"</v>
      </c>
    </row>
    <row r="117" spans="1:17">
      <c r="A117" s="108" t="str">
        <f>IF(ISNA(VLOOKUP(D117,D118:D$9999,1,0)),"",1)</f>
        <v/>
      </c>
      <c r="B117" s="108" t="str">
        <f>IF(ISNA(VLOOKUP(E117,E118:E$9999,1,0)),"",1)</f>
        <v/>
      </c>
      <c r="C117" s="3">
        <v>115</v>
      </c>
      <c r="D117" s="3" t="str">
        <f>CHAR(34)&amp;VLOOKUP(C117,SOURCE!T118:Z10113,7,0)&amp;CHAR(34)</f>
        <v>"432"</v>
      </c>
      <c r="E117" s="110" t="str">
        <f>CHAR(34)&amp;VLOOKUP(C117,SOURCE!T$4:Z$9999,6,0)&amp;CHAR(34)</f>
        <v>"SUMLNXY"</v>
      </c>
      <c r="F117" s="105" t="str">
        <f t="shared" si="2"/>
        <v xml:space="preserve">                      if (strcompare(commandnumber,"SUMLNXY" )) {strcpy(commandnumber, "432");} else</v>
      </c>
      <c r="H117" t="b">
        <f>ISNA(VLOOKUP(J117,J118:J$500,1,0))</f>
        <v>1</v>
      </c>
      <c r="I117" s="111">
        <f>VLOOKUP(C117,SOURCE!T$4:Z$9999,7,0)</f>
        <v>432</v>
      </c>
      <c r="J117" s="112" t="str">
        <f>VLOOKUP(C117,SOURCE!T$4:Z$9999,6,0)</f>
        <v>SUMLNXY</v>
      </c>
      <c r="K117" s="113" t="str">
        <f t="shared" si="3"/>
        <v>SUMlnxy</v>
      </c>
      <c r="L117" s="133" t="str">
        <f>VLOOKUP(C117,SOURCE!T$4:Z$9999,2,0)</f>
        <v>Stat</v>
      </c>
      <c r="Q117" s="110" t="str">
        <f>VLOOKUP(I117,SOURCE!C:N,5,0)</f>
        <v>STD_SIGMA "lnxy"</v>
      </c>
    </row>
    <row r="118" spans="1:17">
      <c r="A118" s="108" t="str">
        <f>IF(ISNA(VLOOKUP(D118,D119:D$9999,1,0)),"",1)</f>
        <v/>
      </c>
      <c r="B118" s="108" t="str">
        <f>IF(ISNA(VLOOKUP(E118,E119:E$9999,1,0)),"",1)</f>
        <v/>
      </c>
      <c r="C118" s="3">
        <v>116</v>
      </c>
      <c r="D118" s="3" t="str">
        <f>CHAR(34)&amp;VLOOKUP(C118,SOURCE!T119:Z10114,7,0)&amp;CHAR(34)</f>
        <v>"433"</v>
      </c>
      <c r="E118" s="110" t="str">
        <f>CHAR(34)&amp;VLOOKUP(C118,SOURCE!T$4:Z$9999,6,0)&amp;CHAR(34)</f>
        <v>"SUMLNX"</v>
      </c>
      <c r="F118" s="105" t="str">
        <f t="shared" si="2"/>
        <v xml:space="preserve">                      if (strcompare(commandnumber,"SUMLNX" )) {strcpy(commandnumber, "433");} else</v>
      </c>
      <c r="H118" t="b">
        <f>ISNA(VLOOKUP(J118,J119:J$500,1,0))</f>
        <v>1</v>
      </c>
      <c r="I118" s="111">
        <f>VLOOKUP(C118,SOURCE!T$4:Z$9999,7,0)</f>
        <v>433</v>
      </c>
      <c r="J118" s="112" t="str">
        <f>VLOOKUP(C118,SOURCE!T$4:Z$9999,6,0)</f>
        <v>SUMLNX</v>
      </c>
      <c r="K118" s="113" t="str">
        <f t="shared" si="3"/>
        <v>SUMlnx</v>
      </c>
      <c r="L118" s="133" t="str">
        <f>VLOOKUP(C118,SOURCE!T$4:Z$9999,2,0)</f>
        <v>Stat</v>
      </c>
      <c r="Q118" s="110" t="str">
        <f>VLOOKUP(I118,SOURCE!C:N,5,0)</f>
        <v>STD_SIGMA "lnx"</v>
      </c>
    </row>
    <row r="119" spans="1:17">
      <c r="A119" s="108" t="str">
        <f>IF(ISNA(VLOOKUP(D119,D120:D$9999,1,0)),"",1)</f>
        <v/>
      </c>
      <c r="B119" s="108" t="str">
        <f>IF(ISNA(VLOOKUP(E119,E120:E$9999,1,0)),"",1)</f>
        <v/>
      </c>
      <c r="C119" s="3">
        <v>117</v>
      </c>
      <c r="D119" s="3" t="str">
        <f>CHAR(34)&amp;VLOOKUP(C119,SOURCE!T120:Z10115,7,0)&amp;CHAR(34)</f>
        <v>"434"</v>
      </c>
      <c r="E119" s="110" t="str">
        <f>CHAR(34)&amp;VLOOKUP(C119,SOURCE!T$4:Z$9999,6,0)&amp;CHAR(34)</f>
        <v>"SUMLN^2X"</v>
      </c>
      <c r="F119" s="105" t="str">
        <f t="shared" si="2"/>
        <v xml:space="preserve">                      if (strcompare(commandnumber,"SUMLN^2X" )) {strcpy(commandnumber, "434");} else</v>
      </c>
      <c r="H119" t="b">
        <f>ISNA(VLOOKUP(J119,J120:J$500,1,0))</f>
        <v>1</v>
      </c>
      <c r="I119" s="111">
        <f>VLOOKUP(C119,SOURCE!T$4:Z$9999,7,0)</f>
        <v>434</v>
      </c>
      <c r="J119" s="112" t="str">
        <f>VLOOKUP(C119,SOURCE!T$4:Z$9999,6,0)</f>
        <v>SUMLN^2X</v>
      </c>
      <c r="K119" s="113" t="str">
        <f t="shared" si="3"/>
        <v>SUMln^2x</v>
      </c>
      <c r="L119" s="133" t="str">
        <f>VLOOKUP(C119,SOURCE!T$4:Z$9999,2,0)</f>
        <v>Stat</v>
      </c>
      <c r="Q119" s="110" t="str">
        <f>VLOOKUP(I119,SOURCE!C:N,5,0)</f>
        <v>STD_SIGMA "ln" STD_SUP_2 "x"</v>
      </c>
    </row>
    <row r="120" spans="1:17">
      <c r="A120" s="108" t="str">
        <f>IF(ISNA(VLOOKUP(D120,D121:D$9999,1,0)),"",1)</f>
        <v/>
      </c>
      <c r="B120" s="108" t="str">
        <f>IF(ISNA(VLOOKUP(E120,E121:E$9999,1,0)),"",1)</f>
        <v/>
      </c>
      <c r="C120" s="3">
        <v>118</v>
      </c>
      <c r="D120" s="3" t="str">
        <f>CHAR(34)&amp;VLOOKUP(C120,SOURCE!T121:Z10116,7,0)&amp;CHAR(34)</f>
        <v>"435"</v>
      </c>
      <c r="E120" s="110" t="str">
        <f>CHAR(34)&amp;VLOOKUP(C120,SOURCE!T$4:Z$9999,6,0)&amp;CHAR(34)</f>
        <v>"SUMYLNX"</v>
      </c>
      <c r="F120" s="105" t="str">
        <f t="shared" si="2"/>
        <v xml:space="preserve">                      if (strcompare(commandnumber,"SUMYLNX" )) {strcpy(commandnumber, "435");} else</v>
      </c>
      <c r="H120" t="b">
        <f>ISNA(VLOOKUP(J120,J121:J$500,1,0))</f>
        <v>1</v>
      </c>
      <c r="I120" s="111">
        <f>VLOOKUP(C120,SOURCE!T$4:Z$9999,7,0)</f>
        <v>435</v>
      </c>
      <c r="J120" s="112" t="str">
        <f>VLOOKUP(C120,SOURCE!T$4:Z$9999,6,0)</f>
        <v>SUMYLNX</v>
      </c>
      <c r="K120" s="113" t="str">
        <f t="shared" si="3"/>
        <v>SUMylnx</v>
      </c>
      <c r="L120" s="133" t="str">
        <f>VLOOKUP(C120,SOURCE!T$4:Z$9999,2,0)</f>
        <v>Stat</v>
      </c>
      <c r="Q120" s="110" t="str">
        <f>VLOOKUP(I120,SOURCE!C:N,5,0)</f>
        <v>STD_SIGMA "ylnx"</v>
      </c>
    </row>
    <row r="121" spans="1:17">
      <c r="A121" s="108" t="str">
        <f>IF(ISNA(VLOOKUP(D121,D122:D$9999,1,0)),"",1)</f>
        <v/>
      </c>
      <c r="B121" s="108" t="str">
        <f>IF(ISNA(VLOOKUP(E121,E122:E$9999,1,0)),"",1)</f>
        <v/>
      </c>
      <c r="C121" s="3">
        <v>119</v>
      </c>
      <c r="D121" s="3" t="str">
        <f>CHAR(34)&amp;VLOOKUP(C121,SOURCE!T122:Z10117,7,0)&amp;CHAR(34)</f>
        <v>"436"</v>
      </c>
      <c r="E121" s="110" t="str">
        <f>CHAR(34)&amp;VLOOKUP(C121,SOURCE!T$4:Z$9999,6,0)&amp;CHAR(34)</f>
        <v>"SUMLNY"</v>
      </c>
      <c r="F121" s="105" t="str">
        <f t="shared" si="2"/>
        <v xml:space="preserve">                      if (strcompare(commandnumber,"SUMLNY" )) {strcpy(commandnumber, "436");} else</v>
      </c>
      <c r="H121" t="b">
        <f>ISNA(VLOOKUP(J121,J122:J$500,1,0))</f>
        <v>1</v>
      </c>
      <c r="I121" s="111">
        <f>VLOOKUP(C121,SOURCE!T$4:Z$9999,7,0)</f>
        <v>436</v>
      </c>
      <c r="J121" s="112" t="str">
        <f>VLOOKUP(C121,SOURCE!T$4:Z$9999,6,0)</f>
        <v>SUMLNY</v>
      </c>
      <c r="K121" s="113" t="str">
        <f t="shared" si="3"/>
        <v>SUMlny</v>
      </c>
      <c r="L121" s="133" t="str">
        <f>VLOOKUP(C121,SOURCE!T$4:Z$9999,2,0)</f>
        <v>Stat</v>
      </c>
      <c r="Q121" s="110" t="str">
        <f>VLOOKUP(I121,SOURCE!C:N,5,0)</f>
        <v>STD_SIGMA "lny"</v>
      </c>
    </row>
    <row r="122" spans="1:17">
      <c r="A122" s="108" t="str">
        <f>IF(ISNA(VLOOKUP(D122,D123:D$9999,1,0)),"",1)</f>
        <v/>
      </c>
      <c r="B122" s="108" t="str">
        <f>IF(ISNA(VLOOKUP(E122,E123:E$9999,1,0)),"",1)</f>
        <v/>
      </c>
      <c r="C122" s="3">
        <v>120</v>
      </c>
      <c r="D122" s="3" t="str">
        <f>CHAR(34)&amp;VLOOKUP(C122,SOURCE!T123:Z10118,7,0)&amp;CHAR(34)</f>
        <v>"437"</v>
      </c>
      <c r="E122" s="110" t="str">
        <f>CHAR(34)&amp;VLOOKUP(C122,SOURCE!T$4:Z$9999,6,0)&amp;CHAR(34)</f>
        <v>"SUMLN^2Y"</v>
      </c>
      <c r="F122" s="105" t="str">
        <f t="shared" si="2"/>
        <v xml:space="preserve">                      if (strcompare(commandnumber,"SUMLN^2Y" )) {strcpy(commandnumber, "437");} else</v>
      </c>
      <c r="H122" t="b">
        <f>ISNA(VLOOKUP(J122,J123:J$500,1,0))</f>
        <v>1</v>
      </c>
      <c r="I122" s="111">
        <f>VLOOKUP(C122,SOURCE!T$4:Z$9999,7,0)</f>
        <v>437</v>
      </c>
      <c r="J122" s="112" t="str">
        <f>VLOOKUP(C122,SOURCE!T$4:Z$9999,6,0)</f>
        <v>SUMLN^2Y</v>
      </c>
      <c r="K122" s="113" t="str">
        <f t="shared" si="3"/>
        <v>SUMln^2y</v>
      </c>
      <c r="L122" s="133" t="str">
        <f>VLOOKUP(C122,SOURCE!T$4:Z$9999,2,0)</f>
        <v>Stat</v>
      </c>
      <c r="Q122" s="110" t="str">
        <f>VLOOKUP(I122,SOURCE!C:N,5,0)</f>
        <v>STD_SIGMA "ln" STD_SUP_2 "y"</v>
      </c>
    </row>
    <row r="123" spans="1:17">
      <c r="A123" s="108" t="str">
        <f>IF(ISNA(VLOOKUP(D123,D124:D$9999,1,0)),"",1)</f>
        <v/>
      </c>
      <c r="B123" s="108" t="str">
        <f>IF(ISNA(VLOOKUP(E123,E124:E$9999,1,0)),"",1)</f>
        <v/>
      </c>
      <c r="C123" s="3">
        <v>121</v>
      </c>
      <c r="D123" s="3" t="str">
        <f>CHAR(34)&amp;VLOOKUP(C123,SOURCE!T124:Z10119,7,0)&amp;CHAR(34)</f>
        <v>"438"</v>
      </c>
      <c r="E123" s="110" t="str">
        <f>CHAR(34)&amp;VLOOKUP(C123,SOURCE!T$4:Z$9999,6,0)&amp;CHAR(34)</f>
        <v>"SUMXLNY"</v>
      </c>
      <c r="F123" s="105" t="str">
        <f t="shared" si="2"/>
        <v xml:space="preserve">                      if (strcompare(commandnumber,"SUMXLNY" )) {strcpy(commandnumber, "438");} else</v>
      </c>
      <c r="H123" t="b">
        <f>ISNA(VLOOKUP(J123,J124:J$500,1,0))</f>
        <v>1</v>
      </c>
      <c r="I123" s="111">
        <f>VLOOKUP(C123,SOURCE!T$4:Z$9999,7,0)</f>
        <v>438</v>
      </c>
      <c r="J123" s="112" t="str">
        <f>VLOOKUP(C123,SOURCE!T$4:Z$9999,6,0)</f>
        <v>SUMXLNY</v>
      </c>
      <c r="K123" s="113" t="str">
        <f t="shared" si="3"/>
        <v>SUMxlny</v>
      </c>
      <c r="L123" s="133" t="str">
        <f>VLOOKUP(C123,SOURCE!T$4:Z$9999,2,0)</f>
        <v>Stat</v>
      </c>
      <c r="Q123" s="110" t="str">
        <f>VLOOKUP(I123,SOURCE!C:N,5,0)</f>
        <v>STD_SIGMA "xlny"</v>
      </c>
    </row>
    <row r="124" spans="1:17">
      <c r="A124" s="108" t="str">
        <f>IF(ISNA(VLOOKUP(D124,D125:D$9999,1,0)),"",1)</f>
        <v/>
      </c>
      <c r="B124" s="108" t="str">
        <f>IF(ISNA(VLOOKUP(E124,E125:E$9999,1,0)),"",1)</f>
        <v/>
      </c>
      <c r="C124" s="3">
        <v>122</v>
      </c>
      <c r="D124" s="3" t="str">
        <f>CHAR(34)&amp;VLOOKUP(C124,SOURCE!T125:Z10120,7,0)&amp;CHAR(34)</f>
        <v>"439"</v>
      </c>
      <c r="E124" s="110" t="str">
        <f>CHAR(34)&amp;VLOOKUP(C124,SOURCE!T$4:Z$9999,6,0)&amp;CHAR(34)</f>
        <v>"SUMLNY/X"</v>
      </c>
      <c r="F124" s="105" t="str">
        <f t="shared" si="2"/>
        <v xml:space="preserve">                      if (strcompare(commandnumber,"SUMLNY/X" )) {strcpy(commandnumber, "439");} else</v>
      </c>
      <c r="H124" t="b">
        <f>ISNA(VLOOKUP(J124,J125:J$500,1,0))</f>
        <v>1</v>
      </c>
      <c r="I124" s="111">
        <f>VLOOKUP(C124,SOURCE!T$4:Z$9999,7,0)</f>
        <v>439</v>
      </c>
      <c r="J124" s="112" t="str">
        <f>VLOOKUP(C124,SOURCE!T$4:Z$9999,6,0)</f>
        <v>SUMLNY/X</v>
      </c>
      <c r="K124" s="113" t="str">
        <f t="shared" si="3"/>
        <v>SUMlny/x</v>
      </c>
      <c r="L124" s="133" t="str">
        <f>VLOOKUP(C124,SOURCE!T$4:Z$9999,2,0)</f>
        <v>Stat</v>
      </c>
      <c r="Q124" s="110" t="str">
        <f>VLOOKUP(I124,SOURCE!C:N,5,0)</f>
        <v>STD_SIGMA "lny/x"</v>
      </c>
    </row>
    <row r="125" spans="1:17">
      <c r="A125" s="108" t="str">
        <f>IF(ISNA(VLOOKUP(D125,D126:D$9999,1,0)),"",1)</f>
        <v/>
      </c>
      <c r="B125" s="108" t="str">
        <f>IF(ISNA(VLOOKUP(E125,E126:E$9999,1,0)),"",1)</f>
        <v/>
      </c>
      <c r="C125" s="3">
        <v>123</v>
      </c>
      <c r="D125" s="3" t="str">
        <f>CHAR(34)&amp;VLOOKUP(C125,SOURCE!T126:Z10121,7,0)&amp;CHAR(34)</f>
        <v>"440"</v>
      </c>
      <c r="E125" s="110" t="str">
        <f>CHAR(34)&amp;VLOOKUP(C125,SOURCE!T$4:Z$9999,6,0)&amp;CHAR(34)</f>
        <v>"SUMX^2/Y"</v>
      </c>
      <c r="F125" s="105" t="str">
        <f t="shared" si="2"/>
        <v xml:space="preserve">                      if (strcompare(commandnumber,"SUMX^2/Y" )) {strcpy(commandnumber, "440");} else</v>
      </c>
      <c r="H125" t="b">
        <f>ISNA(VLOOKUP(J125,J126:J$500,1,0))</f>
        <v>1</v>
      </c>
      <c r="I125" s="111">
        <f>VLOOKUP(C125,SOURCE!T$4:Z$9999,7,0)</f>
        <v>440</v>
      </c>
      <c r="J125" s="112" t="str">
        <f>VLOOKUP(C125,SOURCE!T$4:Z$9999,6,0)</f>
        <v>SUMX^2/Y</v>
      </c>
      <c r="K125" s="113" t="str">
        <f t="shared" si="3"/>
        <v>SUMx^2/y</v>
      </c>
      <c r="L125" s="133" t="str">
        <f>VLOOKUP(C125,SOURCE!T$4:Z$9999,2,0)</f>
        <v>Stat</v>
      </c>
      <c r="Q125" s="110" t="str">
        <f>VLOOKUP(I125,SOURCE!C:N,5,0)</f>
        <v>STD_SIGMA "x" STD_SUP_2 "/y"</v>
      </c>
    </row>
    <row r="126" spans="1:17">
      <c r="A126" s="108" t="str">
        <f>IF(ISNA(VLOOKUP(D126,D127:D$9999,1,0)),"",1)</f>
        <v/>
      </c>
      <c r="B126" s="108" t="str">
        <f>IF(ISNA(VLOOKUP(E126,E127:E$9999,1,0)),"",1)</f>
        <v/>
      </c>
      <c r="C126" s="3">
        <v>124</v>
      </c>
      <c r="D126" s="3" t="str">
        <f>CHAR(34)&amp;VLOOKUP(C126,SOURCE!T127:Z10122,7,0)&amp;CHAR(34)</f>
        <v>"441"</v>
      </c>
      <c r="E126" s="110" t="str">
        <f>CHAR(34)&amp;VLOOKUP(C126,SOURCE!T$4:Z$9999,6,0)&amp;CHAR(34)</f>
        <v>"SUM^1/X"</v>
      </c>
      <c r="F126" s="105" t="str">
        <f t="shared" si="2"/>
        <v xml:space="preserve">                      if (strcompare(commandnumber,"SUM^1/X" )) {strcpy(commandnumber, "441");} else</v>
      </c>
      <c r="H126" t="b">
        <f>ISNA(VLOOKUP(J126,J127:J$500,1,0))</f>
        <v>1</v>
      </c>
      <c r="I126" s="111">
        <f>VLOOKUP(C126,SOURCE!T$4:Z$9999,7,0)</f>
        <v>441</v>
      </c>
      <c r="J126" s="112" t="str">
        <f>VLOOKUP(C126,SOURCE!T$4:Z$9999,6,0)</f>
        <v>SUM^1/X</v>
      </c>
      <c r="K126" s="113" t="str">
        <f t="shared" si="3"/>
        <v>SUM^1/x</v>
      </c>
      <c r="L126" s="133" t="str">
        <f>VLOOKUP(C126,SOURCE!T$4:Z$9999,2,0)</f>
        <v>Stat</v>
      </c>
      <c r="Q126" s="110" t="str">
        <f>VLOOKUP(I126,SOURCE!C:N,5,0)</f>
        <v>STD_SIGMA STD_SUP_1 "/x"</v>
      </c>
    </row>
    <row r="127" spans="1:17">
      <c r="A127" s="108" t="str">
        <f>IF(ISNA(VLOOKUP(D127,D128:D$9999,1,0)),"",1)</f>
        <v/>
      </c>
      <c r="B127" s="108" t="str">
        <f>IF(ISNA(VLOOKUP(E127,E128:E$9999,1,0)),"",1)</f>
        <v/>
      </c>
      <c r="C127" s="3">
        <v>125</v>
      </c>
      <c r="D127" s="3" t="str">
        <f>CHAR(34)&amp;VLOOKUP(C127,SOURCE!T128:Z10123,7,0)&amp;CHAR(34)</f>
        <v>"442"</v>
      </c>
      <c r="E127" s="110" t="str">
        <f>CHAR(34)&amp;VLOOKUP(C127,SOURCE!T$4:Z$9999,6,0)&amp;CHAR(34)</f>
        <v>"SUM^1/X^2"</v>
      </c>
      <c r="F127" s="105" t="str">
        <f t="shared" si="2"/>
        <v xml:space="preserve">                      if (strcompare(commandnumber,"SUM^1/X^2" )) {strcpy(commandnumber, "442");} else</v>
      </c>
      <c r="H127" t="b">
        <f>ISNA(VLOOKUP(J127,J128:J$500,1,0))</f>
        <v>1</v>
      </c>
      <c r="I127" s="111">
        <f>VLOOKUP(C127,SOURCE!T$4:Z$9999,7,0)</f>
        <v>442</v>
      </c>
      <c r="J127" s="112" t="str">
        <f>VLOOKUP(C127,SOURCE!T$4:Z$9999,6,0)</f>
        <v>SUM^1/X^2</v>
      </c>
      <c r="K127" s="113" t="str">
        <f t="shared" si="3"/>
        <v>SUM^1/x^2</v>
      </c>
      <c r="L127" s="133" t="str">
        <f>VLOOKUP(C127,SOURCE!T$4:Z$9999,2,0)</f>
        <v>Stat</v>
      </c>
      <c r="Q127" s="110" t="str">
        <f>VLOOKUP(I127,SOURCE!C:N,5,0)</f>
        <v>STD_SIGMA STD_SUP_1 "/x" STD_SUP_2</v>
      </c>
    </row>
    <row r="128" spans="1:17">
      <c r="A128" s="108" t="str">
        <f>IF(ISNA(VLOOKUP(D128,D129:D$9999,1,0)),"",1)</f>
        <v/>
      </c>
      <c r="B128" s="108" t="str">
        <f>IF(ISNA(VLOOKUP(E128,E129:E$9999,1,0)),"",1)</f>
        <v/>
      </c>
      <c r="C128" s="3">
        <v>126</v>
      </c>
      <c r="D128" s="3" t="str">
        <f>CHAR(34)&amp;VLOOKUP(C128,SOURCE!T129:Z10124,7,0)&amp;CHAR(34)</f>
        <v>"443"</v>
      </c>
      <c r="E128" s="110" t="str">
        <f>CHAR(34)&amp;VLOOKUP(C128,SOURCE!T$4:Z$9999,6,0)&amp;CHAR(34)</f>
        <v>"SUMX/Y"</v>
      </c>
      <c r="F128" s="105" t="str">
        <f t="shared" si="2"/>
        <v xml:space="preserve">                      if (strcompare(commandnumber,"SUMX/Y" )) {strcpy(commandnumber, "443");} else</v>
      </c>
      <c r="H128" t="b">
        <f>ISNA(VLOOKUP(J128,J129:J$500,1,0))</f>
        <v>1</v>
      </c>
      <c r="I128" s="111">
        <f>VLOOKUP(C128,SOURCE!T$4:Z$9999,7,0)</f>
        <v>443</v>
      </c>
      <c r="J128" s="112" t="str">
        <f>VLOOKUP(C128,SOURCE!T$4:Z$9999,6,0)</f>
        <v>SUMX/Y</v>
      </c>
      <c r="K128" s="113" t="str">
        <f t="shared" si="3"/>
        <v>SUMx/y</v>
      </c>
      <c r="L128" s="133" t="str">
        <f>VLOOKUP(C128,SOURCE!T$4:Z$9999,2,0)</f>
        <v>Stat</v>
      </c>
      <c r="Q128" s="110" t="str">
        <f>VLOOKUP(I128,SOURCE!C:N,5,0)</f>
        <v>STD_SIGMA "x/y"</v>
      </c>
    </row>
    <row r="129" spans="1:17">
      <c r="A129" s="108" t="str">
        <f>IF(ISNA(VLOOKUP(D129,D130:D$9999,1,0)),"",1)</f>
        <v/>
      </c>
      <c r="B129" s="108" t="str">
        <f>IF(ISNA(VLOOKUP(E129,E130:E$9999,1,0)),"",1)</f>
        <v/>
      </c>
      <c r="C129" s="3">
        <v>127</v>
      </c>
      <c r="D129" s="3" t="str">
        <f>CHAR(34)&amp;VLOOKUP(C129,SOURCE!T130:Z10125,7,0)&amp;CHAR(34)</f>
        <v>"444"</v>
      </c>
      <c r="E129" s="110" t="str">
        <f>CHAR(34)&amp;VLOOKUP(C129,SOURCE!T$4:Z$9999,6,0)&amp;CHAR(34)</f>
        <v>"SUM^1/Y"</v>
      </c>
      <c r="F129" s="105" t="str">
        <f t="shared" si="2"/>
        <v xml:space="preserve">                      if (strcompare(commandnumber,"SUM^1/Y" )) {strcpy(commandnumber, "444");} else</v>
      </c>
      <c r="H129" t="b">
        <f>ISNA(VLOOKUP(J129,J130:J$500,1,0))</f>
        <v>1</v>
      </c>
      <c r="I129" s="111">
        <f>VLOOKUP(C129,SOURCE!T$4:Z$9999,7,0)</f>
        <v>444</v>
      </c>
      <c r="J129" s="112" t="str">
        <f>VLOOKUP(C129,SOURCE!T$4:Z$9999,6,0)</f>
        <v>SUM^1/Y</v>
      </c>
      <c r="K129" s="113" t="str">
        <f t="shared" si="3"/>
        <v>SUM^1/y</v>
      </c>
      <c r="L129" s="133" t="str">
        <f>VLOOKUP(C129,SOURCE!T$4:Z$9999,2,0)</f>
        <v>Stat</v>
      </c>
      <c r="Q129" s="110" t="str">
        <f>VLOOKUP(I129,SOURCE!C:N,5,0)</f>
        <v>STD_SIGMA STD_SUP_1 "/y"</v>
      </c>
    </row>
    <row r="130" spans="1:17">
      <c r="A130" s="108" t="str">
        <f>IF(ISNA(VLOOKUP(D130,D131:D$9999,1,0)),"",1)</f>
        <v/>
      </c>
      <c r="B130" s="108" t="str">
        <f>IF(ISNA(VLOOKUP(E130,E131:E$9999,1,0)),"",1)</f>
        <v/>
      </c>
      <c r="C130" s="3">
        <v>128</v>
      </c>
      <c r="D130" s="3" t="str">
        <f>CHAR(34)&amp;VLOOKUP(C130,SOURCE!T131:Z10126,7,0)&amp;CHAR(34)</f>
        <v>"445"</v>
      </c>
      <c r="E130" s="110" t="str">
        <f>CHAR(34)&amp;VLOOKUP(C130,SOURCE!T$4:Z$9999,6,0)&amp;CHAR(34)</f>
        <v>"SUM^1/Y^2"</v>
      </c>
      <c r="F130" s="105" t="str">
        <f t="shared" si="2"/>
        <v xml:space="preserve">                      if (strcompare(commandnumber,"SUM^1/Y^2" )) {strcpy(commandnumber, "445");} else</v>
      </c>
      <c r="H130" t="b">
        <f>ISNA(VLOOKUP(J130,J131:J$500,1,0))</f>
        <v>1</v>
      </c>
      <c r="I130" s="111">
        <f>VLOOKUP(C130,SOURCE!T$4:Z$9999,7,0)</f>
        <v>445</v>
      </c>
      <c r="J130" s="112" t="str">
        <f>VLOOKUP(C130,SOURCE!T$4:Z$9999,6,0)</f>
        <v>SUM^1/Y^2</v>
      </c>
      <c r="K130" s="113" t="str">
        <f t="shared" si="3"/>
        <v>SUM^1/y^2</v>
      </c>
      <c r="L130" s="133" t="str">
        <f>VLOOKUP(C130,SOURCE!T$4:Z$9999,2,0)</f>
        <v>Stat</v>
      </c>
      <c r="Q130" s="110" t="str">
        <f>VLOOKUP(I130,SOURCE!C:N,5,0)</f>
        <v>STD_SIGMA STD_SUP_1 "/y" STD_SUP_2</v>
      </c>
    </row>
    <row r="131" spans="1:17">
      <c r="A131" s="108" t="str">
        <f>IF(ISNA(VLOOKUP(D131,D132:D$9999,1,0)),"",1)</f>
        <v/>
      </c>
      <c r="B131" s="108" t="str">
        <f>IF(ISNA(VLOOKUP(E131,E132:E$9999,1,0)),"",1)</f>
        <v/>
      </c>
      <c r="C131" s="3">
        <v>129</v>
      </c>
      <c r="D131" s="3" t="str">
        <f>CHAR(34)&amp;VLOOKUP(C131,SOURCE!T132:Z10127,7,0)&amp;CHAR(34)</f>
        <v>"446"</v>
      </c>
      <c r="E131" s="110" t="str">
        <f>CHAR(34)&amp;VLOOKUP(C131,SOURCE!T$4:Z$9999,6,0)&amp;CHAR(34)</f>
        <v>"SUMX^3"</v>
      </c>
      <c r="F131" s="105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(strcompare(commandnumber,"SUMX^3" )) {strcpy(commandnumber, "446");} else</v>
      </c>
      <c r="H131" t="b">
        <f>ISNA(VLOOKUP(J131,J132:J$500,1,0))</f>
        <v>1</v>
      </c>
      <c r="I131" s="111">
        <f>VLOOKUP(C131,SOURCE!T$4:Z$9999,7,0)</f>
        <v>446</v>
      </c>
      <c r="J131" s="112" t="str">
        <f>VLOOKUP(C131,SOURCE!T$4:Z$9999,6,0)</f>
        <v>SUMX^3</v>
      </c>
      <c r="K131" s="113" t="str">
        <f t="shared" ref="K131:K194" si="5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SUMx^3</v>
      </c>
      <c r="L131" s="133" t="str">
        <f>VLOOKUP(C131,SOURCE!T$4:Z$9999,2,0)</f>
        <v>Stat</v>
      </c>
      <c r="Q131" s="110" t="str">
        <f>VLOOKUP(I131,SOURCE!C:N,5,0)</f>
        <v>STD_SIGMA "x" STD_SUP_3</v>
      </c>
    </row>
    <row r="132" spans="1:17">
      <c r="A132" s="108" t="str">
        <f>IF(ISNA(VLOOKUP(D132,D133:D$9999,1,0)),"",1)</f>
        <v/>
      </c>
      <c r="B132" s="108" t="str">
        <f>IF(ISNA(VLOOKUP(E132,E133:E$9999,1,0)),"",1)</f>
        <v/>
      </c>
      <c r="C132" s="3">
        <v>130</v>
      </c>
      <c r="D132" s="3" t="str">
        <f>CHAR(34)&amp;VLOOKUP(C132,SOURCE!T133:Z10128,7,0)&amp;CHAR(34)</f>
        <v>"447"</v>
      </c>
      <c r="E132" s="110" t="str">
        <f>CHAR(34)&amp;VLOOKUP(C132,SOURCE!T$4:Z$9999,6,0)&amp;CHAR(34)</f>
        <v>"SUMX^4"</v>
      </c>
      <c r="F132" s="105" t="str">
        <f t="shared" si="4"/>
        <v xml:space="preserve">                      if (strcompare(commandnumber,"SUMX^4" )) {strcpy(commandnumber, "447");} else</v>
      </c>
      <c r="H132" t="b">
        <f>ISNA(VLOOKUP(J132,J133:J$500,1,0))</f>
        <v>1</v>
      </c>
      <c r="I132" s="111">
        <f>VLOOKUP(C132,SOURCE!T$4:Z$9999,7,0)</f>
        <v>447</v>
      </c>
      <c r="J132" s="112" t="str">
        <f>VLOOKUP(C132,SOURCE!T$4:Z$9999,6,0)</f>
        <v>SUMX^4</v>
      </c>
      <c r="K132" s="113" t="str">
        <f t="shared" si="5"/>
        <v>SUMx^4</v>
      </c>
      <c r="L132" s="133" t="str">
        <f>VLOOKUP(C132,SOURCE!T$4:Z$9999,2,0)</f>
        <v>Stat</v>
      </c>
      <c r="Q132" s="110" t="str">
        <f>VLOOKUP(I132,SOURCE!C:N,5,0)</f>
        <v>STD_SIGMA "x" STD_SUP_4</v>
      </c>
    </row>
    <row r="133" spans="1:17">
      <c r="A133" s="108" t="str">
        <f>IF(ISNA(VLOOKUP(D133,D134:D$9999,1,0)),"",1)</f>
        <v/>
      </c>
      <c r="B133" s="108" t="str">
        <f>IF(ISNA(VLOOKUP(E133,E134:E$9999,1,0)),"",1)</f>
        <v/>
      </c>
      <c r="C133" s="3">
        <v>131</v>
      </c>
      <c r="D133" s="3" t="str">
        <f>CHAR(34)&amp;VLOOKUP(C133,SOURCE!T134:Z10129,7,0)&amp;CHAR(34)</f>
        <v>"517"</v>
      </c>
      <c r="E133" s="110" t="str">
        <f>CHAR(34)&amp;VLOOKUP(C133,SOURCE!T$4:Z$9999,6,0)&amp;CHAR(34)</f>
        <v>"ST.A"</v>
      </c>
      <c r="F133" s="105" t="str">
        <f t="shared" si="4"/>
        <v xml:space="preserve">                      if (strcompare(commandnumber,"ST.A" )) {strcpy(commandnumber, "517");} else</v>
      </c>
      <c r="H133" t="b">
        <f>ISNA(VLOOKUP(J133,J134:J$500,1,0))</f>
        <v>1</v>
      </c>
      <c r="I133" s="111">
        <f>VLOOKUP(C133,SOURCE!T$4:Z$9999,7,0)</f>
        <v>517</v>
      </c>
      <c r="J133" s="112" t="str">
        <f>VLOOKUP(C133,SOURCE!T$4:Z$9999,6,0)</f>
        <v>ST.A</v>
      </c>
      <c r="K133" s="113" t="str">
        <f t="shared" si="5"/>
        <v>ST.A</v>
      </c>
      <c r="L133" s="133" t="str">
        <f>VLOOKUP(C133,SOURCE!T$4:Z$9999,2,0)</f>
        <v>STACK</v>
      </c>
      <c r="Q133" s="110" t="str">
        <f>VLOOKUP(I133,SOURCE!C:N,5,0)</f>
        <v>"ST.A"</v>
      </c>
    </row>
    <row r="134" spans="1:17">
      <c r="A134" s="108" t="str">
        <f>IF(ISNA(VLOOKUP(D134,D135:D$9999,1,0)),"",1)</f>
        <v/>
      </c>
      <c r="B134" s="108" t="str">
        <f>IF(ISNA(VLOOKUP(E134,E135:E$9999,1,0)),"",1)</f>
        <v/>
      </c>
      <c r="C134" s="3">
        <v>132</v>
      </c>
      <c r="D134" s="3" t="str">
        <f>CHAR(34)&amp;VLOOKUP(C134,SOURCE!T135:Z10130,7,0)&amp;CHAR(34)</f>
        <v>"518"</v>
      </c>
      <c r="E134" s="110" t="str">
        <f>CHAR(34)&amp;VLOOKUP(C134,SOURCE!T$4:Z$9999,6,0)&amp;CHAR(34)</f>
        <v>"ST.B"</v>
      </c>
      <c r="F134" s="105" t="str">
        <f t="shared" si="4"/>
        <v xml:space="preserve">                      if (strcompare(commandnumber,"ST.B" )) {strcpy(commandnumber, "518");} else</v>
      </c>
      <c r="H134" t="b">
        <f>ISNA(VLOOKUP(J134,J135:J$500,1,0))</f>
        <v>1</v>
      </c>
      <c r="I134" s="111">
        <f>VLOOKUP(C134,SOURCE!T$4:Z$9999,7,0)</f>
        <v>518</v>
      </c>
      <c r="J134" s="112" t="str">
        <f>VLOOKUP(C134,SOURCE!T$4:Z$9999,6,0)</f>
        <v>ST.B</v>
      </c>
      <c r="K134" s="113" t="str">
        <f t="shared" si="5"/>
        <v>ST.B</v>
      </c>
      <c r="L134" s="133" t="str">
        <f>VLOOKUP(C134,SOURCE!T$4:Z$9999,2,0)</f>
        <v>STACK</v>
      </c>
      <c r="Q134" s="110" t="str">
        <f>VLOOKUP(I134,SOURCE!C:N,5,0)</f>
        <v>"ST.B"</v>
      </c>
    </row>
    <row r="135" spans="1:17">
      <c r="A135" s="108" t="str">
        <f>IF(ISNA(VLOOKUP(D135,D136:D$9999,1,0)),"",1)</f>
        <v/>
      </c>
      <c r="B135" s="108" t="str">
        <f>IF(ISNA(VLOOKUP(E135,E136:E$9999,1,0)),"",1)</f>
        <v/>
      </c>
      <c r="C135" s="3">
        <v>133</v>
      </c>
      <c r="D135" s="3" t="str">
        <f>CHAR(34)&amp;VLOOKUP(C135,SOURCE!T136:Z10131,7,0)&amp;CHAR(34)</f>
        <v>"519"</v>
      </c>
      <c r="E135" s="110" t="str">
        <f>CHAR(34)&amp;VLOOKUP(C135,SOURCE!T$4:Z$9999,6,0)&amp;CHAR(34)</f>
        <v>"ST.C"</v>
      </c>
      <c r="F135" s="105" t="str">
        <f t="shared" si="4"/>
        <v xml:space="preserve">                      if (strcompare(commandnumber,"ST.C" )) {strcpy(commandnumber, "519");} else</v>
      </c>
      <c r="H135" t="b">
        <f>ISNA(VLOOKUP(J135,J136:J$500,1,0))</f>
        <v>1</v>
      </c>
      <c r="I135" s="111">
        <f>VLOOKUP(C135,SOURCE!T$4:Z$9999,7,0)</f>
        <v>519</v>
      </c>
      <c r="J135" s="112" t="str">
        <f>VLOOKUP(C135,SOURCE!T$4:Z$9999,6,0)</f>
        <v>ST.C</v>
      </c>
      <c r="K135" s="113" t="str">
        <f t="shared" si="5"/>
        <v>ST.C</v>
      </c>
      <c r="L135" s="133" t="str">
        <f>VLOOKUP(C135,SOURCE!T$4:Z$9999,2,0)</f>
        <v>STACK</v>
      </c>
      <c r="Q135" s="110" t="str">
        <f>VLOOKUP(I135,SOURCE!C:N,5,0)</f>
        <v>"ST.C"</v>
      </c>
    </row>
    <row r="136" spans="1:17">
      <c r="A136" s="108" t="str">
        <f>IF(ISNA(VLOOKUP(D136,D137:D$9999,1,0)),"",1)</f>
        <v/>
      </c>
      <c r="B136" s="108" t="str">
        <f>IF(ISNA(VLOOKUP(E136,E137:E$9999,1,0)),"",1)</f>
        <v/>
      </c>
      <c r="C136" s="3">
        <v>134</v>
      </c>
      <c r="D136" s="3" t="str">
        <f>CHAR(34)&amp;VLOOKUP(C136,SOURCE!T137:Z10132,7,0)&amp;CHAR(34)</f>
        <v>"520"</v>
      </c>
      <c r="E136" s="110" t="str">
        <f>CHAR(34)&amp;VLOOKUP(C136,SOURCE!T$4:Z$9999,6,0)&amp;CHAR(34)</f>
        <v>"ST.D"</v>
      </c>
      <c r="F136" s="105" t="str">
        <f t="shared" si="4"/>
        <v xml:space="preserve">                      if (strcompare(commandnumber,"ST.D" )) {strcpy(commandnumber, "520");} else</v>
      </c>
      <c r="H136" t="b">
        <f>ISNA(VLOOKUP(J136,J137:J$500,1,0))</f>
        <v>1</v>
      </c>
      <c r="I136" s="111">
        <f>VLOOKUP(C136,SOURCE!T$4:Z$9999,7,0)</f>
        <v>520</v>
      </c>
      <c r="J136" s="112" t="str">
        <f>VLOOKUP(C136,SOURCE!T$4:Z$9999,6,0)</f>
        <v>ST.D</v>
      </c>
      <c r="K136" s="113" t="str">
        <f t="shared" si="5"/>
        <v>ST.D</v>
      </c>
      <c r="L136" s="133" t="str">
        <f>VLOOKUP(C136,SOURCE!T$4:Z$9999,2,0)</f>
        <v>STACK</v>
      </c>
      <c r="Q136" s="110" t="str">
        <f>VLOOKUP(I136,SOURCE!C:N,5,0)</f>
        <v>"ST.D"</v>
      </c>
    </row>
    <row r="137" spans="1:17">
      <c r="A137" s="108" t="str">
        <f>IF(ISNA(VLOOKUP(D137,D138:D$9999,1,0)),"",1)</f>
        <v/>
      </c>
      <c r="B137" s="108" t="str">
        <f>IF(ISNA(VLOOKUP(E137,E138:E$9999,1,0)),"",1)</f>
        <v/>
      </c>
      <c r="C137" s="3">
        <v>135</v>
      </c>
      <c r="D137" s="3" t="str">
        <f>CHAR(34)&amp;VLOOKUP(C137,SOURCE!T138:Z10133,7,0)&amp;CHAR(34)</f>
        <v>"521"</v>
      </c>
      <c r="E137" s="110" t="str">
        <f>CHAR(34)&amp;VLOOKUP(C137,SOURCE!T$4:Z$9999,6,0)&amp;CHAR(34)</f>
        <v>"ST.T"</v>
      </c>
      <c r="F137" s="105" t="str">
        <f t="shared" si="4"/>
        <v xml:space="preserve">                      if (strcompare(commandnumber,"ST.T" )) {strcpy(commandnumber, "521");} else</v>
      </c>
      <c r="H137" t="b">
        <f>ISNA(VLOOKUP(J137,J138:J$500,1,0))</f>
        <v>1</v>
      </c>
      <c r="I137" s="111">
        <f>VLOOKUP(C137,SOURCE!T$4:Z$9999,7,0)</f>
        <v>521</v>
      </c>
      <c r="J137" s="112" t="str">
        <f>VLOOKUP(C137,SOURCE!T$4:Z$9999,6,0)</f>
        <v>ST.T</v>
      </c>
      <c r="K137" s="113" t="str">
        <f t="shared" si="5"/>
        <v>ST.T</v>
      </c>
      <c r="L137" s="133" t="str">
        <f>VLOOKUP(C137,SOURCE!T$4:Z$9999,2,0)</f>
        <v>STACK</v>
      </c>
      <c r="Q137" s="110" t="str">
        <f>VLOOKUP(I137,SOURCE!C:N,5,0)</f>
        <v>"ST.T"</v>
      </c>
    </row>
    <row r="138" spans="1:17">
      <c r="A138" s="108" t="str">
        <f>IF(ISNA(VLOOKUP(D138,D139:D$9999,1,0)),"",1)</f>
        <v/>
      </c>
      <c r="B138" s="108" t="str">
        <f>IF(ISNA(VLOOKUP(E138,E139:E$9999,1,0)),"",1)</f>
        <v/>
      </c>
      <c r="C138" s="3">
        <v>136</v>
      </c>
      <c r="D138" s="3" t="str">
        <f>CHAR(34)&amp;VLOOKUP(C138,SOURCE!T139:Z10134,7,0)&amp;CHAR(34)</f>
        <v>"522"</v>
      </c>
      <c r="E138" s="110" t="str">
        <f>CHAR(34)&amp;VLOOKUP(C138,SOURCE!T$4:Z$9999,6,0)&amp;CHAR(34)</f>
        <v>"ST.X"</v>
      </c>
      <c r="F138" s="105" t="str">
        <f t="shared" si="4"/>
        <v xml:space="preserve">                      if (strcompare(commandnumber,"ST.X" )) {strcpy(commandnumber, "522");} else</v>
      </c>
      <c r="H138" t="b">
        <f>ISNA(VLOOKUP(J138,J139:J$500,1,0))</f>
        <v>1</v>
      </c>
      <c r="I138" s="111">
        <f>VLOOKUP(C138,SOURCE!T$4:Z$9999,7,0)</f>
        <v>522</v>
      </c>
      <c r="J138" s="112" t="str">
        <f>VLOOKUP(C138,SOURCE!T$4:Z$9999,6,0)</f>
        <v>ST.X</v>
      </c>
      <c r="K138" s="113" t="str">
        <f t="shared" si="5"/>
        <v>ST.X</v>
      </c>
      <c r="L138" s="133" t="str">
        <f>VLOOKUP(C138,SOURCE!T$4:Z$9999,2,0)</f>
        <v>STACK</v>
      </c>
      <c r="Q138" s="110" t="str">
        <f>VLOOKUP(I138,SOURCE!C:N,5,0)</f>
        <v>"ST.X"</v>
      </c>
    </row>
    <row r="139" spans="1:17">
      <c r="A139" s="108" t="str">
        <f>IF(ISNA(VLOOKUP(D139,D140:D$9999,1,0)),"",1)</f>
        <v/>
      </c>
      <c r="B139" s="108" t="str">
        <f>IF(ISNA(VLOOKUP(E139,E140:E$9999,1,0)),"",1)</f>
        <v/>
      </c>
      <c r="C139" s="3">
        <v>137</v>
      </c>
      <c r="D139" s="3" t="str">
        <f>CHAR(34)&amp;VLOOKUP(C139,SOURCE!T140:Z10135,7,0)&amp;CHAR(34)</f>
        <v>"523"</v>
      </c>
      <c r="E139" s="110" t="str">
        <f>CHAR(34)&amp;VLOOKUP(C139,SOURCE!T$4:Z$9999,6,0)&amp;CHAR(34)</f>
        <v>"ST.Y"</v>
      </c>
      <c r="F139" s="105" t="str">
        <f t="shared" si="4"/>
        <v xml:space="preserve">                      if (strcompare(commandnumber,"ST.Y" )) {strcpy(commandnumber, "523");} else</v>
      </c>
      <c r="H139" t="b">
        <f>ISNA(VLOOKUP(J139,J140:J$500,1,0))</f>
        <v>1</v>
      </c>
      <c r="I139" s="111">
        <f>VLOOKUP(C139,SOURCE!T$4:Z$9999,7,0)</f>
        <v>523</v>
      </c>
      <c r="J139" s="112" t="str">
        <f>VLOOKUP(C139,SOURCE!T$4:Z$9999,6,0)</f>
        <v>ST.Y</v>
      </c>
      <c r="K139" s="113" t="str">
        <f t="shared" si="5"/>
        <v>ST.Y</v>
      </c>
      <c r="L139" s="133" t="str">
        <f>VLOOKUP(C139,SOURCE!T$4:Z$9999,2,0)</f>
        <v>STACK</v>
      </c>
      <c r="Q139" s="110" t="str">
        <f>VLOOKUP(I139,SOURCE!C:N,5,0)</f>
        <v>"ST.Y"</v>
      </c>
    </row>
    <row r="140" spans="1:17">
      <c r="A140" s="108" t="str">
        <f>IF(ISNA(VLOOKUP(D140,D141:D$9999,1,0)),"",1)</f>
        <v/>
      </c>
      <c r="B140" s="108" t="str">
        <f>IF(ISNA(VLOOKUP(E140,E141:E$9999,1,0)),"",1)</f>
        <v/>
      </c>
      <c r="C140" s="3">
        <v>138</v>
      </c>
      <c r="D140" s="3" t="str">
        <f>CHAR(34)&amp;VLOOKUP(C140,SOURCE!T141:Z10136,7,0)&amp;CHAR(34)</f>
        <v>"524"</v>
      </c>
      <c r="E140" s="110" t="str">
        <f>CHAR(34)&amp;VLOOKUP(C140,SOURCE!T$4:Z$9999,6,0)&amp;CHAR(34)</f>
        <v>"ST.Z"</v>
      </c>
      <c r="F140" s="105" t="str">
        <f t="shared" si="4"/>
        <v xml:space="preserve">                      if (strcompare(commandnumber,"ST.Z" )) {strcpy(commandnumber, "524");} else</v>
      </c>
      <c r="H140" t="b">
        <f>ISNA(VLOOKUP(J140,J141:J$500,1,0))</f>
        <v>1</v>
      </c>
      <c r="I140" s="111">
        <f>VLOOKUP(C140,SOURCE!T$4:Z$9999,7,0)</f>
        <v>524</v>
      </c>
      <c r="J140" s="112" t="str">
        <f>VLOOKUP(C140,SOURCE!T$4:Z$9999,6,0)</f>
        <v>ST.Z</v>
      </c>
      <c r="K140" s="113" t="str">
        <f t="shared" si="5"/>
        <v>ST.Z</v>
      </c>
      <c r="L140" s="133" t="str">
        <f>VLOOKUP(C140,SOURCE!T$4:Z$9999,2,0)</f>
        <v>STACK</v>
      </c>
      <c r="Q140" s="110" t="str">
        <f>VLOOKUP(I140,SOURCE!C:N,5,0)</f>
        <v>"ST.Z"</v>
      </c>
    </row>
    <row r="141" spans="1:17">
      <c r="A141" s="108" t="str">
        <f>IF(ISNA(VLOOKUP(D141,D142:D$9999,1,0)),"",1)</f>
        <v/>
      </c>
      <c r="B141" s="108" t="str">
        <f>IF(ISNA(VLOOKUP(E141,E142:E$9999,1,0)),"",1)</f>
        <v/>
      </c>
      <c r="C141" s="3">
        <v>139</v>
      </c>
      <c r="D141" s="3" t="str">
        <f>CHAR(34)&amp;VLOOKUP(C141,SOURCE!T142:Z10137,7,0)&amp;CHAR(34)</f>
        <v>"530"</v>
      </c>
      <c r="E141" s="110" t="str">
        <f>CHAR(34)&amp;VLOOKUP(C141,SOURCE!T$4:Z$9999,6,0)&amp;CHAR(34)</f>
        <v>"REG_A"</v>
      </c>
      <c r="F141" s="105" t="str">
        <f t="shared" si="4"/>
        <v xml:space="preserve">                      if (strcompare(commandnumber,"REG_A" )) {strcpy(commandnumber, "530");} else</v>
      </c>
      <c r="H141" t="b">
        <f>ISNA(VLOOKUP(J141,J142:J$500,1,0))</f>
        <v>1</v>
      </c>
      <c r="I141" s="111">
        <f>VLOOKUP(C141,SOURCE!T$4:Z$9999,7,0)</f>
        <v>530</v>
      </c>
      <c r="J141" s="112" t="str">
        <f>VLOOKUP(C141,SOURCE!T$4:Z$9999,6,0)</f>
        <v>REG_A</v>
      </c>
      <c r="K141" s="113" t="str">
        <f t="shared" si="5"/>
        <v>A</v>
      </c>
      <c r="L141" s="133" t="str">
        <f>VLOOKUP(C141,SOURCE!T$4:Z$9999,2,0)</f>
        <v>STACK</v>
      </c>
      <c r="Q141" s="110" t="str">
        <f>VLOOKUP(I141,SOURCE!C:N,5,0)</f>
        <v>"A"</v>
      </c>
    </row>
    <row r="142" spans="1:17">
      <c r="A142" s="108" t="str">
        <f>IF(ISNA(VLOOKUP(D142,D143:D$9999,1,0)),"",1)</f>
        <v/>
      </c>
      <c r="B142" s="108" t="str">
        <f>IF(ISNA(VLOOKUP(E142,E143:E$9999,1,0)),"",1)</f>
        <v/>
      </c>
      <c r="C142" s="3">
        <v>140</v>
      </c>
      <c r="D142" s="3" t="str">
        <f>CHAR(34)&amp;VLOOKUP(C142,SOURCE!T143:Z10138,7,0)&amp;CHAR(34)</f>
        <v>"531"</v>
      </c>
      <c r="E142" s="110" t="str">
        <f>CHAR(34)&amp;VLOOKUP(C142,SOURCE!T$4:Z$9999,6,0)&amp;CHAR(34)</f>
        <v>"REG_B"</v>
      </c>
      <c r="F142" s="105" t="str">
        <f t="shared" si="4"/>
        <v xml:space="preserve">                      if (strcompare(commandnumber,"REG_B" )) {strcpy(commandnumber, "531");} else</v>
      </c>
      <c r="H142" t="b">
        <f>ISNA(VLOOKUP(J142,J143:J$500,1,0))</f>
        <v>1</v>
      </c>
      <c r="I142" s="111">
        <f>VLOOKUP(C142,SOURCE!T$4:Z$9999,7,0)</f>
        <v>531</v>
      </c>
      <c r="J142" s="112" t="str">
        <f>VLOOKUP(C142,SOURCE!T$4:Z$9999,6,0)</f>
        <v>REG_B</v>
      </c>
      <c r="K142" s="113" t="str">
        <f t="shared" si="5"/>
        <v>B</v>
      </c>
      <c r="L142" s="133" t="str">
        <f>VLOOKUP(C142,SOURCE!T$4:Z$9999,2,0)</f>
        <v>STACK</v>
      </c>
      <c r="Q142" s="110" t="str">
        <f>VLOOKUP(I142,SOURCE!C:N,5,0)</f>
        <v>"B"</v>
      </c>
    </row>
    <row r="143" spans="1:17">
      <c r="A143" s="108" t="str">
        <f>IF(ISNA(VLOOKUP(D143,D144:D$9999,1,0)),"",1)</f>
        <v/>
      </c>
      <c r="B143" s="108" t="str">
        <f>IF(ISNA(VLOOKUP(E143,E144:E$9999,1,0)),"",1)</f>
        <v/>
      </c>
      <c r="C143" s="3">
        <v>141</v>
      </c>
      <c r="D143" s="3" t="str">
        <f>CHAR(34)&amp;VLOOKUP(C143,SOURCE!T144:Z10139,7,0)&amp;CHAR(34)</f>
        <v>"532"</v>
      </c>
      <c r="E143" s="110" t="str">
        <f>CHAR(34)&amp;VLOOKUP(C143,SOURCE!T$4:Z$9999,6,0)&amp;CHAR(34)</f>
        <v>"REG_C"</v>
      </c>
      <c r="F143" s="105" t="str">
        <f t="shared" si="4"/>
        <v xml:space="preserve">                      if (strcompare(commandnumber,"REG_C" )) {strcpy(commandnumber, "532");} else</v>
      </c>
      <c r="H143" t="b">
        <f>ISNA(VLOOKUP(J143,J144:J$500,1,0))</f>
        <v>1</v>
      </c>
      <c r="I143" s="111">
        <f>VLOOKUP(C143,SOURCE!T$4:Z$9999,7,0)</f>
        <v>532</v>
      </c>
      <c r="J143" s="112" t="str">
        <f>VLOOKUP(C143,SOURCE!T$4:Z$9999,6,0)</f>
        <v>REG_C</v>
      </c>
      <c r="K143" s="113" t="str">
        <f t="shared" si="5"/>
        <v>C</v>
      </c>
      <c r="L143" s="133" t="str">
        <f>VLOOKUP(C143,SOURCE!T$4:Z$9999,2,0)</f>
        <v>STACK</v>
      </c>
      <c r="Q143" s="110" t="str">
        <f>VLOOKUP(I143,SOURCE!C:N,5,0)</f>
        <v>"C"</v>
      </c>
    </row>
    <row r="144" spans="1:17">
      <c r="A144" s="108" t="str">
        <f>IF(ISNA(VLOOKUP(D144,D145:D$9999,1,0)),"",1)</f>
        <v/>
      </c>
      <c r="B144" s="108" t="str">
        <f>IF(ISNA(VLOOKUP(E144,E145:E$9999,1,0)),"",1)</f>
        <v/>
      </c>
      <c r="C144" s="3">
        <v>142</v>
      </c>
      <c r="D144" s="3" t="str">
        <f>CHAR(34)&amp;VLOOKUP(C144,SOURCE!T145:Z10140,7,0)&amp;CHAR(34)</f>
        <v>"533"</v>
      </c>
      <c r="E144" s="110" t="str">
        <f>CHAR(34)&amp;VLOOKUP(C144,SOURCE!T$4:Z$9999,6,0)&amp;CHAR(34)</f>
        <v>"REG_D"</v>
      </c>
      <c r="F144" s="105" t="str">
        <f t="shared" si="4"/>
        <v xml:space="preserve">                      if (strcompare(commandnumber,"REG_D" )) {strcpy(commandnumber, "533");} else</v>
      </c>
      <c r="H144" t="b">
        <f>ISNA(VLOOKUP(J144,J145:J$500,1,0))</f>
        <v>1</v>
      </c>
      <c r="I144" s="111">
        <f>VLOOKUP(C144,SOURCE!T$4:Z$9999,7,0)</f>
        <v>533</v>
      </c>
      <c r="J144" s="112" t="str">
        <f>VLOOKUP(C144,SOURCE!T$4:Z$9999,6,0)</f>
        <v>REG_D</v>
      </c>
      <c r="K144" s="113" t="str">
        <f t="shared" si="5"/>
        <v>D</v>
      </c>
      <c r="L144" s="133" t="str">
        <f>VLOOKUP(C144,SOURCE!T$4:Z$9999,2,0)</f>
        <v>STACK</v>
      </c>
      <c r="Q144" s="110" t="str">
        <f>VLOOKUP(I144,SOURCE!C:N,5,0)</f>
        <v>"D"</v>
      </c>
    </row>
    <row r="145" spans="1:17">
      <c r="A145" s="108" t="str">
        <f>IF(ISNA(VLOOKUP(D145,D146:D$9999,1,0)),"",1)</f>
        <v/>
      </c>
      <c r="B145" s="108" t="str">
        <f>IF(ISNA(VLOOKUP(E145,E146:E$9999,1,0)),"",1)</f>
        <v/>
      </c>
      <c r="C145" s="3">
        <v>143</v>
      </c>
      <c r="D145" s="3" t="str">
        <f>CHAR(34)&amp;VLOOKUP(C145,SOURCE!T146:Z10141,7,0)&amp;CHAR(34)</f>
        <v>"534"</v>
      </c>
      <c r="E145" s="110" t="str">
        <f>CHAR(34)&amp;VLOOKUP(C145,SOURCE!T$4:Z$9999,6,0)&amp;CHAR(34)</f>
        <v>"REG_L"</v>
      </c>
      <c r="F145" s="105" t="str">
        <f t="shared" si="4"/>
        <v xml:space="preserve">                      if (strcompare(commandnumber,"REG_L" )) {strcpy(commandnumber, "534");} else</v>
      </c>
      <c r="H145" t="b">
        <f>ISNA(VLOOKUP(J145,J146:J$500,1,0))</f>
        <v>1</v>
      </c>
      <c r="I145" s="111">
        <f>VLOOKUP(C145,SOURCE!T$4:Z$9999,7,0)</f>
        <v>534</v>
      </c>
      <c r="J145" s="112" t="str">
        <f>VLOOKUP(C145,SOURCE!T$4:Z$9999,6,0)</f>
        <v>REG_L</v>
      </c>
      <c r="K145" s="113" t="str">
        <f t="shared" si="5"/>
        <v>L</v>
      </c>
      <c r="L145" s="133" t="str">
        <f>VLOOKUP(C145,SOURCE!T$4:Z$9999,2,0)</f>
        <v>STACK</v>
      </c>
      <c r="Q145" s="110" t="str">
        <f>VLOOKUP(I145,SOURCE!C:N,5,0)</f>
        <v>"L"</v>
      </c>
    </row>
    <row r="146" spans="1:17">
      <c r="A146" s="108" t="str">
        <f>IF(ISNA(VLOOKUP(D146,D147:D$9999,1,0)),"",1)</f>
        <v/>
      </c>
      <c r="B146" s="108" t="str">
        <f>IF(ISNA(VLOOKUP(E146,E147:E$9999,1,0)),"",1)</f>
        <v/>
      </c>
      <c r="C146" s="3">
        <v>144</v>
      </c>
      <c r="D146" s="3" t="str">
        <f>CHAR(34)&amp;VLOOKUP(C146,SOURCE!T147:Z10142,7,0)&amp;CHAR(34)</f>
        <v>"535"</v>
      </c>
      <c r="E146" s="110" t="str">
        <f>CHAR(34)&amp;VLOOKUP(C146,SOURCE!T$4:Z$9999,6,0)&amp;CHAR(34)</f>
        <v>"REG_I"</v>
      </c>
      <c r="F146" s="105" t="str">
        <f t="shared" si="4"/>
        <v xml:space="preserve">                      if (strcompare(commandnumber,"REG_I" )) {strcpy(commandnumber, "535");} else</v>
      </c>
      <c r="H146" t="b">
        <f>ISNA(VLOOKUP(J146,J147:J$500,1,0))</f>
        <v>1</v>
      </c>
      <c r="I146" s="111">
        <f>VLOOKUP(C146,SOURCE!T$4:Z$9999,7,0)</f>
        <v>535</v>
      </c>
      <c r="J146" s="112" t="str">
        <f>VLOOKUP(C146,SOURCE!T$4:Z$9999,6,0)</f>
        <v>REG_I</v>
      </c>
      <c r="K146" s="113" t="str">
        <f t="shared" si="5"/>
        <v>I</v>
      </c>
      <c r="L146" s="133" t="str">
        <f>VLOOKUP(C146,SOURCE!T$4:Z$9999,2,0)</f>
        <v>STACK</v>
      </c>
      <c r="Q146" s="110" t="str">
        <f>VLOOKUP(I146,SOURCE!C:N,5,0)</f>
        <v>"I"</v>
      </c>
    </row>
    <row r="147" spans="1:17">
      <c r="A147" s="108" t="str">
        <f>IF(ISNA(VLOOKUP(D147,D148:D$9999,1,0)),"",1)</f>
        <v/>
      </c>
      <c r="B147" s="108" t="str">
        <f>IF(ISNA(VLOOKUP(E147,E148:E$9999,1,0)),"",1)</f>
        <v/>
      </c>
      <c r="C147" s="3">
        <v>145</v>
      </c>
      <c r="D147" s="3" t="str">
        <f>CHAR(34)&amp;VLOOKUP(C147,SOURCE!T148:Z10143,7,0)&amp;CHAR(34)</f>
        <v>"536"</v>
      </c>
      <c r="E147" s="110" t="str">
        <f>CHAR(34)&amp;VLOOKUP(C147,SOURCE!T$4:Z$9999,6,0)&amp;CHAR(34)</f>
        <v>"REG_J"</v>
      </c>
      <c r="F147" s="105" t="str">
        <f t="shared" si="4"/>
        <v xml:space="preserve">                      if (strcompare(commandnumber,"REG_J" )) {strcpy(commandnumber, "536");} else</v>
      </c>
      <c r="H147" t="b">
        <f>ISNA(VLOOKUP(J147,J148:J$500,1,0))</f>
        <v>1</v>
      </c>
      <c r="I147" s="111">
        <f>VLOOKUP(C147,SOURCE!T$4:Z$9999,7,0)</f>
        <v>536</v>
      </c>
      <c r="J147" s="112" t="str">
        <f>VLOOKUP(C147,SOURCE!T$4:Z$9999,6,0)</f>
        <v>REG_J</v>
      </c>
      <c r="K147" s="113" t="str">
        <f t="shared" si="5"/>
        <v>J</v>
      </c>
      <c r="L147" s="133" t="str">
        <f>VLOOKUP(C147,SOURCE!T$4:Z$9999,2,0)</f>
        <v>STACK</v>
      </c>
      <c r="Q147" s="110" t="str">
        <f>VLOOKUP(I147,SOURCE!C:N,5,0)</f>
        <v>"J"</v>
      </c>
    </row>
    <row r="148" spans="1:17">
      <c r="A148" s="108" t="str">
        <f>IF(ISNA(VLOOKUP(D148,D149:D$9999,1,0)),"",1)</f>
        <v/>
      </c>
      <c r="B148" s="108" t="str">
        <f>IF(ISNA(VLOOKUP(E148,E149:E$9999,1,0)),"",1)</f>
        <v/>
      </c>
      <c r="C148" s="3">
        <v>146</v>
      </c>
      <c r="D148" s="3" t="str">
        <f>CHAR(34)&amp;VLOOKUP(C148,SOURCE!T149:Z10144,7,0)&amp;CHAR(34)</f>
        <v>"537"</v>
      </c>
      <c r="E148" s="110" t="str">
        <f>CHAR(34)&amp;VLOOKUP(C148,SOURCE!T$4:Z$9999,6,0)&amp;CHAR(34)</f>
        <v>"REG_K"</v>
      </c>
      <c r="F148" s="105" t="str">
        <f t="shared" si="4"/>
        <v xml:space="preserve">                      if (strcompare(commandnumber,"REG_K" )) {strcpy(commandnumber, "537");} else</v>
      </c>
      <c r="H148" t="b">
        <f>ISNA(VLOOKUP(J148,J149:J$500,1,0))</f>
        <v>1</v>
      </c>
      <c r="I148" s="111">
        <f>VLOOKUP(C148,SOURCE!T$4:Z$9999,7,0)</f>
        <v>537</v>
      </c>
      <c r="J148" s="112" t="str">
        <f>VLOOKUP(C148,SOURCE!T$4:Z$9999,6,0)</f>
        <v>REG_K</v>
      </c>
      <c r="K148" s="113" t="str">
        <f t="shared" si="5"/>
        <v>K</v>
      </c>
      <c r="L148" s="133" t="str">
        <f>VLOOKUP(C148,SOURCE!T$4:Z$9999,2,0)</f>
        <v>STACK</v>
      </c>
      <c r="Q148" s="110" t="str">
        <f>VLOOKUP(I148,SOURCE!C:N,5,0)</f>
        <v>"K"</v>
      </c>
    </row>
    <row r="149" spans="1:17">
      <c r="A149" s="108" t="str">
        <f>IF(ISNA(VLOOKUP(D149,D150:D$9999,1,0)),"",1)</f>
        <v/>
      </c>
      <c r="B149" s="108" t="str">
        <f>IF(ISNA(VLOOKUP(E149,E150:E$9999,1,0)),"",1)</f>
        <v/>
      </c>
      <c r="C149" s="3">
        <v>147</v>
      </c>
      <c r="D149" s="3" t="str">
        <f>CHAR(34)&amp;VLOOKUP(C149,SOURCE!T150:Z10145,7,0)&amp;CHAR(34)</f>
        <v>"1332"</v>
      </c>
      <c r="E149" s="110" t="str">
        <f>CHAR(34)&amp;VLOOKUP(C149,SOURCE!T$4:Z$9999,6,0)&amp;CHAR(34)</f>
        <v>"INTS"</v>
      </c>
      <c r="F149" s="105" t="str">
        <f t="shared" si="4"/>
        <v xml:space="preserve">                      if (strcompare(commandnumber,"INTS" )) {strcpy(commandnumber, "1332");} else</v>
      </c>
      <c r="H149" t="b">
        <f>ISNA(VLOOKUP(J149,J150:J$500,1,0))</f>
        <v>1</v>
      </c>
      <c r="I149" s="111">
        <f>VLOOKUP(C149,SOURCE!T$4:Z$9999,7,0)</f>
        <v>1332</v>
      </c>
      <c r="J149" s="112" t="str">
        <f>VLOOKUP(C149,SOURCE!T$4:Z$9999,6,0)</f>
        <v>INTS</v>
      </c>
      <c r="K149" s="113" t="str">
        <f t="shared" si="5"/>
        <v>INTS</v>
      </c>
      <c r="L149" s="133" t="str">
        <f>VLOOKUP(C149,SOURCE!T$4:Z$9999,2,0)</f>
        <v>MENU</v>
      </c>
      <c r="Q149" s="110" t="str">
        <f>VLOOKUP(I149,SOURCE!C:N,5,0)</f>
        <v>"INTS"</v>
      </c>
    </row>
    <row r="150" spans="1:17">
      <c r="A150" s="108" t="str">
        <f>IF(ISNA(VLOOKUP(D150,D151:D$9999,1,0)),"",1)</f>
        <v/>
      </c>
      <c r="B150" s="108" t="str">
        <f>IF(ISNA(VLOOKUP(E150,E151:E$9999,1,0)),"",1)</f>
        <v/>
      </c>
      <c r="C150" s="3">
        <v>148</v>
      </c>
      <c r="D150" s="3" t="str">
        <f>CHAR(34)&amp;VLOOKUP(C150,SOURCE!T151:Z10146,7,0)&amp;CHAR(34)</f>
        <v>"1394"</v>
      </c>
      <c r="E150" s="110" t="str">
        <f>CHAR(34)&amp;VLOOKUP(C150,SOURCE!T$4:Z$9999,6,0)&amp;CHAR(34)</f>
        <v>"1COMPL"</v>
      </c>
      <c r="F150" s="105" t="str">
        <f t="shared" si="4"/>
        <v xml:space="preserve">                      if (strcompare(commandnumber,"1COMPL" )) {strcpy(commandnumber, "1394");} else</v>
      </c>
      <c r="H150" t="b">
        <f>ISNA(VLOOKUP(J150,J151:J$500,1,0))</f>
        <v>1</v>
      </c>
      <c r="I150" s="111">
        <f>VLOOKUP(C150,SOURCE!T$4:Z$9999,7,0)</f>
        <v>1394</v>
      </c>
      <c r="J150" s="112" t="str">
        <f>VLOOKUP(C150,SOURCE!T$4:Z$9999,6,0)</f>
        <v>1COMPL</v>
      </c>
      <c r="K150" s="113" t="str">
        <f t="shared" si="5"/>
        <v>1COMPL</v>
      </c>
      <c r="L150" s="133" t="str">
        <f>VLOOKUP(C150,SOURCE!T$4:Z$9999,2,0)</f>
        <v>INT</v>
      </c>
      <c r="Q150" s="110" t="str">
        <f>VLOOKUP(I150,SOURCE!C:N,5,0)</f>
        <v>"1COMPL"</v>
      </c>
    </row>
    <row r="151" spans="1:17">
      <c r="A151" s="108" t="str">
        <f>IF(ISNA(VLOOKUP(D151,D152:D$9999,1,0)),"",1)</f>
        <v/>
      </c>
      <c r="B151" s="108" t="str">
        <f>IF(ISNA(VLOOKUP(E151,E152:E$9999,1,0)),"",1)</f>
        <v/>
      </c>
      <c r="C151" s="3">
        <v>149</v>
      </c>
      <c r="D151" s="3" t="str">
        <f>CHAR(34)&amp;VLOOKUP(C151,SOURCE!T152:Z10147,7,0)&amp;CHAR(34)</f>
        <v>"1395"</v>
      </c>
      <c r="E151" s="110" t="str">
        <f>CHAR(34)&amp;VLOOKUP(C151,SOURCE!T$4:Z$9999,6,0)&amp;CHAR(34)</f>
        <v>"SNAP"</v>
      </c>
      <c r="F151" s="105" t="str">
        <f t="shared" si="4"/>
        <v xml:space="preserve">                      if (strcompare(commandnumber,"SNAP" )) {strcpy(commandnumber, "1395");} else</v>
      </c>
      <c r="H151" t="b">
        <f>ISNA(VLOOKUP(J151,J152:J$500,1,0))</f>
        <v>1</v>
      </c>
      <c r="I151" s="111">
        <f>VLOOKUP(C151,SOURCE!T$4:Z$9999,7,0)</f>
        <v>1395</v>
      </c>
      <c r="J151" s="112" t="str">
        <f>VLOOKUP(C151,SOURCE!T$4:Z$9999,6,0)</f>
        <v>SNAP</v>
      </c>
      <c r="K151" s="113" t="str">
        <f t="shared" si="5"/>
        <v>SNAP</v>
      </c>
      <c r="L151" s="133" t="str">
        <f>VLOOKUP(C151,SOURCE!T$4:Z$9999,2,0)</f>
        <v>INFO</v>
      </c>
      <c r="Q151" s="110" t="str">
        <f>VLOOKUP(I151,SOURCE!C:N,5,0)</f>
        <v>"SNAP"</v>
      </c>
    </row>
    <row r="152" spans="1:17">
      <c r="A152" s="108" t="str">
        <f>IF(ISNA(VLOOKUP(D152,D153:D$9999,1,0)),"",1)</f>
        <v/>
      </c>
      <c r="B152" s="108" t="str">
        <f>IF(ISNA(VLOOKUP(E152,E153:E$9999,1,0)),"",1)</f>
        <v/>
      </c>
      <c r="C152" s="3">
        <v>150</v>
      </c>
      <c r="D152" s="3" t="str">
        <f>CHAR(34)&amp;VLOOKUP(C152,SOURCE!T153:Z10148,7,0)&amp;CHAR(34)</f>
        <v>"1396"</v>
      </c>
      <c r="E152" s="110" t="str">
        <f>CHAR(34)&amp;VLOOKUP(C152,SOURCE!T$4:Z$9999,6,0)&amp;CHAR(34)</f>
        <v>"2COMPL"</v>
      </c>
      <c r="F152" s="105" t="str">
        <f t="shared" si="4"/>
        <v xml:space="preserve">                      if (strcompare(commandnumber,"2COMPL" )) {strcpy(commandnumber, "1396");} else</v>
      </c>
      <c r="H152" t="b">
        <f>ISNA(VLOOKUP(J152,J153:J$500,1,0))</f>
        <v>1</v>
      </c>
      <c r="I152" s="111">
        <f>VLOOKUP(C152,SOURCE!T$4:Z$9999,7,0)</f>
        <v>1396</v>
      </c>
      <c r="J152" s="112" t="str">
        <f>VLOOKUP(C152,SOURCE!T$4:Z$9999,6,0)</f>
        <v>2COMPL</v>
      </c>
      <c r="K152" s="113" t="str">
        <f t="shared" si="5"/>
        <v>2COMPL</v>
      </c>
      <c r="L152" s="133" t="str">
        <f>VLOOKUP(C152,SOURCE!T$4:Z$9999,2,0)</f>
        <v>INT</v>
      </c>
      <c r="Q152" s="110" t="str">
        <f>VLOOKUP(I152,SOURCE!C:N,5,0)</f>
        <v>"2COMPL"</v>
      </c>
    </row>
    <row r="153" spans="1:17">
      <c r="A153" s="108" t="str">
        <f>IF(ISNA(VLOOKUP(D153,D154:D$9999,1,0)),"",1)</f>
        <v/>
      </c>
      <c r="B153" s="108" t="str">
        <f>IF(ISNA(VLOOKUP(E153,E154:E$9999,1,0)),"",1)</f>
        <v/>
      </c>
      <c r="C153" s="3">
        <v>151</v>
      </c>
      <c r="D153" s="3" t="str">
        <f>CHAR(34)&amp;VLOOKUP(C153,SOURCE!T154:Z10149,7,0)&amp;CHAR(34)</f>
        <v>"1398"</v>
      </c>
      <c r="E153" s="110" t="str">
        <f>CHAR(34)&amp;VLOOKUP(C153,SOURCE!T$4:Z$9999,6,0)&amp;CHAR(34)</f>
        <v>"AGM"</v>
      </c>
      <c r="F153" s="105" t="str">
        <f t="shared" si="4"/>
        <v xml:space="preserve">                      if (strcompare(commandnumber,"AGM" )) {strcpy(commandnumber, "1398");} else</v>
      </c>
      <c r="H153" t="b">
        <f>ISNA(VLOOKUP(J153,J154:J$500,1,0))</f>
        <v>1</v>
      </c>
      <c r="I153" s="111">
        <f>VLOOKUP(C153,SOURCE!T$4:Z$9999,7,0)</f>
        <v>1398</v>
      </c>
      <c r="J153" s="112" t="str">
        <f>VLOOKUP(C153,SOURCE!T$4:Z$9999,6,0)</f>
        <v>AGM</v>
      </c>
      <c r="K153" s="113" t="str">
        <f t="shared" si="5"/>
        <v>AGM</v>
      </c>
      <c r="L153" s="133">
        <f>VLOOKUP(C153,SOURCE!T$4:Z$9999,2,0)</f>
        <v>0</v>
      </c>
      <c r="Q153" s="110" t="str">
        <f>VLOOKUP(I153,SOURCE!C:N,5,0)</f>
        <v>"AGM"</v>
      </c>
    </row>
    <row r="154" spans="1:17">
      <c r="A154" s="108" t="str">
        <f>IF(ISNA(VLOOKUP(D154,D155:D$9999,1,0)),"",1)</f>
        <v/>
      </c>
      <c r="B154" s="108" t="str">
        <f>IF(ISNA(VLOOKUP(E154,E155:E$9999,1,0)),"",1)</f>
        <v/>
      </c>
      <c r="C154" s="3">
        <v>152</v>
      </c>
      <c r="D154" s="3" t="str">
        <f>CHAR(34)&amp;VLOOKUP(C154,SOURCE!T155:Z10150,7,0)&amp;CHAR(34)</f>
        <v>"1403"</v>
      </c>
      <c r="E154" s="110" t="str">
        <f>CHAR(34)&amp;VLOOKUP(C154,SOURCE!T$4:Z$9999,6,0)&amp;CHAR(34)</f>
        <v>"BATT?"</v>
      </c>
      <c r="F154" s="105" t="str">
        <f t="shared" si="4"/>
        <v xml:space="preserve">                      if (strcompare(commandnumber,"BATT?" )) {strcpy(commandnumber, "1403");} else</v>
      </c>
      <c r="H154" t="b">
        <f>ISNA(VLOOKUP(J154,J155:J$500,1,0))</f>
        <v>1</v>
      </c>
      <c r="I154" s="111">
        <f>VLOOKUP(C154,SOURCE!T$4:Z$9999,7,0)</f>
        <v>1403</v>
      </c>
      <c r="J154" s="112" t="str">
        <f>VLOOKUP(C154,SOURCE!T$4:Z$9999,6,0)</f>
        <v>BATT?</v>
      </c>
      <c r="K154" s="113" t="str">
        <f t="shared" si="5"/>
        <v>BATT?</v>
      </c>
      <c r="L154" s="133" t="str">
        <f>VLOOKUP(C154,SOURCE!T$4:Z$9999,2,0)</f>
        <v>INFO</v>
      </c>
      <c r="Q154" s="110" t="str">
        <f>VLOOKUP(I154,SOURCE!C:N,5,0)</f>
        <v>"BATT?"</v>
      </c>
    </row>
    <row r="155" spans="1:17">
      <c r="A155" s="108" t="str">
        <f>IF(ISNA(VLOOKUP(D155,D156:D$9999,1,0)),"",1)</f>
        <v/>
      </c>
      <c r="B155" s="108" t="str">
        <f>IF(ISNA(VLOOKUP(E155,E156:E$9999,1,0)),"",1)</f>
        <v/>
      </c>
      <c r="C155" s="3">
        <v>153</v>
      </c>
      <c r="D155" s="3" t="str">
        <f>CHAR(34)&amp;VLOOKUP(C155,SOURCE!T156:Z10151,7,0)&amp;CHAR(34)</f>
        <v>"1411"</v>
      </c>
      <c r="E155" s="110" t="str">
        <f>CHAR(34)&amp;VLOOKUP(C155,SOURCE!T$4:Z$9999,6,0)&amp;CHAR(34)</f>
        <v>"CLFALL"</v>
      </c>
      <c r="F155" s="105" t="str">
        <f t="shared" si="4"/>
        <v xml:space="preserve">                      if (strcompare(commandnumber,"CLFALL" )) {strcpy(commandnumber, "1411");} else</v>
      </c>
      <c r="H155" t="b">
        <f>ISNA(VLOOKUP(J155,J156:J$500,1,0))</f>
        <v>1</v>
      </c>
      <c r="I155" s="111">
        <f>VLOOKUP(C155,SOURCE!T$4:Z$9999,7,0)</f>
        <v>1411</v>
      </c>
      <c r="J155" s="112" t="str">
        <f>VLOOKUP(C155,SOURCE!T$4:Z$9999,6,0)</f>
        <v>CLFALL</v>
      </c>
      <c r="K155" s="113" t="str">
        <f t="shared" si="5"/>
        <v>CLFall</v>
      </c>
      <c r="L155" s="133" t="str">
        <f>VLOOKUP(C155,SOURCE!T$4:Z$9999,2,0)</f>
        <v>Clear</v>
      </c>
      <c r="Q155" s="110" t="str">
        <f>VLOOKUP(I155,SOURCE!C:N,5,0)</f>
        <v>"CLFall"</v>
      </c>
    </row>
    <row r="156" spans="1:17">
      <c r="A156" s="108" t="str">
        <f>IF(ISNA(VLOOKUP(D156,D157:D$9999,1,0)),"",1)</f>
        <v/>
      </c>
      <c r="B156" s="108" t="str">
        <f>IF(ISNA(VLOOKUP(E156,E157:E$9999,1,0)),"",1)</f>
        <v/>
      </c>
      <c r="C156" s="3">
        <v>154</v>
      </c>
      <c r="D156" s="3" t="str">
        <f>CHAR(34)&amp;VLOOKUP(C156,SOURCE!T157:Z10152,7,0)&amp;CHAR(34)</f>
        <v>"1413"</v>
      </c>
      <c r="E156" s="110" t="str">
        <f>CHAR(34)&amp;VLOOKUP(C156,SOURCE!T$4:Z$9999,6,0)&amp;CHAR(34)</f>
        <v>"CLLCD"</v>
      </c>
      <c r="F156" s="105" t="str">
        <f t="shared" si="4"/>
        <v xml:space="preserve">                      if (strcompare(commandnumber,"CLLCD" )) {strcpy(commandnumber, "1413");} else</v>
      </c>
      <c r="H156" t="b">
        <f>ISNA(VLOOKUP(J156,J157:J$500,1,0))</f>
        <v>1</v>
      </c>
      <c r="I156" s="111">
        <f>VLOOKUP(C156,SOURCE!T$4:Z$9999,7,0)</f>
        <v>1413</v>
      </c>
      <c r="J156" s="112" t="str">
        <f>VLOOKUP(C156,SOURCE!T$4:Z$9999,6,0)</f>
        <v>CLLCD</v>
      </c>
      <c r="K156" s="113" t="str">
        <f t="shared" si="5"/>
        <v>CLLCD</v>
      </c>
      <c r="L156" s="133" t="str">
        <f>VLOOKUP(C156,SOURCE!T$4:Z$9999,2,0)</f>
        <v>Clear</v>
      </c>
      <c r="Q156" s="110" t="str">
        <f>VLOOKUP(I156,SOURCE!C:N,5,0)</f>
        <v>"CLLCD"</v>
      </c>
    </row>
    <row r="157" spans="1:17">
      <c r="A157" s="108" t="str">
        <f>IF(ISNA(VLOOKUP(D157,D158:D$9999,1,0)),"",1)</f>
        <v/>
      </c>
      <c r="B157" s="108" t="str">
        <f>IF(ISNA(VLOOKUP(E157,E158:E$9999,1,0)),"",1)</f>
        <v/>
      </c>
      <c r="C157" s="3">
        <v>155</v>
      </c>
      <c r="D157" s="3" t="str">
        <f>CHAR(34)&amp;VLOOKUP(C157,SOURCE!T158:Z10153,7,0)&amp;CHAR(34)</f>
        <v>"1414"</v>
      </c>
      <c r="E157" s="110" t="str">
        <f>CHAR(34)&amp;VLOOKUP(C157,SOURCE!T$4:Z$9999,6,0)&amp;CHAR(34)</f>
        <v>"CLMENU"</v>
      </c>
      <c r="F157" s="105" t="str">
        <f t="shared" si="4"/>
        <v xml:space="preserve">                      if (strcompare(commandnumber,"CLMENU" )) {strcpy(commandnumber, "1414");} else</v>
      </c>
      <c r="H157" t="b">
        <f>ISNA(VLOOKUP(J157,J158:J$500,1,0))</f>
        <v>1</v>
      </c>
      <c r="I157" s="111">
        <f>VLOOKUP(C157,SOURCE!T$4:Z$9999,7,0)</f>
        <v>1414</v>
      </c>
      <c r="J157" s="112" t="str">
        <f>VLOOKUP(C157,SOURCE!T$4:Z$9999,6,0)</f>
        <v>CLMENU</v>
      </c>
      <c r="K157" s="113" t="str">
        <f t="shared" si="5"/>
        <v>CLMENU</v>
      </c>
      <c r="L157" s="133" t="str">
        <f>VLOOKUP(C157,SOURCE!T$4:Z$9999,2,0)</f>
        <v>Clear</v>
      </c>
      <c r="Q157" s="110" t="str">
        <f>VLOOKUP(I157,SOURCE!C:N,5,0)</f>
        <v>"CLMENU"</v>
      </c>
    </row>
    <row r="158" spans="1:17">
      <c r="A158" s="108" t="str">
        <f>IF(ISNA(VLOOKUP(D158,D159:D$9999,1,0)),"",1)</f>
        <v/>
      </c>
      <c r="B158" s="108" t="str">
        <f>IF(ISNA(VLOOKUP(E158,E159:E$9999,1,0)),"",1)</f>
        <v/>
      </c>
      <c r="C158" s="3">
        <v>156</v>
      </c>
      <c r="D158" s="3" t="str">
        <f>CHAR(34)&amp;VLOOKUP(C158,SOURCE!T159:Z10154,7,0)&amp;CHAR(34)</f>
        <v>"1417"</v>
      </c>
      <c r="E158" s="110" t="str">
        <f>CHAR(34)&amp;VLOOKUP(C158,SOURCE!T$4:Z$9999,6,0)&amp;CHAR(34)</f>
        <v>"CLREGS"</v>
      </c>
      <c r="F158" s="105" t="str">
        <f t="shared" si="4"/>
        <v xml:space="preserve">                      if (strcompare(commandnumber,"CLREGS" )) {strcpy(commandnumber, "1417");} else</v>
      </c>
      <c r="H158" t="b">
        <f>ISNA(VLOOKUP(J158,J159:J$500,1,0))</f>
        <v>1</v>
      </c>
      <c r="I158" s="111">
        <f>VLOOKUP(C158,SOURCE!T$4:Z$9999,7,0)</f>
        <v>1417</v>
      </c>
      <c r="J158" s="112" t="str">
        <f>VLOOKUP(C158,SOURCE!T$4:Z$9999,6,0)</f>
        <v>CLREGS</v>
      </c>
      <c r="K158" s="113" t="str">
        <f t="shared" si="5"/>
        <v>CLREGS</v>
      </c>
      <c r="L158" s="133" t="str">
        <f>VLOOKUP(C158,SOURCE!T$4:Z$9999,2,0)</f>
        <v>Clear</v>
      </c>
      <c r="Q158" s="110" t="str">
        <f>VLOOKUP(I158,SOURCE!C:N,5,0)</f>
        <v>"CLREGS"</v>
      </c>
    </row>
    <row r="159" spans="1:17">
      <c r="A159" s="108" t="str">
        <f>IF(ISNA(VLOOKUP(D159,D160:D$9999,1,0)),"",1)</f>
        <v/>
      </c>
      <c r="B159" s="108" t="str">
        <f>IF(ISNA(VLOOKUP(E159,E160:E$9999,1,0)),"",1)</f>
        <v/>
      </c>
      <c r="C159" s="3">
        <v>157</v>
      </c>
      <c r="D159" s="3" t="str">
        <f>CHAR(34)&amp;VLOOKUP(C159,SOURCE!T160:Z10155,7,0)&amp;CHAR(34)</f>
        <v>"1418"</v>
      </c>
      <c r="E159" s="110" t="str">
        <f>CHAR(34)&amp;VLOOKUP(C159,SOURCE!T$4:Z$9999,6,0)&amp;CHAR(34)</f>
        <v>"CLSTK"</v>
      </c>
      <c r="F159" s="105" t="str">
        <f t="shared" si="4"/>
        <v xml:space="preserve">                      if (strcompare(commandnumber,"CLSTK" )) {strcpy(commandnumber, "1418");} else</v>
      </c>
      <c r="H159" t="b">
        <f>ISNA(VLOOKUP(J159,J160:J$500,1,0))</f>
        <v>1</v>
      </c>
      <c r="I159" s="111">
        <f>VLOOKUP(C159,SOURCE!T$4:Z$9999,7,0)</f>
        <v>1418</v>
      </c>
      <c r="J159" s="112" t="str">
        <f>VLOOKUP(C159,SOURCE!T$4:Z$9999,6,0)</f>
        <v>CLSTK</v>
      </c>
      <c r="K159" s="113" t="str">
        <f t="shared" si="5"/>
        <v>CLSTK</v>
      </c>
      <c r="L159" s="133" t="str">
        <f>VLOOKUP(C159,SOURCE!T$4:Z$9999,2,0)</f>
        <v>Clear</v>
      </c>
      <c r="Q159" s="110" t="str">
        <f>VLOOKUP(I159,SOURCE!C:N,5,0)</f>
        <v>"CLSTK"</v>
      </c>
    </row>
    <row r="160" spans="1:17">
      <c r="A160" s="108" t="str">
        <f>IF(ISNA(VLOOKUP(D160,D161:D$9999,1,0)),"",1)</f>
        <v/>
      </c>
      <c r="B160" s="108" t="str">
        <f>IF(ISNA(VLOOKUP(E160,E161:E$9999,1,0)),"",1)</f>
        <v/>
      </c>
      <c r="C160" s="3">
        <v>158</v>
      </c>
      <c r="D160" s="3" t="str">
        <f>CHAR(34)&amp;VLOOKUP(C160,SOURCE!T161:Z10156,7,0)&amp;CHAR(34)</f>
        <v>"1419"</v>
      </c>
      <c r="E160" s="110" t="str">
        <f>CHAR(34)&amp;VLOOKUP(C160,SOURCE!T$4:Z$9999,6,0)&amp;CHAR(34)</f>
        <v>"CLSUM"</v>
      </c>
      <c r="F160" s="105" t="str">
        <f t="shared" si="4"/>
        <v xml:space="preserve">                      if (strcompare(commandnumber,"CLSUM" )) {strcpy(commandnumber, "1419");} else</v>
      </c>
      <c r="H160" t="b">
        <f>ISNA(VLOOKUP(J160,J161:J$500,1,0))</f>
        <v>1</v>
      </c>
      <c r="I160" s="111">
        <f>VLOOKUP(C160,SOURCE!T$4:Z$9999,7,0)</f>
        <v>1419</v>
      </c>
      <c r="J160" s="112" t="str">
        <f>VLOOKUP(C160,SOURCE!T$4:Z$9999,6,0)</f>
        <v>CLSUM</v>
      </c>
      <c r="K160" s="113" t="str">
        <f t="shared" si="5"/>
        <v>CLSUM</v>
      </c>
      <c r="L160" s="133" t="str">
        <f>VLOOKUP(C160,SOURCE!T$4:Z$9999,2,0)</f>
        <v>Clear</v>
      </c>
      <c r="Q160" s="110" t="str">
        <f>VLOOKUP(I160,SOURCE!C:N,5,0)</f>
        <v>"CL" STD_SIGMA</v>
      </c>
    </row>
    <row r="161" spans="1:17">
      <c r="A161" s="108" t="str">
        <f>IF(ISNA(VLOOKUP(D161,D162:D$9999,1,0)),"",1)</f>
        <v/>
      </c>
      <c r="B161" s="108" t="str">
        <f>IF(ISNA(VLOOKUP(E161,E162:E$9999,1,0)),"",1)</f>
        <v/>
      </c>
      <c r="C161" s="3">
        <v>159</v>
      </c>
      <c r="D161" s="3" t="str">
        <f>CHAR(34)&amp;VLOOKUP(C161,SOURCE!T162:Z10157,7,0)&amp;CHAR(34)</f>
        <v>"1420"</v>
      </c>
      <c r="E161" s="110" t="str">
        <f>CHAR(34)&amp;VLOOKUP(C161,SOURCE!T$4:Z$9999,6,0)&amp;CHAR(34)</f>
        <v>"COMB"</v>
      </c>
      <c r="F161" s="105" t="str">
        <f t="shared" si="4"/>
        <v xml:space="preserve">                      if (strcompare(commandnumber,"COMB" )) {strcpy(commandnumber, "1420");} else</v>
      </c>
      <c r="H161" t="b">
        <f>ISNA(VLOOKUP(J161,J162:J$500,1,0))</f>
        <v>1</v>
      </c>
      <c r="I161" s="111">
        <f>VLOOKUP(C161,SOURCE!T$4:Z$9999,7,0)</f>
        <v>1420</v>
      </c>
      <c r="J161" s="112" t="str">
        <f>VLOOKUP(C161,SOURCE!T$4:Z$9999,6,0)</f>
        <v>COMB</v>
      </c>
      <c r="K161" s="113" t="str">
        <f t="shared" si="5"/>
        <v>Cyx</v>
      </c>
      <c r="L161" s="133">
        <f>VLOOKUP(C161,SOURCE!T$4:Z$9999,2,0)</f>
        <v>0</v>
      </c>
      <c r="Q161" s="110" t="str">
        <f>VLOOKUP(I161,SOURCE!C:N,5,0)</f>
        <v>"C" STD_SUB_y STD_SUB_x</v>
      </c>
    </row>
    <row r="162" spans="1:17">
      <c r="A162" s="108" t="str">
        <f>IF(ISNA(VLOOKUP(D162,D163:D$9999,1,0)),"",1)</f>
        <v/>
      </c>
      <c r="B162" s="108" t="str">
        <f>IF(ISNA(VLOOKUP(E162,E163:E$9999,1,0)),"",1)</f>
        <v/>
      </c>
      <c r="C162" s="3">
        <v>160</v>
      </c>
      <c r="D162" s="3" t="str">
        <f>CHAR(34)&amp;VLOOKUP(C162,SOURCE!T163:Z10158,7,0)&amp;CHAR(34)</f>
        <v>"1421"</v>
      </c>
      <c r="E162" s="110" t="str">
        <f>CHAR(34)&amp;VLOOKUP(C162,SOURCE!T$4:Z$9999,6,0)&amp;CHAR(34)</f>
        <v>"CONJ"</v>
      </c>
      <c r="F162" s="105" t="str">
        <f t="shared" si="4"/>
        <v xml:space="preserve">                      if (strcompare(commandnumber,"CONJ" )) {strcpy(commandnumber, "1421");} else</v>
      </c>
      <c r="H162" t="b">
        <f>ISNA(VLOOKUP(J162,J163:J$500,1,0))</f>
        <v>1</v>
      </c>
      <c r="I162" s="111">
        <f>VLOOKUP(C162,SOURCE!T$4:Z$9999,7,0)</f>
        <v>1421</v>
      </c>
      <c r="J162" s="112" t="str">
        <f>VLOOKUP(C162,SOURCE!T$4:Z$9999,6,0)</f>
        <v>CONJ</v>
      </c>
      <c r="K162" s="113" t="str">
        <f t="shared" si="5"/>
        <v>conj</v>
      </c>
      <c r="L162" s="133" t="str">
        <f>VLOOKUP(C162,SOURCE!T$4:Z$9999,2,0)</f>
        <v>Complex</v>
      </c>
      <c r="Q162" s="110" t="str">
        <f>VLOOKUP(I162,SOURCE!C:N,5,0)</f>
        <v>"conj"</v>
      </c>
    </row>
    <row r="163" spans="1:17">
      <c r="A163" s="108" t="str">
        <f>IF(ISNA(VLOOKUP(D163,D164:D$9999,1,0)),"",1)</f>
        <v/>
      </c>
      <c r="B163" s="108" t="str">
        <f>IF(ISNA(VLOOKUP(E163,E164:E$9999,1,0)),"",1)</f>
        <v/>
      </c>
      <c r="C163" s="3">
        <v>161</v>
      </c>
      <c r="D163" s="3" t="str">
        <f>CHAR(34)&amp;VLOOKUP(C163,SOURCE!T164:Z10159,7,0)&amp;CHAR(34)</f>
        <v>"1426"</v>
      </c>
      <c r="E163" s="110" t="str">
        <f>CHAR(34)&amp;VLOOKUP(C163,SOURCE!T$4:Z$9999,6,0)&amp;CHAR(34)</f>
        <v>"CROSS"</v>
      </c>
      <c r="F163" s="105" t="str">
        <f t="shared" si="4"/>
        <v xml:space="preserve">                      if (strcompare(commandnumber,"CROSS" )) {strcpy(commandnumber, "1426");} else</v>
      </c>
      <c r="H163" t="b">
        <f>ISNA(VLOOKUP(J163,J164:J$500,1,0))</f>
        <v>1</v>
      </c>
      <c r="I163" s="111">
        <f>VLOOKUP(C163,SOURCE!T$4:Z$9999,7,0)</f>
        <v>1426</v>
      </c>
      <c r="J163" s="112" t="str">
        <f>VLOOKUP(C163,SOURCE!T$4:Z$9999,6,0)</f>
        <v>CROSS</v>
      </c>
      <c r="K163" s="113" t="str">
        <f t="shared" si="5"/>
        <v>cross</v>
      </c>
      <c r="L163" s="133">
        <f>VLOOKUP(C163,SOURCE!T$4:Z$9999,2,0)</f>
        <v>0</v>
      </c>
      <c r="Q163" s="110" t="str">
        <f>VLOOKUP(I163,SOURCE!C:N,5,0)</f>
        <v>"cross"</v>
      </c>
    </row>
    <row r="164" spans="1:17">
      <c r="A164" s="108" t="str">
        <f>IF(ISNA(VLOOKUP(D164,D165:D$9999,1,0)),"",1)</f>
        <v/>
      </c>
      <c r="B164" s="108" t="str">
        <f>IF(ISNA(VLOOKUP(E164,E165:E$9999,1,0)),"",1)</f>
        <v/>
      </c>
      <c r="C164" s="3">
        <v>162</v>
      </c>
      <c r="D164" s="3" t="str">
        <f>CHAR(34)&amp;VLOOKUP(C164,SOURCE!T165:Z10160,7,0)&amp;CHAR(34)</f>
        <v>"1427"</v>
      </c>
      <c r="E164" s="110" t="str">
        <f>CHAR(34)&amp;VLOOKUP(C164,SOURCE!T$4:Z$9999,6,0)&amp;CHAR(34)</f>
        <v>"CX&gt;RE"</v>
      </c>
      <c r="F164" s="105" t="str">
        <f t="shared" si="4"/>
        <v xml:space="preserve">                      if (strcompare(commandnumber,"CX&gt;RE" )) {strcpy(commandnumber, "1427");} else</v>
      </c>
      <c r="H164" t="b">
        <f>ISNA(VLOOKUP(J164,J165:J$500,1,0))</f>
        <v>1</v>
      </c>
      <c r="I164" s="111">
        <f>VLOOKUP(C164,SOURCE!T$4:Z$9999,7,0)</f>
        <v>1427</v>
      </c>
      <c r="J164" s="112" t="str">
        <f>VLOOKUP(C164,SOURCE!T$4:Z$9999,6,0)</f>
        <v>CX&gt;RE</v>
      </c>
      <c r="K164" s="113" t="str">
        <f t="shared" si="5"/>
        <v>CX&gt;RE</v>
      </c>
      <c r="L164" s="133" t="str">
        <f>VLOOKUP(C164,SOURCE!T$4:Z$9999,2,0)</f>
        <v>Complex</v>
      </c>
      <c r="Q164" s="110" t="str">
        <f>VLOOKUP(I164,SOURCE!C:N,5,0)</f>
        <v>"CX" STD_RIGHT_ARROW "RE"</v>
      </c>
    </row>
    <row r="165" spans="1:17">
      <c r="A165" s="108" t="str">
        <f>IF(ISNA(VLOOKUP(D165,D166:D$9999,1,0)),"",1)</f>
        <v/>
      </c>
      <c r="B165" s="108" t="str">
        <f>IF(ISNA(VLOOKUP(E165,E166:E$9999,1,0)),"",1)</f>
        <v/>
      </c>
      <c r="C165" s="3">
        <v>163</v>
      </c>
      <c r="D165" s="3" t="str">
        <f>CHAR(34)&amp;VLOOKUP(C165,SOURCE!T166:Z10161,7,0)&amp;CHAR(34)</f>
        <v>"1434"</v>
      </c>
      <c r="E165" s="110" t="str">
        <f>CHAR(34)&amp;VLOOKUP(C165,SOURCE!T$4:Z$9999,6,0)&amp;CHAR(34)</f>
        <v>"DECOMP"</v>
      </c>
      <c r="F165" s="105" t="str">
        <f t="shared" si="4"/>
        <v xml:space="preserve">                      if (strcompare(commandnumber,"DECOMP" )) {strcpy(commandnumber, "1434");} else</v>
      </c>
      <c r="H165" t="b">
        <f>ISNA(VLOOKUP(J165,J166:J$500,1,0))</f>
        <v>1</v>
      </c>
      <c r="I165" s="111">
        <f>VLOOKUP(C165,SOURCE!T$4:Z$9999,7,0)</f>
        <v>1434</v>
      </c>
      <c r="J165" s="112" t="str">
        <f>VLOOKUP(C165,SOURCE!T$4:Z$9999,6,0)</f>
        <v>DECOMP</v>
      </c>
      <c r="K165" s="113" t="str">
        <f t="shared" si="5"/>
        <v>DECOMP</v>
      </c>
      <c r="L165" s="133">
        <f>VLOOKUP(C165,SOURCE!T$4:Z$9999,2,0)</f>
        <v>0</v>
      </c>
      <c r="Q165" s="110" t="str">
        <f>VLOOKUP(I165,SOURCE!C:N,5,0)</f>
        <v>"DECOMP"</v>
      </c>
    </row>
    <row r="166" spans="1:17">
      <c r="A166" s="108" t="str">
        <f>IF(ISNA(VLOOKUP(D166,D167:D$9999,1,0)),"",1)</f>
        <v/>
      </c>
      <c r="B166" s="108" t="str">
        <f>IF(ISNA(VLOOKUP(E166,E167:E$9999,1,0)),"",1)</f>
        <v/>
      </c>
      <c r="C166" s="3">
        <v>164</v>
      </c>
      <c r="D166" s="3" t="str">
        <f>CHAR(34)&amp;VLOOKUP(C166,SOURCE!T167:Z10162,7,0)&amp;CHAR(34)</f>
        <v>"1436"</v>
      </c>
      <c r="E166" s="110" t="str">
        <f>CHAR(34)&amp;VLOOKUP(C166,SOURCE!T$4:Z$9999,6,0)&amp;CHAR(34)</f>
        <v>"DEG&gt;"</v>
      </c>
      <c r="F166" s="105" t="str">
        <f t="shared" si="4"/>
        <v xml:space="preserve">                      if (strcompare(commandnumber,"DEG&gt;" )) {strcpy(commandnumber, "1436");} else</v>
      </c>
      <c r="H166" t="b">
        <f>ISNA(VLOOKUP(J166,J167:J$500,1,0))</f>
        <v>1</v>
      </c>
      <c r="I166" s="111">
        <f>VLOOKUP(C166,SOURCE!T$4:Z$9999,7,0)</f>
        <v>1436</v>
      </c>
      <c r="J166" s="112" t="str">
        <f>VLOOKUP(C166,SOURCE!T$4:Z$9999,6,0)</f>
        <v>DEG&gt;</v>
      </c>
      <c r="K166" s="113" t="str">
        <f t="shared" si="5"/>
        <v>DEG&gt;</v>
      </c>
      <c r="L166" s="133" t="str">
        <f>VLOOKUP(C166,SOURCE!T$4:Z$9999,2,0)</f>
        <v>Trig</v>
      </c>
      <c r="Q166" s="110" t="str">
        <f>VLOOKUP(I166,SOURCE!C:N,5,0)</f>
        <v>"DEG" STD_RIGHT_ARROW</v>
      </c>
    </row>
    <row r="167" spans="1:17">
      <c r="A167" s="108" t="str">
        <f>IF(ISNA(VLOOKUP(D167,D168:D$9999,1,0)),"",1)</f>
        <v/>
      </c>
      <c r="B167" s="108" t="str">
        <f>IF(ISNA(VLOOKUP(E167,E168:E$9999,1,0)),"",1)</f>
        <v/>
      </c>
      <c r="C167" s="3">
        <v>165</v>
      </c>
      <c r="D167" s="3" t="str">
        <f>CHAR(34)&amp;VLOOKUP(C167,SOURCE!T168:Z10163,7,0)&amp;CHAR(34)</f>
        <v>"1439"</v>
      </c>
      <c r="E167" s="110" t="str">
        <f>CHAR(34)&amp;VLOOKUP(C167,SOURCE!T$4:Z$9999,6,0)&amp;CHAR(34)</f>
        <v>"DOT"</v>
      </c>
      <c r="F167" s="105" t="str">
        <f t="shared" si="4"/>
        <v xml:space="preserve">                      if (strcompare(commandnumber,"DOT" )) {strcpy(commandnumber, "1439");} else</v>
      </c>
      <c r="H167" t="b">
        <f>ISNA(VLOOKUP(J167,J168:J$500,1,0))</f>
        <v>1</v>
      </c>
      <c r="I167" s="111">
        <f>VLOOKUP(C167,SOURCE!T$4:Z$9999,7,0)</f>
        <v>1439</v>
      </c>
      <c r="J167" s="112" t="str">
        <f>VLOOKUP(C167,SOURCE!T$4:Z$9999,6,0)</f>
        <v>DOT</v>
      </c>
      <c r="K167" s="113" t="str">
        <f t="shared" si="5"/>
        <v>dot</v>
      </c>
      <c r="L167" s="133">
        <f>VLOOKUP(C167,SOURCE!T$4:Z$9999,2,0)</f>
        <v>0</v>
      </c>
      <c r="Q167" s="110" t="str">
        <f>VLOOKUP(I167,SOURCE!C:N,5,0)</f>
        <v>"dot"</v>
      </c>
    </row>
    <row r="168" spans="1:17">
      <c r="A168" s="108" t="str">
        <f>IF(ISNA(VLOOKUP(D168,D169:D$9999,1,0)),"",1)</f>
        <v/>
      </c>
      <c r="B168" s="108" t="str">
        <f>IF(ISNA(VLOOKUP(E168,E169:E$9999,1,0)),"",1)</f>
        <v/>
      </c>
      <c r="C168" s="3">
        <v>166</v>
      </c>
      <c r="D168" s="3" t="str">
        <f>CHAR(34)&amp;VLOOKUP(C168,SOURCE!T169:Z10164,7,0)&amp;CHAR(34)</f>
        <v>"1442"</v>
      </c>
      <c r="E168" s="110" t="str">
        <f>CHAR(34)&amp;VLOOKUP(C168,SOURCE!T$4:Z$9999,6,0)&amp;CHAR(34)</f>
        <v>"D.MS&gt;"</v>
      </c>
      <c r="F168" s="105" t="str">
        <f t="shared" si="4"/>
        <v xml:space="preserve">                      if (strcompare(commandnumber,"D.MS&gt;" )) {strcpy(commandnumber, "1442");} else</v>
      </c>
      <c r="H168" t="b">
        <f>ISNA(VLOOKUP(J168,J169:J$500,1,0))</f>
        <v>1</v>
      </c>
      <c r="I168" s="111">
        <f>VLOOKUP(C168,SOURCE!T$4:Z$9999,7,0)</f>
        <v>1442</v>
      </c>
      <c r="J168" s="112" t="str">
        <f>VLOOKUP(C168,SOURCE!T$4:Z$9999,6,0)</f>
        <v>D.MS&gt;</v>
      </c>
      <c r="K168" s="113" t="str">
        <f t="shared" si="5"/>
        <v>D.MS&gt;</v>
      </c>
      <c r="L168" s="133" t="str">
        <f>VLOOKUP(C168,SOURCE!T$4:Z$9999,2,0)</f>
        <v>Trig</v>
      </c>
      <c r="Q168" s="110" t="str">
        <f>VLOOKUP(I168,SOURCE!C:N,5,0)</f>
        <v>"D.MS" STD_RIGHT_ARROW</v>
      </c>
    </row>
    <row r="169" spans="1:17">
      <c r="A169" s="108" t="str">
        <f>IF(ISNA(VLOOKUP(D169,D170:D$9999,1,0)),"",1)</f>
        <v/>
      </c>
      <c r="B169" s="108" t="str">
        <f>IF(ISNA(VLOOKUP(E169,E170:E$9999,1,0)),"",1)</f>
        <v/>
      </c>
      <c r="C169" s="3">
        <v>167</v>
      </c>
      <c r="D169" s="3" t="str">
        <f>CHAR(34)&amp;VLOOKUP(C169,SOURCE!T170:Z10165,7,0)&amp;CHAR(34)</f>
        <v>"1445"</v>
      </c>
      <c r="E169" s="110" t="str">
        <f>CHAR(34)&amp;VLOOKUP(C169,SOURCE!T$4:Z$9999,6,0)&amp;CHAR(34)</f>
        <v>"D&gt;R"</v>
      </c>
      <c r="F169" s="105" t="str">
        <f t="shared" si="4"/>
        <v xml:space="preserve">                      if (strcompare(commandnumber,"D&gt;R" )) {strcpy(commandnumber, "1445");} else</v>
      </c>
      <c r="H169" t="b">
        <f>ISNA(VLOOKUP(J169,J170:J$500,1,0))</f>
        <v>1</v>
      </c>
      <c r="I169" s="111">
        <f>VLOOKUP(C169,SOURCE!T$4:Z$9999,7,0)</f>
        <v>1445</v>
      </c>
      <c r="J169" s="112" t="str">
        <f>VLOOKUP(C169,SOURCE!T$4:Z$9999,6,0)</f>
        <v>D&gt;R</v>
      </c>
      <c r="K169" s="113" t="str">
        <f t="shared" si="5"/>
        <v>D&gt;R</v>
      </c>
      <c r="L169" s="133" t="str">
        <f>VLOOKUP(C169,SOURCE!T$4:Z$9999,2,0)</f>
        <v>Trig</v>
      </c>
      <c r="Q169" s="110" t="str">
        <f>VLOOKUP(I169,SOURCE!C:N,5,0)</f>
        <v>"D" STD_RIGHT_ARROW "R"</v>
      </c>
    </row>
    <row r="170" spans="1:17">
      <c r="A170" s="108" t="str">
        <f>IF(ISNA(VLOOKUP(D170,D171:D$9999,1,0)),"",1)</f>
        <v/>
      </c>
      <c r="B170" s="108" t="str">
        <f>IF(ISNA(VLOOKUP(E170,E171:E$9999,1,0)),"",1)</f>
        <v/>
      </c>
      <c r="C170" s="3">
        <v>168</v>
      </c>
      <c r="D170" s="3" t="str">
        <f>CHAR(34)&amp;VLOOKUP(C170,SOURCE!T171:Z10166,7,0)&amp;CHAR(34)</f>
        <v>"1450"</v>
      </c>
      <c r="E170" s="110" t="str">
        <f>CHAR(34)&amp;VLOOKUP(C170,SOURCE!T$4:Z$9999,6,0)&amp;CHAR(34)</f>
        <v>"ENG"</v>
      </c>
      <c r="F170" s="105" t="str">
        <f t="shared" si="4"/>
        <v xml:space="preserve">                      if (strcompare(commandnumber,"ENG" )) {strcpy(commandnumber, "1450");} else</v>
      </c>
      <c r="H170" t="b">
        <f>ISNA(VLOOKUP(J170,J171:J$500,1,0))</f>
        <v>1</v>
      </c>
      <c r="I170" s="111">
        <f>VLOOKUP(C170,SOURCE!T$4:Z$9999,7,0)</f>
        <v>1450</v>
      </c>
      <c r="J170" s="112" t="str">
        <f>VLOOKUP(C170,SOURCE!T$4:Z$9999,6,0)</f>
        <v>ENG</v>
      </c>
      <c r="K170" s="113" t="str">
        <f t="shared" si="5"/>
        <v>ENG</v>
      </c>
      <c r="L170" s="133" t="str">
        <f>VLOOKUP(C170,SOURCE!T$4:Z$9999,2,0)</f>
        <v>DISP</v>
      </c>
      <c r="Q170" s="110" t="str">
        <f>VLOOKUP(I170,SOURCE!C:N,5,0)</f>
        <v>"ENG"</v>
      </c>
    </row>
    <row r="171" spans="1:17">
      <c r="A171" s="108" t="str">
        <f>IF(ISNA(VLOOKUP(D171,D172:D$9999,1,0)),"",1)</f>
        <v/>
      </c>
      <c r="B171" s="108" t="str">
        <f>IF(ISNA(VLOOKUP(E171,E172:E$9999,1,0)),"",1)</f>
        <v/>
      </c>
      <c r="C171" s="3">
        <v>169</v>
      </c>
      <c r="D171" s="3" t="str">
        <f>CHAR(34)&amp;VLOOKUP(C171,SOURCE!T172:Z10167,7,0)&amp;CHAR(34)</f>
        <v>"1453"</v>
      </c>
      <c r="E171" s="110" t="str">
        <f>CHAR(34)&amp;VLOOKUP(C171,SOURCE!T$4:Z$9999,6,0)&amp;CHAR(34)</f>
        <v>"ENTRY?"</v>
      </c>
      <c r="F171" s="105" t="str">
        <f t="shared" si="4"/>
        <v xml:space="preserve">                      if (strcompare(commandnumber,"ENTRY?" )) {strcpy(commandnumber, "1453");} else</v>
      </c>
      <c r="H171" t="b">
        <f>ISNA(VLOOKUP(J171,J172:J$500,1,0))</f>
        <v>1</v>
      </c>
      <c r="I171" s="111">
        <f>VLOOKUP(C171,SOURCE!T$4:Z$9999,7,0)</f>
        <v>1453</v>
      </c>
      <c r="J171" s="112" t="str">
        <f>VLOOKUP(C171,SOURCE!T$4:Z$9999,6,0)</f>
        <v>ENTRY?</v>
      </c>
      <c r="K171" s="113" t="str">
        <f t="shared" si="5"/>
        <v>ENTRY?</v>
      </c>
      <c r="L171" s="133" t="str">
        <f>VLOOKUP(C171,SOURCE!T$4:Z$9999,2,0)</f>
        <v>INFO</v>
      </c>
      <c r="Q171" s="110" t="str">
        <f>VLOOKUP(I171,SOURCE!C:N,5,0)</f>
        <v>"ENTRY?"</v>
      </c>
    </row>
    <row r="172" spans="1:17">
      <c r="A172" s="108" t="str">
        <f>IF(ISNA(VLOOKUP(D172,D173:D$9999,1,0)),"",1)</f>
        <v/>
      </c>
      <c r="B172" s="108" t="str">
        <f>IF(ISNA(VLOOKUP(E172,E173:E$9999,1,0)),"",1)</f>
        <v/>
      </c>
      <c r="C172" s="3">
        <v>170</v>
      </c>
      <c r="D172" s="3" t="str">
        <f>CHAR(34)&amp;VLOOKUP(C172,SOURCE!T173:Z10168,7,0)&amp;CHAR(34)</f>
        <v>"1461"</v>
      </c>
      <c r="E172" s="110" t="str">
        <f>CHAR(34)&amp;VLOOKUP(C172,SOURCE!T$4:Z$9999,6,0)&amp;CHAR(34)</f>
        <v>"EXPT"</v>
      </c>
      <c r="F172" s="105" t="str">
        <f t="shared" si="4"/>
        <v xml:space="preserve">                      if (strcompare(commandnumber,"EXPT" )) {strcpy(commandnumber, "1461");} else</v>
      </c>
      <c r="H172" t="b">
        <f>ISNA(VLOOKUP(J172,J173:J$500,1,0))</f>
        <v>1</v>
      </c>
      <c r="I172" s="111">
        <f>VLOOKUP(C172,SOURCE!T$4:Z$9999,7,0)</f>
        <v>1461</v>
      </c>
      <c r="J172" s="112" t="str">
        <f>VLOOKUP(C172,SOURCE!T$4:Z$9999,6,0)</f>
        <v>EXPT</v>
      </c>
      <c r="K172" s="113" t="str">
        <f t="shared" si="5"/>
        <v>EXPT</v>
      </c>
      <c r="L172" s="133">
        <f>VLOOKUP(C172,SOURCE!T$4:Z$9999,2,0)</f>
        <v>0</v>
      </c>
      <c r="Q172" s="110" t="str">
        <f>VLOOKUP(I172,SOURCE!C:N,5,0)</f>
        <v>"EXPT"</v>
      </c>
    </row>
    <row r="173" spans="1:17">
      <c r="A173" s="108" t="str">
        <f>IF(ISNA(VLOOKUP(D173,D174:D$9999,1,0)),"",1)</f>
        <v/>
      </c>
      <c r="B173" s="108" t="str">
        <f>IF(ISNA(VLOOKUP(E173,E174:E$9999,1,0)),"",1)</f>
        <v/>
      </c>
      <c r="C173" s="3">
        <v>171</v>
      </c>
      <c r="D173" s="3" t="str">
        <f>CHAR(34)&amp;VLOOKUP(C173,SOURCE!T174:Z10169,7,0)&amp;CHAR(34)</f>
        <v>"1463"</v>
      </c>
      <c r="E173" s="110" t="str">
        <f>CHAR(34)&amp;VLOOKUP(C173,SOURCE!T$4:Z$9999,6,0)&amp;CHAR(34)</f>
        <v>"FIX"</v>
      </c>
      <c r="F173" s="105" t="str">
        <f t="shared" si="4"/>
        <v xml:space="preserve">                      if (strcompare(commandnumber,"FIX" )) {strcpy(commandnumber, "1463");} else</v>
      </c>
      <c r="H173" t="b">
        <f>ISNA(VLOOKUP(J173,J174:J$500,1,0))</f>
        <v>1</v>
      </c>
      <c r="I173" s="111">
        <f>VLOOKUP(C173,SOURCE!T$4:Z$9999,7,0)</f>
        <v>1463</v>
      </c>
      <c r="J173" s="112" t="str">
        <f>VLOOKUP(C173,SOURCE!T$4:Z$9999,6,0)</f>
        <v>FIX</v>
      </c>
      <c r="K173" s="113" t="str">
        <f t="shared" si="5"/>
        <v>FIX</v>
      </c>
      <c r="L173" s="133">
        <f>VLOOKUP(C173,SOURCE!T$4:Z$9999,2,0)</f>
        <v>0</v>
      </c>
      <c r="Q173" s="110" t="str">
        <f>VLOOKUP(I173,SOURCE!C:N,5,0)</f>
        <v>"FIX"</v>
      </c>
    </row>
    <row r="174" spans="1:17">
      <c r="A174" s="108" t="str">
        <f>IF(ISNA(VLOOKUP(D174,D175:D$9999,1,0)),"",1)</f>
        <v/>
      </c>
      <c r="B174" s="108" t="str">
        <f>IF(ISNA(VLOOKUP(E174,E175:E$9999,1,0)),"",1)</f>
        <v/>
      </c>
      <c r="C174" s="3">
        <v>172</v>
      </c>
      <c r="D174" s="3" t="str">
        <f>CHAR(34)&amp;VLOOKUP(C174,SOURCE!T175:Z10170,7,0)&amp;CHAR(34)</f>
        <v>"1464"</v>
      </c>
      <c r="E174" s="110" t="str">
        <f>CHAR(34)&amp;VLOOKUP(C174,SOURCE!T$4:Z$9999,6,0)&amp;CHAR(34)</f>
        <v>"FLASH?"</v>
      </c>
      <c r="F174" s="105" t="str">
        <f t="shared" si="4"/>
        <v xml:space="preserve">                      if (strcompare(commandnumber,"FLASH?" )) {strcpy(commandnumber, "1464");} else</v>
      </c>
      <c r="H174" t="b">
        <f>ISNA(VLOOKUP(J174,J175:J$500,1,0))</f>
        <v>1</v>
      </c>
      <c r="I174" s="111">
        <f>VLOOKUP(C174,SOURCE!T$4:Z$9999,7,0)</f>
        <v>1464</v>
      </c>
      <c r="J174" s="112" t="str">
        <f>VLOOKUP(C174,SOURCE!T$4:Z$9999,6,0)</f>
        <v>FLASH?</v>
      </c>
      <c r="K174" s="113" t="str">
        <f t="shared" si="5"/>
        <v>FLASH?</v>
      </c>
      <c r="L174" s="133" t="str">
        <f>VLOOKUP(C174,SOURCE!T$4:Z$9999,2,0)</f>
        <v>INFO</v>
      </c>
      <c r="Q174" s="110" t="str">
        <f>VLOOKUP(I174,SOURCE!C:N,5,0)</f>
        <v>"FLASH?"</v>
      </c>
    </row>
    <row r="175" spans="1:17">
      <c r="A175" s="108" t="str">
        <f>IF(ISNA(VLOOKUP(D175,D176:D$9999,1,0)),"",1)</f>
        <v/>
      </c>
      <c r="B175" s="108" t="str">
        <f>IF(ISNA(VLOOKUP(E175,E176:E$9999,1,0)),"",1)</f>
        <v/>
      </c>
      <c r="C175" s="3">
        <v>173</v>
      </c>
      <c r="D175" s="3" t="str">
        <f>CHAR(34)&amp;VLOOKUP(C175,SOURCE!T176:Z10171,7,0)&amp;CHAR(34)</f>
        <v>"1471"</v>
      </c>
      <c r="E175" s="110" t="str">
        <f>CHAR(34)&amp;VLOOKUP(C175,SOURCE!T$4:Z$9999,6,0)&amp;CHAR(34)</f>
        <v>"GRAD&gt;"</v>
      </c>
      <c r="F175" s="105" t="str">
        <f t="shared" si="4"/>
        <v xml:space="preserve">                      if (strcompare(commandnumber,"GRAD&gt;" )) {strcpy(commandnumber, "1471");} else</v>
      </c>
      <c r="H175" t="b">
        <f>ISNA(VLOOKUP(J175,J176:J$500,1,0))</f>
        <v>1</v>
      </c>
      <c r="I175" s="111">
        <f>VLOOKUP(C175,SOURCE!T$4:Z$9999,7,0)</f>
        <v>1471</v>
      </c>
      <c r="J175" s="112" t="str">
        <f>VLOOKUP(C175,SOURCE!T$4:Z$9999,6,0)</f>
        <v>GRAD&gt;</v>
      </c>
      <c r="K175" s="113" t="str">
        <f t="shared" si="5"/>
        <v>GRAD&gt;</v>
      </c>
      <c r="L175" s="133" t="str">
        <f>VLOOKUP(C175,SOURCE!T$4:Z$9999,2,0)</f>
        <v>Trig</v>
      </c>
      <c r="Q175" s="110" t="str">
        <f>VLOOKUP(I175,SOURCE!C:N,5,0)</f>
        <v>"GRAD" STD_RIGHT_ARROW</v>
      </c>
    </row>
    <row r="176" spans="1:17">
      <c r="A176" s="108" t="str">
        <f>IF(ISNA(VLOOKUP(D176,D177:D$9999,1,0)),"",1)</f>
        <v/>
      </c>
      <c r="B176" s="108" t="str">
        <f>IF(ISNA(VLOOKUP(E176,E177:E$9999,1,0)),"",1)</f>
        <v/>
      </c>
      <c r="C176" s="3">
        <v>174</v>
      </c>
      <c r="D176" s="3" t="str">
        <f>CHAR(34)&amp;VLOOKUP(C176,SOURCE!T177:Z10172,7,0)&amp;CHAR(34)</f>
        <v>"1475"</v>
      </c>
      <c r="E176" s="110" t="str">
        <f>CHAR(34)&amp;VLOOKUP(C176,SOURCE!T$4:Z$9999,6,0)&amp;CHAR(34)</f>
        <v>"IM"</v>
      </c>
      <c r="F176" s="105" t="str">
        <f t="shared" si="4"/>
        <v xml:space="preserve">                      if (strcompare(commandnumber,"IM" )) {strcpy(commandnumber, "1475");} else</v>
      </c>
      <c r="H176" t="b">
        <f>ISNA(VLOOKUP(J176,J177:J$500,1,0))</f>
        <v>1</v>
      </c>
      <c r="I176" s="111">
        <f>VLOOKUP(C176,SOURCE!T$4:Z$9999,7,0)</f>
        <v>1475</v>
      </c>
      <c r="J176" s="112" t="str">
        <f>VLOOKUP(C176,SOURCE!T$4:Z$9999,6,0)</f>
        <v>IM</v>
      </c>
      <c r="K176" s="113" t="str">
        <f t="shared" si="5"/>
        <v>Im</v>
      </c>
      <c r="L176" s="133" t="str">
        <f>VLOOKUP(C176,SOURCE!T$4:Z$9999,2,0)</f>
        <v>Complex</v>
      </c>
      <c r="Q176" s="110" t="str">
        <f>VLOOKUP(I176,SOURCE!C:N,5,0)</f>
        <v>"Im"</v>
      </c>
    </row>
    <row r="177" spans="1:17">
      <c r="A177" s="108" t="str">
        <f>IF(ISNA(VLOOKUP(D177,D178:D$9999,1,0)),"",1)</f>
        <v/>
      </c>
      <c r="B177" s="108" t="str">
        <f>IF(ISNA(VLOOKUP(E177,E178:E$9999,1,0)),"",1)</f>
        <v/>
      </c>
      <c r="C177" s="3">
        <v>175</v>
      </c>
      <c r="D177" s="3" t="str">
        <f>CHAR(34)&amp;VLOOKUP(C177,SOURCE!T178:Z10173,7,0)&amp;CHAR(34)</f>
        <v>"1490"</v>
      </c>
      <c r="E177" s="110" t="str">
        <f>CHAR(34)&amp;VLOOKUP(C177,SOURCE!T$4:Z$9999,6,0)&amp;CHAR(34)</f>
        <v>"KEY?"</v>
      </c>
      <c r="F177" s="105" t="str">
        <f t="shared" si="4"/>
        <v xml:space="preserve">                      if (strcompare(commandnumber,"KEY?" )) {strcpy(commandnumber, "1490");} else</v>
      </c>
      <c r="H177" t="b">
        <f>ISNA(VLOOKUP(J177,J178:J$500,1,0))</f>
        <v>1</v>
      </c>
      <c r="I177" s="111">
        <f>VLOOKUP(C177,SOURCE!T$4:Z$9999,7,0)</f>
        <v>1490</v>
      </c>
      <c r="J177" s="112" t="str">
        <f>VLOOKUP(C177,SOURCE!T$4:Z$9999,6,0)</f>
        <v>KEY?</v>
      </c>
      <c r="K177" s="113" t="str">
        <f t="shared" si="5"/>
        <v>KEY?</v>
      </c>
      <c r="L177" s="133" t="str">
        <f>VLOOKUP(C177,SOURCE!T$4:Z$9999,2,0)</f>
        <v>INFO</v>
      </c>
      <c r="Q177" s="110" t="str">
        <f>VLOOKUP(I177,SOURCE!C:N,5,0)</f>
        <v>"KEY?"</v>
      </c>
    </row>
    <row r="178" spans="1:17">
      <c r="A178" s="108" t="str">
        <f>IF(ISNA(VLOOKUP(D178,D179:D$9999,1,0)),"",1)</f>
        <v/>
      </c>
      <c r="B178" s="108" t="str">
        <f>IF(ISNA(VLOOKUP(E178,E179:E$9999,1,0)),"",1)</f>
        <v/>
      </c>
      <c r="C178" s="3">
        <v>176</v>
      </c>
      <c r="D178" s="3" t="str">
        <f>CHAR(34)&amp;VLOOKUP(C178,SOURCE!T179:Z10174,7,0)&amp;CHAR(34)</f>
        <v>"1492"</v>
      </c>
      <c r="E178" s="110" t="str">
        <f>CHAR(34)&amp;VLOOKUP(C178,SOURCE!T$4:Z$9999,6,0)&amp;CHAR(34)</f>
        <v>"LASTX"</v>
      </c>
      <c r="F178" s="105" t="str">
        <f t="shared" si="4"/>
        <v xml:space="preserve">                      if (strcompare(commandnumber,"LASTX" )) {strcpy(commandnumber, "1492");} else</v>
      </c>
      <c r="H178" t="b">
        <f>ISNA(VLOOKUP(J178,J179:J$500,1,0))</f>
        <v>1</v>
      </c>
      <c r="I178" s="111">
        <f>VLOOKUP(C178,SOURCE!T$4:Z$9999,7,0)</f>
        <v>1492</v>
      </c>
      <c r="J178" s="112" t="str">
        <f>VLOOKUP(C178,SOURCE!T$4:Z$9999,6,0)</f>
        <v>LASTX</v>
      </c>
      <c r="K178" s="113" t="str">
        <f t="shared" si="5"/>
        <v>LSTx</v>
      </c>
      <c r="L178" s="133" t="str">
        <f>VLOOKUP(C178,SOURCE!T$4:Z$9999,2,0)</f>
        <v>STACK</v>
      </c>
      <c r="Q178" s="110" t="str">
        <f>VLOOKUP(I178,SOURCE!C:N,5,0)</f>
        <v>"LSTx"</v>
      </c>
    </row>
    <row r="179" spans="1:17">
      <c r="A179" s="108" t="str">
        <f>IF(ISNA(VLOOKUP(D179,D180:D$9999,1,0)),"",1)</f>
        <v/>
      </c>
      <c r="B179" s="108" t="str">
        <f>IF(ISNA(VLOOKUP(E179,E180:E$9999,1,0)),"",1)</f>
        <v/>
      </c>
      <c r="C179" s="3">
        <v>177</v>
      </c>
      <c r="D179" s="3" t="str">
        <f>CHAR(34)&amp;VLOOKUP(C179,SOURCE!T180:Z10175,7,0)&amp;CHAR(34)</f>
        <v>"1497"</v>
      </c>
      <c r="E179" s="110" t="str">
        <f>CHAR(34)&amp;VLOOKUP(C179,SOURCE!T$4:Z$9999,6,0)&amp;CHAR(34)</f>
        <v>"LNBETA"</v>
      </c>
      <c r="F179" s="105" t="str">
        <f t="shared" si="4"/>
        <v xml:space="preserve">                      if (strcompare(commandnumber,"LNBETA" )) {strcpy(commandnumber, "1497");} else</v>
      </c>
      <c r="H179" t="b">
        <f>ISNA(VLOOKUP(J179,J180:J$500,1,0))</f>
        <v>1</v>
      </c>
      <c r="I179" s="111">
        <f>VLOOKUP(C179,SOURCE!T$4:Z$9999,7,0)</f>
        <v>1497</v>
      </c>
      <c r="J179" s="112" t="str">
        <f>VLOOKUP(C179,SOURCE!T$4:Z$9999,6,0)</f>
        <v>LNBETA</v>
      </c>
      <c r="K179" s="113" t="str">
        <f t="shared" si="5"/>
        <v>lnbeta</v>
      </c>
      <c r="L179" s="133" t="str">
        <f>VLOOKUP(C179,SOURCE!T$4:Z$9999,2,0)</f>
        <v>Math</v>
      </c>
      <c r="Q179" s="110" t="str">
        <f>VLOOKUP(I179,SOURCE!C:N,5,0)</f>
        <v>"ln" STD_beta</v>
      </c>
    </row>
    <row r="180" spans="1:17">
      <c r="A180" s="108" t="str">
        <f>IF(ISNA(VLOOKUP(D180,D181:D$9999,1,0)),"",1)</f>
        <v/>
      </c>
      <c r="B180" s="108" t="str">
        <f>IF(ISNA(VLOOKUP(E180,E181:E$9999,1,0)),"",1)</f>
        <v/>
      </c>
      <c r="C180" s="3">
        <v>178</v>
      </c>
      <c r="D180" s="3" t="str">
        <f>CHAR(34)&amp;VLOOKUP(C180,SOURCE!T181:Z10176,7,0)&amp;CHAR(34)</f>
        <v>"1498"</v>
      </c>
      <c r="E180" s="110" t="str">
        <f>CHAR(34)&amp;VLOOKUP(C180,SOURCE!T$4:Z$9999,6,0)&amp;CHAR(34)</f>
        <v>"LNGAMMA"</v>
      </c>
      <c r="F180" s="105" t="str">
        <f t="shared" si="4"/>
        <v xml:space="preserve">                      if (strcompare(commandnumber,"LNGAMMA" )) {strcpy(commandnumber, "1498");} else</v>
      </c>
      <c r="H180" t="b">
        <f>ISNA(VLOOKUP(J180,J181:J$500,1,0))</f>
        <v>1</v>
      </c>
      <c r="I180" s="111">
        <f>VLOOKUP(C180,SOURCE!T$4:Z$9999,7,0)</f>
        <v>1498</v>
      </c>
      <c r="J180" s="112" t="str">
        <f>VLOOKUP(C180,SOURCE!T$4:Z$9999,6,0)</f>
        <v>LNGAMMA</v>
      </c>
      <c r="K180" s="113" t="str">
        <f t="shared" si="5"/>
        <v>lnGAMMA</v>
      </c>
      <c r="L180" s="133" t="str">
        <f>VLOOKUP(C180,SOURCE!T$4:Z$9999,2,0)</f>
        <v>Math</v>
      </c>
      <c r="Q180" s="110" t="str">
        <f>VLOOKUP(I180,SOURCE!C:N,5,0)</f>
        <v>"ln" STD_GAMMA</v>
      </c>
    </row>
    <row r="181" spans="1:17">
      <c r="A181" s="108" t="str">
        <f>IF(ISNA(VLOOKUP(D181,D182:D$9999,1,0)),"",1)</f>
        <v/>
      </c>
      <c r="B181" s="108" t="str">
        <f>IF(ISNA(VLOOKUP(E181,E182:E$9999,1,0)),"",1)</f>
        <v/>
      </c>
      <c r="C181" s="3">
        <v>179</v>
      </c>
      <c r="D181" s="3" t="str">
        <f>CHAR(34)&amp;VLOOKUP(C181,SOURCE!T182:Z10177,7,0)&amp;CHAR(34)</f>
        <v>"1505"</v>
      </c>
      <c r="E181" s="110" t="str">
        <f>CHAR(34)&amp;VLOOKUP(C181,SOURCE!T$4:Z$9999,6,0)&amp;CHAR(34)</f>
        <v>"LOCR?"</v>
      </c>
      <c r="F181" s="105" t="str">
        <f t="shared" si="4"/>
        <v xml:space="preserve">                      if (strcompare(commandnumber,"LOCR?" )) {strcpy(commandnumber, "1505");} else</v>
      </c>
      <c r="H181" t="b">
        <f>ISNA(VLOOKUP(J181,J182:J$500,1,0))</f>
        <v>1</v>
      </c>
      <c r="I181" s="111">
        <f>VLOOKUP(C181,SOURCE!T$4:Z$9999,7,0)</f>
        <v>1505</v>
      </c>
      <c r="J181" s="112" t="str">
        <f>VLOOKUP(C181,SOURCE!T$4:Z$9999,6,0)</f>
        <v>LOCR?</v>
      </c>
      <c r="K181" s="113" t="str">
        <f t="shared" si="5"/>
        <v>LocR?</v>
      </c>
      <c r="L181" s="133">
        <f>VLOOKUP(C181,SOURCE!T$4:Z$9999,2,0)</f>
        <v>0</v>
      </c>
      <c r="Q181" s="110" t="str">
        <f>VLOOKUP(I181,SOURCE!C:N,5,0)</f>
        <v>"LocR?"</v>
      </c>
    </row>
    <row r="182" spans="1:17">
      <c r="A182" s="108" t="str">
        <f>IF(ISNA(VLOOKUP(D182,D183:D$9999,1,0)),"",1)</f>
        <v/>
      </c>
      <c r="B182" s="108" t="str">
        <f>IF(ISNA(VLOOKUP(E182,E183:E$9999,1,0)),"",1)</f>
        <v/>
      </c>
      <c r="C182" s="3">
        <v>180</v>
      </c>
      <c r="D182" s="3" t="str">
        <f>CHAR(34)&amp;VLOOKUP(C182,SOURCE!T183:Z10178,7,0)&amp;CHAR(34)</f>
        <v>"1507"</v>
      </c>
      <c r="E182" s="110" t="str">
        <f>CHAR(34)&amp;VLOOKUP(C182,SOURCE!T$4:Z$9999,6,0)&amp;CHAR(34)</f>
        <v>"MANT"</v>
      </c>
      <c r="F182" s="105" t="str">
        <f t="shared" si="4"/>
        <v xml:space="preserve">                      if (strcompare(commandnumber,"MANT" )) {strcpy(commandnumber, "1507");} else</v>
      </c>
      <c r="H182" t="b">
        <f>ISNA(VLOOKUP(J182,J183:J$500,1,0))</f>
        <v>1</v>
      </c>
      <c r="I182" s="111">
        <f>VLOOKUP(C182,SOURCE!T$4:Z$9999,7,0)</f>
        <v>1507</v>
      </c>
      <c r="J182" s="112" t="str">
        <f>VLOOKUP(C182,SOURCE!T$4:Z$9999,6,0)</f>
        <v>MANT</v>
      </c>
      <c r="K182" s="113" t="str">
        <f t="shared" si="5"/>
        <v>MANT</v>
      </c>
      <c r="L182" s="133">
        <f>VLOOKUP(C182,SOURCE!T$4:Z$9999,2,0)</f>
        <v>0</v>
      </c>
      <c r="Q182" s="110" t="str">
        <f>VLOOKUP(I182,SOURCE!C:N,5,0)</f>
        <v>"MANT"</v>
      </c>
    </row>
    <row r="183" spans="1:17">
      <c r="A183" s="108" t="str">
        <f>IF(ISNA(VLOOKUP(D183,D184:D$9999,1,0)),"",1)</f>
        <v/>
      </c>
      <c r="B183" s="108" t="str">
        <f>IF(ISNA(VLOOKUP(E183,E184:E$9999,1,0)),"",1)</f>
        <v/>
      </c>
      <c r="C183" s="3">
        <v>181</v>
      </c>
      <c r="D183" s="3" t="str">
        <f>CHAR(34)&amp;VLOOKUP(C183,SOURCE!T184:Z10179,7,0)&amp;CHAR(34)</f>
        <v>"1509"</v>
      </c>
      <c r="E183" s="110" t="str">
        <f>CHAR(34)&amp;VLOOKUP(C183,SOURCE!T$4:Z$9999,6,0)&amp;CHAR(34)</f>
        <v>"MEM?"</v>
      </c>
      <c r="F183" s="105" t="str">
        <f t="shared" si="4"/>
        <v xml:space="preserve">                      if (strcompare(commandnumber,"MEM?" )) {strcpy(commandnumber, "1509");} else</v>
      </c>
      <c r="H183" t="b">
        <f>ISNA(VLOOKUP(J183,J184:J$500,1,0))</f>
        <v>1</v>
      </c>
      <c r="I183" s="111">
        <f>VLOOKUP(C183,SOURCE!T$4:Z$9999,7,0)</f>
        <v>1509</v>
      </c>
      <c r="J183" s="112" t="str">
        <f>VLOOKUP(C183,SOURCE!T$4:Z$9999,6,0)</f>
        <v>MEM?</v>
      </c>
      <c r="K183" s="113" t="str">
        <f t="shared" si="5"/>
        <v>MEM?</v>
      </c>
      <c r="L183" s="133" t="str">
        <f>VLOOKUP(C183,SOURCE!T$4:Z$9999,2,0)</f>
        <v>INFO</v>
      </c>
      <c r="Q183" s="110" t="str">
        <f>VLOOKUP(I183,SOURCE!C:N,5,0)</f>
        <v>"MEM?"</v>
      </c>
    </row>
    <row r="184" spans="1:17">
      <c r="A184" s="108" t="str">
        <f>IF(ISNA(VLOOKUP(D184,D185:D$9999,1,0)),"",1)</f>
        <v/>
      </c>
      <c r="B184" s="108" t="str">
        <f>IF(ISNA(VLOOKUP(E184,E185:E$9999,1,0)),"",1)</f>
        <v/>
      </c>
      <c r="C184" s="3">
        <v>182</v>
      </c>
      <c r="D184" s="3" t="str">
        <f>CHAR(34)&amp;VLOOKUP(C184,SOURCE!T185:Z10180,7,0)&amp;CHAR(34)</f>
        <v>"1535"</v>
      </c>
      <c r="E184" s="110" t="str">
        <f>CHAR(34)&amp;VLOOKUP(C184,SOURCE!T$4:Z$9999,6,0)&amp;CHAR(34)</f>
        <v>"PERM"</v>
      </c>
      <c r="F184" s="105" t="str">
        <f t="shared" si="4"/>
        <v xml:space="preserve">                      if (strcompare(commandnumber,"PERM" )) {strcpy(commandnumber, "1535");} else</v>
      </c>
      <c r="H184" t="b">
        <f>ISNA(VLOOKUP(J184,J185:J$500,1,0))</f>
        <v>1</v>
      </c>
      <c r="I184" s="111">
        <f>VLOOKUP(C184,SOURCE!T$4:Z$9999,7,0)</f>
        <v>1535</v>
      </c>
      <c r="J184" s="112" t="str">
        <f>VLOOKUP(C184,SOURCE!T$4:Z$9999,6,0)</f>
        <v>PERM</v>
      </c>
      <c r="K184" s="113" t="str">
        <f t="shared" si="5"/>
        <v>Pyx</v>
      </c>
      <c r="L184" s="133" t="str">
        <f>VLOOKUP(C184,SOURCE!T$4:Z$9999,2,0)</f>
        <v>Math</v>
      </c>
      <c r="Q184" s="110" t="str">
        <f>VLOOKUP(I184,SOURCE!C:N,5,0)</f>
        <v>"P" STD_SUB_y STD_SUB_x</v>
      </c>
    </row>
    <row r="185" spans="1:17">
      <c r="A185" s="108" t="str">
        <f>IF(ISNA(VLOOKUP(D185,D186:D$9999,1,0)),"",1)</f>
        <v/>
      </c>
      <c r="B185" s="108" t="str">
        <f>IF(ISNA(VLOOKUP(E185,E186:E$9999,1,0)),"",1)</f>
        <v/>
      </c>
      <c r="C185" s="3">
        <v>183</v>
      </c>
      <c r="D185" s="3" t="str">
        <f>CHAR(34)&amp;VLOOKUP(C185,SOURCE!T186:Z10181,7,0)&amp;CHAR(34)</f>
        <v>"1539"</v>
      </c>
      <c r="E185" s="110" t="str">
        <f>CHAR(34)&amp;VLOOKUP(C185,SOURCE!T$4:Z$9999,6,0)&amp;CHAR(34)</f>
        <v>"PLOT"</v>
      </c>
      <c r="F185" s="105" t="str">
        <f t="shared" si="4"/>
        <v xml:space="preserve">                      if (strcompare(commandnumber,"PLOT" )) {strcpy(commandnumber, "1539");} else</v>
      </c>
      <c r="H185" t="b">
        <f>ISNA(VLOOKUP(J185,J186:J$500,1,0))</f>
        <v>1</v>
      </c>
      <c r="I185" s="111">
        <f>VLOOKUP(C185,SOURCE!T$4:Z$9999,7,0)</f>
        <v>1539</v>
      </c>
      <c r="J185" s="112" t="str">
        <f>VLOOKUP(C185,SOURCE!T$4:Z$9999,6,0)</f>
        <v>PLOT</v>
      </c>
      <c r="K185" s="113" t="str">
        <f t="shared" si="5"/>
        <v>PLOT</v>
      </c>
      <c r="L185" s="133" t="str">
        <f>VLOOKUP(C185,SOURCE!T$4:Z$9999,2,0)</f>
        <v>STAT</v>
      </c>
      <c r="Q185" s="110" t="str">
        <f>VLOOKUP(I185,SOURCE!C:N,5,0)</f>
        <v>"PLOT"</v>
      </c>
    </row>
    <row r="186" spans="1:17">
      <c r="A186" s="108" t="str">
        <f>IF(ISNA(VLOOKUP(D186,D187:D$9999,1,0)),"",1)</f>
        <v/>
      </c>
      <c r="B186" s="108" t="str">
        <f>IF(ISNA(VLOOKUP(E186,E187:E$9999,1,0)),"",1)</f>
        <v/>
      </c>
      <c r="C186" s="3">
        <v>184</v>
      </c>
      <c r="D186" s="3" t="str">
        <f>CHAR(34)&amp;VLOOKUP(C186,SOURCE!T187:Z10182,7,0)&amp;CHAR(34)</f>
        <v>"1548"</v>
      </c>
      <c r="E186" s="110" t="str">
        <f>CHAR(34)&amp;VLOOKUP(C186,SOURCE!T$4:Z$9999,6,0)&amp;CHAR(34)</f>
        <v>"RAD&gt;"</v>
      </c>
      <c r="F186" s="105" t="str">
        <f t="shared" si="4"/>
        <v xml:space="preserve">                      if (strcompare(commandnumber,"RAD&gt;" )) {strcpy(commandnumber, "1548");} else</v>
      </c>
      <c r="H186" t="b">
        <f>ISNA(VLOOKUP(J186,J187:J$500,1,0))</f>
        <v>1</v>
      </c>
      <c r="I186" s="111">
        <f>VLOOKUP(C186,SOURCE!T$4:Z$9999,7,0)</f>
        <v>1548</v>
      </c>
      <c r="J186" s="112" t="str">
        <f>VLOOKUP(C186,SOURCE!T$4:Z$9999,6,0)</f>
        <v>RAD&gt;</v>
      </c>
      <c r="K186" s="113" t="str">
        <f t="shared" si="5"/>
        <v>RAD&gt;</v>
      </c>
      <c r="L186" s="133" t="str">
        <f>VLOOKUP(C186,SOURCE!T$4:Z$9999,2,0)</f>
        <v>Trig</v>
      </c>
      <c r="Q186" s="110" t="str">
        <f>VLOOKUP(I186,SOURCE!C:N,5,0)</f>
        <v>"RAD" STD_RIGHT_ARROW</v>
      </c>
    </row>
    <row r="187" spans="1:17">
      <c r="A187" s="108" t="str">
        <f>IF(ISNA(VLOOKUP(D187,D188:D$9999,1,0)),"",1)</f>
        <v/>
      </c>
      <c r="B187" s="108" t="str">
        <f>IF(ISNA(VLOOKUP(E187,E188:E$9999,1,0)),"",1)</f>
        <v/>
      </c>
      <c r="C187" s="3">
        <v>185</v>
      </c>
      <c r="D187" s="3" t="str">
        <f>CHAR(34)&amp;VLOOKUP(C187,SOURCE!T188:Z10183,7,0)&amp;CHAR(34)</f>
        <v>"1549"</v>
      </c>
      <c r="E187" s="110" t="str">
        <f>CHAR(34)&amp;VLOOKUP(C187,SOURCE!T$4:Z$9999,6,0)&amp;CHAR(34)</f>
        <v>"RAN#"</v>
      </c>
      <c r="F187" s="105" t="str">
        <f t="shared" si="4"/>
        <v xml:space="preserve">                      if (strcompare(commandnumber,"RAN#" )) {strcpy(commandnumber, "1549");} else</v>
      </c>
      <c r="H187" t="b">
        <f>ISNA(VLOOKUP(J187,J188:J$500,1,0))</f>
        <v>1</v>
      </c>
      <c r="I187" s="111">
        <f>VLOOKUP(C187,SOURCE!T$4:Z$9999,7,0)</f>
        <v>1549</v>
      </c>
      <c r="J187" s="112" t="str">
        <f>VLOOKUP(C187,SOURCE!T$4:Z$9999,6,0)</f>
        <v>RAN#</v>
      </c>
      <c r="K187" s="113" t="str">
        <f t="shared" si="5"/>
        <v>RAN#</v>
      </c>
      <c r="L187" s="133" t="str">
        <f>VLOOKUP(C187,SOURCE!T$4:Z$9999,2,0)</f>
        <v>Math</v>
      </c>
      <c r="Q187" s="110" t="str">
        <f>VLOOKUP(I187,SOURCE!C:N,5,0)</f>
        <v>"RAN#"</v>
      </c>
    </row>
    <row r="188" spans="1:17">
      <c r="A188" s="108" t="str">
        <f>IF(ISNA(VLOOKUP(D188,D189:D$9999,1,0)),"",1)</f>
        <v/>
      </c>
      <c r="B188" s="108" t="str">
        <f>IF(ISNA(VLOOKUP(E188,E189:E$9999,1,0)),"",1)</f>
        <v/>
      </c>
      <c r="C188" s="3">
        <v>186</v>
      </c>
      <c r="D188" s="3" t="str">
        <f>CHAR(34)&amp;VLOOKUP(C188,SOURCE!T189:Z10184,7,0)&amp;CHAR(34)</f>
        <v>"1552"</v>
      </c>
      <c r="E188" s="110" t="str">
        <f>CHAR(34)&amp;VLOOKUP(C188,SOURCE!T$4:Z$9999,6,0)&amp;CHAR(34)</f>
        <v>"RCLEL"</v>
      </c>
      <c r="F188" s="105" t="str">
        <f t="shared" si="4"/>
        <v xml:space="preserve">                      if (strcompare(commandnumber,"RCLEL" )) {strcpy(commandnumber, "1552");} else</v>
      </c>
      <c r="H188" t="b">
        <f>ISNA(VLOOKUP(J188,J189:J$500,1,0))</f>
        <v>1</v>
      </c>
      <c r="I188" s="111">
        <f>VLOOKUP(C188,SOURCE!T$4:Z$9999,7,0)</f>
        <v>1552</v>
      </c>
      <c r="J188" s="112" t="str">
        <f>VLOOKUP(C188,SOURCE!T$4:Z$9999,6,0)</f>
        <v>RCLEL</v>
      </c>
      <c r="K188" s="113" t="str">
        <f t="shared" si="5"/>
        <v>RCLEL</v>
      </c>
      <c r="L188" s="133" t="str">
        <f>VLOOKUP(C188,SOURCE!T$4:Z$9999,2,0)</f>
        <v>STACK</v>
      </c>
      <c r="Q188" s="110" t="str">
        <f>VLOOKUP(I188,SOURCE!C:N,5,0)</f>
        <v>"RCLEL"</v>
      </c>
    </row>
    <row r="189" spans="1:17">
      <c r="A189" s="108" t="str">
        <f>IF(ISNA(VLOOKUP(D189,D190:D$9999,1,0)),"",1)</f>
        <v/>
      </c>
      <c r="B189" s="108" t="str">
        <f>IF(ISNA(VLOOKUP(E189,E190:E$9999,1,0)),"",1)</f>
        <v/>
      </c>
      <c r="C189" s="3">
        <v>187</v>
      </c>
      <c r="D189" s="3" t="str">
        <f>CHAR(34)&amp;VLOOKUP(C189,SOURCE!T190:Z10185,7,0)&amp;CHAR(34)</f>
        <v>"1553"</v>
      </c>
      <c r="E189" s="110" t="str">
        <f>CHAR(34)&amp;VLOOKUP(C189,SOURCE!T$4:Z$9999,6,0)&amp;CHAR(34)</f>
        <v>"RCLIJ"</v>
      </c>
      <c r="F189" s="105" t="str">
        <f t="shared" si="4"/>
        <v xml:space="preserve">                      if (strcompare(commandnumber,"RCLIJ" )) {strcpy(commandnumber, "1553");} else</v>
      </c>
      <c r="H189" t="b">
        <f>ISNA(VLOOKUP(J189,J190:J$500,1,0))</f>
        <v>1</v>
      </c>
      <c r="I189" s="111">
        <f>VLOOKUP(C189,SOURCE!T$4:Z$9999,7,0)</f>
        <v>1553</v>
      </c>
      <c r="J189" s="112" t="str">
        <f>VLOOKUP(C189,SOURCE!T$4:Z$9999,6,0)</f>
        <v>RCLIJ</v>
      </c>
      <c r="K189" s="113" t="str">
        <f t="shared" si="5"/>
        <v>RCLIJ</v>
      </c>
      <c r="L189" s="133" t="str">
        <f>VLOOKUP(C189,SOURCE!T$4:Z$9999,2,0)</f>
        <v>STACK</v>
      </c>
      <c r="Q189" s="110" t="str">
        <f>VLOOKUP(I189,SOURCE!C:N,5,0)</f>
        <v>"RCLIJ"</v>
      </c>
    </row>
    <row r="190" spans="1:17">
      <c r="A190" s="108" t="str">
        <f>IF(ISNA(VLOOKUP(D190,D191:D$9999,1,0)),"",1)</f>
        <v/>
      </c>
      <c r="B190" s="108" t="str">
        <f>IF(ISNA(VLOOKUP(E190,E191:E$9999,1,0)),"",1)</f>
        <v/>
      </c>
      <c r="C190" s="3">
        <v>188</v>
      </c>
      <c r="D190" s="3" t="str">
        <f>CHAR(34)&amp;VLOOKUP(C190,SOURCE!T191:Z10186,7,0)&amp;CHAR(34)</f>
        <v>"1554"</v>
      </c>
      <c r="E190" s="110" t="str">
        <f>CHAR(34)&amp;VLOOKUP(C190,SOURCE!T$4:Z$9999,6,0)&amp;CHAR(34)</f>
        <v>"RCLS"</v>
      </c>
      <c r="F190" s="105" t="str">
        <f t="shared" si="4"/>
        <v xml:space="preserve">                      if (strcompare(commandnumber,"RCLS" )) {strcpy(commandnumber, "1554");} else</v>
      </c>
      <c r="H190" t="b">
        <f>ISNA(VLOOKUP(J190,J191:J$500,1,0))</f>
        <v>1</v>
      </c>
      <c r="I190" s="111">
        <f>VLOOKUP(C190,SOURCE!T$4:Z$9999,7,0)</f>
        <v>1554</v>
      </c>
      <c r="J190" s="112" t="str">
        <f>VLOOKUP(C190,SOURCE!T$4:Z$9999,6,0)</f>
        <v>RCLS</v>
      </c>
      <c r="K190" s="113" t="str">
        <f t="shared" si="5"/>
        <v>RCLS</v>
      </c>
      <c r="L190" s="133" t="str">
        <f>VLOOKUP(C190,SOURCE!T$4:Z$9999,2,0)</f>
        <v>STACK</v>
      </c>
      <c r="Q190" s="110" t="str">
        <f>VLOOKUP(I190,SOURCE!C:N,5,0)</f>
        <v>"RCLS"</v>
      </c>
    </row>
    <row r="191" spans="1:17">
      <c r="A191" s="108" t="str">
        <f>IF(ISNA(VLOOKUP(D191,D192:D$9999,1,0)),"",1)</f>
        <v/>
      </c>
      <c r="B191" s="108" t="str">
        <f>IF(ISNA(VLOOKUP(E191,E192:E$9999,1,0)),"",1)</f>
        <v/>
      </c>
      <c r="C191" s="3">
        <v>189</v>
      </c>
      <c r="D191" s="3" t="str">
        <f>CHAR(34)&amp;VLOOKUP(C191,SOURCE!T192:Z10187,7,0)&amp;CHAR(34)</f>
        <v>"1556"</v>
      </c>
      <c r="E191" s="110" t="str">
        <f>CHAR(34)&amp;VLOOKUP(C191,SOURCE!T$4:Z$9999,6,0)&amp;CHAR(34)</f>
        <v>"RE"</v>
      </c>
      <c r="F191" s="105" t="str">
        <f t="shared" si="4"/>
        <v xml:space="preserve">                      if (strcompare(commandnumber,"RE" )) {strcpy(commandnumber, "1556");} else</v>
      </c>
      <c r="H191" t="b">
        <f>ISNA(VLOOKUP(J191,J192:J$500,1,0))</f>
        <v>1</v>
      </c>
      <c r="I191" s="111">
        <f>VLOOKUP(C191,SOURCE!T$4:Z$9999,7,0)</f>
        <v>1556</v>
      </c>
      <c r="J191" s="112" t="str">
        <f>VLOOKUP(C191,SOURCE!T$4:Z$9999,6,0)</f>
        <v>RE</v>
      </c>
      <c r="K191" s="113" t="str">
        <f t="shared" si="5"/>
        <v>Re</v>
      </c>
      <c r="L191" s="133" t="str">
        <f>VLOOKUP(C191,SOURCE!T$4:Z$9999,2,0)</f>
        <v>Complex</v>
      </c>
      <c r="Q191" s="110" t="str">
        <f>VLOOKUP(I191,SOURCE!C:N,5,0)</f>
        <v>"Re"</v>
      </c>
    </row>
    <row r="192" spans="1:17">
      <c r="A192" s="108" t="str">
        <f>IF(ISNA(VLOOKUP(D192,D193:D$9999,1,0)),"",1)</f>
        <v/>
      </c>
      <c r="B192" s="108" t="str">
        <f>IF(ISNA(VLOOKUP(E192,E193:E$9999,1,0)),"",1)</f>
        <v/>
      </c>
      <c r="C192" s="3">
        <v>190</v>
      </c>
      <c r="D192" s="3" t="str">
        <f>CHAR(34)&amp;VLOOKUP(C192,SOURCE!T193:Z10188,7,0)&amp;CHAR(34)</f>
        <v>"1559"</v>
      </c>
      <c r="E192" s="110" t="str">
        <f>CHAR(34)&amp;VLOOKUP(C192,SOURCE!T$4:Z$9999,6,0)&amp;CHAR(34)</f>
        <v>"RE&gt;CX"</v>
      </c>
      <c r="F192" s="105" t="str">
        <f t="shared" si="4"/>
        <v xml:space="preserve">                      if (strcompare(commandnumber,"RE&gt;CX" )) {strcpy(commandnumber, "1559");} else</v>
      </c>
      <c r="H192" t="b">
        <f>ISNA(VLOOKUP(J192,J193:J$500,1,0))</f>
        <v>1</v>
      </c>
      <c r="I192" s="111">
        <f>VLOOKUP(C192,SOURCE!T$4:Z$9999,7,0)</f>
        <v>1559</v>
      </c>
      <c r="J192" s="112" t="str">
        <f>VLOOKUP(C192,SOURCE!T$4:Z$9999,6,0)</f>
        <v>RE&gt;CX</v>
      </c>
      <c r="K192" s="113" t="str">
        <f t="shared" si="5"/>
        <v>RE&gt;CX</v>
      </c>
      <c r="L192" s="133" t="str">
        <f>VLOOKUP(C192,SOURCE!T$4:Z$9999,2,0)</f>
        <v>Complex</v>
      </c>
      <c r="Q192" s="110" t="str">
        <f>VLOOKUP(I192,SOURCE!C:N,5,0)</f>
        <v>"RE" STD_RIGHT_ARROW "CX"</v>
      </c>
    </row>
    <row r="193" spans="1:17">
      <c r="A193" s="108" t="str">
        <f>IF(ISNA(VLOOKUP(D193,D194:D$9999,1,0)),"",1)</f>
        <v/>
      </c>
      <c r="B193" s="108" t="str">
        <f>IF(ISNA(VLOOKUP(E193,E194:E$9999,1,0)),"",1)</f>
        <v/>
      </c>
      <c r="C193" s="3">
        <v>191</v>
      </c>
      <c r="D193" s="3" t="str">
        <f>CHAR(34)&amp;VLOOKUP(C193,SOURCE!T194:Z10189,7,0)&amp;CHAR(34)</f>
        <v>"1560"</v>
      </c>
      <c r="E193" s="110" t="str">
        <f>CHAR(34)&amp;VLOOKUP(C193,SOURCE!T$4:Z$9999,6,0)&amp;CHAR(34)</f>
        <v>"RE&lt;&gt;IM"</v>
      </c>
      <c r="F193" s="105" t="str">
        <f t="shared" si="4"/>
        <v xml:space="preserve">                      if (strcompare(commandnumber,"RE&lt;&gt;IM" )) {strcpy(commandnumber, "1560");} else</v>
      </c>
      <c r="H193" t="b">
        <f>ISNA(VLOOKUP(J193,J194:J$500,1,0))</f>
        <v>1</v>
      </c>
      <c r="I193" s="111">
        <f>VLOOKUP(C193,SOURCE!T$4:Z$9999,7,0)</f>
        <v>1560</v>
      </c>
      <c r="J193" s="112" t="str">
        <f>VLOOKUP(C193,SOURCE!T$4:Z$9999,6,0)</f>
        <v>RE&lt;&gt;IM</v>
      </c>
      <c r="K193" s="113" t="str">
        <f t="shared" si="5"/>
        <v>Re&lt;&gt;Im</v>
      </c>
      <c r="L193" s="133" t="str">
        <f>VLOOKUP(C193,SOURCE!T$4:Z$9999,2,0)</f>
        <v>Complex</v>
      </c>
      <c r="Q193" s="110" t="str">
        <f>VLOOKUP(I193,SOURCE!C:N,5,0)</f>
        <v>"Re" STD_LEFT_RIGHT_ARROWS "Im"</v>
      </c>
    </row>
    <row r="194" spans="1:17">
      <c r="A194" s="108" t="str">
        <f>IF(ISNA(VLOOKUP(D194,D195:D$9999,1,0)),"",1)</f>
        <v/>
      </c>
      <c r="B194" s="108" t="str">
        <f>IF(ISNA(VLOOKUP(E194,E195:E$9999,1,0)),"",1)</f>
        <v/>
      </c>
      <c r="C194" s="3">
        <v>192</v>
      </c>
      <c r="D194" s="3" t="str">
        <f>CHAR(34)&amp;VLOOKUP(C194,SOURCE!T195:Z10190,7,0)&amp;CHAR(34)</f>
        <v>"1562"</v>
      </c>
      <c r="E194" s="110" t="str">
        <f>CHAR(34)&amp;VLOOKUP(C194,SOURCE!T$4:Z$9999,6,0)&amp;CHAR(34)</f>
        <v>"RMODE?"</v>
      </c>
      <c r="F194" s="105" t="str">
        <f t="shared" si="4"/>
        <v xml:space="preserve">                      if (strcompare(commandnumber,"RMODE?" )) {strcpy(commandnumber, "1562");} else</v>
      </c>
      <c r="H194" t="b">
        <f>ISNA(VLOOKUP(J194,J195:J$500,1,0))</f>
        <v>1</v>
      </c>
      <c r="I194" s="111">
        <f>VLOOKUP(C194,SOURCE!T$4:Z$9999,7,0)</f>
        <v>1562</v>
      </c>
      <c r="J194" s="112" t="str">
        <f>VLOOKUP(C194,SOURCE!T$4:Z$9999,6,0)</f>
        <v>RMODE?</v>
      </c>
      <c r="K194" s="113" t="str">
        <f t="shared" si="5"/>
        <v>RMODE?</v>
      </c>
      <c r="L194" s="133" t="str">
        <f>VLOOKUP(C194,SOURCE!T$4:Z$9999,2,0)</f>
        <v>CONF</v>
      </c>
      <c r="Q194" s="110" t="str">
        <f>VLOOKUP(I194,SOURCE!C:N,5,0)</f>
        <v>"RMODE?"</v>
      </c>
    </row>
    <row r="195" spans="1:17">
      <c r="A195" s="108" t="str">
        <f>IF(ISNA(VLOOKUP(D195,D196:D$9999,1,0)),"",1)</f>
        <v/>
      </c>
      <c r="B195" s="108" t="str">
        <f>IF(ISNA(VLOOKUP(E195,E196:E$9999,1,0)),"",1)</f>
        <v/>
      </c>
      <c r="C195" s="3">
        <v>193</v>
      </c>
      <c r="D195" s="3" t="str">
        <f>CHAR(34)&amp;VLOOKUP(C195,SOURCE!T196:Z10191,7,0)&amp;CHAR(34)</f>
        <v>"1563"</v>
      </c>
      <c r="E195" s="110" t="str">
        <f>CHAR(34)&amp;VLOOKUP(C195,SOURCE!T$4:Z$9999,6,0)&amp;CHAR(34)</f>
        <v>"RMD"</v>
      </c>
      <c r="F195" s="105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(strcompare(commandnumber,"RMD" )) {strcpy(commandnumber, "1563");} else</v>
      </c>
      <c r="H195" t="b">
        <f>ISNA(VLOOKUP(J195,J196:J$500,1,0))</f>
        <v>1</v>
      </c>
      <c r="I195" s="111">
        <f>VLOOKUP(C195,SOURCE!T$4:Z$9999,7,0)</f>
        <v>1563</v>
      </c>
      <c r="J195" s="112" t="str">
        <f>VLOOKUP(C195,SOURCE!T$4:Z$9999,6,0)</f>
        <v>RMD</v>
      </c>
      <c r="K195" s="113" t="str">
        <f t="shared" ref="K195:K258" si="7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RMD</v>
      </c>
      <c r="L195" s="133" t="str">
        <f>VLOOKUP(C195,SOURCE!T$4:Z$9999,2,0)</f>
        <v>Math</v>
      </c>
      <c r="Q195" s="110" t="str">
        <f>VLOOKUP(I195,SOURCE!C:N,5,0)</f>
        <v>"RMD"</v>
      </c>
    </row>
    <row r="196" spans="1:17">
      <c r="A196" s="108" t="str">
        <f>IF(ISNA(VLOOKUP(D196,D197:D$9999,1,0)),"",1)</f>
        <v/>
      </c>
      <c r="B196" s="108" t="str">
        <f>IF(ISNA(VLOOKUP(E196,E197:E$9999,1,0)),"",1)</f>
        <v/>
      </c>
      <c r="C196" s="3">
        <v>194</v>
      </c>
      <c r="D196" s="3" t="str">
        <f>CHAR(34)&amp;VLOOKUP(C196,SOURCE!T197:Z10192,7,0)&amp;CHAR(34)</f>
        <v>"1574"</v>
      </c>
      <c r="E196" s="110" t="str">
        <f>CHAR(34)&amp;VLOOKUP(C196,SOURCE!T$4:Z$9999,6,0)&amp;CHAR(34)</f>
        <v>"R&gt;D"</v>
      </c>
      <c r="F196" s="105" t="str">
        <f t="shared" si="6"/>
        <v xml:space="preserve">                      if (strcompare(commandnumber,"R&gt;D" )) {strcpy(commandnumber, "1574");} else</v>
      </c>
      <c r="H196" t="b">
        <f>ISNA(VLOOKUP(J196,J197:J$500,1,0))</f>
        <v>1</v>
      </c>
      <c r="I196" s="111">
        <f>VLOOKUP(C196,SOURCE!T$4:Z$9999,7,0)</f>
        <v>1574</v>
      </c>
      <c r="J196" s="112" t="str">
        <f>VLOOKUP(C196,SOURCE!T$4:Z$9999,6,0)</f>
        <v>R&gt;D</v>
      </c>
      <c r="K196" s="113" t="str">
        <f t="shared" si="7"/>
        <v>R&gt;D</v>
      </c>
      <c r="L196" s="133" t="str">
        <f>VLOOKUP(C196,SOURCE!T$4:Z$9999,2,0)</f>
        <v>Trig</v>
      </c>
      <c r="Q196" s="110" t="str">
        <f>VLOOKUP(I196,SOURCE!C:N,5,0)</f>
        <v>"R" STD_RIGHT_ARROW "D"</v>
      </c>
    </row>
    <row r="197" spans="1:17">
      <c r="A197" s="108" t="str">
        <f>IF(ISNA(VLOOKUP(D197,D198:D$9999,1,0)),"",1)</f>
        <v/>
      </c>
      <c r="B197" s="108" t="str">
        <f>IF(ISNA(VLOOKUP(E197,E198:E$9999,1,0)),"",1)</f>
        <v/>
      </c>
      <c r="C197" s="3">
        <v>195</v>
      </c>
      <c r="D197" s="3" t="str">
        <f>CHAR(34)&amp;VLOOKUP(C197,SOURCE!T198:Z10193,7,0)&amp;CHAR(34)</f>
        <v>"1577"</v>
      </c>
      <c r="E197" s="110" t="str">
        <f>CHAR(34)&amp;VLOOKUP(C197,SOURCE!T$4:Z$9999,6,0)&amp;CHAR(34)</f>
        <v>"SCI"</v>
      </c>
      <c r="F197" s="105" t="str">
        <f t="shared" si="6"/>
        <v xml:space="preserve">                      if (strcompare(commandnumber,"SCI" )) {strcpy(commandnumber, "1577");} else</v>
      </c>
      <c r="H197" t="b">
        <f>ISNA(VLOOKUP(J197,J198:J$500,1,0))</f>
        <v>1</v>
      </c>
      <c r="I197" s="111">
        <f>VLOOKUP(C197,SOURCE!T$4:Z$9999,7,0)</f>
        <v>1577</v>
      </c>
      <c r="J197" s="112" t="str">
        <f>VLOOKUP(C197,SOURCE!T$4:Z$9999,6,0)</f>
        <v>SCI</v>
      </c>
      <c r="K197" s="113" t="str">
        <f t="shared" si="7"/>
        <v>SCI</v>
      </c>
      <c r="L197" s="133" t="str">
        <f>VLOOKUP(C197,SOURCE!T$4:Z$9999,2,0)</f>
        <v>DISP</v>
      </c>
      <c r="Q197" s="110" t="str">
        <f>VLOOKUP(I197,SOURCE!C:N,5,0)</f>
        <v>"SCI"</v>
      </c>
    </row>
    <row r="198" spans="1:17">
      <c r="A198" s="108" t="str">
        <f>IF(ISNA(VLOOKUP(D198,D199:D$9999,1,0)),"",1)</f>
        <v/>
      </c>
      <c r="B198" s="108" t="str">
        <f>IF(ISNA(VLOOKUP(E198,E199:E$9999,1,0)),"",1)</f>
        <v/>
      </c>
      <c r="C198" s="3">
        <v>196</v>
      </c>
      <c r="D198" s="3" t="str">
        <f>CHAR(34)&amp;VLOOKUP(C198,SOURCE!T199:Z10194,7,0)&amp;CHAR(34)</f>
        <v>"1578"</v>
      </c>
      <c r="E198" s="110" t="str">
        <f>CHAR(34)&amp;VLOOKUP(C198,SOURCE!T$4:Z$9999,6,0)&amp;CHAR(34)</f>
        <v>"SDIGS?"</v>
      </c>
      <c r="F198" s="105" t="str">
        <f t="shared" si="6"/>
        <v xml:space="preserve">                      if (strcompare(commandnumber,"SDIGS?" )) {strcpy(commandnumber, "1578");} else</v>
      </c>
      <c r="H198" t="b">
        <f>ISNA(VLOOKUP(J198,J199:J$500,1,0))</f>
        <v>1</v>
      </c>
      <c r="I198" s="111">
        <f>VLOOKUP(C198,SOURCE!T$4:Z$9999,7,0)</f>
        <v>1578</v>
      </c>
      <c r="J198" s="112" t="str">
        <f>VLOOKUP(C198,SOURCE!T$4:Z$9999,6,0)</f>
        <v>SDIGS?</v>
      </c>
      <c r="K198" s="113" t="str">
        <f t="shared" si="7"/>
        <v>SDIGS?</v>
      </c>
      <c r="L198" s="133" t="str">
        <f>VLOOKUP(C198,SOURCE!T$4:Z$9999,2,0)</f>
        <v>CONF</v>
      </c>
      <c r="Q198" s="110" t="str">
        <f>VLOOKUP(I198,SOURCE!C:N,5,0)</f>
        <v>"SDIGS?"</v>
      </c>
    </row>
    <row r="199" spans="1:17">
      <c r="A199" s="108" t="str">
        <f>IF(ISNA(VLOOKUP(D199,D200:D$9999,1,0)),"",1)</f>
        <v/>
      </c>
      <c r="B199" s="108" t="str">
        <f>IF(ISNA(VLOOKUP(E199,E200:E$9999,1,0)),"",1)</f>
        <v/>
      </c>
      <c r="C199" s="3">
        <v>197</v>
      </c>
      <c r="D199" s="3" t="str">
        <f>CHAR(34)&amp;VLOOKUP(C199,SOURCE!T200:Z10195,7,0)&amp;CHAR(34)</f>
        <v>"1579"</v>
      </c>
      <c r="E199" s="110" t="str">
        <f>CHAR(34)&amp;VLOOKUP(C199,SOURCE!T$4:Z$9999,6,0)&amp;CHAR(34)</f>
        <v>"SEED"</v>
      </c>
      <c r="F199" s="105" t="str">
        <f t="shared" si="6"/>
        <v xml:space="preserve">                      if (strcompare(commandnumber,"SEED" )) {strcpy(commandnumber, "1579");} else</v>
      </c>
      <c r="H199" t="b">
        <f>ISNA(VLOOKUP(J199,J200:J$500,1,0))</f>
        <v>1</v>
      </c>
      <c r="I199" s="111">
        <f>VLOOKUP(C199,SOURCE!T$4:Z$9999,7,0)</f>
        <v>1579</v>
      </c>
      <c r="J199" s="112" t="str">
        <f>VLOOKUP(C199,SOURCE!T$4:Z$9999,6,0)</f>
        <v>SEED</v>
      </c>
      <c r="K199" s="113" t="str">
        <f t="shared" si="7"/>
        <v>SEED</v>
      </c>
      <c r="L199" s="133" t="str">
        <f>VLOOKUP(C199,SOURCE!T$4:Z$9999,2,0)</f>
        <v>Math</v>
      </c>
      <c r="Q199" s="110" t="str">
        <f>VLOOKUP(I199,SOURCE!C:N,5,0)</f>
        <v>"SEED"</v>
      </c>
    </row>
    <row r="200" spans="1:17">
      <c r="A200" s="108" t="str">
        <f>IF(ISNA(VLOOKUP(D200,D201:D$9999,1,0)),"",1)</f>
        <v/>
      </c>
      <c r="B200" s="108" t="str">
        <f>IF(ISNA(VLOOKUP(E200,E201:E$9999,1,0)),"",1)</f>
        <v/>
      </c>
      <c r="C200" s="3">
        <v>198</v>
      </c>
      <c r="D200" s="3" t="str">
        <f>CHAR(34)&amp;VLOOKUP(C200,SOURCE!T201:Z10196,7,0)&amp;CHAR(34)</f>
        <v>"1590"</v>
      </c>
      <c r="E200" s="110" t="str">
        <f>CHAR(34)&amp;VLOOKUP(C200,SOURCE!T$4:Z$9999,6,0)&amp;CHAR(34)</f>
        <v>"SIGN"</v>
      </c>
      <c r="F200" s="105" t="str">
        <f t="shared" si="6"/>
        <v xml:space="preserve">                      if (strcompare(commandnumber,"SIGN" )) {strcpy(commandnumber, "1590");} else</v>
      </c>
      <c r="H200" t="b">
        <f>ISNA(VLOOKUP(J200,J201:J$500,1,0))</f>
        <v>1</v>
      </c>
      <c r="I200" s="111">
        <f>VLOOKUP(C200,SOURCE!T$4:Z$9999,7,0)</f>
        <v>1590</v>
      </c>
      <c r="J200" s="112" t="str">
        <f>VLOOKUP(C200,SOURCE!T$4:Z$9999,6,0)</f>
        <v>SIGN</v>
      </c>
      <c r="K200" s="113" t="str">
        <f t="shared" si="7"/>
        <v>sign</v>
      </c>
      <c r="L200" s="133" t="str">
        <f>VLOOKUP(C200,SOURCE!T$4:Z$9999,2,0)</f>
        <v>Math</v>
      </c>
      <c r="Q200" s="110" t="str">
        <f>VLOOKUP(I200,SOURCE!C:N,5,0)</f>
        <v>"sign"</v>
      </c>
    </row>
    <row r="201" spans="1:17">
      <c r="A201" s="108" t="str">
        <f>IF(ISNA(VLOOKUP(D201,D202:D$9999,1,0)),"",1)</f>
        <v/>
      </c>
      <c r="B201" s="108" t="str">
        <f>IF(ISNA(VLOOKUP(E201,E202:E$9999,1,0)),"",1)</f>
        <v/>
      </c>
      <c r="C201" s="3">
        <v>199</v>
      </c>
      <c r="D201" s="3" t="str">
        <f>CHAR(34)&amp;VLOOKUP(C201,SOURCE!T202:Z10197,7,0)&amp;CHAR(34)</f>
        <v>"1591"</v>
      </c>
      <c r="E201" s="110" t="str">
        <f>CHAR(34)&amp;VLOOKUP(C201,SOURCE!T$4:Z$9999,6,0)&amp;CHAR(34)</f>
        <v>"SIGNMT"</v>
      </c>
      <c r="F201" s="105" t="str">
        <f t="shared" si="6"/>
        <v xml:space="preserve">                      if (strcompare(commandnumber,"SIGNMT" )) {strcpy(commandnumber, "1591");} else</v>
      </c>
      <c r="H201" t="b">
        <f>ISNA(VLOOKUP(J201,J202:J$500,1,0))</f>
        <v>1</v>
      </c>
      <c r="I201" s="111">
        <f>VLOOKUP(C201,SOURCE!T$4:Z$9999,7,0)</f>
        <v>1591</v>
      </c>
      <c r="J201" s="112" t="str">
        <f>VLOOKUP(C201,SOURCE!T$4:Z$9999,6,0)</f>
        <v>SIGNMT</v>
      </c>
      <c r="K201" s="113" t="str">
        <f t="shared" si="7"/>
        <v>SIGNMT</v>
      </c>
      <c r="L201" s="133" t="str">
        <f>VLOOKUP(C201,SOURCE!T$4:Z$9999,2,0)</f>
        <v>INT</v>
      </c>
      <c r="Q201" s="110" t="str">
        <f>VLOOKUP(I201,SOURCE!C:N,5,0)</f>
        <v>"SIGNMT"</v>
      </c>
    </row>
    <row r="202" spans="1:17">
      <c r="A202" s="108" t="str">
        <f>IF(ISNA(VLOOKUP(D202,D203:D$9999,1,0)),"",1)</f>
        <v/>
      </c>
      <c r="B202" s="108" t="str">
        <f>IF(ISNA(VLOOKUP(E202,E203:E$9999,1,0)),"",1)</f>
        <v/>
      </c>
      <c r="C202" s="3">
        <v>200</v>
      </c>
      <c r="D202" s="3" t="str">
        <f>CHAR(34)&amp;VLOOKUP(C202,SOURCE!T203:Z10198,7,0)&amp;CHAR(34)</f>
        <v>"1594"</v>
      </c>
      <c r="E202" s="110" t="str">
        <f>CHAR(34)&amp;VLOOKUP(C202,SOURCE!T$4:Z$9999,6,0)&amp;CHAR(34)</f>
        <v>"SLVQ"</v>
      </c>
      <c r="F202" s="105" t="str">
        <f t="shared" si="6"/>
        <v xml:space="preserve">                      if (strcompare(commandnumber,"SLVQ" )) {strcpy(commandnumber, "1594");} else</v>
      </c>
      <c r="H202" t="b">
        <f>ISNA(VLOOKUP(J202,J203:J$500,1,0))</f>
        <v>1</v>
      </c>
      <c r="I202" s="111">
        <f>VLOOKUP(C202,SOURCE!T$4:Z$9999,7,0)</f>
        <v>1594</v>
      </c>
      <c r="J202" s="112" t="str">
        <f>VLOOKUP(C202,SOURCE!T$4:Z$9999,6,0)</f>
        <v>SLVQ</v>
      </c>
      <c r="K202" s="113" t="str">
        <f t="shared" si="7"/>
        <v>SLVQ</v>
      </c>
      <c r="L202" s="133">
        <f>VLOOKUP(C202,SOURCE!T$4:Z$9999,2,0)</f>
        <v>0</v>
      </c>
      <c r="Q202" s="110" t="str">
        <f>VLOOKUP(I202,SOURCE!C:N,5,0)</f>
        <v>"SLVQ"</v>
      </c>
    </row>
    <row r="203" spans="1:17">
      <c r="A203" s="108" t="str">
        <f>IF(ISNA(VLOOKUP(D203,D204:D$9999,1,0)),"",1)</f>
        <v/>
      </c>
      <c r="B203" s="108" t="str">
        <f>IF(ISNA(VLOOKUP(E203,E204:E$9999,1,0)),"",1)</f>
        <v/>
      </c>
      <c r="C203" s="3">
        <v>201</v>
      </c>
      <c r="D203" s="3" t="str">
        <f>CHAR(34)&amp;VLOOKUP(C203,SOURCE!T204:Z10199,7,0)&amp;CHAR(34)</f>
        <v>"1596"</v>
      </c>
      <c r="E203" s="110" t="str">
        <f>CHAR(34)&amp;VLOOKUP(C203,SOURCE!T$4:Z$9999,6,0)&amp;CHAR(34)</f>
        <v>"SMODE?"</v>
      </c>
      <c r="F203" s="105" t="str">
        <f t="shared" si="6"/>
        <v xml:space="preserve">                      if (strcompare(commandnumber,"SMODE?" )) {strcpy(commandnumber, "1596");} else</v>
      </c>
      <c r="H203" t="b">
        <f>ISNA(VLOOKUP(J203,J204:J$500,1,0))</f>
        <v>1</v>
      </c>
      <c r="I203" s="111">
        <f>VLOOKUP(C203,SOURCE!T$4:Z$9999,7,0)</f>
        <v>1596</v>
      </c>
      <c r="J203" s="112" t="str">
        <f>VLOOKUP(C203,SOURCE!T$4:Z$9999,6,0)</f>
        <v>SMODE?</v>
      </c>
      <c r="K203" s="113" t="str">
        <f t="shared" si="7"/>
        <v>SMODE?</v>
      </c>
      <c r="L203" s="133" t="str">
        <f>VLOOKUP(C203,SOURCE!T$4:Z$9999,2,0)</f>
        <v>CONF</v>
      </c>
      <c r="Q203" s="110" t="str">
        <f>VLOOKUP(I203,SOURCE!C:N,5,0)</f>
        <v>"SMODE?"</v>
      </c>
    </row>
    <row r="204" spans="1:17">
      <c r="A204" s="108" t="str">
        <f>IF(ISNA(VLOOKUP(D204,D205:D$9999,1,0)),"",1)</f>
        <v/>
      </c>
      <c r="B204" s="108">
        <f>IF(ISNA(VLOOKUP(E204,E205:E$9999,1,0)),"",1)</f>
        <v>1</v>
      </c>
      <c r="C204" s="3">
        <v>202</v>
      </c>
      <c r="D204" s="3" t="str">
        <f>CHAR(34)&amp;VLOOKUP(C204,SOURCE!T205:Z10200,7,0)&amp;CHAR(34)</f>
        <v>"1599"</v>
      </c>
      <c r="E204" s="110" t="str">
        <f>CHAR(34)&amp;VLOOKUP(C204,SOURCE!T$4:Z$9999,6,0)&amp;CHAR(34)</f>
        <v>"SSIZE?"</v>
      </c>
      <c r="F204" s="105" t="str">
        <f t="shared" si="6"/>
        <v xml:space="preserve">                      if (strcompare(commandnumber,"SSIZE?" )) {strcpy(commandnumber, "1599");} else</v>
      </c>
      <c r="H204" t="b">
        <f>ISNA(VLOOKUP(J204,J205:J$500,1,0))</f>
        <v>0</v>
      </c>
      <c r="I204" s="111">
        <f>VLOOKUP(C204,SOURCE!T$4:Z$9999,7,0)</f>
        <v>1599</v>
      </c>
      <c r="J204" s="112" t="str">
        <f>VLOOKUP(C204,SOURCE!T$4:Z$9999,6,0)</f>
        <v>SSIZE?</v>
      </c>
      <c r="K204" s="113" t="str">
        <f t="shared" si="7"/>
        <v>SSIZE?</v>
      </c>
      <c r="L204" s="133" t="str">
        <f>VLOOKUP(C204,SOURCE!T$4:Z$9999,2,0)</f>
        <v>CONF</v>
      </c>
      <c r="Q204" s="110" t="str">
        <f>VLOOKUP(I204,SOURCE!C:N,5,0)</f>
        <v>"SSIZE?"</v>
      </c>
    </row>
    <row r="205" spans="1:17">
      <c r="A205" s="108" t="str">
        <f>IF(ISNA(VLOOKUP(D205,D206:D$9999,1,0)),"",1)</f>
        <v/>
      </c>
      <c r="B205" s="108" t="str">
        <f>IF(ISNA(VLOOKUP(E205,E206:E$9999,1,0)),"",1)</f>
        <v/>
      </c>
      <c r="C205" s="3">
        <v>203</v>
      </c>
      <c r="D205" s="3" t="str">
        <f>CHAR(34)&amp;VLOOKUP(C205,SOURCE!T206:Z10201,7,0)&amp;CHAR(34)</f>
        <v>"1602"</v>
      </c>
      <c r="E205" s="110" t="str">
        <f>CHAR(34)&amp;VLOOKUP(C205,SOURCE!T$4:Z$9999,6,0)&amp;CHAR(34)</f>
        <v>"STOEL"</v>
      </c>
      <c r="F205" s="105" t="str">
        <f t="shared" si="6"/>
        <v xml:space="preserve">                      if (strcompare(commandnumber,"STOEL" )) {strcpy(commandnumber, "1602");} else</v>
      </c>
      <c r="H205" t="b">
        <f>ISNA(VLOOKUP(J205,J206:J$500,1,0))</f>
        <v>1</v>
      </c>
      <c r="I205" s="111">
        <f>VLOOKUP(C205,SOURCE!T$4:Z$9999,7,0)</f>
        <v>1602</v>
      </c>
      <c r="J205" s="112" t="str">
        <f>VLOOKUP(C205,SOURCE!T$4:Z$9999,6,0)</f>
        <v>STOEL</v>
      </c>
      <c r="K205" s="113" t="str">
        <f t="shared" si="7"/>
        <v>STOEL</v>
      </c>
      <c r="L205" s="133" t="str">
        <f>VLOOKUP(C205,SOURCE!T$4:Z$9999,2,0)</f>
        <v>STACK</v>
      </c>
      <c r="Q205" s="110" t="str">
        <f>VLOOKUP(I205,SOURCE!C:N,5,0)</f>
        <v>"STOEL"</v>
      </c>
    </row>
    <row r="206" spans="1:17">
      <c r="A206" s="108" t="str">
        <f>IF(ISNA(VLOOKUP(D206,D207:D$9999,1,0)),"",1)</f>
        <v/>
      </c>
      <c r="B206" s="108" t="str">
        <f>IF(ISNA(VLOOKUP(E206,E207:E$9999,1,0)),"",1)</f>
        <v/>
      </c>
      <c r="C206" s="3">
        <v>204</v>
      </c>
      <c r="D206" s="3" t="str">
        <f>CHAR(34)&amp;VLOOKUP(C206,SOURCE!T207:Z10202,7,0)&amp;CHAR(34)</f>
        <v>"1603"</v>
      </c>
      <c r="E206" s="110" t="str">
        <f>CHAR(34)&amp;VLOOKUP(C206,SOURCE!T$4:Z$9999,6,0)&amp;CHAR(34)</f>
        <v>"STOIJ"</v>
      </c>
      <c r="F206" s="105" t="str">
        <f t="shared" si="6"/>
        <v xml:space="preserve">                      if (strcompare(commandnumber,"STOIJ" )) {strcpy(commandnumber, "1603");} else</v>
      </c>
      <c r="H206" t="b">
        <f>ISNA(VLOOKUP(J206,J207:J$500,1,0))</f>
        <v>1</v>
      </c>
      <c r="I206" s="111">
        <f>VLOOKUP(C206,SOURCE!T$4:Z$9999,7,0)</f>
        <v>1603</v>
      </c>
      <c r="J206" s="112" t="str">
        <f>VLOOKUP(C206,SOURCE!T$4:Z$9999,6,0)</f>
        <v>STOIJ</v>
      </c>
      <c r="K206" s="113" t="str">
        <f t="shared" si="7"/>
        <v>STOIJ</v>
      </c>
      <c r="L206" s="133" t="str">
        <f>VLOOKUP(C206,SOURCE!T$4:Z$9999,2,0)</f>
        <v>STACK</v>
      </c>
      <c r="Q206" s="110" t="str">
        <f>VLOOKUP(I206,SOURCE!C:N,5,0)</f>
        <v>"STOIJ"</v>
      </c>
    </row>
    <row r="207" spans="1:17">
      <c r="A207" s="108" t="str">
        <f>IF(ISNA(VLOOKUP(D207,D208:D$9999,1,0)),"",1)</f>
        <v/>
      </c>
      <c r="B207" s="108" t="str">
        <f>IF(ISNA(VLOOKUP(E207,E208:E$9999,1,0)),"",1)</f>
        <v/>
      </c>
      <c r="C207" s="3">
        <v>205</v>
      </c>
      <c r="D207" s="3" t="str">
        <f>CHAR(34)&amp;VLOOKUP(C207,SOURCE!T208:Z10203,7,0)&amp;CHAR(34)</f>
        <v>"1605"</v>
      </c>
      <c r="E207" s="110" t="str">
        <f>CHAR(34)&amp;VLOOKUP(C207,SOURCE!T$4:Z$9999,6,0)&amp;CHAR(34)</f>
        <v>"STOS"</v>
      </c>
      <c r="F207" s="105" t="str">
        <f t="shared" si="6"/>
        <v xml:space="preserve">                      if (strcompare(commandnumber,"STOS" )) {strcpy(commandnumber, "1605");} else</v>
      </c>
      <c r="H207" t="b">
        <f>ISNA(VLOOKUP(J207,J208:J$500,1,0))</f>
        <v>1</v>
      </c>
      <c r="I207" s="111">
        <f>VLOOKUP(C207,SOURCE!T$4:Z$9999,7,0)</f>
        <v>1605</v>
      </c>
      <c r="J207" s="112" t="str">
        <f>VLOOKUP(C207,SOURCE!T$4:Z$9999,6,0)</f>
        <v>STOS</v>
      </c>
      <c r="K207" s="113" t="str">
        <f t="shared" si="7"/>
        <v>STOS</v>
      </c>
      <c r="L207" s="133" t="str">
        <f>VLOOKUP(C207,SOURCE!T$4:Z$9999,2,0)</f>
        <v>STACK</v>
      </c>
      <c r="Q207" s="110" t="str">
        <f>VLOOKUP(I207,SOURCE!C:N,5,0)</f>
        <v>"STOS"</v>
      </c>
    </row>
    <row r="208" spans="1:17">
      <c r="A208" s="108" t="str">
        <f>IF(ISNA(VLOOKUP(D208,D209:D$9999,1,0)),"",1)</f>
        <v/>
      </c>
      <c r="B208" s="108" t="str">
        <f>IF(ISNA(VLOOKUP(E208,E209:E$9999,1,0)),"",1)</f>
        <v/>
      </c>
      <c r="C208" s="3">
        <v>206</v>
      </c>
      <c r="D208" s="3" t="str">
        <f>CHAR(34)&amp;VLOOKUP(C208,SOURCE!T209:Z10204,7,0)&amp;CHAR(34)</f>
        <v>"1606"</v>
      </c>
      <c r="E208" s="110" t="str">
        <f>CHAR(34)&amp;VLOOKUP(C208,SOURCE!T$4:Z$9999,6,0)&amp;CHAR(34)</f>
        <v>"SUM"</v>
      </c>
      <c r="F208" s="105" t="str">
        <f t="shared" si="6"/>
        <v xml:space="preserve">                      if (strcompare(commandnumber,"SUM" )) {strcpy(commandnumber, "1606");} else</v>
      </c>
      <c r="H208" t="b">
        <f>ISNA(VLOOKUP(J208,J209:J$500,1,0))</f>
        <v>1</v>
      </c>
      <c r="I208" s="111">
        <f>VLOOKUP(C208,SOURCE!T$4:Z$9999,7,0)</f>
        <v>1606</v>
      </c>
      <c r="J208" s="112" t="str">
        <f>VLOOKUP(C208,SOURCE!T$4:Z$9999,6,0)</f>
        <v>SUM</v>
      </c>
      <c r="K208" s="113" t="str">
        <f t="shared" si="7"/>
        <v>SUM</v>
      </c>
      <c r="L208" s="133" t="str">
        <f>VLOOKUP(C208,SOURCE!T$4:Z$9999,2,0)</f>
        <v>Stat</v>
      </c>
      <c r="Q208" s="110" t="str">
        <f>VLOOKUP(I208,SOURCE!C:N,5,0)</f>
        <v>"SUM"</v>
      </c>
    </row>
    <row r="209" spans="1:17">
      <c r="A209" s="108" t="str">
        <f>IF(ISNA(VLOOKUP(D209,D210:D$9999,1,0)),"",1)</f>
        <v/>
      </c>
      <c r="B209" s="108" t="str">
        <f>IF(ISNA(VLOOKUP(E209,E210:E$9999,1,0)),"",1)</f>
        <v/>
      </c>
      <c r="C209" s="3">
        <v>207</v>
      </c>
      <c r="D209" s="3" t="str">
        <f>CHAR(34)&amp;VLOOKUP(C209,SOURCE!T210:Z10205,7,0)&amp;CHAR(34)</f>
        <v>"1610"</v>
      </c>
      <c r="E209" s="110" t="str">
        <f>CHAR(34)&amp;VLOOKUP(C209,SOURCE!T$4:Z$9999,6,0)&amp;CHAR(34)</f>
        <v>"TICKS"</v>
      </c>
      <c r="F209" s="105" t="str">
        <f t="shared" si="6"/>
        <v xml:space="preserve">                      if (strcompare(commandnumber,"TICKS" )) {strcpy(commandnumber, "1610");} else</v>
      </c>
      <c r="H209" t="b">
        <f>ISNA(VLOOKUP(J209,J210:J$500,1,0))</f>
        <v>1</v>
      </c>
      <c r="I209" s="111">
        <f>VLOOKUP(C209,SOURCE!T$4:Z$9999,7,0)</f>
        <v>1610</v>
      </c>
      <c r="J209" s="112" t="str">
        <f>VLOOKUP(C209,SOURCE!T$4:Z$9999,6,0)</f>
        <v>TICKS</v>
      </c>
      <c r="K209" s="113" t="str">
        <f t="shared" si="7"/>
        <v>TICKS</v>
      </c>
      <c r="L209" s="133" t="str">
        <f>VLOOKUP(C209,SOURCE!T$4:Z$9999,2,0)</f>
        <v>INFO</v>
      </c>
      <c r="Q209" s="110" t="str">
        <f>VLOOKUP(I209,SOURCE!C:N,5,0)</f>
        <v>"TICKS"</v>
      </c>
    </row>
    <row r="210" spans="1:17">
      <c r="A210" s="108" t="str">
        <f>IF(ISNA(VLOOKUP(D210,D211:D$9999,1,0)),"",1)</f>
        <v/>
      </c>
      <c r="B210" s="108" t="str">
        <f>IF(ISNA(VLOOKUP(E210,E211:E$9999,1,0)),"",1)</f>
        <v/>
      </c>
      <c r="C210" s="3">
        <v>208</v>
      </c>
      <c r="D210" s="3" t="str">
        <f>CHAR(34)&amp;VLOOKUP(C210,SOURCE!T211:Z10206,7,0)&amp;CHAR(34)</f>
        <v>"1615"</v>
      </c>
      <c r="E210" s="110" t="str">
        <f>CHAR(34)&amp;VLOOKUP(C210,SOURCE!T$4:Z$9999,6,0)&amp;CHAR(34)</f>
        <v>"T&lt;&gt;"</v>
      </c>
      <c r="F210" s="105" t="str">
        <f t="shared" si="6"/>
        <v xml:space="preserve">                      if (strcompare(commandnumber,"T&lt;&gt;" )) {strcpy(commandnumber, "1615");} else</v>
      </c>
      <c r="H210" t="b">
        <f>ISNA(VLOOKUP(J210,J211:J$500,1,0))</f>
        <v>1</v>
      </c>
      <c r="I210" s="111">
        <f>VLOOKUP(C210,SOURCE!T$4:Z$9999,7,0)</f>
        <v>1615</v>
      </c>
      <c r="J210" s="112" t="str">
        <f>VLOOKUP(C210,SOURCE!T$4:Z$9999,6,0)</f>
        <v>T&lt;&gt;</v>
      </c>
      <c r="K210" s="113" t="str">
        <f t="shared" si="7"/>
        <v>t&lt;&gt;</v>
      </c>
      <c r="L210" s="133" t="str">
        <f>VLOOKUP(C210,SOURCE!T$4:Z$9999,2,0)</f>
        <v>STACK</v>
      </c>
      <c r="Q210" s="110" t="str">
        <f>VLOOKUP(I210,SOURCE!C:N,5,0)</f>
        <v>"t" STD_LEFT_RIGHT_ARROWS</v>
      </c>
    </row>
    <row r="211" spans="1:17">
      <c r="A211" s="108" t="str">
        <f>IF(ISNA(VLOOKUP(D211,D212:D$9999,1,0)),"",1)</f>
        <v/>
      </c>
      <c r="B211" s="108" t="str">
        <f>IF(ISNA(VLOOKUP(E211,E212:E$9999,1,0)),"",1)</f>
        <v/>
      </c>
      <c r="C211" s="3">
        <v>209</v>
      </c>
      <c r="D211" s="3" t="str">
        <f>CHAR(34)&amp;VLOOKUP(C211,SOURCE!T212:Z10207,7,0)&amp;CHAR(34)</f>
        <v>"1616"</v>
      </c>
      <c r="E211" s="110" t="str">
        <f>CHAR(34)&amp;VLOOKUP(C211,SOURCE!T$4:Z$9999,6,0)&amp;CHAR(34)</f>
        <v>"ULP?"</v>
      </c>
      <c r="F211" s="105" t="str">
        <f t="shared" si="6"/>
        <v xml:space="preserve">                      if (strcompare(commandnumber,"ULP?" )) {strcpy(commandnumber, "1616");} else</v>
      </c>
      <c r="H211" t="b">
        <f>ISNA(VLOOKUP(J211,J212:J$500,1,0))</f>
        <v>1</v>
      </c>
      <c r="I211" s="111">
        <f>VLOOKUP(C211,SOURCE!T$4:Z$9999,7,0)</f>
        <v>1616</v>
      </c>
      <c r="J211" s="112" t="str">
        <f>VLOOKUP(C211,SOURCE!T$4:Z$9999,6,0)</f>
        <v>ULP?</v>
      </c>
      <c r="K211" s="113" t="str">
        <f t="shared" si="7"/>
        <v>ULP?</v>
      </c>
      <c r="L211" s="133" t="str">
        <f>VLOOKUP(C211,SOURCE!T$4:Z$9999,2,0)</f>
        <v>CONF</v>
      </c>
      <c r="Q211" s="110" t="str">
        <f>VLOOKUP(I211,SOURCE!C:N,5,0)</f>
        <v>"ULP?"</v>
      </c>
    </row>
    <row r="212" spans="1:17">
      <c r="A212" s="108" t="str">
        <f>IF(ISNA(VLOOKUP(D212,D213:D$9999,1,0)),"",1)</f>
        <v/>
      </c>
      <c r="B212" s="108" t="str">
        <f>IF(ISNA(VLOOKUP(E212,E213:E$9999,1,0)),"",1)</f>
        <v/>
      </c>
      <c r="C212" s="3">
        <v>210</v>
      </c>
      <c r="D212" s="3" t="str">
        <f>CHAR(34)&amp;VLOOKUP(C212,SOURCE!T213:Z10208,7,0)&amp;CHAR(34)</f>
        <v>"1618"</v>
      </c>
      <c r="E212" s="110" t="str">
        <f>CHAR(34)&amp;VLOOKUP(C212,SOURCE!T$4:Z$9999,6,0)&amp;CHAR(34)</f>
        <v>"UNITV"</v>
      </c>
      <c r="F212" s="105" t="str">
        <f t="shared" si="6"/>
        <v xml:space="preserve">                      if (strcompare(commandnumber,"UNITV" )) {strcpy(commandnumber, "1618");} else</v>
      </c>
      <c r="H212" t="b">
        <f>ISNA(VLOOKUP(J212,J213:J$500,1,0))</f>
        <v>1</v>
      </c>
      <c r="I212" s="111">
        <f>VLOOKUP(C212,SOURCE!T$4:Z$9999,7,0)</f>
        <v>1618</v>
      </c>
      <c r="J212" s="112" t="str">
        <f>VLOOKUP(C212,SOURCE!T$4:Z$9999,6,0)</f>
        <v>UNITV</v>
      </c>
      <c r="K212" s="113" t="str">
        <f t="shared" si="7"/>
        <v>UNITV</v>
      </c>
      <c r="L212" s="133" t="str">
        <f>VLOOKUP(C212,SOURCE!T$4:Z$9999,2,0)</f>
        <v>Complex</v>
      </c>
      <c r="Q212" s="110" t="str">
        <f>VLOOKUP(I212,SOURCE!C:N,5,0)</f>
        <v>"UNITV"</v>
      </c>
    </row>
    <row r="213" spans="1:17">
      <c r="A213" s="108" t="str">
        <f>IF(ISNA(VLOOKUP(D213,D214:D$9999,1,0)),"",1)</f>
        <v/>
      </c>
      <c r="B213" s="108" t="str">
        <f>IF(ISNA(VLOOKUP(E213,E214:E$9999,1,0)),"",1)</f>
        <v/>
      </c>
      <c r="C213" s="3">
        <v>211</v>
      </c>
      <c r="D213" s="3" t="str">
        <f>CHAR(34)&amp;VLOOKUP(C213,SOURCE!T214:Z10209,7,0)&amp;CHAR(34)</f>
        <v>"1619"</v>
      </c>
      <c r="E213" s="110" t="str">
        <f>CHAR(34)&amp;VLOOKUP(C213,SOURCE!T$4:Z$9999,6,0)&amp;CHAR(34)</f>
        <v>"UNSIGN"</v>
      </c>
      <c r="F213" s="105" t="str">
        <f t="shared" si="6"/>
        <v xml:space="preserve">                      if (strcompare(commandnumber,"UNSIGN" )) {strcpy(commandnumber, "1619");} else</v>
      </c>
      <c r="H213" t="b">
        <f>ISNA(VLOOKUP(J213,J214:J$500,1,0))</f>
        <v>1</v>
      </c>
      <c r="I213" s="111">
        <f>VLOOKUP(C213,SOURCE!T$4:Z$9999,7,0)</f>
        <v>1619</v>
      </c>
      <c r="J213" s="112" t="str">
        <f>VLOOKUP(C213,SOURCE!T$4:Z$9999,6,0)</f>
        <v>UNSIGN</v>
      </c>
      <c r="K213" s="113" t="str">
        <f t="shared" si="7"/>
        <v>UNSIGN</v>
      </c>
      <c r="L213" s="133">
        <f>VLOOKUP(C213,SOURCE!T$4:Z$9999,2,0)</f>
        <v>0</v>
      </c>
      <c r="Q213" s="110" t="str">
        <f>VLOOKUP(I213,SOURCE!C:N,5,0)</f>
        <v>"UNSIGN"</v>
      </c>
    </row>
    <row r="214" spans="1:17">
      <c r="A214" s="108" t="str">
        <f>IF(ISNA(VLOOKUP(D214,D215:D$9999,1,0)),"",1)</f>
        <v/>
      </c>
      <c r="B214" s="108" t="str">
        <f>IF(ISNA(VLOOKUP(E214,E215:E$9999,1,0)),"",1)</f>
        <v/>
      </c>
      <c r="C214" s="3">
        <v>212</v>
      </c>
      <c r="D214" s="3" t="str">
        <f>CHAR(34)&amp;VLOOKUP(C214,SOURCE!T215:Z10210,7,0)&amp;CHAR(34)</f>
        <v>"1628"</v>
      </c>
      <c r="E214" s="110" t="str">
        <f>CHAR(34)&amp;VLOOKUP(C214,SOURCE!T$4:Z$9999,6,0)&amp;CHAR(34)</f>
        <v>"WSIZE"</v>
      </c>
      <c r="F214" s="105" t="str">
        <f t="shared" si="6"/>
        <v xml:space="preserve">                      if (strcompare(commandnumber,"WSIZE" )) {strcpy(commandnumber, "1628");} else</v>
      </c>
      <c r="H214" t="b">
        <f>ISNA(VLOOKUP(J214,J215:J$500,1,0))</f>
        <v>1</v>
      </c>
      <c r="I214" s="111">
        <f>VLOOKUP(C214,SOURCE!T$4:Z$9999,7,0)</f>
        <v>1628</v>
      </c>
      <c r="J214" s="112" t="str">
        <f>VLOOKUP(C214,SOURCE!T$4:Z$9999,6,0)</f>
        <v>WSIZE</v>
      </c>
      <c r="K214" s="113" t="str">
        <f t="shared" si="7"/>
        <v>WSIZE</v>
      </c>
      <c r="L214" s="133" t="str">
        <f>VLOOKUP(C214,SOURCE!T$4:Z$9999,2,0)</f>
        <v>CONF</v>
      </c>
      <c r="Q214" s="110" t="str">
        <f>VLOOKUP(I214,SOURCE!C:N,5,0)</f>
        <v>"WSIZE"</v>
      </c>
    </row>
    <row r="215" spans="1:17">
      <c r="A215" s="108" t="str">
        <f>IF(ISNA(VLOOKUP(D215,D216:D$9999,1,0)),"",1)</f>
        <v/>
      </c>
      <c r="B215" s="108" t="str">
        <f>IF(ISNA(VLOOKUP(E215,E216:E$9999,1,0)),"",1)</f>
        <v/>
      </c>
      <c r="C215" s="3">
        <v>213</v>
      </c>
      <c r="D215" s="3" t="str">
        <f>CHAR(34)&amp;VLOOKUP(C215,SOURCE!T216:Z10211,7,0)&amp;CHAR(34)</f>
        <v>"1629"</v>
      </c>
      <c r="E215" s="110" t="str">
        <f>CHAR(34)&amp;VLOOKUP(C215,SOURCE!T$4:Z$9999,6,0)&amp;CHAR(34)</f>
        <v>"WSIZE?"</v>
      </c>
      <c r="F215" s="105" t="str">
        <f t="shared" si="6"/>
        <v xml:space="preserve">                      if (strcompare(commandnumber,"WSIZE?" )) {strcpy(commandnumber, "1629");} else</v>
      </c>
      <c r="H215" t="b">
        <f>ISNA(VLOOKUP(J215,J216:J$500,1,0))</f>
        <v>1</v>
      </c>
      <c r="I215" s="111">
        <f>VLOOKUP(C215,SOURCE!T$4:Z$9999,7,0)</f>
        <v>1629</v>
      </c>
      <c r="J215" s="112" t="str">
        <f>VLOOKUP(C215,SOURCE!T$4:Z$9999,6,0)</f>
        <v>WSIZE?</v>
      </c>
      <c r="K215" s="113" t="str">
        <f t="shared" si="7"/>
        <v>WSIZE?</v>
      </c>
      <c r="L215" s="133" t="str">
        <f>VLOOKUP(C215,SOURCE!T$4:Z$9999,2,0)</f>
        <v>CONF</v>
      </c>
      <c r="Q215" s="110" t="str">
        <f>VLOOKUP(I215,SOURCE!C:N,5,0)</f>
        <v>"WSIZE?"</v>
      </c>
    </row>
    <row r="216" spans="1:17">
      <c r="A216" s="108" t="str">
        <f>IF(ISNA(VLOOKUP(D216,D217:D$9999,1,0)),"",1)</f>
        <v/>
      </c>
      <c r="B216" s="108" t="str">
        <f>IF(ISNA(VLOOKUP(E216,E217:E$9999,1,0)),"",1)</f>
        <v/>
      </c>
      <c r="C216" s="3">
        <v>214</v>
      </c>
      <c r="D216" s="3" t="str">
        <f>CHAR(34)&amp;VLOOKUP(C216,SOURCE!T217:Z10212,7,0)&amp;CHAR(34)</f>
        <v>"1630"</v>
      </c>
      <c r="E216" s="110" t="str">
        <f>CHAR(34)&amp;VLOOKUP(C216,SOURCE!T$4:Z$9999,6,0)&amp;CHAR(34)</f>
        <v>"X_MEAN"</v>
      </c>
      <c r="F216" s="105" t="str">
        <f t="shared" si="6"/>
        <v xml:space="preserve">                      if (strcompare(commandnumber,"X_MEAN" )) {strcpy(commandnumber, "1630");} else</v>
      </c>
      <c r="H216" t="b">
        <f>ISNA(VLOOKUP(J216,J217:J$500,1,0))</f>
        <v>1</v>
      </c>
      <c r="I216" s="111">
        <f>VLOOKUP(C216,SOURCE!T$4:Z$9999,7,0)</f>
        <v>1630</v>
      </c>
      <c r="J216" s="112" t="str">
        <f>VLOOKUP(C216,SOURCE!T$4:Z$9999,6,0)</f>
        <v>X_MEAN</v>
      </c>
      <c r="K216" s="113" t="str">
        <f t="shared" si="7"/>
        <v>x_BAR</v>
      </c>
      <c r="L216" s="133" t="str">
        <f>VLOOKUP(C216,SOURCE!T$4:Z$9999,2,0)</f>
        <v>Stat</v>
      </c>
      <c r="Q216" s="110" t="str">
        <f>VLOOKUP(I216,SOURCE!C:N,5,0)</f>
        <v>STD_x_BAR</v>
      </c>
    </row>
    <row r="217" spans="1:17">
      <c r="A217" s="108" t="str">
        <f>IF(ISNA(VLOOKUP(D217,D218:D$9999,1,0)),"",1)</f>
        <v/>
      </c>
      <c r="B217" s="108" t="str">
        <f>IF(ISNA(VLOOKUP(E217,E218:E$9999,1,0)),"",1)</f>
        <v/>
      </c>
      <c r="C217" s="3">
        <v>215</v>
      </c>
      <c r="D217" s="3" t="str">
        <f>CHAR(34)&amp;VLOOKUP(C217,SOURCE!T218:Z10213,7,0)&amp;CHAR(34)</f>
        <v>"1631"</v>
      </c>
      <c r="E217" s="110" t="str">
        <f>CHAR(34)&amp;VLOOKUP(C217,SOURCE!T$4:Z$9999,6,0)&amp;CHAR(34)</f>
        <v>"X_GEO"</v>
      </c>
      <c r="F217" s="105" t="str">
        <f t="shared" si="6"/>
        <v xml:space="preserve">                      if (strcompare(commandnumber,"X_GEO" )) {strcpy(commandnumber, "1631");} else</v>
      </c>
      <c r="H217" t="b">
        <f>ISNA(VLOOKUP(J217,J218:J$500,1,0))</f>
        <v>1</v>
      </c>
      <c r="I217" s="111">
        <f>VLOOKUP(C217,SOURCE!T$4:Z$9999,7,0)</f>
        <v>1631</v>
      </c>
      <c r="J217" s="112" t="str">
        <f>VLOOKUP(C217,SOURCE!T$4:Z$9999,6,0)</f>
        <v>X_GEO</v>
      </c>
      <c r="K217" s="113" t="str">
        <f t="shared" si="7"/>
        <v>x_BARG</v>
      </c>
      <c r="L217" s="133" t="str">
        <f>VLOOKUP(C217,SOURCE!T$4:Z$9999,2,0)</f>
        <v>Stat</v>
      </c>
      <c r="Q217" s="110" t="str">
        <f>VLOOKUP(I217,SOURCE!C:N,5,0)</f>
        <v>STD_x_BAR STD_SUB_G</v>
      </c>
    </row>
    <row r="218" spans="1:17">
      <c r="A218" s="108" t="str">
        <f>IF(ISNA(VLOOKUP(D218,D219:D$9999,1,0)),"",1)</f>
        <v/>
      </c>
      <c r="B218" s="108" t="str">
        <f>IF(ISNA(VLOOKUP(E218,E219:E$9999,1,0)),"",1)</f>
        <v/>
      </c>
      <c r="C218" s="3">
        <v>216</v>
      </c>
      <c r="D218" s="3" t="str">
        <f>CHAR(34)&amp;VLOOKUP(C218,SOURCE!T219:Z10214,7,0)&amp;CHAR(34)</f>
        <v>"1632"</v>
      </c>
      <c r="E218" s="110" t="str">
        <f>CHAR(34)&amp;VLOOKUP(C218,SOURCE!T$4:Z$9999,6,0)&amp;CHAR(34)</f>
        <v>"X_WEIGHTD"</v>
      </c>
      <c r="F218" s="105" t="str">
        <f t="shared" si="6"/>
        <v xml:space="preserve">                      if (strcompare(commandnumber,"X_WEIGHTD" )) {strcpy(commandnumber, "1632");} else</v>
      </c>
      <c r="H218" t="b">
        <f>ISNA(VLOOKUP(J218,J219:J$500,1,0))</f>
        <v>1</v>
      </c>
      <c r="I218" s="111">
        <f>VLOOKUP(C218,SOURCE!T$4:Z$9999,7,0)</f>
        <v>1632</v>
      </c>
      <c r="J218" s="112" t="str">
        <f>VLOOKUP(C218,SOURCE!T$4:Z$9999,6,0)</f>
        <v>X_WEIGHTD</v>
      </c>
      <c r="K218" s="113" t="str">
        <f t="shared" si="7"/>
        <v>x_BARw</v>
      </c>
      <c r="L218" s="133" t="str">
        <f>VLOOKUP(C218,SOURCE!T$4:Z$9999,2,0)</f>
        <v>Stat</v>
      </c>
      <c r="Q218" s="110" t="str">
        <f>VLOOKUP(I218,SOURCE!C:N,5,0)</f>
        <v>STD_x_BAR STD_SUB_w</v>
      </c>
    </row>
    <row r="219" spans="1:17">
      <c r="A219" s="108" t="str">
        <f>IF(ISNA(VLOOKUP(D219,D220:D$9999,1,0)),"",1)</f>
        <v/>
      </c>
      <c r="B219" s="108" t="str">
        <f>IF(ISNA(VLOOKUP(E219,E220:E$9999,1,0)),"",1)</f>
        <v/>
      </c>
      <c r="C219" s="3">
        <v>217</v>
      </c>
      <c r="D219" s="3" t="str">
        <f>CHAR(34)&amp;VLOOKUP(C219,SOURCE!T220:Z10215,7,0)&amp;CHAR(34)</f>
        <v>"1635"</v>
      </c>
      <c r="E219" s="110" t="str">
        <f>CHAR(34)&amp;VLOOKUP(C219,SOURCE!T$4:Z$9999,6,0)&amp;CHAR(34)</f>
        <v>"X&gt;ALPHA"</v>
      </c>
      <c r="F219" s="105" t="str">
        <f t="shared" si="6"/>
        <v xml:space="preserve">                      if (strcompare(commandnumber,"X&gt;ALPHA" )) {strcpy(commandnumber, "1635");} else</v>
      </c>
      <c r="H219" t="b">
        <f>ISNA(VLOOKUP(J219,J220:J$500,1,0))</f>
        <v>1</v>
      </c>
      <c r="I219" s="111">
        <f>VLOOKUP(C219,SOURCE!T$4:Z$9999,7,0)</f>
        <v>1635</v>
      </c>
      <c r="J219" s="112" t="str">
        <f>VLOOKUP(C219,SOURCE!T$4:Z$9999,6,0)</f>
        <v>X&gt;ALPHA</v>
      </c>
      <c r="K219" s="113" t="str">
        <f t="shared" si="7"/>
        <v>x&gt;alpha</v>
      </c>
      <c r="L219" s="133" t="str">
        <f>VLOOKUP(C219,SOURCE!T$4:Z$9999,2,0)</f>
        <v>STACK</v>
      </c>
      <c r="Q219" s="110" t="str">
        <f>VLOOKUP(I219,SOURCE!C:N,5,0)</f>
        <v>"x" STD_RIGHT_ARROW STD_alpha</v>
      </c>
    </row>
    <row r="220" spans="1:17">
      <c r="A220" s="108" t="str">
        <f>IF(ISNA(VLOOKUP(D220,D221:D$9999,1,0)),"",1)</f>
        <v/>
      </c>
      <c r="B220" s="108" t="str">
        <f>IF(ISNA(VLOOKUP(E220,E221:E$9999,1,0)),"",1)</f>
        <v/>
      </c>
      <c r="C220" s="3">
        <v>218</v>
      </c>
      <c r="D220" s="3" t="str">
        <f>CHAR(34)&amp;VLOOKUP(C220,SOURCE!T221:Z10216,7,0)&amp;CHAR(34)</f>
        <v>"1636"</v>
      </c>
      <c r="E220" s="110" t="str">
        <f>CHAR(34)&amp;VLOOKUP(C220,SOURCE!T$4:Z$9999,6,0)&amp;CHAR(34)</f>
        <v>"X&lt;&gt;"</v>
      </c>
      <c r="F220" s="105" t="str">
        <f t="shared" si="6"/>
        <v xml:space="preserve">                      if (strcompare(commandnumber,"X&lt;&gt;" )) {strcpy(commandnumber, "1636");} else</v>
      </c>
      <c r="H220" t="b">
        <f>ISNA(VLOOKUP(J220,J221:J$500,1,0))</f>
        <v>1</v>
      </c>
      <c r="I220" s="111">
        <f>VLOOKUP(C220,SOURCE!T$4:Z$9999,7,0)</f>
        <v>1636</v>
      </c>
      <c r="J220" s="112" t="str">
        <f>VLOOKUP(C220,SOURCE!T$4:Z$9999,6,0)</f>
        <v>X&lt;&gt;</v>
      </c>
      <c r="K220" s="113" t="str">
        <f t="shared" si="7"/>
        <v>x&lt;&gt;</v>
      </c>
      <c r="L220" s="133" t="str">
        <f>VLOOKUP(C220,SOURCE!T$4:Z$9999,2,0)</f>
        <v>STACK</v>
      </c>
      <c r="Q220" s="110" t="str">
        <f>VLOOKUP(I220,SOURCE!C:N,5,0)</f>
        <v>"x" STD_LEFT_RIGHT_ARROWS</v>
      </c>
    </row>
    <row r="221" spans="1:17">
      <c r="A221" s="108" t="str">
        <f>IF(ISNA(VLOOKUP(D221,D222:D$9999,1,0)),"",1)</f>
        <v/>
      </c>
      <c r="B221" s="108" t="str">
        <f>IF(ISNA(VLOOKUP(E221,E222:E$9999,1,0)),"",1)</f>
        <v/>
      </c>
      <c r="C221" s="3">
        <v>219</v>
      </c>
      <c r="D221" s="3" t="str">
        <f>CHAR(34)&amp;VLOOKUP(C221,SOURCE!T222:Z10217,7,0)&amp;CHAR(34)</f>
        <v>"1640"</v>
      </c>
      <c r="E221" s="110" t="str">
        <f>CHAR(34)&amp;VLOOKUP(C221,SOURCE!T$4:Z$9999,6,0)&amp;CHAR(34)</f>
        <v>"Y&lt;&gt;"</v>
      </c>
      <c r="F221" s="105" t="str">
        <f t="shared" si="6"/>
        <v xml:space="preserve">                      if (strcompare(commandnumber,"Y&lt;&gt;" )) {strcpy(commandnumber, "1640");} else</v>
      </c>
      <c r="H221" t="b">
        <f>ISNA(VLOOKUP(J221,J222:J$500,1,0))</f>
        <v>1</v>
      </c>
      <c r="I221" s="111">
        <f>VLOOKUP(C221,SOURCE!T$4:Z$9999,7,0)</f>
        <v>1640</v>
      </c>
      <c r="J221" s="112" t="str">
        <f>VLOOKUP(C221,SOURCE!T$4:Z$9999,6,0)</f>
        <v>Y&lt;&gt;</v>
      </c>
      <c r="K221" s="113" t="str">
        <f t="shared" si="7"/>
        <v>y&lt;&gt;</v>
      </c>
      <c r="L221" s="133" t="str">
        <f>VLOOKUP(C221,SOURCE!T$4:Z$9999,2,0)</f>
        <v>STACK</v>
      </c>
      <c r="Q221" s="110" t="str">
        <f>VLOOKUP(I221,SOURCE!C:N,5,0)</f>
        <v>"y" STD_LEFT_RIGHT_ARROWS</v>
      </c>
    </row>
    <row r="222" spans="1:17">
      <c r="A222" s="108" t="str">
        <f>IF(ISNA(VLOOKUP(D222,D223:D$9999,1,0)),"",1)</f>
        <v/>
      </c>
      <c r="B222" s="108" t="str">
        <f>IF(ISNA(VLOOKUP(E222,E223:E$9999,1,0)),"",1)</f>
        <v/>
      </c>
      <c r="C222" s="3">
        <v>220</v>
      </c>
      <c r="D222" s="3" t="str">
        <f>CHAR(34)&amp;VLOOKUP(C222,SOURCE!T223:Z10218,7,0)&amp;CHAR(34)</f>
        <v>"1641"</v>
      </c>
      <c r="E222" s="110" t="str">
        <f>CHAR(34)&amp;VLOOKUP(C222,SOURCE!T$4:Z$9999,6,0)&amp;CHAR(34)</f>
        <v>"Z&lt;&gt;"</v>
      </c>
      <c r="F222" s="105" t="str">
        <f t="shared" si="6"/>
        <v xml:space="preserve">                      if (strcompare(commandnumber,"Z&lt;&gt;" )) {strcpy(commandnumber, "1641");} else</v>
      </c>
      <c r="H222" t="b">
        <f>ISNA(VLOOKUP(J222,J223:J$500,1,0))</f>
        <v>1</v>
      </c>
      <c r="I222" s="111">
        <f>VLOOKUP(C222,SOURCE!T$4:Z$9999,7,0)</f>
        <v>1641</v>
      </c>
      <c r="J222" s="112" t="str">
        <f>VLOOKUP(C222,SOURCE!T$4:Z$9999,6,0)</f>
        <v>Z&lt;&gt;</v>
      </c>
      <c r="K222" s="113" t="str">
        <f t="shared" si="7"/>
        <v>z&lt;&gt;</v>
      </c>
      <c r="L222" s="133" t="str">
        <f>VLOOKUP(C222,SOURCE!T$4:Z$9999,2,0)</f>
        <v>STACK</v>
      </c>
      <c r="Q222" s="110" t="str">
        <f>VLOOKUP(I222,SOURCE!C:N,5,0)</f>
        <v>"z" STD_LEFT_RIGHT_ARROWS</v>
      </c>
    </row>
    <row r="223" spans="1:17">
      <c r="A223" s="108" t="str">
        <f>IF(ISNA(VLOOKUP(D223,D224:D$9999,1,0)),"",1)</f>
        <v/>
      </c>
      <c r="B223" s="108" t="str">
        <f>IF(ISNA(VLOOKUP(E223,E224:E$9999,1,0)),"",1)</f>
        <v/>
      </c>
      <c r="C223" s="3">
        <v>221</v>
      </c>
      <c r="D223" s="3" t="str">
        <f>CHAR(34)&amp;VLOOKUP(C223,SOURCE!T224:Z10219,7,0)&amp;CHAR(34)</f>
        <v>"1643"</v>
      </c>
      <c r="E223" s="110" t="str">
        <f>CHAR(34)&amp;VLOOKUP(C223,SOURCE!T$4:Z$9999,6,0)&amp;CHAR(34)</f>
        <v>"XMAX"</v>
      </c>
      <c r="F223" s="105" t="str">
        <f t="shared" si="6"/>
        <v xml:space="preserve">                      if (strcompare(commandnumber,"XMAX" )) {strcpy(commandnumber, "1643");} else</v>
      </c>
      <c r="H223" t="b">
        <f>ISNA(VLOOKUP(J223,J224:J$500,1,0))</f>
        <v>1</v>
      </c>
      <c r="I223" s="111">
        <f>VLOOKUP(C223,SOURCE!T$4:Z$9999,7,0)</f>
        <v>1643</v>
      </c>
      <c r="J223" s="112" t="str">
        <f>VLOOKUP(C223,SOURCE!T$4:Z$9999,6,0)</f>
        <v>XMAX</v>
      </c>
      <c r="K223" s="113" t="str">
        <f t="shared" si="7"/>
        <v>xmax</v>
      </c>
      <c r="L223" s="133" t="str">
        <f>VLOOKUP(C223,SOURCE!T$4:Z$9999,2,0)</f>
        <v>Stat</v>
      </c>
      <c r="Q223" s="110" t="str">
        <f>VLOOKUP(I223,SOURCE!C:N,5,0)</f>
        <v>"x" STD_SUB_m STD_SUB_a STD_SUB_x</v>
      </c>
    </row>
    <row r="224" spans="1:17">
      <c r="A224" s="108" t="str">
        <f>IF(ISNA(VLOOKUP(D224,D225:D$9999,1,0)),"",1)</f>
        <v/>
      </c>
      <c r="B224" s="108" t="str">
        <f>IF(ISNA(VLOOKUP(E224,E225:E$9999,1,0)),"",1)</f>
        <v/>
      </c>
      <c r="C224" s="3">
        <v>222</v>
      </c>
      <c r="D224" s="3" t="str">
        <f>CHAR(34)&amp;VLOOKUP(C224,SOURCE!T225:Z10220,7,0)&amp;CHAR(34)</f>
        <v>"1644"</v>
      </c>
      <c r="E224" s="110" t="str">
        <f>CHAR(34)&amp;VLOOKUP(C224,SOURCE!T$4:Z$9999,6,0)&amp;CHAR(34)</f>
        <v>"XMIN"</v>
      </c>
      <c r="F224" s="105" t="str">
        <f t="shared" si="6"/>
        <v xml:space="preserve">                      if (strcompare(commandnumber,"XMIN" )) {strcpy(commandnumber, "1644");} else</v>
      </c>
      <c r="H224" t="b">
        <f>ISNA(VLOOKUP(J224,J225:J$500,1,0))</f>
        <v>1</v>
      </c>
      <c r="I224" s="111">
        <f>VLOOKUP(C224,SOURCE!T$4:Z$9999,7,0)</f>
        <v>1644</v>
      </c>
      <c r="J224" s="112" t="str">
        <f>VLOOKUP(C224,SOURCE!T$4:Z$9999,6,0)</f>
        <v>XMIN</v>
      </c>
      <c r="K224" s="113" t="str">
        <f t="shared" si="7"/>
        <v>xmin</v>
      </c>
      <c r="L224" s="133" t="str">
        <f>VLOOKUP(C224,SOURCE!T$4:Z$9999,2,0)</f>
        <v>Stat</v>
      </c>
      <c r="Q224" s="110" t="str">
        <f>VLOOKUP(I224,SOURCE!C:N,5,0)</f>
        <v>"x" STD_SUB_m STD_SUB_i STD_SUB_n</v>
      </c>
    </row>
    <row r="225" spans="1:17">
      <c r="A225" s="108" t="str">
        <f>IF(ISNA(VLOOKUP(D225,D226:D$9999,1,0)),"",1)</f>
        <v/>
      </c>
      <c r="B225" s="108" t="str">
        <f>IF(ISNA(VLOOKUP(E225,E226:E$9999,1,0)),"",1)</f>
        <v/>
      </c>
      <c r="C225" s="3">
        <v>223</v>
      </c>
      <c r="D225" s="3" t="str">
        <f>CHAR(34)&amp;VLOOKUP(C225,SOURCE!T226:Z10221,7,0)&amp;CHAR(34)</f>
        <v>"1654"</v>
      </c>
      <c r="E225" s="110" t="str">
        <f>CHAR(34)&amp;VLOOKUP(C225,SOURCE!T$4:Z$9999,6,0)&amp;CHAR(34)</f>
        <v>"GAMMA(X)"</v>
      </c>
      <c r="F225" s="105" t="str">
        <f t="shared" si="6"/>
        <v xml:space="preserve">                      if (strcompare(commandnumber,"GAMMA(X)" )) {strcpy(commandnumber, "1654");} else</v>
      </c>
      <c r="H225" t="b">
        <f>ISNA(VLOOKUP(J225,J226:J$500,1,0))</f>
        <v>1</v>
      </c>
      <c r="I225" s="111">
        <f>VLOOKUP(C225,SOURCE!T$4:Z$9999,7,0)</f>
        <v>1654</v>
      </c>
      <c r="J225" s="112" t="str">
        <f>VLOOKUP(C225,SOURCE!T$4:Z$9999,6,0)</f>
        <v>GAMMA(X)</v>
      </c>
      <c r="K225" s="113" t="str">
        <f t="shared" si="7"/>
        <v>GAMMA(x)</v>
      </c>
      <c r="L225" s="133" t="str">
        <f>VLOOKUP(C225,SOURCE!T$4:Z$9999,2,0)</f>
        <v>Math</v>
      </c>
      <c r="Q225" s="110" t="str">
        <f>VLOOKUP(I225,SOURCE!C:N,5,0)</f>
        <v>STD_GAMMA "(x)"</v>
      </c>
    </row>
    <row r="226" spans="1:17">
      <c r="A226" s="108" t="str">
        <f>IF(ISNA(VLOOKUP(D226,D227:D$9999,1,0)),"",1)</f>
        <v/>
      </c>
      <c r="B226" s="108" t="str">
        <f>IF(ISNA(VLOOKUP(E226,E227:E$9999,1,0)),"",1)</f>
        <v/>
      </c>
      <c r="C226" s="3">
        <v>224</v>
      </c>
      <c r="D226" s="3" t="str">
        <f>CHAR(34)&amp;VLOOKUP(C226,SOURCE!T227:Z10222,7,0)&amp;CHAR(34)</f>
        <v>"1656"</v>
      </c>
      <c r="E226" s="110" t="str">
        <f>CHAR(34)&amp;VLOOKUP(C226,SOURCE!T$4:Z$9999,6,0)&amp;CHAR(34)</f>
        <v>"DELTA%"</v>
      </c>
      <c r="F226" s="105" t="str">
        <f t="shared" si="6"/>
        <v xml:space="preserve">                      if (strcompare(commandnumber,"DELTA%" )) {strcpy(commandnumber, "1656");} else</v>
      </c>
      <c r="H226" t="b">
        <f>ISNA(VLOOKUP(J226,J227:J$500,1,0))</f>
        <v>1</v>
      </c>
      <c r="I226" s="111">
        <f>VLOOKUP(C226,SOURCE!T$4:Z$9999,7,0)</f>
        <v>1656</v>
      </c>
      <c r="J226" s="112" t="str">
        <f>VLOOKUP(C226,SOURCE!T$4:Z$9999,6,0)</f>
        <v>DELTA%</v>
      </c>
      <c r="K226" s="113" t="str">
        <f t="shared" si="7"/>
        <v>DELTA%</v>
      </c>
      <c r="L226" s="133" t="str">
        <f>VLOOKUP(C226,SOURCE!T$4:Z$9999,2,0)</f>
        <v>Math</v>
      </c>
      <c r="Q226" s="110" t="str">
        <f>VLOOKUP(I226,SOURCE!C:N,5,0)</f>
        <v>STD_DELTA "%"</v>
      </c>
    </row>
    <row r="227" spans="1:17">
      <c r="A227" s="108" t="str">
        <f>IF(ISNA(VLOOKUP(D227,D228:D$9999,1,0)),"",1)</f>
        <v/>
      </c>
      <c r="B227" s="108" t="str">
        <f>IF(ISNA(VLOOKUP(E227,E228:E$9999,1,0)),"",1)</f>
        <v/>
      </c>
      <c r="C227" s="3">
        <v>225</v>
      </c>
      <c r="D227" s="3" t="str">
        <f>CHAR(34)&amp;VLOOKUP(C227,SOURCE!T228:Z10223,7,0)&amp;CHAR(34)</f>
        <v>"1665"</v>
      </c>
      <c r="E227" s="110" t="str">
        <f>CHAR(34)&amp;VLOOKUP(C227,SOURCE!T$4:Z$9999,6,0)&amp;CHAR(34)</f>
        <v>"RANI#"</v>
      </c>
      <c r="F227" s="105" t="str">
        <f t="shared" si="6"/>
        <v xml:space="preserve">                      if (strcompare(commandnumber,"RANI#" )) {strcpy(commandnumber, "1665");} else</v>
      </c>
      <c r="H227" t="b">
        <f>ISNA(VLOOKUP(J227,J228:J$500,1,0))</f>
        <v>1</v>
      </c>
      <c r="I227" s="111">
        <f>VLOOKUP(C227,SOURCE!T$4:Z$9999,7,0)</f>
        <v>1665</v>
      </c>
      <c r="J227" s="112" t="str">
        <f>VLOOKUP(C227,SOURCE!T$4:Z$9999,6,0)</f>
        <v>RANI#</v>
      </c>
      <c r="K227" s="113" t="str">
        <f t="shared" si="7"/>
        <v>RANI#</v>
      </c>
      <c r="L227" s="133" t="str">
        <f>VLOOKUP(C227,SOURCE!T$4:Z$9999,2,0)</f>
        <v>Math</v>
      </c>
      <c r="Q227" s="110" t="str">
        <f>VLOOKUP(I227,SOURCE!C:N,5,0)</f>
        <v>"RANI#"</v>
      </c>
    </row>
    <row r="228" spans="1:17">
      <c r="A228" s="108" t="str">
        <f>IF(ISNA(VLOOKUP(D228,D229:D$9999,1,0)),"",1)</f>
        <v/>
      </c>
      <c r="B228" s="108" t="str">
        <f>IF(ISNA(VLOOKUP(E228,E229:E$9999,1,0)),"",1)</f>
        <v/>
      </c>
      <c r="C228" s="3">
        <v>226</v>
      </c>
      <c r="D228" s="3" t="str">
        <f>CHAR(34)&amp;VLOOKUP(C228,SOURCE!T229:Z10224,7,0)&amp;CHAR(34)</f>
        <v>"1667"</v>
      </c>
      <c r="E228" s="110" t="str">
        <f>CHAR(34)&amp;VLOOKUP(C228,SOURCE!T$4:Z$9999,6,0)&amp;CHAR(34)</f>
        <v>"RANGE"</v>
      </c>
      <c r="F228" s="105" t="str">
        <f t="shared" si="6"/>
        <v xml:space="preserve">                      if (strcompare(commandnumber,"RANGE" )) {strcpy(commandnumber, "1667");} else</v>
      </c>
      <c r="H228" t="b">
        <f>ISNA(VLOOKUP(J228,J229:J$500,1,0))</f>
        <v>1</v>
      </c>
      <c r="I228" s="111">
        <f>VLOOKUP(C228,SOURCE!T$4:Z$9999,7,0)</f>
        <v>1667</v>
      </c>
      <c r="J228" s="112" t="str">
        <f>VLOOKUP(C228,SOURCE!T$4:Z$9999,6,0)</f>
        <v>RANGE</v>
      </c>
      <c r="K228" s="113" t="str">
        <f t="shared" si="7"/>
        <v>RANGE</v>
      </c>
      <c r="L228" s="133" t="str">
        <f>VLOOKUP(C228,SOURCE!T$4:Z$9999,2,0)</f>
        <v>CONF</v>
      </c>
      <c r="Q228" s="110" t="str">
        <f>VLOOKUP(I228,SOURCE!C:N,5,0)</f>
        <v>"RANGE"</v>
      </c>
    </row>
    <row r="229" spans="1:17">
      <c r="A229" s="108" t="str">
        <f>IF(ISNA(VLOOKUP(D229,D230:D$9999,1,0)),"",1)</f>
        <v/>
      </c>
      <c r="B229" s="108" t="str">
        <f>IF(ISNA(VLOOKUP(E229,E230:E$9999,1,0)),"",1)</f>
        <v/>
      </c>
      <c r="C229" s="3">
        <v>227</v>
      </c>
      <c r="D229" s="3" t="str">
        <f>CHAR(34)&amp;VLOOKUP(C229,SOURCE!T230:Z10225,7,0)&amp;CHAR(34)</f>
        <v>"1668"</v>
      </c>
      <c r="E229" s="110" t="str">
        <f>CHAR(34)&amp;VLOOKUP(C229,SOURCE!T$4:Z$9999,6,0)&amp;CHAR(34)</f>
        <v>"RANGE?"</v>
      </c>
      <c r="F229" s="105" t="str">
        <f t="shared" si="6"/>
        <v xml:space="preserve">                      if (strcompare(commandnumber,"RANGE?" )) {strcpy(commandnumber, "1668");} else</v>
      </c>
      <c r="H229" t="b">
        <f>ISNA(VLOOKUP(J229,J230:J$500,1,0))</f>
        <v>1</v>
      </c>
      <c r="I229" s="111">
        <f>VLOOKUP(C229,SOURCE!T$4:Z$9999,7,0)</f>
        <v>1668</v>
      </c>
      <c r="J229" s="112" t="str">
        <f>VLOOKUP(C229,SOURCE!T$4:Z$9999,6,0)</f>
        <v>RANGE?</v>
      </c>
      <c r="K229" s="113" t="str">
        <f t="shared" si="7"/>
        <v>RANGE?</v>
      </c>
      <c r="L229" s="133" t="str">
        <f>VLOOKUP(C229,SOURCE!T$4:Z$9999,2,0)</f>
        <v>CONF</v>
      </c>
      <c r="Q229" s="110" t="str">
        <f>VLOOKUP(I229,SOURCE!C:N,5,0)</f>
        <v>"RANGE?"</v>
      </c>
    </row>
    <row r="230" spans="1:17">
      <c r="A230" s="108" t="str">
        <f>IF(ISNA(VLOOKUP(D230,D231:D$9999,1,0)),"",1)</f>
        <v/>
      </c>
      <c r="B230" s="108" t="str">
        <f>IF(ISNA(VLOOKUP(E230,E231:E$9999,1,0)),"",1)</f>
        <v/>
      </c>
      <c r="C230" s="3">
        <v>228</v>
      </c>
      <c r="D230" s="3" t="str">
        <f>CHAR(34)&amp;VLOOKUP(C230,SOURCE!T231:Z10226,7,0)&amp;CHAR(34)</f>
        <v>"1669"</v>
      </c>
      <c r="E230" s="110" t="str">
        <f>CHAR(34)&amp;VLOOKUP(C230,SOURCE!T$4:Z$9999,6,0)&amp;CHAR(34)</f>
        <v>"(-1)^X"</v>
      </c>
      <c r="F230" s="105" t="str">
        <f t="shared" si="6"/>
        <v xml:space="preserve">                      if (strcompare(commandnumber,"(-1)^X" )) {strcpy(commandnumber, "1669");} else</v>
      </c>
      <c r="H230" t="b">
        <f>ISNA(VLOOKUP(J230,J231:J$500,1,0))</f>
        <v>1</v>
      </c>
      <c r="I230" s="111">
        <f>VLOOKUP(C230,SOURCE!T$4:Z$9999,7,0)</f>
        <v>1669</v>
      </c>
      <c r="J230" s="112" t="str">
        <f>VLOOKUP(C230,SOURCE!T$4:Z$9999,6,0)</f>
        <v>(-1)^X</v>
      </c>
      <c r="K230" s="113" t="str">
        <f t="shared" si="7"/>
        <v>(-1)^x</v>
      </c>
      <c r="L230" s="133" t="str">
        <f>VLOOKUP(C230,SOURCE!T$4:Z$9999,2,0)</f>
        <v>Math</v>
      </c>
      <c r="Q230" s="110" t="str">
        <f>VLOOKUP(I230,SOURCE!C:N,5,0)</f>
        <v>"(-1)" STD_SUP_x</v>
      </c>
    </row>
    <row r="231" spans="1:17">
      <c r="A231" s="108" t="str">
        <f>IF(ISNA(VLOOKUP(D231,D232:D$9999,1,0)),"",1)</f>
        <v/>
      </c>
      <c r="B231" s="108" t="str">
        <f>IF(ISNA(VLOOKUP(E231,E232:E$9999,1,0)),"",1)</f>
        <v/>
      </c>
      <c r="C231" s="3">
        <v>229</v>
      </c>
      <c r="D231" s="3" t="str">
        <f>CHAR(34)&amp;VLOOKUP(C231,SOURCE!T232:Z10227,7,0)&amp;CHAR(34)</f>
        <v>"1672"</v>
      </c>
      <c r="E231" s="110" t="str">
        <f>CHAR(34)&amp;VLOOKUP(C231,SOURCE!T$4:Z$9999,6,0)&amp;CHAR(34)</f>
        <v>"&gt;DEG"</v>
      </c>
      <c r="F231" s="105" t="str">
        <f t="shared" si="6"/>
        <v xml:space="preserve">                      if (strcompare(commandnumber,"&gt;DEG" )) {strcpy(commandnumber, "1672");} else</v>
      </c>
      <c r="H231" t="b">
        <f>ISNA(VLOOKUP(J231,J232:J$500,1,0))</f>
        <v>1</v>
      </c>
      <c r="I231" s="111">
        <f>VLOOKUP(C231,SOURCE!T$4:Z$9999,7,0)</f>
        <v>1672</v>
      </c>
      <c r="J231" s="112" t="str">
        <f>VLOOKUP(C231,SOURCE!T$4:Z$9999,6,0)</f>
        <v>&gt;DEG</v>
      </c>
      <c r="K231" s="113" t="str">
        <f t="shared" si="7"/>
        <v>&gt;DEG</v>
      </c>
      <c r="L231" s="133" t="str">
        <f>VLOOKUP(C231,SOURCE!T$4:Z$9999,2,0)</f>
        <v>Trig</v>
      </c>
      <c r="Q231" s="110" t="str">
        <f>VLOOKUP(I231,SOURCE!C:N,5,0)</f>
        <v>STD_RIGHT_ARROW "DEG"</v>
      </c>
    </row>
    <row r="232" spans="1:17">
      <c r="A232" s="108" t="str">
        <f>IF(ISNA(VLOOKUP(D232,D233:D$9999,1,0)),"",1)</f>
        <v/>
      </c>
      <c r="B232" s="108" t="str">
        <f>IF(ISNA(VLOOKUP(E232,E233:E$9999,1,0)),"",1)</f>
        <v/>
      </c>
      <c r="C232" s="3">
        <v>230</v>
      </c>
      <c r="D232" s="3" t="str">
        <f>CHAR(34)&amp;VLOOKUP(C232,SOURCE!T233:Z10228,7,0)&amp;CHAR(34)</f>
        <v>"1673"</v>
      </c>
      <c r="E232" s="110" t="str">
        <f>CHAR(34)&amp;VLOOKUP(C232,SOURCE!T$4:Z$9999,6,0)&amp;CHAR(34)</f>
        <v>"&gt;D.MS"</v>
      </c>
      <c r="F232" s="105" t="str">
        <f t="shared" si="6"/>
        <v xml:space="preserve">                      if (strcompare(commandnumber,"&gt;D.MS" )) {strcpy(commandnumber, "1673");} else</v>
      </c>
      <c r="H232" t="b">
        <f>ISNA(VLOOKUP(J232,J233:J$500,1,0))</f>
        <v>1</v>
      </c>
      <c r="I232" s="111">
        <f>VLOOKUP(C232,SOURCE!T$4:Z$9999,7,0)</f>
        <v>1673</v>
      </c>
      <c r="J232" s="112" t="str">
        <f>VLOOKUP(C232,SOURCE!T$4:Z$9999,6,0)</f>
        <v>&gt;D.MS</v>
      </c>
      <c r="K232" s="113" t="str">
        <f t="shared" si="7"/>
        <v>&gt;D.MS</v>
      </c>
      <c r="L232" s="133" t="str">
        <f>VLOOKUP(C232,SOURCE!T$4:Z$9999,2,0)</f>
        <v>Trig</v>
      </c>
      <c r="Q232" s="110" t="str">
        <f>VLOOKUP(I232,SOURCE!C:N,5,0)</f>
        <v>STD_RIGHT_ARROW "D.MS"</v>
      </c>
    </row>
    <row r="233" spans="1:17">
      <c r="A233" s="108" t="str">
        <f>IF(ISNA(VLOOKUP(D233,D234:D$9999,1,0)),"",1)</f>
        <v/>
      </c>
      <c r="B233" s="108" t="str">
        <f>IF(ISNA(VLOOKUP(E233,E234:E$9999,1,0)),"",1)</f>
        <v/>
      </c>
      <c r="C233" s="3">
        <v>231</v>
      </c>
      <c r="D233" s="3" t="str">
        <f>CHAR(34)&amp;VLOOKUP(C233,SOURCE!T234:Z10229,7,0)&amp;CHAR(34)</f>
        <v>"1674"</v>
      </c>
      <c r="E233" s="110" t="str">
        <f>CHAR(34)&amp;VLOOKUP(C233,SOURCE!T$4:Z$9999,6,0)&amp;CHAR(34)</f>
        <v>"&gt;GRAD"</v>
      </c>
      <c r="F233" s="105" t="str">
        <f t="shared" si="6"/>
        <v xml:space="preserve">                      if (strcompare(commandnumber,"&gt;GRAD" )) {strcpy(commandnumber, "1674");} else</v>
      </c>
      <c r="H233" t="b">
        <f>ISNA(VLOOKUP(J233,J234:J$500,1,0))</f>
        <v>1</v>
      </c>
      <c r="I233" s="111">
        <f>VLOOKUP(C233,SOURCE!T$4:Z$9999,7,0)</f>
        <v>1674</v>
      </c>
      <c r="J233" s="112" t="str">
        <f>VLOOKUP(C233,SOURCE!T$4:Z$9999,6,0)</f>
        <v>&gt;GRAD</v>
      </c>
      <c r="K233" s="113" t="str">
        <f t="shared" si="7"/>
        <v>&gt;GRAD</v>
      </c>
      <c r="L233" s="133" t="str">
        <f>VLOOKUP(C233,SOURCE!T$4:Z$9999,2,0)</f>
        <v>Trig</v>
      </c>
      <c r="Q233" s="110" t="str">
        <f>VLOOKUP(I233,SOURCE!C:N,5,0)</f>
        <v>STD_RIGHT_ARROW "GRAD"</v>
      </c>
    </row>
    <row r="234" spans="1:17">
      <c r="A234" s="108" t="str">
        <f>IF(ISNA(VLOOKUP(D234,D235:D$9999,1,0)),"",1)</f>
        <v/>
      </c>
      <c r="B234" s="108" t="str">
        <f>IF(ISNA(VLOOKUP(E234,E235:E$9999,1,0)),"",1)</f>
        <v/>
      </c>
      <c r="C234" s="3">
        <v>232</v>
      </c>
      <c r="D234" s="3" t="str">
        <f>CHAR(34)&amp;VLOOKUP(C234,SOURCE!T235:Z10230,7,0)&amp;CHAR(34)</f>
        <v>"1675"</v>
      </c>
      <c r="E234" s="110" t="str">
        <f>CHAR(34)&amp;VLOOKUP(C234,SOURCE!T$4:Z$9999,6,0)&amp;CHAR(34)</f>
        <v>"&gt;HR"</v>
      </c>
      <c r="F234" s="105" t="str">
        <f t="shared" si="6"/>
        <v xml:space="preserve">                      if (strcompare(commandnumber,"&gt;HR" )) {strcpy(commandnumber, "1675");} else</v>
      </c>
      <c r="H234" t="b">
        <f>ISNA(VLOOKUP(J234,J235:J$500,1,0))</f>
        <v>1</v>
      </c>
      <c r="I234" s="111">
        <f>VLOOKUP(C234,SOURCE!T$4:Z$9999,7,0)</f>
        <v>1675</v>
      </c>
      <c r="J234" s="112" t="str">
        <f>VLOOKUP(C234,SOURCE!T$4:Z$9999,6,0)</f>
        <v>&gt;HR</v>
      </c>
      <c r="K234" s="113" t="str">
        <f t="shared" si="7"/>
        <v>.d</v>
      </c>
      <c r="L234" s="133" t="str">
        <f>VLOOKUP(C234,SOURCE!T$4:Z$9999,2,0)</f>
        <v>Trig</v>
      </c>
      <c r="Q234" s="110" t="str">
        <f>VLOOKUP(I234,SOURCE!C:N,5,0)</f>
        <v>".d"</v>
      </c>
    </row>
    <row r="235" spans="1:17">
      <c r="A235" s="108" t="str">
        <f>IF(ISNA(VLOOKUP(D235,D236:D$9999,1,0)),"",1)</f>
        <v/>
      </c>
      <c r="B235" s="108" t="str">
        <f>IF(ISNA(VLOOKUP(E235,E236:E$9999,1,0)),"",1)</f>
        <v/>
      </c>
      <c r="C235" s="3">
        <v>233</v>
      </c>
      <c r="D235" s="3" t="str">
        <f>CHAR(34)&amp;VLOOKUP(C235,SOURCE!T236:Z10231,7,0)&amp;CHAR(34)</f>
        <v>"1676"</v>
      </c>
      <c r="E235" s="110" t="str">
        <f>CHAR(34)&amp;VLOOKUP(C235,SOURCE!T$4:Z$9999,6,0)&amp;CHAR(34)</f>
        <v>"&gt;H.MS"</v>
      </c>
      <c r="F235" s="105" t="str">
        <f t="shared" si="6"/>
        <v xml:space="preserve">                      if (strcompare(commandnumber,"&gt;H.MS" )) {strcpy(commandnumber, "1676");} else</v>
      </c>
      <c r="H235" t="b">
        <f>ISNA(VLOOKUP(J235,J236:J$500,1,0))</f>
        <v>1</v>
      </c>
      <c r="I235" s="111">
        <f>VLOOKUP(C235,SOURCE!T$4:Z$9999,7,0)</f>
        <v>1676</v>
      </c>
      <c r="J235" s="112" t="str">
        <f>VLOOKUP(C235,SOURCE!T$4:Z$9999,6,0)</f>
        <v>&gt;H.MS</v>
      </c>
      <c r="K235" s="113" t="str">
        <f t="shared" si="7"/>
        <v>&gt;h.ms</v>
      </c>
      <c r="L235" s="133" t="str">
        <f>VLOOKUP(C235,SOURCE!T$4:Z$9999,2,0)</f>
        <v>Trig</v>
      </c>
      <c r="Q235" s="110" t="str">
        <f>VLOOKUP(I235,SOURCE!C:N,5,0)</f>
        <v>STD_RIGHT_ARROW "h.ms"</v>
      </c>
    </row>
    <row r="236" spans="1:17">
      <c r="A236" s="108" t="str">
        <f>IF(ISNA(VLOOKUP(D236,D237:D$9999,1,0)),"",1)</f>
        <v/>
      </c>
      <c r="B236" s="108" t="str">
        <f>IF(ISNA(VLOOKUP(E236,E237:E$9999,1,0)),"",1)</f>
        <v/>
      </c>
      <c r="C236" s="3">
        <v>234</v>
      </c>
      <c r="D236" s="3" t="str">
        <f>CHAR(34)&amp;VLOOKUP(C236,SOURCE!T237:Z10232,7,0)&amp;CHAR(34)</f>
        <v>"1677"</v>
      </c>
      <c r="E236" s="110" t="str">
        <f>CHAR(34)&amp;VLOOKUP(C236,SOURCE!T$4:Z$9999,6,0)&amp;CHAR(34)</f>
        <v>"&gt;INT"</v>
      </c>
      <c r="F236" s="105" t="str">
        <f t="shared" si="6"/>
        <v xml:space="preserve">                      if (strcompare(commandnumber,"&gt;INT" )) {strcpy(commandnumber, "1677");} else</v>
      </c>
      <c r="H236" t="b">
        <f>ISNA(VLOOKUP(J236,J237:J$500,1,0))</f>
        <v>1</v>
      </c>
      <c r="I236" s="111">
        <f>VLOOKUP(C236,SOURCE!T$4:Z$9999,7,0)</f>
        <v>1677</v>
      </c>
      <c r="J236" s="112" t="str">
        <f>VLOOKUP(C236,SOURCE!T$4:Z$9999,6,0)</f>
        <v>&gt;INT</v>
      </c>
      <c r="K236" s="113" t="str">
        <f t="shared" si="7"/>
        <v>#</v>
      </c>
      <c r="L236" s="133" t="str">
        <f>VLOOKUP(C236,SOURCE!T$4:Z$9999,2,0)</f>
        <v>Trig</v>
      </c>
      <c r="Q236" s="110" t="str">
        <f>VLOOKUP(I236,SOURCE!C:N,5,0)</f>
        <v>"#"</v>
      </c>
    </row>
    <row r="237" spans="1:17">
      <c r="A237" s="108" t="str">
        <f>IF(ISNA(VLOOKUP(D237,D238:D$9999,1,0)),"",1)</f>
        <v/>
      </c>
      <c r="B237" s="108" t="str">
        <f>IF(ISNA(VLOOKUP(E237,E238:E$9999,1,0)),"",1)</f>
        <v/>
      </c>
      <c r="C237" s="3">
        <v>235</v>
      </c>
      <c r="D237" s="3" t="str">
        <f>CHAR(34)&amp;VLOOKUP(C237,SOURCE!T238:Z10233,7,0)&amp;CHAR(34)</f>
        <v>"1678"</v>
      </c>
      <c r="E237" s="110" t="str">
        <f>CHAR(34)&amp;VLOOKUP(C237,SOURCE!T$4:Z$9999,6,0)&amp;CHAR(34)</f>
        <v>"&gt;MULPI"</v>
      </c>
      <c r="F237" s="105" t="str">
        <f t="shared" si="6"/>
        <v xml:space="preserve">                      if (strcompare(commandnumber,"&gt;MULPI" )) {strcpy(commandnumber, "1678");} else</v>
      </c>
      <c r="H237" t="b">
        <f>ISNA(VLOOKUP(J237,J238:J$500,1,0))</f>
        <v>1</v>
      </c>
      <c r="I237" s="111">
        <f>VLOOKUP(C237,SOURCE!T$4:Z$9999,7,0)</f>
        <v>1678</v>
      </c>
      <c r="J237" s="112" t="str">
        <f>VLOOKUP(C237,SOURCE!T$4:Z$9999,6,0)</f>
        <v>&gt;MULPI</v>
      </c>
      <c r="K237" s="113" t="str">
        <f t="shared" si="7"/>
        <v>&gt;MULpi</v>
      </c>
      <c r="L237" s="133" t="str">
        <f>VLOOKUP(C237,SOURCE!T$4:Z$9999,2,0)</f>
        <v>Trig</v>
      </c>
      <c r="Q237" s="110" t="str">
        <f>VLOOKUP(I237,SOURCE!C:N,5,0)</f>
        <v>STD_RIGHT_ARROW "MUL" STD_pi</v>
      </c>
    </row>
    <row r="238" spans="1:17">
      <c r="A238" s="108" t="str">
        <f>IF(ISNA(VLOOKUP(D238,D239:D$9999,1,0)),"",1)</f>
        <v/>
      </c>
      <c r="B238" s="108" t="str">
        <f>IF(ISNA(VLOOKUP(E238,E239:E$9999,1,0)),"",1)</f>
        <v/>
      </c>
      <c r="C238" s="3">
        <v>236</v>
      </c>
      <c r="D238" s="3" t="str">
        <f>CHAR(34)&amp;VLOOKUP(C238,SOURCE!T239:Z10234,7,0)&amp;CHAR(34)</f>
        <v>"1680"</v>
      </c>
      <c r="E238" s="110" t="str">
        <f>CHAR(34)&amp;VLOOKUP(C238,SOURCE!T$4:Z$9999,6,0)&amp;CHAR(34)</f>
        <v>"&gt;RAD"</v>
      </c>
      <c r="F238" s="105" t="str">
        <f t="shared" si="6"/>
        <v xml:space="preserve">                      if (strcompare(commandnumber,"&gt;RAD" )) {strcpy(commandnumber, "1680");} else</v>
      </c>
      <c r="H238" t="b">
        <f>ISNA(VLOOKUP(J238,J239:J$500,1,0))</f>
        <v>1</v>
      </c>
      <c r="I238" s="111">
        <f>VLOOKUP(C238,SOURCE!T$4:Z$9999,7,0)</f>
        <v>1680</v>
      </c>
      <c r="J238" s="112" t="str">
        <f>VLOOKUP(C238,SOURCE!T$4:Z$9999,6,0)</f>
        <v>&gt;RAD</v>
      </c>
      <c r="K238" s="113" t="str">
        <f t="shared" si="7"/>
        <v>&gt;RAD</v>
      </c>
      <c r="L238" s="133" t="str">
        <f>VLOOKUP(C238,SOURCE!T$4:Z$9999,2,0)</f>
        <v>Trig</v>
      </c>
      <c r="Q238" s="110" t="str">
        <f>VLOOKUP(I238,SOURCE!C:N,5,0)</f>
        <v>STD_RIGHT_ARROW "RAD"</v>
      </c>
    </row>
    <row r="239" spans="1:17">
      <c r="A239" s="108" t="str">
        <f>IF(ISNA(VLOOKUP(D239,D240:D$9999,1,0)),"",1)</f>
        <v/>
      </c>
      <c r="B239" s="108" t="str">
        <f>IF(ISNA(VLOOKUP(E239,E240:E$9999,1,0)),"",1)</f>
        <v/>
      </c>
      <c r="C239" s="3">
        <v>237</v>
      </c>
      <c r="D239" s="3" t="str">
        <f>CHAR(34)&amp;VLOOKUP(C239,SOURCE!T240:Z10235,7,0)&amp;CHAR(34)</f>
        <v>"1681"</v>
      </c>
      <c r="E239" s="110" t="str">
        <f>CHAR(34)&amp;VLOOKUP(C239,SOURCE!T$4:Z$9999,6,0)&amp;CHAR(34)</f>
        <v>"&gt;REAL"</v>
      </c>
      <c r="F239" s="105" t="str">
        <f t="shared" si="6"/>
        <v xml:space="preserve">                      if (strcompare(commandnumber,"&gt;REAL" )) {strcpy(commandnumber, "1681");} else</v>
      </c>
      <c r="H239" t="b">
        <f>ISNA(VLOOKUP(J239,J240:J$500,1,0))</f>
        <v>1</v>
      </c>
      <c r="I239" s="111">
        <f>VLOOKUP(C239,SOURCE!T$4:Z$9999,7,0)</f>
        <v>1681</v>
      </c>
      <c r="J239" s="112" t="str">
        <f>VLOOKUP(C239,SOURCE!T$4:Z$9999,6,0)</f>
        <v>&gt;REAL</v>
      </c>
      <c r="K239" s="113" t="str">
        <f t="shared" si="7"/>
        <v>.d</v>
      </c>
      <c r="L239" s="133" t="str">
        <f>VLOOKUP(C239,SOURCE!T$4:Z$9999,2,0)</f>
        <v>STACK</v>
      </c>
      <c r="Q239" s="110" t="str">
        <f>VLOOKUP(I239,SOURCE!C:N,5,0)</f>
        <v>".d"</v>
      </c>
    </row>
    <row r="240" spans="1:17">
      <c r="A240" s="108" t="str">
        <f>IF(ISNA(VLOOKUP(D240,D241:D$9999,1,0)),"",1)</f>
        <v/>
      </c>
      <c r="B240" s="108" t="str">
        <f>IF(ISNA(VLOOKUP(E240,E241:E$9999,1,0)),"",1)</f>
        <v/>
      </c>
      <c r="C240" s="3">
        <v>238</v>
      </c>
      <c r="D240" s="3" t="str">
        <f>CHAR(34)&amp;VLOOKUP(C240,SOURCE!T241:Z10236,7,0)&amp;CHAR(34)</f>
        <v>"1683"</v>
      </c>
      <c r="E240" s="110" t="str">
        <f>CHAR(34)&amp;VLOOKUP(C240,SOURCE!T$4:Z$9999,6,0)&amp;CHAR(34)</f>
        <v>"D&gt;D.MS"</v>
      </c>
      <c r="F240" s="105" t="str">
        <f t="shared" si="6"/>
        <v xml:space="preserve">                      if (strcompare(commandnumber,"D&gt;D.MS" )) {strcpy(commandnumber, "1683");} else</v>
      </c>
      <c r="H240" t="b">
        <f>ISNA(VLOOKUP(J240,J241:J$500,1,0))</f>
        <v>1</v>
      </c>
      <c r="I240" s="111">
        <f>VLOOKUP(C240,SOURCE!T$4:Z$9999,7,0)</f>
        <v>1683</v>
      </c>
      <c r="J240" s="112" t="str">
        <f>VLOOKUP(C240,SOURCE!T$4:Z$9999,6,0)</f>
        <v>D&gt;D.MS</v>
      </c>
      <c r="K240" s="113" t="str">
        <f t="shared" si="7"/>
        <v>D&gt;D.MS</v>
      </c>
      <c r="L240" s="133" t="str">
        <f>VLOOKUP(C240,SOURCE!T$4:Z$9999,2,0)</f>
        <v>Trig</v>
      </c>
      <c r="Q240" s="110" t="str">
        <f>VLOOKUP(I240,SOURCE!C:N,5,0)</f>
        <v>"D" STD_RIGHT_ARROW "D.MS"</v>
      </c>
    </row>
    <row r="241" spans="1:17">
      <c r="A241" s="108" t="str">
        <f>IF(ISNA(VLOOKUP(D241,D242:D$9999,1,0)),"",1)</f>
        <v/>
      </c>
      <c r="B241" s="108" t="str">
        <f>IF(ISNA(VLOOKUP(E241,E242:E$9999,1,0)),"",1)</f>
        <v/>
      </c>
      <c r="C241" s="3">
        <v>239</v>
      </c>
      <c r="D241" s="3" t="str">
        <f>CHAR(34)&amp;VLOOKUP(C241,SOURCE!T242:Z10237,7,0)&amp;CHAR(34)</f>
        <v>"1684"</v>
      </c>
      <c r="E241" s="110" t="str">
        <f>CHAR(34)&amp;VLOOKUP(C241,SOURCE!T$4:Z$9999,6,0)&amp;CHAR(34)</f>
        <v>"&lt;&gt;"</v>
      </c>
      <c r="F241" s="105" t="str">
        <f t="shared" si="6"/>
        <v xml:space="preserve">                      if (strcompare(commandnumber,"&lt;&gt;" )) {strcpy(commandnumber, "1684");} else</v>
      </c>
      <c r="H241" t="b">
        <f>ISNA(VLOOKUP(J241,J242:J$500,1,0))</f>
        <v>1</v>
      </c>
      <c r="I241" s="111">
        <f>VLOOKUP(C241,SOURCE!T$4:Z$9999,7,0)</f>
        <v>1684</v>
      </c>
      <c r="J241" s="112" t="str">
        <f>VLOOKUP(C241,SOURCE!T$4:Z$9999,6,0)</f>
        <v>&lt;&gt;</v>
      </c>
      <c r="K241" s="113" t="str">
        <f t="shared" si="7"/>
        <v>&lt;&gt;</v>
      </c>
      <c r="L241" s="133" t="str">
        <f>VLOOKUP(C241,SOURCE!T$4:Z$9999,2,0)</f>
        <v>STACK</v>
      </c>
      <c r="Q241" s="110" t="str">
        <f>VLOOKUP(I241,SOURCE!C:N,5,0)</f>
        <v>STD_LEFT_RIGHT_ARROWS</v>
      </c>
    </row>
    <row r="242" spans="1:17">
      <c r="A242" s="108" t="str">
        <f>IF(ISNA(VLOOKUP(D242,D243:D$9999,1,0)),"",1)</f>
        <v/>
      </c>
      <c r="B242" s="108" t="str">
        <f>IF(ISNA(VLOOKUP(E242,E243:E$9999,1,0)),"",1)</f>
        <v/>
      </c>
      <c r="C242" s="3">
        <v>240</v>
      </c>
      <c r="D242" s="3" t="str">
        <f>CHAR(34)&amp;VLOOKUP(C242,SOURCE!T243:Z10238,7,0)&amp;CHAR(34)</f>
        <v>"1685"</v>
      </c>
      <c r="E242" s="110" t="str">
        <f>CHAR(34)&amp;VLOOKUP(C242,SOURCE!T$4:Z$9999,6,0)&amp;CHAR(34)</f>
        <v>"%"</v>
      </c>
      <c r="F242" s="105" t="str">
        <f t="shared" si="6"/>
        <v xml:space="preserve">                      if (strcompare(commandnumber,"%" )) {strcpy(commandnumber, "1685");} else</v>
      </c>
      <c r="H242" t="b">
        <f>ISNA(VLOOKUP(J242,J243:J$500,1,0))</f>
        <v>1</v>
      </c>
      <c r="I242" s="111">
        <f>VLOOKUP(C242,SOURCE!T$4:Z$9999,7,0)</f>
        <v>1685</v>
      </c>
      <c r="J242" s="112" t="str">
        <f>VLOOKUP(C242,SOURCE!T$4:Z$9999,6,0)</f>
        <v>%</v>
      </c>
      <c r="K242" s="113" t="str">
        <f t="shared" si="7"/>
        <v>%</v>
      </c>
      <c r="L242" s="133" t="str">
        <f>VLOOKUP(C242,SOURCE!T$4:Z$9999,2,0)</f>
        <v>FIN</v>
      </c>
      <c r="Q242" s="110" t="str">
        <f>VLOOKUP(I242,SOURCE!C:N,5,0)</f>
        <v>"%"</v>
      </c>
    </row>
    <row r="243" spans="1:17">
      <c r="A243" s="108" t="str">
        <f>IF(ISNA(VLOOKUP(D243,D244:D$9999,1,0)),"",1)</f>
        <v/>
      </c>
      <c r="B243" s="108" t="str">
        <f>IF(ISNA(VLOOKUP(E243,E244:E$9999,1,0)),"",1)</f>
        <v/>
      </c>
      <c r="C243" s="3">
        <v>241</v>
      </c>
      <c r="D243" s="3" t="str">
        <f>CHAR(34)&amp;VLOOKUP(C243,SOURCE!T244:Z10239,7,0)&amp;CHAR(34)</f>
        <v>"1686"</v>
      </c>
      <c r="E243" s="110" t="str">
        <f>CHAR(34)&amp;VLOOKUP(C243,SOURCE!T$4:Z$9999,6,0)&amp;CHAR(34)</f>
        <v>"%MRR"</v>
      </c>
      <c r="F243" s="105" t="str">
        <f t="shared" si="6"/>
        <v xml:space="preserve">                      if (strcompare(commandnumber,"%MRR" )) {strcpy(commandnumber, "1686");} else</v>
      </c>
      <c r="H243" t="b">
        <f>ISNA(VLOOKUP(J243,J244:J$500,1,0))</f>
        <v>1</v>
      </c>
      <c r="I243" s="111">
        <f>VLOOKUP(C243,SOURCE!T$4:Z$9999,7,0)</f>
        <v>1686</v>
      </c>
      <c r="J243" s="112" t="str">
        <f>VLOOKUP(C243,SOURCE!T$4:Z$9999,6,0)</f>
        <v>%MRR</v>
      </c>
      <c r="K243" s="113" t="str">
        <f t="shared" si="7"/>
        <v>%MRR</v>
      </c>
      <c r="L243" s="133" t="str">
        <f>VLOOKUP(C243,SOURCE!T$4:Z$9999,2,0)</f>
        <v>FIN</v>
      </c>
      <c r="Q243" s="110" t="str">
        <f>VLOOKUP(I243,SOURCE!C:N,5,0)</f>
        <v>"%MRR"</v>
      </c>
    </row>
    <row r="244" spans="1:17">
      <c r="A244" s="108" t="str">
        <f>IF(ISNA(VLOOKUP(D244,D245:D$9999,1,0)),"",1)</f>
        <v/>
      </c>
      <c r="B244" s="108" t="str">
        <f>IF(ISNA(VLOOKUP(E244,E245:E$9999,1,0)),"",1)</f>
        <v/>
      </c>
      <c r="C244" s="3">
        <v>242</v>
      </c>
      <c r="D244" s="3" t="str">
        <f>CHAR(34)&amp;VLOOKUP(C244,SOURCE!T245:Z10240,7,0)&amp;CHAR(34)</f>
        <v>"1687"</v>
      </c>
      <c r="E244" s="110" t="str">
        <f>CHAR(34)&amp;VLOOKUP(C244,SOURCE!T$4:Z$9999,6,0)&amp;CHAR(34)</f>
        <v>"%T"</v>
      </c>
      <c r="F244" s="105" t="str">
        <f t="shared" si="6"/>
        <v xml:space="preserve">                      if (strcompare(commandnumber,"%T" )) {strcpy(commandnumber, "1687");} else</v>
      </c>
      <c r="H244" t="b">
        <f>ISNA(VLOOKUP(J244,J245:J$500,1,0))</f>
        <v>1</v>
      </c>
      <c r="I244" s="111">
        <f>VLOOKUP(C244,SOURCE!T$4:Z$9999,7,0)</f>
        <v>1687</v>
      </c>
      <c r="J244" s="112" t="str">
        <f>VLOOKUP(C244,SOURCE!T$4:Z$9999,6,0)</f>
        <v>%T</v>
      </c>
      <c r="K244" s="113" t="str">
        <f t="shared" si="7"/>
        <v>%T</v>
      </c>
      <c r="L244" s="133" t="str">
        <f>VLOOKUP(C244,SOURCE!T$4:Z$9999,2,0)</f>
        <v>FIN</v>
      </c>
      <c r="Q244" s="110" t="str">
        <f>VLOOKUP(I244,SOURCE!C:N,5,0)</f>
        <v>"%T"</v>
      </c>
    </row>
    <row r="245" spans="1:17">
      <c r="A245" s="108" t="str">
        <f>IF(ISNA(VLOOKUP(D245,D246:D$9999,1,0)),"",1)</f>
        <v/>
      </c>
      <c r="B245" s="108" t="str">
        <f>IF(ISNA(VLOOKUP(E245,E246:E$9999,1,0)),"",1)</f>
        <v/>
      </c>
      <c r="C245" s="3">
        <v>243</v>
      </c>
      <c r="D245" s="3" t="str">
        <f>CHAR(34)&amp;VLOOKUP(C245,SOURCE!T246:Z10241,7,0)&amp;CHAR(34)</f>
        <v>"1688"</v>
      </c>
      <c r="E245" s="110" t="str">
        <f>CHAR(34)&amp;VLOOKUP(C245,SOURCE!T$4:Z$9999,6,0)&amp;CHAR(34)</f>
        <v>"%SUM"</v>
      </c>
      <c r="F245" s="105" t="str">
        <f t="shared" si="6"/>
        <v xml:space="preserve">                      if (strcompare(commandnumber,"%SUM" )) {strcpy(commandnumber, "1688");} else</v>
      </c>
      <c r="H245" t="b">
        <f>ISNA(VLOOKUP(J245,J246:J$500,1,0))</f>
        <v>1</v>
      </c>
      <c r="I245" s="111">
        <f>VLOOKUP(C245,SOURCE!T$4:Z$9999,7,0)</f>
        <v>1688</v>
      </c>
      <c r="J245" s="112" t="str">
        <f>VLOOKUP(C245,SOURCE!T$4:Z$9999,6,0)</f>
        <v>%SUM</v>
      </c>
      <c r="K245" s="113" t="str">
        <f t="shared" si="7"/>
        <v>%SUM</v>
      </c>
      <c r="L245" s="133" t="str">
        <f>VLOOKUP(C245,SOURCE!T$4:Z$9999,2,0)</f>
        <v>STAT</v>
      </c>
      <c r="Q245" s="110" t="str">
        <f>VLOOKUP(I245,SOURCE!C:N,5,0)</f>
        <v>"%" STD_SIGMA</v>
      </c>
    </row>
    <row r="246" spans="1:17">
      <c r="A246" s="108" t="str">
        <f>IF(ISNA(VLOOKUP(D246,D247:D$9999,1,0)),"",1)</f>
        <v/>
      </c>
      <c r="B246" s="108" t="str">
        <f>IF(ISNA(VLOOKUP(E246,E247:E$9999,1,0)),"",1)</f>
        <v/>
      </c>
      <c r="C246" s="3">
        <v>244</v>
      </c>
      <c r="D246" s="3" t="str">
        <f>CHAR(34)&amp;VLOOKUP(C246,SOURCE!T247:Z10242,7,0)&amp;CHAR(34)</f>
        <v>"1689"</v>
      </c>
      <c r="E246" s="110" t="str">
        <f>CHAR(34)&amp;VLOOKUP(C246,SOURCE!T$4:Z$9999,6,0)&amp;CHAR(34)</f>
        <v>"%+MG"</v>
      </c>
      <c r="F246" s="105" t="str">
        <f t="shared" si="6"/>
        <v xml:space="preserve">                      if (strcompare(commandnumber,"%+MG" )) {strcpy(commandnumber, "1689");} else</v>
      </c>
      <c r="H246" t="b">
        <f>ISNA(VLOOKUP(J246,J247:J$500,1,0))</f>
        <v>1</v>
      </c>
      <c r="I246" s="111">
        <f>VLOOKUP(C246,SOURCE!T$4:Z$9999,7,0)</f>
        <v>1689</v>
      </c>
      <c r="J246" s="112" t="str">
        <f>VLOOKUP(C246,SOURCE!T$4:Z$9999,6,0)</f>
        <v>%+MG</v>
      </c>
      <c r="K246" s="113" t="str">
        <f t="shared" si="7"/>
        <v>%+MG</v>
      </c>
      <c r="L246" s="133" t="str">
        <f>VLOOKUP(C246,SOURCE!T$4:Z$9999,2,0)</f>
        <v>FIN</v>
      </c>
      <c r="Q246" s="110" t="str">
        <f>VLOOKUP(I246,SOURCE!C:N,5,0)</f>
        <v>"%+MG"</v>
      </c>
    </row>
    <row r="247" spans="1:17">
      <c r="A247" s="108" t="str">
        <f>IF(ISNA(VLOOKUP(D247,D248:D$9999,1,0)),"",1)</f>
        <v/>
      </c>
      <c r="B247" s="108" t="str">
        <f>IF(ISNA(VLOOKUP(E247,E248:E$9999,1,0)),"",1)</f>
        <v/>
      </c>
      <c r="C247" s="3">
        <v>245</v>
      </c>
      <c r="D247" s="3" t="str">
        <f>CHAR(34)&amp;VLOOKUP(C247,SOURCE!T248:Z10243,7,0)&amp;CHAR(34)</f>
        <v>"1693"</v>
      </c>
      <c r="E247" s="110" t="str">
        <f>CHAR(34)&amp;VLOOKUP(C247,SOURCE!T$4:Z$9999,6,0)&amp;CHAR(34)</f>
        <v>"PARL"</v>
      </c>
      <c r="F247" s="105" t="str">
        <f t="shared" si="6"/>
        <v xml:space="preserve">                      if (strcompare(commandnumber,"PARL" )) {strcpy(commandnumber, "1693");} else</v>
      </c>
      <c r="H247" t="b">
        <f>ISNA(VLOOKUP(J247,J248:J$500,1,0))</f>
        <v>1</v>
      </c>
      <c r="I247" s="111">
        <f>VLOOKUP(C247,SOURCE!T$4:Z$9999,7,0)</f>
        <v>1693</v>
      </c>
      <c r="J247" s="112" t="str">
        <f>VLOOKUP(C247,SOURCE!T$4:Z$9999,6,0)</f>
        <v>PARL</v>
      </c>
      <c r="K247" s="113" t="str">
        <f t="shared" si="7"/>
        <v>||</v>
      </c>
      <c r="L247" s="133" t="str">
        <f>VLOOKUP(C247,SOURCE!T$4:Z$9999,2,0)</f>
        <v>ELEC</v>
      </c>
      <c r="Q247" s="110" t="str">
        <f>VLOOKUP(I247,SOURCE!C:N,5,0)</f>
        <v>"|" STD_SPACE_3_PER_EM "|"</v>
      </c>
    </row>
    <row r="248" spans="1:17">
      <c r="A248" s="108" t="str">
        <f>IF(ISNA(VLOOKUP(D248,D249:D$9999,1,0)),"",1)</f>
        <v/>
      </c>
      <c r="B248" s="108" t="str">
        <f>IF(ISNA(VLOOKUP(E248,E249:E$9999,1,0)),"",1)</f>
        <v/>
      </c>
      <c r="C248" s="3">
        <v>246</v>
      </c>
      <c r="D248" s="3" t="str">
        <f>CHAR(34)&amp;VLOOKUP(C248,SOURCE!T249:Z10244,7,0)&amp;CHAR(34)</f>
        <v>"1696"</v>
      </c>
      <c r="E248" s="110" t="str">
        <f>CHAR(34)&amp;VLOOKUP(C248,SOURCE!T$4:Z$9999,6,0)&amp;CHAR(34)</f>
        <v>"ARG"</v>
      </c>
      <c r="F248" s="105" t="str">
        <f t="shared" si="6"/>
        <v xml:space="preserve">                      if (strcompare(commandnumber,"ARG" )) {strcpy(commandnumber, "1696");} else</v>
      </c>
      <c r="H248" t="b">
        <f>ISNA(VLOOKUP(J248,J249:J$500,1,0))</f>
        <v>1</v>
      </c>
      <c r="I248" s="111">
        <f>VLOOKUP(C248,SOURCE!T$4:Z$9999,7,0)</f>
        <v>1696</v>
      </c>
      <c r="J248" s="112" t="str">
        <f>VLOOKUP(C248,SOURCE!T$4:Z$9999,6,0)</f>
        <v>ARG</v>
      </c>
      <c r="K248" s="113" t="str">
        <f t="shared" si="7"/>
        <v>MEASURED_ANGLE</v>
      </c>
      <c r="L248" s="133" t="str">
        <f>VLOOKUP(C248,SOURCE!T$4:Z$9999,2,0)</f>
        <v>Complex</v>
      </c>
      <c r="Q248" s="110" t="str">
        <f>VLOOKUP(I248,SOURCE!C:N,5,0)</f>
        <v>STD_MEASURED_ANGLE</v>
      </c>
    </row>
    <row r="249" spans="1:17">
      <c r="A249" s="108" t="str">
        <f>IF(ISNA(VLOOKUP(D249,D250:D$9999,1,0)),"",1)</f>
        <v/>
      </c>
      <c r="B249" s="108" t="str">
        <f>IF(ISNA(VLOOKUP(E249,E250:E$9999,1,0)),"",1)</f>
        <v/>
      </c>
      <c r="C249" s="3">
        <v>247</v>
      </c>
      <c r="D249" s="3" t="str">
        <f>CHAR(34)&amp;VLOOKUP(C249,SOURCE!T250:Z10245,7,0)&amp;CHAR(34)</f>
        <v>"1697"</v>
      </c>
      <c r="E249" s="110" t="str">
        <f>CHAR(34)&amp;VLOOKUP(C249,SOURCE!T$4:Z$9999,6,0)&amp;CHAR(34)</f>
        <v>"MULPI&gt;"</v>
      </c>
      <c r="F249" s="105" t="str">
        <f t="shared" si="6"/>
        <v xml:space="preserve">                      if (strcompare(commandnumber,"MULPI&gt;" )) {strcpy(commandnumber, "1697");} else</v>
      </c>
      <c r="H249" t="b">
        <f>ISNA(VLOOKUP(J249,J250:J$500,1,0))</f>
        <v>1</v>
      </c>
      <c r="I249" s="111">
        <f>VLOOKUP(C249,SOURCE!T$4:Z$9999,7,0)</f>
        <v>1697</v>
      </c>
      <c r="J249" s="112" t="str">
        <f>VLOOKUP(C249,SOURCE!T$4:Z$9999,6,0)</f>
        <v>MULPI&gt;</v>
      </c>
      <c r="K249" s="113" t="str">
        <f t="shared" si="7"/>
        <v>MULpi&gt;</v>
      </c>
      <c r="L249" s="133" t="str">
        <f>VLOOKUP(C249,SOURCE!T$4:Z$9999,2,0)</f>
        <v>Math</v>
      </c>
      <c r="Q249" s="110" t="str">
        <f>VLOOKUP(I249,SOURCE!C:N,5,0)</f>
        <v>"MUL" STD_pi STD_RIGHT_ARROW</v>
      </c>
    </row>
    <row r="250" spans="1:17">
      <c r="A250" s="108" t="str">
        <f>IF(ISNA(VLOOKUP(D250,D251:D$9999,1,0)),"",1)</f>
        <v/>
      </c>
      <c r="B250" s="108" t="str">
        <f>IF(ISNA(VLOOKUP(E250,E251:E$9999,1,0)),"",1)</f>
        <v/>
      </c>
      <c r="C250" s="3">
        <v>248</v>
      </c>
      <c r="D250" s="3" t="str">
        <f>CHAR(34)&amp;VLOOKUP(C250,SOURCE!T251:Z10246,7,0)&amp;CHAR(34)</f>
        <v>"1720"</v>
      </c>
      <c r="E250" s="110" t="str">
        <f>CHAR(34)&amp;VLOOKUP(C250,SOURCE!T$4:Z$9999,6,0)&amp;CHAR(34)</f>
        <v>"CC"</v>
      </c>
      <c r="F250" s="105" t="str">
        <f t="shared" si="6"/>
        <v xml:space="preserve">                      if (strcompare(commandnumber,"CC" )) {strcpy(commandnumber, "1720");} else</v>
      </c>
      <c r="H250" t="b">
        <f>ISNA(VLOOKUP(J250,J251:J$500,1,0))</f>
        <v>1</v>
      </c>
      <c r="I250" s="111">
        <f>VLOOKUP(C250,SOURCE!T$4:Z$9999,7,0)</f>
        <v>1720</v>
      </c>
      <c r="J250" s="112" t="str">
        <f>VLOOKUP(C250,SOURCE!T$4:Z$9999,6,0)</f>
        <v>CC</v>
      </c>
      <c r="K250" s="113" t="str">
        <f t="shared" si="7"/>
        <v>CC</v>
      </c>
      <c r="L250" s="133" t="str">
        <f>VLOOKUP(C250,SOURCE!T$4:Z$9999,2,0)</f>
        <v>Complex</v>
      </c>
      <c r="Q250" s="110" t="str">
        <f>VLOOKUP(I250,SOURCE!C:N,5,0)</f>
        <v>"CC"</v>
      </c>
    </row>
    <row r="251" spans="1:17">
      <c r="A251" s="108" t="str">
        <f>IF(ISNA(VLOOKUP(D251,D252:D$9999,1,0)),"",1)</f>
        <v/>
      </c>
      <c r="B251" s="108" t="str">
        <f>IF(ISNA(VLOOKUP(E251,E252:E$9999,1,0)),"",1)</f>
        <v/>
      </c>
      <c r="C251" s="3">
        <v>249</v>
      </c>
      <c r="D251" s="3" t="str">
        <f>CHAR(34)&amp;VLOOKUP(C251,SOURCE!T252:Z10247,7,0)&amp;CHAR(34)</f>
        <v>"1727"</v>
      </c>
      <c r="E251" s="110" t="str">
        <f>CHAR(34)&amp;VLOOKUP(C251,SOURCE!T$4:Z$9999,6,0)&amp;CHAR(34)</f>
        <v>"EXIT"</v>
      </c>
      <c r="F251" s="105" t="str">
        <f t="shared" si="6"/>
        <v xml:space="preserve">                      if (strcompare(commandnumber,"EXIT" )) {strcpy(commandnumber, "1727");} else</v>
      </c>
      <c r="H251" t="b">
        <f>ISNA(VLOOKUP(J251,J252:J$500,1,0))</f>
        <v>1</v>
      </c>
      <c r="I251" s="111">
        <f>VLOOKUP(C251,SOURCE!T$4:Z$9999,7,0)</f>
        <v>1727</v>
      </c>
      <c r="J251" s="112" t="str">
        <f>VLOOKUP(C251,SOURCE!T$4:Z$9999,6,0)</f>
        <v>EXIT</v>
      </c>
      <c r="K251" s="113" t="str">
        <f t="shared" si="7"/>
        <v>EXIT</v>
      </c>
      <c r="L251" s="133" t="str">
        <f>VLOOKUP(C251,SOURCE!T$4:Z$9999,2,0)</f>
        <v>STACK</v>
      </c>
      <c r="Q251" s="110" t="str">
        <f>VLOOKUP(I251,SOURCE!C:N,5,0)</f>
        <v>"EXIT"</v>
      </c>
    </row>
    <row r="252" spans="1:17">
      <c r="A252" s="108" t="str">
        <f>IF(ISNA(VLOOKUP(D252,D253:D$9999,1,0)),"",1)</f>
        <v/>
      </c>
      <c r="B252" s="108" t="str">
        <f>IF(ISNA(VLOOKUP(E252,E253:E$9999,1,0)),"",1)</f>
        <v/>
      </c>
      <c r="C252" s="3">
        <v>250</v>
      </c>
      <c r="D252" s="3" t="str">
        <f>CHAR(34)&amp;VLOOKUP(C252,SOURCE!T253:Z10248,7,0)&amp;CHAR(34)</f>
        <v>"1730"</v>
      </c>
      <c r="E252" s="110" t="str">
        <f>CHAR(34)&amp;VLOOKUP(C252,SOURCE!T$4:Z$9999,6,0)&amp;CHAR(34)</f>
        <v>"ALPHA"</v>
      </c>
      <c r="F252" s="105" t="str">
        <f t="shared" si="6"/>
        <v xml:space="preserve">                      if (strcompare(commandnumber,"ALPHA" )) {strcpy(commandnumber, "1730");} else</v>
      </c>
      <c r="H252" t="b">
        <f>ISNA(VLOOKUP(J252,J253:J$500,1,0))</f>
        <v>1</v>
      </c>
      <c r="I252" s="111">
        <f>VLOOKUP(C252,SOURCE!T$4:Z$9999,7,0)</f>
        <v>1730</v>
      </c>
      <c r="J252" s="112" t="str">
        <f>VLOOKUP(C252,SOURCE!T$4:Z$9999,6,0)</f>
        <v>ALPHA</v>
      </c>
      <c r="K252" s="113" t="str">
        <f t="shared" si="7"/>
        <v>ALPHA</v>
      </c>
      <c r="L252" s="133">
        <f>VLOOKUP(C252,SOURCE!T$4:Z$9999,2,0)</f>
        <v>0</v>
      </c>
      <c r="Q252" s="110" t="str">
        <f>VLOOKUP(I252,SOURCE!C:N,5,0)</f>
        <v>"ALPHA"</v>
      </c>
    </row>
    <row r="253" spans="1:17">
      <c r="A253" s="108" t="str">
        <f>IF(ISNA(VLOOKUP(D253,D254:D$9999,1,0)),"",1)</f>
        <v/>
      </c>
      <c r="B253" s="108" t="str">
        <f>IF(ISNA(VLOOKUP(E253,E254:E$9999,1,0)),"",1)</f>
        <v/>
      </c>
      <c r="C253" s="3">
        <v>251</v>
      </c>
      <c r="D253" s="3" t="str">
        <f>CHAR(34)&amp;VLOOKUP(C253,SOURCE!T254:Z10249,7,0)&amp;CHAR(34)</f>
        <v>"1731"</v>
      </c>
      <c r="E253" s="110" t="str">
        <f>CHAR(34)&amp;VLOOKUP(C253,SOURCE!T$4:Z$9999,6,0)&amp;CHAR(34)</f>
        <v>"DOTD"</v>
      </c>
      <c r="F253" s="105" t="str">
        <f t="shared" si="6"/>
        <v xml:space="preserve">                      if (strcompare(commandnumber,"DOTD" )) {strcpy(commandnumber, "1731");} else</v>
      </c>
      <c r="H253" t="b">
        <f>ISNA(VLOOKUP(J253,J254:J$500,1,0))</f>
        <v>1</v>
      </c>
      <c r="I253" s="111">
        <f>VLOOKUP(C253,SOURCE!T$4:Z$9999,7,0)</f>
        <v>1731</v>
      </c>
      <c r="J253" s="112" t="str">
        <f>VLOOKUP(C253,SOURCE!T$4:Z$9999,6,0)</f>
        <v>DOTD</v>
      </c>
      <c r="K253" s="113" t="str">
        <f t="shared" si="7"/>
        <v>.d</v>
      </c>
      <c r="L253" s="133" t="str">
        <f>VLOOKUP(C253,SOURCE!T$4:Z$9999,2,0)</f>
        <v>DISP</v>
      </c>
      <c r="Q253" s="110" t="str">
        <f>VLOOKUP(I253,SOURCE!C:N,5,0)</f>
        <v>".d"</v>
      </c>
    </row>
    <row r="254" spans="1:17">
      <c r="A254" s="108" t="str">
        <f>IF(ISNA(VLOOKUP(D254,D255:D$9999,1,0)),"",1)</f>
        <v/>
      </c>
      <c r="B254" s="108" t="str">
        <f>IF(ISNA(VLOOKUP(E254,E255:E$9999,1,0)),"",1)</f>
        <v/>
      </c>
      <c r="C254" s="3">
        <v>252</v>
      </c>
      <c r="D254" s="3" t="str">
        <f>CHAR(34)&amp;VLOOKUP(C254,SOURCE!T255:Z10250,7,0)&amp;CHAR(34)</f>
        <v>"1734"</v>
      </c>
      <c r="E254" s="110" t="str">
        <f>CHAR(34)&amp;VLOOKUP(C254,SOURCE!T$4:Z$9999,6,0)&amp;CHAR(34)</f>
        <v>"D.MS&gt;D"</v>
      </c>
      <c r="F254" s="105" t="str">
        <f t="shared" si="6"/>
        <v xml:space="preserve">                      if (strcompare(commandnumber,"D.MS&gt;D" )) {strcpy(commandnumber, "1734");} else</v>
      </c>
      <c r="H254" t="b">
        <f>ISNA(VLOOKUP(J254,J255:J$500,1,0))</f>
        <v>1</v>
      </c>
      <c r="I254" s="111">
        <f>VLOOKUP(C254,SOURCE!T$4:Z$9999,7,0)</f>
        <v>1734</v>
      </c>
      <c r="J254" s="112" t="str">
        <f>VLOOKUP(C254,SOURCE!T$4:Z$9999,6,0)</f>
        <v>D.MS&gt;D</v>
      </c>
      <c r="K254" s="113" t="str">
        <f t="shared" si="7"/>
        <v>D.MS&gt;D</v>
      </c>
      <c r="L254" s="133" t="str">
        <f>VLOOKUP(C254,SOURCE!T$4:Z$9999,2,0)</f>
        <v>Trig</v>
      </c>
      <c r="Q254" s="110" t="str">
        <f>VLOOKUP(I254,SOURCE!C:N,5,0)</f>
        <v>"D.MS" STD_RIGHT_ARROW "D"</v>
      </c>
    </row>
    <row r="255" spans="1:17">
      <c r="A255" s="108" t="str">
        <f>IF(ISNA(VLOOKUP(D255,D256:D$9999,1,0)),"",1)</f>
        <v/>
      </c>
      <c r="B255" s="108" t="str">
        <f>IF(ISNA(VLOOKUP(E255,E256:E$9999,1,0)),"",1)</f>
        <v/>
      </c>
      <c r="C255" s="3">
        <v>253</v>
      </c>
      <c r="D255" s="3" t="str">
        <f>CHAR(34)&amp;VLOOKUP(C255,SOURCE!T256:Z10251,7,0)&amp;CHAR(34)</f>
        <v>"1736"</v>
      </c>
      <c r="E255" s="110" t="str">
        <f>CHAR(34)&amp;VLOOKUP(C255,SOURCE!T$4:Z$9999,6,0)&amp;CHAR(34)</f>
        <v>"X_HARM"</v>
      </c>
      <c r="F255" s="105" t="str">
        <f t="shared" si="6"/>
        <v xml:space="preserve">                      if (strcompare(commandnumber,"X_HARM" )) {strcpy(commandnumber, "1736");} else</v>
      </c>
      <c r="H255" t="b">
        <f>ISNA(VLOOKUP(J255,J256:J$500,1,0))</f>
        <v>1</v>
      </c>
      <c r="I255" s="111">
        <f>VLOOKUP(C255,SOURCE!T$4:Z$9999,7,0)</f>
        <v>1736</v>
      </c>
      <c r="J255" s="112" t="str">
        <f>VLOOKUP(C255,SOURCE!T$4:Z$9999,6,0)</f>
        <v>X_HARM</v>
      </c>
      <c r="K255" s="113" t="str">
        <f t="shared" si="7"/>
        <v>x_BARH</v>
      </c>
      <c r="L255" s="133" t="str">
        <f>VLOOKUP(C255,SOURCE!T$4:Z$9999,2,0)</f>
        <v>Stat</v>
      </c>
      <c r="Q255" s="110" t="str">
        <f>VLOOKUP(I255,SOURCE!C:N,5,0)</f>
        <v>STD_x_BAR STD_SUB_H</v>
      </c>
    </row>
    <row r="256" spans="1:17">
      <c r="A256" s="108" t="str">
        <f>IF(ISNA(VLOOKUP(D256,D257:D$9999,1,0)),"",1)</f>
        <v/>
      </c>
      <c r="B256" s="108" t="str">
        <f>IF(ISNA(VLOOKUP(E256,E257:E$9999,1,0)),"",1)</f>
        <v/>
      </c>
      <c r="C256" s="3">
        <v>254</v>
      </c>
      <c r="D256" s="3" t="str">
        <f>CHAR(34)&amp;VLOOKUP(C256,SOURCE!T257:Z10252,7,0)&amp;CHAR(34)</f>
        <v>"1737"</v>
      </c>
      <c r="E256" s="110" t="str">
        <f>CHAR(34)&amp;VLOOKUP(C256,SOURCE!T$4:Z$9999,6,0)&amp;CHAR(34)</f>
        <v>"X_RMS"</v>
      </c>
      <c r="F256" s="105" t="str">
        <f t="shared" si="6"/>
        <v xml:space="preserve">                      if (strcompare(commandnumber,"X_RMS" )) {strcpy(commandnumber, "1737");} else</v>
      </c>
      <c r="H256" t="b">
        <f>ISNA(VLOOKUP(J256,J257:J$500,1,0))</f>
        <v>1</v>
      </c>
      <c r="I256" s="111">
        <f>VLOOKUP(C256,SOURCE!T$4:Z$9999,7,0)</f>
        <v>1737</v>
      </c>
      <c r="J256" s="112" t="str">
        <f>VLOOKUP(C256,SOURCE!T$4:Z$9999,6,0)</f>
        <v>X_RMS</v>
      </c>
      <c r="K256" s="113" t="str">
        <f t="shared" si="7"/>
        <v>x_BARRMS</v>
      </c>
      <c r="L256" s="133" t="str">
        <f>VLOOKUP(C256,SOURCE!T$4:Z$9999,2,0)</f>
        <v>Stat</v>
      </c>
      <c r="Q256" s="110" t="str">
        <f>VLOOKUP(I256,SOURCE!C:N,5,0)</f>
        <v>STD_x_BAR STD_SUB_R STD_SUB_M STD_SUB_S</v>
      </c>
    </row>
    <row r="257" spans="1:17">
      <c r="A257" s="108" t="str">
        <f>IF(ISNA(VLOOKUP(D257,D258:D$9999,1,0)),"",1)</f>
        <v/>
      </c>
      <c r="B257" s="108" t="str">
        <f>IF(ISNA(VLOOKUP(E257,E258:E$9999,1,0)),"",1)</f>
        <v/>
      </c>
      <c r="C257" s="3">
        <v>255</v>
      </c>
      <c r="D257" s="3" t="str">
        <f>CHAR(34)&amp;VLOOKUP(C257,SOURCE!T258:Z10253,7,0)&amp;CHAR(34)</f>
        <v>"1741"</v>
      </c>
      <c r="E257" s="110" t="str">
        <f>CHAR(34)&amp;VLOOKUP(C257,SOURCE!T$4:Z$9999,6,0)&amp;CHAR(34)</f>
        <v>"DET"</v>
      </c>
      <c r="F257" s="105" t="str">
        <f t="shared" si="6"/>
        <v xml:space="preserve">                      if (strcompare(commandnumber,"DET" )) {strcpy(commandnumber, "1741");} else</v>
      </c>
      <c r="H257" t="b">
        <f>ISNA(VLOOKUP(J257,J258:J$500,1,0))</f>
        <v>1</v>
      </c>
      <c r="I257" s="111">
        <f>VLOOKUP(C257,SOURCE!T$4:Z$9999,7,0)</f>
        <v>1741</v>
      </c>
      <c r="J257" s="112" t="str">
        <f>VLOOKUP(C257,SOURCE!T$4:Z$9999,6,0)</f>
        <v>DET</v>
      </c>
      <c r="K257" s="113" t="str">
        <f t="shared" si="7"/>
        <v>DET</v>
      </c>
      <c r="L257" s="133" t="str">
        <f>VLOOKUP(C257,SOURCE!T$4:Z$9999,2,0)</f>
        <v>Math</v>
      </c>
      <c r="Q257" s="110" t="str">
        <f>VLOOKUP(I257,SOURCE!C:N,5,0)</f>
        <v>"DET"</v>
      </c>
    </row>
    <row r="258" spans="1:17">
      <c r="A258" s="108" t="str">
        <f>IF(ISNA(VLOOKUP(D258,D259:D$9999,1,0)),"",1)</f>
        <v/>
      </c>
      <c r="B258" s="108" t="str">
        <f>IF(ISNA(VLOOKUP(E258,E259:E$9999,1,0)),"",1)</f>
        <v/>
      </c>
      <c r="C258" s="3">
        <v>256</v>
      </c>
      <c r="D258" s="3" t="str">
        <f>CHAR(34)&amp;VLOOKUP(C258,SOURCE!T259:Z10254,7,0)&amp;CHAR(34)</f>
        <v>"1742"</v>
      </c>
      <c r="E258" s="110" t="str">
        <f>CHAR(34)&amp;VLOOKUP(C258,SOURCE!T$4:Z$9999,6,0)&amp;CHAR(34)</f>
        <v>"INVRT"</v>
      </c>
      <c r="F258" s="105" t="str">
        <f t="shared" si="6"/>
        <v xml:space="preserve">                      if (strcompare(commandnumber,"INVRT" )) {strcpy(commandnumber, "1742");} else</v>
      </c>
      <c r="H258" t="b">
        <f>ISNA(VLOOKUP(J258,J259:J$500,1,0))</f>
        <v>1</v>
      </c>
      <c r="I258" s="111">
        <f>VLOOKUP(C258,SOURCE!T$4:Z$9999,7,0)</f>
        <v>1742</v>
      </c>
      <c r="J258" s="112" t="str">
        <f>VLOOKUP(C258,SOURCE!T$4:Z$9999,6,0)</f>
        <v>INVRT</v>
      </c>
      <c r="K258" s="113" t="str">
        <f t="shared" si="7"/>
        <v>INVRT</v>
      </c>
      <c r="L258" s="133" t="str">
        <f>VLOOKUP(C258,SOURCE!T$4:Z$9999,2,0)</f>
        <v>Math</v>
      </c>
      <c r="Q258" s="110" t="str">
        <f>VLOOKUP(I258,SOURCE!C:N,5,0)</f>
        <v>"INVRT"</v>
      </c>
    </row>
    <row r="259" spans="1:17">
      <c r="A259" s="108" t="str">
        <f>IF(ISNA(VLOOKUP(D259,D260:D$9999,1,0)),"",1)</f>
        <v/>
      </c>
      <c r="B259" s="108" t="str">
        <f>IF(ISNA(VLOOKUP(E259,E260:E$9999,1,0)),"",1)</f>
        <v/>
      </c>
      <c r="C259" s="3">
        <v>257</v>
      </c>
      <c r="D259" s="3" t="str">
        <f>CHAR(34)&amp;VLOOKUP(C259,SOURCE!T260:Z10255,7,0)&amp;CHAR(34)</f>
        <v>"1743"</v>
      </c>
      <c r="E259" s="110" t="str">
        <f>CHAR(34)&amp;VLOOKUP(C259,SOURCE!T$4:Z$9999,6,0)&amp;CHAR(34)</f>
        <v>"TRANS"</v>
      </c>
      <c r="F259" s="105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(strcompare(commandnumber,"TRANS" )) {strcpy(commandnumber, "1743");} else</v>
      </c>
      <c r="H259" t="b">
        <f>ISNA(VLOOKUP(J259,J260:J$500,1,0))</f>
        <v>1</v>
      </c>
      <c r="I259" s="111">
        <f>VLOOKUP(C259,SOURCE!T$4:Z$9999,7,0)</f>
        <v>1743</v>
      </c>
      <c r="J259" s="112" t="str">
        <f>VLOOKUP(C259,SOURCE!T$4:Z$9999,6,0)</f>
        <v>TRANS</v>
      </c>
      <c r="K259" s="113" t="str">
        <f t="shared" ref="K259:K318" si="9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TRANS</v>
      </c>
      <c r="L259" s="133" t="str">
        <f>VLOOKUP(C259,SOURCE!T$4:Z$9999,2,0)</f>
        <v>Math</v>
      </c>
      <c r="Q259" s="110" t="str">
        <f>VLOOKUP(I259,SOURCE!C:N,5,0)</f>
        <v>"TRANS"</v>
      </c>
    </row>
    <row r="260" spans="1:17">
      <c r="A260" s="108" t="str">
        <f>IF(ISNA(VLOOKUP(D260,D261:D$9999,1,0)),"",1)</f>
        <v/>
      </c>
      <c r="B260" s="108" t="str">
        <f>IF(ISNA(VLOOKUP(E260,E261:E$9999,1,0)),"",1)</f>
        <v/>
      </c>
      <c r="C260" s="3">
        <v>258</v>
      </c>
      <c r="D260" s="3" t="str">
        <f>CHAR(34)&amp;VLOOKUP(C260,SOURCE!T261:Z10256,7,0)&amp;CHAR(34)</f>
        <v>"2005"</v>
      </c>
      <c r="E260" s="110" t="str">
        <f>CHAR(34)&amp;VLOOKUP(C260,SOURCE!T$4:Z$9999,6,0)&amp;CHAR(34)</f>
        <v>"SIG"</v>
      </c>
      <c r="F260" s="105" t="str">
        <f t="shared" si="8"/>
        <v xml:space="preserve">                      if (strcompare(commandnumber,"SIG" )) {strcpy(commandnumber, "2005");} else</v>
      </c>
      <c r="H260" t="b">
        <f>ISNA(VLOOKUP(J260,J261:J$500,1,0))</f>
        <v>1</v>
      </c>
      <c r="I260" s="111">
        <f>VLOOKUP(C260,SOURCE!T$4:Z$9999,7,0)</f>
        <v>2005</v>
      </c>
      <c r="J260" s="112" t="str">
        <f>VLOOKUP(C260,SOURCE!T$4:Z$9999,6,0)</f>
        <v>SIG</v>
      </c>
      <c r="K260" s="113" t="str">
        <f t="shared" si="9"/>
        <v>SIG</v>
      </c>
      <c r="L260" s="133" t="str">
        <f>VLOOKUP(C260,SOURCE!T$4:Z$9999,2,0)</f>
        <v>DISP</v>
      </c>
      <c r="Q260" s="110" t="str">
        <f>VLOOKUP(I260,SOURCE!C:N,5,0)</f>
        <v>"SIG"</v>
      </c>
    </row>
    <row r="261" spans="1:17">
      <c r="A261" s="108" t="str">
        <f>IF(ISNA(VLOOKUP(D261,D262:D$9999,1,0)),"",1)</f>
        <v/>
      </c>
      <c r="B261" s="108" t="str">
        <f>IF(ISNA(VLOOKUP(E261,E262:E$9999,1,0)),"",1)</f>
        <v/>
      </c>
      <c r="C261" s="3">
        <v>259</v>
      </c>
      <c r="D261" s="3" t="str">
        <f>CHAR(34)&amp;VLOOKUP(C261,SOURCE!T262:Z10257,7,0)&amp;CHAR(34)</f>
        <v>"2008"</v>
      </c>
      <c r="E261" s="110" t="str">
        <f>CHAR(34)&amp;VLOOKUP(C261,SOURCE!T$4:Z$9999,6,0)&amp;CHAR(34)</f>
        <v>"BIN"</v>
      </c>
      <c r="F261" s="105" t="str">
        <f t="shared" si="8"/>
        <v xml:space="preserve">                      if (strcompare(commandnumber,"BIN" )) {strcpy(commandnumber, "2008");} else</v>
      </c>
      <c r="H261" t="b">
        <f>ISNA(VLOOKUP(J261,J262:J$500,1,0))</f>
        <v>1</v>
      </c>
      <c r="I261" s="111">
        <f>VLOOKUP(C261,SOURCE!T$4:Z$9999,7,0)</f>
        <v>2008</v>
      </c>
      <c r="J261" s="112" t="str">
        <f>VLOOKUP(C261,SOURCE!T$4:Z$9999,6,0)</f>
        <v>BIN</v>
      </c>
      <c r="K261" s="113" t="str">
        <f t="shared" si="9"/>
        <v>BIN</v>
      </c>
      <c r="L261" s="133">
        <f>VLOOKUP(C261,SOURCE!T$4:Z$9999,2,0)</f>
        <v>0</v>
      </c>
      <c r="Q261" s="110" t="str">
        <f>VLOOKUP(I261,SOURCE!C:N,5,0)</f>
        <v>"BIN"</v>
      </c>
    </row>
    <row r="262" spans="1:17">
      <c r="A262" s="108" t="str">
        <f>IF(ISNA(VLOOKUP(D262,D263:D$9999,1,0)),"",1)</f>
        <v/>
      </c>
      <c r="B262" s="108" t="str">
        <f>IF(ISNA(VLOOKUP(E262,E263:E$9999,1,0)),"",1)</f>
        <v/>
      </c>
      <c r="C262" s="3">
        <v>260</v>
      </c>
      <c r="D262" s="3" t="str">
        <f>CHAR(34)&amp;VLOOKUP(C262,SOURCE!T263:Z10258,7,0)&amp;CHAR(34)</f>
        <v>"2009"</v>
      </c>
      <c r="E262" s="110" t="str">
        <f>CHAR(34)&amp;VLOOKUP(C262,SOURCE!T$4:Z$9999,6,0)&amp;CHAR(34)</f>
        <v>"OCT"</v>
      </c>
      <c r="F262" s="105" t="str">
        <f t="shared" si="8"/>
        <v xml:space="preserve">                      if (strcompare(commandnumber,"OCT" )) {strcpy(commandnumber, "2009");} else</v>
      </c>
      <c r="H262" t="b">
        <f>ISNA(VLOOKUP(J262,J263:J$500,1,0))</f>
        <v>1</v>
      </c>
      <c r="I262" s="111">
        <f>VLOOKUP(C262,SOURCE!T$4:Z$9999,7,0)</f>
        <v>2009</v>
      </c>
      <c r="J262" s="112" t="str">
        <f>VLOOKUP(C262,SOURCE!T$4:Z$9999,6,0)</f>
        <v>OCT</v>
      </c>
      <c r="K262" s="113" t="str">
        <f t="shared" si="9"/>
        <v>OCT</v>
      </c>
      <c r="L262" s="133">
        <f>VLOOKUP(C262,SOURCE!T$4:Z$9999,2,0)</f>
        <v>0</v>
      </c>
      <c r="Q262" s="110" t="str">
        <f>VLOOKUP(I262,SOURCE!C:N,5,0)</f>
        <v>"OCT"</v>
      </c>
    </row>
    <row r="263" spans="1:17">
      <c r="A263" s="108" t="str">
        <f>IF(ISNA(VLOOKUP(D263,D264:D$9999,1,0)),"",1)</f>
        <v/>
      </c>
      <c r="B263" s="108" t="str">
        <f>IF(ISNA(VLOOKUP(E263,E264:E$9999,1,0)),"",1)</f>
        <v/>
      </c>
      <c r="C263" s="3">
        <v>261</v>
      </c>
      <c r="D263" s="3" t="str">
        <f>CHAR(34)&amp;VLOOKUP(C263,SOURCE!T264:Z10259,7,0)&amp;CHAR(34)</f>
        <v>"2010"</v>
      </c>
      <c r="E263" s="110" t="str">
        <f>CHAR(34)&amp;VLOOKUP(C263,SOURCE!T$4:Z$9999,6,0)&amp;CHAR(34)</f>
        <v>"DEC"</v>
      </c>
      <c r="F263" s="105" t="str">
        <f t="shared" si="8"/>
        <v xml:space="preserve">                      if (strcompare(commandnumber,"DEC" )) {strcpy(commandnumber, "2010");} else</v>
      </c>
      <c r="H263" t="b">
        <f>ISNA(VLOOKUP(J263,J264:J$500,1,0))</f>
        <v>1</v>
      </c>
      <c r="I263" s="111">
        <f>VLOOKUP(C263,SOURCE!T$4:Z$9999,7,0)</f>
        <v>2010</v>
      </c>
      <c r="J263" s="112" t="str">
        <f>VLOOKUP(C263,SOURCE!T$4:Z$9999,6,0)</f>
        <v>DEC</v>
      </c>
      <c r="K263" s="113" t="str">
        <f t="shared" si="9"/>
        <v>DEC</v>
      </c>
      <c r="L263" s="133">
        <f>VLOOKUP(C263,SOURCE!T$4:Z$9999,2,0)</f>
        <v>0</v>
      </c>
      <c r="Q263" s="110" t="str">
        <f>VLOOKUP(I263,SOURCE!C:N,5,0)</f>
        <v>"DEC"</v>
      </c>
    </row>
    <row r="264" spans="1:17">
      <c r="A264" s="108" t="str">
        <f>IF(ISNA(VLOOKUP(D264,D265:D$9999,1,0)),"",1)</f>
        <v/>
      </c>
      <c r="B264" s="108" t="str">
        <f>IF(ISNA(VLOOKUP(E264,E265:E$9999,1,0)),"",1)</f>
        <v/>
      </c>
      <c r="C264" s="3">
        <v>262</v>
      </c>
      <c r="D264" s="3" t="str">
        <f>CHAR(34)&amp;VLOOKUP(C264,SOURCE!T265:Z10260,7,0)&amp;CHAR(34)</f>
        <v>"2011"</v>
      </c>
      <c r="E264" s="110" t="str">
        <f>CHAR(34)&amp;VLOOKUP(C264,SOURCE!T$4:Z$9999,6,0)&amp;CHAR(34)</f>
        <v>"HEX"</v>
      </c>
      <c r="F264" s="105" t="str">
        <f t="shared" si="8"/>
        <v xml:space="preserve">                      if (strcompare(commandnumber,"HEX" )) {strcpy(commandnumber, "2011");} else</v>
      </c>
      <c r="H264" t="b">
        <f>ISNA(VLOOKUP(J264,J265:J$500,1,0))</f>
        <v>1</v>
      </c>
      <c r="I264" s="111">
        <f>VLOOKUP(C264,SOURCE!T$4:Z$9999,7,0)</f>
        <v>2011</v>
      </c>
      <c r="J264" s="112" t="str">
        <f>VLOOKUP(C264,SOURCE!T$4:Z$9999,6,0)</f>
        <v>HEX</v>
      </c>
      <c r="K264" s="113" t="str">
        <f t="shared" si="9"/>
        <v>HEX</v>
      </c>
      <c r="L264" s="133">
        <f>VLOOKUP(C264,SOURCE!T$4:Z$9999,2,0)</f>
        <v>0</v>
      </c>
      <c r="Q264" s="110" t="str">
        <f>VLOOKUP(I264,SOURCE!C:N,5,0)</f>
        <v>"HEX"</v>
      </c>
    </row>
    <row r="265" spans="1:17">
      <c r="A265" s="108" t="str">
        <f>IF(ISNA(VLOOKUP(D265,D266:D$9999,1,0)),"",1)</f>
        <v/>
      </c>
      <c r="B265" s="108" t="str">
        <f>IF(ISNA(VLOOKUP(E265,E266:E$9999,1,0)),"",1)</f>
        <v/>
      </c>
      <c r="C265" s="3">
        <v>263</v>
      </c>
      <c r="D265" s="3" t="str">
        <f>CHAR(34)&amp;VLOOKUP(C265,SOURCE!T266:Z10261,7,0)&amp;CHAR(34)</f>
        <v>"2016"</v>
      </c>
      <c r="E265" s="110" t="str">
        <f>CHAR(34)&amp;VLOOKUP(C265,SOURCE!T$4:Z$9999,6,0)&amp;CHAR(34)</f>
        <v>"UNIT"</v>
      </c>
      <c r="F265" s="105" t="str">
        <f t="shared" si="8"/>
        <v xml:space="preserve">                      if (strcompare(commandnumber,"UNIT" )) {strcpy(commandnumber, "2016");} else</v>
      </c>
      <c r="H265" t="b">
        <f>ISNA(VLOOKUP(J265,J266:J$500,1,0))</f>
        <v>1</v>
      </c>
      <c r="I265" s="111">
        <f>VLOOKUP(C265,SOURCE!T$4:Z$9999,7,0)</f>
        <v>2016</v>
      </c>
      <c r="J265" s="112" t="str">
        <f>VLOOKUP(C265,SOURCE!T$4:Z$9999,6,0)</f>
        <v>UNIT</v>
      </c>
      <c r="K265" s="113" t="str">
        <f t="shared" si="9"/>
        <v>UNIT</v>
      </c>
      <c r="L265" s="133" t="str">
        <f>VLOOKUP(C265,SOURCE!T$4:Z$9999,2,0)</f>
        <v>DISP</v>
      </c>
      <c r="Q265" s="110" t="str">
        <f>VLOOKUP(I265,SOURCE!C:N,5,0)</f>
        <v>"UNIT"</v>
      </c>
    </row>
    <row r="266" spans="1:17">
      <c r="A266" s="108" t="str">
        <f>IF(ISNA(VLOOKUP(D266,D267:D$9999,1,0)),"",1)</f>
        <v/>
      </c>
      <c r="B266" s="108" t="str">
        <f>IF(ISNA(VLOOKUP(E266,E267:E$9999,1,0)),"",1)</f>
        <v/>
      </c>
      <c r="C266" s="3">
        <v>264</v>
      </c>
      <c r="D266" s="3" t="str">
        <f>CHAR(34)&amp;VLOOKUP(C266,SOURCE!T267:Z10262,7,0)&amp;CHAR(34)</f>
        <v>"2017"</v>
      </c>
      <c r="E266" s="110" t="str">
        <f>CHAR(34)&amp;VLOOKUP(C266,SOURCE!T$4:Z$9999,6,0)&amp;CHAR(34)</f>
        <v>"ERPN?"</v>
      </c>
      <c r="F266" s="105" t="str">
        <f t="shared" si="8"/>
        <v xml:space="preserve">                      if (strcompare(commandnumber,"ERPN?" )) {strcpy(commandnumber, "2017");} else</v>
      </c>
      <c r="H266" t="b">
        <f>ISNA(VLOOKUP(J266,J267:J$500,1,0))</f>
        <v>1</v>
      </c>
      <c r="I266" s="111">
        <f>VLOOKUP(C266,SOURCE!T$4:Z$9999,7,0)</f>
        <v>2017</v>
      </c>
      <c r="J266" s="112" t="str">
        <f>VLOOKUP(C266,SOURCE!T$4:Z$9999,6,0)</f>
        <v>ERPN?</v>
      </c>
      <c r="K266" s="113" t="str">
        <f t="shared" si="9"/>
        <v>eRPN?</v>
      </c>
      <c r="L266" s="133" t="str">
        <f>VLOOKUP(C266,SOURCE!T$4:Z$9999,2,0)</f>
        <v>CONF</v>
      </c>
      <c r="Q266" s="110" t="str">
        <f>VLOOKUP(I266,SOURCE!C:N,5,0)</f>
        <v>"eRPN?"</v>
      </c>
    </row>
    <row r="267" spans="1:17">
      <c r="A267" s="108" t="str">
        <f>IF(ISNA(VLOOKUP(D267,D268:D$9999,1,0)),"",1)</f>
        <v/>
      </c>
      <c r="B267" s="108" t="str">
        <f>IF(ISNA(VLOOKUP(E267,E268:E$9999,1,0)),"",1)</f>
        <v/>
      </c>
      <c r="C267" s="3">
        <v>265</v>
      </c>
      <c r="D267" s="3" t="str">
        <f>CHAR(34)&amp;VLOOKUP(C267,SOURCE!T268:Z10263,7,0)&amp;CHAR(34)</f>
        <v>"2059"</v>
      </c>
      <c r="E267" s="110" t="str">
        <f>CHAR(34)&amp;VLOOKUP(C267,SOURCE!T$4:Z$9999,6,0)&amp;CHAR(34)</f>
        <v>"CASE"</v>
      </c>
      <c r="F267" s="105" t="str">
        <f t="shared" si="8"/>
        <v xml:space="preserve">                      if (strcompare(commandnumber,"CASE" )) {strcpy(commandnumber, "2059");} else</v>
      </c>
      <c r="H267" t="b">
        <f>ISNA(VLOOKUP(J267,J268:J$500,1,0))</f>
        <v>1</v>
      </c>
      <c r="I267" s="111">
        <f>VLOOKUP(C267,SOURCE!T$4:Z$9999,7,0)</f>
        <v>2059</v>
      </c>
      <c r="J267" s="112" t="str">
        <f>VLOOKUP(C267,SOURCE!T$4:Z$9999,6,0)</f>
        <v>CASE</v>
      </c>
      <c r="K267" s="113" t="str">
        <f t="shared" si="9"/>
        <v>case</v>
      </c>
      <c r="L267" s="133">
        <f>VLOOKUP(C267,SOURCE!T$4:Z$9999,2,0)</f>
        <v>0</v>
      </c>
      <c r="Q267" s="110" t="str">
        <f>VLOOKUP(I267,SOURCE!C:N,5,0)</f>
        <v>STD_case</v>
      </c>
    </row>
    <row r="268" spans="1:17">
      <c r="A268" s="108" t="str">
        <f>IF(ISNA(VLOOKUP(D268,D269:D$9999,1,0)),"",1)</f>
        <v/>
      </c>
      <c r="B268" s="108" t="str">
        <f>IF(ISNA(VLOOKUP(E268,E269:E$9999,1,0)),"",1)</f>
        <v/>
      </c>
      <c r="C268" s="3">
        <v>266</v>
      </c>
      <c r="D268" s="3" t="str">
        <f>CHAR(34)&amp;VLOOKUP(C268,SOURCE!T269:Z10264,7,0)&amp;CHAR(34)</f>
        <v>"2062"</v>
      </c>
      <c r="E268" s="110" t="str">
        <f>CHAR(34)&amp;VLOOKUP(C268,SOURCE!T$4:Z$9999,6,0)&amp;CHAR(34)</f>
        <v>"OP_A"</v>
      </c>
      <c r="F268" s="105" t="str">
        <f t="shared" si="8"/>
        <v xml:space="preserve">                      if (strcompare(commandnumber,"OP_A" )) {strcpy(commandnumber, "2062");} else</v>
      </c>
      <c r="H268" t="b">
        <f>ISNA(VLOOKUP(J268,J269:J$500,1,0))</f>
        <v>1</v>
      </c>
      <c r="I268" s="111">
        <f>VLOOKUP(C268,SOURCE!T$4:Z$9999,7,0)</f>
        <v>2062</v>
      </c>
      <c r="J268" s="112" t="str">
        <f>VLOOKUP(C268,SOURCE!T$4:Z$9999,6,0)</f>
        <v>OP_A</v>
      </c>
      <c r="K268" s="113" t="str">
        <f t="shared" si="9"/>
        <v>a</v>
      </c>
      <c r="L268" s="133" t="str">
        <f>VLOOKUP(C268,SOURCE!T$4:Z$9999,2,0)</f>
        <v>Elec</v>
      </c>
      <c r="Q268" s="110" t="str">
        <f>VLOOKUP(I268,SOURCE!C:N,5,0)</f>
        <v>"a"</v>
      </c>
    </row>
    <row r="269" spans="1:17">
      <c r="A269" s="108" t="str">
        <f>IF(ISNA(VLOOKUP(D269,D270:D$9999,1,0)),"",1)</f>
        <v/>
      </c>
      <c r="B269" s="108" t="str">
        <f>IF(ISNA(VLOOKUP(E269,E270:E$9999,1,0)),"",1)</f>
        <v/>
      </c>
      <c r="C269" s="3">
        <v>267</v>
      </c>
      <c r="D269" s="3" t="str">
        <f>CHAR(34)&amp;VLOOKUP(C269,SOURCE!T270:Z10265,7,0)&amp;CHAR(34)</f>
        <v>"2063"</v>
      </c>
      <c r="E269" s="110" t="str">
        <f>CHAR(34)&amp;VLOOKUP(C269,SOURCE!T$4:Z$9999,6,0)&amp;CHAR(34)</f>
        <v>"OP_A^2"</v>
      </c>
      <c r="F269" s="105" t="str">
        <f t="shared" si="8"/>
        <v xml:space="preserve">                      if (strcompare(commandnumber,"OP_A^2" )) {strcpy(commandnumber, "2063");} else</v>
      </c>
      <c r="H269" t="b">
        <f>ISNA(VLOOKUP(J269,J270:J$500,1,0))</f>
        <v>1</v>
      </c>
      <c r="I269" s="111">
        <f>VLOOKUP(C269,SOURCE!T$4:Z$9999,7,0)</f>
        <v>2063</v>
      </c>
      <c r="J269" s="112" t="str">
        <f>VLOOKUP(C269,SOURCE!T$4:Z$9999,6,0)</f>
        <v>OP_A^2</v>
      </c>
      <c r="K269" s="113" t="str">
        <f t="shared" si="9"/>
        <v>a^2</v>
      </c>
      <c r="L269" s="133" t="str">
        <f>VLOOKUP(C269,SOURCE!T$4:Z$9999,2,0)</f>
        <v>Elec</v>
      </c>
      <c r="Q269" s="110" t="str">
        <f>VLOOKUP(I269,SOURCE!C:N,5,0)</f>
        <v>"a" STD_SUP_2</v>
      </c>
    </row>
    <row r="270" spans="1:17">
      <c r="A270" s="108" t="str">
        <f>IF(ISNA(VLOOKUP(D270,D271:D$9999,1,0)),"",1)</f>
        <v/>
      </c>
      <c r="B270" s="108" t="str">
        <f>IF(ISNA(VLOOKUP(E270,E271:E$9999,1,0)),"",1)</f>
        <v/>
      </c>
      <c r="C270" s="3">
        <v>268</v>
      </c>
      <c r="D270" s="3" t="str">
        <f>CHAR(34)&amp;VLOOKUP(C270,SOURCE!T271:Z10266,7,0)&amp;CHAR(34)</f>
        <v>"2064"</v>
      </c>
      <c r="E270" s="110" t="str">
        <f>CHAR(34)&amp;VLOOKUP(C270,SOURCE!T$4:Z$9999,6,0)&amp;CHAR(34)</f>
        <v>"OP_J"</v>
      </c>
      <c r="F270" s="105" t="str">
        <f t="shared" si="8"/>
        <v xml:space="preserve">                      if (strcompare(commandnumber,"OP_J" )) {strcpy(commandnumber, "2064");} else</v>
      </c>
      <c r="H270" t="b">
        <f>ISNA(VLOOKUP(J270,J271:J$500,1,0))</f>
        <v>1</v>
      </c>
      <c r="I270" s="111">
        <f>VLOOKUP(C270,SOURCE!T$4:Z$9999,7,0)</f>
        <v>2064</v>
      </c>
      <c r="J270" s="112" t="str">
        <f>VLOOKUP(C270,SOURCE!T$4:Z$9999,6,0)</f>
        <v>OP_J</v>
      </c>
      <c r="K270" s="113" t="str">
        <f t="shared" si="9"/>
        <v>j</v>
      </c>
      <c r="L270" s="133" t="str">
        <f>VLOOKUP(C270,SOURCE!T$4:Z$9999,2,0)</f>
        <v>Elec</v>
      </c>
      <c r="Q270" s="110" t="str">
        <f>VLOOKUP(I270,SOURCE!C:N,5,0)</f>
        <v>"j"</v>
      </c>
    </row>
    <row r="271" spans="1:17">
      <c r="A271" s="108" t="str">
        <f>IF(ISNA(VLOOKUP(D271,D272:D$9999,1,0)),"",1)</f>
        <v/>
      </c>
      <c r="B271" s="108" t="str">
        <f>IF(ISNA(VLOOKUP(E271,E272:E$9999,1,0)),"",1)</f>
        <v/>
      </c>
      <c r="C271" s="3">
        <v>269</v>
      </c>
      <c r="D271" s="3" t="str">
        <f>CHAR(34)&amp;VLOOKUP(C271,SOURCE!T272:Z10267,7,0)&amp;CHAR(34)</f>
        <v>"2073"</v>
      </c>
      <c r="E271" s="110" t="str">
        <f>CHAR(34)&amp;VLOOKUP(C271,SOURCE!T$4:Z$9999,6,0)&amp;CHAR(34)</f>
        <v>"D&gt;Y"</v>
      </c>
      <c r="F271" s="105" t="str">
        <f t="shared" si="8"/>
        <v xml:space="preserve">                      if (strcompare(commandnumber,"D&gt;Y" )) {strcpy(commandnumber, "2073");} else</v>
      </c>
      <c r="H271" t="b">
        <f>ISNA(VLOOKUP(J271,J272:J$500,1,0))</f>
        <v>1</v>
      </c>
      <c r="I271" s="111">
        <f>VLOOKUP(C271,SOURCE!T$4:Z$9999,7,0)</f>
        <v>2073</v>
      </c>
      <c r="J271" s="112" t="str">
        <f>VLOOKUP(C271,SOURCE!T$4:Z$9999,6,0)</f>
        <v>D&gt;Y</v>
      </c>
      <c r="K271" s="113" t="str">
        <f t="shared" si="9"/>
        <v>Y&gt;DELTA</v>
      </c>
      <c r="L271" s="133" t="str">
        <f>VLOOKUP(C271,SOURCE!T$4:Z$9999,2,0)</f>
        <v>Elec</v>
      </c>
      <c r="Q271" s="110" t="str">
        <f>VLOOKUP(I271,SOURCE!C:N,5,0)</f>
        <v>"Y" STD_SPACE_3_PER_EM STD_RIGHT_ARROW STD_SPACE_3_PER_EM STD_DELTA</v>
      </c>
    </row>
    <row r="272" spans="1:17">
      <c r="A272" s="108" t="str">
        <f>IF(ISNA(VLOOKUP(D272,D273:D$9999,1,0)),"",1)</f>
        <v/>
      </c>
      <c r="B272" s="108" t="str">
        <f>IF(ISNA(VLOOKUP(E272,E273:E$9999,1,0)),"",1)</f>
        <v/>
      </c>
      <c r="C272" s="3">
        <v>270</v>
      </c>
      <c r="D272" s="3" t="str">
        <f>CHAR(34)&amp;VLOOKUP(C272,SOURCE!T273:Z10268,7,0)&amp;CHAR(34)</f>
        <v>"2074"</v>
      </c>
      <c r="E272" s="110" t="str">
        <f>CHAR(34)&amp;VLOOKUP(C272,SOURCE!T$4:Z$9999,6,0)&amp;CHAR(34)</f>
        <v>"Y&gt;D"</v>
      </c>
      <c r="F272" s="105" t="str">
        <f t="shared" si="8"/>
        <v xml:space="preserve">                      if (strcompare(commandnumber,"Y&gt;D" )) {strcpy(commandnumber, "2074");} else</v>
      </c>
      <c r="H272" t="b">
        <f>ISNA(VLOOKUP(J272,J273:J$500,1,0))</f>
        <v>1</v>
      </c>
      <c r="I272" s="111">
        <f>VLOOKUP(C272,SOURCE!T$4:Z$9999,7,0)</f>
        <v>2074</v>
      </c>
      <c r="J272" s="112" t="str">
        <f>VLOOKUP(C272,SOURCE!T$4:Z$9999,6,0)</f>
        <v>Y&gt;D</v>
      </c>
      <c r="K272" s="113" t="str">
        <f t="shared" si="9"/>
        <v>DELTA&gt;Y</v>
      </c>
      <c r="L272" s="133" t="str">
        <f>VLOOKUP(C272,SOURCE!T$4:Z$9999,2,0)</f>
        <v>Elec</v>
      </c>
      <c r="Q272" s="110" t="str">
        <f>VLOOKUP(I272,SOURCE!C:N,5,0)</f>
        <v>STD_DELTA STD_SPACE_3_PER_EM STD_RIGHT_ARROW STD_SPACE_3_PER_EM "Y"</v>
      </c>
    </row>
    <row r="273" spans="1:17">
      <c r="A273" s="108" t="str">
        <f>IF(ISNA(VLOOKUP(D273,D274:D$9999,1,0)),"",1)</f>
        <v/>
      </c>
      <c r="B273" s="108" t="str">
        <f>IF(ISNA(VLOOKUP(E273,E274:E$9999,1,0)),"",1)</f>
        <v/>
      </c>
      <c r="C273" s="3">
        <v>271</v>
      </c>
      <c r="D273" s="3" t="str">
        <f>CHAR(34)&amp;VLOOKUP(C273,SOURCE!T274:Z10269,7,0)&amp;CHAR(34)</f>
        <v>"2075"</v>
      </c>
      <c r="E273" s="110" t="str">
        <f>CHAR(34)&amp;VLOOKUP(C273,SOURCE!T$4:Z$9999,6,0)&amp;CHAR(34)</f>
        <v>"ATOSYM"</v>
      </c>
      <c r="F273" s="105" t="str">
        <f t="shared" si="8"/>
        <v xml:space="preserve">                      if (strcompare(commandnumber,"ATOSYM" )) {strcpy(commandnumber, "2075");} else</v>
      </c>
      <c r="H273" t="b">
        <f>ISNA(VLOOKUP(J273,J274:J$500,1,0))</f>
        <v>1</v>
      </c>
      <c r="I273" s="111">
        <f>VLOOKUP(C273,SOURCE!T$4:Z$9999,7,0)</f>
        <v>2075</v>
      </c>
      <c r="J273" s="112" t="str">
        <f>VLOOKUP(C273,SOURCE!T$4:Z$9999,6,0)</f>
        <v>ATOSYM</v>
      </c>
      <c r="K273" s="113" t="str">
        <f t="shared" si="9"/>
        <v>&gt;012</v>
      </c>
      <c r="L273" s="133" t="str">
        <f>VLOOKUP(C273,SOURCE!T$4:Z$9999,2,0)</f>
        <v>Elec</v>
      </c>
      <c r="Q273" s="110" t="str">
        <f>VLOOKUP(I273,SOURCE!C:N,5,0)</f>
        <v>STD_RIGHT_ARROW STD_SPACE_3_PER_EM "012"</v>
      </c>
    </row>
    <row r="274" spans="1:17">
      <c r="A274" s="108" t="str">
        <f>IF(ISNA(VLOOKUP(D274,D275:D$9999,1,0)),"",1)</f>
        <v/>
      </c>
      <c r="B274" s="108" t="str">
        <f>IF(ISNA(VLOOKUP(E274,E275:E$9999,1,0)),"",1)</f>
        <v/>
      </c>
      <c r="C274" s="3">
        <v>272</v>
      </c>
      <c r="D274" s="3" t="str">
        <f>CHAR(34)&amp;VLOOKUP(C274,SOURCE!T275:Z10270,7,0)&amp;CHAR(34)</f>
        <v>"2076"</v>
      </c>
      <c r="E274" s="110" t="str">
        <f>CHAR(34)&amp;VLOOKUP(C274,SOURCE!T$4:Z$9999,6,0)&amp;CHAR(34)</f>
        <v>"SYMTOA"</v>
      </c>
      <c r="F274" s="105" t="str">
        <f t="shared" si="8"/>
        <v xml:space="preserve">                      if (strcompare(commandnumber,"SYMTOA" )) {strcpy(commandnumber, "2076");} else</v>
      </c>
      <c r="H274" t="b">
        <f>ISNA(VLOOKUP(J274,J275:J$500,1,0))</f>
        <v>1</v>
      </c>
      <c r="I274" s="111">
        <f>VLOOKUP(C274,SOURCE!T$4:Z$9999,7,0)</f>
        <v>2076</v>
      </c>
      <c r="J274" s="112" t="str">
        <f>VLOOKUP(C274,SOURCE!T$4:Z$9999,6,0)</f>
        <v>SYMTOA</v>
      </c>
      <c r="K274" s="113" t="str">
        <f t="shared" si="9"/>
        <v>&gt;abc</v>
      </c>
      <c r="L274" s="133" t="str">
        <f>VLOOKUP(C274,SOURCE!T$4:Z$9999,2,0)</f>
        <v>Elec</v>
      </c>
      <c r="Q274" s="110" t="str">
        <f>VLOOKUP(I274,SOURCE!C:N,5,0)</f>
        <v>STD_RIGHT_ARROW STD_SPACE_3_PER_EM "abc"</v>
      </c>
    </row>
    <row r="275" spans="1:17">
      <c r="A275" s="108" t="str">
        <f>IF(ISNA(VLOOKUP(D275,D276:D$9999,1,0)),"",1)</f>
        <v/>
      </c>
      <c r="B275" s="108" t="str">
        <f>IF(ISNA(VLOOKUP(E275,E276:E$9999,1,0)),"",1)</f>
        <v/>
      </c>
      <c r="C275" s="3">
        <v>273</v>
      </c>
      <c r="D275" s="3" t="str">
        <f>CHAR(34)&amp;VLOOKUP(C275,SOURCE!T276:Z10271,7,0)&amp;CHAR(34)</f>
        <v>"2078"</v>
      </c>
      <c r="E275" s="110" t="str">
        <f>CHAR(34)&amp;VLOOKUP(C275,SOURCE!T$4:Z$9999,6,0)&amp;CHAR(34)</f>
        <v>"E^THETAJ"</v>
      </c>
      <c r="F275" s="105" t="str">
        <f t="shared" si="8"/>
        <v xml:space="preserve">                      if (strcompare(commandnumber,"E^THETAJ" )) {strcpy(commandnumber, "2078");} else</v>
      </c>
      <c r="H275" t="b">
        <f>ISNA(VLOOKUP(J275,J276:J$500,1,0))</f>
        <v>1</v>
      </c>
      <c r="I275" s="111">
        <f>VLOOKUP(C275,SOURCE!T$4:Z$9999,7,0)</f>
        <v>2078</v>
      </c>
      <c r="J275" s="112" t="str">
        <f>VLOOKUP(C275,SOURCE!T$4:Z$9999,6,0)</f>
        <v>E^THETAJ</v>
      </c>
      <c r="K275" s="113" t="str">
        <f t="shared" si="9"/>
        <v>e^THETAj</v>
      </c>
      <c r="L275" s="133" t="str">
        <f>VLOOKUP(C275,SOURCE!T$4:Z$9999,2,0)</f>
        <v>Elec</v>
      </c>
      <c r="Q275" s="110" t="str">
        <f>VLOOKUP(I275,SOURCE!C:N,5,0)</f>
        <v>"e^" STD_THETA "j"</v>
      </c>
    </row>
    <row r="276" spans="1:17">
      <c r="A276" s="108" t="str">
        <f>IF(ISNA(VLOOKUP(D276,D277:D$9999,1,0)),"",1)</f>
        <v/>
      </c>
      <c r="B276" s="108" t="str">
        <f>IF(ISNA(VLOOKUP(E276,E277:E$9999,1,0)),"",1)</f>
        <v/>
      </c>
      <c r="C276" s="3">
        <v>274</v>
      </c>
      <c r="D276" s="3" t="str">
        <f>CHAR(34)&amp;VLOOKUP(C276,SOURCE!T277:Z10272,7,0)&amp;CHAR(34)</f>
        <v>"2079"</v>
      </c>
      <c r="E276" s="110" t="str">
        <f>CHAR(34)&amp;VLOOKUP(C276,SOURCE!T$4:Z$9999,6,0)&amp;CHAR(34)</f>
        <v>"STO3Z"</v>
      </c>
      <c r="F276" s="105" t="str">
        <f t="shared" si="8"/>
        <v xml:space="preserve">                      if (strcompare(commandnumber,"STO3Z" )) {strcpy(commandnumber, "2079");} else</v>
      </c>
      <c r="H276" t="b">
        <f>ISNA(VLOOKUP(J276,J277:J$500,1,0))</f>
        <v>1</v>
      </c>
      <c r="I276" s="111">
        <f>VLOOKUP(C276,SOURCE!T$4:Z$9999,7,0)</f>
        <v>2079</v>
      </c>
      <c r="J276" s="112" t="str">
        <f>VLOOKUP(C276,SOURCE!T$4:Z$9999,6,0)</f>
        <v>STO3Z</v>
      </c>
      <c r="K276" s="113" t="str">
        <f t="shared" si="9"/>
        <v>STO3Z</v>
      </c>
      <c r="L276" s="133" t="str">
        <f>VLOOKUP(C276,SOURCE!T$4:Z$9999,2,0)</f>
        <v>Elec</v>
      </c>
      <c r="Q276" s="110" t="str">
        <f>VLOOKUP(I276,SOURCE!C:N,5,0)</f>
        <v>"STO" STD_SPACE_3_PER_EM "3Z"</v>
      </c>
    </row>
    <row r="277" spans="1:17">
      <c r="A277" s="108" t="str">
        <f>IF(ISNA(VLOOKUP(D277,D278:D$9999,1,0)),"",1)</f>
        <v/>
      </c>
      <c r="B277" s="108" t="str">
        <f>IF(ISNA(VLOOKUP(E277,E278:E$9999,1,0)),"",1)</f>
        <v/>
      </c>
      <c r="C277" s="3">
        <v>275</v>
      </c>
      <c r="D277" s="3" t="str">
        <f>CHAR(34)&amp;VLOOKUP(C277,SOURCE!T278:Z10273,7,0)&amp;CHAR(34)</f>
        <v>"2080"</v>
      </c>
      <c r="E277" s="110" t="str">
        <f>CHAR(34)&amp;VLOOKUP(C277,SOURCE!T$4:Z$9999,6,0)&amp;CHAR(34)</f>
        <v>"RCL3Z"</v>
      </c>
      <c r="F277" s="105" t="str">
        <f t="shared" si="8"/>
        <v xml:space="preserve">                      if (strcompare(commandnumber,"RCL3Z" )) {strcpy(commandnumber, "2080");} else</v>
      </c>
      <c r="H277" t="b">
        <f>ISNA(VLOOKUP(J277,J278:J$500,1,0))</f>
        <v>1</v>
      </c>
      <c r="I277" s="111">
        <f>VLOOKUP(C277,SOURCE!T$4:Z$9999,7,0)</f>
        <v>2080</v>
      </c>
      <c r="J277" s="112" t="str">
        <f>VLOOKUP(C277,SOURCE!T$4:Z$9999,6,0)</f>
        <v>RCL3Z</v>
      </c>
      <c r="K277" s="113" t="str">
        <f t="shared" si="9"/>
        <v>RCL3Z</v>
      </c>
      <c r="L277" s="133" t="str">
        <f>VLOOKUP(C277,SOURCE!T$4:Z$9999,2,0)</f>
        <v>Elec</v>
      </c>
      <c r="Q277" s="110" t="str">
        <f>VLOOKUP(I277,SOURCE!C:N,5,0)</f>
        <v>"RCL" STD_SPACE_3_PER_EM "3Z"</v>
      </c>
    </row>
    <row r="278" spans="1:17">
      <c r="A278" s="108" t="str">
        <f>IF(ISNA(VLOOKUP(D278,D279:D$9999,1,0)),"",1)</f>
        <v/>
      </c>
      <c r="B278" s="108" t="str">
        <f>IF(ISNA(VLOOKUP(E278,E279:E$9999,1,0)),"",1)</f>
        <v/>
      </c>
      <c r="C278" s="3">
        <v>276</v>
      </c>
      <c r="D278" s="3" t="str">
        <f>CHAR(34)&amp;VLOOKUP(C278,SOURCE!T279:Z10274,7,0)&amp;CHAR(34)</f>
        <v>"2081"</v>
      </c>
      <c r="E278" s="110" t="str">
        <f>CHAR(34)&amp;VLOOKUP(C278,SOURCE!T$4:Z$9999,6,0)&amp;CHAR(34)</f>
        <v>"STO3V"</v>
      </c>
      <c r="F278" s="105" t="str">
        <f t="shared" si="8"/>
        <v xml:space="preserve">                      if (strcompare(commandnumber,"STO3V" )) {strcpy(commandnumber, "2081");} else</v>
      </c>
      <c r="H278" t="b">
        <f>ISNA(VLOOKUP(J278,J279:J$500,1,0))</f>
        <v>1</v>
      </c>
      <c r="I278" s="111">
        <f>VLOOKUP(C278,SOURCE!T$4:Z$9999,7,0)</f>
        <v>2081</v>
      </c>
      <c r="J278" s="112" t="str">
        <f>VLOOKUP(C278,SOURCE!T$4:Z$9999,6,0)</f>
        <v>STO3V</v>
      </c>
      <c r="K278" s="113" t="str">
        <f t="shared" si="9"/>
        <v>STO3V</v>
      </c>
      <c r="L278" s="133" t="str">
        <f>VLOOKUP(C278,SOURCE!T$4:Z$9999,2,0)</f>
        <v>Elec</v>
      </c>
      <c r="Q278" s="110" t="str">
        <f>VLOOKUP(I278,SOURCE!C:N,5,0)</f>
        <v>"STO" STD_SPACE_3_PER_EM "3V"</v>
      </c>
    </row>
    <row r="279" spans="1:17">
      <c r="A279" s="108" t="str">
        <f>IF(ISNA(VLOOKUP(D279,D280:D$9999,1,0)),"",1)</f>
        <v/>
      </c>
      <c r="B279" s="108" t="str">
        <f>IF(ISNA(VLOOKUP(E279,E280:E$9999,1,0)),"",1)</f>
        <v/>
      </c>
      <c r="C279" s="3">
        <v>277</v>
      </c>
      <c r="D279" s="3" t="str">
        <f>CHAR(34)&amp;VLOOKUP(C279,SOURCE!T280:Z10275,7,0)&amp;CHAR(34)</f>
        <v>"2082"</v>
      </c>
      <c r="E279" s="110" t="str">
        <f>CHAR(34)&amp;VLOOKUP(C279,SOURCE!T$4:Z$9999,6,0)&amp;CHAR(34)</f>
        <v>"RCL3V"</v>
      </c>
      <c r="F279" s="105" t="str">
        <f t="shared" si="8"/>
        <v xml:space="preserve">                      if (strcompare(commandnumber,"RCL3V" )) {strcpy(commandnumber, "2082");} else</v>
      </c>
      <c r="H279" t="b">
        <f>ISNA(VLOOKUP(J279,J280:J$500,1,0))</f>
        <v>1</v>
      </c>
      <c r="I279" s="111">
        <f>VLOOKUP(C279,SOURCE!T$4:Z$9999,7,0)</f>
        <v>2082</v>
      </c>
      <c r="J279" s="112" t="str">
        <f>VLOOKUP(C279,SOURCE!T$4:Z$9999,6,0)</f>
        <v>RCL3V</v>
      </c>
      <c r="K279" s="113" t="str">
        <f t="shared" si="9"/>
        <v>RCL3V</v>
      </c>
      <c r="L279" s="133" t="str">
        <f>VLOOKUP(C279,SOURCE!T$4:Z$9999,2,0)</f>
        <v>Elec</v>
      </c>
      <c r="Q279" s="110" t="str">
        <f>VLOOKUP(I279,SOURCE!C:N,5,0)</f>
        <v>"RCL" STD_SPACE_3_PER_EM "3V"</v>
      </c>
    </row>
    <row r="280" spans="1:17">
      <c r="A280" s="108" t="str">
        <f>IF(ISNA(VLOOKUP(D280,D281:D$9999,1,0)),"",1)</f>
        <v/>
      </c>
      <c r="B280" s="108" t="str">
        <f>IF(ISNA(VLOOKUP(E280,E281:E$9999,1,0)),"",1)</f>
        <v/>
      </c>
      <c r="C280" s="3">
        <v>278</v>
      </c>
      <c r="D280" s="3" t="str">
        <f>CHAR(34)&amp;VLOOKUP(C280,SOURCE!T281:Z10276,7,0)&amp;CHAR(34)</f>
        <v>"2083"</v>
      </c>
      <c r="E280" s="110" t="str">
        <f>CHAR(34)&amp;VLOOKUP(C280,SOURCE!T$4:Z$9999,6,0)&amp;CHAR(34)</f>
        <v>"STO3I"</v>
      </c>
      <c r="F280" s="105" t="str">
        <f t="shared" si="8"/>
        <v xml:space="preserve">                      if (strcompare(commandnumber,"STO3I" )) {strcpy(commandnumber, "2083");} else</v>
      </c>
      <c r="H280" t="b">
        <f>ISNA(VLOOKUP(J280,J281:J$500,1,0))</f>
        <v>1</v>
      </c>
      <c r="I280" s="111">
        <f>VLOOKUP(C280,SOURCE!T$4:Z$9999,7,0)</f>
        <v>2083</v>
      </c>
      <c r="J280" s="112" t="str">
        <f>VLOOKUP(C280,SOURCE!T$4:Z$9999,6,0)</f>
        <v>STO3I</v>
      </c>
      <c r="K280" s="113" t="str">
        <f t="shared" si="9"/>
        <v>STO3I</v>
      </c>
      <c r="L280" s="133" t="str">
        <f>VLOOKUP(C280,SOURCE!T$4:Z$9999,2,0)</f>
        <v>Elec</v>
      </c>
      <c r="Q280" s="110" t="str">
        <f>VLOOKUP(I280,SOURCE!C:N,5,0)</f>
        <v>"STO" STD_SPACE_3_PER_EM "3I"</v>
      </c>
    </row>
    <row r="281" spans="1:17">
      <c r="A281" s="108" t="str">
        <f>IF(ISNA(VLOOKUP(D281,D282:D$9999,1,0)),"",1)</f>
        <v/>
      </c>
      <c r="B281" s="108" t="str">
        <f>IF(ISNA(VLOOKUP(E281,E282:E$9999,1,0)),"",1)</f>
        <v/>
      </c>
      <c r="C281" s="3">
        <v>279</v>
      </c>
      <c r="D281" s="3" t="str">
        <f>CHAR(34)&amp;VLOOKUP(C281,SOURCE!T282:Z10277,7,0)&amp;CHAR(34)</f>
        <v>"2084"</v>
      </c>
      <c r="E281" s="110" t="str">
        <f>CHAR(34)&amp;VLOOKUP(C281,SOURCE!T$4:Z$9999,6,0)&amp;CHAR(34)</f>
        <v>"RCL3I"</v>
      </c>
      <c r="F281" s="105" t="str">
        <f t="shared" si="8"/>
        <v xml:space="preserve">                      if (strcompare(commandnumber,"RCL3I" )) {strcpy(commandnumber, "2084");} else</v>
      </c>
      <c r="H281" t="b">
        <f>ISNA(VLOOKUP(J281,J282:J$500,1,0))</f>
        <v>1</v>
      </c>
      <c r="I281" s="111">
        <f>VLOOKUP(C281,SOURCE!T$4:Z$9999,7,0)</f>
        <v>2084</v>
      </c>
      <c r="J281" s="112" t="str">
        <f>VLOOKUP(C281,SOURCE!T$4:Z$9999,6,0)</f>
        <v>RCL3I</v>
      </c>
      <c r="K281" s="113" t="str">
        <f t="shared" si="9"/>
        <v>RCL3I</v>
      </c>
      <c r="L281" s="133" t="str">
        <f>VLOOKUP(C281,SOURCE!T$4:Z$9999,2,0)</f>
        <v>Elec</v>
      </c>
      <c r="Q281" s="110" t="str">
        <f>VLOOKUP(I281,SOURCE!C:N,5,0)</f>
        <v>"RCL" STD_SPACE_3_PER_EM "3I"</v>
      </c>
    </row>
    <row r="282" spans="1:17">
      <c r="A282" s="108" t="str">
        <f>IF(ISNA(VLOOKUP(D282,D283:D$9999,1,0)),"",1)</f>
        <v/>
      </c>
      <c r="B282" s="108" t="str">
        <f>IF(ISNA(VLOOKUP(E282,E283:E$9999,1,0)),"",1)</f>
        <v/>
      </c>
      <c r="C282" s="3">
        <v>280</v>
      </c>
      <c r="D282" s="3" t="str">
        <f>CHAR(34)&amp;VLOOKUP(C282,SOURCE!T283:Z10278,7,0)&amp;CHAR(34)</f>
        <v>"2085"</v>
      </c>
      <c r="E282" s="110" t="str">
        <f>CHAR(34)&amp;VLOOKUP(C282,SOURCE!T$4:Z$9999,6,0)&amp;CHAR(34)</f>
        <v>"3V/3I"</v>
      </c>
      <c r="F282" s="105" t="str">
        <f t="shared" si="8"/>
        <v xml:space="preserve">                      if (strcompare(commandnumber,"3V/3I" )) {strcpy(commandnumber, "2085");} else</v>
      </c>
      <c r="H282" t="b">
        <f>ISNA(VLOOKUP(J282,J283:J$500,1,0))</f>
        <v>1</v>
      </c>
      <c r="I282" s="111">
        <f>VLOOKUP(C282,SOURCE!T$4:Z$9999,7,0)</f>
        <v>2085</v>
      </c>
      <c r="J282" s="112" t="str">
        <f>VLOOKUP(C282,SOURCE!T$4:Z$9999,6,0)</f>
        <v>3V/3I</v>
      </c>
      <c r="K282" s="113" t="str">
        <f t="shared" si="9"/>
        <v>V/I</v>
      </c>
      <c r="L282" s="133" t="str">
        <f>VLOOKUP(C282,SOURCE!T$4:Z$9999,2,0)</f>
        <v>Elec</v>
      </c>
      <c r="Q282" s="110" t="str">
        <f>VLOOKUP(I282,SOURCE!C:N,5,0)</f>
        <v>"V" STD_DIVIDE "I"</v>
      </c>
    </row>
    <row r="283" spans="1:17">
      <c r="A283" s="108" t="str">
        <f>IF(ISNA(VLOOKUP(D283,D284:D$9999,1,0)),"",1)</f>
        <v/>
      </c>
      <c r="B283" s="108" t="str">
        <f>IF(ISNA(VLOOKUP(E283,E284:E$9999,1,0)),"",1)</f>
        <v/>
      </c>
      <c r="C283" s="3">
        <v>281</v>
      </c>
      <c r="D283" s="3" t="str">
        <f>CHAR(34)&amp;VLOOKUP(C283,SOURCE!T284:Z10279,7,0)&amp;CHAR(34)</f>
        <v>"2086"</v>
      </c>
      <c r="E283" s="110" t="str">
        <f>CHAR(34)&amp;VLOOKUP(C283,SOURCE!T$4:Z$9999,6,0)&amp;CHAR(34)</f>
        <v>"3Ix3Z"</v>
      </c>
      <c r="F283" s="105" t="str">
        <f t="shared" si="8"/>
        <v xml:space="preserve">                      if (strcompare(commandnumber,"3Ix3Z" )) {strcpy(commandnumber, "2086");} else</v>
      </c>
      <c r="H283" t="b">
        <f>ISNA(VLOOKUP(J283,J284:J$500,1,0))</f>
        <v>1</v>
      </c>
      <c r="I283" s="111">
        <f>VLOOKUP(C283,SOURCE!T$4:Z$9999,7,0)</f>
        <v>2086</v>
      </c>
      <c r="J283" s="112" t="str">
        <f>VLOOKUP(C283,SOURCE!T$4:Z$9999,6,0)</f>
        <v>3Ix3Z</v>
      </c>
      <c r="K283" s="113" t="str">
        <f t="shared" si="9"/>
        <v>ICROSSZ</v>
      </c>
      <c r="L283" s="133" t="str">
        <f>VLOOKUP(C283,SOURCE!T$4:Z$9999,2,0)</f>
        <v>Elec</v>
      </c>
      <c r="Q283" s="110" t="str">
        <f>VLOOKUP(I283,SOURCE!C:N,5,0)</f>
        <v>"I" STD_CROSS "Z"</v>
      </c>
    </row>
    <row r="284" spans="1:17">
      <c r="A284" s="108" t="str">
        <f>IF(ISNA(VLOOKUP(D284,D285:D$9999,1,0)),"",1)</f>
        <v/>
      </c>
      <c r="B284" s="108" t="str">
        <f>IF(ISNA(VLOOKUP(E284,E285:E$9999,1,0)),"",1)</f>
        <v/>
      </c>
      <c r="C284" s="3">
        <v>282</v>
      </c>
      <c r="D284" s="3" t="str">
        <f>CHAR(34)&amp;VLOOKUP(C284,SOURCE!T285:Z10280,7,0)&amp;CHAR(34)</f>
        <v>"2087"</v>
      </c>
      <c r="E284" s="110" t="str">
        <f>CHAR(34)&amp;VLOOKUP(C284,SOURCE!T$4:Z$9999,6,0)&amp;CHAR(34)</f>
        <v>"3V/3Z"</v>
      </c>
      <c r="F284" s="105" t="str">
        <f t="shared" si="8"/>
        <v xml:space="preserve">                      if (strcompare(commandnumber,"3V/3Z" )) {strcpy(commandnumber, "2087");} else</v>
      </c>
      <c r="H284" t="b">
        <f>ISNA(VLOOKUP(J284,J285:J$500,1,0))</f>
        <v>1</v>
      </c>
      <c r="I284" s="111">
        <f>VLOOKUP(C284,SOURCE!T$4:Z$9999,7,0)</f>
        <v>2087</v>
      </c>
      <c r="J284" s="112" t="str">
        <f>VLOOKUP(C284,SOURCE!T$4:Z$9999,6,0)</f>
        <v>3V/3Z</v>
      </c>
      <c r="K284" s="113" t="str">
        <f t="shared" si="9"/>
        <v>V/Z</v>
      </c>
      <c r="L284" s="133" t="str">
        <f>VLOOKUP(C284,SOURCE!T$4:Z$9999,2,0)</f>
        <v>Elec</v>
      </c>
      <c r="Q284" s="110" t="str">
        <f>VLOOKUP(I284,SOURCE!C:N,5,0)</f>
        <v>"V" STD_DIVIDE "Z"</v>
      </c>
    </row>
    <row r="285" spans="1:17">
      <c r="A285" s="108" t="str">
        <f>IF(ISNA(VLOOKUP(D285,D286:D$9999,1,0)),"",1)</f>
        <v/>
      </c>
      <c r="B285" s="108" t="str">
        <f>IF(ISNA(VLOOKUP(E285,E286:E$9999,1,0)),"",1)</f>
        <v/>
      </c>
      <c r="C285" s="3">
        <v>283</v>
      </c>
      <c r="D285" s="3" t="str">
        <f>CHAR(34)&amp;VLOOKUP(C285,SOURCE!T286:Z10281,7,0)&amp;CHAR(34)</f>
        <v>"2088"</v>
      </c>
      <c r="E285" s="110" t="str">
        <f>CHAR(34)&amp;VLOOKUP(C285,SOURCE!T$4:Z$9999,6,0)&amp;CHAR(34)</f>
        <v>"X&gt;BAL"</v>
      </c>
      <c r="F285" s="105" t="str">
        <f t="shared" si="8"/>
        <v xml:space="preserve">                      if (strcompare(commandnumber,"X&gt;BAL" )) {strcpy(commandnumber, "2088");} else</v>
      </c>
      <c r="H285" t="b">
        <f>ISNA(VLOOKUP(J285,J286:J$500,1,0))</f>
        <v>1</v>
      </c>
      <c r="I285" s="111">
        <f>VLOOKUP(C285,SOURCE!T$4:Z$9999,7,0)</f>
        <v>2088</v>
      </c>
      <c r="J285" s="112" t="str">
        <f>VLOOKUP(C285,SOURCE!T$4:Z$9999,6,0)</f>
        <v>X&gt;BAL</v>
      </c>
      <c r="K285" s="113" t="str">
        <f t="shared" si="9"/>
        <v>X&gt;BAL</v>
      </c>
      <c r="L285" s="133" t="str">
        <f>VLOOKUP(C285,SOURCE!T$4:Z$9999,2,0)</f>
        <v>Elec</v>
      </c>
      <c r="Q285" s="110" t="str">
        <f>VLOOKUP(I285,SOURCE!C:N,5,0)</f>
        <v>"X" STD_SPACE_3_PER_EM STD_RIGHT_ARROW STD_SPACE_3_PER_EM "BAL"</v>
      </c>
    </row>
    <row r="286" spans="1:17">
      <c r="A286" s="108" t="str">
        <f>IF(ISNA(VLOOKUP(D286,D287:D$9999,1,0)),"",1)</f>
        <v/>
      </c>
      <c r="B286" s="108" t="str">
        <f>IF(ISNA(VLOOKUP(E286,E287:E$9999,1,0)),"",1)</f>
        <v/>
      </c>
      <c r="C286" s="3">
        <v>284</v>
      </c>
      <c r="D286" s="3" t="str">
        <f>CHAR(34)&amp;VLOOKUP(C286,SOURCE!T287:Z10282,7,0)&amp;CHAR(34)</f>
        <v>"2089"</v>
      </c>
      <c r="E286" s="110" t="str">
        <f>CHAR(34)&amp;VLOOKUP(C286,SOURCE!T$4:Z$9999,6,0)&amp;CHAR(34)</f>
        <v>"COMPLEX"</v>
      </c>
      <c r="F286" s="105" t="str">
        <f t="shared" si="8"/>
        <v xml:space="preserve">                      if (strcompare(commandnumber,"COMPLEX" )) {strcpy(commandnumber, "2089");} else</v>
      </c>
      <c r="H286" t="b">
        <f>ISNA(VLOOKUP(J286,J287:J$500,1,0))</f>
        <v>1</v>
      </c>
      <c r="I286" s="111">
        <f>VLOOKUP(C286,SOURCE!T$4:Z$9999,7,0)</f>
        <v>2089</v>
      </c>
      <c r="J286" s="112" t="str">
        <f>VLOOKUP(C286,SOURCE!T$4:Z$9999,6,0)</f>
        <v>COMPLEX</v>
      </c>
      <c r="K286" s="113" t="str">
        <f t="shared" si="9"/>
        <v>COMPLEX</v>
      </c>
      <c r="L286" s="133" t="str">
        <f>VLOOKUP(C286,SOURCE!T$4:Z$9999,2,0)</f>
        <v>Complex</v>
      </c>
      <c r="Q286" s="110" t="str">
        <f>VLOOKUP(I286,SOURCE!C:N,5,0)</f>
        <v>"COMPLEX"</v>
      </c>
    </row>
    <row r="287" spans="1:17">
      <c r="A287" s="108" t="str">
        <f>IF(ISNA(VLOOKUP(D287,D288:D$9999,1,0)),"",1)</f>
        <v/>
      </c>
      <c r="B287" s="108" t="str">
        <f>IF(ISNA(VLOOKUP(E287,E288:E$9999,1,0)),"",1)</f>
        <v/>
      </c>
      <c r="C287" s="3">
        <v>285</v>
      </c>
      <c r="D287" s="3" t="str">
        <f>CHAR(34)&amp;VLOOKUP(C287,SOURCE!T288:Z10283,7,0)&amp;CHAR(34)</f>
        <v>"2221"</v>
      </c>
      <c r="E287" s="110" t="str">
        <f>CHAR(34)&amp;VLOOKUP(C287,SOURCE!T$4:Z$9999,6,0)&amp;CHAR(34)</f>
        <v>"&gt;I"</v>
      </c>
      <c r="F287" s="105" t="str">
        <f t="shared" si="8"/>
        <v xml:space="preserve">                      if (strcompare(commandnumber,"&gt;I" )) {strcpy(commandnumber, "2221");} else</v>
      </c>
      <c r="H287" t="b">
        <f>ISNA(VLOOKUP(J287,J288:J$500,1,0))</f>
        <v>1</v>
      </c>
      <c r="I287" s="111">
        <f>VLOOKUP(C287,SOURCE!T$4:Z$9999,7,0)</f>
        <v>2221</v>
      </c>
      <c r="J287" s="112" t="str">
        <f>VLOOKUP(C287,SOURCE!T$4:Z$9999,6,0)</f>
        <v>&gt;I</v>
      </c>
      <c r="K287" s="113" t="str">
        <f t="shared" si="9"/>
        <v>&gt;I</v>
      </c>
      <c r="L287" s="133">
        <f>VLOOKUP(C287,SOURCE!T$4:Z$9999,2,0)</f>
        <v>0</v>
      </c>
      <c r="Q287" s="110" t="str">
        <f>VLOOKUP(I287,SOURCE!C:N,5,0)</f>
        <v>STD_RIGHT_ARROW "I"</v>
      </c>
    </row>
    <row r="288" spans="1:17">
      <c r="A288" s="108" t="str">
        <f>IF(ISNA(VLOOKUP(D288,D289:D$9999,1,0)),"",1)</f>
        <v/>
      </c>
      <c r="B288" s="108" t="str">
        <f>IF(ISNA(VLOOKUP(E288,E289:E$9999,1,0)),"",1)</f>
        <v/>
      </c>
      <c r="C288" s="3">
        <v>286</v>
      </c>
      <c r="D288" s="3" t="str">
        <f>CHAR(34)&amp;VLOOKUP(C288,SOURCE!T289:Z10284,7,0)&amp;CHAR(34)</f>
        <v>"2248"</v>
      </c>
      <c r="E288" s="110" t="str">
        <f>CHAR(34)&amp;VLOOKUP(C288,SOURCE!T$4:Z$9999,6,0)&amp;CHAR(34)</f>
        <v>"LNGINT"</v>
      </c>
      <c r="F288" s="105" t="str">
        <f t="shared" si="8"/>
        <v xml:space="preserve">                      if (strcompare(commandnumber,"LNGINT" )) {strcpy(commandnumber, "2248");} else</v>
      </c>
      <c r="H288" t="b">
        <f>ISNA(VLOOKUP(J288,J289:J$500,1,0))</f>
        <v>1</v>
      </c>
      <c r="I288" s="111">
        <f>VLOOKUP(C288,SOURCE!T$4:Z$9999,7,0)</f>
        <v>2248</v>
      </c>
      <c r="J288" s="112" t="str">
        <f>VLOOKUP(C288,SOURCE!T$4:Z$9999,6,0)</f>
        <v>LNGINT</v>
      </c>
      <c r="K288" s="113" t="str">
        <f t="shared" si="9"/>
        <v>LNGINT</v>
      </c>
      <c r="L288" s="133">
        <f>VLOOKUP(C288,SOURCE!T$4:Z$9999,2,0)</f>
        <v>0</v>
      </c>
      <c r="Q288" s="110" t="str">
        <f>VLOOKUP(I288,SOURCE!C:N,5,0)</f>
        <v>"LNGINT"</v>
      </c>
    </row>
    <row r="289" spans="1:17">
      <c r="A289" s="108" t="str">
        <f>IF(ISNA(VLOOKUP(D289,D290:D$9999,1,0)),"",1)</f>
        <v/>
      </c>
      <c r="B289" s="108" t="str">
        <f>IF(ISNA(VLOOKUP(E289,E290:E$9999,1,0)),"",1)</f>
        <v/>
      </c>
      <c r="C289" s="3">
        <v>287</v>
      </c>
      <c r="D289" s="3" t="str">
        <f>CHAR(34)&amp;VLOOKUP(C289,SOURCE!T290:Z10285,7,0)&amp;CHAR(34)</f>
        <v>"2249"</v>
      </c>
      <c r="E289" s="110" t="str">
        <f>CHAR(34)&amp;VLOOKUP(C289,SOURCE!T$4:Z$9999,6,0)&amp;CHAR(34)</f>
        <v>".MS"</v>
      </c>
      <c r="F289" s="105" t="str">
        <f t="shared" si="8"/>
        <v xml:space="preserve">                      if (strcompare(commandnumber,".MS" )) {strcpy(commandnumber, "2249");} else</v>
      </c>
      <c r="H289" t="b">
        <f>ISNA(VLOOKUP(J289,J290:J$500,1,0))</f>
        <v>1</v>
      </c>
      <c r="I289" s="111">
        <f>VLOOKUP(C289,SOURCE!T$4:Z$9999,7,0)</f>
        <v>2249</v>
      </c>
      <c r="J289" s="112" t="str">
        <f>VLOOKUP(C289,SOURCE!T$4:Z$9999,6,0)</f>
        <v>.MS</v>
      </c>
      <c r="K289" s="113" t="str">
        <f t="shared" si="9"/>
        <v>.ms</v>
      </c>
      <c r="L289" s="133" t="str">
        <f>VLOOKUP(C289,SOURCE!T$4:Z$9999,2,0)</f>
        <v>Trig</v>
      </c>
      <c r="Q289" s="110" t="str">
        <f>VLOOKUP(I289,SOURCE!C:N,5,0)</f>
        <v>".ms"</v>
      </c>
    </row>
    <row r="290" spans="1:17">
      <c r="A290" s="108" t="str">
        <f>IF(ISNA(VLOOKUP(D290,D291:D$9999,1,0)),"",1)</f>
        <v/>
      </c>
      <c r="B290" s="108" t="str">
        <f>IF(ISNA(VLOOKUP(E290,E291:E$9999,1,0)),"",1)</f>
        <v/>
      </c>
      <c r="C290" s="3">
        <v>288</v>
      </c>
      <c r="D290" s="3" t="str">
        <f>CHAR(34)&amp;VLOOKUP(C290,SOURCE!T291:Z10286,7,0)&amp;CHAR(34)</f>
        <v>"2278"</v>
      </c>
      <c r="E290" s="110" t="str">
        <f>CHAR(34)&amp;VLOOKUP(C290,SOURCE!T$4:Z$9999,6,0)&amp;CHAR(34)</f>
        <v>"&gt;POLAR"</v>
      </c>
      <c r="F290" s="105" t="str">
        <f t="shared" si="8"/>
        <v xml:space="preserve">                      if (strcompare(commandnumber,"&gt;POLAR" )) {strcpy(commandnumber, "2278");} else</v>
      </c>
      <c r="H290" t="b">
        <f>ISNA(VLOOKUP(J290,J291:J$500,1,0))</f>
        <v>1</v>
      </c>
      <c r="I290" s="111">
        <f>VLOOKUP(C290,SOURCE!T$4:Z$9999,7,0)</f>
        <v>2278</v>
      </c>
      <c r="J290" s="112" t="str">
        <f>VLOOKUP(C290,SOURCE!T$4:Z$9999,6,0)</f>
        <v>&gt;POLAR</v>
      </c>
      <c r="K290" s="113" t="str">
        <f t="shared" si="9"/>
        <v>&gt;P</v>
      </c>
      <c r="L290" s="133" t="str">
        <f>VLOOKUP(C290,SOURCE!T$4:Z$9999,2,0)</f>
        <v>Complex</v>
      </c>
      <c r="Q290" s="110" t="str">
        <f>VLOOKUP(I290,SOURCE!C:N,5,0)</f>
        <v>STD_RIGHT_ARROW "P"</v>
      </c>
    </row>
    <row r="291" spans="1:17">
      <c r="A291" s="108" t="str">
        <f>IF(ISNA(VLOOKUP(D291,D292:D$9999,1,0)),"",1)</f>
        <v/>
      </c>
      <c r="B291" s="108" t="str">
        <f>IF(ISNA(VLOOKUP(E291,E292:E$9999,1,0)),"",1)</f>
        <v/>
      </c>
      <c r="C291" s="3">
        <v>289</v>
      </c>
      <c r="D291" s="3" t="str">
        <f>CHAR(34)&amp;VLOOKUP(C291,SOURCE!T292:Z10287,7,0)&amp;CHAR(34)</f>
        <v>"2279"</v>
      </c>
      <c r="E291" s="110" t="str">
        <f>CHAR(34)&amp;VLOOKUP(C291,SOURCE!T$4:Z$9999,6,0)&amp;CHAR(34)</f>
        <v>"&gt;RECT"</v>
      </c>
      <c r="F291" s="105" t="str">
        <f t="shared" si="8"/>
        <v xml:space="preserve">                      if (strcompare(commandnumber,"&gt;RECT" )) {strcpy(commandnumber, "2279");} else</v>
      </c>
      <c r="H291" t="b">
        <f>ISNA(VLOOKUP(J291,J292:J$500,1,0))</f>
        <v>1</v>
      </c>
      <c r="I291" s="111">
        <f>VLOOKUP(C291,SOURCE!T$4:Z$9999,7,0)</f>
        <v>2279</v>
      </c>
      <c r="J291" s="112" t="str">
        <f>VLOOKUP(C291,SOURCE!T$4:Z$9999,6,0)</f>
        <v>&gt;RECT</v>
      </c>
      <c r="K291" s="113" t="str">
        <f t="shared" si="9"/>
        <v>&gt;R</v>
      </c>
      <c r="L291" s="133" t="str">
        <f>VLOOKUP(C291,SOURCE!T$4:Z$9999,2,0)</f>
        <v>Complex</v>
      </c>
      <c r="Q291" s="110" t="str">
        <f>VLOOKUP(I291,SOURCE!C:N,5,0)</f>
        <v>STD_RIGHT_ARROW "R"</v>
      </c>
    </row>
    <row r="292" spans="1:17">
      <c r="A292" s="108" t="str">
        <f>IF(ISNA(VLOOKUP(D292,D293:D$9999,1,0)),"",1)</f>
        <v/>
      </c>
      <c r="B292" s="108" t="str">
        <f>IF(ISNA(VLOOKUP(E292,E293:E$9999,1,0)),"",1)</f>
        <v/>
      </c>
      <c r="C292" s="3">
        <v>290</v>
      </c>
      <c r="D292" s="3" t="str">
        <f>CHAR(34)&amp;VLOOKUP(C292,SOURCE!T293:Z10288,7,0)&amp;CHAR(34)</f>
        <v>"2283"</v>
      </c>
      <c r="E292" s="110" t="str">
        <f>CHAR(34)&amp;VLOOKUP(C292,SOURCE!T$4:Z$9999,6,0)&amp;CHAR(34)</f>
        <v>"CPXI"</v>
      </c>
      <c r="F292" s="105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(strcompare(commandnumber,"CPXI" )) {strcpy(commandnumber, "2283");} else</v>
      </c>
      <c r="H292" t="b">
        <f>ISNA(VLOOKUP(J292,J293:J$500,1,0))</f>
        <v>1</v>
      </c>
      <c r="I292" s="111">
        <f>VLOOKUP(C292,SOURCE!T$4:Z$9999,7,0)</f>
        <v>2283</v>
      </c>
      <c r="J292" s="112" t="str">
        <f>VLOOKUP(C292,SOURCE!T$4:Z$9999,6,0)</f>
        <v>CPXI</v>
      </c>
      <c r="K292" s="113" t="str">
        <f t="shared" si="9"/>
        <v>CPXi</v>
      </c>
      <c r="L292" s="133" t="str">
        <f>VLOOKUP(C292,SOURCE!T$4:Z$9999,2,0)</f>
        <v>CONF</v>
      </c>
      <c r="Q292" s="110" t="str">
        <f>VLOOKUP(I292,SOURCE!C:N,5,0)</f>
        <v>"CPXi"</v>
      </c>
    </row>
    <row r="293" spans="1:17">
      <c r="A293" s="108" t="str">
        <f>IF(ISNA(VLOOKUP(D293,D294:D$9999,1,0)),"",1)</f>
        <v/>
      </c>
      <c r="B293" s="108" t="str">
        <f>IF(ISNA(VLOOKUP(E293,E294:E$9999,1,0)),"",1)</f>
        <v/>
      </c>
      <c r="C293" s="3">
        <v>291</v>
      </c>
      <c r="D293" s="3" t="str">
        <f>CHAR(34)&amp;VLOOKUP(C293,SOURCE!T294:Z10289,7,0)&amp;CHAR(34)</f>
        <v>"2284"</v>
      </c>
      <c r="E293" s="110" t="str">
        <f>CHAR(34)&amp;VLOOKUP(C293,SOURCE!T$4:Z$9999,6,0)&amp;CHAR(34)</f>
        <v>"CPXJ"</v>
      </c>
      <c r="F293" s="105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(strcompare(commandnumber,"CPXJ" )) {strcpy(commandnumber, "2284");} else</v>
      </c>
      <c r="H293" t="b">
        <f>ISNA(VLOOKUP(J293,J294:J$500,1,0))</f>
        <v>1</v>
      </c>
      <c r="I293" s="111">
        <f>VLOOKUP(C293,SOURCE!T$4:Z$9999,7,0)</f>
        <v>2284</v>
      </c>
      <c r="J293" s="112" t="str">
        <f>VLOOKUP(C293,SOURCE!T$4:Z$9999,6,0)</f>
        <v>CPXJ</v>
      </c>
      <c r="K293" s="113" t="str">
        <f t="shared" si="9"/>
        <v>CPXj</v>
      </c>
      <c r="L293" s="133" t="str">
        <f>VLOOKUP(C293,SOURCE!T$4:Z$9999,2,0)</f>
        <v>CONF</v>
      </c>
      <c r="Q293" s="110" t="str">
        <f>VLOOKUP(I293,SOURCE!C:N,5,0)</f>
        <v>"CPXj"</v>
      </c>
    </row>
    <row r="294" spans="1:17">
      <c r="A294" s="108" t="str">
        <f>IF(ISNA(VLOOKUP(D294,D295:D$9999,1,0)),"",1)</f>
        <v/>
      </c>
      <c r="B294" s="108" t="str">
        <f>IF(ISNA(VLOOKUP(E294,E295:E$9999,1,0)),"",1)</f>
        <v/>
      </c>
      <c r="C294" s="3">
        <v>292</v>
      </c>
      <c r="D294" s="3" t="str">
        <f>CHAR(34)&amp;VLOOKUP(C294,SOURCE!T295:Z10290,7,0)&amp;CHAR(34)</f>
        <v>"2287"</v>
      </c>
      <c r="E294" s="110" t="str">
        <f>CHAR(34)&amp;VLOOKUP(C294,SOURCE!T$4:Z$9999,6,0)&amp;CHAR(34)</f>
        <v>"SSIZE4"</v>
      </c>
      <c r="F294" s="105" t="str">
        <f t="shared" si="10"/>
        <v xml:space="preserve">                      if (strcompare(commandnumber,"SSIZE4" )) {strcpy(commandnumber, "2287");} else</v>
      </c>
      <c r="H294" t="b">
        <f>ISNA(VLOOKUP(J294,J295:J$500,1,0))</f>
        <v>1</v>
      </c>
      <c r="I294" s="111">
        <f>VLOOKUP(C294,SOURCE!T$4:Z$9999,7,0)</f>
        <v>2287</v>
      </c>
      <c r="J294" s="112" t="str">
        <f>VLOOKUP(C294,SOURCE!T$4:Z$9999,6,0)</f>
        <v>SSIZE4</v>
      </c>
      <c r="K294" s="113" t="str">
        <f t="shared" si="9"/>
        <v>SSIZE4</v>
      </c>
      <c r="L294" s="133" t="str">
        <f>VLOOKUP(C294,SOURCE!T$4:Z$9999,2,0)</f>
        <v>CONF</v>
      </c>
      <c r="Q294" s="110" t="str">
        <f>VLOOKUP(I294,SOURCE!C:N,5,0)</f>
        <v>"SSIZE4"</v>
      </c>
    </row>
    <row r="295" spans="1:17">
      <c r="A295" s="108" t="str">
        <f>IF(ISNA(VLOOKUP(D295,D296:D$9999,1,0)),"",1)</f>
        <v/>
      </c>
      <c r="B295" s="108" t="str">
        <f>IF(ISNA(VLOOKUP(E295,E296:E$9999,1,0)),"",1)</f>
        <v/>
      </c>
      <c r="C295" s="3">
        <v>293</v>
      </c>
      <c r="D295" s="3" t="str">
        <f>CHAR(34)&amp;VLOOKUP(C295,SOURCE!T296:Z10291,7,0)&amp;CHAR(34)</f>
        <v>"2291"</v>
      </c>
      <c r="E295" s="110" t="str">
        <f>CHAR(34)&amp;VLOOKUP(C295,SOURCE!T$4:Z$9999,6,0)&amp;CHAR(34)</f>
        <v>"SSIZE8"</v>
      </c>
      <c r="F295" s="105" t="str">
        <f t="shared" si="10"/>
        <v xml:space="preserve">                      if (strcompare(commandnumber,"SSIZE8" )) {strcpy(commandnumber, "2291");} else</v>
      </c>
      <c r="H295" t="b">
        <f>ISNA(VLOOKUP(J295,J296:J$500,1,0))</f>
        <v>1</v>
      </c>
      <c r="I295" s="111">
        <f>VLOOKUP(C295,SOURCE!T$4:Z$9999,7,0)</f>
        <v>2291</v>
      </c>
      <c r="J295" s="112" t="str">
        <f>VLOOKUP(C295,SOURCE!T$4:Z$9999,6,0)</f>
        <v>SSIZE8</v>
      </c>
      <c r="K295" s="113" t="str">
        <f t="shared" si="9"/>
        <v>SSIZE8</v>
      </c>
      <c r="L295" s="133" t="str">
        <f>VLOOKUP(C295,SOURCE!T$4:Z$9999,2,0)</f>
        <v>CONF</v>
      </c>
      <c r="Q295" s="110" t="str">
        <f>VLOOKUP(I295,SOURCE!C:N,5,0)</f>
        <v>"SSIZE8"</v>
      </c>
    </row>
    <row r="296" spans="1:17">
      <c r="A296" s="108" t="str">
        <f>IF(ISNA(VLOOKUP(D296,D297:D$9999,1,0)),"",1)</f>
        <v/>
      </c>
      <c r="B296" s="108" t="str">
        <f>IF(ISNA(VLOOKUP(E296,E297:E$9999,1,0)),"",1)</f>
        <v/>
      </c>
      <c r="C296" s="3">
        <v>294</v>
      </c>
      <c r="D296" s="3" t="str">
        <f>CHAR(34)&amp;VLOOKUP(C296,SOURCE!T297:Z10292,7,0)&amp;CHAR(34)</f>
        <v>"2302"</v>
      </c>
      <c r="E296" s="110" t="str">
        <f>CHAR(34)&amp;VLOOKUP(C296,SOURCE!T$4:Z$9999,6,0)&amp;CHAR(34)</f>
        <v>"XEQM01"</v>
      </c>
      <c r="F296" s="105" t="str">
        <f t="shared" si="10"/>
        <v xml:space="preserve">                      if (strcompare(commandnumber,"XEQM01" ) &amp;&amp; exec) {strcpy(commandnumber, "2302");} else</v>
      </c>
      <c r="H296" t="b">
        <f>ISNA(VLOOKUP(J296,J297:J$500,1,0))</f>
        <v>1</v>
      </c>
      <c r="I296" s="111">
        <f>VLOOKUP(C296,SOURCE!T$4:Z$9999,7,0)</f>
        <v>2302</v>
      </c>
      <c r="J296" s="112" t="str">
        <f>VLOOKUP(C296,SOURCE!T$4:Z$9999,6,0)</f>
        <v>XEQM01</v>
      </c>
      <c r="K296" s="113" t="str">
        <f t="shared" si="9"/>
        <v>XEQM01</v>
      </c>
      <c r="L296" s="133" t="str">
        <f>VLOOKUP(C296,SOURCE!T$4:Z$9999,2,0)</f>
        <v>XXEQ</v>
      </c>
      <c r="Q296" s="110" t="str">
        <f>VLOOKUP(I296,SOURCE!C:N,5,0)</f>
        <v>"XEQM01"</v>
      </c>
    </row>
    <row r="297" spans="1:17">
      <c r="A297" s="108" t="str">
        <f>IF(ISNA(VLOOKUP(D297,D298:D$9999,1,0)),"",1)</f>
        <v/>
      </c>
      <c r="B297" s="108" t="str">
        <f>IF(ISNA(VLOOKUP(E297,E298:E$9999,1,0)),"",1)</f>
        <v/>
      </c>
      <c r="C297" s="3">
        <v>295</v>
      </c>
      <c r="D297" s="3" t="str">
        <f>CHAR(34)&amp;VLOOKUP(C297,SOURCE!T298:Z10293,7,0)&amp;CHAR(34)</f>
        <v>"2303"</v>
      </c>
      <c r="E297" s="110" t="str">
        <f>CHAR(34)&amp;VLOOKUP(C297,SOURCE!T$4:Z$9999,6,0)&amp;CHAR(34)</f>
        <v>"XEQM02"</v>
      </c>
      <c r="F297" s="105" t="str">
        <f t="shared" si="10"/>
        <v xml:space="preserve">                      if (strcompare(commandnumber,"XEQM02" ) &amp;&amp; exec) {strcpy(commandnumber, "2303");} else</v>
      </c>
      <c r="H297" t="b">
        <f>ISNA(VLOOKUP(J297,J298:J$500,1,0))</f>
        <v>1</v>
      </c>
      <c r="I297" s="111">
        <f>VLOOKUP(C297,SOURCE!T$4:Z$9999,7,0)</f>
        <v>2303</v>
      </c>
      <c r="J297" s="112" t="str">
        <f>VLOOKUP(C297,SOURCE!T$4:Z$9999,6,0)</f>
        <v>XEQM02</v>
      </c>
      <c r="K297" s="113" t="str">
        <f t="shared" si="9"/>
        <v>XEQM02</v>
      </c>
      <c r="L297" s="133" t="str">
        <f>VLOOKUP(C297,SOURCE!T$4:Z$9999,2,0)</f>
        <v>XXEQ</v>
      </c>
      <c r="Q297" s="110" t="str">
        <f>VLOOKUP(I297,SOURCE!C:N,5,0)</f>
        <v>"XEQM02"</v>
      </c>
    </row>
    <row r="298" spans="1:17">
      <c r="A298" s="108" t="str">
        <f>IF(ISNA(VLOOKUP(D298,D299:D$9999,1,0)),"",1)</f>
        <v/>
      </c>
      <c r="B298" s="108" t="str">
        <f>IF(ISNA(VLOOKUP(E298,E299:E$9999,1,0)),"",1)</f>
        <v/>
      </c>
      <c r="C298" s="3">
        <v>296</v>
      </c>
      <c r="D298" s="3" t="str">
        <f>CHAR(34)&amp;VLOOKUP(C298,SOURCE!T299:Z10294,7,0)&amp;CHAR(34)</f>
        <v>"2304"</v>
      </c>
      <c r="E298" s="110" t="str">
        <f>CHAR(34)&amp;VLOOKUP(C298,SOURCE!T$4:Z$9999,6,0)&amp;CHAR(34)</f>
        <v>"XEQM03"</v>
      </c>
      <c r="F298" s="105" t="str">
        <f t="shared" si="10"/>
        <v xml:space="preserve">                      if (strcompare(commandnumber,"XEQM03" ) &amp;&amp; exec) {strcpy(commandnumber, "2304");} else</v>
      </c>
      <c r="H298" t="b">
        <f>ISNA(VLOOKUP(J298,J299:J$500,1,0))</f>
        <v>1</v>
      </c>
      <c r="I298" s="111">
        <f>VLOOKUP(C298,SOURCE!T$4:Z$9999,7,0)</f>
        <v>2304</v>
      </c>
      <c r="J298" s="112" t="str">
        <f>VLOOKUP(C298,SOURCE!T$4:Z$9999,6,0)</f>
        <v>XEQM03</v>
      </c>
      <c r="K298" s="113" t="str">
        <f t="shared" si="9"/>
        <v>XEQM03</v>
      </c>
      <c r="L298" s="133" t="str">
        <f>VLOOKUP(C298,SOURCE!T$4:Z$9999,2,0)</f>
        <v>XXEQ</v>
      </c>
      <c r="Q298" s="110" t="str">
        <f>VLOOKUP(I298,SOURCE!C:N,5,0)</f>
        <v>"XEQM03"</v>
      </c>
    </row>
    <row r="299" spans="1:17">
      <c r="A299" s="108" t="str">
        <f>IF(ISNA(VLOOKUP(D299,D300:D$9999,1,0)),"",1)</f>
        <v/>
      </c>
      <c r="B299" s="108" t="str">
        <f>IF(ISNA(VLOOKUP(E299,E300:E$9999,1,0)),"",1)</f>
        <v/>
      </c>
      <c r="C299" s="3">
        <v>297</v>
      </c>
      <c r="D299" s="3" t="str">
        <f>CHAR(34)&amp;VLOOKUP(C299,SOURCE!T300:Z10295,7,0)&amp;CHAR(34)</f>
        <v>"2305"</v>
      </c>
      <c r="E299" s="110" t="str">
        <f>CHAR(34)&amp;VLOOKUP(C299,SOURCE!T$4:Z$9999,6,0)&amp;CHAR(34)</f>
        <v>"XEQM04"</v>
      </c>
      <c r="F299" s="105" t="str">
        <f t="shared" si="10"/>
        <v xml:space="preserve">                      if (strcompare(commandnumber,"XEQM04" ) &amp;&amp; exec) {strcpy(commandnumber, "2305");} else</v>
      </c>
      <c r="H299" t="b">
        <f>ISNA(VLOOKUP(J299,J300:J$500,1,0))</f>
        <v>1</v>
      </c>
      <c r="I299" s="111">
        <f>VLOOKUP(C299,SOURCE!T$4:Z$9999,7,0)</f>
        <v>2305</v>
      </c>
      <c r="J299" s="112" t="str">
        <f>VLOOKUP(C299,SOURCE!T$4:Z$9999,6,0)</f>
        <v>XEQM04</v>
      </c>
      <c r="K299" s="113" t="str">
        <f t="shared" si="9"/>
        <v>XEQM04</v>
      </c>
      <c r="L299" s="133" t="str">
        <f>VLOOKUP(C299,SOURCE!T$4:Z$9999,2,0)</f>
        <v>XXEQ</v>
      </c>
      <c r="Q299" s="110" t="str">
        <f>VLOOKUP(I299,SOURCE!C:N,5,0)</f>
        <v>"XEQM04"</v>
      </c>
    </row>
    <row r="300" spans="1:17">
      <c r="A300" s="108" t="str">
        <f>IF(ISNA(VLOOKUP(D300,D301:D$9999,1,0)),"",1)</f>
        <v/>
      </c>
      <c r="B300" s="108" t="str">
        <f>IF(ISNA(VLOOKUP(E300,E301:E$9999,1,0)),"",1)</f>
        <v/>
      </c>
      <c r="C300" s="3">
        <v>298</v>
      </c>
      <c r="D300" s="3" t="str">
        <f>CHAR(34)&amp;VLOOKUP(C300,SOURCE!T301:Z10296,7,0)&amp;CHAR(34)</f>
        <v>"2306"</v>
      </c>
      <c r="E300" s="110" t="str">
        <f>CHAR(34)&amp;VLOOKUP(C300,SOURCE!T$4:Z$9999,6,0)&amp;CHAR(34)</f>
        <v>"XEQM05"</v>
      </c>
      <c r="F300" s="105" t="str">
        <f t="shared" si="10"/>
        <v xml:space="preserve">                      if (strcompare(commandnumber,"XEQM05" ) &amp;&amp; exec) {strcpy(commandnumber, "2306");} else</v>
      </c>
      <c r="H300" t="b">
        <f>ISNA(VLOOKUP(J300,J301:J$500,1,0))</f>
        <v>1</v>
      </c>
      <c r="I300" s="111">
        <f>VLOOKUP(C300,SOURCE!T$4:Z$9999,7,0)</f>
        <v>2306</v>
      </c>
      <c r="J300" s="112" t="str">
        <f>VLOOKUP(C300,SOURCE!T$4:Z$9999,6,0)</f>
        <v>XEQM05</v>
      </c>
      <c r="K300" s="113" t="str">
        <f t="shared" si="9"/>
        <v>XEQM05</v>
      </c>
      <c r="L300" s="133" t="str">
        <f>VLOOKUP(C300,SOURCE!T$4:Z$9999,2,0)</f>
        <v>XXEQ</v>
      </c>
      <c r="Q300" s="110" t="str">
        <f>VLOOKUP(I300,SOURCE!C:N,5,0)</f>
        <v>"XEQM05"</v>
      </c>
    </row>
    <row r="301" spans="1:17">
      <c r="A301" s="108" t="str">
        <f>IF(ISNA(VLOOKUP(D301,D302:D$9999,1,0)),"",1)</f>
        <v/>
      </c>
      <c r="B301" s="108" t="str">
        <f>IF(ISNA(VLOOKUP(E301,E302:E$9999,1,0)),"",1)</f>
        <v/>
      </c>
      <c r="C301" s="3">
        <v>299</v>
      </c>
      <c r="D301" s="3" t="str">
        <f>CHAR(34)&amp;VLOOKUP(C301,SOURCE!T302:Z10297,7,0)&amp;CHAR(34)</f>
        <v>"2307"</v>
      </c>
      <c r="E301" s="110" t="str">
        <f>CHAR(34)&amp;VLOOKUP(C301,SOURCE!T$4:Z$9999,6,0)&amp;CHAR(34)</f>
        <v>"XEQM06"</v>
      </c>
      <c r="F301" s="105" t="str">
        <f t="shared" si="10"/>
        <v xml:space="preserve">                      if (strcompare(commandnumber,"XEQM06" ) &amp;&amp; exec) {strcpy(commandnumber, "2307");} else</v>
      </c>
      <c r="H301" t="b">
        <f>ISNA(VLOOKUP(J301,J302:J$500,1,0))</f>
        <v>1</v>
      </c>
      <c r="I301" s="111">
        <f>VLOOKUP(C301,SOURCE!T$4:Z$9999,7,0)</f>
        <v>2307</v>
      </c>
      <c r="J301" s="112" t="str">
        <f>VLOOKUP(C301,SOURCE!T$4:Z$9999,6,0)</f>
        <v>XEQM06</v>
      </c>
      <c r="K301" s="113" t="str">
        <f t="shared" si="9"/>
        <v>XEQM06</v>
      </c>
      <c r="L301" s="133" t="str">
        <f>VLOOKUP(C301,SOURCE!T$4:Z$9999,2,0)</f>
        <v>XXEQ</v>
      </c>
      <c r="Q301" s="110" t="str">
        <f>VLOOKUP(I301,SOURCE!C:N,5,0)</f>
        <v>"XEQM06"</v>
      </c>
    </row>
    <row r="302" spans="1:17">
      <c r="A302" s="108" t="str">
        <f>IF(ISNA(VLOOKUP(D302,D303:D$9999,1,0)),"",1)</f>
        <v/>
      </c>
      <c r="B302" s="108" t="str">
        <f>IF(ISNA(VLOOKUP(E302,E303:E$9999,1,0)),"",1)</f>
        <v/>
      </c>
      <c r="C302" s="3">
        <v>300</v>
      </c>
      <c r="D302" s="3" t="str">
        <f>CHAR(34)&amp;VLOOKUP(C302,SOURCE!T303:Z10298,7,0)&amp;CHAR(34)</f>
        <v>"2308"</v>
      </c>
      <c r="E302" s="110" t="str">
        <f>CHAR(34)&amp;VLOOKUP(C302,SOURCE!T$4:Z$9999,6,0)&amp;CHAR(34)</f>
        <v>"XEQM07"</v>
      </c>
      <c r="F302" s="105" t="str">
        <f t="shared" si="10"/>
        <v xml:space="preserve">                      if (strcompare(commandnumber,"XEQM07" ) &amp;&amp; exec) {strcpy(commandnumber, "2308");} else</v>
      </c>
      <c r="H302" t="b">
        <f>ISNA(VLOOKUP(J302,J303:J$500,1,0))</f>
        <v>1</v>
      </c>
      <c r="I302" s="111">
        <f>VLOOKUP(C302,SOURCE!T$4:Z$9999,7,0)</f>
        <v>2308</v>
      </c>
      <c r="J302" s="112" t="str">
        <f>VLOOKUP(C302,SOURCE!T$4:Z$9999,6,0)</f>
        <v>XEQM07</v>
      </c>
      <c r="K302" s="113" t="str">
        <f t="shared" si="9"/>
        <v>XEQM07</v>
      </c>
      <c r="L302" s="133" t="str">
        <f>VLOOKUP(C302,SOURCE!T$4:Z$9999,2,0)</f>
        <v>XXEQ</v>
      </c>
      <c r="Q302" s="110" t="str">
        <f>VLOOKUP(I302,SOURCE!C:N,5,0)</f>
        <v>"XEQM07"</v>
      </c>
    </row>
    <row r="303" spans="1:17">
      <c r="A303" s="108" t="str">
        <f>IF(ISNA(VLOOKUP(D303,D304:D$9999,1,0)),"",1)</f>
        <v/>
      </c>
      <c r="B303" s="108" t="str">
        <f>IF(ISNA(VLOOKUP(E303,E304:E$9999,1,0)),"",1)</f>
        <v/>
      </c>
      <c r="C303" s="3">
        <v>301</v>
      </c>
      <c r="D303" s="3" t="str">
        <f>CHAR(34)&amp;VLOOKUP(C303,SOURCE!T304:Z10299,7,0)&amp;CHAR(34)</f>
        <v>"2309"</v>
      </c>
      <c r="E303" s="110" t="str">
        <f>CHAR(34)&amp;VLOOKUP(C303,SOURCE!T$4:Z$9999,6,0)&amp;CHAR(34)</f>
        <v>"XEQM08"</v>
      </c>
      <c r="F303" s="105" t="str">
        <f t="shared" si="10"/>
        <v xml:space="preserve">                      if (strcompare(commandnumber,"XEQM08" ) &amp;&amp; exec) {strcpy(commandnumber, "2309");} else</v>
      </c>
      <c r="H303" t="b">
        <f>ISNA(VLOOKUP(J303,J304:J$500,1,0))</f>
        <v>1</v>
      </c>
      <c r="I303" s="111">
        <f>VLOOKUP(C303,SOURCE!T$4:Z$9999,7,0)</f>
        <v>2309</v>
      </c>
      <c r="J303" s="112" t="str">
        <f>VLOOKUP(C303,SOURCE!T$4:Z$9999,6,0)</f>
        <v>XEQM08</v>
      </c>
      <c r="K303" s="113" t="str">
        <f t="shared" si="9"/>
        <v>XEQM08</v>
      </c>
      <c r="L303" s="133" t="str">
        <f>VLOOKUP(C303,SOURCE!T$4:Z$9999,2,0)</f>
        <v>XXEQ</v>
      </c>
      <c r="Q303" s="110" t="str">
        <f>VLOOKUP(I303,SOURCE!C:N,5,0)</f>
        <v>"XEQM08"</v>
      </c>
    </row>
    <row r="304" spans="1:17">
      <c r="A304" s="108" t="str">
        <f>IF(ISNA(VLOOKUP(D304,D305:D$9999,1,0)),"",1)</f>
        <v/>
      </c>
      <c r="B304" s="108" t="str">
        <f>IF(ISNA(VLOOKUP(E304,E305:E$9999,1,0)),"",1)</f>
        <v/>
      </c>
      <c r="C304" s="3">
        <v>302</v>
      </c>
      <c r="D304" s="3" t="str">
        <f>CHAR(34)&amp;VLOOKUP(C304,SOURCE!T305:Z10300,7,0)&amp;CHAR(34)</f>
        <v>"2310"</v>
      </c>
      <c r="E304" s="110" t="str">
        <f>CHAR(34)&amp;VLOOKUP(C304,SOURCE!T$4:Z$9999,6,0)&amp;CHAR(34)</f>
        <v>"XEQM09"</v>
      </c>
      <c r="F304" s="105" t="str">
        <f t="shared" si="10"/>
        <v xml:space="preserve">                      if (strcompare(commandnumber,"XEQM09" ) &amp;&amp; exec) {strcpy(commandnumber, "2310");} else</v>
      </c>
      <c r="H304" t="b">
        <f>ISNA(VLOOKUP(J304,J305:J$500,1,0))</f>
        <v>1</v>
      </c>
      <c r="I304" s="111">
        <f>VLOOKUP(C304,SOURCE!T$4:Z$9999,7,0)</f>
        <v>2310</v>
      </c>
      <c r="J304" s="112" t="str">
        <f>VLOOKUP(C304,SOURCE!T$4:Z$9999,6,0)</f>
        <v>XEQM09</v>
      </c>
      <c r="K304" s="113" t="str">
        <f t="shared" si="9"/>
        <v>XEQM09</v>
      </c>
      <c r="L304" s="133" t="str">
        <f>VLOOKUP(C304,SOURCE!T$4:Z$9999,2,0)</f>
        <v>XXEQ</v>
      </c>
      <c r="Q304" s="110" t="str">
        <f>VLOOKUP(I304,SOURCE!C:N,5,0)</f>
        <v>"XEQM09"</v>
      </c>
    </row>
    <row r="305" spans="1:17">
      <c r="A305" s="108" t="str">
        <f>IF(ISNA(VLOOKUP(D305,D306:D$9999,1,0)),"",1)</f>
        <v/>
      </c>
      <c r="B305" s="108" t="str">
        <f>IF(ISNA(VLOOKUP(E305,E306:E$9999,1,0)),"",1)</f>
        <v/>
      </c>
      <c r="C305" s="3">
        <v>303</v>
      </c>
      <c r="D305" s="3" t="str">
        <f>CHAR(34)&amp;VLOOKUP(C305,SOURCE!T306:Z10301,7,0)&amp;CHAR(34)</f>
        <v>"2311"</v>
      </c>
      <c r="E305" s="110" t="str">
        <f>CHAR(34)&amp;VLOOKUP(C305,SOURCE!T$4:Z$9999,6,0)&amp;CHAR(34)</f>
        <v>"XEQM10"</v>
      </c>
      <c r="F305" s="105" t="str">
        <f t="shared" si="10"/>
        <v xml:space="preserve">                      if (strcompare(commandnumber,"XEQM10" ) &amp;&amp; exec) {strcpy(commandnumber, "2311");} else</v>
      </c>
      <c r="H305" t="b">
        <f>ISNA(VLOOKUP(J305,J306:J$500,1,0))</f>
        <v>1</v>
      </c>
      <c r="I305" s="111">
        <f>VLOOKUP(C305,SOURCE!T$4:Z$9999,7,0)</f>
        <v>2311</v>
      </c>
      <c r="J305" s="112" t="str">
        <f>VLOOKUP(C305,SOURCE!T$4:Z$9999,6,0)</f>
        <v>XEQM10</v>
      </c>
      <c r="K305" s="113" t="str">
        <f t="shared" si="9"/>
        <v>XEQM10</v>
      </c>
      <c r="L305" s="133" t="str">
        <f>VLOOKUP(C305,SOURCE!T$4:Z$9999,2,0)</f>
        <v>XXEQ</v>
      </c>
      <c r="Q305" s="110" t="str">
        <f>VLOOKUP(I305,SOURCE!C:N,5,0)</f>
        <v>"XEQM10"</v>
      </c>
    </row>
    <row r="306" spans="1:17">
      <c r="A306" s="108" t="str">
        <f>IF(ISNA(VLOOKUP(D306,D307:D$9999,1,0)),"",1)</f>
        <v/>
      </c>
      <c r="B306" s="108" t="str">
        <f>IF(ISNA(VLOOKUP(E306,E307:E$9999,1,0)),"",1)</f>
        <v/>
      </c>
      <c r="C306" s="3">
        <v>304</v>
      </c>
      <c r="D306" s="3" t="str">
        <f>CHAR(34)&amp;VLOOKUP(C306,SOURCE!T307:Z10302,7,0)&amp;CHAR(34)</f>
        <v>"2312"</v>
      </c>
      <c r="E306" s="110" t="str">
        <f>CHAR(34)&amp;VLOOKUP(C306,SOURCE!T$4:Z$9999,6,0)&amp;CHAR(34)</f>
        <v>"XEQM11"</v>
      </c>
      <c r="F306" s="105" t="str">
        <f t="shared" si="10"/>
        <v xml:space="preserve">                      if (strcompare(commandnumber,"XEQM11" ) &amp;&amp; exec) {strcpy(commandnumber, "2312");} else</v>
      </c>
      <c r="H306" t="b">
        <f>ISNA(VLOOKUP(J306,J307:J$500,1,0))</f>
        <v>1</v>
      </c>
      <c r="I306" s="111">
        <f>VLOOKUP(C306,SOURCE!T$4:Z$9999,7,0)</f>
        <v>2312</v>
      </c>
      <c r="J306" s="112" t="str">
        <f>VLOOKUP(C306,SOURCE!T$4:Z$9999,6,0)</f>
        <v>XEQM11</v>
      </c>
      <c r="K306" s="113" t="str">
        <f t="shared" si="9"/>
        <v>XEQM11</v>
      </c>
      <c r="L306" s="133" t="str">
        <f>VLOOKUP(C306,SOURCE!T$4:Z$9999,2,0)</f>
        <v>XXEQ</v>
      </c>
      <c r="Q306" s="110" t="str">
        <f>VLOOKUP(I306,SOURCE!C:N,5,0)</f>
        <v>"XEQM11"</v>
      </c>
    </row>
    <row r="307" spans="1:17">
      <c r="A307" s="108" t="str">
        <f>IF(ISNA(VLOOKUP(D307,D308:D$9999,1,0)),"",1)</f>
        <v/>
      </c>
      <c r="B307" s="108" t="str">
        <f>IF(ISNA(VLOOKUP(E307,E308:E$9999,1,0)),"",1)</f>
        <v/>
      </c>
      <c r="C307" s="3">
        <v>305</v>
      </c>
      <c r="D307" s="3" t="str">
        <f>CHAR(34)&amp;VLOOKUP(C307,SOURCE!T308:Z10303,7,0)&amp;CHAR(34)</f>
        <v>"2313"</v>
      </c>
      <c r="E307" s="110" t="str">
        <f>CHAR(34)&amp;VLOOKUP(C307,SOURCE!T$4:Z$9999,6,0)&amp;CHAR(34)</f>
        <v>"XEQM12"</v>
      </c>
      <c r="F307" s="105" t="str">
        <f t="shared" si="10"/>
        <v xml:space="preserve">                      if (strcompare(commandnumber,"XEQM12" ) &amp;&amp; exec) {strcpy(commandnumber, "2313");} else</v>
      </c>
      <c r="H307" t="b">
        <f>ISNA(VLOOKUP(J307,J308:J$500,1,0))</f>
        <v>1</v>
      </c>
      <c r="I307" s="111">
        <f>VLOOKUP(C307,SOURCE!T$4:Z$9999,7,0)</f>
        <v>2313</v>
      </c>
      <c r="J307" s="112" t="str">
        <f>VLOOKUP(C307,SOURCE!T$4:Z$9999,6,0)</f>
        <v>XEQM12</v>
      </c>
      <c r="K307" s="113" t="str">
        <f t="shared" si="9"/>
        <v>XEQM12</v>
      </c>
      <c r="L307" s="133" t="str">
        <f>VLOOKUP(C307,SOURCE!T$4:Z$9999,2,0)</f>
        <v>XXEQ</v>
      </c>
      <c r="Q307" s="110" t="str">
        <f>VLOOKUP(I307,SOURCE!C:N,5,0)</f>
        <v>"XEQM12"</v>
      </c>
    </row>
    <row r="308" spans="1:17">
      <c r="A308" s="108" t="str">
        <f>IF(ISNA(VLOOKUP(D308,D309:D$9999,1,0)),"",1)</f>
        <v/>
      </c>
      <c r="B308" s="108" t="str">
        <f>IF(ISNA(VLOOKUP(E308,E309:E$9999,1,0)),"",1)</f>
        <v/>
      </c>
      <c r="C308" s="3">
        <v>306</v>
      </c>
      <c r="D308" s="3" t="str">
        <f>CHAR(34)&amp;VLOOKUP(C308,SOURCE!T309:Z10304,7,0)&amp;CHAR(34)</f>
        <v>"2314"</v>
      </c>
      <c r="E308" s="110" t="str">
        <f>CHAR(34)&amp;VLOOKUP(C308,SOURCE!T$4:Z$9999,6,0)&amp;CHAR(34)</f>
        <v>"XEQM13"</v>
      </c>
      <c r="F308" s="105" t="str">
        <f t="shared" si="10"/>
        <v xml:space="preserve">                      if (strcompare(commandnumber,"XEQM13" ) &amp;&amp; exec) {strcpy(commandnumber, "2314");} else</v>
      </c>
      <c r="H308" t="b">
        <f>ISNA(VLOOKUP(J308,J309:J$500,1,0))</f>
        <v>1</v>
      </c>
      <c r="I308" s="111">
        <f>VLOOKUP(C308,SOURCE!T$4:Z$9999,7,0)</f>
        <v>2314</v>
      </c>
      <c r="J308" s="112" t="str">
        <f>VLOOKUP(C308,SOURCE!T$4:Z$9999,6,0)</f>
        <v>XEQM13</v>
      </c>
      <c r="K308" s="113" t="str">
        <f t="shared" si="9"/>
        <v>XEQM13</v>
      </c>
      <c r="L308" s="133" t="str">
        <f>VLOOKUP(C308,SOURCE!T$4:Z$9999,2,0)</f>
        <v>XXEQ</v>
      </c>
      <c r="Q308" s="110" t="str">
        <f>VLOOKUP(I308,SOURCE!C:N,5,0)</f>
        <v>"XEQM13"</v>
      </c>
    </row>
    <row r="309" spans="1:17">
      <c r="A309" s="108" t="str">
        <f>IF(ISNA(VLOOKUP(D309,D310:D$9999,1,0)),"",1)</f>
        <v/>
      </c>
      <c r="B309" s="108" t="str">
        <f>IF(ISNA(VLOOKUP(E309,E310:E$9999,1,0)),"",1)</f>
        <v/>
      </c>
      <c r="C309" s="3">
        <v>307</v>
      </c>
      <c r="D309" s="3" t="str">
        <f>CHAR(34)&amp;VLOOKUP(C309,SOURCE!T310:Z10305,7,0)&amp;CHAR(34)</f>
        <v>"2315"</v>
      </c>
      <c r="E309" s="110" t="str">
        <f>CHAR(34)&amp;VLOOKUP(C309,SOURCE!T$4:Z$9999,6,0)&amp;CHAR(34)</f>
        <v>"XEQM14"</v>
      </c>
      <c r="F309" s="105" t="str">
        <f t="shared" si="10"/>
        <v xml:space="preserve">                      if (strcompare(commandnumber,"XEQM14" ) &amp;&amp; exec) {strcpy(commandnumber, "2315");} else</v>
      </c>
      <c r="H309" t="b">
        <f>ISNA(VLOOKUP(J309,J310:J$500,1,0))</f>
        <v>1</v>
      </c>
      <c r="I309" s="111">
        <f>VLOOKUP(C309,SOURCE!T$4:Z$9999,7,0)</f>
        <v>2315</v>
      </c>
      <c r="J309" s="112" t="str">
        <f>VLOOKUP(C309,SOURCE!T$4:Z$9999,6,0)</f>
        <v>XEQM14</v>
      </c>
      <c r="K309" s="113" t="str">
        <f t="shared" si="9"/>
        <v>XEQM14</v>
      </c>
      <c r="L309" s="133" t="str">
        <f>VLOOKUP(C309,SOURCE!T$4:Z$9999,2,0)</f>
        <v>XXEQ</v>
      </c>
      <c r="Q309" s="110" t="str">
        <f>VLOOKUP(I309,SOURCE!C:N,5,0)</f>
        <v>"XEQM14"</v>
      </c>
    </row>
    <row r="310" spans="1:17">
      <c r="A310" s="108" t="str">
        <f>IF(ISNA(VLOOKUP(D310,D311:D$9999,1,0)),"",1)</f>
        <v/>
      </c>
      <c r="B310" s="108" t="str">
        <f>IF(ISNA(VLOOKUP(E310,E311:E$9999,1,0)),"",1)</f>
        <v/>
      </c>
      <c r="C310" s="3">
        <v>308</v>
      </c>
      <c r="D310" s="3" t="str">
        <f>CHAR(34)&amp;VLOOKUP(C310,SOURCE!T311:Z10306,7,0)&amp;CHAR(34)</f>
        <v>"2316"</v>
      </c>
      <c r="E310" s="110" t="str">
        <f>CHAR(34)&amp;VLOOKUP(C310,SOURCE!T$4:Z$9999,6,0)&amp;CHAR(34)</f>
        <v>"XEQM15"</v>
      </c>
      <c r="F310" s="105" t="str">
        <f t="shared" si="10"/>
        <v xml:space="preserve">                      if (strcompare(commandnumber,"XEQM15" ) &amp;&amp; exec) {strcpy(commandnumber, "2316");} else</v>
      </c>
      <c r="H310" t="b">
        <f>ISNA(VLOOKUP(J310,J311:J$500,1,0))</f>
        <v>1</v>
      </c>
      <c r="I310" s="111">
        <f>VLOOKUP(C310,SOURCE!T$4:Z$9999,7,0)</f>
        <v>2316</v>
      </c>
      <c r="J310" s="112" t="str">
        <f>VLOOKUP(C310,SOURCE!T$4:Z$9999,6,0)</f>
        <v>XEQM15</v>
      </c>
      <c r="K310" s="113" t="str">
        <f t="shared" si="9"/>
        <v>XEQM15</v>
      </c>
      <c r="L310" s="133" t="str">
        <f>VLOOKUP(C310,SOURCE!T$4:Z$9999,2,0)</f>
        <v>XXEQ</v>
      </c>
      <c r="Q310" s="110" t="str">
        <f>VLOOKUP(I310,SOURCE!C:N,5,0)</f>
        <v>"XEQM15"</v>
      </c>
    </row>
    <row r="311" spans="1:17">
      <c r="A311" s="108" t="str">
        <f>IF(ISNA(VLOOKUP(D311,D312:D$9999,1,0)),"",1)</f>
        <v/>
      </c>
      <c r="B311" s="108" t="str">
        <f>IF(ISNA(VLOOKUP(E311,E312:E$9999,1,0)),"",1)</f>
        <v/>
      </c>
      <c r="C311" s="3">
        <v>309</v>
      </c>
      <c r="D311" s="3" t="str">
        <f>CHAR(34)&amp;VLOOKUP(C311,SOURCE!T312:Z10307,7,0)&amp;CHAR(34)</f>
        <v>"2317"</v>
      </c>
      <c r="E311" s="110" t="str">
        <f>CHAR(34)&amp;VLOOKUP(C311,SOURCE!T$4:Z$9999,6,0)&amp;CHAR(34)</f>
        <v>"XEQM16"</v>
      </c>
      <c r="F311" s="105" t="str">
        <f t="shared" si="10"/>
        <v xml:space="preserve">                      if (strcompare(commandnumber,"XEQM16" ) &amp;&amp; exec) {strcpy(commandnumber, "2317");} else</v>
      </c>
      <c r="H311" t="b">
        <f>ISNA(VLOOKUP(J311,J312:J$500,1,0))</f>
        <v>1</v>
      </c>
      <c r="I311" s="111">
        <f>VLOOKUP(C311,SOURCE!T$4:Z$9999,7,0)</f>
        <v>2317</v>
      </c>
      <c r="J311" s="112" t="str">
        <f>VLOOKUP(C311,SOURCE!T$4:Z$9999,6,0)</f>
        <v>XEQM16</v>
      </c>
      <c r="K311" s="113" t="str">
        <f t="shared" si="9"/>
        <v>XEQM16</v>
      </c>
      <c r="L311" s="133" t="str">
        <f>VLOOKUP(C311,SOURCE!T$4:Z$9999,2,0)</f>
        <v>XXEQ</v>
      </c>
      <c r="Q311" s="110" t="str">
        <f>VLOOKUP(I311,SOURCE!C:N,5,0)</f>
        <v>"XEQM16"</v>
      </c>
    </row>
    <row r="312" spans="1:17">
      <c r="A312" s="108" t="str">
        <f>IF(ISNA(VLOOKUP(D312,D313:D$9999,1,0)),"",1)</f>
        <v/>
      </c>
      <c r="B312" s="108" t="str">
        <f>IF(ISNA(VLOOKUP(E312,E313:E$9999,1,0)),"",1)</f>
        <v/>
      </c>
      <c r="C312" s="3">
        <v>310</v>
      </c>
      <c r="D312" s="3" t="str">
        <f>CHAR(34)&amp;VLOOKUP(C312,SOURCE!T313:Z10308,7,0)&amp;CHAR(34)</f>
        <v>"2318"</v>
      </c>
      <c r="E312" s="110" t="str">
        <f>CHAR(34)&amp;VLOOKUP(C312,SOURCE!T$4:Z$9999,6,0)&amp;CHAR(34)</f>
        <v>"XEQM17"</v>
      </c>
      <c r="F312" s="105" t="str">
        <f t="shared" si="10"/>
        <v xml:space="preserve">                      if (strcompare(commandnumber,"XEQM17" ) &amp;&amp; exec) {strcpy(commandnumber, "2318");} else</v>
      </c>
      <c r="H312" t="b">
        <f>ISNA(VLOOKUP(J312,J313:J$500,1,0))</f>
        <v>1</v>
      </c>
      <c r="I312" s="111">
        <f>VLOOKUP(C312,SOURCE!T$4:Z$9999,7,0)</f>
        <v>2318</v>
      </c>
      <c r="J312" s="112" t="str">
        <f>VLOOKUP(C312,SOURCE!T$4:Z$9999,6,0)</f>
        <v>XEQM17</v>
      </c>
      <c r="K312" s="113" t="str">
        <f t="shared" si="9"/>
        <v>XEQM17</v>
      </c>
      <c r="L312" s="133" t="str">
        <f>VLOOKUP(C312,SOURCE!T$4:Z$9999,2,0)</f>
        <v>XXEQ</v>
      </c>
      <c r="Q312" s="110" t="str">
        <f>VLOOKUP(I312,SOURCE!C:N,5,0)</f>
        <v>"XEQM17"</v>
      </c>
    </row>
    <row r="313" spans="1:17">
      <c r="A313" s="108" t="str">
        <f>IF(ISNA(VLOOKUP(D313,D314:D$9999,1,0)),"",1)</f>
        <v/>
      </c>
      <c r="B313" s="108" t="str">
        <f>IF(ISNA(VLOOKUP(E313,E314:E$9999,1,0)),"",1)</f>
        <v/>
      </c>
      <c r="C313" s="3">
        <v>311</v>
      </c>
      <c r="D313" s="3" t="str">
        <f>CHAR(34)&amp;VLOOKUP(C313,SOURCE!T314:Z10309,7,0)&amp;CHAR(34)</f>
        <v>"2319"</v>
      </c>
      <c r="E313" s="110" t="str">
        <f>CHAR(34)&amp;VLOOKUP(C313,SOURCE!T$4:Z$9999,6,0)&amp;CHAR(34)</f>
        <v>"XEQM18"</v>
      </c>
      <c r="F313" s="105" t="str">
        <f t="shared" si="10"/>
        <v xml:space="preserve">                      if (strcompare(commandnumber,"XEQM18" ) &amp;&amp; exec) {strcpy(commandnumber, "2319");} else</v>
      </c>
      <c r="H313" t="b">
        <f>ISNA(VLOOKUP(J313,J314:J$500,1,0))</f>
        <v>1</v>
      </c>
      <c r="I313" s="111">
        <f>VLOOKUP(C313,SOURCE!T$4:Z$9999,7,0)</f>
        <v>2319</v>
      </c>
      <c r="J313" s="112" t="str">
        <f>VLOOKUP(C313,SOURCE!T$4:Z$9999,6,0)</f>
        <v>XEQM18</v>
      </c>
      <c r="K313" s="113" t="str">
        <f t="shared" si="9"/>
        <v>XEQM18</v>
      </c>
      <c r="L313" s="133" t="str">
        <f>VLOOKUP(C313,SOURCE!T$4:Z$9999,2,0)</f>
        <v>XXEQ</v>
      </c>
      <c r="Q313" s="110" t="str">
        <f>VLOOKUP(I313,SOURCE!C:N,5,0)</f>
        <v>"XEQM18"</v>
      </c>
    </row>
    <row r="314" spans="1:17">
      <c r="A314" s="108" t="str">
        <f>IF(ISNA(VLOOKUP(D314,D315:D$9999,1,0)),"",1)</f>
        <v/>
      </c>
      <c r="B314" s="108" t="str">
        <f>IF(ISNA(VLOOKUP(E314,E315:E$9999,1,0)),"",1)</f>
        <v/>
      </c>
      <c r="C314" s="3">
        <v>312</v>
      </c>
      <c r="D314" s="3" t="str">
        <f>CHAR(34)&amp;VLOOKUP(C314,SOURCE!T315:Z10310,7,0)&amp;CHAR(34)</f>
        <v>"2320"</v>
      </c>
      <c r="E314" s="110" t="str">
        <f>CHAR(34)&amp;VLOOKUP(C314,SOURCE!T$4:Z$9999,6,0)&amp;CHAR(34)</f>
        <v>"ROUND"</v>
      </c>
      <c r="F314" s="105" t="str">
        <f t="shared" si="10"/>
        <v xml:space="preserve">                      if (strcompare(commandnumber,"ROUND" )) {strcpy(commandnumber, "2320");} else</v>
      </c>
      <c r="H314" t="b">
        <f>ISNA(VLOOKUP(J314,J315:J$500,1,0))</f>
        <v>1</v>
      </c>
      <c r="I314" s="111">
        <f>VLOOKUP(C314,SOURCE!T$4:Z$9999,7,0)</f>
        <v>2320</v>
      </c>
      <c r="J314" s="112" t="str">
        <f>VLOOKUP(C314,SOURCE!T$4:Z$9999,6,0)</f>
        <v>ROUND</v>
      </c>
      <c r="K314" s="113" t="str">
        <f t="shared" si="9"/>
        <v>ROUND</v>
      </c>
      <c r="L314" s="133" t="str">
        <f>VLOOKUP(C314,SOURCE!T$4:Z$9999,2,0)</f>
        <v>DISP</v>
      </c>
      <c r="Q314" s="110" t="str">
        <f>VLOOKUP(I314,SOURCE!C:N,5,0)</f>
        <v>"ROUND"</v>
      </c>
    </row>
    <row r="315" spans="1:17">
      <c r="A315" s="108" t="str">
        <f>IF(ISNA(VLOOKUP(D315,D316:D$9999,1,0)),"",1)</f>
        <v/>
      </c>
      <c r="B315" s="108" t="str">
        <f>IF(ISNA(VLOOKUP(E315,E316:E$9999,1,0)),"",1)</f>
        <v/>
      </c>
      <c r="C315" s="3">
        <v>313</v>
      </c>
      <c r="D315" s="3" t="str">
        <f>CHAR(34)&amp;VLOOKUP(C315,SOURCE!T316:Z10311,7,0)&amp;CHAR(34)</f>
        <v>"2321"</v>
      </c>
      <c r="E315" s="110" t="str">
        <f>CHAR(34)&amp;VLOOKUP(C315,SOURCE!T$4:Z$9999,6,0)&amp;CHAR(34)</f>
        <v>"ROUNDI"</v>
      </c>
      <c r="F315" s="105" t="str">
        <f t="shared" si="10"/>
        <v xml:space="preserve">                      if (strcompare(commandnumber,"ROUNDI" )) {strcpy(commandnumber, "2321");} else</v>
      </c>
      <c r="H315" t="b">
        <f>ISNA(VLOOKUP(J315,J316:J$500,1,0))</f>
        <v>1</v>
      </c>
      <c r="I315" s="111">
        <f>VLOOKUP(C315,SOURCE!T$4:Z$9999,7,0)</f>
        <v>2321</v>
      </c>
      <c r="J315" s="112" t="str">
        <f>VLOOKUP(C315,SOURCE!T$4:Z$9999,6,0)</f>
        <v>ROUNDI</v>
      </c>
      <c r="K315" s="113" t="str">
        <f t="shared" si="9"/>
        <v>ROUNDI</v>
      </c>
      <c r="L315" s="133" t="str">
        <f>VLOOKUP(C315,SOURCE!T$4:Z$9999,2,0)</f>
        <v>DISP</v>
      </c>
      <c r="Q315" s="110" t="str">
        <f>VLOOKUP(I315,SOURCE!C:N,5,0)</f>
        <v>"ROUNDI"</v>
      </c>
    </row>
    <row r="316" spans="1:17">
      <c r="A316" s="108" t="str">
        <f>IF(ISNA(VLOOKUP(D316,D317:D$9999,1,0)),"",1)</f>
        <v/>
      </c>
      <c r="B316" s="108" t="str">
        <f>IF(ISNA(VLOOKUP(E316,E317:E$9999,1,0)),"",1)</f>
        <v/>
      </c>
      <c r="C316" s="3">
        <v>314</v>
      </c>
      <c r="D316" s="3" t="str">
        <f>CHAR(34)&amp;VLOOKUP(C316,SOURCE!T317:Z10312,7,0)&amp;CHAR(34)</f>
        <v>"2323"</v>
      </c>
      <c r="E316" s="110" t="str">
        <f>CHAR(34)&amp;VLOOKUP(C316,SOURCE!T$4:Z$9999,6,0)&amp;CHAR(34)</f>
        <v>"ERPN"</v>
      </c>
      <c r="F316" s="105" t="str">
        <f t="shared" si="10"/>
        <v xml:space="preserve">                      if (strcompare(commandnumber,"ERPN" )) {strcpy(commandnumber, "2323");} else</v>
      </c>
      <c r="H316" t="b">
        <f>ISNA(VLOOKUP(J316,J317:J$500,1,0))</f>
        <v>1</v>
      </c>
      <c r="I316" s="111">
        <f>VLOOKUP(C316,SOURCE!T$4:Z$9999,7,0)</f>
        <v>2323</v>
      </c>
      <c r="J316" s="112" t="str">
        <f>VLOOKUP(C316,SOURCE!T$4:Z$9999,6,0)</f>
        <v>ERPN</v>
      </c>
      <c r="K316" s="113" t="str">
        <f t="shared" si="9"/>
        <v>eRPN</v>
      </c>
      <c r="L316" s="133" t="str">
        <f>VLOOKUP(C316,SOURCE!T$4:Z$9999,2,0)</f>
        <v>CONF</v>
      </c>
      <c r="Q316" s="110" t="str">
        <f>VLOOKUP(I316,SOURCE!C:N,5,0)</f>
        <v>"eRPN"</v>
      </c>
    </row>
    <row r="317" spans="1:17">
      <c r="A317" s="108" t="str">
        <f>IF(ISNA(VLOOKUP(D317,D318:D$9999,1,0)),"",1)</f>
        <v/>
      </c>
      <c r="B317" s="108" t="str">
        <f>IF(ISNA(VLOOKUP(E317,E318:E$9999,1,0)),"",1)</f>
        <v/>
      </c>
      <c r="C317" s="3">
        <v>315</v>
      </c>
      <c r="D317" s="3" t="str">
        <f>CHAR(34)&amp;VLOOKUP(C317,SOURCE!T318:Z10313,7,0)&amp;CHAR(34)</f>
        <v>"2324"</v>
      </c>
      <c r="E317" s="110" t="str">
        <f>CHAR(34)&amp;VLOOKUP(C317,SOURCE!T$4:Z$9999,6,0)&amp;CHAR(34)</f>
        <v>"RPN"</v>
      </c>
      <c r="F317" s="105" t="str">
        <f t="shared" si="10"/>
        <v xml:space="preserve">                      if (strcompare(commandnumber,"RPN" )) {strcpy(commandnumber, "2324");} else</v>
      </c>
      <c r="H317" t="b">
        <f>ISNA(VLOOKUP(J317,J318:J$500,1,0))</f>
        <v>1</v>
      </c>
      <c r="I317" s="111">
        <f>VLOOKUP(C317,SOURCE!T$4:Z$9999,7,0)</f>
        <v>2324</v>
      </c>
      <c r="J317" s="112" t="str">
        <f>VLOOKUP(C317,SOURCE!T$4:Z$9999,6,0)</f>
        <v>RPN</v>
      </c>
      <c r="K317" s="113" t="str">
        <f t="shared" si="9"/>
        <v>RPN</v>
      </c>
      <c r="L317" s="133" t="str">
        <f>VLOOKUP(C317,SOURCE!T$4:Z$9999,2,0)</f>
        <v>CONF</v>
      </c>
      <c r="Q317" s="110" t="str">
        <f>VLOOKUP(I317,SOURCE!C:N,5,0)</f>
        <v>"RPN"</v>
      </c>
    </row>
    <row r="318" spans="1:17" ht="16" thickBot="1">
      <c r="A318" s="108" t="str">
        <f>IF(ISNA(VLOOKUP(D318,D319:D$9999,1,0)),"",1)</f>
        <v/>
      </c>
      <c r="B318" s="108" t="str">
        <f>IF(ISNA(VLOOKUP(E318,E319:E$9999,1,0)),"",1)</f>
        <v/>
      </c>
      <c r="C318" s="3">
        <v>316</v>
      </c>
      <c r="D318" s="3" t="str">
        <f>CHAR(34)&amp;VLOOKUP(C318,SOURCE!T319:Z10314,7,0)&amp;CHAR(34)</f>
        <v>"2332"</v>
      </c>
      <c r="E318" s="110" t="str">
        <f>CHAR(34)&amp;VLOOKUP(C318,SOURCE!T$4:Z$9999,6,0)&amp;CHAR(34)</f>
        <v>"X.SAVE"</v>
      </c>
      <c r="F318" s="105" t="str">
        <f t="shared" si="10"/>
        <v xml:space="preserve">                      if (strcompare(commandnumber,"X.SAVE" )) {strcpy(commandnumber, "2332");} else</v>
      </c>
      <c r="H318" t="b">
        <f>ISNA(VLOOKUP(J318,J319:J$500,1,0))</f>
        <v>1</v>
      </c>
      <c r="I318" s="111">
        <f>VLOOKUP(C318,SOURCE!T$4:Z$9999,7,0)</f>
        <v>2332</v>
      </c>
      <c r="J318" s="112" t="str">
        <f>VLOOKUP(C318,SOURCE!T$4:Z$9999,6,0)</f>
        <v>X.SAVE</v>
      </c>
      <c r="K318" s="114" t="str">
        <f t="shared" si="9"/>
        <v>X.SAVE</v>
      </c>
      <c r="L318" s="134" t="str">
        <f>VLOOKUP(C318,SOURCE!T$4:Z$9999,2,0)</f>
        <v>XXEQ</v>
      </c>
      <c r="Q318" s="110" t="str">
        <f>VLOOKUP(I318,SOURCE!C:N,5,0)</f>
        <v>"X.SAVE"</v>
      </c>
    </row>
    <row r="319" spans="1:17">
      <c r="A319" s="108" t="str">
        <f>IF(ISNA(VLOOKUP(D319,D320:D$9999,1,0)),"",1)</f>
        <v/>
      </c>
      <c r="B319" s="108" t="str">
        <f>IF(ISNA(VLOOKUP(E319,E320:E$9999,1,0)),"",1)</f>
        <v/>
      </c>
      <c r="C319" s="3">
        <v>317</v>
      </c>
      <c r="D319" s="3" t="str">
        <f>CHAR(34)&amp;VLOOKUP(C319,SOURCE!T320:Z10315,7,0)&amp;CHAR(34)</f>
        <v>"2333"</v>
      </c>
      <c r="E319" s="110" t="str">
        <f>CHAR(34)&amp;VLOOKUP(C319,SOURCE!T$4:Z$9999,6,0)&amp;CHAR(34)</f>
        <v>"X.LOAD"</v>
      </c>
      <c r="F319" s="105" t="str">
        <f t="shared" ref="F319:F351" si="11">IF(MID(E319,2,4)="XEQM","                      if (strcompare(commandnumber,"&amp;E319&amp;" ) &amp;&amp; exec) {strcpy(commandnumber, "&amp;D319&amp;");} else","                      if (strcompare(commandnumber,"&amp;E319&amp;" )) {strcpy(commandnumber, "&amp;D319&amp;");} else")</f>
        <v xml:space="preserve">                      if (strcompare(commandnumber,"X.LOAD" )) {strcpy(commandnumber, "2333");} else</v>
      </c>
      <c r="H319" t="b">
        <f>ISNA(VLOOKUP(J319,J320:J$500,1,0))</f>
        <v>1</v>
      </c>
      <c r="I319" s="111">
        <f>VLOOKUP(C319,SOURCE!T$4:Z$9999,7,0)</f>
        <v>2333</v>
      </c>
      <c r="J319" s="112" t="str">
        <f>VLOOKUP(C319,SOURCE!T$4:Z$9999,6,0)</f>
        <v>X.LOAD</v>
      </c>
      <c r="K319" s="113" t="str">
        <f t="shared" ref="K319:K351" si="12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X.LOAD</v>
      </c>
      <c r="L319" s="133" t="str">
        <f>VLOOKUP(C319,SOURCE!T$4:Z$9999,2,0)</f>
        <v>XXEQ</v>
      </c>
      <c r="Q319" s="110" t="str">
        <f>VLOOKUP(I319,SOURCE!C:N,5,0)</f>
        <v>"X.LOAD"</v>
      </c>
    </row>
    <row r="320" spans="1:17" ht="16" thickBot="1">
      <c r="A320" s="108" t="str">
        <f>IF(ISNA(VLOOKUP(D320,D321:D$9999,1,0)),"",1)</f>
        <v/>
      </c>
      <c r="B320" s="108" t="str">
        <f>IF(ISNA(VLOOKUP(E320,E321:E$9999,1,0)),"",1)</f>
        <v/>
      </c>
      <c r="C320" s="3">
        <v>318</v>
      </c>
      <c r="D320" s="3" t="str">
        <f>CHAR(34)&amp;VLOOKUP(C320,SOURCE!T321:Z10316,7,0)&amp;CHAR(34)</f>
        <v>"2335"</v>
      </c>
      <c r="E320" s="110" t="str">
        <f>CHAR(34)&amp;VLOOKUP(C320,SOURCE!T$4:Z$9999,6,0)&amp;CHAR(34)</f>
        <v>"X.XEQ"</v>
      </c>
      <c r="F320" s="105" t="str">
        <f t="shared" si="11"/>
        <v xml:space="preserve">                      if (strcompare(commandnumber,"X.XEQ" )) {strcpy(commandnumber, "2335");} else</v>
      </c>
      <c r="H320" t="b">
        <f>ISNA(VLOOKUP(J320,J321:J$500,1,0))</f>
        <v>1</v>
      </c>
      <c r="I320" s="111">
        <f>VLOOKUP(C320,SOURCE!T$4:Z$9999,7,0)</f>
        <v>2335</v>
      </c>
      <c r="J320" s="112" t="str">
        <f>VLOOKUP(C320,SOURCE!T$4:Z$9999,6,0)</f>
        <v>X.XEQ</v>
      </c>
      <c r="K320" s="114" t="str">
        <f t="shared" si="12"/>
        <v>X.XEQ</v>
      </c>
      <c r="L320" s="134" t="str">
        <f>VLOOKUP(C320,SOURCE!T$4:Z$9999,2,0)</f>
        <v>XXEQ</v>
      </c>
      <c r="Q320" s="110" t="str">
        <f>VLOOKUP(I320,SOURCE!C:N,5,0)</f>
        <v>"X.XEQ"</v>
      </c>
    </row>
    <row r="321" spans="1:17">
      <c r="A321" s="108" t="str">
        <f>IF(ISNA(VLOOKUP(D321,D322:D$9999,1,0)),"",1)</f>
        <v/>
      </c>
      <c r="B321" s="108" t="str">
        <f>IF(ISNA(VLOOKUP(E321,E322:E$9999,1,0)),"",1)</f>
        <v/>
      </c>
      <c r="C321" s="3">
        <v>319</v>
      </c>
      <c r="D321" s="3" t="str">
        <f>CHAR(34)&amp;VLOOKUP(C321,SOURCE!T322:Z10317,7,0)&amp;CHAR(34)</f>
        <v>"2339"</v>
      </c>
      <c r="E321" s="110" t="str">
        <f>CHAR(34)&amp;VLOOKUP(C321,SOURCE!T$4:Z$9999,6,0)&amp;CHAR(34)</f>
        <v>"&gt;&gt;DEG"</v>
      </c>
      <c r="F321" s="105" t="str">
        <f t="shared" si="11"/>
        <v xml:space="preserve">                      if (strcompare(commandnumber,"&gt;&gt;DEG" )) {strcpy(commandnumber, "2339");} else</v>
      </c>
      <c r="H321" t="b">
        <f>ISNA(VLOOKUP(J321,J322:J$500,1,0))</f>
        <v>1</v>
      </c>
      <c r="I321" s="111">
        <f>VLOOKUP(C321,SOURCE!T$4:Z$9999,7,0)</f>
        <v>2339</v>
      </c>
      <c r="J321" s="112" t="str">
        <f>VLOOKUP(C321,SOURCE!T$4:Z$9999,6,0)</f>
        <v>&gt;&gt;DEG</v>
      </c>
      <c r="K321" s="113" t="str">
        <f t="shared" si="12"/>
        <v>RIGHT_DOUBLE_ANGLEDEG</v>
      </c>
      <c r="L321" s="133" t="str">
        <f>VLOOKUP(C321,SOURCE!T$4:Z$9999,2,0)</f>
        <v>Trig</v>
      </c>
      <c r="Q321" s="110" t="str">
        <f>VLOOKUP(I321,SOURCE!C:N,5,0)</f>
        <v>STD_RIGHT_DOUBLE_ANGLE "DEG"</v>
      </c>
    </row>
    <row r="322" spans="1:17" ht="16" thickBot="1">
      <c r="A322" s="108" t="str">
        <f>IF(ISNA(VLOOKUP(D322,D323:D$9999,1,0)),"",1)</f>
        <v/>
      </c>
      <c r="B322" s="108" t="str">
        <f>IF(ISNA(VLOOKUP(E322,E323:E$9999,1,0)),"",1)</f>
        <v/>
      </c>
      <c r="C322" s="3">
        <v>320</v>
      </c>
      <c r="D322" s="3" t="str">
        <f>CHAR(34)&amp;VLOOKUP(C322,SOURCE!T323:Z10318,7,0)&amp;CHAR(34)</f>
        <v>"2340"</v>
      </c>
      <c r="E322" s="110" t="str">
        <f>CHAR(34)&amp;VLOOKUP(C322,SOURCE!T$4:Z$9999,6,0)&amp;CHAR(34)</f>
        <v>"&gt;&gt;D.MS"</v>
      </c>
      <c r="F322" s="105" t="str">
        <f t="shared" si="11"/>
        <v xml:space="preserve">                      if (strcompare(commandnumber,"&gt;&gt;D.MS" )) {strcpy(commandnumber, "2340");} else</v>
      </c>
      <c r="H322" t="b">
        <f>ISNA(VLOOKUP(J322,J323:J$500,1,0))</f>
        <v>1</v>
      </c>
      <c r="I322" s="111">
        <f>VLOOKUP(C322,SOURCE!T$4:Z$9999,7,0)</f>
        <v>2340</v>
      </c>
      <c r="J322" s="112" t="str">
        <f>VLOOKUP(C322,SOURCE!T$4:Z$9999,6,0)</f>
        <v>&gt;&gt;D.MS</v>
      </c>
      <c r="K322" s="114" t="str">
        <f t="shared" si="12"/>
        <v>RIGHT_DOUBLE_ANGLEd.ms</v>
      </c>
      <c r="L322" s="134" t="str">
        <f>VLOOKUP(C322,SOURCE!T$4:Z$9999,2,0)</f>
        <v>Trig</v>
      </c>
      <c r="Q322" s="110" t="str">
        <f>VLOOKUP(I322,SOURCE!C:N,5,0)</f>
        <v>STD_RIGHT_DOUBLE_ANGLE "d.ms"</v>
      </c>
    </row>
    <row r="323" spans="1:17">
      <c r="A323" s="108" t="str">
        <f>IF(ISNA(VLOOKUP(D323,D324:D$9999,1,0)),"",1)</f>
        <v/>
      </c>
      <c r="B323" s="108" t="str">
        <f>IF(ISNA(VLOOKUP(E323,E324:E$9999,1,0)),"",1)</f>
        <v/>
      </c>
      <c r="C323" s="3">
        <v>321</v>
      </c>
      <c r="D323" s="3" t="str">
        <f>CHAR(34)&amp;VLOOKUP(C323,SOURCE!T324:Z10319,7,0)&amp;CHAR(34)</f>
        <v>"2341"</v>
      </c>
      <c r="E323" s="110" t="str">
        <f>CHAR(34)&amp;VLOOKUP(C323,SOURCE!T$4:Z$9999,6,0)&amp;CHAR(34)</f>
        <v>"&gt;&gt;GRAD"</v>
      </c>
      <c r="F323" s="105" t="str">
        <f t="shared" si="11"/>
        <v xml:space="preserve">                      if (strcompare(commandnumber,"&gt;&gt;GRAD" )) {strcpy(commandnumber, "2341");} else</v>
      </c>
      <c r="H323" t="b">
        <f>ISNA(VLOOKUP(J323,J324:J$500,1,0))</f>
        <v>1</v>
      </c>
      <c r="I323" s="111">
        <f>VLOOKUP(C323,SOURCE!T$4:Z$9999,7,0)</f>
        <v>2341</v>
      </c>
      <c r="J323" s="112" t="str">
        <f>VLOOKUP(C323,SOURCE!T$4:Z$9999,6,0)</f>
        <v>&gt;&gt;GRAD</v>
      </c>
      <c r="K323" s="113" t="str">
        <f t="shared" si="12"/>
        <v>RIGHT_DOUBLE_ANGLEGRAD</v>
      </c>
      <c r="L323" s="133" t="str">
        <f>VLOOKUP(C323,SOURCE!T$4:Z$9999,2,0)</f>
        <v>Trig</v>
      </c>
      <c r="Q323" s="110" t="str">
        <f>VLOOKUP(I323,SOURCE!C:N,5,0)</f>
        <v>STD_RIGHT_DOUBLE_ANGLE "GRAD"</v>
      </c>
    </row>
    <row r="324" spans="1:17" ht="16" thickBot="1">
      <c r="A324" s="108" t="str">
        <f>IF(ISNA(VLOOKUP(D324,D325:D$9999,1,0)),"",1)</f>
        <v/>
      </c>
      <c r="B324" s="108" t="str">
        <f>IF(ISNA(VLOOKUP(E324,E325:E$9999,1,0)),"",1)</f>
        <v/>
      </c>
      <c r="C324" s="3">
        <v>322</v>
      </c>
      <c r="D324" s="3" t="str">
        <f>CHAR(34)&amp;VLOOKUP(C324,SOURCE!T325:Z10320,7,0)&amp;CHAR(34)</f>
        <v>"2342"</v>
      </c>
      <c r="E324" s="110" t="str">
        <f>CHAR(34)&amp;VLOOKUP(C324,SOURCE!T$4:Z$9999,6,0)&amp;CHAR(34)</f>
        <v>"&gt;&gt;MULPI"</v>
      </c>
      <c r="F324" s="105" t="str">
        <f t="shared" si="11"/>
        <v xml:space="preserve">                      if (strcompare(commandnumber,"&gt;&gt;MULPI" )) {strcpy(commandnumber, "2342");} else</v>
      </c>
      <c r="H324" t="b">
        <f>ISNA(VLOOKUP(J324,J325:J$500,1,0))</f>
        <v>1</v>
      </c>
      <c r="I324" s="111">
        <f>VLOOKUP(C324,SOURCE!T$4:Z$9999,7,0)</f>
        <v>2342</v>
      </c>
      <c r="J324" s="112" t="str">
        <f>VLOOKUP(C324,SOURCE!T$4:Z$9999,6,0)</f>
        <v>&gt;&gt;MULPI</v>
      </c>
      <c r="K324" s="114" t="str">
        <f t="shared" si="12"/>
        <v>RIGHT_DOUBLE_ANGLEMULpi</v>
      </c>
      <c r="L324" s="134" t="str">
        <f>VLOOKUP(C324,SOURCE!T$4:Z$9999,2,0)</f>
        <v>Trig</v>
      </c>
      <c r="Q324" s="110" t="str">
        <f>VLOOKUP(I324,SOURCE!C:N,5,0)</f>
        <v>STD_RIGHT_DOUBLE_ANGLE "MUL" STD_pi</v>
      </c>
    </row>
    <row r="325" spans="1:17">
      <c r="A325" s="108" t="str">
        <f>IF(ISNA(VLOOKUP(D325,D326:D$9999,1,0)),"",1)</f>
        <v/>
      </c>
      <c r="B325" s="108" t="str">
        <f>IF(ISNA(VLOOKUP(E325,E326:E$9999,1,0)),"",1)</f>
        <v/>
      </c>
      <c r="C325" s="3">
        <v>323</v>
      </c>
      <c r="D325" s="3" t="str">
        <f>CHAR(34)&amp;VLOOKUP(C325,SOURCE!T326:Z10321,7,0)&amp;CHAR(34)</f>
        <v>"2343"</v>
      </c>
      <c r="E325" s="110" t="str">
        <f>CHAR(34)&amp;VLOOKUP(C325,SOURCE!T$4:Z$9999,6,0)&amp;CHAR(34)</f>
        <v>"&gt;&gt;RAD"</v>
      </c>
      <c r="F325" s="105" t="str">
        <f t="shared" si="11"/>
        <v xml:space="preserve">                      if (strcompare(commandnumber,"&gt;&gt;RAD" )) {strcpy(commandnumber, "2343");} else</v>
      </c>
      <c r="H325" t="b">
        <f>ISNA(VLOOKUP(J325,J326:J$500,1,0))</f>
        <v>1</v>
      </c>
      <c r="I325" s="111">
        <f>VLOOKUP(C325,SOURCE!T$4:Z$9999,7,0)</f>
        <v>2343</v>
      </c>
      <c r="J325" s="112" t="str">
        <f>VLOOKUP(C325,SOURCE!T$4:Z$9999,6,0)</f>
        <v>&gt;&gt;RAD</v>
      </c>
      <c r="K325" s="113" t="str">
        <f t="shared" si="12"/>
        <v>RIGHT_DOUBLE_ANGLERAD</v>
      </c>
      <c r="L325" s="133" t="str">
        <f>VLOOKUP(C325,SOURCE!T$4:Z$9999,2,0)</f>
        <v>Trig</v>
      </c>
      <c r="Q325" s="110" t="str">
        <f>VLOOKUP(I325,SOURCE!C:N,5,0)</f>
        <v>STD_RIGHT_DOUBLE_ANGLE "RAD"</v>
      </c>
    </row>
    <row r="326" spans="1:17" ht="16" thickBot="1">
      <c r="A326" s="108" t="str">
        <f>IF(ISNA(VLOOKUP(D326,D327:D$9999,1,0)),"",1)</f>
        <v/>
      </c>
      <c r="B326" s="108" t="str">
        <f>IF(ISNA(VLOOKUP(E326,E327:E$9999,1,0)),"",1)</f>
        <v/>
      </c>
      <c r="C326" s="3">
        <v>324</v>
      </c>
      <c r="D326" s="3" t="str">
        <f>CHAR(34)&amp;VLOOKUP(C326,SOURCE!T327:Z10322,7,0)&amp;CHAR(34)</f>
        <v>"2344"</v>
      </c>
      <c r="E326" s="110" t="str">
        <f>CHAR(34)&amp;VLOOKUP(C326,SOURCE!T$4:Z$9999,6,0)&amp;CHAR(34)</f>
        <v>"&gt;&gt;H.MS"</v>
      </c>
      <c r="F326" s="105" t="str">
        <f t="shared" si="11"/>
        <v xml:space="preserve">                      if (strcompare(commandnumber,"&gt;&gt;H.MS" )) {strcpy(commandnumber, "2344");} else</v>
      </c>
      <c r="H326" t="b">
        <f>ISNA(VLOOKUP(J326,J327:J$500,1,0))</f>
        <v>1</v>
      </c>
      <c r="I326" s="111">
        <f>VLOOKUP(C326,SOURCE!T$4:Z$9999,7,0)</f>
        <v>2344</v>
      </c>
      <c r="J326" s="112" t="str">
        <f>VLOOKUP(C326,SOURCE!T$4:Z$9999,6,0)</f>
        <v>&gt;&gt;H.MS</v>
      </c>
      <c r="K326" s="114" t="str">
        <f t="shared" si="12"/>
        <v>RIGHT_DOUBLE_ANGLEh.ms</v>
      </c>
      <c r="L326" s="134" t="str">
        <f>VLOOKUP(C326,SOURCE!T$4:Z$9999,2,0)</f>
        <v>Trig</v>
      </c>
      <c r="Q326" s="110" t="str">
        <f>VLOOKUP(I326,SOURCE!C:N,5,0)</f>
        <v>STD_RIGHT_DOUBLE_ANGLE "h.ms"</v>
      </c>
    </row>
    <row r="327" spans="1:17">
      <c r="A327" s="108" t="str">
        <f>IF(ISNA(VLOOKUP(D327,D328:D$9999,1,0)),"",1)</f>
        <v/>
      </c>
      <c r="B327" s="108" t="str">
        <f>IF(ISNA(VLOOKUP(E327,E328:E$9999,1,0)),"",1)</f>
        <v/>
      </c>
      <c r="C327" s="3">
        <v>325</v>
      </c>
      <c r="D327" s="3" t="e">
        <f>CHAR(34)&amp;VLOOKUP(C327,SOURCE!T328:Z10323,7,0)&amp;CHAR(34)</f>
        <v>#N/A</v>
      </c>
      <c r="E327" s="110" t="e">
        <f>CHAR(34)&amp;VLOOKUP(C327,SOURCE!T$4:Z$9999,6,0)&amp;CHAR(34)</f>
        <v>#N/A</v>
      </c>
      <c r="F327" s="105" t="e">
        <f t="shared" si="11"/>
        <v>#N/A</v>
      </c>
      <c r="H327" t="b">
        <f>ISNA(VLOOKUP(J327,J328:J$500,1,0))</f>
        <v>1</v>
      </c>
      <c r="I327" s="111" t="e">
        <f>VLOOKUP(C327,SOURCE!T$4:Z$9999,7,0)</f>
        <v>#N/A</v>
      </c>
      <c r="J327" s="112" t="e">
        <f>VLOOKUP(C327,SOURCE!T$4:Z$9999,6,0)</f>
        <v>#N/A</v>
      </c>
      <c r="K327" s="113" t="e">
        <f t="shared" si="12"/>
        <v>#N/A</v>
      </c>
      <c r="L327" s="133" t="e">
        <f>VLOOKUP(C327,SOURCE!T$4:Z$9999,2,0)</f>
        <v>#N/A</v>
      </c>
      <c r="Q327" s="110" t="e">
        <f>VLOOKUP(I327,SOURCE!C:N,5,0)</f>
        <v>#N/A</v>
      </c>
    </row>
    <row r="328" spans="1:17" ht="16" thickBot="1">
      <c r="A328" s="108" t="str">
        <f>IF(ISNA(VLOOKUP(D328,D329:D$9999,1,0)),"",1)</f>
        <v/>
      </c>
      <c r="B328" s="108" t="str">
        <f>IF(ISNA(VLOOKUP(E328,E329:E$9999,1,0)),"",1)</f>
        <v/>
      </c>
      <c r="C328" s="3">
        <v>326</v>
      </c>
      <c r="D328" s="3" t="e">
        <f>CHAR(34)&amp;VLOOKUP(C328,SOURCE!T329:Z10324,7,0)&amp;CHAR(34)</f>
        <v>#N/A</v>
      </c>
      <c r="E328" s="110" t="e">
        <f>CHAR(34)&amp;VLOOKUP(C328,SOURCE!T$4:Z$9999,6,0)&amp;CHAR(34)</f>
        <v>#N/A</v>
      </c>
      <c r="F328" s="105" t="e">
        <f t="shared" si="11"/>
        <v>#N/A</v>
      </c>
      <c r="H328" t="b">
        <f>ISNA(VLOOKUP(J328,J329:J$500,1,0))</f>
        <v>1</v>
      </c>
      <c r="I328" s="111" t="e">
        <f>VLOOKUP(C328,SOURCE!T$4:Z$9999,7,0)</f>
        <v>#N/A</v>
      </c>
      <c r="J328" s="112" t="e">
        <f>VLOOKUP(C328,SOURCE!T$4:Z$9999,6,0)</f>
        <v>#N/A</v>
      </c>
      <c r="K328" s="114" t="e">
        <f t="shared" si="12"/>
        <v>#N/A</v>
      </c>
      <c r="L328" s="134" t="e">
        <f>VLOOKUP(C328,SOURCE!T$4:Z$9999,2,0)</f>
        <v>#N/A</v>
      </c>
      <c r="Q328" s="110" t="e">
        <f>VLOOKUP(I328,SOURCE!C:N,5,0)</f>
        <v>#N/A</v>
      </c>
    </row>
    <row r="329" spans="1:17">
      <c r="A329" s="108" t="str">
        <f>IF(ISNA(VLOOKUP(D329,D330:D$9999,1,0)),"",1)</f>
        <v/>
      </c>
      <c r="B329" s="108" t="str">
        <f>IF(ISNA(VLOOKUP(E329,E330:E$9999,1,0)),"",1)</f>
        <v/>
      </c>
      <c r="C329" s="3">
        <v>327</v>
      </c>
      <c r="D329" s="3" t="e">
        <f>CHAR(34)&amp;VLOOKUP(C329,SOURCE!T330:Z10325,7,0)&amp;CHAR(34)</f>
        <v>#N/A</v>
      </c>
      <c r="E329" s="110" t="e">
        <f>CHAR(34)&amp;VLOOKUP(C329,SOURCE!T$4:Z$9999,6,0)&amp;CHAR(34)</f>
        <v>#N/A</v>
      </c>
      <c r="F329" s="105" t="e">
        <f t="shared" si="11"/>
        <v>#N/A</v>
      </c>
      <c r="H329" t="b">
        <f>ISNA(VLOOKUP(J329,J330:J$500,1,0))</f>
        <v>1</v>
      </c>
      <c r="I329" s="111" t="e">
        <f>VLOOKUP(C329,SOURCE!T$4:Z$9999,7,0)</f>
        <v>#N/A</v>
      </c>
      <c r="J329" s="112" t="e">
        <f>VLOOKUP(C329,SOURCE!T$4:Z$9999,6,0)</f>
        <v>#N/A</v>
      </c>
      <c r="K329" s="113" t="e">
        <f t="shared" si="12"/>
        <v>#N/A</v>
      </c>
      <c r="L329" s="133" t="e">
        <f>VLOOKUP(C329,SOURCE!T$4:Z$9999,2,0)</f>
        <v>#N/A</v>
      </c>
      <c r="Q329" s="110" t="e">
        <f>VLOOKUP(I329,SOURCE!C:N,5,0)</f>
        <v>#N/A</v>
      </c>
    </row>
    <row r="330" spans="1:17" ht="16" thickBot="1">
      <c r="A330" s="108" t="str">
        <f>IF(ISNA(VLOOKUP(D330,D331:D$9999,1,0)),"",1)</f>
        <v/>
      </c>
      <c r="B330" s="108" t="str">
        <f>IF(ISNA(VLOOKUP(E330,E331:E$9999,1,0)),"",1)</f>
        <v/>
      </c>
      <c r="C330" s="3">
        <v>328</v>
      </c>
      <c r="D330" s="3" t="e">
        <f>CHAR(34)&amp;VLOOKUP(C330,SOURCE!T331:Z10326,7,0)&amp;CHAR(34)</f>
        <v>#N/A</v>
      </c>
      <c r="E330" s="110" t="e">
        <f>CHAR(34)&amp;VLOOKUP(C330,SOURCE!T$4:Z$9999,6,0)&amp;CHAR(34)</f>
        <v>#N/A</v>
      </c>
      <c r="F330" s="105" t="e">
        <f t="shared" si="11"/>
        <v>#N/A</v>
      </c>
      <c r="H330" t="b">
        <f>ISNA(VLOOKUP(J330,J331:J$500,1,0))</f>
        <v>1</v>
      </c>
      <c r="I330" s="111" t="e">
        <f>VLOOKUP(C330,SOURCE!T$4:Z$9999,7,0)</f>
        <v>#N/A</v>
      </c>
      <c r="J330" s="112" t="e">
        <f>VLOOKUP(C330,SOURCE!T$4:Z$9999,6,0)</f>
        <v>#N/A</v>
      </c>
      <c r="K330" s="114" t="e">
        <f t="shared" si="12"/>
        <v>#N/A</v>
      </c>
      <c r="L330" s="134" t="e">
        <f>VLOOKUP(C330,SOURCE!T$4:Z$9999,2,0)</f>
        <v>#N/A</v>
      </c>
      <c r="Q330" s="110" t="e">
        <f>VLOOKUP(I330,SOURCE!C:N,5,0)</f>
        <v>#N/A</v>
      </c>
    </row>
    <row r="331" spans="1:17">
      <c r="A331" s="108" t="str">
        <f>IF(ISNA(VLOOKUP(D331,D332:D$9999,1,0)),"",1)</f>
        <v/>
      </c>
      <c r="B331" s="108" t="str">
        <f>IF(ISNA(VLOOKUP(E331,E332:E$9999,1,0)),"",1)</f>
        <v/>
      </c>
      <c r="C331" s="3">
        <v>329</v>
      </c>
      <c r="D331" s="3" t="e">
        <f>CHAR(34)&amp;VLOOKUP(C331,SOURCE!T332:Z10327,7,0)&amp;CHAR(34)</f>
        <v>#N/A</v>
      </c>
      <c r="E331" s="110" t="e">
        <f>CHAR(34)&amp;VLOOKUP(C331,SOURCE!T$4:Z$9999,6,0)&amp;CHAR(34)</f>
        <v>#N/A</v>
      </c>
      <c r="F331" s="105" t="e">
        <f t="shared" si="11"/>
        <v>#N/A</v>
      </c>
      <c r="H331" t="b">
        <f>ISNA(VLOOKUP(J331,J332:J$500,1,0))</f>
        <v>1</v>
      </c>
      <c r="I331" s="111" t="e">
        <f>VLOOKUP(C331,SOURCE!T$4:Z$9999,7,0)</f>
        <v>#N/A</v>
      </c>
      <c r="J331" s="112" t="e">
        <f>VLOOKUP(C331,SOURCE!T$4:Z$9999,6,0)</f>
        <v>#N/A</v>
      </c>
      <c r="K331" s="113" t="e">
        <f t="shared" si="12"/>
        <v>#N/A</v>
      </c>
      <c r="L331" s="133" t="e">
        <f>VLOOKUP(C331,SOURCE!T$4:Z$9999,2,0)</f>
        <v>#N/A</v>
      </c>
      <c r="Q331" s="110" t="e">
        <f>VLOOKUP(I331,SOURCE!C:N,5,0)</f>
        <v>#N/A</v>
      </c>
    </row>
    <row r="332" spans="1:17" ht="16" thickBot="1">
      <c r="A332" s="108" t="str">
        <f>IF(ISNA(VLOOKUP(D332,D333:D$9999,1,0)),"",1)</f>
        <v/>
      </c>
      <c r="B332" s="108" t="str">
        <f>IF(ISNA(VLOOKUP(E332,E333:E$9999,1,0)),"",1)</f>
        <v/>
      </c>
      <c r="C332" s="3">
        <v>330</v>
      </c>
      <c r="D332" s="3" t="e">
        <f>CHAR(34)&amp;VLOOKUP(C332,SOURCE!T333:Z10328,7,0)&amp;CHAR(34)</f>
        <v>#N/A</v>
      </c>
      <c r="E332" s="110" t="e">
        <f>CHAR(34)&amp;VLOOKUP(C332,SOURCE!T$4:Z$9999,6,0)&amp;CHAR(34)</f>
        <v>#N/A</v>
      </c>
      <c r="F332" s="105" t="e">
        <f t="shared" si="11"/>
        <v>#N/A</v>
      </c>
      <c r="H332" t="b">
        <f>ISNA(VLOOKUP(J332,J333:J$500,1,0))</f>
        <v>1</v>
      </c>
      <c r="I332" s="111" t="e">
        <f>VLOOKUP(C332,SOURCE!T$4:Z$9999,7,0)</f>
        <v>#N/A</v>
      </c>
      <c r="J332" s="112" t="e">
        <f>VLOOKUP(C332,SOURCE!T$4:Z$9999,6,0)</f>
        <v>#N/A</v>
      </c>
      <c r="K332" s="114" t="e">
        <f t="shared" si="12"/>
        <v>#N/A</v>
      </c>
      <c r="L332" s="134" t="e">
        <f>VLOOKUP(C332,SOURCE!T$4:Z$9999,2,0)</f>
        <v>#N/A</v>
      </c>
      <c r="Q332" s="110" t="e">
        <f>VLOOKUP(I332,SOURCE!C:N,5,0)</f>
        <v>#N/A</v>
      </c>
    </row>
    <row r="333" spans="1:17">
      <c r="A333" s="108" t="str">
        <f>IF(ISNA(VLOOKUP(D333,D334:D$9999,1,0)),"",1)</f>
        <v/>
      </c>
      <c r="B333" s="108" t="str">
        <f>IF(ISNA(VLOOKUP(E333,E334:E$9999,1,0)),"",1)</f>
        <v/>
      </c>
      <c r="C333" s="3">
        <v>331</v>
      </c>
      <c r="D333" s="3" t="e">
        <f>CHAR(34)&amp;VLOOKUP(C333,SOURCE!T334:Z10329,7,0)&amp;CHAR(34)</f>
        <v>#N/A</v>
      </c>
      <c r="E333" s="110" t="e">
        <f>CHAR(34)&amp;VLOOKUP(C333,SOURCE!T$4:Z$9999,6,0)&amp;CHAR(34)</f>
        <v>#N/A</v>
      </c>
      <c r="F333" s="105" t="e">
        <f t="shared" si="11"/>
        <v>#N/A</v>
      </c>
      <c r="H333" t="b">
        <f>ISNA(VLOOKUP(J333,J334:J$500,1,0))</f>
        <v>1</v>
      </c>
      <c r="I333" s="111" t="e">
        <f>VLOOKUP(C333,SOURCE!T$4:Z$9999,7,0)</f>
        <v>#N/A</v>
      </c>
      <c r="J333" s="112" t="e">
        <f>VLOOKUP(C333,SOURCE!T$4:Z$9999,6,0)</f>
        <v>#N/A</v>
      </c>
      <c r="K333" s="113" t="e">
        <f t="shared" si="12"/>
        <v>#N/A</v>
      </c>
      <c r="L333" s="133" t="e">
        <f>VLOOKUP(C333,SOURCE!T$4:Z$9999,2,0)</f>
        <v>#N/A</v>
      </c>
      <c r="Q333" s="110" t="e">
        <f>VLOOKUP(I333,SOURCE!C:N,5,0)</f>
        <v>#N/A</v>
      </c>
    </row>
    <row r="334" spans="1:17" ht="16" thickBot="1">
      <c r="A334" s="108" t="str">
        <f>IF(ISNA(VLOOKUP(D334,D335:D$9999,1,0)),"",1)</f>
        <v/>
      </c>
      <c r="B334" s="108" t="str">
        <f>IF(ISNA(VLOOKUP(E334,E335:E$9999,1,0)),"",1)</f>
        <v/>
      </c>
      <c r="C334" s="3">
        <v>332</v>
      </c>
      <c r="D334" s="3" t="e">
        <f>CHAR(34)&amp;VLOOKUP(C334,SOURCE!T335:Z10330,7,0)&amp;CHAR(34)</f>
        <v>#N/A</v>
      </c>
      <c r="E334" s="110" t="e">
        <f>CHAR(34)&amp;VLOOKUP(C334,SOURCE!T$4:Z$9999,6,0)&amp;CHAR(34)</f>
        <v>#N/A</v>
      </c>
      <c r="F334" s="105" t="e">
        <f t="shared" si="11"/>
        <v>#N/A</v>
      </c>
      <c r="H334" t="b">
        <f>ISNA(VLOOKUP(J334,J335:J$500,1,0))</f>
        <v>1</v>
      </c>
      <c r="I334" s="111" t="e">
        <f>VLOOKUP(C334,SOURCE!T$4:Z$9999,7,0)</f>
        <v>#N/A</v>
      </c>
      <c r="J334" s="112" t="e">
        <f>VLOOKUP(C334,SOURCE!T$4:Z$9999,6,0)</f>
        <v>#N/A</v>
      </c>
      <c r="K334" s="114" t="e">
        <f t="shared" si="12"/>
        <v>#N/A</v>
      </c>
      <c r="L334" s="134" t="e">
        <f>VLOOKUP(C334,SOURCE!T$4:Z$9999,2,0)</f>
        <v>#N/A</v>
      </c>
      <c r="Q334" s="110" t="e">
        <f>VLOOKUP(I334,SOURCE!C:N,5,0)</f>
        <v>#N/A</v>
      </c>
    </row>
    <row r="335" spans="1:17">
      <c r="A335" s="108" t="str">
        <f>IF(ISNA(VLOOKUP(D335,D336:D$9999,1,0)),"",1)</f>
        <v/>
      </c>
      <c r="B335" s="108" t="str">
        <f>IF(ISNA(VLOOKUP(E335,E336:E$9999,1,0)),"",1)</f>
        <v/>
      </c>
      <c r="C335" s="3">
        <v>333</v>
      </c>
      <c r="D335" s="3" t="e">
        <f>CHAR(34)&amp;VLOOKUP(C335,SOURCE!T336:Z10331,7,0)&amp;CHAR(34)</f>
        <v>#N/A</v>
      </c>
      <c r="E335" s="110" t="e">
        <f>CHAR(34)&amp;VLOOKUP(C335,SOURCE!T$4:Z$9999,6,0)&amp;CHAR(34)</f>
        <v>#N/A</v>
      </c>
      <c r="F335" s="105" t="e">
        <f t="shared" si="11"/>
        <v>#N/A</v>
      </c>
      <c r="H335" t="b">
        <f>ISNA(VLOOKUP(J335,J336:J$500,1,0))</f>
        <v>1</v>
      </c>
      <c r="I335" s="111" t="e">
        <f>VLOOKUP(C335,SOURCE!T$4:Z$9999,7,0)</f>
        <v>#N/A</v>
      </c>
      <c r="J335" s="112" t="e">
        <f>VLOOKUP(C335,SOURCE!T$4:Z$9999,6,0)</f>
        <v>#N/A</v>
      </c>
      <c r="K335" s="113" t="e">
        <f t="shared" si="12"/>
        <v>#N/A</v>
      </c>
      <c r="L335" s="133" t="e">
        <f>VLOOKUP(C335,SOURCE!T$4:Z$9999,2,0)</f>
        <v>#N/A</v>
      </c>
      <c r="Q335" s="110" t="e">
        <f>VLOOKUP(I335,SOURCE!C:N,5,0)</f>
        <v>#N/A</v>
      </c>
    </row>
    <row r="336" spans="1:17" ht="16" thickBot="1">
      <c r="A336" s="108" t="str">
        <f>IF(ISNA(VLOOKUP(D336,D337:D$9999,1,0)),"",1)</f>
        <v/>
      </c>
      <c r="B336" s="108" t="str">
        <f>IF(ISNA(VLOOKUP(E336,E337:E$9999,1,0)),"",1)</f>
        <v/>
      </c>
      <c r="C336" s="3">
        <v>334</v>
      </c>
      <c r="D336" s="3" t="e">
        <f>CHAR(34)&amp;VLOOKUP(C336,SOURCE!T337:Z10332,7,0)&amp;CHAR(34)</f>
        <v>#N/A</v>
      </c>
      <c r="E336" s="110" t="e">
        <f>CHAR(34)&amp;VLOOKUP(C336,SOURCE!T$4:Z$9999,6,0)&amp;CHAR(34)</f>
        <v>#N/A</v>
      </c>
      <c r="F336" s="105" t="e">
        <f t="shared" si="11"/>
        <v>#N/A</v>
      </c>
      <c r="H336" t="b">
        <f>ISNA(VLOOKUP(J336,J337:J$500,1,0))</f>
        <v>1</v>
      </c>
      <c r="I336" s="111" t="e">
        <f>VLOOKUP(C336,SOURCE!T$4:Z$9999,7,0)</f>
        <v>#N/A</v>
      </c>
      <c r="J336" s="112" t="e">
        <f>VLOOKUP(C336,SOURCE!T$4:Z$9999,6,0)</f>
        <v>#N/A</v>
      </c>
      <c r="K336" s="114" t="e">
        <f t="shared" si="12"/>
        <v>#N/A</v>
      </c>
      <c r="L336" s="134" t="e">
        <f>VLOOKUP(C336,SOURCE!T$4:Z$9999,2,0)</f>
        <v>#N/A</v>
      </c>
      <c r="Q336" s="110" t="e">
        <f>VLOOKUP(I336,SOURCE!C:N,5,0)</f>
        <v>#N/A</v>
      </c>
    </row>
    <row r="337" spans="1:17">
      <c r="A337" s="108" t="str">
        <f>IF(ISNA(VLOOKUP(D337,D338:D$9999,1,0)),"",1)</f>
        <v/>
      </c>
      <c r="B337" s="108" t="str">
        <f>IF(ISNA(VLOOKUP(E337,E338:E$9999,1,0)),"",1)</f>
        <v/>
      </c>
      <c r="C337" s="3">
        <v>335</v>
      </c>
      <c r="D337" s="3" t="e">
        <f>CHAR(34)&amp;VLOOKUP(C337,SOURCE!T338:Z10333,7,0)&amp;CHAR(34)</f>
        <v>#N/A</v>
      </c>
      <c r="E337" s="110" t="e">
        <f>CHAR(34)&amp;VLOOKUP(C337,SOURCE!T$4:Z$9999,6,0)&amp;CHAR(34)</f>
        <v>#N/A</v>
      </c>
      <c r="F337" s="105" t="e">
        <f t="shared" si="11"/>
        <v>#N/A</v>
      </c>
      <c r="H337" t="b">
        <f>ISNA(VLOOKUP(J337,J338:J$500,1,0))</f>
        <v>1</v>
      </c>
      <c r="I337" s="111" t="e">
        <f>VLOOKUP(C337,SOURCE!T$4:Z$9999,7,0)</f>
        <v>#N/A</v>
      </c>
      <c r="J337" s="112" t="e">
        <f>VLOOKUP(C337,SOURCE!T$4:Z$9999,6,0)</f>
        <v>#N/A</v>
      </c>
      <c r="K337" s="113" t="e">
        <f t="shared" si="12"/>
        <v>#N/A</v>
      </c>
      <c r="L337" s="133" t="e">
        <f>VLOOKUP(C337,SOURCE!T$4:Z$9999,2,0)</f>
        <v>#N/A</v>
      </c>
      <c r="Q337" s="110" t="e">
        <f>VLOOKUP(I337,SOURCE!C:N,5,0)</f>
        <v>#N/A</v>
      </c>
    </row>
    <row r="338" spans="1:17" ht="16" thickBot="1">
      <c r="A338" s="108" t="str">
        <f>IF(ISNA(VLOOKUP(D338,D339:D$9999,1,0)),"",1)</f>
        <v/>
      </c>
      <c r="B338" s="108" t="str">
        <f>IF(ISNA(VLOOKUP(E338,E339:E$9999,1,0)),"",1)</f>
        <v/>
      </c>
      <c r="C338" s="3">
        <v>336</v>
      </c>
      <c r="D338" s="3" t="e">
        <f>CHAR(34)&amp;VLOOKUP(C338,SOURCE!T339:Z10334,7,0)&amp;CHAR(34)</f>
        <v>#N/A</v>
      </c>
      <c r="E338" s="110" t="e">
        <f>CHAR(34)&amp;VLOOKUP(C338,SOURCE!T$4:Z$9999,6,0)&amp;CHAR(34)</f>
        <v>#N/A</v>
      </c>
      <c r="F338" s="105" t="e">
        <f t="shared" si="11"/>
        <v>#N/A</v>
      </c>
      <c r="H338" t="b">
        <f>ISNA(VLOOKUP(J338,J339:J$500,1,0))</f>
        <v>1</v>
      </c>
      <c r="I338" s="111" t="e">
        <f>VLOOKUP(C338,SOURCE!T$4:Z$9999,7,0)</f>
        <v>#N/A</v>
      </c>
      <c r="J338" s="112" t="e">
        <f>VLOOKUP(C338,SOURCE!T$4:Z$9999,6,0)</f>
        <v>#N/A</v>
      </c>
      <c r="K338" s="114" t="e">
        <f t="shared" si="12"/>
        <v>#N/A</v>
      </c>
      <c r="L338" s="134" t="e">
        <f>VLOOKUP(C338,SOURCE!T$4:Z$9999,2,0)</f>
        <v>#N/A</v>
      </c>
      <c r="Q338" s="110" t="e">
        <f>VLOOKUP(I338,SOURCE!C:N,5,0)</f>
        <v>#N/A</v>
      </c>
    </row>
    <row r="339" spans="1:17">
      <c r="A339" s="108" t="str">
        <f>IF(ISNA(VLOOKUP(D339,D340:D$9999,1,0)),"",1)</f>
        <v/>
      </c>
      <c r="B339" s="108" t="str">
        <f>IF(ISNA(VLOOKUP(E339,E340:E$9999,1,0)),"",1)</f>
        <v/>
      </c>
      <c r="C339" s="3">
        <v>337</v>
      </c>
      <c r="D339" s="3" t="e">
        <f>CHAR(34)&amp;VLOOKUP(C339,SOURCE!T340:Z10335,7,0)&amp;CHAR(34)</f>
        <v>#N/A</v>
      </c>
      <c r="E339" s="110" t="e">
        <f>CHAR(34)&amp;VLOOKUP(C339,SOURCE!T$4:Z$9999,6,0)&amp;CHAR(34)</f>
        <v>#N/A</v>
      </c>
      <c r="F339" s="105" t="e">
        <f t="shared" si="11"/>
        <v>#N/A</v>
      </c>
      <c r="H339" t="b">
        <f>ISNA(VLOOKUP(J339,J340:J$500,1,0))</f>
        <v>1</v>
      </c>
      <c r="I339" s="111" t="e">
        <f>VLOOKUP(C339,SOURCE!T$4:Z$9999,7,0)</f>
        <v>#N/A</v>
      </c>
      <c r="J339" s="112" t="e">
        <f>VLOOKUP(C339,SOURCE!T$4:Z$9999,6,0)</f>
        <v>#N/A</v>
      </c>
      <c r="K339" s="113" t="e">
        <f t="shared" si="12"/>
        <v>#N/A</v>
      </c>
      <c r="L339" s="133" t="e">
        <f>VLOOKUP(C339,SOURCE!T$4:Z$9999,2,0)</f>
        <v>#N/A</v>
      </c>
      <c r="Q339" s="110" t="e">
        <f>VLOOKUP(I339,SOURCE!C:N,5,0)</f>
        <v>#N/A</v>
      </c>
    </row>
    <row r="340" spans="1:17" ht="16" thickBot="1">
      <c r="A340" s="108" t="str">
        <f>IF(ISNA(VLOOKUP(D340,D341:D$9999,1,0)),"",1)</f>
        <v/>
      </c>
      <c r="B340" s="108" t="str">
        <f>IF(ISNA(VLOOKUP(E340,E341:E$9999,1,0)),"",1)</f>
        <v/>
      </c>
      <c r="C340" s="3">
        <v>338</v>
      </c>
      <c r="D340" s="3" t="e">
        <f>CHAR(34)&amp;VLOOKUP(C340,SOURCE!T341:Z10336,7,0)&amp;CHAR(34)</f>
        <v>#N/A</v>
      </c>
      <c r="E340" s="110" t="e">
        <f>CHAR(34)&amp;VLOOKUP(C340,SOURCE!T$4:Z$9999,6,0)&amp;CHAR(34)</f>
        <v>#N/A</v>
      </c>
      <c r="F340" s="105" t="e">
        <f t="shared" si="11"/>
        <v>#N/A</v>
      </c>
      <c r="H340" t="b">
        <f>ISNA(VLOOKUP(J340,J341:J$500,1,0))</f>
        <v>1</v>
      </c>
      <c r="I340" s="111" t="e">
        <f>VLOOKUP(C340,SOURCE!T$4:Z$9999,7,0)</f>
        <v>#N/A</v>
      </c>
      <c r="J340" s="112" t="e">
        <f>VLOOKUP(C340,SOURCE!T$4:Z$9999,6,0)</f>
        <v>#N/A</v>
      </c>
      <c r="K340" s="114" t="e">
        <f t="shared" si="12"/>
        <v>#N/A</v>
      </c>
      <c r="L340" s="134" t="e">
        <f>VLOOKUP(C340,SOURCE!T$4:Z$9999,2,0)</f>
        <v>#N/A</v>
      </c>
      <c r="Q340" s="110" t="e">
        <f>VLOOKUP(I340,SOURCE!C:N,5,0)</f>
        <v>#N/A</v>
      </c>
    </row>
    <row r="341" spans="1:17">
      <c r="A341" s="108" t="str">
        <f>IF(ISNA(VLOOKUP(D341,D342:D$9999,1,0)),"",1)</f>
        <v/>
      </c>
      <c r="B341" s="108" t="str">
        <f>IF(ISNA(VLOOKUP(E341,E342:E$9999,1,0)),"",1)</f>
        <v/>
      </c>
      <c r="C341" s="3">
        <v>339</v>
      </c>
      <c r="D341" s="3" t="e">
        <f>CHAR(34)&amp;VLOOKUP(C341,SOURCE!T342:Z10337,7,0)&amp;CHAR(34)</f>
        <v>#N/A</v>
      </c>
      <c r="E341" s="110" t="e">
        <f>CHAR(34)&amp;VLOOKUP(C341,SOURCE!T$4:Z$9999,6,0)&amp;CHAR(34)</f>
        <v>#N/A</v>
      </c>
      <c r="F341" s="105" t="e">
        <f t="shared" si="11"/>
        <v>#N/A</v>
      </c>
      <c r="H341" t="b">
        <f>ISNA(VLOOKUP(J341,J342:J$500,1,0))</f>
        <v>1</v>
      </c>
      <c r="I341" s="111" t="e">
        <f>VLOOKUP(C341,SOURCE!T$4:Z$9999,7,0)</f>
        <v>#N/A</v>
      </c>
      <c r="J341" s="112" t="e">
        <f>VLOOKUP(C341,SOURCE!T$4:Z$9999,6,0)</f>
        <v>#N/A</v>
      </c>
      <c r="K341" s="113" t="e">
        <f t="shared" si="12"/>
        <v>#N/A</v>
      </c>
      <c r="L341" s="133" t="e">
        <f>VLOOKUP(C341,SOURCE!T$4:Z$9999,2,0)</f>
        <v>#N/A</v>
      </c>
      <c r="Q341" s="110" t="e">
        <f>VLOOKUP(I341,SOURCE!C:N,5,0)</f>
        <v>#N/A</v>
      </c>
    </row>
    <row r="342" spans="1:17" ht="16" thickBot="1">
      <c r="A342" s="108" t="str">
        <f>IF(ISNA(VLOOKUP(D342,D343:D$9999,1,0)),"",1)</f>
        <v/>
      </c>
      <c r="B342" s="108" t="str">
        <f>IF(ISNA(VLOOKUP(E342,E343:E$9999,1,0)),"",1)</f>
        <v/>
      </c>
      <c r="C342" s="3">
        <v>340</v>
      </c>
      <c r="D342" s="3" t="e">
        <f>CHAR(34)&amp;VLOOKUP(C342,SOURCE!T343:Z10338,7,0)&amp;CHAR(34)</f>
        <v>#N/A</v>
      </c>
      <c r="E342" s="110" t="e">
        <f>CHAR(34)&amp;VLOOKUP(C342,SOURCE!T$4:Z$9999,6,0)&amp;CHAR(34)</f>
        <v>#N/A</v>
      </c>
      <c r="F342" s="105" t="e">
        <f t="shared" si="11"/>
        <v>#N/A</v>
      </c>
      <c r="H342" t="b">
        <f>ISNA(VLOOKUP(J342,J343:J$500,1,0))</f>
        <v>1</v>
      </c>
      <c r="I342" s="111" t="e">
        <f>VLOOKUP(C342,SOURCE!T$4:Z$9999,7,0)</f>
        <v>#N/A</v>
      </c>
      <c r="J342" s="112" t="e">
        <f>VLOOKUP(C342,SOURCE!T$4:Z$9999,6,0)</f>
        <v>#N/A</v>
      </c>
      <c r="K342" s="114" t="e">
        <f t="shared" si="12"/>
        <v>#N/A</v>
      </c>
      <c r="L342" s="134" t="e">
        <f>VLOOKUP(C342,SOURCE!T$4:Z$9999,2,0)</f>
        <v>#N/A</v>
      </c>
      <c r="Q342" s="110" t="e">
        <f>VLOOKUP(I342,SOURCE!C:N,5,0)</f>
        <v>#N/A</v>
      </c>
    </row>
    <row r="343" spans="1:17">
      <c r="A343" s="108" t="str">
        <f>IF(ISNA(VLOOKUP(D343,D344:D$9999,1,0)),"",1)</f>
        <v/>
      </c>
      <c r="B343" s="108" t="str">
        <f>IF(ISNA(VLOOKUP(E343,E344:E$9999,1,0)),"",1)</f>
        <v/>
      </c>
      <c r="C343" s="3">
        <v>341</v>
      </c>
      <c r="D343" s="3" t="e">
        <f>CHAR(34)&amp;VLOOKUP(C343,SOURCE!T344:Z10339,7,0)&amp;CHAR(34)</f>
        <v>#N/A</v>
      </c>
      <c r="E343" s="110" t="e">
        <f>CHAR(34)&amp;VLOOKUP(C343,SOURCE!T$4:Z$9999,6,0)&amp;CHAR(34)</f>
        <v>#N/A</v>
      </c>
      <c r="F343" s="105" t="e">
        <f t="shared" si="11"/>
        <v>#N/A</v>
      </c>
      <c r="H343" t="b">
        <f>ISNA(VLOOKUP(J343,J344:J$500,1,0))</f>
        <v>1</v>
      </c>
      <c r="I343" s="111" t="e">
        <f>VLOOKUP(C343,SOURCE!T$4:Z$9999,7,0)</f>
        <v>#N/A</v>
      </c>
      <c r="J343" s="112" t="e">
        <f>VLOOKUP(C343,SOURCE!T$4:Z$9999,6,0)</f>
        <v>#N/A</v>
      </c>
      <c r="K343" s="113" t="e">
        <f t="shared" si="12"/>
        <v>#N/A</v>
      </c>
      <c r="L343" s="133" t="e">
        <f>VLOOKUP(C343,SOURCE!T$4:Z$9999,2,0)</f>
        <v>#N/A</v>
      </c>
      <c r="Q343" s="110" t="e">
        <f>VLOOKUP(I343,SOURCE!C:N,5,0)</f>
        <v>#N/A</v>
      </c>
    </row>
    <row r="344" spans="1:17" ht="16" thickBot="1">
      <c r="A344" s="108" t="str">
        <f>IF(ISNA(VLOOKUP(D344,D345:D$9999,1,0)),"",1)</f>
        <v/>
      </c>
      <c r="B344" s="108" t="str">
        <f>IF(ISNA(VLOOKUP(E344,E345:E$9999,1,0)),"",1)</f>
        <v/>
      </c>
      <c r="C344" s="3">
        <v>342</v>
      </c>
      <c r="D344" s="3" t="e">
        <f>CHAR(34)&amp;VLOOKUP(C344,SOURCE!T345:Z10340,7,0)&amp;CHAR(34)</f>
        <v>#N/A</v>
      </c>
      <c r="E344" s="110" t="e">
        <f>CHAR(34)&amp;VLOOKUP(C344,SOURCE!T$4:Z$9999,6,0)&amp;CHAR(34)</f>
        <v>#N/A</v>
      </c>
      <c r="F344" s="105" t="e">
        <f t="shared" si="11"/>
        <v>#N/A</v>
      </c>
      <c r="H344" t="b">
        <f>ISNA(VLOOKUP(J344,J345:J$500,1,0))</f>
        <v>1</v>
      </c>
      <c r="I344" s="111" t="e">
        <f>VLOOKUP(C344,SOURCE!T$4:Z$9999,7,0)</f>
        <v>#N/A</v>
      </c>
      <c r="J344" s="112" t="e">
        <f>VLOOKUP(C344,SOURCE!T$4:Z$9999,6,0)</f>
        <v>#N/A</v>
      </c>
      <c r="K344" s="114" t="e">
        <f t="shared" si="12"/>
        <v>#N/A</v>
      </c>
      <c r="L344" s="134" t="e">
        <f>VLOOKUP(C344,SOURCE!T$4:Z$9999,2,0)</f>
        <v>#N/A</v>
      </c>
      <c r="Q344" s="110" t="e">
        <f>VLOOKUP(I344,SOURCE!C:N,5,0)</f>
        <v>#N/A</v>
      </c>
    </row>
    <row r="345" spans="1:17">
      <c r="A345" s="108" t="str">
        <f>IF(ISNA(VLOOKUP(D345,D346:D$9999,1,0)),"",1)</f>
        <v/>
      </c>
      <c r="B345" s="108" t="str">
        <f>IF(ISNA(VLOOKUP(E345,E346:E$9999,1,0)),"",1)</f>
        <v/>
      </c>
      <c r="C345" s="3">
        <v>343</v>
      </c>
      <c r="D345" s="3" t="e">
        <f>CHAR(34)&amp;VLOOKUP(C345,SOURCE!T346:Z10341,7,0)&amp;CHAR(34)</f>
        <v>#N/A</v>
      </c>
      <c r="E345" s="110" t="e">
        <f>CHAR(34)&amp;VLOOKUP(C345,SOURCE!T$4:Z$9999,6,0)&amp;CHAR(34)</f>
        <v>#N/A</v>
      </c>
      <c r="F345" s="105" t="e">
        <f t="shared" si="11"/>
        <v>#N/A</v>
      </c>
      <c r="H345" t="b">
        <f>ISNA(VLOOKUP(J345,J346:J$500,1,0))</f>
        <v>1</v>
      </c>
      <c r="I345" s="111" t="e">
        <f>VLOOKUP(C345,SOURCE!T$4:Z$9999,7,0)</f>
        <v>#N/A</v>
      </c>
      <c r="J345" s="112" t="e">
        <f>VLOOKUP(C345,SOURCE!T$4:Z$9999,6,0)</f>
        <v>#N/A</v>
      </c>
      <c r="K345" s="113" t="e">
        <f t="shared" si="12"/>
        <v>#N/A</v>
      </c>
      <c r="L345" s="133" t="e">
        <f>VLOOKUP(C345,SOURCE!T$4:Z$9999,2,0)</f>
        <v>#N/A</v>
      </c>
      <c r="Q345" s="110" t="e">
        <f>VLOOKUP(I345,SOURCE!C:N,5,0)</f>
        <v>#N/A</v>
      </c>
    </row>
    <row r="346" spans="1:17" ht="16" thickBot="1">
      <c r="A346" s="108" t="str">
        <f>IF(ISNA(VLOOKUP(D346,D347:D$9999,1,0)),"",1)</f>
        <v/>
      </c>
      <c r="B346" s="108" t="str">
        <f>IF(ISNA(VLOOKUP(E346,E347:E$9999,1,0)),"",1)</f>
        <v/>
      </c>
      <c r="C346" s="3">
        <v>344</v>
      </c>
      <c r="D346" s="3" t="e">
        <f>CHAR(34)&amp;VLOOKUP(C346,SOURCE!T347:Z10342,7,0)&amp;CHAR(34)</f>
        <v>#N/A</v>
      </c>
      <c r="E346" s="110" t="e">
        <f>CHAR(34)&amp;VLOOKUP(C346,SOURCE!T$4:Z$9999,6,0)&amp;CHAR(34)</f>
        <v>#N/A</v>
      </c>
      <c r="F346" s="105" t="e">
        <f t="shared" si="11"/>
        <v>#N/A</v>
      </c>
      <c r="H346" t="b">
        <f>ISNA(VLOOKUP(J346,J347:J$500,1,0))</f>
        <v>1</v>
      </c>
      <c r="I346" s="111" t="e">
        <f>VLOOKUP(C346,SOURCE!T$4:Z$9999,7,0)</f>
        <v>#N/A</v>
      </c>
      <c r="J346" s="112" t="e">
        <f>VLOOKUP(C346,SOURCE!T$4:Z$9999,6,0)</f>
        <v>#N/A</v>
      </c>
      <c r="K346" s="114" t="e">
        <f t="shared" si="12"/>
        <v>#N/A</v>
      </c>
      <c r="L346" s="134" t="e">
        <f>VLOOKUP(C346,SOURCE!T$4:Z$9999,2,0)</f>
        <v>#N/A</v>
      </c>
      <c r="Q346" s="110" t="e">
        <f>VLOOKUP(I346,SOURCE!C:N,5,0)</f>
        <v>#N/A</v>
      </c>
    </row>
    <row r="347" spans="1:17">
      <c r="A347" s="108" t="str">
        <f>IF(ISNA(VLOOKUP(D347,D348:D$9999,1,0)),"",1)</f>
        <v/>
      </c>
      <c r="B347" s="108" t="str">
        <f>IF(ISNA(VLOOKUP(E347,E348:E$9999,1,0)),"",1)</f>
        <v/>
      </c>
      <c r="C347" s="3">
        <v>345</v>
      </c>
      <c r="D347" s="3" t="e">
        <f>CHAR(34)&amp;VLOOKUP(C347,SOURCE!T348:Z10343,7,0)&amp;CHAR(34)</f>
        <v>#N/A</v>
      </c>
      <c r="E347" s="110" t="e">
        <f>CHAR(34)&amp;VLOOKUP(C347,SOURCE!T$4:Z$9999,6,0)&amp;CHAR(34)</f>
        <v>#N/A</v>
      </c>
      <c r="F347" s="105" t="e">
        <f t="shared" si="11"/>
        <v>#N/A</v>
      </c>
      <c r="H347" t="b">
        <f>ISNA(VLOOKUP(J347,J348:J$500,1,0))</f>
        <v>1</v>
      </c>
      <c r="I347" s="111" t="e">
        <f>VLOOKUP(C347,SOURCE!T$4:Z$9999,7,0)</f>
        <v>#N/A</v>
      </c>
      <c r="J347" s="112" t="e">
        <f>VLOOKUP(C347,SOURCE!T$4:Z$9999,6,0)</f>
        <v>#N/A</v>
      </c>
      <c r="K347" s="113" t="e">
        <f t="shared" si="12"/>
        <v>#N/A</v>
      </c>
      <c r="L347" s="133" t="e">
        <f>VLOOKUP(C347,SOURCE!T$4:Z$9999,2,0)</f>
        <v>#N/A</v>
      </c>
      <c r="Q347" s="110" t="e">
        <f>VLOOKUP(I347,SOURCE!C:N,5,0)</f>
        <v>#N/A</v>
      </c>
    </row>
    <row r="348" spans="1:17" ht="16" thickBot="1">
      <c r="A348" s="108" t="str">
        <f>IF(ISNA(VLOOKUP(D348,D349:D$9999,1,0)),"",1)</f>
        <v/>
      </c>
      <c r="B348" s="108" t="str">
        <f>IF(ISNA(VLOOKUP(E348,E349:E$9999,1,0)),"",1)</f>
        <v/>
      </c>
      <c r="C348" s="3">
        <v>346</v>
      </c>
      <c r="D348" s="3" t="e">
        <f>CHAR(34)&amp;VLOOKUP(C348,SOURCE!T349:Z10344,7,0)&amp;CHAR(34)</f>
        <v>#N/A</v>
      </c>
      <c r="E348" s="110" t="e">
        <f>CHAR(34)&amp;VLOOKUP(C348,SOURCE!T$4:Z$9999,6,0)&amp;CHAR(34)</f>
        <v>#N/A</v>
      </c>
      <c r="F348" s="105" t="e">
        <f t="shared" si="11"/>
        <v>#N/A</v>
      </c>
      <c r="H348" t="b">
        <f>ISNA(VLOOKUP(J348,J349:J$500,1,0))</f>
        <v>1</v>
      </c>
      <c r="I348" s="111" t="e">
        <f>VLOOKUP(C348,SOURCE!T$4:Z$9999,7,0)</f>
        <v>#N/A</v>
      </c>
      <c r="J348" s="112" t="e">
        <f>VLOOKUP(C348,SOURCE!T$4:Z$9999,6,0)</f>
        <v>#N/A</v>
      </c>
      <c r="K348" s="114" t="e">
        <f t="shared" si="12"/>
        <v>#N/A</v>
      </c>
      <c r="L348" s="134" t="e">
        <f>VLOOKUP(C348,SOURCE!T$4:Z$9999,2,0)</f>
        <v>#N/A</v>
      </c>
      <c r="Q348" s="110" t="e">
        <f>VLOOKUP(I348,SOURCE!C:N,5,0)</f>
        <v>#N/A</v>
      </c>
    </row>
    <row r="349" spans="1:17">
      <c r="A349" s="108" t="str">
        <f>IF(ISNA(VLOOKUP(D349,D350:D$9999,1,0)),"",1)</f>
        <v/>
      </c>
      <c r="B349" s="108" t="str">
        <f>IF(ISNA(VLOOKUP(E349,E350:E$9999,1,0)),"",1)</f>
        <v/>
      </c>
      <c r="C349" s="3">
        <v>347</v>
      </c>
      <c r="D349" s="3" t="e">
        <f>CHAR(34)&amp;VLOOKUP(C349,SOURCE!T350:Z10345,7,0)&amp;CHAR(34)</f>
        <v>#N/A</v>
      </c>
      <c r="E349" s="110" t="e">
        <f>CHAR(34)&amp;VLOOKUP(C349,SOURCE!T$4:Z$9999,6,0)&amp;CHAR(34)</f>
        <v>#N/A</v>
      </c>
      <c r="F349" s="105" t="e">
        <f t="shared" si="11"/>
        <v>#N/A</v>
      </c>
      <c r="H349" t="b">
        <f>ISNA(VLOOKUP(J349,J350:J$500,1,0))</f>
        <v>1</v>
      </c>
      <c r="I349" s="111" t="e">
        <f>VLOOKUP(C349,SOURCE!T$4:Z$9999,7,0)</f>
        <v>#N/A</v>
      </c>
      <c r="J349" s="112" t="e">
        <f>VLOOKUP(C349,SOURCE!T$4:Z$9999,6,0)</f>
        <v>#N/A</v>
      </c>
      <c r="K349" s="113" t="e">
        <f t="shared" si="12"/>
        <v>#N/A</v>
      </c>
      <c r="L349" s="133" t="e">
        <f>VLOOKUP(C349,SOURCE!T$4:Z$9999,2,0)</f>
        <v>#N/A</v>
      </c>
      <c r="Q349" s="110" t="e">
        <f>VLOOKUP(I349,SOURCE!C:N,5,0)</f>
        <v>#N/A</v>
      </c>
    </row>
    <row r="350" spans="1:17" ht="16" thickBot="1">
      <c r="A350" s="108" t="str">
        <f>IF(ISNA(VLOOKUP(D350,D351:D$9999,1,0)),"",1)</f>
        <v/>
      </c>
      <c r="B350" s="108" t="str">
        <f>IF(ISNA(VLOOKUP(E350,E351:E$9999,1,0)),"",1)</f>
        <v/>
      </c>
      <c r="C350" s="3">
        <v>348</v>
      </c>
      <c r="D350" s="3" t="e">
        <f>CHAR(34)&amp;VLOOKUP(C350,SOURCE!T351:Z10346,7,0)&amp;CHAR(34)</f>
        <v>#N/A</v>
      </c>
      <c r="E350" s="110" t="e">
        <f>CHAR(34)&amp;VLOOKUP(C350,SOURCE!T$4:Z$9999,6,0)&amp;CHAR(34)</f>
        <v>#N/A</v>
      </c>
      <c r="F350" s="105" t="e">
        <f t="shared" si="11"/>
        <v>#N/A</v>
      </c>
      <c r="H350" t="b">
        <f>ISNA(VLOOKUP(J350,J351:J$500,1,0))</f>
        <v>1</v>
      </c>
      <c r="I350" s="111" t="e">
        <f>VLOOKUP(C350,SOURCE!T$4:Z$9999,7,0)</f>
        <v>#N/A</v>
      </c>
      <c r="J350" s="112" t="e">
        <f>VLOOKUP(C350,SOURCE!T$4:Z$9999,6,0)</f>
        <v>#N/A</v>
      </c>
      <c r="K350" s="114" t="e">
        <f t="shared" si="12"/>
        <v>#N/A</v>
      </c>
      <c r="L350" s="134" t="e">
        <f>VLOOKUP(C350,SOURCE!T$4:Z$9999,2,0)</f>
        <v>#N/A</v>
      </c>
      <c r="Q350" s="110" t="e">
        <f>VLOOKUP(I350,SOURCE!C:N,5,0)</f>
        <v>#N/A</v>
      </c>
    </row>
    <row r="351" spans="1:17">
      <c r="A351" s="108" t="str">
        <f>IF(ISNA(VLOOKUP(D351,D352:D$9999,1,0)),"",1)</f>
        <v/>
      </c>
      <c r="B351" s="108" t="str">
        <f>IF(ISNA(VLOOKUP(E351,E352:E$9999,1,0)),"",1)</f>
        <v/>
      </c>
      <c r="C351" s="3">
        <v>349</v>
      </c>
      <c r="D351" s="3" t="e">
        <f>CHAR(34)&amp;VLOOKUP(C351,SOURCE!T352:Z10347,7,0)&amp;CHAR(34)</f>
        <v>#N/A</v>
      </c>
      <c r="E351" s="110" t="e">
        <f>CHAR(34)&amp;VLOOKUP(C351,SOURCE!T$4:Z$9999,6,0)&amp;CHAR(34)</f>
        <v>#N/A</v>
      </c>
      <c r="F351" s="105" t="e">
        <f t="shared" si="11"/>
        <v>#N/A</v>
      </c>
      <c r="H351" t="b">
        <f>ISNA(VLOOKUP(J351,J352:J$500,1,0))</f>
        <v>1</v>
      </c>
      <c r="I351" s="111" t="e">
        <f>VLOOKUP(C351,SOURCE!T$4:Z$9999,7,0)</f>
        <v>#N/A</v>
      </c>
      <c r="J351" s="112" t="e">
        <f>VLOOKUP(C351,SOURCE!T$4:Z$9999,6,0)</f>
        <v>#N/A</v>
      </c>
      <c r="K351" s="113" t="e">
        <f t="shared" si="12"/>
        <v>#N/A</v>
      </c>
      <c r="L351" s="133" t="e">
        <f>VLOOKUP(C351,SOURCE!T$4:Z$9999,2,0)</f>
        <v>#N/A</v>
      </c>
      <c r="Q351" s="110" t="e">
        <f>VLOOKUP(I351,SOURCE!C:N,5,0)</f>
        <v>#N/A</v>
      </c>
    </row>
    <row r="352" spans="1:17" s="127" customFormat="1" hidden="1">
      <c r="C352" s="128"/>
      <c r="D352" s="128"/>
      <c r="E352" s="129"/>
      <c r="F352" s="130"/>
      <c r="I352" s="128"/>
      <c r="J352" s="129"/>
      <c r="L352" s="128"/>
      <c r="Q352" s="129"/>
    </row>
  </sheetData>
  <conditionalFormatting sqref="B1">
    <cfRule type="cellIs" dxfId="3" priority="4" operator="greaterThan">
      <formula>0</formula>
    </cfRule>
  </conditionalFormatting>
  <conditionalFormatting sqref="A1">
    <cfRule type="cellIs" dxfId="2" priority="3" operator="greaterThan">
      <formula>0</formula>
    </cfRule>
  </conditionalFormatting>
  <conditionalFormatting sqref="A1:B1048576">
    <cfRule type="cellIs" dxfId="1" priority="2" operator="equal">
      <formula>1</formula>
    </cfRule>
  </conditionalFormatting>
  <conditionalFormatting sqref="H1:H1048576">
    <cfRule type="cellIs" dxfId="0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6"/>
  <sheetViews>
    <sheetView topLeftCell="A2021" workbookViewId="0">
      <selection activeCell="A2021" sqref="A1:A1048576"/>
    </sheetView>
  </sheetViews>
  <sheetFormatPr baseColWidth="10" defaultColWidth="0" defaultRowHeight="15" zeroHeight="1" x14ac:dyDescent="0"/>
  <cols>
    <col min="1" max="1" width="188.5" style="13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4" t="str">
        <f>IF(SOURCE!C3&lt;0,VLOOKUP(SOURCE!C3,lookups!A$1:B$25,2,0),
  IF(ISBLANK(SOURCE!C3),
    "",
    "/* "&amp;TEXT(SOURCE!C3,"???0")&amp;" *"&amp;
      SOURCE!D3&amp;", "&amp; IF(SOURCE!$P$2-LEN(SOURCE!D3) &gt;= 0, REPT(" ",SOURCE!$P$2-LEN(SOURCE!D3)), "")&amp;
      SOURCE!E3&amp;", "&amp; IF(SOURCE!$Q$2-LEN(SOURCE!E3) &gt;= 0, REPT(" ",SOURCE!$Q$2-LEN(SOURCE!E3)), "")&amp;
      SOURCE!F3&amp;", "&amp; IF(SOURCE!$R$2-LEN(SOURCE!F3) &gt;=0, REPT(" ",SOURCE!$R$2-LEN(SOURCE!F3)), "")&amp;
      SOURCE!G3&amp;", "&amp; IF(SOURCE!$S$2-LEN(SOURCE!G3) &gt;= 0, REPT(" ",SOURCE!$S$2-LEN(SOURCE!G3)), "")&amp;
      TEXT(SOURCE!H3,"??0")&amp;", "&amp; IF(SOURCE!$T$2-3 &gt;= 0, REPT(" ",SOURCE!$T$2-3), "")&amp;
      TEXT(SOURCE!I3,"??0")&amp;", "&amp; IF(SOURCE!$U$2-3 &gt;= 0, REPT(" ",SOURCE!$U$2-3), "")&amp;
      SOURCE!J3&amp;", "&amp; IF(SOURCE!$V$2-LEN(SOURCE!J3) &gt;= 0, REPT(" ",SOURCE!$V$2-LEN(SOURCE!J3)), "")&amp;
      SOURCE!K3&amp;      IF(SOURCE!$W$2-LEN(SOURCE!K3) &gt;= 0, REPT(" ",SOURCE!$W$2-LEN(SOURCE!K3)), "")&amp;
  ", "&amp; SOURCE!L3&amp;      IF(SOURCE!$Y$2-LEN(SOURCE!L3) &gt;= 0, REPT(" ",SOURCE!$Y$2-LEN(SOURCE!L3)), "")&amp;
      "},"&amp;IF(SOURCE!M3&lt;&gt;"","   "&amp;SOURCE!M3,"")
 )
)</f>
        <v>/*    0 */  { itemToBeCoded,               NOPARAM,                     "",                                            "0000",                                        0,       0,       CAT_NONE, SLS_UNCHANGED, US_UNCHANGED},</v>
      </c>
    </row>
    <row r="4" spans="1:1">
      <c r="A4" s="14" t="str">
        <f>IF(SOURCE!C4&lt;0,VLOOKUP(SOURCE!C4,lookups!A$1:B$25,2,0),
  IF(ISBLANK(SOURCE!C4),
    "",
    "/* "&amp;TEXT(SOURCE!C4,"???0")&amp;" *"&amp;
      SOURCE!D4&amp;", "&amp; IF(SOURCE!$P$2-LEN(SOURCE!D4) &gt;= 0, REPT(" ",SOURCE!$P$2-LEN(SOURCE!D4)), "")&amp;
      SOURCE!E4&amp;", "&amp; IF(SOURCE!$Q$2-LEN(SOURCE!E4) &gt;= 0, REPT(" ",SOURCE!$Q$2-LEN(SOURCE!E4)), "")&amp;
      SOURCE!F4&amp;", "&amp; IF(SOURCE!$R$2-LEN(SOURCE!F4) &gt;=0, REPT(" ",SOURCE!$R$2-LEN(SOURCE!F4)), "")&amp;
      SOURCE!G4&amp;", "&amp; IF(SOURCE!$S$2-LEN(SOURCE!G4) &gt;= 0, REPT(" ",SOURCE!$S$2-LEN(SOURCE!G4)), "")&amp;
      TEXT(SOURCE!H4,"??0")&amp;", "&amp; IF(SOURCE!$T$2-3 &gt;= 0, REPT(" ",SOURCE!$T$2-3), "")&amp;
      TEXT(SOURCE!I4,"??0")&amp;", "&amp; IF(SOURCE!$U$2-3 &gt;= 0, REPT(" ",SOURCE!$U$2-3), "")&amp;
      SOURCE!J4&amp;", "&amp; IF(SOURCE!$V$2-LEN(SOURCE!J4) &gt;= 0, REPT(" ",SOURCE!$V$2-LEN(SOURCE!J4)), "")&amp;
      SOURCE!K4&amp;      IF(SOURCE!$W$2-LEN(SOURCE!K4) &gt;= 0, REPT(" ",SOURCE!$W$2-LEN(SOURCE!K4)), "")&amp;
  ", "&amp; SOURCE!L4&amp;      IF(SOURCE!$Y$2-LEN(SOURCE!L4) &gt;= 0, REPT(" ",SOURCE!$Y$2-LEN(SOURCE!L4)), "")&amp;
      "},"&amp;IF(SOURCE!M4&lt;&gt;"","   "&amp;SOURCE!M4,"")
 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5" spans="1:1">
      <c r="A5" s="14" t="str">
        <f>IF(SOURCE!C5&lt;0,VLOOKUP(SOURCE!C5,lookups!A$1:B$25,2,0),
  IF(ISBLANK(SOURCE!C5),
    "",
    "/* "&amp;TEXT(SOURCE!C5,"???0")&amp;" *"&amp;
      SOURCE!D5&amp;", "&amp; IF(SOURCE!$P$2-LEN(SOURCE!D5) &gt;= 0, REPT(" ",SOURCE!$P$2-LEN(SOURCE!D5)), "")&amp;
      SOURCE!E5&amp;", "&amp; IF(SOURCE!$Q$2-LEN(SOURCE!E5) &gt;= 0, REPT(" ",SOURCE!$Q$2-LEN(SOURCE!E5)), "")&amp;
      SOURCE!F5&amp;", "&amp; IF(SOURCE!$R$2-LEN(SOURCE!F5) &gt;=0, REPT(" ",SOURCE!$R$2-LEN(SOURCE!F5)), "")&amp;
      SOURCE!G5&amp;", "&amp; IF(SOURCE!$S$2-LEN(SOURCE!G5) &gt;= 0, REPT(" ",SOURCE!$S$2-LEN(SOURCE!G5)), "")&amp;
      TEXT(SOURCE!H5,"??0")&amp;", "&amp; IF(SOURCE!$T$2-3 &gt;= 0, REPT(" ",SOURCE!$T$2-3), "")&amp;
      TEXT(SOURCE!I5,"??0")&amp;", "&amp; IF(SOURCE!$U$2-3 &gt;= 0, REPT(" ",SOURCE!$U$2-3), "")&amp;
      SOURCE!J5&amp;", "&amp; IF(SOURCE!$V$2-LEN(SOURCE!J5) &gt;= 0, REPT(" ",SOURCE!$V$2-LEN(SOURCE!J5)), "")&amp;
      SOURCE!K5&amp;      IF(SOURCE!$W$2-LEN(SOURCE!K5) &gt;= 0, REPT(" ",SOURCE!$W$2-LEN(SOURCE!K5)), "")&amp;
  ", "&amp; SOURCE!L5&amp;      IF(SOURCE!$Y$2-LEN(SOURCE!L5) &gt;= 0, REPT(" ",SOURCE!$Y$2-LEN(SOURCE!L5)), "")&amp;
      "},"&amp;IF(SOURCE!M5&lt;&gt;"","   "&amp;SOURCE!M5,"")
 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6" spans="1:1">
      <c r="A6" s="14" t="str">
        <f>IF(SOURCE!C6&lt;0,VLOOKUP(SOURCE!C6,lookups!A$1:B$25,2,0),
  IF(ISBLANK(SOURCE!C6),
    "",
    "/* "&amp;TEXT(SOURCE!C6,"???0")&amp;" *"&amp;
      SOURCE!D6&amp;", "&amp; IF(SOURCE!$P$2-LEN(SOURCE!D6) &gt;= 0, REPT(" ",SOURCE!$P$2-LEN(SOURCE!D6)), "")&amp;
      SOURCE!E6&amp;", "&amp; IF(SOURCE!$Q$2-LEN(SOURCE!E6) &gt;= 0, REPT(" ",SOURCE!$Q$2-LEN(SOURCE!E6)), "")&amp;
      SOURCE!F6&amp;", "&amp; IF(SOURCE!$R$2-LEN(SOURCE!F6) &gt;=0, REPT(" ",SOURCE!$R$2-LEN(SOURCE!F6)), "")&amp;
      SOURCE!G6&amp;", "&amp; IF(SOURCE!$S$2-LEN(SOURCE!G6) &gt;= 0, REPT(" ",SOURCE!$S$2-LEN(SOURCE!G6)), "")&amp;
      TEXT(SOURCE!H6,"??0")&amp;", "&amp; IF(SOURCE!$T$2-3 &gt;= 0, REPT(" ",SOURCE!$T$2-3), "")&amp;
      TEXT(SOURCE!I6,"??0")&amp;", "&amp; IF(SOURCE!$U$2-3 &gt;= 0, REPT(" ",SOURCE!$U$2-3), "")&amp;
      SOURCE!J6&amp;", "&amp; IF(SOURCE!$V$2-LEN(SOURCE!J6) &gt;= 0, REPT(" ",SOURCE!$V$2-LEN(SOURCE!J6)), "")&amp;
      SOURCE!K6&amp;      IF(SOURCE!$W$2-LEN(SOURCE!K6) &gt;= 0, REPT(" ",SOURCE!$W$2-LEN(SOURCE!K6)), "")&amp;
  ", "&amp; SOURCE!L6&amp;      IF(SOURCE!$Y$2-LEN(SOURCE!L6) &gt;= 0, REPT(" ",SOURCE!$Y$2-LEN(SOURCE!L6)), "")&amp;
      "},"&amp;IF(SOURCE!M6&lt;&gt;"","   "&amp;SOURCE!M6,"")
 )
)</f>
        <v>/*    3 */  { fnRecall,                    TM_STORCL    /*# JM #*/,     "XEQ",                                         "XEQ",                                         0,      99,       CAT_FNCT, SLS_UNCHANGED, US_ENABLED  },   //TEMPORARY PLACEHOLDER FOR XEQ</v>
      </c>
    </row>
    <row r="7" spans="1:1">
      <c r="A7" s="14" t="str">
        <f>IF(SOURCE!C7&lt;0,VLOOKUP(SOURCE!C7,lookups!A$1:B$25,2,0),
  IF(ISBLANK(SOURCE!C7),
    "",
    "/* "&amp;TEXT(SOURCE!C7,"???0")&amp;" *"&amp;
      SOURCE!D7&amp;", "&amp; IF(SOURCE!$P$2-LEN(SOURCE!D7) &gt;= 0, REPT(" ",SOURCE!$P$2-LEN(SOURCE!D7)), "")&amp;
      SOURCE!E7&amp;", "&amp; IF(SOURCE!$Q$2-LEN(SOURCE!E7) &gt;= 0, REPT(" ",SOURCE!$Q$2-LEN(SOURCE!E7)), "")&amp;
      SOURCE!F7&amp;", "&amp; IF(SOURCE!$R$2-LEN(SOURCE!F7) &gt;=0, REPT(" ",SOURCE!$R$2-LEN(SOURCE!F7)), "")&amp;
      SOURCE!G7&amp;", "&amp; IF(SOURCE!$S$2-LEN(SOURCE!G7) &gt;= 0, REPT(" ",SOURCE!$S$2-LEN(SOURCE!G7)), "")&amp;
      TEXT(SOURCE!H7,"??0")&amp;", "&amp; IF(SOURCE!$T$2-3 &gt;= 0, REPT(" ",SOURCE!$T$2-3), "")&amp;
      TEXT(SOURCE!I7,"??0")&amp;", "&amp; IF(SOURCE!$U$2-3 &gt;= 0, REPT(" ",SOURCE!$U$2-3), "")&amp;
      SOURCE!J7&amp;", "&amp; IF(SOURCE!$V$2-LEN(SOURCE!J7) &gt;= 0, REPT(" ",SOURCE!$V$2-LEN(SOURCE!J7)), "")&amp;
      SOURCE!K7&amp;      IF(SOURCE!$W$2-LEN(SOURCE!K7) &gt;= 0, REPT(" ",SOURCE!$W$2-LEN(SOURCE!K7)), "")&amp;
  ", "&amp; SOURCE!L7&amp;      IF(SOURCE!$Y$2-LEN(SOURCE!L7) &gt;= 0, REPT(" ",SOURCE!$Y$2-LEN(SOURCE!L7)), "")&amp;
      "},"&amp;IF(SOURCE!M7&lt;&gt;"","   "&amp;SOURCE!M7,"")
 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8" spans="1:1">
      <c r="A8" s="14" t="str">
        <f>IF(SOURCE!C8&lt;0,VLOOKUP(SOURCE!C8,lookups!A$1:B$25,2,0),
  IF(ISBLANK(SOURCE!C8),
    "",
    "/* "&amp;TEXT(SOURCE!C8,"???0")&amp;" *"&amp;
      SOURCE!D8&amp;", "&amp; IF(SOURCE!$P$2-LEN(SOURCE!D8) &gt;= 0, REPT(" ",SOURCE!$P$2-LEN(SOURCE!D8)), "")&amp;
      SOURCE!E8&amp;", "&amp; IF(SOURCE!$Q$2-LEN(SOURCE!E8) &gt;= 0, REPT(" ",SOURCE!$Q$2-LEN(SOURCE!E8)), "")&amp;
      SOURCE!F8&amp;", "&amp; IF(SOURCE!$R$2-LEN(SOURCE!F8) &gt;=0, REPT(" ",SOURCE!$R$2-LEN(SOURCE!F8)), "")&amp;
      SOURCE!G8&amp;", "&amp; IF(SOURCE!$S$2-LEN(SOURCE!G8) &gt;= 0, REPT(" ",SOURCE!$S$2-LEN(SOURCE!G8)), "")&amp;
      TEXT(SOURCE!H8,"??0")&amp;", "&amp; IF(SOURCE!$T$2-3 &gt;= 0, REPT(" ",SOURCE!$T$2-3), "")&amp;
      TEXT(SOURCE!I8,"??0")&amp;", "&amp; IF(SOURCE!$U$2-3 &gt;= 0, REPT(" ",SOURCE!$U$2-3), "")&amp;
      SOURCE!J8&amp;", "&amp; IF(SOURCE!$V$2-LEN(SOURCE!J8) &gt;= 0, REPT(" ",SOURCE!$V$2-LEN(SOURCE!J8)), "")&amp;
      SOURCE!K8&amp;      IF(SOURCE!$W$2-LEN(SOURCE!K8) &gt;= 0, REPT(" ",SOURCE!$W$2-LEN(SOURCE!K8)), "")&amp;
  ", "&amp; SOURCE!L8&amp;      IF(SOURCE!$Y$2-LEN(SOURCE!L8) &gt;= 0, REPT(" ",SOURCE!$Y$2-LEN(SOURCE!L8)), "")&amp;
      "},"&amp;IF(SOURCE!M8&lt;&gt;"","   "&amp;SOURCE!M8,"")
 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9" spans="1:1">
      <c r="A9" s="14" t="str">
        <f>IF(SOURCE!C9&lt;0,VLOOKUP(SOURCE!C9,lookups!A$1:B$25,2,0),
  IF(ISBLANK(SOURCE!C9),
    "",
    "/* "&amp;TEXT(SOURCE!C9,"???0")&amp;" *"&amp;
      SOURCE!D9&amp;", "&amp; IF(SOURCE!$P$2-LEN(SOURCE!D9) &gt;= 0, REPT(" ",SOURCE!$P$2-LEN(SOURCE!D9)), "")&amp;
      SOURCE!E9&amp;", "&amp; IF(SOURCE!$Q$2-LEN(SOURCE!E9) &gt;= 0, REPT(" ",SOURCE!$Q$2-LEN(SOURCE!E9)), "")&amp;
      SOURCE!F9&amp;", "&amp; IF(SOURCE!$R$2-LEN(SOURCE!F9) &gt;=0, REPT(" ",SOURCE!$R$2-LEN(SOURCE!F9)), "")&amp;
      SOURCE!G9&amp;", "&amp; IF(SOURCE!$S$2-LEN(SOURCE!G9) &gt;= 0, REPT(" ",SOURCE!$S$2-LEN(SOURCE!G9)), "")&amp;
      TEXT(SOURCE!H9,"??0")&amp;", "&amp; IF(SOURCE!$T$2-3 &gt;= 0, REPT(" ",SOURCE!$T$2-3), "")&amp;
      TEXT(SOURCE!I9,"??0")&amp;", "&amp; IF(SOURCE!$U$2-3 &gt;= 0, REPT(" ",SOURCE!$U$2-3), "")&amp;
      SOURCE!J9&amp;", "&amp; IF(SOURCE!$V$2-LEN(SOURCE!J9) &gt;= 0, REPT(" ",SOURCE!$V$2-LEN(SOURCE!J9)), "")&amp;
      SOURCE!K9&amp;      IF(SOURCE!$W$2-LEN(SOURCE!K9) &gt;= 0, REPT(" ",SOURCE!$W$2-LEN(SOURCE!K9)), "")&amp;
  ", "&amp; SOURCE!L9&amp;      IF(SOURCE!$Y$2-LEN(SOURCE!L9) &gt;= 0, REPT(" ",SOURCE!$Y$2-LEN(SOURCE!L9)), "")&amp;
      "},"&amp;IF(SOURCE!M9&lt;&gt;"","   "&amp;SOURCE!M9,"")
 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0" spans="1:1">
      <c r="A10" s="14" t="str">
        <f>IF(SOURCE!C10&lt;0,VLOOKUP(SOURCE!C10,lookups!A$1:B$25,2,0),
  IF(ISBLANK(SOURCE!C10),
    "",
    "/* "&amp;TEXT(SOURCE!C10,"???0")&amp;" *"&amp;
      SOURCE!D10&amp;", "&amp; IF(SOURCE!$P$2-LEN(SOURCE!D10) &gt;= 0, REPT(" ",SOURCE!$P$2-LEN(SOURCE!D10)), "")&amp;
      SOURCE!E10&amp;", "&amp; IF(SOURCE!$Q$2-LEN(SOURCE!E10) &gt;= 0, REPT(" ",SOURCE!$Q$2-LEN(SOURCE!E10)), "")&amp;
      SOURCE!F10&amp;", "&amp; IF(SOURCE!$R$2-LEN(SOURCE!F10) &gt;=0, REPT(" ",SOURCE!$R$2-LEN(SOURCE!F10)), "")&amp;
      SOURCE!G10&amp;", "&amp; IF(SOURCE!$S$2-LEN(SOURCE!G10) &gt;= 0, REPT(" ",SOURCE!$S$2-LEN(SOURCE!G10)), "")&amp;
      TEXT(SOURCE!H10,"??0")&amp;", "&amp; IF(SOURCE!$T$2-3 &gt;= 0, REPT(" ",SOURCE!$T$2-3), "")&amp;
      TEXT(SOURCE!I10,"??0")&amp;", "&amp; IF(SOURCE!$U$2-3 &gt;= 0, REPT(" ",SOURCE!$U$2-3), "")&amp;
      SOURCE!J10&amp;", "&amp; IF(SOURCE!$V$2-LEN(SOURCE!J10) &gt;= 0, REPT(" ",SOURCE!$V$2-LEN(SOURCE!J10)), "")&amp;
      SOURCE!K10&amp;      IF(SOURCE!$W$2-LEN(SOURCE!K10) &gt;= 0, REPT(" ",SOURCE!$W$2-LEN(SOURCE!K10)), "")&amp;
  ", "&amp; SOURCE!L10&amp;      IF(SOURCE!$Y$2-LEN(SOURCE!L10) &gt;= 0, REPT(" ",SOURCE!$Y$2-LEN(SOURCE!L10)), "")&amp;
      "},"&amp;IF(SOURCE!M10&lt;&gt;"","   "&amp;SOURCE!M10,"")
 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1" spans="1:1">
      <c r="A11" s="14" t="str">
        <f>IF(SOURCE!C11&lt;0,VLOOKUP(SOURCE!C11,lookups!A$1:B$25,2,0),
  IF(ISBLANK(SOURCE!C11),
    "",
    "/* "&amp;TEXT(SOURCE!C11,"???0")&amp;" *"&amp;
      SOURCE!D11&amp;", "&amp; IF(SOURCE!$P$2-LEN(SOURCE!D11) &gt;= 0, REPT(" ",SOURCE!$P$2-LEN(SOURCE!D11)), "")&amp;
      SOURCE!E11&amp;", "&amp; IF(SOURCE!$Q$2-LEN(SOURCE!E11) &gt;= 0, REPT(" ",SOURCE!$Q$2-LEN(SOURCE!E11)), "")&amp;
      SOURCE!F11&amp;", "&amp; IF(SOURCE!$R$2-LEN(SOURCE!F11) &gt;=0, REPT(" ",SOURCE!$R$2-LEN(SOURCE!F11)), "")&amp;
      SOURCE!G11&amp;", "&amp; IF(SOURCE!$S$2-LEN(SOURCE!G11) &gt;= 0, REPT(" ",SOURCE!$S$2-LEN(SOURCE!G11)), "")&amp;
      TEXT(SOURCE!H11,"??0")&amp;", "&amp; IF(SOURCE!$T$2-3 &gt;= 0, REPT(" ",SOURCE!$T$2-3), "")&amp;
      TEXT(SOURCE!I11,"??0")&amp;", "&amp; IF(SOURCE!$U$2-3 &gt;= 0, REPT(" ",SOURCE!$U$2-3), "")&amp;
      SOURCE!J11&amp;", "&amp; IF(SOURCE!$V$2-LEN(SOURCE!J11) &gt;= 0, REPT(" ",SOURCE!$V$2-LEN(SOURCE!J11)), "")&amp;
      SOURCE!K11&amp;      IF(SOURCE!$W$2-LEN(SOURCE!K11) &gt;= 0, REPT(" ",SOURCE!$W$2-LEN(SOURCE!K11)), "")&amp;
  ", "&amp; SOURCE!L11&amp;      IF(SOURCE!$Y$2-LEN(SOURCE!L11) &gt;= 0, REPT(" ",SOURCE!$Y$2-LEN(SOURCE!L11)), "")&amp;
      "},"&amp;IF(SOURCE!M11&lt;&gt;"","   "&amp;SOURCE!M11,"")
 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2" spans="1:1">
      <c r="A12" s="14" t="str">
        <f>IF(SOURCE!C12&lt;0,VLOOKUP(SOURCE!C12,lookups!A$1:B$25,2,0),
  IF(ISBLANK(SOURCE!C12),
    "",
    "/* "&amp;TEXT(SOURCE!C12,"???0")&amp;" *"&amp;
      SOURCE!D12&amp;", "&amp; IF(SOURCE!$P$2-LEN(SOURCE!D12) &gt;= 0, REPT(" ",SOURCE!$P$2-LEN(SOURCE!D12)), "")&amp;
      SOURCE!E12&amp;", "&amp; IF(SOURCE!$Q$2-LEN(SOURCE!E12) &gt;= 0, REPT(" ",SOURCE!$Q$2-LEN(SOURCE!E12)), "")&amp;
      SOURCE!F12&amp;", "&amp; IF(SOURCE!$R$2-LEN(SOURCE!F12) &gt;=0, REPT(" ",SOURCE!$R$2-LEN(SOURCE!F12)), "")&amp;
      SOURCE!G12&amp;", "&amp; IF(SOURCE!$S$2-LEN(SOURCE!G12) &gt;= 0, REPT(" ",SOURCE!$S$2-LEN(SOURCE!G12)), "")&amp;
      TEXT(SOURCE!H12,"??0")&amp;", "&amp; IF(SOURCE!$T$2-3 &gt;= 0, REPT(" ",SOURCE!$T$2-3), "")&amp;
      TEXT(SOURCE!I12,"??0")&amp;", "&amp; IF(SOURCE!$U$2-3 &gt;= 0, REPT(" ",SOURCE!$U$2-3), "")&amp;
      SOURCE!J12&amp;", "&amp; IF(SOURCE!$V$2-LEN(SOURCE!J12) &gt;= 0, REPT(" ",SOURCE!$V$2-LEN(SOURCE!J12)), "")&amp;
      SOURCE!K12&amp;      IF(SOURCE!$W$2-LEN(SOURCE!K12) &gt;= 0, REPT(" ",SOURCE!$W$2-LEN(SOURCE!K12)), "")&amp;
  ", "&amp; SOURCE!L12&amp;      IF(SOURCE!$Y$2-LEN(SOURCE!L12) &gt;= 0, REPT(" ",SOURCE!$Y$2-LEN(SOURCE!L12)), "")&amp;
      "},"&amp;IF(SOURCE!M12&lt;&gt;"","   "&amp;SOURCE!M12,"")
 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3" spans="1:1">
      <c r="A13" s="14" t="str">
        <f>IF(SOURCE!C13&lt;0,VLOOKUP(SOURCE!C13,lookups!A$1:B$25,2,0),
  IF(ISBLANK(SOURCE!C13),
    "",
    "/* "&amp;TEXT(SOURCE!C13,"???0")&amp;" *"&amp;
      SOURCE!D13&amp;", "&amp; IF(SOURCE!$P$2-LEN(SOURCE!D13) &gt;= 0, REPT(" ",SOURCE!$P$2-LEN(SOURCE!D13)), "")&amp;
      SOURCE!E13&amp;", "&amp; IF(SOURCE!$Q$2-LEN(SOURCE!E13) &gt;= 0, REPT(" ",SOURCE!$Q$2-LEN(SOURCE!E13)), "")&amp;
      SOURCE!F13&amp;", "&amp; IF(SOURCE!$R$2-LEN(SOURCE!F13) &gt;=0, REPT(" ",SOURCE!$R$2-LEN(SOURCE!F13)), "")&amp;
      SOURCE!G13&amp;", "&amp; IF(SOURCE!$S$2-LEN(SOURCE!G13) &gt;= 0, REPT(" ",SOURCE!$S$2-LEN(SOURCE!G13)), "")&amp;
      TEXT(SOURCE!H13,"??0")&amp;", "&amp; IF(SOURCE!$T$2-3 &gt;= 0, REPT(" ",SOURCE!$T$2-3), "")&amp;
      TEXT(SOURCE!I13,"??0")&amp;", "&amp; IF(SOURCE!$U$2-3 &gt;= 0, REPT(" ",SOURCE!$U$2-3), "")&amp;
      SOURCE!J13&amp;", "&amp; IF(SOURCE!$V$2-LEN(SOURCE!J13) &gt;= 0, REPT(" ",SOURCE!$V$2-LEN(SOURCE!J13)), "")&amp;
      SOURCE!K13&amp;      IF(SOURCE!$W$2-LEN(SOURCE!K13) &gt;= 0, REPT(" ",SOURCE!$W$2-LEN(SOURCE!K13)), "")&amp;
  ", "&amp; SOURCE!L13&amp;      IF(SOURCE!$Y$2-LEN(SOURCE!L13) &gt;= 0, REPT(" ",SOURCE!$Y$2-LEN(SOURCE!L13)), "")&amp;
      "},"&amp;IF(SOURCE!M13&lt;&gt;"","   "&amp;SOURCE!M13,"")
 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4" spans="1:1">
      <c r="A14" s="14" t="str">
        <f>IF(SOURCE!C14&lt;0,VLOOKUP(SOURCE!C14,lookups!A$1:B$25,2,0),
  IF(ISBLANK(SOURCE!C14),
    "",
    "/* "&amp;TEXT(SOURCE!C14,"???0")&amp;" *"&amp;
      SOURCE!D14&amp;", "&amp; IF(SOURCE!$P$2-LEN(SOURCE!D14) &gt;= 0, REPT(" ",SOURCE!$P$2-LEN(SOURCE!D14)), "")&amp;
      SOURCE!E14&amp;", "&amp; IF(SOURCE!$Q$2-LEN(SOURCE!E14) &gt;= 0, REPT(" ",SOURCE!$Q$2-LEN(SOURCE!E14)), "")&amp;
      SOURCE!F14&amp;", "&amp; IF(SOURCE!$R$2-LEN(SOURCE!F14) &gt;=0, REPT(" ",SOURCE!$R$2-LEN(SOURCE!F14)), "")&amp;
      SOURCE!G14&amp;", "&amp; IF(SOURCE!$S$2-LEN(SOURCE!G14) &gt;= 0, REPT(" ",SOURCE!$S$2-LEN(SOURCE!G14)), "")&amp;
      TEXT(SOURCE!H14,"??0")&amp;", "&amp; IF(SOURCE!$T$2-3 &gt;= 0, REPT(" ",SOURCE!$T$2-3), "")&amp;
      TEXT(SOURCE!I14,"??0")&amp;", "&amp; IF(SOURCE!$U$2-3 &gt;= 0, REPT(" ",SOURCE!$U$2-3), "")&amp;
      SOURCE!J14&amp;", "&amp; IF(SOURCE!$V$2-LEN(SOURCE!J14) &gt;= 0, REPT(" ",SOURCE!$V$2-LEN(SOURCE!J14)), "")&amp;
      SOURCE!K14&amp;      IF(SOURCE!$W$2-LEN(SOURCE!K14) &gt;= 0, REPT(" ",SOURCE!$W$2-LEN(SOURCE!K14)), "")&amp;
  ", "&amp; SOURCE!L14&amp;      IF(SOURCE!$Y$2-LEN(SOURCE!L14) &gt;= 0, REPT(" ",SOURCE!$Y$2-LEN(SOURCE!L14)), "")&amp;
      "},"&amp;IF(SOURCE!M14&lt;&gt;"","   "&amp;SOURCE!M14,"")
 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5" spans="1:1">
      <c r="A15" s="14" t="str">
        <f>IF(SOURCE!C15&lt;0,VLOOKUP(SOURCE!C15,lookups!A$1:B$25,2,0),
  IF(ISBLANK(SOURCE!C15),
    "",
    "/* "&amp;TEXT(SOURCE!C15,"???0")&amp;" *"&amp;
      SOURCE!D15&amp;", "&amp; IF(SOURCE!$P$2-LEN(SOURCE!D15) &gt;= 0, REPT(" ",SOURCE!$P$2-LEN(SOURCE!D15)), "")&amp;
      SOURCE!E15&amp;", "&amp; IF(SOURCE!$Q$2-LEN(SOURCE!E15) &gt;= 0, REPT(" ",SOURCE!$Q$2-LEN(SOURCE!E15)), "")&amp;
      SOURCE!F15&amp;", "&amp; IF(SOURCE!$R$2-LEN(SOURCE!F15) &gt;=0, REPT(" ",SOURCE!$R$2-LEN(SOURCE!F15)), "")&amp;
      SOURCE!G15&amp;", "&amp; IF(SOURCE!$S$2-LEN(SOURCE!G15) &gt;= 0, REPT(" ",SOURCE!$S$2-LEN(SOURCE!G15)), "")&amp;
      TEXT(SOURCE!H15,"??0")&amp;", "&amp; IF(SOURCE!$T$2-3 &gt;= 0, REPT(" ",SOURCE!$T$2-3), "")&amp;
      TEXT(SOURCE!I15,"??0")&amp;", "&amp; IF(SOURCE!$U$2-3 &gt;= 0, REPT(" ",SOURCE!$U$2-3), "")&amp;
      SOURCE!J15&amp;", "&amp; IF(SOURCE!$V$2-LEN(SOURCE!J15) &gt;= 0, REPT(" ",SOURCE!$V$2-LEN(SOURCE!J15)), "")&amp;
      SOURCE!K15&amp;      IF(SOURCE!$W$2-LEN(SOURCE!K15) &gt;= 0, REPT(" ",SOURCE!$W$2-LEN(SOURCE!K15)), "")&amp;
  ", "&amp; SOURCE!L15&amp;      IF(SOURCE!$Y$2-LEN(SOURCE!L15) &gt;= 0, REPT(" ",SOURCE!$Y$2-LEN(SOURCE!L15)), "")&amp;
      "},"&amp;IF(SOURCE!M15&lt;&gt;"","   "&amp;SOURCE!M15,"")
 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6" spans="1:1">
      <c r="A16" s="14" t="str">
        <f>IF(SOURCE!C16&lt;0,VLOOKUP(SOURCE!C16,lookups!A$1:B$25,2,0),
  IF(ISBLANK(SOURCE!C16),
    "",
    "/* "&amp;TEXT(SOURCE!C16,"???0")&amp;" *"&amp;
      SOURCE!D16&amp;", "&amp; IF(SOURCE!$P$2-LEN(SOURCE!D16) &gt;= 0, REPT(" ",SOURCE!$P$2-LEN(SOURCE!D16)), "")&amp;
      SOURCE!E16&amp;", "&amp; IF(SOURCE!$Q$2-LEN(SOURCE!E16) &gt;= 0, REPT(" ",SOURCE!$Q$2-LEN(SOURCE!E16)), "")&amp;
      SOURCE!F16&amp;", "&amp; IF(SOURCE!$R$2-LEN(SOURCE!F16) &gt;=0, REPT(" ",SOURCE!$R$2-LEN(SOURCE!F16)), "")&amp;
      SOURCE!G16&amp;", "&amp; IF(SOURCE!$S$2-LEN(SOURCE!G16) &gt;= 0, REPT(" ",SOURCE!$S$2-LEN(SOURCE!G16)), "")&amp;
      TEXT(SOURCE!H16,"??0")&amp;", "&amp; IF(SOURCE!$T$2-3 &gt;= 0, REPT(" ",SOURCE!$T$2-3), "")&amp;
      TEXT(SOURCE!I16,"??0")&amp;", "&amp; IF(SOURCE!$U$2-3 &gt;= 0, REPT(" ",SOURCE!$U$2-3), "")&amp;
      SOURCE!J16&amp;", "&amp; IF(SOURCE!$V$2-LEN(SOURCE!J16) &gt;= 0, REPT(" ",SOURCE!$V$2-LEN(SOURCE!J16)), "")&amp;
      SOURCE!K16&amp;      IF(SOURCE!$W$2-LEN(SOURCE!K16) &gt;= 0, REPT(" ",SOURCE!$W$2-LEN(SOURCE!K16)), "")&amp;
  ", "&amp; SOURCE!L16&amp;      IF(SOURCE!$Y$2-LEN(SOURCE!L16) &gt;= 0, REPT(" ",SOURCE!$Y$2-LEN(SOURCE!L16)), "")&amp;
      "},"&amp;IF(SOURCE!M16&lt;&gt;"","   "&amp;SOURCE!M16,"")
 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7" spans="1:1">
      <c r="A17" s="14" t="str">
        <f>IF(SOURCE!C17&lt;0,VLOOKUP(SOURCE!C17,lookups!A$1:B$25,2,0),
  IF(ISBLANK(SOURCE!C17),
    "",
    "/* "&amp;TEXT(SOURCE!C17,"???0")&amp;" *"&amp;
      SOURCE!D17&amp;", "&amp; IF(SOURCE!$P$2-LEN(SOURCE!D17) &gt;= 0, REPT(" ",SOURCE!$P$2-LEN(SOURCE!D17)), "")&amp;
      SOURCE!E17&amp;", "&amp; IF(SOURCE!$Q$2-LEN(SOURCE!E17) &gt;= 0, REPT(" ",SOURCE!$Q$2-LEN(SOURCE!E17)), "")&amp;
      SOURCE!F17&amp;", "&amp; IF(SOURCE!$R$2-LEN(SOURCE!F17) &gt;=0, REPT(" ",SOURCE!$R$2-LEN(SOURCE!F17)), "")&amp;
      SOURCE!G17&amp;", "&amp; IF(SOURCE!$S$2-LEN(SOURCE!G17) &gt;= 0, REPT(" ",SOURCE!$S$2-LEN(SOURCE!G17)), "")&amp;
      TEXT(SOURCE!H17,"??0")&amp;", "&amp; IF(SOURCE!$T$2-3 &gt;= 0, REPT(" ",SOURCE!$T$2-3), "")&amp;
      TEXT(SOURCE!I17,"??0")&amp;", "&amp; IF(SOURCE!$U$2-3 &gt;= 0, REPT(" ",SOURCE!$U$2-3), "")&amp;
      SOURCE!J17&amp;", "&amp; IF(SOURCE!$V$2-LEN(SOURCE!J17) &gt;= 0, REPT(" ",SOURCE!$V$2-LEN(SOURCE!J17)), "")&amp;
      SOURCE!K17&amp;      IF(SOURCE!$W$2-LEN(SOURCE!K17) &gt;= 0, REPT(" ",SOURCE!$W$2-LEN(SOURCE!K17)), "")&amp;
  ", "&amp; SOURCE!L17&amp;      IF(SOURCE!$Y$2-LEN(SOURCE!L17) &gt;= 0, REPT(" ",SOURCE!$Y$2-LEN(SOURCE!L17)), "")&amp;
      "},"&amp;IF(SOURCE!M17&lt;&gt;"","   "&amp;SOURCE!M17,"")
 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18" spans="1:1">
      <c r="A18" s="14" t="str">
        <f>IF(SOURCE!C18&lt;0,VLOOKUP(SOURCE!C18,lookups!A$1:B$25,2,0),
  IF(ISBLANK(SOURCE!C18),
    "",
    "/* "&amp;TEXT(SOURCE!C18,"???0")&amp;" *"&amp;
      SOURCE!D18&amp;", "&amp; IF(SOURCE!$P$2-LEN(SOURCE!D18) &gt;= 0, REPT(" ",SOURCE!$P$2-LEN(SOURCE!D18)), "")&amp;
      SOURCE!E18&amp;", "&amp; IF(SOURCE!$Q$2-LEN(SOURCE!E18) &gt;= 0, REPT(" ",SOURCE!$Q$2-LEN(SOURCE!E18)), "")&amp;
      SOURCE!F18&amp;", "&amp; IF(SOURCE!$R$2-LEN(SOURCE!F18) &gt;=0, REPT(" ",SOURCE!$R$2-LEN(SOURCE!F18)), "")&amp;
      SOURCE!G18&amp;", "&amp; IF(SOURCE!$S$2-LEN(SOURCE!G18) &gt;= 0, REPT(" ",SOURCE!$S$2-LEN(SOURCE!G18)), "")&amp;
      TEXT(SOURCE!H18,"??0")&amp;", "&amp; IF(SOURCE!$T$2-3 &gt;= 0, REPT(" ",SOURCE!$T$2-3), "")&amp;
      TEXT(SOURCE!I18,"??0")&amp;", "&amp; IF(SOURCE!$U$2-3 &gt;= 0, REPT(" ",SOURCE!$U$2-3), "")&amp;
      SOURCE!J18&amp;", "&amp; IF(SOURCE!$V$2-LEN(SOURCE!J18) &gt;= 0, REPT(" ",SOURCE!$V$2-LEN(SOURCE!J18)), "")&amp;
      SOURCE!K18&amp;      IF(SOURCE!$W$2-LEN(SOURCE!K18) &gt;= 0, REPT(" ",SOURCE!$W$2-LEN(SOURCE!K18)), "")&amp;
  ", "&amp; SOURCE!L18&amp;      IF(SOURCE!$Y$2-LEN(SOURCE!L18) &gt;= 0, REPT(" ",SOURCE!$Y$2-LEN(SOURCE!L18)), "")&amp;
      "},"&amp;IF(SOURCE!M18&lt;&gt;"","   "&amp;SOURCE!M18,"")
 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19" spans="1:1">
      <c r="A19" s="14" t="str">
        <f>IF(SOURCE!C19&lt;0,VLOOKUP(SOURCE!C19,lookups!A$1:B$25,2,0),
  IF(ISBLANK(SOURCE!C19),
    "",
    "/* "&amp;TEXT(SOURCE!C19,"???0")&amp;" *"&amp;
      SOURCE!D19&amp;", "&amp; IF(SOURCE!$P$2-LEN(SOURCE!D19) &gt;= 0, REPT(" ",SOURCE!$P$2-LEN(SOURCE!D19)), "")&amp;
      SOURCE!E19&amp;", "&amp; IF(SOURCE!$Q$2-LEN(SOURCE!E19) &gt;= 0, REPT(" ",SOURCE!$Q$2-LEN(SOURCE!E19)), "")&amp;
      SOURCE!F19&amp;", "&amp; IF(SOURCE!$R$2-LEN(SOURCE!F19) &gt;=0, REPT(" ",SOURCE!$R$2-LEN(SOURCE!F19)), "")&amp;
      SOURCE!G19&amp;", "&amp; IF(SOURCE!$S$2-LEN(SOURCE!G19) &gt;= 0, REPT(" ",SOURCE!$S$2-LEN(SOURCE!G19)), "")&amp;
      TEXT(SOURCE!H19,"??0")&amp;", "&amp; IF(SOURCE!$T$2-3 &gt;= 0, REPT(" ",SOURCE!$T$2-3), "")&amp;
      TEXT(SOURCE!I19,"??0")&amp;", "&amp; IF(SOURCE!$U$2-3 &gt;= 0, REPT(" ",SOURCE!$U$2-3), "")&amp;
      SOURCE!J19&amp;", "&amp; IF(SOURCE!$V$2-LEN(SOURCE!J19) &gt;= 0, REPT(" ",SOURCE!$V$2-LEN(SOURCE!J19)), "")&amp;
      SOURCE!K19&amp;      IF(SOURCE!$W$2-LEN(SOURCE!K19) &gt;= 0, REPT(" ",SOURCE!$W$2-LEN(SOURCE!K19)), "")&amp;
  ", "&amp; SOURCE!L19&amp;      IF(SOURCE!$Y$2-LEN(SOURCE!L19) &gt;= 0, REPT(" ",SOURCE!$Y$2-LEN(SOURCE!L19)), "")&amp;
      "},"&amp;IF(SOURCE!M19&lt;&gt;"","   "&amp;SOURCE!M19,"")
 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0" spans="1:1">
      <c r="A20" s="14" t="str">
        <f>IF(SOURCE!C20&lt;0,VLOOKUP(SOURCE!C20,lookups!A$1:B$25,2,0),
  IF(ISBLANK(SOURCE!C20),
    "",
    "/* "&amp;TEXT(SOURCE!C20,"???0")&amp;" *"&amp;
      SOURCE!D20&amp;", "&amp; IF(SOURCE!$P$2-LEN(SOURCE!D20) &gt;= 0, REPT(" ",SOURCE!$P$2-LEN(SOURCE!D20)), "")&amp;
      SOURCE!E20&amp;", "&amp; IF(SOURCE!$Q$2-LEN(SOURCE!E20) &gt;= 0, REPT(" ",SOURCE!$Q$2-LEN(SOURCE!E20)), "")&amp;
      SOURCE!F20&amp;", "&amp; IF(SOURCE!$R$2-LEN(SOURCE!F20) &gt;=0, REPT(" ",SOURCE!$R$2-LEN(SOURCE!F20)), "")&amp;
      SOURCE!G20&amp;", "&amp; IF(SOURCE!$S$2-LEN(SOURCE!G20) &gt;= 0, REPT(" ",SOURCE!$S$2-LEN(SOURCE!G20)), "")&amp;
      TEXT(SOURCE!H20,"??0")&amp;", "&amp; IF(SOURCE!$T$2-3 &gt;= 0, REPT(" ",SOURCE!$T$2-3), "")&amp;
      TEXT(SOURCE!I20,"??0")&amp;", "&amp; IF(SOURCE!$U$2-3 &gt;= 0, REPT(" ",SOURCE!$U$2-3), "")&amp;
      SOURCE!J20&amp;", "&amp; IF(SOURCE!$V$2-LEN(SOURCE!J20) &gt;= 0, REPT(" ",SOURCE!$V$2-LEN(SOURCE!J20)), "")&amp;
      SOURCE!K20&amp;      IF(SOURCE!$W$2-LEN(SOURCE!K20) &gt;= 0, REPT(" ",SOURCE!$W$2-LEN(SOURCE!K20)), "")&amp;
  ", "&amp; SOURCE!L20&amp;      IF(SOURCE!$Y$2-LEN(SOURCE!L20) &gt;= 0, REPT(" ",SOURCE!$Y$2-LEN(SOURCE!L20)), "")&amp;
      "},"&amp;IF(SOURCE!M20&lt;&gt;"","   "&amp;SOURCE!M20,"")
 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1" spans="1:1">
      <c r="A21" s="14" t="str">
        <f>IF(SOURCE!C21&lt;0,VLOOKUP(SOURCE!C21,lookups!A$1:B$25,2,0),
  IF(ISBLANK(SOURCE!C21),
    "",
    "/* "&amp;TEXT(SOURCE!C21,"???0")&amp;" *"&amp;
      SOURCE!D21&amp;", "&amp; IF(SOURCE!$P$2-LEN(SOURCE!D21) &gt;= 0, REPT(" ",SOURCE!$P$2-LEN(SOURCE!D21)), "")&amp;
      SOURCE!E21&amp;", "&amp; IF(SOURCE!$Q$2-LEN(SOURCE!E21) &gt;= 0, REPT(" ",SOURCE!$Q$2-LEN(SOURCE!E21)), "")&amp;
      SOURCE!F21&amp;", "&amp; IF(SOURCE!$R$2-LEN(SOURCE!F21) &gt;=0, REPT(" ",SOURCE!$R$2-LEN(SOURCE!F21)), "")&amp;
      SOURCE!G21&amp;", "&amp; IF(SOURCE!$S$2-LEN(SOURCE!G21) &gt;= 0, REPT(" ",SOURCE!$S$2-LEN(SOURCE!G21)), "")&amp;
      TEXT(SOURCE!H21,"??0")&amp;", "&amp; IF(SOURCE!$T$2-3 &gt;= 0, REPT(" ",SOURCE!$T$2-3), "")&amp;
      TEXT(SOURCE!I21,"??0")&amp;", "&amp; IF(SOURCE!$U$2-3 &gt;= 0, REPT(" ",SOURCE!$U$2-3), "")&amp;
      SOURCE!J21&amp;", "&amp; IF(SOURCE!$V$2-LEN(SOURCE!J21) &gt;= 0, REPT(" ",SOURCE!$V$2-LEN(SOURCE!J21)), "")&amp;
      SOURCE!K21&amp;      IF(SOURCE!$W$2-LEN(SOURCE!K21) &gt;= 0, REPT(" ",SOURCE!$W$2-LEN(SOURCE!K21)), "")&amp;
  ", "&amp; SOURCE!L21&amp;      IF(SOURCE!$Y$2-LEN(SOURCE!L21) &gt;= 0, REPT(" ",SOURCE!$Y$2-LEN(SOURCE!L21)), "")&amp;
      "},"&amp;IF(SOURCE!M21&lt;&gt;"","   "&amp;SOURCE!M21,"")
 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2" spans="1:1">
      <c r="A22" s="14" t="str">
        <f>IF(SOURCE!C22&lt;0,VLOOKUP(SOURCE!C22,lookups!A$1:B$25,2,0),
  IF(ISBLANK(SOURCE!C22),
    "",
    "/* "&amp;TEXT(SOURCE!C22,"???0")&amp;" *"&amp;
      SOURCE!D22&amp;", "&amp; IF(SOURCE!$P$2-LEN(SOURCE!D22) &gt;= 0, REPT(" ",SOURCE!$P$2-LEN(SOURCE!D22)), "")&amp;
      SOURCE!E22&amp;", "&amp; IF(SOURCE!$Q$2-LEN(SOURCE!E22) &gt;= 0, REPT(" ",SOURCE!$Q$2-LEN(SOURCE!E22)), "")&amp;
      SOURCE!F22&amp;", "&amp; IF(SOURCE!$R$2-LEN(SOURCE!F22) &gt;=0, REPT(" ",SOURCE!$R$2-LEN(SOURCE!F22)), "")&amp;
      SOURCE!G22&amp;", "&amp; IF(SOURCE!$S$2-LEN(SOURCE!G22) &gt;= 0, REPT(" ",SOURCE!$S$2-LEN(SOURCE!G22)), "")&amp;
      TEXT(SOURCE!H22,"??0")&amp;", "&amp; IF(SOURCE!$T$2-3 &gt;= 0, REPT(" ",SOURCE!$T$2-3), "")&amp;
      TEXT(SOURCE!I22,"??0")&amp;", "&amp; IF(SOURCE!$U$2-3 &gt;= 0, REPT(" ",SOURCE!$U$2-3), "")&amp;
      SOURCE!J22&amp;", "&amp; IF(SOURCE!$V$2-LEN(SOURCE!J22) &gt;= 0, REPT(" ",SOURCE!$V$2-LEN(SOURCE!J22)), "")&amp;
      SOURCE!K22&amp;      IF(SOURCE!$W$2-LEN(SOURCE!K22) &gt;= 0, REPT(" ",SOURCE!$W$2-LEN(SOURCE!K22)), "")&amp;
  ", "&amp; SOURCE!L22&amp;      IF(SOURCE!$Y$2-LEN(SOURCE!L22) &gt;= 0, REPT(" ",SOURCE!$Y$2-LEN(SOURCE!L22)), "")&amp;
      "},"&amp;IF(SOURCE!M22&lt;&gt;"","   "&amp;SOURCE!M22,"")
 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3" spans="1:1">
      <c r="A23" s="14" t="str">
        <f>IF(SOURCE!C23&lt;0,VLOOKUP(SOURCE!C23,lookups!A$1:B$25,2,0),
  IF(ISBLANK(SOURCE!C23),
    "",
    "/* "&amp;TEXT(SOURCE!C23,"???0")&amp;" *"&amp;
      SOURCE!D23&amp;", "&amp; IF(SOURCE!$P$2-LEN(SOURCE!D23) &gt;= 0, REPT(" ",SOURCE!$P$2-LEN(SOURCE!D23)), "")&amp;
      SOURCE!E23&amp;", "&amp; IF(SOURCE!$Q$2-LEN(SOURCE!E23) &gt;= 0, REPT(" ",SOURCE!$Q$2-LEN(SOURCE!E23)), "")&amp;
      SOURCE!F23&amp;", "&amp; IF(SOURCE!$R$2-LEN(SOURCE!F23) &gt;=0, REPT(" ",SOURCE!$R$2-LEN(SOURCE!F23)), "")&amp;
      SOURCE!G23&amp;", "&amp; IF(SOURCE!$S$2-LEN(SOURCE!G23) &gt;= 0, REPT(" ",SOURCE!$S$2-LEN(SOURCE!G23)), "")&amp;
      TEXT(SOURCE!H23,"??0")&amp;", "&amp; IF(SOURCE!$T$2-3 &gt;= 0, REPT(" ",SOURCE!$T$2-3), "")&amp;
      TEXT(SOURCE!I23,"??0")&amp;", "&amp; IF(SOURCE!$U$2-3 &gt;= 0, REPT(" ",SOURCE!$U$2-3), "")&amp;
      SOURCE!J23&amp;", "&amp; IF(SOURCE!$V$2-LEN(SOURCE!J23) &gt;= 0, REPT(" ",SOURCE!$V$2-LEN(SOURCE!J23)), "")&amp;
      SOURCE!K23&amp;      IF(SOURCE!$W$2-LEN(SOURCE!K23) &gt;= 0, REPT(" ",SOURCE!$W$2-LEN(SOURCE!K23)), "")&amp;
  ", "&amp; SOURCE!L23&amp;      IF(SOURCE!$Y$2-LEN(SOURCE!L23) &gt;= 0, REPT(" ",SOURCE!$Y$2-LEN(SOURCE!L23)), "")&amp;
      "},"&amp;IF(SOURCE!M23&lt;&gt;"","   "&amp;SOURCE!M23,"")
 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4" spans="1:1">
      <c r="A24" s="14" t="str">
        <f>IF(SOURCE!C24&lt;0,VLOOKUP(SOURCE!C24,lookups!A$1:B$25,2,0),
  IF(ISBLANK(SOURCE!C24),
    "",
    "/* "&amp;TEXT(SOURCE!C24,"???0")&amp;" *"&amp;
      SOURCE!D24&amp;", "&amp; IF(SOURCE!$P$2-LEN(SOURCE!D24) &gt;= 0, REPT(" ",SOURCE!$P$2-LEN(SOURCE!D24)), "")&amp;
      SOURCE!E24&amp;", "&amp; IF(SOURCE!$Q$2-LEN(SOURCE!E24) &gt;= 0, REPT(" ",SOURCE!$Q$2-LEN(SOURCE!E24)), "")&amp;
      SOURCE!F24&amp;", "&amp; IF(SOURCE!$R$2-LEN(SOURCE!F24) &gt;=0, REPT(" ",SOURCE!$R$2-LEN(SOURCE!F24)), "")&amp;
      SOURCE!G24&amp;", "&amp; IF(SOURCE!$S$2-LEN(SOURCE!G24) &gt;= 0, REPT(" ",SOURCE!$S$2-LEN(SOURCE!G24)), "")&amp;
      TEXT(SOURCE!H24,"??0")&amp;", "&amp; IF(SOURCE!$T$2-3 &gt;= 0, REPT(" ",SOURCE!$T$2-3), "")&amp;
      TEXT(SOURCE!I24,"??0")&amp;", "&amp; IF(SOURCE!$U$2-3 &gt;= 0, REPT(" ",SOURCE!$U$2-3), "")&amp;
      SOURCE!J24&amp;", "&amp; IF(SOURCE!$V$2-LEN(SOURCE!J24) &gt;= 0, REPT(" ",SOURCE!$V$2-LEN(SOURCE!J24)), "")&amp;
      SOURCE!K24&amp;      IF(SOURCE!$W$2-LEN(SOURCE!K24) &gt;= 0, REPT(" ",SOURCE!$W$2-LEN(SOURCE!K24)), "")&amp;
  ", "&amp; SOURCE!L24&amp;      IF(SOURCE!$Y$2-LEN(SOURCE!L24) &gt;= 0, REPT(" ",SOURCE!$Y$2-LEN(SOURCE!L24)), "")&amp;
      "},"&amp;IF(SOURCE!M24&lt;&gt;"","   "&amp;SOURCE!M24,"")
 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5" spans="1:1">
      <c r="A25" s="14" t="str">
        <f>IF(SOURCE!C25&lt;0,VLOOKUP(SOURCE!C25,lookups!A$1:B$25,2,0),
  IF(ISBLANK(SOURCE!C25),
    "",
    "/* "&amp;TEXT(SOURCE!C25,"???0")&amp;" *"&amp;
      SOURCE!D25&amp;", "&amp; IF(SOURCE!$P$2-LEN(SOURCE!D25) &gt;= 0, REPT(" ",SOURCE!$P$2-LEN(SOURCE!D25)), "")&amp;
      SOURCE!E25&amp;", "&amp; IF(SOURCE!$Q$2-LEN(SOURCE!E25) &gt;= 0, REPT(" ",SOURCE!$Q$2-LEN(SOURCE!E25)), "")&amp;
      SOURCE!F25&amp;", "&amp; IF(SOURCE!$R$2-LEN(SOURCE!F25) &gt;=0, REPT(" ",SOURCE!$R$2-LEN(SOURCE!F25)), "")&amp;
      SOURCE!G25&amp;", "&amp; IF(SOURCE!$S$2-LEN(SOURCE!G25) &gt;= 0, REPT(" ",SOURCE!$S$2-LEN(SOURCE!G25)), "")&amp;
      TEXT(SOURCE!H25,"??0")&amp;", "&amp; IF(SOURCE!$T$2-3 &gt;= 0, REPT(" ",SOURCE!$T$2-3), "")&amp;
      TEXT(SOURCE!I25,"??0")&amp;", "&amp; IF(SOURCE!$U$2-3 &gt;= 0, REPT(" ",SOURCE!$U$2-3), "")&amp;
      SOURCE!J25&amp;", "&amp; IF(SOURCE!$V$2-LEN(SOURCE!J25) &gt;= 0, REPT(" ",SOURCE!$V$2-LEN(SOURCE!J25)), "")&amp;
      SOURCE!K25&amp;      IF(SOURCE!$W$2-LEN(SOURCE!K25) &gt;= 0, REPT(" ",SOURCE!$W$2-LEN(SOURCE!K25)), "")&amp;
  ", "&amp; SOURCE!L25&amp;      IF(SOURCE!$Y$2-LEN(SOURCE!L25) &gt;= 0, REPT(" ",SOURCE!$Y$2-LEN(SOURCE!L25)), "")&amp;
      "},"&amp;IF(SOURCE!M25&lt;&gt;"","   "&amp;SOURCE!M25,"")
 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6" spans="1:1">
      <c r="A26" s="14" t="str">
        <f>IF(SOURCE!C26&lt;0,VLOOKUP(SOURCE!C26,lookups!A$1:B$25,2,0),
  IF(ISBLANK(SOURCE!C26),
    "",
    "/* "&amp;TEXT(SOURCE!C26,"???0")&amp;" *"&amp;
      SOURCE!D26&amp;", "&amp; IF(SOURCE!$P$2-LEN(SOURCE!D26) &gt;= 0, REPT(" ",SOURCE!$P$2-LEN(SOURCE!D26)), "")&amp;
      SOURCE!E26&amp;", "&amp; IF(SOURCE!$Q$2-LEN(SOURCE!E26) &gt;= 0, REPT(" ",SOURCE!$Q$2-LEN(SOURCE!E26)), "")&amp;
      SOURCE!F26&amp;", "&amp; IF(SOURCE!$R$2-LEN(SOURCE!F26) &gt;=0, REPT(" ",SOURCE!$R$2-LEN(SOURCE!F26)), "")&amp;
      SOURCE!G26&amp;", "&amp; IF(SOURCE!$S$2-LEN(SOURCE!G26) &gt;= 0, REPT(" ",SOURCE!$S$2-LEN(SOURCE!G26)), "")&amp;
      TEXT(SOURCE!H26,"??0")&amp;", "&amp; IF(SOURCE!$T$2-3 &gt;= 0, REPT(" ",SOURCE!$T$2-3), "")&amp;
      TEXT(SOURCE!I26,"??0")&amp;", "&amp; IF(SOURCE!$U$2-3 &gt;= 0, REPT(" ",SOURCE!$U$2-3), "")&amp;
      SOURCE!J26&amp;", "&amp; IF(SOURCE!$V$2-LEN(SOURCE!J26) &gt;= 0, REPT(" ",SOURCE!$V$2-LEN(SOURCE!J26)), "")&amp;
      SOURCE!K26&amp;      IF(SOURCE!$W$2-LEN(SOURCE!K26) &gt;= 0, REPT(" ",SOURCE!$W$2-LEN(SOURCE!K26)), "")&amp;
  ", "&amp; SOURCE!L26&amp;      IF(SOURCE!$Y$2-LEN(SOURCE!L26) &gt;= 0, REPT(" ",SOURCE!$Y$2-LEN(SOURCE!L26)), "")&amp;
      "},"&amp;IF(SOURCE!M26&lt;&gt;"","   "&amp;SOURCE!M26,"")
 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7" spans="1:1">
      <c r="A27" s="14" t="str">
        <f>IF(SOURCE!C27&lt;0,VLOOKUP(SOURCE!C27,lookups!A$1:B$25,2,0),
  IF(ISBLANK(SOURCE!C27),
    "",
    "/* "&amp;TEXT(SOURCE!C27,"???0")&amp;" *"&amp;
      SOURCE!D27&amp;", "&amp; IF(SOURCE!$P$2-LEN(SOURCE!D27) &gt;= 0, REPT(" ",SOURCE!$P$2-LEN(SOURCE!D27)), "")&amp;
      SOURCE!E27&amp;", "&amp; IF(SOURCE!$Q$2-LEN(SOURCE!E27) &gt;= 0, REPT(" ",SOURCE!$Q$2-LEN(SOURCE!E27)), "")&amp;
      SOURCE!F27&amp;", "&amp; IF(SOURCE!$R$2-LEN(SOURCE!F27) &gt;=0, REPT(" ",SOURCE!$R$2-LEN(SOURCE!F27)), "")&amp;
      SOURCE!G27&amp;", "&amp; IF(SOURCE!$S$2-LEN(SOURCE!G27) &gt;= 0, REPT(" ",SOURCE!$S$2-LEN(SOURCE!G27)), "")&amp;
      TEXT(SOURCE!H27,"??0")&amp;", "&amp; IF(SOURCE!$T$2-3 &gt;= 0, REPT(" ",SOURCE!$T$2-3), "")&amp;
      TEXT(SOURCE!I27,"??0")&amp;", "&amp; IF(SOURCE!$U$2-3 &gt;= 0, REPT(" ",SOURCE!$U$2-3), "")&amp;
      SOURCE!J27&amp;", "&amp; IF(SOURCE!$V$2-LEN(SOURCE!J27) &gt;= 0, REPT(" ",SOURCE!$V$2-LEN(SOURCE!J27)), "")&amp;
      SOURCE!K27&amp;      IF(SOURCE!$W$2-LEN(SOURCE!K27) &gt;= 0, REPT(" ",SOURCE!$W$2-LEN(SOURCE!K27)), "")&amp;
  ", "&amp; SOURCE!L27&amp;      IF(SOURCE!$Y$2-LEN(SOURCE!L27) &gt;= 0, REPT(" ",SOURCE!$Y$2-LEN(SOURCE!L27)), "")&amp;
      "},"&amp;IF(SOURCE!M27&lt;&gt;"","   "&amp;SOURCE!M27,"")
 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28" spans="1:1">
      <c r="A28" s="14" t="str">
        <f>IF(SOURCE!C28&lt;0,VLOOKUP(SOURCE!C28,lookups!A$1:B$25,2,0),
  IF(ISBLANK(SOURCE!C28),
    "",
    "/* "&amp;TEXT(SOURCE!C28,"???0")&amp;" *"&amp;
      SOURCE!D28&amp;", "&amp; IF(SOURCE!$P$2-LEN(SOURCE!D28) &gt;= 0, REPT(" ",SOURCE!$P$2-LEN(SOURCE!D28)), "")&amp;
      SOURCE!E28&amp;", "&amp; IF(SOURCE!$Q$2-LEN(SOURCE!E28) &gt;= 0, REPT(" ",SOURCE!$Q$2-LEN(SOURCE!E28)), "")&amp;
      SOURCE!F28&amp;", "&amp; IF(SOURCE!$R$2-LEN(SOURCE!F28) &gt;=0, REPT(" ",SOURCE!$R$2-LEN(SOURCE!F28)), "")&amp;
      SOURCE!G28&amp;", "&amp; IF(SOURCE!$S$2-LEN(SOURCE!G28) &gt;= 0, REPT(" ",SOURCE!$S$2-LEN(SOURCE!G28)), "")&amp;
      TEXT(SOURCE!H28,"??0")&amp;", "&amp; IF(SOURCE!$T$2-3 &gt;= 0, REPT(" ",SOURCE!$T$2-3), "")&amp;
      TEXT(SOURCE!I28,"??0")&amp;", "&amp; IF(SOURCE!$U$2-3 &gt;= 0, REPT(" ",SOURCE!$U$2-3), "")&amp;
      SOURCE!J28&amp;", "&amp; IF(SOURCE!$V$2-LEN(SOURCE!J28) &gt;= 0, REPT(" ",SOURCE!$V$2-LEN(SOURCE!J28)), "")&amp;
      SOURCE!K28&amp;      IF(SOURCE!$W$2-LEN(SOURCE!K28) &gt;= 0, REPT(" ",SOURCE!$W$2-LEN(SOURCE!K28)), "")&amp;
  ", "&amp; SOURCE!L28&amp;      IF(SOURCE!$Y$2-LEN(SOURCE!L28) &gt;= 0, REPT(" ",SOURCE!$Y$2-LEN(SOURCE!L28)), "")&amp;
      "},"&amp;IF(SOURCE!M28&lt;&gt;"","   "&amp;SOURCE!M28,"")
 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29" spans="1:1">
      <c r="A29" s="14" t="str">
        <f>IF(SOURCE!C29&lt;0,VLOOKUP(SOURCE!C29,lookups!A$1:B$25,2,0),
  IF(ISBLANK(SOURCE!C29),
    "",
    "/* "&amp;TEXT(SOURCE!C29,"???0")&amp;" *"&amp;
      SOURCE!D29&amp;", "&amp; IF(SOURCE!$P$2-LEN(SOURCE!D29) &gt;= 0, REPT(" ",SOURCE!$P$2-LEN(SOURCE!D29)), "")&amp;
      SOURCE!E29&amp;", "&amp; IF(SOURCE!$Q$2-LEN(SOURCE!E29) &gt;= 0, REPT(" ",SOURCE!$Q$2-LEN(SOURCE!E29)), "")&amp;
      SOURCE!F29&amp;", "&amp; IF(SOURCE!$R$2-LEN(SOURCE!F29) &gt;=0, REPT(" ",SOURCE!$R$2-LEN(SOURCE!F29)), "")&amp;
      SOURCE!G29&amp;", "&amp; IF(SOURCE!$S$2-LEN(SOURCE!G29) &gt;= 0, REPT(" ",SOURCE!$S$2-LEN(SOURCE!G29)), "")&amp;
      TEXT(SOURCE!H29,"??0")&amp;", "&amp; IF(SOURCE!$T$2-3 &gt;= 0, REPT(" ",SOURCE!$T$2-3), "")&amp;
      TEXT(SOURCE!I29,"??0")&amp;", "&amp; IF(SOURCE!$U$2-3 &gt;= 0, REPT(" ",SOURCE!$U$2-3), "")&amp;
      SOURCE!J29&amp;", "&amp; IF(SOURCE!$V$2-LEN(SOURCE!J29) &gt;= 0, REPT(" ",SOURCE!$V$2-LEN(SOURCE!J29)), "")&amp;
      SOURCE!K29&amp;      IF(SOURCE!$W$2-LEN(SOURCE!K29) &gt;= 0, REPT(" ",SOURCE!$W$2-LEN(SOURCE!K29)), "")&amp;
  ", "&amp; SOURCE!L29&amp;      IF(SOURCE!$Y$2-LEN(SOURCE!L29) &gt;= 0, REPT(" ",SOURCE!$Y$2-LEN(SOURCE!L29)), "")&amp;
      "},"&amp;IF(SOURCE!M29&lt;&gt;"","   "&amp;SOURCE!M29,"")
 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0" spans="1:1">
      <c r="A30" s="14" t="str">
        <f>IF(SOURCE!C30&lt;0,VLOOKUP(SOURCE!C30,lookups!A$1:B$25,2,0),
  IF(ISBLANK(SOURCE!C30),
    "",
    "/* "&amp;TEXT(SOURCE!C30,"???0")&amp;" *"&amp;
      SOURCE!D30&amp;", "&amp; IF(SOURCE!$P$2-LEN(SOURCE!D30) &gt;= 0, REPT(" ",SOURCE!$P$2-LEN(SOURCE!D30)), "")&amp;
      SOURCE!E30&amp;", "&amp; IF(SOURCE!$Q$2-LEN(SOURCE!E30) &gt;= 0, REPT(" ",SOURCE!$Q$2-LEN(SOURCE!E30)), "")&amp;
      SOURCE!F30&amp;", "&amp; IF(SOURCE!$R$2-LEN(SOURCE!F30) &gt;=0, REPT(" ",SOURCE!$R$2-LEN(SOURCE!F30)), "")&amp;
      SOURCE!G30&amp;", "&amp; IF(SOURCE!$S$2-LEN(SOURCE!G30) &gt;= 0, REPT(" ",SOURCE!$S$2-LEN(SOURCE!G30)), "")&amp;
      TEXT(SOURCE!H30,"??0")&amp;", "&amp; IF(SOURCE!$T$2-3 &gt;= 0, REPT(" ",SOURCE!$T$2-3), "")&amp;
      TEXT(SOURCE!I30,"??0")&amp;", "&amp; IF(SOURCE!$U$2-3 &gt;= 0, REPT(" ",SOURCE!$U$2-3), "")&amp;
      SOURCE!J30&amp;", "&amp; IF(SOURCE!$V$2-LEN(SOURCE!J30) &gt;= 0, REPT(" ",SOURCE!$V$2-LEN(SOURCE!J30)), "")&amp;
      SOURCE!K30&amp;      IF(SOURCE!$W$2-LEN(SOURCE!K30) &gt;= 0, REPT(" ",SOURCE!$W$2-LEN(SOURCE!K30)), "")&amp;
  ", "&amp; SOURCE!L30&amp;      IF(SOURCE!$Y$2-LEN(SOURCE!L30) &gt;= 0, REPT(" ",SOURCE!$Y$2-LEN(SOURCE!L30)), "")&amp;
      "},"&amp;IF(SOURCE!M30&lt;&gt;"","   "&amp;SOURCE!M30,"")
 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1" spans="1:1">
      <c r="A31" s="14" t="str">
        <f>IF(SOURCE!C31&lt;0,VLOOKUP(SOURCE!C31,lookups!A$1:B$25,2,0),
  IF(ISBLANK(SOURCE!C31),
    "",
    "/* "&amp;TEXT(SOURCE!C31,"???0")&amp;" *"&amp;
      SOURCE!D31&amp;", "&amp; IF(SOURCE!$P$2-LEN(SOURCE!D31) &gt;= 0, REPT(" ",SOURCE!$P$2-LEN(SOURCE!D31)), "")&amp;
      SOURCE!E31&amp;", "&amp; IF(SOURCE!$Q$2-LEN(SOURCE!E31) &gt;= 0, REPT(" ",SOURCE!$Q$2-LEN(SOURCE!E31)), "")&amp;
      SOURCE!F31&amp;", "&amp; IF(SOURCE!$R$2-LEN(SOURCE!F31) &gt;=0, REPT(" ",SOURCE!$R$2-LEN(SOURCE!F31)), "")&amp;
      SOURCE!G31&amp;", "&amp; IF(SOURCE!$S$2-LEN(SOURCE!G31) &gt;= 0, REPT(" ",SOURCE!$S$2-LEN(SOURCE!G31)), "")&amp;
      TEXT(SOURCE!H31,"??0")&amp;", "&amp; IF(SOURCE!$T$2-3 &gt;= 0, REPT(" ",SOURCE!$T$2-3), "")&amp;
      TEXT(SOURCE!I31,"??0")&amp;", "&amp; IF(SOURCE!$U$2-3 &gt;= 0, REPT(" ",SOURCE!$U$2-3), "")&amp;
      SOURCE!J31&amp;", "&amp; IF(SOURCE!$V$2-LEN(SOURCE!J31) &gt;= 0, REPT(" ",SOURCE!$V$2-LEN(SOURCE!J31)), "")&amp;
      SOURCE!K31&amp;      IF(SOURCE!$W$2-LEN(SOURCE!K31) &gt;= 0, REPT(" ",SOURCE!$W$2-LEN(SOURCE!K31)), "")&amp;
  ", "&amp; SOURCE!L31&amp;      IF(SOURCE!$Y$2-LEN(SOURCE!L31) &gt;= 0, REPT(" ",SOURCE!$Y$2-LEN(SOURCE!L31)), "")&amp;
      "},"&amp;IF(SOURCE!M31&lt;&gt;"","   "&amp;SOURCE!M31,"")
 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2" spans="1:1">
      <c r="A32" s="14" t="str">
        <f>IF(SOURCE!C32&lt;0,VLOOKUP(SOURCE!C32,lookups!A$1:B$25,2,0),
  IF(ISBLANK(SOURCE!C32),
    "",
    "/* "&amp;TEXT(SOURCE!C32,"???0")&amp;" *"&amp;
      SOURCE!D32&amp;", "&amp; IF(SOURCE!$P$2-LEN(SOURCE!D32) &gt;= 0, REPT(" ",SOURCE!$P$2-LEN(SOURCE!D32)), "")&amp;
      SOURCE!E32&amp;", "&amp; IF(SOURCE!$Q$2-LEN(SOURCE!E32) &gt;= 0, REPT(" ",SOURCE!$Q$2-LEN(SOURCE!E32)), "")&amp;
      SOURCE!F32&amp;", "&amp; IF(SOURCE!$R$2-LEN(SOURCE!F32) &gt;=0, REPT(" ",SOURCE!$R$2-LEN(SOURCE!F32)), "")&amp;
      SOURCE!G32&amp;", "&amp; IF(SOURCE!$S$2-LEN(SOURCE!G32) &gt;= 0, REPT(" ",SOURCE!$S$2-LEN(SOURCE!G32)), "")&amp;
      TEXT(SOURCE!H32,"??0")&amp;", "&amp; IF(SOURCE!$T$2-3 &gt;= 0, REPT(" ",SOURCE!$T$2-3), "")&amp;
      TEXT(SOURCE!I32,"??0")&amp;", "&amp; IF(SOURCE!$U$2-3 &gt;= 0, REPT(" ",SOURCE!$U$2-3), "")&amp;
      SOURCE!J32&amp;", "&amp; IF(SOURCE!$V$2-LEN(SOURCE!J32) &gt;= 0, REPT(" ",SOURCE!$V$2-LEN(SOURCE!J32)), "")&amp;
      SOURCE!K32&amp;      IF(SOURCE!$W$2-LEN(SOURCE!K32) &gt;= 0, REPT(" ",SOURCE!$W$2-LEN(SOURCE!K32)), "")&amp;
  ", "&amp; SOURCE!L32&amp;      IF(SOURCE!$Y$2-LEN(SOURCE!L32) &gt;= 0, REPT(" ",SOURCE!$Y$2-LEN(SOURCE!L32)), "")&amp;
      "},"&amp;IF(SOURCE!M32&lt;&gt;"","   "&amp;SOURCE!M32,"")
 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3" spans="1:1">
      <c r="A33" s="14" t="str">
        <f>IF(SOURCE!C33&lt;0,VLOOKUP(SOURCE!C33,lookups!A$1:B$25,2,0),
  IF(ISBLANK(SOURCE!C33),
    "",
    "/* "&amp;TEXT(SOURCE!C33,"???0")&amp;" *"&amp;
      SOURCE!D33&amp;", "&amp; IF(SOURCE!$P$2-LEN(SOURCE!D33) &gt;= 0, REPT(" ",SOURCE!$P$2-LEN(SOURCE!D33)), "")&amp;
      SOURCE!E33&amp;", "&amp; IF(SOURCE!$Q$2-LEN(SOURCE!E33) &gt;= 0, REPT(" ",SOURCE!$Q$2-LEN(SOURCE!E33)), "")&amp;
      SOURCE!F33&amp;", "&amp; IF(SOURCE!$R$2-LEN(SOURCE!F33) &gt;=0, REPT(" ",SOURCE!$R$2-LEN(SOURCE!F33)), "")&amp;
      SOURCE!G33&amp;", "&amp; IF(SOURCE!$S$2-LEN(SOURCE!G33) &gt;= 0, REPT(" ",SOURCE!$S$2-LEN(SOURCE!G33)), "")&amp;
      TEXT(SOURCE!H33,"??0")&amp;", "&amp; IF(SOURCE!$T$2-3 &gt;= 0, REPT(" ",SOURCE!$T$2-3), "")&amp;
      TEXT(SOURCE!I33,"??0")&amp;", "&amp; IF(SOURCE!$U$2-3 &gt;= 0, REPT(" ",SOURCE!$U$2-3), "")&amp;
      SOURCE!J33&amp;", "&amp; IF(SOURCE!$V$2-LEN(SOURCE!J33) &gt;= 0, REPT(" ",SOURCE!$V$2-LEN(SOURCE!J33)), "")&amp;
      SOURCE!K33&amp;      IF(SOURCE!$W$2-LEN(SOURCE!K33) &gt;= 0, REPT(" ",SOURCE!$W$2-LEN(SOURCE!K33)), "")&amp;
  ", "&amp; SOURCE!L33&amp;      IF(SOURCE!$Y$2-LEN(SOURCE!L33) &gt;= 0, REPT(" ",SOURCE!$Y$2-LEN(SOURCE!L33)), "")&amp;
      "},"&amp;IF(SOURCE!M33&lt;&gt;"","   "&amp;SOURCE!M33,"")
 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4" spans="1:1">
      <c r="A34" s="14" t="str">
        <f>IF(SOURCE!C34&lt;0,VLOOKUP(SOURCE!C34,lookups!A$1:B$25,2,0),
  IF(ISBLANK(SOURCE!C34),
    "",
    "/* "&amp;TEXT(SOURCE!C34,"???0")&amp;" *"&amp;
      SOURCE!D34&amp;", "&amp; IF(SOURCE!$P$2-LEN(SOURCE!D34) &gt;= 0, REPT(" ",SOURCE!$P$2-LEN(SOURCE!D34)), "")&amp;
      SOURCE!E34&amp;", "&amp; IF(SOURCE!$Q$2-LEN(SOURCE!E34) &gt;= 0, REPT(" ",SOURCE!$Q$2-LEN(SOURCE!E34)), "")&amp;
      SOURCE!F34&amp;", "&amp; IF(SOURCE!$R$2-LEN(SOURCE!F34) &gt;=0, REPT(" ",SOURCE!$R$2-LEN(SOURCE!F34)), "")&amp;
      SOURCE!G34&amp;", "&amp; IF(SOURCE!$S$2-LEN(SOURCE!G34) &gt;= 0, REPT(" ",SOURCE!$S$2-LEN(SOURCE!G34)), "")&amp;
      TEXT(SOURCE!H34,"??0")&amp;", "&amp; IF(SOURCE!$T$2-3 &gt;= 0, REPT(" ",SOURCE!$T$2-3), "")&amp;
      TEXT(SOURCE!I34,"??0")&amp;", "&amp; IF(SOURCE!$U$2-3 &gt;= 0, REPT(" ",SOURCE!$U$2-3), "")&amp;
      SOURCE!J34&amp;", "&amp; IF(SOURCE!$V$2-LEN(SOURCE!J34) &gt;= 0, REPT(" ",SOURCE!$V$2-LEN(SOURCE!J34)), "")&amp;
      SOURCE!K34&amp;      IF(SOURCE!$W$2-LEN(SOURCE!K34) &gt;= 0, REPT(" ",SOURCE!$W$2-LEN(SOURCE!K34)), "")&amp;
  ", "&amp; SOURCE!L34&amp;      IF(SOURCE!$Y$2-LEN(SOURCE!L34) &gt;= 0, REPT(" ",SOURCE!$Y$2-LEN(SOURCE!L34)), "")&amp;
      "},"&amp;IF(SOURCE!M34&lt;&gt;"","   "&amp;SOURCE!M34,"")
 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5" spans="1:1">
      <c r="A35" s="14" t="str">
        <f>IF(SOURCE!C35&lt;0,VLOOKUP(SOURCE!C35,lookups!A$1:B$25,2,0),
  IF(ISBLANK(SOURCE!C35),
    "",
    "/* "&amp;TEXT(SOURCE!C35,"???0")&amp;" *"&amp;
      SOURCE!D35&amp;", "&amp; IF(SOURCE!$P$2-LEN(SOURCE!D35) &gt;= 0, REPT(" ",SOURCE!$P$2-LEN(SOURCE!D35)), "")&amp;
      SOURCE!E35&amp;", "&amp; IF(SOURCE!$Q$2-LEN(SOURCE!E35) &gt;= 0, REPT(" ",SOURCE!$Q$2-LEN(SOURCE!E35)), "")&amp;
      SOURCE!F35&amp;", "&amp; IF(SOURCE!$R$2-LEN(SOURCE!F35) &gt;=0, REPT(" ",SOURCE!$R$2-LEN(SOURCE!F35)), "")&amp;
      SOURCE!G35&amp;", "&amp; IF(SOURCE!$S$2-LEN(SOURCE!G35) &gt;= 0, REPT(" ",SOURCE!$S$2-LEN(SOURCE!G35)), "")&amp;
      TEXT(SOURCE!H35,"??0")&amp;", "&amp; IF(SOURCE!$T$2-3 &gt;= 0, REPT(" ",SOURCE!$T$2-3), "")&amp;
      TEXT(SOURCE!I35,"??0")&amp;", "&amp; IF(SOURCE!$U$2-3 &gt;= 0, REPT(" ",SOURCE!$U$2-3), "")&amp;
      SOURCE!J35&amp;", "&amp; IF(SOURCE!$V$2-LEN(SOURCE!J35) &gt;= 0, REPT(" ",SOURCE!$V$2-LEN(SOURCE!J35)), "")&amp;
      SOURCE!K35&amp;      IF(SOURCE!$W$2-LEN(SOURCE!K35) &gt;= 0, REPT(" ",SOURCE!$W$2-LEN(SOURCE!K35)), "")&amp;
  ", "&amp; SOURCE!L35&amp;      IF(SOURCE!$Y$2-LEN(SOURCE!L35) &gt;= 0, REPT(" ",SOURCE!$Y$2-LEN(SOURCE!L35)), "")&amp;
      "},"&amp;IF(SOURCE!M35&lt;&gt;"","   "&amp;SOURCE!M35,"")
 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6" spans="1:1">
      <c r="A36" s="14" t="str">
        <f>IF(SOURCE!C36&lt;0,VLOOKUP(SOURCE!C36,lookups!A$1:B$25,2,0),
  IF(ISBLANK(SOURCE!C36),
    "",
    "/* "&amp;TEXT(SOURCE!C36,"???0")&amp;" *"&amp;
      SOURCE!D36&amp;", "&amp; IF(SOURCE!$P$2-LEN(SOURCE!D36) &gt;= 0, REPT(" ",SOURCE!$P$2-LEN(SOURCE!D36)), "")&amp;
      SOURCE!E36&amp;", "&amp; IF(SOURCE!$Q$2-LEN(SOURCE!E36) &gt;= 0, REPT(" ",SOURCE!$Q$2-LEN(SOURCE!E36)), "")&amp;
      SOURCE!F36&amp;", "&amp; IF(SOURCE!$R$2-LEN(SOURCE!F36) &gt;=0, REPT(" ",SOURCE!$R$2-LEN(SOURCE!F36)), "")&amp;
      SOURCE!G36&amp;", "&amp; IF(SOURCE!$S$2-LEN(SOURCE!G36) &gt;= 0, REPT(" ",SOURCE!$S$2-LEN(SOURCE!G36)), "")&amp;
      TEXT(SOURCE!H36,"??0")&amp;", "&amp; IF(SOURCE!$T$2-3 &gt;= 0, REPT(" ",SOURCE!$T$2-3), "")&amp;
      TEXT(SOURCE!I36,"??0")&amp;", "&amp; IF(SOURCE!$U$2-3 &gt;= 0, REPT(" ",SOURCE!$U$2-3), "")&amp;
      SOURCE!J36&amp;", "&amp; IF(SOURCE!$V$2-LEN(SOURCE!J36) &gt;= 0, REPT(" ",SOURCE!$V$2-LEN(SOURCE!J36)), "")&amp;
      SOURCE!K36&amp;      IF(SOURCE!$W$2-LEN(SOURCE!K36) &gt;= 0, REPT(" ",SOURCE!$W$2-LEN(SOURCE!K36)), "")&amp;
  ", "&amp; SOURCE!L36&amp;      IF(SOURCE!$Y$2-LEN(SOURCE!L36) &gt;= 0, REPT(" ",SOURCE!$Y$2-LEN(SOURCE!L36)), "")&amp;
      "},"&amp;IF(SOURCE!M36&lt;&gt;"","   "&amp;SOURCE!M36,"")
 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7" spans="1:1">
      <c r="A37" s="14" t="str">
        <f>IF(SOURCE!C37&lt;0,VLOOKUP(SOURCE!C37,lookups!A$1:B$25,2,0),
  IF(ISBLANK(SOURCE!C37),
    "",
    "/* "&amp;TEXT(SOURCE!C37,"???0")&amp;" *"&amp;
      SOURCE!D37&amp;", "&amp; IF(SOURCE!$P$2-LEN(SOURCE!D37) &gt;= 0, REPT(" ",SOURCE!$P$2-LEN(SOURCE!D37)), "")&amp;
      SOURCE!E37&amp;", "&amp; IF(SOURCE!$Q$2-LEN(SOURCE!E37) &gt;= 0, REPT(" ",SOURCE!$Q$2-LEN(SOURCE!E37)), "")&amp;
      SOURCE!F37&amp;", "&amp; IF(SOURCE!$R$2-LEN(SOURCE!F37) &gt;=0, REPT(" ",SOURCE!$R$2-LEN(SOURCE!F37)), "")&amp;
      SOURCE!G37&amp;", "&amp; IF(SOURCE!$S$2-LEN(SOURCE!G37) &gt;= 0, REPT(" ",SOURCE!$S$2-LEN(SOURCE!G37)), "")&amp;
      TEXT(SOURCE!H37,"??0")&amp;", "&amp; IF(SOURCE!$T$2-3 &gt;= 0, REPT(" ",SOURCE!$T$2-3), "")&amp;
      TEXT(SOURCE!I37,"??0")&amp;", "&amp; IF(SOURCE!$U$2-3 &gt;= 0, REPT(" ",SOURCE!$U$2-3), "")&amp;
      SOURCE!J37&amp;", "&amp; IF(SOURCE!$V$2-LEN(SOURCE!J37) &gt;= 0, REPT(" ",SOURCE!$V$2-LEN(SOURCE!J37)), "")&amp;
      SOURCE!K37&amp;      IF(SOURCE!$W$2-LEN(SOURCE!K37) &gt;= 0, REPT(" ",SOURCE!$W$2-LEN(SOURCE!K37)), "")&amp;
  ", "&amp; SOURCE!L37&amp;      IF(SOURCE!$Y$2-LEN(SOURCE!L37) &gt;= 0, REPT(" ",SOURCE!$Y$2-LEN(SOURCE!L37)), "")&amp;
      "},"&amp;IF(SOURCE!M37&lt;&gt;"","   "&amp;SOURCE!M37,"")
 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38" spans="1:1">
      <c r="A38" s="14" t="str">
        <f>IF(SOURCE!C38&lt;0,VLOOKUP(SOURCE!C38,lookups!A$1:B$25,2,0),
  IF(ISBLANK(SOURCE!C38),
    "",
    "/* "&amp;TEXT(SOURCE!C38,"???0")&amp;" *"&amp;
      SOURCE!D38&amp;", "&amp; IF(SOURCE!$P$2-LEN(SOURCE!D38) &gt;= 0, REPT(" ",SOURCE!$P$2-LEN(SOURCE!D38)), "")&amp;
      SOURCE!E38&amp;", "&amp; IF(SOURCE!$Q$2-LEN(SOURCE!E38) &gt;= 0, REPT(" ",SOURCE!$Q$2-LEN(SOURCE!E38)), "")&amp;
      SOURCE!F38&amp;", "&amp; IF(SOURCE!$R$2-LEN(SOURCE!F38) &gt;=0, REPT(" ",SOURCE!$R$2-LEN(SOURCE!F38)), "")&amp;
      SOURCE!G38&amp;", "&amp; IF(SOURCE!$S$2-LEN(SOURCE!G38) &gt;= 0, REPT(" ",SOURCE!$S$2-LEN(SOURCE!G38)), "")&amp;
      TEXT(SOURCE!H38,"??0")&amp;", "&amp; IF(SOURCE!$T$2-3 &gt;= 0, REPT(" ",SOURCE!$T$2-3), "")&amp;
      TEXT(SOURCE!I38,"??0")&amp;", "&amp; IF(SOURCE!$U$2-3 &gt;= 0, REPT(" ",SOURCE!$U$2-3), "")&amp;
      SOURCE!J38&amp;", "&amp; IF(SOURCE!$V$2-LEN(SOURCE!J38) &gt;= 0, REPT(" ",SOURCE!$V$2-LEN(SOURCE!J38)), "")&amp;
      SOURCE!K38&amp;      IF(SOURCE!$W$2-LEN(SOURCE!K38) &gt;= 0, REPT(" ",SOURCE!$W$2-LEN(SOURCE!K38)), "")&amp;
  ", "&amp; SOURCE!L38&amp;      IF(SOURCE!$Y$2-LEN(SOURCE!L38) &gt;= 0, REPT(" ",SOURCE!$Y$2-LEN(SOURCE!L38)), "")&amp;
      "},"&amp;IF(SOURCE!M38&lt;&gt;"","   "&amp;SOURCE!M38,"")
 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39" spans="1:1">
      <c r="A39" s="14" t="str">
        <f>IF(SOURCE!C39&lt;0,VLOOKUP(SOURCE!C39,lookups!A$1:B$25,2,0),
  IF(ISBLANK(SOURCE!C39),
    "",
    "/* "&amp;TEXT(SOURCE!C39,"???0")&amp;" *"&amp;
      SOURCE!D39&amp;", "&amp; IF(SOURCE!$P$2-LEN(SOURCE!D39) &gt;= 0, REPT(" ",SOURCE!$P$2-LEN(SOURCE!D39)), "")&amp;
      SOURCE!E39&amp;", "&amp; IF(SOURCE!$Q$2-LEN(SOURCE!E39) &gt;= 0, REPT(" ",SOURCE!$Q$2-LEN(SOURCE!E39)), "")&amp;
      SOURCE!F39&amp;", "&amp; IF(SOURCE!$R$2-LEN(SOURCE!F39) &gt;=0, REPT(" ",SOURCE!$R$2-LEN(SOURCE!F39)), "")&amp;
      SOURCE!G39&amp;", "&amp; IF(SOURCE!$S$2-LEN(SOURCE!G39) &gt;= 0, REPT(" ",SOURCE!$S$2-LEN(SOURCE!G39)), "")&amp;
      TEXT(SOURCE!H39,"??0")&amp;", "&amp; IF(SOURCE!$T$2-3 &gt;= 0, REPT(" ",SOURCE!$T$2-3), "")&amp;
      TEXT(SOURCE!I39,"??0")&amp;", "&amp; IF(SOURCE!$U$2-3 &gt;= 0, REPT(" ",SOURCE!$U$2-3), "")&amp;
      SOURCE!J39&amp;", "&amp; IF(SOURCE!$V$2-LEN(SOURCE!J39) &gt;= 0, REPT(" ",SOURCE!$V$2-LEN(SOURCE!J39)), "")&amp;
      SOURCE!K39&amp;      IF(SOURCE!$W$2-LEN(SOURCE!K39) &gt;= 0, REPT(" ",SOURCE!$W$2-LEN(SOURCE!K39)), "")&amp;
  ", "&amp; SOURCE!L39&amp;      IF(SOURCE!$Y$2-LEN(SOURCE!L39) &gt;= 0, REPT(" ",SOURCE!$Y$2-LEN(SOURCE!L39)), "")&amp;
      "},"&amp;IF(SOURCE!M39&lt;&gt;"","   "&amp;SOURCE!M39,"")
 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0" spans="1:1">
      <c r="A40" s="14" t="str">
        <f>IF(SOURCE!C40&lt;0,VLOOKUP(SOURCE!C40,lookups!A$1:B$25,2,0),
  IF(ISBLANK(SOURCE!C40),
    "",
    "/* "&amp;TEXT(SOURCE!C40,"???0")&amp;" *"&amp;
      SOURCE!D40&amp;", "&amp; IF(SOURCE!$P$2-LEN(SOURCE!D40) &gt;= 0, REPT(" ",SOURCE!$P$2-LEN(SOURCE!D40)), "")&amp;
      SOURCE!E40&amp;", "&amp; IF(SOURCE!$Q$2-LEN(SOURCE!E40) &gt;= 0, REPT(" ",SOURCE!$Q$2-LEN(SOURCE!E40)), "")&amp;
      SOURCE!F40&amp;", "&amp; IF(SOURCE!$R$2-LEN(SOURCE!F40) &gt;=0, REPT(" ",SOURCE!$R$2-LEN(SOURCE!F40)), "")&amp;
      SOURCE!G40&amp;", "&amp; IF(SOURCE!$S$2-LEN(SOURCE!G40) &gt;= 0, REPT(" ",SOURCE!$S$2-LEN(SOURCE!G40)), "")&amp;
      TEXT(SOURCE!H40,"??0")&amp;", "&amp; IF(SOURCE!$T$2-3 &gt;= 0, REPT(" ",SOURCE!$T$2-3), "")&amp;
      TEXT(SOURCE!I40,"??0")&amp;", "&amp; IF(SOURCE!$U$2-3 &gt;= 0, REPT(" ",SOURCE!$U$2-3), "")&amp;
      SOURCE!J40&amp;", "&amp; IF(SOURCE!$V$2-LEN(SOURCE!J40) &gt;= 0, REPT(" ",SOURCE!$V$2-LEN(SOURCE!J40)), "")&amp;
      SOURCE!K40&amp;      IF(SOURCE!$W$2-LEN(SOURCE!K40) &gt;= 0, REPT(" ",SOURCE!$W$2-LEN(SOURCE!K40)), "")&amp;
  ", "&amp; SOURCE!L40&amp;      IF(SOURCE!$Y$2-LEN(SOURCE!L40) &gt;= 0, REPT(" ",SOURCE!$Y$2-LEN(SOURCE!L40)), "")&amp;
      "},"&amp;IF(SOURCE!M40&lt;&gt;"","   "&amp;SOURCE!M40,"")
 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1" spans="1:1">
      <c r="A41" s="14" t="str">
        <f>IF(SOURCE!C41&lt;0,VLOOKUP(SOURCE!C41,lookups!A$1:B$25,2,0),
  IF(ISBLANK(SOURCE!C41),
    "",
    "/* "&amp;TEXT(SOURCE!C41,"???0")&amp;" *"&amp;
      SOURCE!D41&amp;", "&amp; IF(SOURCE!$P$2-LEN(SOURCE!D41) &gt;= 0, REPT(" ",SOURCE!$P$2-LEN(SOURCE!D41)), "")&amp;
      SOURCE!E41&amp;", "&amp; IF(SOURCE!$Q$2-LEN(SOURCE!E41) &gt;= 0, REPT(" ",SOURCE!$Q$2-LEN(SOURCE!E41)), "")&amp;
      SOURCE!F41&amp;", "&amp; IF(SOURCE!$R$2-LEN(SOURCE!F41) &gt;=0, REPT(" ",SOURCE!$R$2-LEN(SOURCE!F41)), "")&amp;
      SOURCE!G41&amp;", "&amp; IF(SOURCE!$S$2-LEN(SOURCE!G41) &gt;= 0, REPT(" ",SOURCE!$S$2-LEN(SOURCE!G41)), "")&amp;
      TEXT(SOURCE!H41,"??0")&amp;", "&amp; IF(SOURCE!$T$2-3 &gt;= 0, REPT(" ",SOURCE!$T$2-3), "")&amp;
      TEXT(SOURCE!I41,"??0")&amp;", "&amp; IF(SOURCE!$U$2-3 &gt;= 0, REPT(" ",SOURCE!$U$2-3), "")&amp;
      SOURCE!J41&amp;", "&amp; IF(SOURCE!$V$2-LEN(SOURCE!J41) &gt;= 0, REPT(" ",SOURCE!$V$2-LEN(SOURCE!J41)), "")&amp;
      SOURCE!K41&amp;      IF(SOURCE!$W$2-LEN(SOURCE!K41) &gt;= 0, REPT(" ",SOURCE!$W$2-LEN(SOURCE!K41)), "")&amp;
  ", "&amp; SOURCE!L41&amp;      IF(SOURCE!$Y$2-LEN(SOURCE!L41) &gt;= 0, REPT(" ",SOURCE!$Y$2-LEN(SOURCE!L41)), "")&amp;
      "},"&amp;IF(SOURCE!M41&lt;&gt;"","   "&amp;SOURCE!M41,"")
 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2" spans="1:1">
      <c r="A42" s="14" t="str">
        <f>IF(SOURCE!C42&lt;0,VLOOKUP(SOURCE!C42,lookups!A$1:B$25,2,0),
  IF(ISBLANK(SOURCE!C42),
    "",
    "/* "&amp;TEXT(SOURCE!C42,"???0")&amp;" *"&amp;
      SOURCE!D42&amp;", "&amp; IF(SOURCE!$P$2-LEN(SOURCE!D42) &gt;= 0, REPT(" ",SOURCE!$P$2-LEN(SOURCE!D42)), "")&amp;
      SOURCE!E42&amp;", "&amp; IF(SOURCE!$Q$2-LEN(SOURCE!E42) &gt;= 0, REPT(" ",SOURCE!$Q$2-LEN(SOURCE!E42)), "")&amp;
      SOURCE!F42&amp;", "&amp; IF(SOURCE!$R$2-LEN(SOURCE!F42) &gt;=0, REPT(" ",SOURCE!$R$2-LEN(SOURCE!F42)), "")&amp;
      SOURCE!G42&amp;", "&amp; IF(SOURCE!$S$2-LEN(SOURCE!G42) &gt;= 0, REPT(" ",SOURCE!$S$2-LEN(SOURCE!G42)), "")&amp;
      TEXT(SOURCE!H42,"??0")&amp;", "&amp; IF(SOURCE!$T$2-3 &gt;= 0, REPT(" ",SOURCE!$T$2-3), "")&amp;
      TEXT(SOURCE!I42,"??0")&amp;", "&amp; IF(SOURCE!$U$2-3 &gt;= 0, REPT(" ",SOURCE!$U$2-3), "")&amp;
      SOURCE!J42&amp;", "&amp; IF(SOURCE!$V$2-LEN(SOURCE!J42) &gt;= 0, REPT(" ",SOURCE!$V$2-LEN(SOURCE!J42)), "")&amp;
      SOURCE!K42&amp;      IF(SOURCE!$W$2-LEN(SOURCE!K42) &gt;= 0, REPT(" ",SOURCE!$W$2-LEN(SOURCE!K42)), "")&amp;
  ", "&amp; SOURCE!L42&amp;      IF(SOURCE!$Y$2-LEN(SOURCE!L42) &gt;= 0, REPT(" ",SOURCE!$Y$2-LEN(SOURCE!L42)), "")&amp;
      "},"&amp;IF(SOURCE!M42&lt;&gt;"","   "&amp;SOURCE!M42,"")
 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3" spans="1:1">
      <c r="A43" s="14" t="str">
        <f>IF(SOURCE!C43&lt;0,VLOOKUP(SOURCE!C43,lookups!A$1:B$25,2,0),
  IF(ISBLANK(SOURCE!C43),
    "",
    "/* "&amp;TEXT(SOURCE!C43,"???0")&amp;" *"&amp;
      SOURCE!D43&amp;", "&amp; IF(SOURCE!$P$2-LEN(SOURCE!D43) &gt;= 0, REPT(" ",SOURCE!$P$2-LEN(SOURCE!D43)), "")&amp;
      SOURCE!E43&amp;", "&amp; IF(SOURCE!$Q$2-LEN(SOURCE!E43) &gt;= 0, REPT(" ",SOURCE!$Q$2-LEN(SOURCE!E43)), "")&amp;
      SOURCE!F43&amp;", "&amp; IF(SOURCE!$R$2-LEN(SOURCE!F43) &gt;=0, REPT(" ",SOURCE!$R$2-LEN(SOURCE!F43)), "")&amp;
      SOURCE!G43&amp;", "&amp; IF(SOURCE!$S$2-LEN(SOURCE!G43) &gt;= 0, REPT(" ",SOURCE!$S$2-LEN(SOURCE!G43)), "")&amp;
      TEXT(SOURCE!H43,"??0")&amp;", "&amp; IF(SOURCE!$T$2-3 &gt;= 0, REPT(" ",SOURCE!$T$2-3), "")&amp;
      TEXT(SOURCE!I43,"??0")&amp;", "&amp; IF(SOURCE!$U$2-3 &gt;= 0, REPT(" ",SOURCE!$U$2-3), "")&amp;
      SOURCE!J43&amp;", "&amp; IF(SOURCE!$V$2-LEN(SOURCE!J43) &gt;= 0, REPT(" ",SOURCE!$V$2-LEN(SOURCE!J43)), "")&amp;
      SOURCE!K43&amp;      IF(SOURCE!$W$2-LEN(SOURCE!K43) &gt;= 0, REPT(" ",SOURCE!$W$2-LEN(SOURCE!K43)), "")&amp;
  ", "&amp; SOURCE!L43&amp;      IF(SOURCE!$Y$2-LEN(SOURCE!L43) &gt;= 0, REPT(" ",SOURCE!$Y$2-LEN(SOURCE!L43)), "")&amp;
      "},"&amp;IF(SOURCE!M43&lt;&gt;"","   "&amp;SOURCE!M43,"")
 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4" spans="1:1">
      <c r="A44" s="14" t="str">
        <f>IF(SOURCE!C44&lt;0,VLOOKUP(SOURCE!C44,lookups!A$1:B$25,2,0),
  IF(ISBLANK(SOURCE!C44),
    "",
    "/* "&amp;TEXT(SOURCE!C44,"???0")&amp;" *"&amp;
      SOURCE!D44&amp;", "&amp; IF(SOURCE!$P$2-LEN(SOURCE!D44) &gt;= 0, REPT(" ",SOURCE!$P$2-LEN(SOURCE!D44)), "")&amp;
      SOURCE!E44&amp;", "&amp; IF(SOURCE!$Q$2-LEN(SOURCE!E44) &gt;= 0, REPT(" ",SOURCE!$Q$2-LEN(SOURCE!E44)), "")&amp;
      SOURCE!F44&amp;", "&amp; IF(SOURCE!$R$2-LEN(SOURCE!F44) &gt;=0, REPT(" ",SOURCE!$R$2-LEN(SOURCE!F44)), "")&amp;
      SOURCE!G44&amp;", "&amp; IF(SOURCE!$S$2-LEN(SOURCE!G44) &gt;= 0, REPT(" ",SOURCE!$S$2-LEN(SOURCE!G44)), "")&amp;
      TEXT(SOURCE!H44,"??0")&amp;", "&amp; IF(SOURCE!$T$2-3 &gt;= 0, REPT(" ",SOURCE!$T$2-3), "")&amp;
      TEXT(SOURCE!I44,"??0")&amp;", "&amp; IF(SOURCE!$U$2-3 &gt;= 0, REPT(" ",SOURCE!$U$2-3), "")&amp;
      SOURCE!J44&amp;", "&amp; IF(SOURCE!$V$2-LEN(SOURCE!J44) &gt;= 0, REPT(" ",SOURCE!$V$2-LEN(SOURCE!J44)), "")&amp;
      SOURCE!K44&amp;      IF(SOURCE!$W$2-LEN(SOURCE!K44) &gt;= 0, REPT(" ",SOURCE!$W$2-LEN(SOURCE!K44)), "")&amp;
  ", "&amp; SOURCE!L44&amp;      IF(SOURCE!$Y$2-LEN(SOURCE!L44) &gt;= 0, REPT(" ",SOURCE!$Y$2-LEN(SOURCE!L44)), "")&amp;
      "},"&amp;IF(SOURCE!M44&lt;&gt;"","   "&amp;SOURCE!M44,"")
 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5" spans="1:1">
      <c r="A45" s="14" t="str">
        <f>IF(SOURCE!C45&lt;0,VLOOKUP(SOURCE!C45,lookups!A$1:B$25,2,0),
  IF(ISBLANK(SOURCE!C45),
    "",
    "/* "&amp;TEXT(SOURCE!C45,"???0")&amp;" *"&amp;
      SOURCE!D45&amp;", "&amp; IF(SOURCE!$P$2-LEN(SOURCE!D45) &gt;= 0, REPT(" ",SOURCE!$P$2-LEN(SOURCE!D45)), "")&amp;
      SOURCE!E45&amp;", "&amp; IF(SOURCE!$Q$2-LEN(SOURCE!E45) &gt;= 0, REPT(" ",SOURCE!$Q$2-LEN(SOURCE!E45)), "")&amp;
      SOURCE!F45&amp;", "&amp; IF(SOURCE!$R$2-LEN(SOURCE!F45) &gt;=0, REPT(" ",SOURCE!$R$2-LEN(SOURCE!F45)), "")&amp;
      SOURCE!G45&amp;", "&amp; IF(SOURCE!$S$2-LEN(SOURCE!G45) &gt;= 0, REPT(" ",SOURCE!$S$2-LEN(SOURCE!G45)), "")&amp;
      TEXT(SOURCE!H45,"??0")&amp;", "&amp; IF(SOURCE!$T$2-3 &gt;= 0, REPT(" ",SOURCE!$T$2-3), "")&amp;
      TEXT(SOURCE!I45,"??0")&amp;", "&amp; IF(SOURCE!$U$2-3 &gt;= 0, REPT(" ",SOURCE!$U$2-3), "")&amp;
      SOURCE!J45&amp;", "&amp; IF(SOURCE!$V$2-LEN(SOURCE!J45) &gt;= 0, REPT(" ",SOURCE!$V$2-LEN(SOURCE!J45)), "")&amp;
      SOURCE!K45&amp;      IF(SOURCE!$W$2-LEN(SOURCE!K45) &gt;= 0, REPT(" ",SOURCE!$W$2-LEN(SOURCE!K45)), "")&amp;
  ", "&amp; SOURCE!L45&amp;      IF(SOURCE!$Y$2-LEN(SOURCE!L45) &gt;= 0, REPT(" ",SOURCE!$Y$2-LEN(SOURCE!L45)), "")&amp;
      "},"&amp;IF(SOURCE!M45&lt;&gt;"","   "&amp;SOURCE!M45,"")
 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6" spans="1:1">
      <c r="A46" s="14" t="str">
        <f>IF(SOURCE!C46&lt;0,VLOOKUP(SOURCE!C46,lookups!A$1:B$25,2,0),
  IF(ISBLANK(SOURCE!C46),
    "",
    "/* "&amp;TEXT(SOURCE!C46,"???0")&amp;" *"&amp;
      SOURCE!D46&amp;", "&amp; IF(SOURCE!$P$2-LEN(SOURCE!D46) &gt;= 0, REPT(" ",SOURCE!$P$2-LEN(SOURCE!D46)), "")&amp;
      SOURCE!E46&amp;", "&amp; IF(SOURCE!$Q$2-LEN(SOURCE!E46) &gt;= 0, REPT(" ",SOURCE!$Q$2-LEN(SOURCE!E46)), "")&amp;
      SOURCE!F46&amp;", "&amp; IF(SOURCE!$R$2-LEN(SOURCE!F46) &gt;=0, REPT(" ",SOURCE!$R$2-LEN(SOURCE!F46)), "")&amp;
      SOURCE!G46&amp;", "&amp; IF(SOURCE!$S$2-LEN(SOURCE!G46) &gt;= 0, REPT(" ",SOURCE!$S$2-LEN(SOURCE!G46)), "")&amp;
      TEXT(SOURCE!H46,"??0")&amp;", "&amp; IF(SOURCE!$T$2-3 &gt;= 0, REPT(" ",SOURCE!$T$2-3), "")&amp;
      TEXT(SOURCE!I46,"??0")&amp;", "&amp; IF(SOURCE!$U$2-3 &gt;= 0, REPT(" ",SOURCE!$U$2-3), "")&amp;
      SOURCE!J46&amp;", "&amp; IF(SOURCE!$V$2-LEN(SOURCE!J46) &gt;= 0, REPT(" ",SOURCE!$V$2-LEN(SOURCE!J46)), "")&amp;
      SOURCE!K46&amp;      IF(SOURCE!$W$2-LEN(SOURCE!K46) &gt;= 0, REPT(" ",SOURCE!$W$2-LEN(SOURCE!K46)), "")&amp;
  ", "&amp; SOURCE!L46&amp;      IF(SOURCE!$Y$2-LEN(SOURCE!L46) &gt;= 0, REPT(" ",SOURCE!$Y$2-LEN(SOURCE!L46)), "")&amp;
      "},"&amp;IF(SOURCE!M46&lt;&gt;"","   "&amp;SOURCE!M46,"")
 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7" spans="1:1">
      <c r="A47" s="14" t="str">
        <f>IF(SOURCE!C47&lt;0,VLOOKUP(SOURCE!C47,lookups!A$1:B$25,2,0),
  IF(ISBLANK(SOURCE!C47),
    "",
    "/* "&amp;TEXT(SOURCE!C47,"???0")&amp;" *"&amp;
      SOURCE!D47&amp;", "&amp; IF(SOURCE!$P$2-LEN(SOURCE!D47) &gt;= 0, REPT(" ",SOURCE!$P$2-LEN(SOURCE!D47)), "")&amp;
      SOURCE!E47&amp;", "&amp; IF(SOURCE!$Q$2-LEN(SOURCE!E47) &gt;= 0, REPT(" ",SOURCE!$Q$2-LEN(SOURCE!E47)), "")&amp;
      SOURCE!F47&amp;", "&amp; IF(SOURCE!$R$2-LEN(SOURCE!F47) &gt;=0, REPT(" ",SOURCE!$R$2-LEN(SOURCE!F47)), "")&amp;
      SOURCE!G47&amp;", "&amp; IF(SOURCE!$S$2-LEN(SOURCE!G47) &gt;= 0, REPT(" ",SOURCE!$S$2-LEN(SOURCE!G47)), "")&amp;
      TEXT(SOURCE!H47,"??0")&amp;", "&amp; IF(SOURCE!$T$2-3 &gt;= 0, REPT(" ",SOURCE!$T$2-3), "")&amp;
      TEXT(SOURCE!I47,"??0")&amp;", "&amp; IF(SOURCE!$U$2-3 &gt;= 0, REPT(" ",SOURCE!$U$2-3), "")&amp;
      SOURCE!J47&amp;", "&amp; IF(SOURCE!$V$2-LEN(SOURCE!J47) &gt;= 0, REPT(" ",SOURCE!$V$2-LEN(SOURCE!J47)), "")&amp;
      SOURCE!K47&amp;      IF(SOURCE!$W$2-LEN(SOURCE!K47) &gt;= 0, REPT(" ",SOURCE!$W$2-LEN(SOURCE!K47)), "")&amp;
  ", "&amp; SOURCE!L47&amp;      IF(SOURCE!$Y$2-LEN(SOURCE!L47) &gt;= 0, REPT(" ",SOURCE!$Y$2-LEN(SOURCE!L47)), "")&amp;
      "},"&amp;IF(SOURCE!M47&lt;&gt;"","   "&amp;SOURCE!M47,"")
 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48" spans="1:1">
      <c r="A48" s="14" t="str">
        <f>IF(SOURCE!C48&lt;0,VLOOKUP(SOURCE!C48,lookups!A$1:B$25,2,0),
  IF(ISBLANK(SOURCE!C48),
    "",
    "/* "&amp;TEXT(SOURCE!C48,"???0")&amp;" *"&amp;
      SOURCE!D48&amp;", "&amp; IF(SOURCE!$P$2-LEN(SOURCE!D48) &gt;= 0, REPT(" ",SOURCE!$P$2-LEN(SOURCE!D48)), "")&amp;
      SOURCE!E48&amp;", "&amp; IF(SOURCE!$Q$2-LEN(SOURCE!E48) &gt;= 0, REPT(" ",SOURCE!$Q$2-LEN(SOURCE!E48)), "")&amp;
      SOURCE!F48&amp;", "&amp; IF(SOURCE!$R$2-LEN(SOURCE!F48) &gt;=0, REPT(" ",SOURCE!$R$2-LEN(SOURCE!F48)), "")&amp;
      SOURCE!G48&amp;", "&amp; IF(SOURCE!$S$2-LEN(SOURCE!G48) &gt;= 0, REPT(" ",SOURCE!$S$2-LEN(SOURCE!G48)), "")&amp;
      TEXT(SOURCE!H48,"??0")&amp;", "&amp; IF(SOURCE!$T$2-3 &gt;= 0, REPT(" ",SOURCE!$T$2-3), "")&amp;
      TEXT(SOURCE!I48,"??0")&amp;", "&amp; IF(SOURCE!$U$2-3 &gt;= 0, REPT(" ",SOURCE!$U$2-3), "")&amp;
      SOURCE!J48&amp;", "&amp; IF(SOURCE!$V$2-LEN(SOURCE!J48) &gt;= 0, REPT(" ",SOURCE!$V$2-LEN(SOURCE!J48)), "")&amp;
      SOURCE!K48&amp;      IF(SOURCE!$W$2-LEN(SOURCE!K48) &gt;= 0, REPT(" ",SOURCE!$W$2-LEN(SOURCE!K48)), "")&amp;
  ", "&amp; SOURCE!L48&amp;      IF(SOURCE!$Y$2-LEN(SOURCE!L48) &gt;= 0, REPT(" ",SOURCE!$Y$2-LEN(SOURCE!L48)), "")&amp;
      "},"&amp;IF(SOURCE!M48&lt;&gt;"","   "&amp;SOURCE!M48,"")
 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49" spans="1:1">
      <c r="A49" s="14" t="str">
        <f>IF(SOURCE!C49&lt;0,VLOOKUP(SOURCE!C49,lookups!A$1:B$25,2,0),
  IF(ISBLANK(SOURCE!C49),
    "",
    "/* "&amp;TEXT(SOURCE!C49,"???0")&amp;" *"&amp;
      SOURCE!D49&amp;", "&amp; IF(SOURCE!$P$2-LEN(SOURCE!D49) &gt;= 0, REPT(" ",SOURCE!$P$2-LEN(SOURCE!D49)), "")&amp;
      SOURCE!E49&amp;", "&amp; IF(SOURCE!$Q$2-LEN(SOURCE!E49) &gt;= 0, REPT(" ",SOURCE!$Q$2-LEN(SOURCE!E49)), "")&amp;
      SOURCE!F49&amp;", "&amp; IF(SOURCE!$R$2-LEN(SOURCE!F49) &gt;=0, REPT(" ",SOURCE!$R$2-LEN(SOURCE!F49)), "")&amp;
      SOURCE!G49&amp;", "&amp; IF(SOURCE!$S$2-LEN(SOURCE!G49) &gt;= 0, REPT(" ",SOURCE!$S$2-LEN(SOURCE!G49)), "")&amp;
      TEXT(SOURCE!H49,"??0")&amp;", "&amp; IF(SOURCE!$T$2-3 &gt;= 0, REPT(" ",SOURCE!$T$2-3), "")&amp;
      TEXT(SOURCE!I49,"??0")&amp;", "&amp; IF(SOURCE!$U$2-3 &gt;= 0, REPT(" ",SOURCE!$U$2-3), "")&amp;
      SOURCE!J49&amp;", "&amp; IF(SOURCE!$V$2-LEN(SOURCE!J49) &gt;= 0, REPT(" ",SOURCE!$V$2-LEN(SOURCE!J49)), "")&amp;
      SOURCE!K49&amp;      IF(SOURCE!$W$2-LEN(SOURCE!K49) &gt;= 0, REPT(" ",SOURCE!$W$2-LEN(SOURCE!K49)), "")&amp;
  ", "&amp; SOURCE!L49&amp;      IF(SOURCE!$Y$2-LEN(SOURCE!L49) &gt;= 0, REPT(" ",SOURCE!$Y$2-LEN(SOURCE!L49)), "")&amp;
      "},"&amp;IF(SOURCE!M49&lt;&gt;"","   "&amp;SOURCE!M49,"")
 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0" spans="1:1">
      <c r="A50" s="14" t="str">
        <f>IF(SOURCE!C50&lt;0,VLOOKUP(SOURCE!C50,lookups!A$1:B$25,2,0),
  IF(ISBLANK(SOURCE!C50),
    "",
    "/* "&amp;TEXT(SOURCE!C50,"???0")&amp;" *"&amp;
      SOURCE!D50&amp;", "&amp; IF(SOURCE!$P$2-LEN(SOURCE!D50) &gt;= 0, REPT(" ",SOURCE!$P$2-LEN(SOURCE!D50)), "")&amp;
      SOURCE!E50&amp;", "&amp; IF(SOURCE!$Q$2-LEN(SOURCE!E50) &gt;= 0, REPT(" ",SOURCE!$Q$2-LEN(SOURCE!E50)), "")&amp;
      SOURCE!F50&amp;", "&amp; IF(SOURCE!$R$2-LEN(SOURCE!F50) &gt;=0, REPT(" ",SOURCE!$R$2-LEN(SOURCE!F50)), "")&amp;
      SOURCE!G50&amp;", "&amp; IF(SOURCE!$S$2-LEN(SOURCE!G50) &gt;= 0, REPT(" ",SOURCE!$S$2-LEN(SOURCE!G50)), "")&amp;
      TEXT(SOURCE!H50,"??0")&amp;", "&amp; IF(SOURCE!$T$2-3 &gt;= 0, REPT(" ",SOURCE!$T$2-3), "")&amp;
      TEXT(SOURCE!I50,"??0")&amp;", "&amp; IF(SOURCE!$U$2-3 &gt;= 0, REPT(" ",SOURCE!$U$2-3), "")&amp;
      SOURCE!J50&amp;", "&amp; IF(SOURCE!$V$2-LEN(SOURCE!J50) &gt;= 0, REPT(" ",SOURCE!$V$2-LEN(SOURCE!J50)), "")&amp;
      SOURCE!K50&amp;      IF(SOURCE!$W$2-LEN(SOURCE!K50) &gt;= 0, REPT(" ",SOURCE!$W$2-LEN(SOURCE!K50)), "")&amp;
  ", "&amp; SOURCE!L50&amp;      IF(SOURCE!$Y$2-LEN(SOURCE!L50) &gt;= 0, REPT(" ",SOURCE!$Y$2-LEN(SOURCE!L50)), "")&amp;
      "},"&amp;IF(SOURCE!M50&lt;&gt;"","   "&amp;SOURCE!M50,"")
 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1" spans="1:1">
      <c r="A51" s="14" t="str">
        <f>IF(SOURCE!C51&lt;0,VLOOKUP(SOURCE!C51,lookups!A$1:B$25,2,0),
  IF(ISBLANK(SOURCE!C51),
    "",
    "/* "&amp;TEXT(SOURCE!C51,"???0")&amp;" *"&amp;
      SOURCE!D51&amp;", "&amp; IF(SOURCE!$P$2-LEN(SOURCE!D51) &gt;= 0, REPT(" ",SOURCE!$P$2-LEN(SOURCE!D51)), "")&amp;
      SOURCE!E51&amp;", "&amp; IF(SOURCE!$Q$2-LEN(SOURCE!E51) &gt;= 0, REPT(" ",SOURCE!$Q$2-LEN(SOURCE!E51)), "")&amp;
      SOURCE!F51&amp;", "&amp; IF(SOURCE!$R$2-LEN(SOURCE!F51) &gt;=0, REPT(" ",SOURCE!$R$2-LEN(SOURCE!F51)), "")&amp;
      SOURCE!G51&amp;", "&amp; IF(SOURCE!$S$2-LEN(SOURCE!G51) &gt;= 0, REPT(" ",SOURCE!$S$2-LEN(SOURCE!G51)), "")&amp;
      TEXT(SOURCE!H51,"??0")&amp;", "&amp; IF(SOURCE!$T$2-3 &gt;= 0, REPT(" ",SOURCE!$T$2-3), "")&amp;
      TEXT(SOURCE!I51,"??0")&amp;", "&amp; IF(SOURCE!$U$2-3 &gt;= 0, REPT(" ",SOURCE!$U$2-3), "")&amp;
      SOURCE!J51&amp;", "&amp; IF(SOURCE!$V$2-LEN(SOURCE!J51) &gt;= 0, REPT(" ",SOURCE!$V$2-LEN(SOURCE!J51)), "")&amp;
      SOURCE!K51&amp;      IF(SOURCE!$W$2-LEN(SOURCE!K51) &gt;= 0, REPT(" ",SOURCE!$W$2-LEN(SOURCE!K51)), "")&amp;
  ", "&amp; SOURCE!L51&amp;      IF(SOURCE!$Y$2-LEN(SOURCE!L51) &gt;= 0, REPT(" ",SOURCE!$Y$2-LEN(SOURCE!L51)), "")&amp;
      "},"&amp;IF(SOURCE!M51&lt;&gt;"","   "&amp;SOURCE!M51,"")
 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2" spans="1:1">
      <c r="A52" s="14" t="str">
        <f>IF(SOURCE!C52&lt;0,VLOOKUP(SOURCE!C52,lookups!A$1:B$25,2,0),
  IF(ISBLANK(SOURCE!C52),
    "",
    "/* "&amp;TEXT(SOURCE!C52,"???0")&amp;" *"&amp;
      SOURCE!D52&amp;", "&amp; IF(SOURCE!$P$2-LEN(SOURCE!D52) &gt;= 0, REPT(" ",SOURCE!$P$2-LEN(SOURCE!D52)), "")&amp;
      SOURCE!E52&amp;", "&amp; IF(SOURCE!$Q$2-LEN(SOURCE!E52) &gt;= 0, REPT(" ",SOURCE!$Q$2-LEN(SOURCE!E52)), "")&amp;
      SOURCE!F52&amp;", "&amp; IF(SOURCE!$R$2-LEN(SOURCE!F52) &gt;=0, REPT(" ",SOURCE!$R$2-LEN(SOURCE!F52)), "")&amp;
      SOURCE!G52&amp;", "&amp; IF(SOURCE!$S$2-LEN(SOURCE!G52) &gt;= 0, REPT(" ",SOURCE!$S$2-LEN(SOURCE!G52)), "")&amp;
      TEXT(SOURCE!H52,"??0")&amp;", "&amp; IF(SOURCE!$T$2-3 &gt;= 0, REPT(" ",SOURCE!$T$2-3), "")&amp;
      TEXT(SOURCE!I52,"??0")&amp;", "&amp; IF(SOURCE!$U$2-3 &gt;= 0, REPT(" ",SOURCE!$U$2-3), "")&amp;
      SOURCE!J52&amp;", "&amp; IF(SOURCE!$V$2-LEN(SOURCE!J52) &gt;= 0, REPT(" ",SOURCE!$V$2-LEN(SOURCE!J52)), "")&amp;
      SOURCE!K52&amp;      IF(SOURCE!$W$2-LEN(SOURCE!K52) &gt;= 0, REPT(" ",SOURCE!$W$2-LEN(SOURCE!K52)), "")&amp;
  ", "&amp; SOURCE!L52&amp;      IF(SOURCE!$Y$2-LEN(SOURCE!L52) &gt;= 0, REPT(" ",SOURCE!$Y$2-LEN(SOURCE!L52)), "")&amp;
      "},"&amp;IF(SOURCE!M52&lt;&gt;"","   "&amp;SOURCE!M52,"")
 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3" spans="1:1">
      <c r="A53" s="14" t="str">
        <f>IF(SOURCE!C53&lt;0,VLOOKUP(SOURCE!C53,lookups!A$1:B$25,2,0),
  IF(ISBLANK(SOURCE!C53),
    "",
    "/* "&amp;TEXT(SOURCE!C53,"???0")&amp;" *"&amp;
      SOURCE!D53&amp;", "&amp; IF(SOURCE!$P$2-LEN(SOURCE!D53) &gt;= 0, REPT(" ",SOURCE!$P$2-LEN(SOURCE!D53)), "")&amp;
      SOURCE!E53&amp;", "&amp; IF(SOURCE!$Q$2-LEN(SOURCE!E53) &gt;= 0, REPT(" ",SOURCE!$Q$2-LEN(SOURCE!E53)), "")&amp;
      SOURCE!F53&amp;", "&amp; IF(SOURCE!$R$2-LEN(SOURCE!F53) &gt;=0, REPT(" ",SOURCE!$R$2-LEN(SOURCE!F53)), "")&amp;
      SOURCE!G53&amp;", "&amp; IF(SOURCE!$S$2-LEN(SOURCE!G53) &gt;= 0, REPT(" ",SOURCE!$S$2-LEN(SOURCE!G53)), "")&amp;
      TEXT(SOURCE!H53,"??0")&amp;", "&amp; IF(SOURCE!$T$2-3 &gt;= 0, REPT(" ",SOURCE!$T$2-3), "")&amp;
      TEXT(SOURCE!I53,"??0")&amp;", "&amp; IF(SOURCE!$U$2-3 &gt;= 0, REPT(" ",SOURCE!$U$2-3), "")&amp;
      SOURCE!J53&amp;", "&amp; IF(SOURCE!$V$2-LEN(SOURCE!J53) &gt;= 0, REPT(" ",SOURCE!$V$2-LEN(SOURCE!J53)), "")&amp;
      SOURCE!K53&amp;      IF(SOURCE!$W$2-LEN(SOURCE!K53) &gt;= 0, REPT(" ",SOURCE!$W$2-LEN(SOURCE!K53)), "")&amp;
  ", "&amp; SOURCE!L53&amp;      IF(SOURCE!$Y$2-LEN(SOURCE!L53) &gt;= 0, REPT(" ",SOURCE!$Y$2-LEN(SOURCE!L53)), "")&amp;
      "},"&amp;IF(SOURCE!M53&lt;&gt;"","   "&amp;SOURCE!M53,"")
 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4" spans="1:1">
      <c r="A54" s="14" t="str">
        <f>IF(SOURCE!C54&lt;0,VLOOKUP(SOURCE!C54,lookups!A$1:B$25,2,0),
  IF(ISBLANK(SOURCE!C54),
    "",
    "/* "&amp;TEXT(SOURCE!C54,"???0")&amp;" *"&amp;
      SOURCE!D54&amp;", "&amp; IF(SOURCE!$P$2-LEN(SOURCE!D54) &gt;= 0, REPT(" ",SOURCE!$P$2-LEN(SOURCE!D54)), "")&amp;
      SOURCE!E54&amp;", "&amp; IF(SOURCE!$Q$2-LEN(SOURCE!E54) &gt;= 0, REPT(" ",SOURCE!$Q$2-LEN(SOURCE!E54)), "")&amp;
      SOURCE!F54&amp;", "&amp; IF(SOURCE!$R$2-LEN(SOURCE!F54) &gt;=0, REPT(" ",SOURCE!$R$2-LEN(SOURCE!F54)), "")&amp;
      SOURCE!G54&amp;", "&amp; IF(SOURCE!$S$2-LEN(SOURCE!G54) &gt;= 0, REPT(" ",SOURCE!$S$2-LEN(SOURCE!G54)), "")&amp;
      TEXT(SOURCE!H54,"??0")&amp;", "&amp; IF(SOURCE!$T$2-3 &gt;= 0, REPT(" ",SOURCE!$T$2-3), "")&amp;
      TEXT(SOURCE!I54,"??0")&amp;", "&amp; IF(SOURCE!$U$2-3 &gt;= 0, REPT(" ",SOURCE!$U$2-3), "")&amp;
      SOURCE!J54&amp;", "&amp; IF(SOURCE!$V$2-LEN(SOURCE!J54) &gt;= 0, REPT(" ",SOURCE!$V$2-LEN(SOURCE!J54)), "")&amp;
      SOURCE!K54&amp;      IF(SOURCE!$W$2-LEN(SOURCE!K54) &gt;= 0, REPT(" ",SOURCE!$W$2-LEN(SOURCE!K54)), "")&amp;
  ", "&amp; SOURCE!L54&amp;      IF(SOURCE!$Y$2-LEN(SOURCE!L54) &gt;= 0, REPT(" ",SOURCE!$Y$2-LEN(SOURCE!L54)), "")&amp;
      "},"&amp;IF(SOURCE!M54&lt;&gt;"","   "&amp;SOURCE!M54,"")
 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5" spans="1:1">
      <c r="A55" s="14" t="str">
        <f>IF(SOURCE!C55&lt;0,VLOOKUP(SOURCE!C55,lookups!A$1:B$25,2,0),
  IF(ISBLANK(SOURCE!C55),
    "",
    "/* "&amp;TEXT(SOURCE!C55,"???0")&amp;" *"&amp;
      SOURCE!D55&amp;", "&amp; IF(SOURCE!$P$2-LEN(SOURCE!D55) &gt;= 0, REPT(" ",SOURCE!$P$2-LEN(SOURCE!D55)), "")&amp;
      SOURCE!E55&amp;", "&amp; IF(SOURCE!$Q$2-LEN(SOURCE!E55) &gt;= 0, REPT(" ",SOURCE!$Q$2-LEN(SOURCE!E55)), "")&amp;
      SOURCE!F55&amp;", "&amp; IF(SOURCE!$R$2-LEN(SOURCE!F55) &gt;=0, REPT(" ",SOURCE!$R$2-LEN(SOURCE!F55)), "")&amp;
      SOURCE!G55&amp;", "&amp; IF(SOURCE!$S$2-LEN(SOURCE!G55) &gt;= 0, REPT(" ",SOURCE!$S$2-LEN(SOURCE!G55)), "")&amp;
      TEXT(SOURCE!H55,"??0")&amp;", "&amp; IF(SOURCE!$T$2-3 &gt;= 0, REPT(" ",SOURCE!$T$2-3), "")&amp;
      TEXT(SOURCE!I55,"??0")&amp;", "&amp; IF(SOURCE!$U$2-3 &gt;= 0, REPT(" ",SOURCE!$U$2-3), "")&amp;
      SOURCE!J55&amp;", "&amp; IF(SOURCE!$V$2-LEN(SOURCE!J55) &gt;= 0, REPT(" ",SOURCE!$V$2-LEN(SOURCE!J55)), "")&amp;
      SOURCE!K55&amp;      IF(SOURCE!$W$2-LEN(SOURCE!K55) &gt;= 0, REPT(" ",SOURCE!$W$2-LEN(SOURCE!K55)), "")&amp;
  ", "&amp; SOURCE!L55&amp;      IF(SOURCE!$Y$2-LEN(SOURCE!L55) &gt;= 0, REPT(" ",SOURCE!$Y$2-LEN(SOURCE!L55)), "")&amp;
      "},"&amp;IF(SOURCE!M55&lt;&gt;"","   "&amp;SOURCE!M55,"")
 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6" spans="1:1">
      <c r="A56" s="14" t="str">
        <f>IF(SOURCE!C56&lt;0,VLOOKUP(SOURCE!C56,lookups!A$1:B$25,2,0),
  IF(ISBLANK(SOURCE!C56),
    "",
    "/* "&amp;TEXT(SOURCE!C56,"???0")&amp;" *"&amp;
      SOURCE!D56&amp;", "&amp; IF(SOURCE!$P$2-LEN(SOURCE!D56) &gt;= 0, REPT(" ",SOURCE!$P$2-LEN(SOURCE!D56)), "")&amp;
      SOURCE!E56&amp;", "&amp; IF(SOURCE!$Q$2-LEN(SOURCE!E56) &gt;= 0, REPT(" ",SOURCE!$Q$2-LEN(SOURCE!E56)), "")&amp;
      SOURCE!F56&amp;", "&amp; IF(SOURCE!$R$2-LEN(SOURCE!F56) &gt;=0, REPT(" ",SOURCE!$R$2-LEN(SOURCE!F56)), "")&amp;
      SOURCE!G56&amp;", "&amp; IF(SOURCE!$S$2-LEN(SOURCE!G56) &gt;= 0, REPT(" ",SOURCE!$S$2-LEN(SOURCE!G56)), "")&amp;
      TEXT(SOURCE!H56,"??0")&amp;", "&amp; IF(SOURCE!$T$2-3 &gt;= 0, REPT(" ",SOURCE!$T$2-3), "")&amp;
      TEXT(SOURCE!I56,"??0")&amp;", "&amp; IF(SOURCE!$U$2-3 &gt;= 0, REPT(" ",SOURCE!$U$2-3), "")&amp;
      SOURCE!J56&amp;", "&amp; IF(SOURCE!$V$2-LEN(SOURCE!J56) &gt;= 0, REPT(" ",SOURCE!$V$2-LEN(SOURCE!J56)), "")&amp;
      SOURCE!K56&amp;      IF(SOURCE!$W$2-LEN(SOURCE!K56) &gt;= 0, REPT(" ",SOURCE!$W$2-LEN(SOURCE!K56)), "")&amp;
  ", "&amp; SOURCE!L56&amp;      IF(SOURCE!$Y$2-LEN(SOURCE!L56) &gt;= 0, REPT(" ",SOURCE!$Y$2-LEN(SOURCE!L56)), "")&amp;
      "},"&amp;IF(SOURCE!M56&lt;&gt;"","   "&amp;SOURCE!M56,"")
 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7" spans="1:1">
      <c r="A57" s="14" t="str">
        <f>IF(SOURCE!C57&lt;0,VLOOKUP(SOURCE!C57,lookups!A$1:B$25,2,0),
  IF(ISBLANK(SOURCE!C57),
    "",
    "/* "&amp;TEXT(SOURCE!C57,"???0")&amp;" *"&amp;
      SOURCE!D57&amp;", "&amp; IF(SOURCE!$P$2-LEN(SOURCE!D57) &gt;= 0, REPT(" ",SOURCE!$P$2-LEN(SOURCE!D57)), "")&amp;
      SOURCE!E57&amp;", "&amp; IF(SOURCE!$Q$2-LEN(SOURCE!E57) &gt;= 0, REPT(" ",SOURCE!$Q$2-LEN(SOURCE!E57)), "")&amp;
      SOURCE!F57&amp;", "&amp; IF(SOURCE!$R$2-LEN(SOURCE!F57) &gt;=0, REPT(" ",SOURCE!$R$2-LEN(SOURCE!F57)), "")&amp;
      SOURCE!G57&amp;", "&amp; IF(SOURCE!$S$2-LEN(SOURCE!G57) &gt;= 0, REPT(" ",SOURCE!$S$2-LEN(SOURCE!G57)), "")&amp;
      TEXT(SOURCE!H57,"??0")&amp;", "&amp; IF(SOURCE!$T$2-3 &gt;= 0, REPT(" ",SOURCE!$T$2-3), "")&amp;
      TEXT(SOURCE!I57,"??0")&amp;", "&amp; IF(SOURCE!$U$2-3 &gt;= 0, REPT(" ",SOURCE!$U$2-3), "")&amp;
      SOURCE!J57&amp;", "&amp; IF(SOURCE!$V$2-LEN(SOURCE!J57) &gt;= 0, REPT(" ",SOURCE!$V$2-LEN(SOURCE!J57)), "")&amp;
      SOURCE!K57&amp;      IF(SOURCE!$W$2-LEN(SOURCE!K57) &gt;= 0, REPT(" ",SOURCE!$W$2-LEN(SOURCE!K57)), "")&amp;
  ", "&amp; SOURCE!L57&amp;      IF(SOURCE!$Y$2-LEN(SOURCE!L57) &gt;= 0, REPT(" ",SOURCE!$Y$2-LEN(SOURCE!L57)), "")&amp;
      "},"&amp;IF(SOURCE!M57&lt;&gt;"","   "&amp;SOURCE!M57,"")
 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58" spans="1:1">
      <c r="A58" s="14" t="str">
        <f>IF(SOURCE!C58&lt;0,VLOOKUP(SOURCE!C58,lookups!A$1:B$25,2,0),
  IF(ISBLANK(SOURCE!C58),
    "",
    "/* "&amp;TEXT(SOURCE!C58,"???0")&amp;" *"&amp;
      SOURCE!D58&amp;", "&amp; IF(SOURCE!$P$2-LEN(SOURCE!D58) &gt;= 0, REPT(" ",SOURCE!$P$2-LEN(SOURCE!D58)), "")&amp;
      SOURCE!E58&amp;", "&amp; IF(SOURCE!$Q$2-LEN(SOURCE!E58) &gt;= 0, REPT(" ",SOURCE!$Q$2-LEN(SOURCE!E58)), "")&amp;
      SOURCE!F58&amp;", "&amp; IF(SOURCE!$R$2-LEN(SOURCE!F58) &gt;=0, REPT(" ",SOURCE!$R$2-LEN(SOURCE!F58)), "")&amp;
      SOURCE!G58&amp;", "&amp; IF(SOURCE!$S$2-LEN(SOURCE!G58) &gt;= 0, REPT(" ",SOURCE!$S$2-LEN(SOURCE!G58)), "")&amp;
      TEXT(SOURCE!H58,"??0")&amp;", "&amp; IF(SOURCE!$T$2-3 &gt;= 0, REPT(" ",SOURCE!$T$2-3), "")&amp;
      TEXT(SOURCE!I58,"??0")&amp;", "&amp; IF(SOURCE!$U$2-3 &gt;= 0, REPT(" ",SOURCE!$U$2-3), "")&amp;
      SOURCE!J58&amp;", "&amp; IF(SOURCE!$V$2-LEN(SOURCE!J58) &gt;= 0, REPT(" ",SOURCE!$V$2-LEN(SOURCE!J58)), "")&amp;
      SOURCE!K58&amp;      IF(SOURCE!$W$2-LEN(SOURCE!K58) &gt;= 0, REPT(" ",SOURCE!$W$2-LEN(SOURCE!K58)), "")&amp;
  ", "&amp; SOURCE!L58&amp;      IF(SOURCE!$Y$2-LEN(SOURCE!L58) &gt;= 0, REPT(" ",SOURCE!$Y$2-LEN(SOURCE!L58)), "")&amp;
      "},"&amp;IF(SOURCE!M58&lt;&gt;"","   "&amp;SOURCE!M58,"")
 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59" spans="1:1">
      <c r="A59" s="14" t="str">
        <f>IF(SOURCE!C59&lt;0,VLOOKUP(SOURCE!C59,lookups!A$1:B$25,2,0),
  IF(ISBLANK(SOURCE!C59),
    "",
    "/* "&amp;TEXT(SOURCE!C59,"???0")&amp;" *"&amp;
      SOURCE!D59&amp;", "&amp; IF(SOURCE!$P$2-LEN(SOURCE!D59) &gt;= 0, REPT(" ",SOURCE!$P$2-LEN(SOURCE!D59)), "")&amp;
      SOURCE!E59&amp;", "&amp; IF(SOURCE!$Q$2-LEN(SOURCE!E59) &gt;= 0, REPT(" ",SOURCE!$Q$2-LEN(SOURCE!E59)), "")&amp;
      SOURCE!F59&amp;", "&amp; IF(SOURCE!$R$2-LEN(SOURCE!F59) &gt;=0, REPT(" ",SOURCE!$R$2-LEN(SOURCE!F59)), "")&amp;
      SOURCE!G59&amp;", "&amp; IF(SOURCE!$S$2-LEN(SOURCE!G59) &gt;= 0, REPT(" ",SOURCE!$S$2-LEN(SOURCE!G59)), "")&amp;
      TEXT(SOURCE!H59,"??0")&amp;", "&amp; IF(SOURCE!$T$2-3 &gt;= 0, REPT(" ",SOURCE!$T$2-3), "")&amp;
      TEXT(SOURCE!I59,"??0")&amp;", "&amp; IF(SOURCE!$U$2-3 &gt;= 0, REPT(" ",SOURCE!$U$2-3), "")&amp;
      SOURCE!J59&amp;", "&amp; IF(SOURCE!$V$2-LEN(SOURCE!J59) &gt;= 0, REPT(" ",SOURCE!$V$2-LEN(SOURCE!J59)), "")&amp;
      SOURCE!K59&amp;      IF(SOURCE!$W$2-LEN(SOURCE!K59) &gt;= 0, REPT(" ",SOURCE!$W$2-LEN(SOURCE!K59)), "")&amp;
  ", "&amp; SOURCE!L59&amp;      IF(SOURCE!$Y$2-LEN(SOURCE!L59) &gt;= 0, REPT(" ",SOURCE!$Y$2-LEN(SOURCE!L59)), "")&amp;
      "},"&amp;IF(SOURCE!M59&lt;&gt;"","   "&amp;SOURCE!M59,"")
 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0" spans="1:1">
      <c r="A60" s="14" t="str">
        <f>IF(SOURCE!C60&lt;0,VLOOKUP(SOURCE!C60,lookups!A$1:B$25,2,0),
  IF(ISBLANK(SOURCE!C60),
    "",
    "/* "&amp;TEXT(SOURCE!C60,"???0")&amp;" *"&amp;
      SOURCE!D60&amp;", "&amp; IF(SOURCE!$P$2-LEN(SOURCE!D60) &gt;= 0, REPT(" ",SOURCE!$P$2-LEN(SOURCE!D60)), "")&amp;
      SOURCE!E60&amp;", "&amp; IF(SOURCE!$Q$2-LEN(SOURCE!E60) &gt;= 0, REPT(" ",SOURCE!$Q$2-LEN(SOURCE!E60)), "")&amp;
      SOURCE!F60&amp;", "&amp; IF(SOURCE!$R$2-LEN(SOURCE!F60) &gt;=0, REPT(" ",SOURCE!$R$2-LEN(SOURCE!F60)), "")&amp;
      SOURCE!G60&amp;", "&amp; IF(SOURCE!$S$2-LEN(SOURCE!G60) &gt;= 0, REPT(" ",SOURCE!$S$2-LEN(SOURCE!G60)), "")&amp;
      TEXT(SOURCE!H60,"??0")&amp;", "&amp; IF(SOURCE!$T$2-3 &gt;= 0, REPT(" ",SOURCE!$T$2-3), "")&amp;
      TEXT(SOURCE!I60,"??0")&amp;", "&amp; IF(SOURCE!$U$2-3 &gt;= 0, REPT(" ",SOURCE!$U$2-3), "")&amp;
      SOURCE!J60&amp;", "&amp; IF(SOURCE!$V$2-LEN(SOURCE!J60) &gt;= 0, REPT(" ",SOURCE!$V$2-LEN(SOURCE!J60)), "")&amp;
      SOURCE!K60&amp;      IF(SOURCE!$W$2-LEN(SOURCE!K60) &gt;= 0, REPT(" ",SOURCE!$W$2-LEN(SOURCE!K60)), "")&amp;
  ", "&amp; SOURCE!L60&amp;      IF(SOURCE!$Y$2-LEN(SOURCE!L60) &gt;= 0, REPT(" ",SOURCE!$Y$2-LEN(SOURCE!L60)), "")&amp;
      "},"&amp;IF(SOURCE!M60&lt;&gt;"","   "&amp;SOURCE!M60,"")
 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1" spans="1:1">
      <c r="A61" s="14" t="str">
        <f>IF(SOURCE!C61&lt;0,VLOOKUP(SOURCE!C61,lookups!A$1:B$25,2,0),
  IF(ISBLANK(SOURCE!C61),
    "",
    "/* "&amp;TEXT(SOURCE!C61,"???0")&amp;" *"&amp;
      SOURCE!D61&amp;", "&amp; IF(SOURCE!$P$2-LEN(SOURCE!D61) &gt;= 0, REPT(" ",SOURCE!$P$2-LEN(SOURCE!D61)), "")&amp;
      SOURCE!E61&amp;", "&amp; IF(SOURCE!$Q$2-LEN(SOURCE!E61) &gt;= 0, REPT(" ",SOURCE!$Q$2-LEN(SOURCE!E61)), "")&amp;
      SOURCE!F61&amp;", "&amp; IF(SOURCE!$R$2-LEN(SOURCE!F61) &gt;=0, REPT(" ",SOURCE!$R$2-LEN(SOURCE!F61)), "")&amp;
      SOURCE!G61&amp;", "&amp; IF(SOURCE!$S$2-LEN(SOURCE!G61) &gt;= 0, REPT(" ",SOURCE!$S$2-LEN(SOURCE!G61)), "")&amp;
      TEXT(SOURCE!H61,"??0")&amp;", "&amp; IF(SOURCE!$T$2-3 &gt;= 0, REPT(" ",SOURCE!$T$2-3), "")&amp;
      TEXT(SOURCE!I61,"??0")&amp;", "&amp; IF(SOURCE!$U$2-3 &gt;= 0, REPT(" ",SOURCE!$U$2-3), "")&amp;
      SOURCE!J61&amp;", "&amp; IF(SOURCE!$V$2-LEN(SOURCE!J61) &gt;= 0, REPT(" ",SOURCE!$V$2-LEN(SOURCE!J61)), "")&amp;
      SOURCE!K61&amp;      IF(SOURCE!$W$2-LEN(SOURCE!K61) &gt;= 0, REPT(" ",SOURCE!$W$2-LEN(SOURCE!K61)), "")&amp;
  ", "&amp; SOURCE!L61&amp;      IF(SOURCE!$Y$2-LEN(SOURCE!L61) &gt;= 0, REPT(" ",SOURCE!$Y$2-LEN(SOURCE!L61)), "")&amp;
      "},"&amp;IF(SOURCE!M61&lt;&gt;"","   "&amp;SOURCE!M61,"")
 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2" spans="1:1">
      <c r="A62" s="14" t="str">
        <f>IF(SOURCE!C62&lt;0,VLOOKUP(SOURCE!C62,lookups!A$1:B$25,2,0),
  IF(ISBLANK(SOURCE!C62),
    "",
    "/* "&amp;TEXT(SOURCE!C62,"???0")&amp;" *"&amp;
      SOURCE!D62&amp;", "&amp; IF(SOURCE!$P$2-LEN(SOURCE!D62) &gt;= 0, REPT(" ",SOURCE!$P$2-LEN(SOURCE!D62)), "")&amp;
      SOURCE!E62&amp;", "&amp; IF(SOURCE!$Q$2-LEN(SOURCE!E62) &gt;= 0, REPT(" ",SOURCE!$Q$2-LEN(SOURCE!E62)), "")&amp;
      SOURCE!F62&amp;", "&amp; IF(SOURCE!$R$2-LEN(SOURCE!F62) &gt;=0, REPT(" ",SOURCE!$R$2-LEN(SOURCE!F62)), "")&amp;
      SOURCE!G62&amp;", "&amp; IF(SOURCE!$S$2-LEN(SOURCE!G62) &gt;= 0, REPT(" ",SOURCE!$S$2-LEN(SOURCE!G62)), "")&amp;
      TEXT(SOURCE!H62,"??0")&amp;", "&amp; IF(SOURCE!$T$2-3 &gt;= 0, REPT(" ",SOURCE!$T$2-3), "")&amp;
      TEXT(SOURCE!I62,"??0")&amp;", "&amp; IF(SOURCE!$U$2-3 &gt;= 0, REPT(" ",SOURCE!$U$2-3), "")&amp;
      SOURCE!J62&amp;", "&amp; IF(SOURCE!$V$2-LEN(SOURCE!J62) &gt;= 0, REPT(" ",SOURCE!$V$2-LEN(SOURCE!J62)), "")&amp;
      SOURCE!K62&amp;      IF(SOURCE!$W$2-LEN(SOURCE!K62) &gt;= 0, REPT(" ",SOURCE!$W$2-LEN(SOURCE!K62)), "")&amp;
  ", "&amp; SOURCE!L62&amp;      IF(SOURCE!$Y$2-LEN(SOURCE!L62) &gt;= 0, REPT(" ",SOURCE!$Y$2-LEN(SOURCE!L62)), "")&amp;
      "},"&amp;IF(SOURCE!M62&lt;&gt;"","   "&amp;SOURCE!M62,"")
 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3" spans="1:1">
      <c r="A63" s="14" t="str">
        <f>IF(SOURCE!C63&lt;0,VLOOKUP(SOURCE!C63,lookups!A$1:B$25,2,0),
  IF(ISBLANK(SOURCE!C63),
    "",
    "/* "&amp;TEXT(SOURCE!C63,"???0")&amp;" *"&amp;
      SOURCE!D63&amp;", "&amp; IF(SOURCE!$P$2-LEN(SOURCE!D63) &gt;= 0, REPT(" ",SOURCE!$P$2-LEN(SOURCE!D63)), "")&amp;
      SOURCE!E63&amp;", "&amp; IF(SOURCE!$Q$2-LEN(SOURCE!E63) &gt;= 0, REPT(" ",SOURCE!$Q$2-LEN(SOURCE!E63)), "")&amp;
      SOURCE!F63&amp;", "&amp; IF(SOURCE!$R$2-LEN(SOURCE!F63) &gt;=0, REPT(" ",SOURCE!$R$2-LEN(SOURCE!F63)), "")&amp;
      SOURCE!G63&amp;", "&amp; IF(SOURCE!$S$2-LEN(SOURCE!G63) &gt;= 0, REPT(" ",SOURCE!$S$2-LEN(SOURCE!G63)), "")&amp;
      TEXT(SOURCE!H63,"??0")&amp;", "&amp; IF(SOURCE!$T$2-3 &gt;= 0, REPT(" ",SOURCE!$T$2-3), "")&amp;
      TEXT(SOURCE!I63,"??0")&amp;", "&amp; IF(SOURCE!$U$2-3 &gt;= 0, REPT(" ",SOURCE!$U$2-3), "")&amp;
      SOURCE!J63&amp;", "&amp; IF(SOURCE!$V$2-LEN(SOURCE!J63) &gt;= 0, REPT(" ",SOURCE!$V$2-LEN(SOURCE!J63)), "")&amp;
      SOURCE!K63&amp;      IF(SOURCE!$W$2-LEN(SOURCE!K63) &gt;= 0, REPT(" ",SOURCE!$W$2-LEN(SOURCE!K63)), "")&amp;
  ", "&amp; SOURCE!L63&amp;      IF(SOURCE!$Y$2-LEN(SOURCE!L63) &gt;= 0, REPT(" ",SOURCE!$Y$2-LEN(SOURCE!L63)), "")&amp;
      "},"&amp;IF(SOURCE!M63&lt;&gt;"","   "&amp;SOURCE!M63,"")
 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4" spans="1:1">
      <c r="A64" s="14" t="str">
        <f>IF(SOURCE!C64&lt;0,VLOOKUP(SOURCE!C64,lookups!A$1:B$25,2,0),
  IF(ISBLANK(SOURCE!C64),
    "",
    "/* "&amp;TEXT(SOURCE!C64,"???0")&amp;" *"&amp;
      SOURCE!D64&amp;", "&amp; IF(SOURCE!$P$2-LEN(SOURCE!D64) &gt;= 0, REPT(" ",SOURCE!$P$2-LEN(SOURCE!D64)), "")&amp;
      SOURCE!E64&amp;", "&amp; IF(SOURCE!$Q$2-LEN(SOURCE!E64) &gt;= 0, REPT(" ",SOURCE!$Q$2-LEN(SOURCE!E64)), "")&amp;
      SOURCE!F64&amp;", "&amp; IF(SOURCE!$R$2-LEN(SOURCE!F64) &gt;=0, REPT(" ",SOURCE!$R$2-LEN(SOURCE!F64)), "")&amp;
      SOURCE!G64&amp;", "&amp; IF(SOURCE!$S$2-LEN(SOURCE!G64) &gt;= 0, REPT(" ",SOURCE!$S$2-LEN(SOURCE!G64)), "")&amp;
      TEXT(SOURCE!H64,"??0")&amp;", "&amp; IF(SOURCE!$T$2-3 &gt;= 0, REPT(" ",SOURCE!$T$2-3), "")&amp;
      TEXT(SOURCE!I64,"??0")&amp;", "&amp; IF(SOURCE!$U$2-3 &gt;= 0, REPT(" ",SOURCE!$U$2-3), "")&amp;
      SOURCE!J64&amp;", "&amp; IF(SOURCE!$V$2-LEN(SOURCE!J64) &gt;= 0, REPT(" ",SOURCE!$V$2-LEN(SOURCE!J64)), "")&amp;
      SOURCE!K64&amp;      IF(SOURCE!$W$2-LEN(SOURCE!K64) &gt;= 0, REPT(" ",SOURCE!$W$2-LEN(SOURCE!K64)), "")&amp;
  ", "&amp; SOURCE!L64&amp;      IF(SOURCE!$Y$2-LEN(SOURCE!L64) &gt;= 0, REPT(" ",SOURCE!$Y$2-LEN(SOURCE!L64)), "")&amp;
      "},"&amp;IF(SOURCE!M64&lt;&gt;"","   "&amp;SOURCE!M64,"")
 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5" spans="1:1">
      <c r="A65" s="14" t="str">
        <f>IF(SOURCE!C65&lt;0,VLOOKUP(SOURCE!C65,lookups!A$1:B$25,2,0),
  IF(ISBLANK(SOURCE!C65),
    "",
    "/* "&amp;TEXT(SOURCE!C65,"???0")&amp;" *"&amp;
      SOURCE!D65&amp;", "&amp; IF(SOURCE!$P$2-LEN(SOURCE!D65) &gt;= 0, REPT(" ",SOURCE!$P$2-LEN(SOURCE!D65)), "")&amp;
      SOURCE!E65&amp;", "&amp; IF(SOURCE!$Q$2-LEN(SOURCE!E65) &gt;= 0, REPT(" ",SOURCE!$Q$2-LEN(SOURCE!E65)), "")&amp;
      SOURCE!F65&amp;", "&amp; IF(SOURCE!$R$2-LEN(SOURCE!F65) &gt;=0, REPT(" ",SOURCE!$R$2-LEN(SOURCE!F65)), "")&amp;
      SOURCE!G65&amp;", "&amp; IF(SOURCE!$S$2-LEN(SOURCE!G65) &gt;= 0, REPT(" ",SOURCE!$S$2-LEN(SOURCE!G65)), "")&amp;
      TEXT(SOURCE!H65,"??0")&amp;", "&amp; IF(SOURCE!$T$2-3 &gt;= 0, REPT(" ",SOURCE!$T$2-3), "")&amp;
      TEXT(SOURCE!I65,"??0")&amp;", "&amp; IF(SOURCE!$U$2-3 &gt;= 0, REPT(" ",SOURCE!$U$2-3), "")&amp;
      SOURCE!J65&amp;", "&amp; IF(SOURCE!$V$2-LEN(SOURCE!J65) &gt;= 0, REPT(" ",SOURCE!$V$2-LEN(SOURCE!J65)), "")&amp;
      SOURCE!K65&amp;      IF(SOURCE!$W$2-LEN(SOURCE!K65) &gt;= 0, REPT(" ",SOURCE!$W$2-LEN(SOURCE!K65)), "")&amp;
  ", "&amp; SOURCE!L65&amp;      IF(SOURCE!$Y$2-LEN(SOURCE!L65) &gt;= 0, REPT(" ",SOURCE!$Y$2-LEN(SOURCE!L65)), "")&amp;
      "},"&amp;IF(SOURCE!M65&lt;&gt;"","   "&amp;SOURCE!M65,"")
 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6" spans="1:1">
      <c r="A66" s="14" t="str">
        <f>IF(SOURCE!C66&lt;0,VLOOKUP(SOURCE!C66,lookups!A$1:B$25,2,0),
  IF(ISBLANK(SOURCE!C66),
    "",
    "/* "&amp;TEXT(SOURCE!C66,"???0")&amp;" *"&amp;
      SOURCE!D66&amp;", "&amp; IF(SOURCE!$P$2-LEN(SOURCE!D66) &gt;= 0, REPT(" ",SOURCE!$P$2-LEN(SOURCE!D66)), "")&amp;
      SOURCE!E66&amp;", "&amp; IF(SOURCE!$Q$2-LEN(SOURCE!E66) &gt;= 0, REPT(" ",SOURCE!$Q$2-LEN(SOURCE!E66)), "")&amp;
      SOURCE!F66&amp;", "&amp; IF(SOURCE!$R$2-LEN(SOURCE!F66) &gt;=0, REPT(" ",SOURCE!$R$2-LEN(SOURCE!F66)), "")&amp;
      SOURCE!G66&amp;", "&amp; IF(SOURCE!$S$2-LEN(SOURCE!G66) &gt;= 0, REPT(" ",SOURCE!$S$2-LEN(SOURCE!G66)), "")&amp;
      TEXT(SOURCE!H66,"??0")&amp;", "&amp; IF(SOURCE!$T$2-3 &gt;= 0, REPT(" ",SOURCE!$T$2-3), "")&amp;
      TEXT(SOURCE!I66,"??0")&amp;", "&amp; IF(SOURCE!$U$2-3 &gt;= 0, REPT(" ",SOURCE!$U$2-3), "")&amp;
      SOURCE!J66&amp;", "&amp; IF(SOURCE!$V$2-LEN(SOURCE!J66) &gt;= 0, REPT(" ",SOURCE!$V$2-LEN(SOURCE!J66)), "")&amp;
      SOURCE!K66&amp;      IF(SOURCE!$W$2-LEN(SOURCE!K66) &gt;= 0, REPT(" ",SOURCE!$W$2-LEN(SOURCE!K66)), "")&amp;
  ", "&amp; SOURCE!L66&amp;      IF(SOURCE!$Y$2-LEN(SOURCE!L66) &gt;= 0, REPT(" ",SOURCE!$Y$2-LEN(SOURCE!L66)), "")&amp;
      "},"&amp;IF(SOURCE!M66&lt;&gt;"","   "&amp;SOURCE!M66,"")
 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7" spans="1:1">
      <c r="A67" s="14" t="str">
        <f>IF(SOURCE!C67&lt;0,VLOOKUP(SOURCE!C67,lookups!A$1:B$25,2,0),
  IF(ISBLANK(SOURCE!C67),
    "",
    "/* "&amp;TEXT(SOURCE!C67,"???0")&amp;" *"&amp;
      SOURCE!D67&amp;", "&amp; IF(SOURCE!$P$2-LEN(SOURCE!D67) &gt;= 0, REPT(" ",SOURCE!$P$2-LEN(SOURCE!D67)), "")&amp;
      SOURCE!E67&amp;", "&amp; IF(SOURCE!$Q$2-LEN(SOURCE!E67) &gt;= 0, REPT(" ",SOURCE!$Q$2-LEN(SOURCE!E67)), "")&amp;
      SOURCE!F67&amp;", "&amp; IF(SOURCE!$R$2-LEN(SOURCE!F67) &gt;=0, REPT(" ",SOURCE!$R$2-LEN(SOURCE!F67)), "")&amp;
      SOURCE!G67&amp;", "&amp; IF(SOURCE!$S$2-LEN(SOURCE!G67) &gt;= 0, REPT(" ",SOURCE!$S$2-LEN(SOURCE!G67)), "")&amp;
      TEXT(SOURCE!H67,"??0")&amp;", "&amp; IF(SOURCE!$T$2-3 &gt;= 0, REPT(" ",SOURCE!$T$2-3), "")&amp;
      TEXT(SOURCE!I67,"??0")&amp;", "&amp; IF(SOURCE!$U$2-3 &gt;= 0, REPT(" ",SOURCE!$U$2-3), "")&amp;
      SOURCE!J67&amp;", "&amp; IF(SOURCE!$V$2-LEN(SOURCE!J67) &gt;= 0, REPT(" ",SOURCE!$V$2-LEN(SOURCE!J67)), "")&amp;
      SOURCE!K67&amp;      IF(SOURCE!$W$2-LEN(SOURCE!K67) &gt;= 0, REPT(" ",SOURCE!$W$2-LEN(SOURCE!K67)), "")&amp;
  ", "&amp; SOURCE!L67&amp;      IF(SOURCE!$Y$2-LEN(SOURCE!L67) &gt;= 0, REPT(" ",SOURCE!$Y$2-LEN(SOURCE!L67)), "")&amp;
      "},"&amp;IF(SOURCE!M67&lt;&gt;"","   "&amp;SOURCE!M67,"")
 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68" spans="1:1">
      <c r="A68" s="14" t="str">
        <f>IF(SOURCE!C68&lt;0,VLOOKUP(SOURCE!C68,lookups!A$1:B$25,2,0),
  IF(ISBLANK(SOURCE!C68),
    "",
    "/* "&amp;TEXT(SOURCE!C68,"???0")&amp;" *"&amp;
      SOURCE!D68&amp;", "&amp; IF(SOURCE!$P$2-LEN(SOURCE!D68) &gt;= 0, REPT(" ",SOURCE!$P$2-LEN(SOURCE!D68)), "")&amp;
      SOURCE!E68&amp;", "&amp; IF(SOURCE!$Q$2-LEN(SOURCE!E68) &gt;= 0, REPT(" ",SOURCE!$Q$2-LEN(SOURCE!E68)), "")&amp;
      SOURCE!F68&amp;", "&amp; IF(SOURCE!$R$2-LEN(SOURCE!F68) &gt;=0, REPT(" ",SOURCE!$R$2-LEN(SOURCE!F68)), "")&amp;
      SOURCE!G68&amp;", "&amp; IF(SOURCE!$S$2-LEN(SOURCE!G68) &gt;= 0, REPT(" ",SOURCE!$S$2-LEN(SOURCE!G68)), "")&amp;
      TEXT(SOURCE!H68,"??0")&amp;", "&amp; IF(SOURCE!$T$2-3 &gt;= 0, REPT(" ",SOURCE!$T$2-3), "")&amp;
      TEXT(SOURCE!I68,"??0")&amp;", "&amp; IF(SOURCE!$U$2-3 &gt;= 0, REPT(" ",SOURCE!$U$2-3), "")&amp;
      SOURCE!J68&amp;", "&amp; IF(SOURCE!$V$2-LEN(SOURCE!J68) &gt;= 0, REPT(" ",SOURCE!$V$2-LEN(SOURCE!J68)), "")&amp;
      SOURCE!K68&amp;      IF(SOURCE!$W$2-LEN(SOURCE!K68) &gt;= 0, REPT(" ",SOURCE!$W$2-LEN(SOURCE!K68)), "")&amp;
  ", "&amp; SOURCE!L68&amp;      IF(SOURCE!$Y$2-LEN(SOURCE!L68) &gt;= 0, REPT(" ",SOURCE!$Y$2-LEN(SOURCE!L68)), "")&amp;
      "},"&amp;IF(SOURCE!M68&lt;&gt;"","   "&amp;SOURCE!M68,"")
 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69" spans="1:1">
      <c r="A69" s="14" t="str">
        <f>IF(SOURCE!C69&lt;0,VLOOKUP(SOURCE!C69,lookups!A$1:B$25,2,0),
  IF(ISBLANK(SOURCE!C69),
    "",
    "/* "&amp;TEXT(SOURCE!C69,"???0")&amp;" *"&amp;
      SOURCE!D69&amp;", "&amp; IF(SOURCE!$P$2-LEN(SOURCE!D69) &gt;= 0, REPT(" ",SOURCE!$P$2-LEN(SOURCE!D69)), "")&amp;
      SOURCE!E69&amp;", "&amp; IF(SOURCE!$Q$2-LEN(SOURCE!E69) &gt;= 0, REPT(" ",SOURCE!$Q$2-LEN(SOURCE!E69)), "")&amp;
      SOURCE!F69&amp;", "&amp; IF(SOURCE!$R$2-LEN(SOURCE!F69) &gt;=0, REPT(" ",SOURCE!$R$2-LEN(SOURCE!F69)), "")&amp;
      SOURCE!G69&amp;", "&amp; IF(SOURCE!$S$2-LEN(SOURCE!G69) &gt;= 0, REPT(" ",SOURCE!$S$2-LEN(SOURCE!G69)), "")&amp;
      TEXT(SOURCE!H69,"??0")&amp;", "&amp; IF(SOURCE!$T$2-3 &gt;= 0, REPT(" ",SOURCE!$T$2-3), "")&amp;
      TEXT(SOURCE!I69,"??0")&amp;", "&amp; IF(SOURCE!$U$2-3 &gt;= 0, REPT(" ",SOURCE!$U$2-3), "")&amp;
      SOURCE!J69&amp;", "&amp; IF(SOURCE!$V$2-LEN(SOURCE!J69) &gt;= 0, REPT(" ",SOURCE!$V$2-LEN(SOURCE!J69)), "")&amp;
      SOURCE!K69&amp;      IF(SOURCE!$W$2-LEN(SOURCE!K69) &gt;= 0, REPT(" ",SOURCE!$W$2-LEN(SOURCE!K69)), "")&amp;
  ", "&amp; SOURCE!L69&amp;      IF(SOURCE!$Y$2-LEN(SOURCE!L69) &gt;= 0, REPT(" ",SOURCE!$Y$2-LEN(SOURCE!L69)), "")&amp;
      "},"&amp;IF(SOURCE!M69&lt;&gt;"","   "&amp;SOURCE!M69,"")
 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0" spans="1:1">
      <c r="A70" s="14" t="str">
        <f>IF(SOURCE!C70&lt;0,VLOOKUP(SOURCE!C70,lookups!A$1:B$25,2,0),
  IF(ISBLANK(SOURCE!C70),
    "",
    "/* "&amp;TEXT(SOURCE!C70,"???0")&amp;" *"&amp;
      SOURCE!D70&amp;", "&amp; IF(SOURCE!$P$2-LEN(SOURCE!D70) &gt;= 0, REPT(" ",SOURCE!$P$2-LEN(SOURCE!D70)), "")&amp;
      SOURCE!E70&amp;", "&amp; IF(SOURCE!$Q$2-LEN(SOURCE!E70) &gt;= 0, REPT(" ",SOURCE!$Q$2-LEN(SOURCE!E70)), "")&amp;
      SOURCE!F70&amp;", "&amp; IF(SOURCE!$R$2-LEN(SOURCE!F70) &gt;=0, REPT(" ",SOURCE!$R$2-LEN(SOURCE!F70)), "")&amp;
      SOURCE!G70&amp;", "&amp; IF(SOURCE!$S$2-LEN(SOURCE!G70) &gt;= 0, REPT(" ",SOURCE!$S$2-LEN(SOURCE!G70)), "")&amp;
      TEXT(SOURCE!H70,"??0")&amp;", "&amp; IF(SOURCE!$T$2-3 &gt;= 0, REPT(" ",SOURCE!$T$2-3), "")&amp;
      TEXT(SOURCE!I70,"??0")&amp;", "&amp; IF(SOURCE!$U$2-3 &gt;= 0, REPT(" ",SOURCE!$U$2-3), "")&amp;
      SOURCE!J70&amp;", "&amp; IF(SOURCE!$V$2-LEN(SOURCE!J70) &gt;= 0, REPT(" ",SOURCE!$V$2-LEN(SOURCE!J70)), "")&amp;
      SOURCE!K70&amp;      IF(SOURCE!$W$2-LEN(SOURCE!K70) &gt;= 0, REPT(" ",SOURCE!$W$2-LEN(SOURCE!K70)), "")&amp;
  ", "&amp; SOURCE!L70&amp;      IF(SOURCE!$Y$2-LEN(SOURCE!L70) &gt;= 0, REPT(" ",SOURCE!$Y$2-LEN(SOURCE!L70)), "")&amp;
      "},"&amp;IF(SOURCE!M70&lt;&gt;"","   "&amp;SOURCE!M70,"")
 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1" spans="1:1">
      <c r="A71" s="14" t="str">
        <f>IF(SOURCE!C71&lt;0,VLOOKUP(SOURCE!C71,lookups!A$1:B$25,2,0),
  IF(ISBLANK(SOURCE!C71),
    "",
    "/* "&amp;TEXT(SOURCE!C71,"???0")&amp;" *"&amp;
      SOURCE!D71&amp;", "&amp; IF(SOURCE!$P$2-LEN(SOURCE!D71) &gt;= 0, REPT(" ",SOURCE!$P$2-LEN(SOURCE!D71)), "")&amp;
      SOURCE!E71&amp;", "&amp; IF(SOURCE!$Q$2-LEN(SOURCE!E71) &gt;= 0, REPT(" ",SOURCE!$Q$2-LEN(SOURCE!E71)), "")&amp;
      SOURCE!F71&amp;", "&amp; IF(SOURCE!$R$2-LEN(SOURCE!F71) &gt;=0, REPT(" ",SOURCE!$R$2-LEN(SOURCE!F71)), "")&amp;
      SOURCE!G71&amp;", "&amp; IF(SOURCE!$S$2-LEN(SOURCE!G71) &gt;= 0, REPT(" ",SOURCE!$S$2-LEN(SOURCE!G71)), "")&amp;
      TEXT(SOURCE!H71,"??0")&amp;", "&amp; IF(SOURCE!$T$2-3 &gt;= 0, REPT(" ",SOURCE!$T$2-3), "")&amp;
      TEXT(SOURCE!I71,"??0")&amp;", "&amp; IF(SOURCE!$U$2-3 &gt;= 0, REPT(" ",SOURCE!$U$2-3), "")&amp;
      SOURCE!J71&amp;", "&amp; IF(SOURCE!$V$2-LEN(SOURCE!J71) &gt;= 0, REPT(" ",SOURCE!$V$2-LEN(SOURCE!J71)), "")&amp;
      SOURCE!K71&amp;      IF(SOURCE!$W$2-LEN(SOURCE!K71) &gt;= 0, REPT(" ",SOURCE!$W$2-LEN(SOURCE!K71)), "")&amp;
  ", "&amp; SOURCE!L71&amp;      IF(SOURCE!$Y$2-LEN(SOURCE!L71) &gt;= 0, REPT(" ",SOURCE!$Y$2-LEN(SOURCE!L71)), "")&amp;
      "},"&amp;IF(SOURCE!M71&lt;&gt;"","   "&amp;SOURCE!M71,"")
 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2" spans="1:1">
      <c r="A72" s="14" t="str">
        <f>IF(SOURCE!C72&lt;0,VLOOKUP(SOURCE!C72,lookups!A$1:B$25,2,0),
  IF(ISBLANK(SOURCE!C72),
    "",
    "/* "&amp;TEXT(SOURCE!C72,"???0")&amp;" *"&amp;
      SOURCE!D72&amp;", "&amp; IF(SOURCE!$P$2-LEN(SOURCE!D72) &gt;= 0, REPT(" ",SOURCE!$P$2-LEN(SOURCE!D72)), "")&amp;
      SOURCE!E72&amp;", "&amp; IF(SOURCE!$Q$2-LEN(SOURCE!E72) &gt;= 0, REPT(" ",SOURCE!$Q$2-LEN(SOURCE!E72)), "")&amp;
      SOURCE!F72&amp;", "&amp; IF(SOURCE!$R$2-LEN(SOURCE!F72) &gt;=0, REPT(" ",SOURCE!$R$2-LEN(SOURCE!F72)), "")&amp;
      SOURCE!G72&amp;", "&amp; IF(SOURCE!$S$2-LEN(SOURCE!G72) &gt;= 0, REPT(" ",SOURCE!$S$2-LEN(SOURCE!G72)), "")&amp;
      TEXT(SOURCE!H72,"??0")&amp;", "&amp; IF(SOURCE!$T$2-3 &gt;= 0, REPT(" ",SOURCE!$T$2-3), "")&amp;
      TEXT(SOURCE!I72,"??0")&amp;", "&amp; IF(SOURCE!$U$2-3 &gt;= 0, REPT(" ",SOURCE!$U$2-3), "")&amp;
      SOURCE!J72&amp;", "&amp; IF(SOURCE!$V$2-LEN(SOURCE!J72) &gt;= 0, REPT(" ",SOURCE!$V$2-LEN(SOURCE!J72)), "")&amp;
      SOURCE!K72&amp;      IF(SOURCE!$W$2-LEN(SOURCE!K72) &gt;= 0, REPT(" ",SOURCE!$W$2-LEN(SOURCE!K72)), "")&amp;
  ", "&amp; SOURCE!L72&amp;      IF(SOURCE!$Y$2-LEN(SOURCE!L72) &gt;= 0, REPT(" ",SOURCE!$Y$2-LEN(SOURCE!L72)), "")&amp;
      "},"&amp;IF(SOURCE!M72&lt;&gt;"","   "&amp;SOURCE!M72,"")
 )
)</f>
        <v>/*   69 */  { fnLn,                        NOPARAM     /*# JM #*/,      "LN",                                          "LN",                                          0,       0,       CAT_FNCT, SLS_ENABLED  , US_ENABLED  },   //JM3 change ln to LN</v>
      </c>
    </row>
    <row r="73" spans="1:1">
      <c r="A73" s="14" t="str">
        <f>IF(SOURCE!C73&lt;0,VLOOKUP(SOURCE!C73,lookups!A$1:B$25,2,0),
  IF(ISBLANK(SOURCE!C73),
    "",
    "/* "&amp;TEXT(SOURCE!C73,"???0")&amp;" *"&amp;
      SOURCE!D73&amp;", "&amp; IF(SOURCE!$P$2-LEN(SOURCE!D73) &gt;= 0, REPT(" ",SOURCE!$P$2-LEN(SOURCE!D73)), "")&amp;
      SOURCE!E73&amp;", "&amp; IF(SOURCE!$Q$2-LEN(SOURCE!E73) &gt;= 0, REPT(" ",SOURCE!$Q$2-LEN(SOURCE!E73)), "")&amp;
      SOURCE!F73&amp;", "&amp; IF(SOURCE!$R$2-LEN(SOURCE!F73) &gt;=0, REPT(" ",SOURCE!$R$2-LEN(SOURCE!F73)), "")&amp;
      SOURCE!G73&amp;", "&amp; IF(SOURCE!$S$2-LEN(SOURCE!G73) &gt;= 0, REPT(" ",SOURCE!$S$2-LEN(SOURCE!G73)), "")&amp;
      TEXT(SOURCE!H73,"??0")&amp;", "&amp; IF(SOURCE!$T$2-3 &gt;= 0, REPT(" ",SOURCE!$T$2-3), "")&amp;
      TEXT(SOURCE!I73,"??0")&amp;", "&amp; IF(SOURCE!$U$2-3 &gt;= 0, REPT(" ",SOURCE!$U$2-3), "")&amp;
      SOURCE!J73&amp;", "&amp; IF(SOURCE!$V$2-LEN(SOURCE!J73) &gt;= 0, REPT(" ",SOURCE!$V$2-LEN(SOURCE!J73)), "")&amp;
      SOURCE!K73&amp;      IF(SOURCE!$W$2-LEN(SOURCE!K73) &gt;= 0, REPT(" ",SOURCE!$W$2-LEN(SOURCE!K73)), "")&amp;
  ", "&amp; SOURCE!L73&amp;      IF(SOURCE!$Y$2-LEN(SOURCE!L73) &gt;= 0, REPT(" ",SOURCE!$Y$2-LEN(SOURCE!L73)), "")&amp;
      "},"&amp;IF(SOURCE!M73&lt;&gt;"","   "&amp;SOURCE!M73,"")
 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4" spans="1:1">
      <c r="A74" s="14" t="str">
        <f>IF(SOURCE!C74&lt;0,VLOOKUP(SOURCE!C74,lookups!A$1:B$25,2,0),
  IF(ISBLANK(SOURCE!C74),
    "",
    "/* "&amp;TEXT(SOURCE!C74,"???0")&amp;" *"&amp;
      SOURCE!D74&amp;", "&amp; IF(SOURCE!$P$2-LEN(SOURCE!D74) &gt;= 0, REPT(" ",SOURCE!$P$2-LEN(SOURCE!D74)), "")&amp;
      SOURCE!E74&amp;", "&amp; IF(SOURCE!$Q$2-LEN(SOURCE!E74) &gt;= 0, REPT(" ",SOURCE!$Q$2-LEN(SOURCE!E74)), "")&amp;
      SOURCE!F74&amp;", "&amp; IF(SOURCE!$R$2-LEN(SOURCE!F74) &gt;=0, REPT(" ",SOURCE!$R$2-LEN(SOURCE!F74)), "")&amp;
      SOURCE!G74&amp;", "&amp; IF(SOURCE!$S$2-LEN(SOURCE!G74) &gt;= 0, REPT(" ",SOURCE!$S$2-LEN(SOURCE!G74)), "")&amp;
      TEXT(SOURCE!H74,"??0")&amp;", "&amp; IF(SOURCE!$T$2-3 &gt;= 0, REPT(" ",SOURCE!$T$2-3), "")&amp;
      TEXT(SOURCE!I74,"??0")&amp;", "&amp; IF(SOURCE!$U$2-3 &gt;= 0, REPT(" ",SOURCE!$U$2-3), "")&amp;
      SOURCE!J74&amp;", "&amp; IF(SOURCE!$V$2-LEN(SOURCE!J74) &gt;= 0, REPT(" ",SOURCE!$V$2-LEN(SOURCE!J74)), "")&amp;
      SOURCE!K74&amp;      IF(SOURCE!$W$2-LEN(SOURCE!K74) &gt;= 0, REPT(" ",SOURCE!$W$2-LEN(SOURCE!K74)), "")&amp;
  ", "&amp; SOURCE!L74&amp;      IF(SOURCE!$Y$2-LEN(SOURCE!L74) &gt;= 0, REPT(" ",SOURCE!$Y$2-LEN(SOURCE!L74)), "")&amp;
      "},"&amp;IF(SOURCE!M74&lt;&gt;"","   "&amp;SOURCE!M74,"")
 )
)</f>
        <v>/*   71 */  { fnLog10,                     NOPARAM     /*# JM #*/,      "LOG" STD_SUB_1 STD_SUB_0,                     "LOG",                                         0,       0,       CAT_FNCT, SLS_ENABLED  , US_ENABLED  },   //JM Change lg to LOG</v>
      </c>
    </row>
    <row r="75" spans="1:1">
      <c r="A75" s="14" t="str">
        <f>IF(SOURCE!C75&lt;0,VLOOKUP(SOURCE!C75,lookups!A$1:B$25,2,0),
  IF(ISBLANK(SOURCE!C75),
    "",
    "/* "&amp;TEXT(SOURCE!C75,"???0")&amp;" *"&amp;
      SOURCE!D75&amp;", "&amp; IF(SOURCE!$P$2-LEN(SOURCE!D75) &gt;= 0, REPT(" ",SOURCE!$P$2-LEN(SOURCE!D75)), "")&amp;
      SOURCE!E75&amp;", "&amp; IF(SOURCE!$Q$2-LEN(SOURCE!E75) &gt;= 0, REPT(" ",SOURCE!$Q$2-LEN(SOURCE!E75)), "")&amp;
      SOURCE!F75&amp;", "&amp; IF(SOURCE!$R$2-LEN(SOURCE!F75) &gt;=0, REPT(" ",SOURCE!$R$2-LEN(SOURCE!F75)), "")&amp;
      SOURCE!G75&amp;", "&amp; IF(SOURCE!$S$2-LEN(SOURCE!G75) &gt;= 0, REPT(" ",SOURCE!$S$2-LEN(SOURCE!G75)), "")&amp;
      TEXT(SOURCE!H75,"??0")&amp;", "&amp; IF(SOURCE!$T$2-3 &gt;= 0, REPT(" ",SOURCE!$T$2-3), "")&amp;
      TEXT(SOURCE!I75,"??0")&amp;", "&amp; IF(SOURCE!$U$2-3 &gt;= 0, REPT(" ",SOURCE!$U$2-3), "")&amp;
      SOURCE!J75&amp;", "&amp; IF(SOURCE!$V$2-LEN(SOURCE!J75) &gt;= 0, REPT(" ",SOURCE!$V$2-LEN(SOURCE!J75)), "")&amp;
      SOURCE!K75&amp;      IF(SOURCE!$W$2-LEN(SOURCE!K75) &gt;= 0, REPT(" ",SOURCE!$W$2-LEN(SOURCE!K75)), "")&amp;
  ", "&amp; SOURCE!L75&amp;      IF(SOURCE!$Y$2-LEN(SOURCE!L75) &gt;= 0, REPT(" ",SOURCE!$Y$2-LEN(SOURCE!L75)), "")&amp;
      "},"&amp;IF(SOURCE!M75&lt;&gt;"","   "&amp;SOURCE!M75,"")
 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6" spans="1:1">
      <c r="A76" s="14" t="str">
        <f>IF(SOURCE!C76&lt;0,VLOOKUP(SOURCE!C76,lookups!A$1:B$25,2,0),
  IF(ISBLANK(SOURCE!C76),
    "",
    "/* "&amp;TEXT(SOURCE!C76,"???0")&amp;" *"&amp;
      SOURCE!D76&amp;", "&amp; IF(SOURCE!$P$2-LEN(SOURCE!D76) &gt;= 0, REPT(" ",SOURCE!$P$2-LEN(SOURCE!D76)), "")&amp;
      SOURCE!E76&amp;", "&amp; IF(SOURCE!$Q$2-LEN(SOURCE!E76) &gt;= 0, REPT(" ",SOURCE!$Q$2-LEN(SOURCE!E76)), "")&amp;
      SOURCE!F76&amp;", "&amp; IF(SOURCE!$R$2-LEN(SOURCE!F76) &gt;=0, REPT(" ",SOURCE!$R$2-LEN(SOURCE!F76)), "")&amp;
      SOURCE!G76&amp;", "&amp; IF(SOURCE!$S$2-LEN(SOURCE!G76) &gt;= 0, REPT(" ",SOURCE!$S$2-LEN(SOURCE!G76)), "")&amp;
      TEXT(SOURCE!H76,"??0")&amp;", "&amp; IF(SOURCE!$T$2-3 &gt;= 0, REPT(" ",SOURCE!$T$2-3), "")&amp;
      TEXT(SOURCE!I76,"??0")&amp;", "&amp; IF(SOURCE!$U$2-3 &gt;= 0, REPT(" ",SOURCE!$U$2-3), "")&amp;
      SOURCE!J76&amp;", "&amp; IF(SOURCE!$V$2-LEN(SOURCE!J76) &gt;= 0, REPT(" ",SOURCE!$V$2-LEN(SOURCE!J76)), "")&amp;
      SOURCE!K76&amp;      IF(SOURCE!$W$2-LEN(SOURCE!K76) &gt;= 0, REPT(" ",SOURCE!$W$2-LEN(SOURCE!K76)), "")&amp;
  ", "&amp; SOURCE!L76&amp;      IF(SOURCE!$Y$2-LEN(SOURCE!L76) &gt;= 0, REPT(" ",SOURCE!$Y$2-LEN(SOURCE!L76)), "")&amp;
      "},"&amp;IF(SOURCE!M76&lt;&gt;"","   "&amp;SOURCE!M76,"")
 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7" spans="1:1">
      <c r="A77" s="14" t="str">
        <f>IF(SOURCE!C77&lt;0,VLOOKUP(SOURCE!C77,lookups!A$1:B$25,2,0),
  IF(ISBLANK(SOURCE!C77),
    "",
    "/* "&amp;TEXT(SOURCE!C77,"???0")&amp;" *"&amp;
      SOURCE!D77&amp;", "&amp; IF(SOURCE!$P$2-LEN(SOURCE!D77) &gt;= 0, REPT(" ",SOURCE!$P$2-LEN(SOURCE!D77)), "")&amp;
      SOURCE!E77&amp;", "&amp; IF(SOURCE!$Q$2-LEN(SOURCE!E77) &gt;= 0, REPT(" ",SOURCE!$Q$2-LEN(SOURCE!E77)), "")&amp;
      SOURCE!F77&amp;", "&amp; IF(SOURCE!$R$2-LEN(SOURCE!F77) &gt;=0, REPT(" ",SOURCE!$R$2-LEN(SOURCE!F77)), "")&amp;
      SOURCE!G77&amp;", "&amp; IF(SOURCE!$S$2-LEN(SOURCE!G77) &gt;= 0, REPT(" ",SOURCE!$S$2-LEN(SOURCE!G77)), "")&amp;
      TEXT(SOURCE!H77,"??0")&amp;", "&amp; IF(SOURCE!$T$2-3 &gt;= 0, REPT(" ",SOURCE!$T$2-3), "")&amp;
      TEXT(SOURCE!I77,"??0")&amp;", "&amp; IF(SOURCE!$U$2-3 &gt;= 0, REPT(" ",SOURCE!$U$2-3), "")&amp;
      SOURCE!J77&amp;", "&amp; IF(SOURCE!$V$2-LEN(SOURCE!J77) &gt;= 0, REPT(" ",SOURCE!$V$2-LEN(SOURCE!J77)), "")&amp;
      SOURCE!K77&amp;      IF(SOURCE!$W$2-LEN(SOURCE!K77) &gt;= 0, REPT(" ",SOURCE!$W$2-LEN(SOURCE!K77)), "")&amp;
  ", "&amp; SOURCE!L77&amp;      IF(SOURCE!$Y$2-LEN(SOURCE!L77) &gt;= 0, REPT(" ",SOURCE!$Y$2-LEN(SOURCE!L77)), "")&amp;
      "},"&amp;IF(SOURCE!M77&lt;&gt;"","   "&amp;SOURCE!M77,"")
 )
)</f>
        <v>/*   74 */  { fnCos,                       NOPARAM     /*# JM #*/,      "COS",                                         "COS",                                         0,       0,       CAT_FNCT, SLS_ENABLED  , US_ENABLED  },   //JM</v>
      </c>
    </row>
    <row r="78" spans="1:1">
      <c r="A78" s="14" t="str">
        <f>IF(SOURCE!C78&lt;0,VLOOKUP(SOURCE!C78,lookups!A$1:B$25,2,0),
  IF(ISBLANK(SOURCE!C78),
    "",
    "/* "&amp;TEXT(SOURCE!C78,"???0")&amp;" *"&amp;
      SOURCE!D78&amp;", "&amp; IF(SOURCE!$P$2-LEN(SOURCE!D78) &gt;= 0, REPT(" ",SOURCE!$P$2-LEN(SOURCE!D78)), "")&amp;
      SOURCE!E78&amp;", "&amp; IF(SOURCE!$Q$2-LEN(SOURCE!E78) &gt;= 0, REPT(" ",SOURCE!$Q$2-LEN(SOURCE!E78)), "")&amp;
      SOURCE!F78&amp;", "&amp; IF(SOURCE!$R$2-LEN(SOURCE!F78) &gt;=0, REPT(" ",SOURCE!$R$2-LEN(SOURCE!F78)), "")&amp;
      SOURCE!G78&amp;", "&amp; IF(SOURCE!$S$2-LEN(SOURCE!G78) &gt;= 0, REPT(" ",SOURCE!$S$2-LEN(SOURCE!G78)), "")&amp;
      TEXT(SOURCE!H78,"??0")&amp;", "&amp; IF(SOURCE!$T$2-3 &gt;= 0, REPT(" ",SOURCE!$T$2-3), "")&amp;
      TEXT(SOURCE!I78,"??0")&amp;", "&amp; IF(SOURCE!$U$2-3 &gt;= 0, REPT(" ",SOURCE!$U$2-3), "")&amp;
      SOURCE!J78&amp;", "&amp; IF(SOURCE!$V$2-LEN(SOURCE!J78) &gt;= 0, REPT(" ",SOURCE!$V$2-LEN(SOURCE!J78)), "")&amp;
      SOURCE!K78&amp;      IF(SOURCE!$W$2-LEN(SOURCE!K78) &gt;= 0, REPT(" ",SOURCE!$W$2-LEN(SOURCE!K78)), "")&amp;
  ", "&amp; SOURCE!L78&amp;      IF(SOURCE!$Y$2-LEN(SOURCE!L78) &gt;= 0, REPT(" ",SOURCE!$Y$2-LEN(SOURCE!L78)), "")&amp;
      "},"&amp;IF(SOURCE!M78&lt;&gt;"","   "&amp;SOURCE!M78,"")
 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79" spans="1:1">
      <c r="A79" s="14" t="str">
        <f>IF(SOURCE!C79&lt;0,VLOOKUP(SOURCE!C79,lookups!A$1:B$25,2,0),
  IF(ISBLANK(SOURCE!C79),
    "",
    "/* "&amp;TEXT(SOURCE!C79,"???0")&amp;" *"&amp;
      SOURCE!D79&amp;", "&amp; IF(SOURCE!$P$2-LEN(SOURCE!D79) &gt;= 0, REPT(" ",SOURCE!$P$2-LEN(SOURCE!D79)), "")&amp;
      SOURCE!E79&amp;", "&amp; IF(SOURCE!$Q$2-LEN(SOURCE!E79) &gt;= 0, REPT(" ",SOURCE!$Q$2-LEN(SOURCE!E79)), "")&amp;
      SOURCE!F79&amp;", "&amp; IF(SOURCE!$R$2-LEN(SOURCE!F79) &gt;=0, REPT(" ",SOURCE!$R$2-LEN(SOURCE!F79)), "")&amp;
      SOURCE!G79&amp;", "&amp; IF(SOURCE!$S$2-LEN(SOURCE!G79) &gt;= 0, REPT(" ",SOURCE!$S$2-LEN(SOURCE!G79)), "")&amp;
      TEXT(SOURCE!H79,"??0")&amp;", "&amp; IF(SOURCE!$T$2-3 &gt;= 0, REPT(" ",SOURCE!$T$2-3), "")&amp;
      TEXT(SOURCE!I79,"??0")&amp;", "&amp; IF(SOURCE!$U$2-3 &gt;= 0, REPT(" ",SOURCE!$U$2-3), "")&amp;
      SOURCE!J79&amp;", "&amp; IF(SOURCE!$V$2-LEN(SOURCE!J79) &gt;= 0, REPT(" ",SOURCE!$V$2-LEN(SOURCE!J79)), "")&amp;
      SOURCE!K79&amp;      IF(SOURCE!$W$2-LEN(SOURCE!K79) &gt;= 0, REPT(" ",SOURCE!$W$2-LEN(SOURCE!K79)), "")&amp;
  ", "&amp; SOURCE!L79&amp;      IF(SOURCE!$Y$2-LEN(SOURCE!L79) &gt;= 0, REPT(" ",SOURCE!$Y$2-LEN(SOURCE!L79)), "")&amp;
      "},"&amp;IF(SOURCE!M79&lt;&gt;"","   "&amp;SOURCE!M79,"")
 )
)</f>
        <v>/*   76 */  { fnSin,                       NOPARAM     /*# JM #*/,      "SIN",                                         "SIN",                                         0,       0,       CAT_FNCT, SLS_ENABLED  , US_ENABLED  },   //JM3</v>
      </c>
    </row>
    <row r="80" spans="1:1">
      <c r="A80" s="14" t="str">
        <f>IF(SOURCE!C80&lt;0,VLOOKUP(SOURCE!C80,lookups!A$1:B$25,2,0),
  IF(ISBLANK(SOURCE!C80),
    "",
    "/* "&amp;TEXT(SOURCE!C80,"???0")&amp;" *"&amp;
      SOURCE!D80&amp;", "&amp; IF(SOURCE!$P$2-LEN(SOURCE!D80) &gt;= 0, REPT(" ",SOURCE!$P$2-LEN(SOURCE!D80)), "")&amp;
      SOURCE!E80&amp;", "&amp; IF(SOURCE!$Q$2-LEN(SOURCE!E80) &gt;= 0, REPT(" ",SOURCE!$Q$2-LEN(SOURCE!E80)), "")&amp;
      SOURCE!F80&amp;", "&amp; IF(SOURCE!$R$2-LEN(SOURCE!F80) &gt;=0, REPT(" ",SOURCE!$R$2-LEN(SOURCE!F80)), "")&amp;
      SOURCE!G80&amp;", "&amp; IF(SOURCE!$S$2-LEN(SOURCE!G80) &gt;= 0, REPT(" ",SOURCE!$S$2-LEN(SOURCE!G80)), "")&amp;
      TEXT(SOURCE!H80,"??0")&amp;", "&amp; IF(SOURCE!$T$2-3 &gt;= 0, REPT(" ",SOURCE!$T$2-3), "")&amp;
      TEXT(SOURCE!I80,"??0")&amp;", "&amp; IF(SOURCE!$U$2-3 &gt;= 0, REPT(" ",SOURCE!$U$2-3), "")&amp;
      SOURCE!J80&amp;", "&amp; IF(SOURCE!$V$2-LEN(SOURCE!J80) &gt;= 0, REPT(" ",SOURCE!$V$2-LEN(SOURCE!J80)), "")&amp;
      SOURCE!K80&amp;      IF(SOURCE!$W$2-LEN(SOURCE!K80) &gt;= 0, REPT(" ",SOURCE!$W$2-LEN(SOURCE!K80)), "")&amp;
  ", "&amp; SOURCE!L80&amp;      IF(SOURCE!$Y$2-LEN(SOURCE!L80) &gt;= 0, REPT(" ",SOURCE!$Y$2-LEN(SOURCE!L80)), "")&amp;
      "},"&amp;IF(SOURCE!M80&lt;&gt;"","   "&amp;SOURCE!M80,"")
 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1" spans="1:1">
      <c r="A81" s="14" t="str">
        <f>IF(SOURCE!C81&lt;0,VLOOKUP(SOURCE!C81,lookups!A$1:B$25,2,0),
  IF(ISBLANK(SOURCE!C81),
    "",
    "/* "&amp;TEXT(SOURCE!C81,"???0")&amp;" *"&amp;
      SOURCE!D81&amp;", "&amp; IF(SOURCE!$P$2-LEN(SOURCE!D81) &gt;= 0, REPT(" ",SOURCE!$P$2-LEN(SOURCE!D81)), "")&amp;
      SOURCE!E81&amp;", "&amp; IF(SOURCE!$Q$2-LEN(SOURCE!E81) &gt;= 0, REPT(" ",SOURCE!$Q$2-LEN(SOURCE!E81)), "")&amp;
      SOURCE!F81&amp;", "&amp; IF(SOURCE!$R$2-LEN(SOURCE!F81) &gt;=0, REPT(" ",SOURCE!$R$2-LEN(SOURCE!F81)), "")&amp;
      SOURCE!G81&amp;", "&amp; IF(SOURCE!$S$2-LEN(SOURCE!G81) &gt;= 0, REPT(" ",SOURCE!$S$2-LEN(SOURCE!G81)), "")&amp;
      TEXT(SOURCE!H81,"??0")&amp;", "&amp; IF(SOURCE!$T$2-3 &gt;= 0, REPT(" ",SOURCE!$T$2-3), "")&amp;
      TEXT(SOURCE!I81,"??0")&amp;", "&amp; IF(SOURCE!$U$2-3 &gt;= 0, REPT(" ",SOURCE!$U$2-3), "")&amp;
      SOURCE!J81&amp;", "&amp; IF(SOURCE!$V$2-LEN(SOURCE!J81) &gt;= 0, REPT(" ",SOURCE!$V$2-LEN(SOURCE!J81)), "")&amp;
      SOURCE!K81&amp;      IF(SOURCE!$W$2-LEN(SOURCE!K81) &gt;= 0, REPT(" ",SOURCE!$W$2-LEN(SOURCE!K81)), "")&amp;
  ", "&amp; SOURCE!L81&amp;      IF(SOURCE!$Y$2-LEN(SOURCE!L81) &gt;= 0, REPT(" ",SOURCE!$Y$2-LEN(SOURCE!L81)), "")&amp;
      "},"&amp;IF(SOURCE!M81&lt;&gt;"","   "&amp;SOURCE!M81,"")
 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2" spans="1:1">
      <c r="A82" s="14" t="str">
        <f>IF(SOURCE!C82&lt;0,VLOOKUP(SOURCE!C82,lookups!A$1:B$25,2,0),
  IF(ISBLANK(SOURCE!C82),
    "",
    "/* "&amp;TEXT(SOURCE!C82,"???0")&amp;" *"&amp;
      SOURCE!D82&amp;", "&amp; IF(SOURCE!$P$2-LEN(SOURCE!D82) &gt;= 0, REPT(" ",SOURCE!$P$2-LEN(SOURCE!D82)), "")&amp;
      SOURCE!E82&amp;", "&amp; IF(SOURCE!$Q$2-LEN(SOURCE!E82) &gt;= 0, REPT(" ",SOURCE!$Q$2-LEN(SOURCE!E82)), "")&amp;
      SOURCE!F82&amp;", "&amp; IF(SOURCE!$R$2-LEN(SOURCE!F82) &gt;=0, REPT(" ",SOURCE!$R$2-LEN(SOURCE!F82)), "")&amp;
      SOURCE!G82&amp;", "&amp; IF(SOURCE!$S$2-LEN(SOURCE!G82) &gt;= 0, REPT(" ",SOURCE!$S$2-LEN(SOURCE!G82)), "")&amp;
      TEXT(SOURCE!H82,"??0")&amp;", "&amp; IF(SOURCE!$T$2-3 &gt;= 0, REPT(" ",SOURCE!$T$2-3), "")&amp;
      TEXT(SOURCE!I82,"??0")&amp;", "&amp; IF(SOURCE!$U$2-3 &gt;= 0, REPT(" ",SOURCE!$U$2-3), "")&amp;
      SOURCE!J82&amp;", "&amp; IF(SOURCE!$V$2-LEN(SOURCE!J82) &gt;= 0, REPT(" ",SOURCE!$V$2-LEN(SOURCE!J82)), "")&amp;
      SOURCE!K82&amp;      IF(SOURCE!$W$2-LEN(SOURCE!K82) &gt;= 0, REPT(" ",SOURCE!$W$2-LEN(SOURCE!K82)), "")&amp;
  ", "&amp; SOURCE!L82&amp;      IF(SOURCE!$Y$2-LEN(SOURCE!L82) &gt;= 0, REPT(" ",SOURCE!$Y$2-LEN(SOURCE!L82)), "")&amp;
      "},"&amp;IF(SOURCE!M82&lt;&gt;"","   "&amp;SOURCE!M82,"")
 )
)</f>
        <v>/*   79 */  { fnTan,                       NOPARAM     /*# JM #*/,      "TAN",                                         "TAN",                                         0,       0,       CAT_FNCT, SLS_ENABLED  , US_ENABLED  },   //JM3</v>
      </c>
    </row>
    <row r="83" spans="1:1">
      <c r="A83" s="14" t="str">
        <f>IF(SOURCE!C83&lt;0,VLOOKUP(SOURCE!C83,lookups!A$1:B$25,2,0),
  IF(ISBLANK(SOURCE!C83),
    "",
    "/* "&amp;TEXT(SOURCE!C83,"???0")&amp;" *"&amp;
      SOURCE!D83&amp;", "&amp; IF(SOURCE!$P$2-LEN(SOURCE!D83) &gt;= 0, REPT(" ",SOURCE!$P$2-LEN(SOURCE!D83)), "")&amp;
      SOURCE!E83&amp;", "&amp; IF(SOURCE!$Q$2-LEN(SOURCE!E83) &gt;= 0, REPT(" ",SOURCE!$Q$2-LEN(SOURCE!E83)), "")&amp;
      SOURCE!F83&amp;", "&amp; IF(SOURCE!$R$2-LEN(SOURCE!F83) &gt;=0, REPT(" ",SOURCE!$R$2-LEN(SOURCE!F83)), "")&amp;
      SOURCE!G83&amp;", "&amp; IF(SOURCE!$S$2-LEN(SOURCE!G83) &gt;= 0, REPT(" ",SOURCE!$S$2-LEN(SOURCE!G83)), "")&amp;
      TEXT(SOURCE!H83,"??0")&amp;", "&amp; IF(SOURCE!$T$2-3 &gt;= 0, REPT(" ",SOURCE!$T$2-3), "")&amp;
      TEXT(SOURCE!I83,"??0")&amp;", "&amp; IF(SOURCE!$U$2-3 &gt;= 0, REPT(" ",SOURCE!$U$2-3), "")&amp;
      SOURCE!J83&amp;", "&amp; IF(SOURCE!$V$2-LEN(SOURCE!J83) &gt;= 0, REPT(" ",SOURCE!$V$2-LEN(SOURCE!J83)), "")&amp;
      SOURCE!K83&amp;      IF(SOURCE!$W$2-LEN(SOURCE!K83) &gt;= 0, REPT(" ",SOURCE!$W$2-LEN(SOURCE!K83)), "")&amp;
  ", "&amp; SOURCE!L83&amp;      IF(SOURCE!$Y$2-LEN(SOURCE!L83) &gt;= 0, REPT(" ",SOURCE!$Y$2-LEN(SOURCE!L83)), "")&amp;
      "},"&amp;IF(SOURCE!M83&lt;&gt;"","   "&amp;SOURCE!M83,"")
 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4" spans="1:1">
      <c r="A84" s="14" t="str">
        <f>IF(SOURCE!C84&lt;0,VLOOKUP(SOURCE!C84,lookups!A$1:B$25,2,0),
  IF(ISBLANK(SOURCE!C84),
    "",
    "/* "&amp;TEXT(SOURCE!C84,"???0")&amp;" *"&amp;
      SOURCE!D84&amp;", "&amp; IF(SOURCE!$P$2-LEN(SOURCE!D84) &gt;= 0, REPT(" ",SOURCE!$P$2-LEN(SOURCE!D84)), "")&amp;
      SOURCE!E84&amp;", "&amp; IF(SOURCE!$Q$2-LEN(SOURCE!E84) &gt;= 0, REPT(" ",SOURCE!$Q$2-LEN(SOURCE!E84)), "")&amp;
      SOURCE!F84&amp;", "&amp; IF(SOURCE!$R$2-LEN(SOURCE!F84) &gt;=0, REPT(" ",SOURCE!$R$2-LEN(SOURCE!F84)), "")&amp;
      SOURCE!G84&amp;", "&amp; IF(SOURCE!$S$2-LEN(SOURCE!G84) &gt;= 0, REPT(" ",SOURCE!$S$2-LEN(SOURCE!G84)), "")&amp;
      TEXT(SOURCE!H84,"??0")&amp;", "&amp; IF(SOURCE!$T$2-3 &gt;= 0, REPT(" ",SOURCE!$T$2-3), "")&amp;
      TEXT(SOURCE!I84,"??0")&amp;", "&amp; IF(SOURCE!$U$2-3 &gt;= 0, REPT(" ",SOURCE!$U$2-3), "")&amp;
      SOURCE!J84&amp;", "&amp; IF(SOURCE!$V$2-LEN(SOURCE!J84) &gt;= 0, REPT(" ",SOURCE!$V$2-LEN(SOURCE!J84)), "")&amp;
      SOURCE!K84&amp;      IF(SOURCE!$W$2-LEN(SOURCE!K84) &gt;= 0, REPT(" ",SOURCE!$W$2-LEN(SOURCE!K84)), "")&amp;
  ", "&amp; SOURCE!L84&amp;      IF(SOURCE!$Y$2-LEN(SOURCE!L84) &gt;= 0, REPT(" ",SOURCE!$Y$2-LEN(SOURCE!L84)), "")&amp;
      "},"&amp;IF(SOURCE!M84&lt;&gt;"","   "&amp;SOURCE!M84,"")
 )
)</f>
        <v>/*   81 */  { fnArccos,                    NOPARAM     /*# JM #*/,      "ARCCOS",                                      "ACOS",                                        0,       0,       CAT_FNCT, SLS_ENABLED  , US_ENABLED  },   //JM</v>
      </c>
    </row>
    <row r="85" spans="1:1">
      <c r="A85" s="14" t="str">
        <f>IF(SOURCE!C85&lt;0,VLOOKUP(SOURCE!C85,lookups!A$1:B$25,2,0),
  IF(ISBLANK(SOURCE!C85),
    "",
    "/* "&amp;TEXT(SOURCE!C85,"???0")&amp;" *"&amp;
      SOURCE!D85&amp;", "&amp; IF(SOURCE!$P$2-LEN(SOURCE!D85) &gt;= 0, REPT(" ",SOURCE!$P$2-LEN(SOURCE!D85)), "")&amp;
      SOURCE!E85&amp;", "&amp; IF(SOURCE!$Q$2-LEN(SOURCE!E85) &gt;= 0, REPT(" ",SOURCE!$Q$2-LEN(SOURCE!E85)), "")&amp;
      SOURCE!F85&amp;", "&amp; IF(SOURCE!$R$2-LEN(SOURCE!F85) &gt;=0, REPT(" ",SOURCE!$R$2-LEN(SOURCE!F85)), "")&amp;
      SOURCE!G85&amp;", "&amp; IF(SOURCE!$S$2-LEN(SOURCE!G85) &gt;= 0, REPT(" ",SOURCE!$S$2-LEN(SOURCE!G85)), "")&amp;
      TEXT(SOURCE!H85,"??0")&amp;", "&amp; IF(SOURCE!$T$2-3 &gt;= 0, REPT(" ",SOURCE!$T$2-3), "")&amp;
      TEXT(SOURCE!I85,"??0")&amp;", "&amp; IF(SOURCE!$U$2-3 &gt;= 0, REPT(" ",SOURCE!$U$2-3), "")&amp;
      SOURCE!J85&amp;", "&amp; IF(SOURCE!$V$2-LEN(SOURCE!J85) &gt;= 0, REPT(" ",SOURCE!$V$2-LEN(SOURCE!J85)), "")&amp;
      SOURCE!K85&amp;      IF(SOURCE!$W$2-LEN(SOURCE!K85) &gt;= 0, REPT(" ",SOURCE!$W$2-LEN(SOURCE!K85)), "")&amp;
  ", "&amp; SOURCE!L85&amp;      IF(SOURCE!$Y$2-LEN(SOURCE!L85) &gt;= 0, REPT(" ",SOURCE!$Y$2-LEN(SOURCE!L85)), "")&amp;
      "},"&amp;IF(SOURCE!M85&lt;&gt;"","   "&amp;SOURCE!M85,"")
 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6" spans="1:1">
      <c r="A86" s="14" t="str">
        <f>IF(SOURCE!C86&lt;0,VLOOKUP(SOURCE!C86,lookups!A$1:B$25,2,0),
  IF(ISBLANK(SOURCE!C86),
    "",
    "/* "&amp;TEXT(SOURCE!C86,"???0")&amp;" *"&amp;
      SOURCE!D86&amp;", "&amp; IF(SOURCE!$P$2-LEN(SOURCE!D86) &gt;= 0, REPT(" ",SOURCE!$P$2-LEN(SOURCE!D86)), "")&amp;
      SOURCE!E86&amp;", "&amp; IF(SOURCE!$Q$2-LEN(SOURCE!E86) &gt;= 0, REPT(" ",SOURCE!$Q$2-LEN(SOURCE!E86)), "")&amp;
      SOURCE!F86&amp;", "&amp; IF(SOURCE!$R$2-LEN(SOURCE!F86) &gt;=0, REPT(" ",SOURCE!$R$2-LEN(SOURCE!F86)), "")&amp;
      SOURCE!G86&amp;", "&amp; IF(SOURCE!$S$2-LEN(SOURCE!G86) &gt;= 0, REPT(" ",SOURCE!$S$2-LEN(SOURCE!G86)), "")&amp;
      TEXT(SOURCE!H86,"??0")&amp;", "&amp; IF(SOURCE!$T$2-3 &gt;= 0, REPT(" ",SOURCE!$T$2-3), "")&amp;
      TEXT(SOURCE!I86,"??0")&amp;", "&amp; IF(SOURCE!$U$2-3 &gt;= 0, REPT(" ",SOURCE!$U$2-3), "")&amp;
      SOURCE!J86&amp;", "&amp; IF(SOURCE!$V$2-LEN(SOURCE!J86) &gt;= 0, REPT(" ",SOURCE!$V$2-LEN(SOURCE!J86)), "")&amp;
      SOURCE!K86&amp;      IF(SOURCE!$W$2-LEN(SOURCE!K86) &gt;= 0, REPT(" ",SOURCE!$W$2-LEN(SOURCE!K86)), "")&amp;
  ", "&amp; SOURCE!L86&amp;      IF(SOURCE!$Y$2-LEN(SOURCE!L86) &gt;= 0, REPT(" ",SOURCE!$Y$2-LEN(SOURCE!L86)), "")&amp;
      "},"&amp;IF(SOURCE!M86&lt;&gt;"","   "&amp;SOURCE!M86,"")
 )
)</f>
        <v>/*   83 */  { fnArcsin,                    NOPARAM     /*# JM #*/,      "ARCSIN",                                      "ASIN",                                        0,       0,       CAT_FNCT, SLS_ENABLED  , US_ENABLED  },   //JM</v>
      </c>
    </row>
    <row r="87" spans="1:1">
      <c r="A87" s="14" t="str">
        <f>IF(SOURCE!C87&lt;0,VLOOKUP(SOURCE!C87,lookups!A$1:B$25,2,0),
  IF(ISBLANK(SOURCE!C87),
    "",
    "/* "&amp;TEXT(SOURCE!C87,"???0")&amp;" *"&amp;
      SOURCE!D87&amp;", "&amp; IF(SOURCE!$P$2-LEN(SOURCE!D87) &gt;= 0, REPT(" ",SOURCE!$P$2-LEN(SOURCE!D87)), "")&amp;
      SOURCE!E87&amp;", "&amp; IF(SOURCE!$Q$2-LEN(SOURCE!E87) &gt;= 0, REPT(" ",SOURCE!$Q$2-LEN(SOURCE!E87)), "")&amp;
      SOURCE!F87&amp;", "&amp; IF(SOURCE!$R$2-LEN(SOURCE!F87) &gt;=0, REPT(" ",SOURCE!$R$2-LEN(SOURCE!F87)), "")&amp;
      SOURCE!G87&amp;", "&amp; IF(SOURCE!$S$2-LEN(SOURCE!G87) &gt;= 0, REPT(" ",SOURCE!$S$2-LEN(SOURCE!G87)), "")&amp;
      TEXT(SOURCE!H87,"??0")&amp;", "&amp; IF(SOURCE!$T$2-3 &gt;= 0, REPT(" ",SOURCE!$T$2-3), "")&amp;
      TEXT(SOURCE!I87,"??0")&amp;", "&amp; IF(SOURCE!$U$2-3 &gt;= 0, REPT(" ",SOURCE!$U$2-3), "")&amp;
      SOURCE!J87&amp;", "&amp; IF(SOURCE!$V$2-LEN(SOURCE!J87) &gt;= 0, REPT(" ",SOURCE!$V$2-LEN(SOURCE!J87)), "")&amp;
      SOURCE!K87&amp;      IF(SOURCE!$W$2-LEN(SOURCE!K87) &gt;= 0, REPT(" ",SOURCE!$W$2-LEN(SOURCE!K87)), "")&amp;
  ", "&amp; SOURCE!L87&amp;      IF(SOURCE!$Y$2-LEN(SOURCE!L87) &gt;= 0, REPT(" ",SOURCE!$Y$2-LEN(SOURCE!L87)), "")&amp;
      "},"&amp;IF(SOURCE!M87&lt;&gt;"","   "&amp;SOURCE!M87,"")
 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88" spans="1:1">
      <c r="A88" s="14" t="str">
        <f>IF(SOURCE!C88&lt;0,VLOOKUP(SOURCE!C88,lookups!A$1:B$25,2,0),
  IF(ISBLANK(SOURCE!C88),
    "",
    "/* "&amp;TEXT(SOURCE!C88,"???0")&amp;" *"&amp;
      SOURCE!D88&amp;", "&amp; IF(SOURCE!$P$2-LEN(SOURCE!D88) &gt;= 0, REPT(" ",SOURCE!$P$2-LEN(SOURCE!D88)), "")&amp;
      SOURCE!E88&amp;", "&amp; IF(SOURCE!$Q$2-LEN(SOURCE!E88) &gt;= 0, REPT(" ",SOURCE!$Q$2-LEN(SOURCE!E88)), "")&amp;
      SOURCE!F88&amp;", "&amp; IF(SOURCE!$R$2-LEN(SOURCE!F88) &gt;=0, REPT(" ",SOURCE!$R$2-LEN(SOURCE!F88)), "")&amp;
      SOURCE!G88&amp;", "&amp; IF(SOURCE!$S$2-LEN(SOURCE!G88) &gt;= 0, REPT(" ",SOURCE!$S$2-LEN(SOURCE!G88)), "")&amp;
      TEXT(SOURCE!H88,"??0")&amp;", "&amp; IF(SOURCE!$T$2-3 &gt;= 0, REPT(" ",SOURCE!$T$2-3), "")&amp;
      TEXT(SOURCE!I88,"??0")&amp;", "&amp; IF(SOURCE!$U$2-3 &gt;= 0, REPT(" ",SOURCE!$U$2-3), "")&amp;
      SOURCE!J88&amp;", "&amp; IF(SOURCE!$V$2-LEN(SOURCE!J88) &gt;= 0, REPT(" ",SOURCE!$V$2-LEN(SOURCE!J88)), "")&amp;
      SOURCE!K88&amp;      IF(SOURCE!$W$2-LEN(SOURCE!K88) &gt;= 0, REPT(" ",SOURCE!$W$2-LEN(SOURCE!K88)), "")&amp;
  ", "&amp; SOURCE!L88&amp;      IF(SOURCE!$Y$2-LEN(SOURCE!L88) &gt;= 0, REPT(" ",SOURCE!$Y$2-LEN(SOURCE!L88)), "")&amp;
      "},"&amp;IF(SOURCE!M88&lt;&gt;"","   "&amp;SOURCE!M88,"")
 )
)</f>
        <v>/*   85 */  { fnArctan,                    NOPARAM     /*# JM #*/,      "ARCTAN",                                      "ATAN",                                        0,       0,       CAT_FNCT, SLS_ENABLED  , US_ENABLED  },   //JM</v>
      </c>
    </row>
    <row r="89" spans="1:1">
      <c r="A89" s="14" t="str">
        <f>IF(SOURCE!C89&lt;0,VLOOKUP(SOURCE!C89,lookups!A$1:B$25,2,0),
  IF(ISBLANK(SOURCE!C89),
    "",
    "/* "&amp;TEXT(SOURCE!C89,"???0")&amp;" *"&amp;
      SOURCE!D89&amp;", "&amp; IF(SOURCE!$P$2-LEN(SOURCE!D89) &gt;= 0, REPT(" ",SOURCE!$P$2-LEN(SOURCE!D89)), "")&amp;
      SOURCE!E89&amp;", "&amp; IF(SOURCE!$Q$2-LEN(SOURCE!E89) &gt;= 0, REPT(" ",SOURCE!$Q$2-LEN(SOURCE!E89)), "")&amp;
      SOURCE!F89&amp;", "&amp; IF(SOURCE!$R$2-LEN(SOURCE!F89) &gt;=0, REPT(" ",SOURCE!$R$2-LEN(SOURCE!F89)), "")&amp;
      SOURCE!G89&amp;", "&amp; IF(SOURCE!$S$2-LEN(SOURCE!G89) &gt;= 0, REPT(" ",SOURCE!$S$2-LEN(SOURCE!G89)), "")&amp;
      TEXT(SOURCE!H89,"??0")&amp;", "&amp; IF(SOURCE!$T$2-3 &gt;= 0, REPT(" ",SOURCE!$T$2-3), "")&amp;
      TEXT(SOURCE!I89,"??0")&amp;", "&amp; IF(SOURCE!$U$2-3 &gt;= 0, REPT(" ",SOURCE!$U$2-3), "")&amp;
      SOURCE!J89&amp;", "&amp; IF(SOURCE!$V$2-LEN(SOURCE!J89) &gt;= 0, REPT(" ",SOURCE!$V$2-LEN(SOURCE!J89)), "")&amp;
      SOURCE!K89&amp;      IF(SOURCE!$W$2-LEN(SOURCE!K89) &gt;= 0, REPT(" ",SOURCE!$W$2-LEN(SOURCE!K89)), "")&amp;
  ", "&amp; SOURCE!L89&amp;      IF(SOURCE!$Y$2-LEN(SOURCE!L89) &gt;= 0, REPT(" ",SOURCE!$Y$2-LEN(SOURCE!L89)), "")&amp;
      "},"&amp;IF(SOURCE!M89&lt;&gt;"","   "&amp;SOURCE!M89,"")
 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0" spans="1:1">
      <c r="A90" s="14" t="str">
        <f>IF(SOURCE!C90&lt;0,VLOOKUP(SOURCE!C90,lookups!A$1:B$25,2,0),
  IF(ISBLANK(SOURCE!C90),
    "",
    "/* "&amp;TEXT(SOURCE!C90,"???0")&amp;" *"&amp;
      SOURCE!D90&amp;", "&amp; IF(SOURCE!$P$2-LEN(SOURCE!D90) &gt;= 0, REPT(" ",SOURCE!$P$2-LEN(SOURCE!D90)), "")&amp;
      SOURCE!E90&amp;", "&amp; IF(SOURCE!$Q$2-LEN(SOURCE!E90) &gt;= 0, REPT(" ",SOURCE!$Q$2-LEN(SOURCE!E90)), "")&amp;
      SOURCE!F90&amp;", "&amp; IF(SOURCE!$R$2-LEN(SOURCE!F90) &gt;=0, REPT(" ",SOURCE!$R$2-LEN(SOURCE!F90)), "")&amp;
      SOURCE!G90&amp;", "&amp; IF(SOURCE!$S$2-LEN(SOURCE!G90) &gt;= 0, REPT(" ",SOURCE!$S$2-LEN(SOURCE!G90)), "")&amp;
      TEXT(SOURCE!H90,"??0")&amp;", "&amp; IF(SOURCE!$T$2-3 &gt;= 0, REPT(" ",SOURCE!$T$2-3), "")&amp;
      TEXT(SOURCE!I90,"??0")&amp;", "&amp; IF(SOURCE!$U$2-3 &gt;= 0, REPT(" ",SOURCE!$U$2-3), "")&amp;
      SOURCE!J90&amp;", "&amp; IF(SOURCE!$V$2-LEN(SOURCE!J90) &gt;= 0, REPT(" ",SOURCE!$V$2-LEN(SOURCE!J90)), "")&amp;
      SOURCE!K90&amp;      IF(SOURCE!$W$2-LEN(SOURCE!K90) &gt;= 0, REPT(" ",SOURCE!$W$2-LEN(SOURCE!K90)), "")&amp;
  ", "&amp; SOURCE!L90&amp;      IF(SOURCE!$Y$2-LEN(SOURCE!L90) &gt;= 0, REPT(" ",SOURCE!$Y$2-LEN(SOURCE!L90)), "")&amp;
      "},"&amp;IF(SOURCE!M90&lt;&gt;"","   "&amp;SOURCE!M90,"")
 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1" spans="1:1">
      <c r="A91" s="14" t="str">
        <f>IF(SOURCE!C91&lt;0,VLOOKUP(SOURCE!C91,lookups!A$1:B$25,2,0),
  IF(ISBLANK(SOURCE!C91),
    "",
    "/* "&amp;TEXT(SOURCE!C91,"???0")&amp;" *"&amp;
      SOURCE!D91&amp;", "&amp; IF(SOURCE!$P$2-LEN(SOURCE!D91) &gt;= 0, REPT(" ",SOURCE!$P$2-LEN(SOURCE!D91)), "")&amp;
      SOURCE!E91&amp;", "&amp; IF(SOURCE!$Q$2-LEN(SOURCE!E91) &gt;= 0, REPT(" ",SOURCE!$Q$2-LEN(SOURCE!E91)), "")&amp;
      SOURCE!F91&amp;", "&amp; IF(SOURCE!$R$2-LEN(SOURCE!F91) &gt;=0, REPT(" ",SOURCE!$R$2-LEN(SOURCE!F91)), "")&amp;
      SOURCE!G91&amp;", "&amp; IF(SOURCE!$S$2-LEN(SOURCE!G91) &gt;= 0, REPT(" ",SOURCE!$S$2-LEN(SOURCE!G91)), "")&amp;
      TEXT(SOURCE!H91,"??0")&amp;", "&amp; IF(SOURCE!$T$2-3 &gt;= 0, REPT(" ",SOURCE!$T$2-3), "")&amp;
      TEXT(SOURCE!I91,"??0")&amp;", "&amp; IF(SOURCE!$U$2-3 &gt;= 0, REPT(" ",SOURCE!$U$2-3), "")&amp;
      SOURCE!J91&amp;", "&amp; IF(SOURCE!$V$2-LEN(SOURCE!J91) &gt;= 0, REPT(" ",SOURCE!$V$2-LEN(SOURCE!J91)), "")&amp;
      SOURCE!K91&amp;      IF(SOURCE!$W$2-LEN(SOURCE!K91) &gt;= 0, REPT(" ",SOURCE!$W$2-LEN(SOURCE!K91)), "")&amp;
  ", "&amp; SOURCE!L91&amp;      IF(SOURCE!$Y$2-LEN(SOURCE!L91) &gt;= 0, REPT(" ",SOURCE!$Y$2-LEN(SOURCE!L91)), "")&amp;
      "},"&amp;IF(SOURCE!M91&lt;&gt;"","   "&amp;SOURCE!M91,"")
 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2" spans="1:1">
      <c r="A92" s="14" t="str">
        <f>IF(SOURCE!C92&lt;0,VLOOKUP(SOURCE!C92,lookups!A$1:B$25,2,0),
  IF(ISBLANK(SOURCE!C92),
    "",
    "/* "&amp;TEXT(SOURCE!C92,"???0")&amp;" *"&amp;
      SOURCE!D92&amp;", "&amp; IF(SOURCE!$P$2-LEN(SOURCE!D92) &gt;= 0, REPT(" ",SOURCE!$P$2-LEN(SOURCE!D92)), "")&amp;
      SOURCE!E92&amp;", "&amp; IF(SOURCE!$Q$2-LEN(SOURCE!E92) &gt;= 0, REPT(" ",SOURCE!$Q$2-LEN(SOURCE!E92)), "")&amp;
      SOURCE!F92&amp;", "&amp; IF(SOURCE!$R$2-LEN(SOURCE!F92) &gt;=0, REPT(" ",SOURCE!$R$2-LEN(SOURCE!F92)), "")&amp;
      SOURCE!G92&amp;", "&amp; IF(SOURCE!$S$2-LEN(SOURCE!G92) &gt;= 0, REPT(" ",SOURCE!$S$2-LEN(SOURCE!G92)), "")&amp;
      TEXT(SOURCE!H92,"??0")&amp;", "&amp; IF(SOURCE!$T$2-3 &gt;= 0, REPT(" ",SOURCE!$T$2-3), "")&amp;
      TEXT(SOURCE!I92,"??0")&amp;", "&amp; IF(SOURCE!$U$2-3 &gt;= 0, REPT(" ",SOURCE!$U$2-3), "")&amp;
      SOURCE!J92&amp;", "&amp; IF(SOURCE!$V$2-LEN(SOURCE!J92) &gt;= 0, REPT(" ",SOURCE!$V$2-LEN(SOURCE!J92)), "")&amp;
      SOURCE!K92&amp;      IF(SOURCE!$W$2-LEN(SOURCE!K92) &gt;= 0, REPT(" ",SOURCE!$W$2-LEN(SOURCE!K92)), "")&amp;
  ", "&amp; SOURCE!L92&amp;      IF(SOURCE!$Y$2-LEN(SOURCE!L92) &gt;= 0, REPT(" ",SOURCE!$Y$2-LEN(SOURCE!L92)), "")&amp;
      "},"&amp;IF(SOURCE!M92&lt;&gt;"","   "&amp;SOURCE!M92,"")
 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3" spans="1:1">
      <c r="A93" s="14" t="str">
        <f>IF(SOURCE!C93&lt;0,VLOOKUP(SOURCE!C93,lookups!A$1:B$25,2,0),
  IF(ISBLANK(SOURCE!C93),
    "",
    "/* "&amp;TEXT(SOURCE!C93,"???0")&amp;" *"&amp;
      SOURCE!D93&amp;", "&amp; IF(SOURCE!$P$2-LEN(SOURCE!D93) &gt;= 0, REPT(" ",SOURCE!$P$2-LEN(SOURCE!D93)), "")&amp;
      SOURCE!E93&amp;", "&amp; IF(SOURCE!$Q$2-LEN(SOURCE!E93) &gt;= 0, REPT(" ",SOURCE!$Q$2-LEN(SOURCE!E93)), "")&amp;
      SOURCE!F93&amp;", "&amp; IF(SOURCE!$R$2-LEN(SOURCE!F93) &gt;=0, REPT(" ",SOURCE!$R$2-LEN(SOURCE!F93)), "")&amp;
      SOURCE!G93&amp;", "&amp; IF(SOURCE!$S$2-LEN(SOURCE!G93) &gt;= 0, REPT(" ",SOURCE!$S$2-LEN(SOURCE!G93)), "")&amp;
      TEXT(SOURCE!H93,"??0")&amp;", "&amp; IF(SOURCE!$T$2-3 &gt;= 0, REPT(" ",SOURCE!$T$2-3), "")&amp;
      TEXT(SOURCE!I93,"??0")&amp;", "&amp; IF(SOURCE!$U$2-3 &gt;= 0, REPT(" ",SOURCE!$U$2-3), "")&amp;
      SOURCE!J93&amp;", "&amp; IF(SOURCE!$V$2-LEN(SOURCE!J93) &gt;= 0, REPT(" ",SOURCE!$V$2-LEN(SOURCE!J93)), "")&amp;
      SOURCE!K93&amp;      IF(SOURCE!$W$2-LEN(SOURCE!K93) &gt;= 0, REPT(" ",SOURCE!$W$2-LEN(SOURCE!K93)), "")&amp;
  ", "&amp; SOURCE!L93&amp;      IF(SOURCE!$Y$2-LEN(SOURCE!L93) &gt;= 0, REPT(" ",SOURCE!$Y$2-LEN(SOURCE!L93)), "")&amp;
      "},"&amp;IF(SOURCE!M93&lt;&gt;"","   "&amp;SOURCE!M93,"")
 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4" spans="1:1">
      <c r="A94" s="14" t="str">
        <f>IF(SOURCE!C94&lt;0,VLOOKUP(SOURCE!C94,lookups!A$1:B$25,2,0),
  IF(ISBLANK(SOURCE!C94),
    "",
    "/* "&amp;TEXT(SOURCE!C94,"???0")&amp;" *"&amp;
      SOURCE!D94&amp;", "&amp; IF(SOURCE!$P$2-LEN(SOURCE!D94) &gt;= 0, REPT(" ",SOURCE!$P$2-LEN(SOURCE!D94)), "")&amp;
      SOURCE!E94&amp;", "&amp; IF(SOURCE!$Q$2-LEN(SOURCE!E94) &gt;= 0, REPT(" ",SOURCE!$Q$2-LEN(SOURCE!E94)), "")&amp;
      SOURCE!F94&amp;", "&amp; IF(SOURCE!$R$2-LEN(SOURCE!F94) &gt;=0, REPT(" ",SOURCE!$R$2-LEN(SOURCE!F94)), "")&amp;
      SOURCE!G94&amp;", "&amp; IF(SOURCE!$S$2-LEN(SOURCE!G94) &gt;= 0, REPT(" ",SOURCE!$S$2-LEN(SOURCE!G94)), "")&amp;
      TEXT(SOURCE!H94,"??0")&amp;", "&amp; IF(SOURCE!$T$2-3 &gt;= 0, REPT(" ",SOURCE!$T$2-3), "")&amp;
      TEXT(SOURCE!I94,"??0")&amp;", "&amp; IF(SOURCE!$U$2-3 &gt;= 0, REPT(" ",SOURCE!$U$2-3), "")&amp;
      SOURCE!J94&amp;", "&amp; IF(SOURCE!$V$2-LEN(SOURCE!J94) &gt;= 0, REPT(" ",SOURCE!$V$2-LEN(SOURCE!J94)), "")&amp;
      SOURCE!K94&amp;      IF(SOURCE!$W$2-LEN(SOURCE!K94) &gt;= 0, REPT(" ",SOURCE!$W$2-LEN(SOURCE!K94)), "")&amp;
  ", "&amp; SOURCE!L94&amp;      IF(SOURCE!$Y$2-LEN(SOURCE!L94) &gt;= 0, REPT(" ",SOURCE!$Y$2-LEN(SOURCE!L94)), "")&amp;
      "},"&amp;IF(SOURCE!M94&lt;&gt;"","   "&amp;SOURCE!M94,"")
 )
)</f>
        <v>/*   91 */  { fnDec,                       TM_REGISTER,                 "DEC",                                         "DEC",                                         0,      99,       CAT_FNCT, SLS_ENABLED  , US_ENABLED  },</v>
      </c>
    </row>
    <row r="95" spans="1:1">
      <c r="A95" s="14" t="str">
        <f>IF(SOURCE!C95&lt;0,VLOOKUP(SOURCE!C95,lookups!A$1:B$25,2,0),
  IF(ISBLANK(SOURCE!C95),
    "",
    "/* "&amp;TEXT(SOURCE!C95,"???0")&amp;" *"&amp;
      SOURCE!D95&amp;", "&amp; IF(SOURCE!$P$2-LEN(SOURCE!D95) &gt;= 0, REPT(" ",SOURCE!$P$2-LEN(SOURCE!D95)), "")&amp;
      SOURCE!E95&amp;", "&amp; IF(SOURCE!$Q$2-LEN(SOURCE!E95) &gt;= 0, REPT(" ",SOURCE!$Q$2-LEN(SOURCE!E95)), "")&amp;
      SOURCE!F95&amp;", "&amp; IF(SOURCE!$R$2-LEN(SOURCE!F95) &gt;=0, REPT(" ",SOURCE!$R$2-LEN(SOURCE!F95)), "")&amp;
      SOURCE!G95&amp;", "&amp; IF(SOURCE!$S$2-LEN(SOURCE!G95) &gt;= 0, REPT(" ",SOURCE!$S$2-LEN(SOURCE!G95)), "")&amp;
      TEXT(SOURCE!H95,"??0")&amp;", "&amp; IF(SOURCE!$T$2-3 &gt;= 0, REPT(" ",SOURCE!$T$2-3), "")&amp;
      TEXT(SOURCE!I95,"??0")&amp;", "&amp; IF(SOURCE!$U$2-3 &gt;= 0, REPT(" ",SOURCE!$U$2-3), "")&amp;
      SOURCE!J95&amp;", "&amp; IF(SOURCE!$V$2-LEN(SOURCE!J95) &gt;= 0, REPT(" ",SOURCE!$V$2-LEN(SOURCE!J95)), "")&amp;
      SOURCE!K95&amp;      IF(SOURCE!$W$2-LEN(SOURCE!K95) &gt;= 0, REPT(" ",SOURCE!$W$2-LEN(SOURCE!K95)), "")&amp;
  ", "&amp; SOURCE!L95&amp;      IF(SOURCE!$Y$2-LEN(SOURCE!L95) &gt;= 0, REPT(" ",SOURCE!$Y$2-LEN(SOURCE!L95)), "")&amp;
      "},"&amp;IF(SOURCE!M95&lt;&gt;"","   "&amp;SOURCE!M95,"")
 )
)</f>
        <v>/*   92 */  { fnInc,                       TM_REGISTER,                 "INC",                                         "INC",                                         0,      99,       CAT_FNCT, SLS_ENABLED  , US_ENABLED  },</v>
      </c>
    </row>
    <row r="96" spans="1:1">
      <c r="A96" s="14" t="str">
        <f>IF(SOURCE!C96&lt;0,VLOOKUP(SOURCE!C96,lookups!A$1:B$25,2,0),
  IF(ISBLANK(SOURCE!C96),
    "",
    "/* "&amp;TEXT(SOURCE!C96,"???0")&amp;" *"&amp;
      SOURCE!D96&amp;", "&amp; IF(SOURCE!$P$2-LEN(SOURCE!D96) &gt;= 0, REPT(" ",SOURCE!$P$2-LEN(SOURCE!D96)), "")&amp;
      SOURCE!E96&amp;", "&amp; IF(SOURCE!$Q$2-LEN(SOURCE!E96) &gt;= 0, REPT(" ",SOURCE!$Q$2-LEN(SOURCE!E96)), "")&amp;
      SOURCE!F96&amp;", "&amp; IF(SOURCE!$R$2-LEN(SOURCE!F96) &gt;=0, REPT(" ",SOURCE!$R$2-LEN(SOURCE!F96)), "")&amp;
      SOURCE!G96&amp;", "&amp; IF(SOURCE!$S$2-LEN(SOURCE!G96) &gt;= 0, REPT(" ",SOURCE!$S$2-LEN(SOURCE!G96)), "")&amp;
      TEXT(SOURCE!H96,"??0")&amp;", "&amp; IF(SOURCE!$T$2-3 &gt;= 0, REPT(" ",SOURCE!$T$2-3), "")&amp;
      TEXT(SOURCE!I96,"??0")&amp;", "&amp; IF(SOURCE!$U$2-3 &gt;= 0, REPT(" ",SOURCE!$U$2-3), "")&amp;
      SOURCE!J96&amp;", "&amp; IF(SOURCE!$V$2-LEN(SOURCE!J96) &gt;= 0, REPT(" ",SOURCE!$V$2-LEN(SOURCE!J96)), "")&amp;
      SOURCE!K96&amp;      IF(SOURCE!$W$2-LEN(SOURCE!K96) &gt;= 0, REPT(" ",SOURCE!$W$2-LEN(SOURCE!K96)), "")&amp;
  ", "&amp; SOURCE!L96&amp;      IF(SOURCE!$Y$2-LEN(SOURCE!L96) &gt;= 0, REPT(" ",SOURCE!$Y$2-LEN(SOURCE!L96)), "")&amp;
      "},"&amp;IF(SOURCE!M96&lt;&gt;"","   "&amp;SOURCE!M96,"")
 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7" spans="1:1">
      <c r="A97" s="14" t="str">
        <f>IF(SOURCE!C97&lt;0,VLOOKUP(SOURCE!C97,lookups!A$1:B$25,2,0),
  IF(ISBLANK(SOURCE!C97),
    "",
    "/* "&amp;TEXT(SOURCE!C97,"???0")&amp;" *"&amp;
      SOURCE!D97&amp;", "&amp; IF(SOURCE!$P$2-LEN(SOURCE!D97) &gt;= 0, REPT(" ",SOURCE!$P$2-LEN(SOURCE!D97)), "")&amp;
      SOURCE!E97&amp;", "&amp; IF(SOURCE!$Q$2-LEN(SOURCE!E97) &gt;= 0, REPT(" ",SOURCE!$Q$2-LEN(SOURCE!E97)), "")&amp;
      SOURCE!F97&amp;", "&amp; IF(SOURCE!$R$2-LEN(SOURCE!F97) &gt;=0, REPT(" ",SOURCE!$R$2-LEN(SOURCE!F97)), "")&amp;
      SOURCE!G97&amp;", "&amp; IF(SOURCE!$S$2-LEN(SOURCE!G97) &gt;= 0, REPT(" ",SOURCE!$S$2-LEN(SOURCE!G97)), "")&amp;
      TEXT(SOURCE!H97,"??0")&amp;", "&amp; IF(SOURCE!$T$2-3 &gt;= 0, REPT(" ",SOURCE!$T$2-3), "")&amp;
      TEXT(SOURCE!I97,"??0")&amp;", "&amp; IF(SOURCE!$U$2-3 &gt;= 0, REPT(" ",SOURCE!$U$2-3), "")&amp;
      SOURCE!J97&amp;", "&amp; IF(SOURCE!$V$2-LEN(SOURCE!J97) &gt;= 0, REPT(" ",SOURCE!$V$2-LEN(SOURCE!J97)), "")&amp;
      SOURCE!K97&amp;      IF(SOURCE!$W$2-LEN(SOURCE!K97) &gt;= 0, REPT(" ",SOURCE!$W$2-LEN(SOURCE!K97)), "")&amp;
  ", "&amp; SOURCE!L97&amp;      IF(SOURCE!$Y$2-LEN(SOURCE!L97) &gt;= 0, REPT(" ",SOURCE!$Y$2-LEN(SOURCE!L97)), "")&amp;
      "},"&amp;IF(SOURCE!M97&lt;&gt;"","   "&amp;SOURCE!M97,"")
 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98" spans="1:1">
      <c r="A98" s="14" t="str">
        <f>IF(SOURCE!C98&lt;0,VLOOKUP(SOURCE!C98,lookups!A$1:B$25,2,0),
  IF(ISBLANK(SOURCE!C98),
    "",
    "/* "&amp;TEXT(SOURCE!C98,"???0")&amp;" *"&amp;
      SOURCE!D98&amp;", "&amp; IF(SOURCE!$P$2-LEN(SOURCE!D98) &gt;= 0, REPT(" ",SOURCE!$P$2-LEN(SOURCE!D98)), "")&amp;
      SOURCE!E98&amp;", "&amp; IF(SOURCE!$Q$2-LEN(SOURCE!E98) &gt;= 0, REPT(" ",SOURCE!$Q$2-LEN(SOURCE!E98)), "")&amp;
      SOURCE!F98&amp;", "&amp; IF(SOURCE!$R$2-LEN(SOURCE!F98) &gt;=0, REPT(" ",SOURCE!$R$2-LEN(SOURCE!F98)), "")&amp;
      SOURCE!G98&amp;", "&amp; IF(SOURCE!$S$2-LEN(SOURCE!G98) &gt;= 0, REPT(" ",SOURCE!$S$2-LEN(SOURCE!G98)), "")&amp;
      TEXT(SOURCE!H98,"??0")&amp;", "&amp; IF(SOURCE!$T$2-3 &gt;= 0, REPT(" ",SOURCE!$T$2-3), "")&amp;
      TEXT(SOURCE!I98,"??0")&amp;", "&amp; IF(SOURCE!$U$2-3 &gt;= 0, REPT(" ",SOURCE!$U$2-3), "")&amp;
      SOURCE!J98&amp;", "&amp; IF(SOURCE!$V$2-LEN(SOURCE!J98) &gt;= 0, REPT(" ",SOURCE!$V$2-LEN(SOURCE!J98)), "")&amp;
      SOURCE!K98&amp;      IF(SOURCE!$W$2-LEN(SOURCE!K98) &gt;= 0, REPT(" ",SOURCE!$W$2-LEN(SOURCE!K98)), "")&amp;
  ", "&amp; SOURCE!L98&amp;      IF(SOURCE!$Y$2-LEN(SOURCE!L98) &gt;= 0, REPT(" ",SOURCE!$Y$2-LEN(SOURCE!L98)), "")&amp;
      "},"&amp;IF(SOURCE!M98&lt;&gt;"","   "&amp;SOURCE!M98,"")
 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99" spans="1:1">
      <c r="A99" s="14" t="str">
        <f>IF(SOURCE!C99&lt;0,VLOOKUP(SOURCE!C99,lookups!A$1:B$25,2,0),
  IF(ISBLANK(SOURCE!C99),
    "",
    "/* "&amp;TEXT(SOURCE!C99,"???0")&amp;" *"&amp;
      SOURCE!D99&amp;", "&amp; IF(SOURCE!$P$2-LEN(SOURCE!D99) &gt;= 0, REPT(" ",SOURCE!$P$2-LEN(SOURCE!D99)), "")&amp;
      SOURCE!E99&amp;", "&amp; IF(SOURCE!$Q$2-LEN(SOURCE!E99) &gt;= 0, REPT(" ",SOURCE!$Q$2-LEN(SOURCE!E99)), "")&amp;
      SOURCE!F99&amp;", "&amp; IF(SOURCE!$R$2-LEN(SOURCE!F99) &gt;=0, REPT(" ",SOURCE!$R$2-LEN(SOURCE!F99)), "")&amp;
      SOURCE!G99&amp;", "&amp; IF(SOURCE!$S$2-LEN(SOURCE!G99) &gt;= 0, REPT(" ",SOURCE!$S$2-LEN(SOURCE!G99)), "")&amp;
      TEXT(SOURCE!H99,"??0")&amp;", "&amp; IF(SOURCE!$T$2-3 &gt;= 0, REPT(" ",SOURCE!$T$2-3), "")&amp;
      TEXT(SOURCE!I99,"??0")&amp;", "&amp; IF(SOURCE!$U$2-3 &gt;= 0, REPT(" ",SOURCE!$U$2-3), "")&amp;
      SOURCE!J99&amp;", "&amp; IF(SOURCE!$V$2-LEN(SOURCE!J99) &gt;= 0, REPT(" ",SOURCE!$V$2-LEN(SOURCE!J99)), "")&amp;
      SOURCE!K99&amp;      IF(SOURCE!$W$2-LEN(SOURCE!K99) &gt;= 0, REPT(" ",SOURCE!$W$2-LEN(SOURCE!K99)), "")&amp;
  ", "&amp; SOURCE!L99&amp;      IF(SOURCE!$Y$2-LEN(SOURCE!L99) &gt;= 0, REPT(" ",SOURCE!$Y$2-LEN(SOURCE!L99)), "")&amp;
      "},"&amp;IF(SOURCE!M99&lt;&gt;"","   "&amp;SOURCE!M99,"")
 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0" spans="1:1">
      <c r="A100" s="14" t="str">
        <f>IF(SOURCE!C100&lt;0,VLOOKUP(SOURCE!C100,lookups!A$1:B$25,2,0),
  IF(ISBLANK(SOURCE!C100),
    "",
    "/* "&amp;TEXT(SOURCE!C100,"???0")&amp;" *"&amp;
      SOURCE!D100&amp;", "&amp; IF(SOURCE!$P$2-LEN(SOURCE!D100) &gt;= 0, REPT(" ",SOURCE!$P$2-LEN(SOURCE!D100)), "")&amp;
      SOURCE!E100&amp;", "&amp; IF(SOURCE!$Q$2-LEN(SOURCE!E100) &gt;= 0, REPT(" ",SOURCE!$Q$2-LEN(SOURCE!E100)), "")&amp;
      SOURCE!F100&amp;", "&amp; IF(SOURCE!$R$2-LEN(SOURCE!F100) &gt;=0, REPT(" ",SOURCE!$R$2-LEN(SOURCE!F100)), "")&amp;
      SOURCE!G100&amp;", "&amp; IF(SOURCE!$S$2-LEN(SOURCE!G100) &gt;= 0, REPT(" ",SOURCE!$S$2-LEN(SOURCE!G100)), "")&amp;
      TEXT(SOURCE!H100,"??0")&amp;", "&amp; IF(SOURCE!$T$2-3 &gt;= 0, REPT(" ",SOURCE!$T$2-3), "")&amp;
      TEXT(SOURCE!I100,"??0")&amp;", "&amp; IF(SOURCE!$U$2-3 &gt;= 0, REPT(" ",SOURCE!$U$2-3), "")&amp;
      SOURCE!J100&amp;", "&amp; IF(SOURCE!$V$2-LEN(SOURCE!J100) &gt;= 0, REPT(" ",SOURCE!$V$2-LEN(SOURCE!J100)), "")&amp;
      SOURCE!K100&amp;      IF(SOURCE!$W$2-LEN(SOURCE!K100) &gt;= 0, REPT(" ",SOURCE!$W$2-LEN(SOURCE!K100)), "")&amp;
  ", "&amp; SOURCE!L100&amp;      IF(SOURCE!$Y$2-LEN(SOURCE!L100) &gt;= 0, REPT(" ",SOURCE!$Y$2-LEN(SOURCE!L100)), "")&amp;
      "},"&amp;IF(SOURCE!M100&lt;&gt;"","   "&amp;SOURCE!M100,"")
 )
)</f>
        <v>/*   97 */  { fnChangeSign,                ITM_CHS     /*# JM #*/,      "CHS",                                         "CHS",                                         0,       0,       CAT_FNCT, SLS_ENABLED  , US_ENABLED  },   //JM Change +/- to CHS</v>
      </c>
    </row>
    <row r="101" spans="1:1">
      <c r="A101" s="14" t="str">
        <f>IF(SOURCE!C101&lt;0,VLOOKUP(SOURCE!C101,lookups!A$1:B$25,2,0),
  IF(ISBLANK(SOURCE!C101),
    "",
    "/* "&amp;TEXT(SOURCE!C101,"???0")&amp;" *"&amp;
      SOURCE!D101&amp;", "&amp; IF(SOURCE!$P$2-LEN(SOURCE!D101) &gt;= 0, REPT(" ",SOURCE!$P$2-LEN(SOURCE!D101)), "")&amp;
      SOURCE!E101&amp;", "&amp; IF(SOURCE!$Q$2-LEN(SOURCE!E101) &gt;= 0, REPT(" ",SOURCE!$Q$2-LEN(SOURCE!E101)), "")&amp;
      SOURCE!F101&amp;", "&amp; IF(SOURCE!$R$2-LEN(SOURCE!F101) &gt;=0, REPT(" ",SOURCE!$R$2-LEN(SOURCE!F101)), "")&amp;
      SOURCE!G101&amp;", "&amp; IF(SOURCE!$S$2-LEN(SOURCE!G101) &gt;= 0, REPT(" ",SOURCE!$S$2-LEN(SOURCE!G101)), "")&amp;
      TEXT(SOURCE!H101,"??0")&amp;", "&amp; IF(SOURCE!$T$2-3 &gt;= 0, REPT(" ",SOURCE!$T$2-3), "")&amp;
      TEXT(SOURCE!I101,"??0")&amp;", "&amp; IF(SOURCE!$U$2-3 &gt;= 0, REPT(" ",SOURCE!$U$2-3), "")&amp;
      SOURCE!J101&amp;", "&amp; IF(SOURCE!$V$2-LEN(SOURCE!J101) &gt;= 0, REPT(" ",SOURCE!$V$2-LEN(SOURCE!J101)), "")&amp;
      SOURCE!K101&amp;      IF(SOURCE!$W$2-LEN(SOURCE!K101) &gt;= 0, REPT(" ",SOURCE!$W$2-LEN(SOURCE!K101)), "")&amp;
  ", "&amp; SOURCE!L101&amp;      IF(SOURCE!$Y$2-LEN(SOURCE!L101) &gt;= 0, REPT(" ",SOURCE!$Y$2-LEN(SOURCE!L101)), "")&amp;
      "},"&amp;IF(SOURCE!M101&lt;&gt;"","   "&amp;SOURCE!M101,"")
 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2" spans="1:1">
      <c r="A102" s="14" t="str">
        <f>IF(SOURCE!C102&lt;0,VLOOKUP(SOURCE!C102,lookups!A$1:B$25,2,0),
  IF(ISBLANK(SOURCE!C102),
    "",
    "/* "&amp;TEXT(SOURCE!C102,"???0")&amp;" *"&amp;
      SOURCE!D102&amp;", "&amp; IF(SOURCE!$P$2-LEN(SOURCE!D102) &gt;= 0, REPT(" ",SOURCE!$P$2-LEN(SOURCE!D102)), "")&amp;
      SOURCE!E102&amp;", "&amp; IF(SOURCE!$Q$2-LEN(SOURCE!E102) &gt;= 0, REPT(" ",SOURCE!$Q$2-LEN(SOURCE!E102)), "")&amp;
      SOURCE!F102&amp;", "&amp; IF(SOURCE!$R$2-LEN(SOURCE!F102) &gt;=0, REPT(" ",SOURCE!$R$2-LEN(SOURCE!F102)), "")&amp;
      SOURCE!G102&amp;", "&amp; IF(SOURCE!$S$2-LEN(SOURCE!G102) &gt;= 0, REPT(" ",SOURCE!$S$2-LEN(SOURCE!G102)), "")&amp;
      TEXT(SOURCE!H102,"??0")&amp;", "&amp; IF(SOURCE!$T$2-3 &gt;= 0, REPT(" ",SOURCE!$T$2-3), "")&amp;
      TEXT(SOURCE!I102,"??0")&amp;", "&amp; IF(SOURCE!$U$2-3 &gt;= 0, REPT(" ",SOURCE!$U$2-3), "")&amp;
      SOURCE!J102&amp;", "&amp; IF(SOURCE!$V$2-LEN(SOURCE!J102) &gt;= 0, REPT(" ",SOURCE!$V$2-LEN(SOURCE!J102)), "")&amp;
      SOURCE!K102&amp;      IF(SOURCE!$W$2-LEN(SOURCE!K102) &gt;= 0, REPT(" ",SOURCE!$W$2-LEN(SOURCE!K102)), "")&amp;
  ", "&amp; SOURCE!L102&amp;      IF(SOURCE!$Y$2-LEN(SOURCE!L102) &gt;= 0, REPT(" ",SOURCE!$Y$2-LEN(SOURCE!L102)), "")&amp;
      "},"&amp;IF(SOURCE!M102&lt;&gt;"","   "&amp;SOURCE!M102,"")
 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3" spans="1:1">
      <c r="A103" s="14" t="str">
        <f>IF(SOURCE!C103&lt;0,VLOOKUP(SOURCE!C103,lookups!A$1:B$25,2,0),
  IF(ISBLANK(SOURCE!C103),
    "",
    "/* "&amp;TEXT(SOURCE!C103,"???0")&amp;" *"&amp;
      SOURCE!D103&amp;", "&amp; IF(SOURCE!$P$2-LEN(SOURCE!D103) &gt;= 0, REPT(" ",SOURCE!$P$2-LEN(SOURCE!D103)), "")&amp;
      SOURCE!E103&amp;", "&amp; IF(SOURCE!$Q$2-LEN(SOURCE!E103) &gt;= 0, REPT(" ",SOURCE!$Q$2-LEN(SOURCE!E103)), "")&amp;
      SOURCE!F103&amp;", "&amp; IF(SOURCE!$R$2-LEN(SOURCE!F103) &gt;=0, REPT(" ",SOURCE!$R$2-LEN(SOURCE!F103)), "")&amp;
      SOURCE!G103&amp;", "&amp; IF(SOURCE!$S$2-LEN(SOURCE!G103) &gt;= 0, REPT(" ",SOURCE!$S$2-LEN(SOURCE!G103)), "")&amp;
      TEXT(SOURCE!H103,"??0")&amp;", "&amp; IF(SOURCE!$T$2-3 &gt;= 0, REPT(" ",SOURCE!$T$2-3), "")&amp;
      TEXT(SOURCE!I103,"??0")&amp;", "&amp; IF(SOURCE!$U$2-3 &gt;= 0, REPT(" ",SOURCE!$U$2-3), "")&amp;
      SOURCE!J103&amp;", "&amp; IF(SOURCE!$V$2-LEN(SOURCE!J103) &gt;= 0, REPT(" ",SOURCE!$V$2-LEN(SOURCE!J103)), "")&amp;
      SOURCE!K103&amp;      IF(SOURCE!$W$2-LEN(SOURCE!K103) &gt;= 0, REPT(" ",SOURCE!$W$2-LEN(SOURCE!K103)), "")&amp;
  ", "&amp; SOURCE!L103&amp;      IF(SOURCE!$Y$2-LEN(SOURCE!L103) &gt;= 0, REPT(" ",SOURCE!$Y$2-LEN(SOURCE!L103)), "")&amp;
      "},"&amp;IF(SOURCE!M103&lt;&gt;"","   "&amp;SOURCE!M103,"")
 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4" spans="1:1">
      <c r="A104" s="14" t="str">
        <f>IF(SOURCE!C104&lt;0,VLOOKUP(SOURCE!C104,lookups!A$1:B$25,2,0),
  IF(ISBLANK(SOURCE!C104),
    "",
    "/* "&amp;TEXT(SOURCE!C104,"???0")&amp;" *"&amp;
      SOURCE!D104&amp;", "&amp; IF(SOURCE!$P$2-LEN(SOURCE!D104) &gt;= 0, REPT(" ",SOURCE!$P$2-LEN(SOURCE!D104)), "")&amp;
      SOURCE!E104&amp;", "&amp; IF(SOURCE!$Q$2-LEN(SOURCE!E104) &gt;= 0, REPT(" ",SOURCE!$Q$2-LEN(SOURCE!E104)), "")&amp;
      SOURCE!F104&amp;", "&amp; IF(SOURCE!$R$2-LEN(SOURCE!F104) &gt;=0, REPT(" ",SOURCE!$R$2-LEN(SOURCE!F104)), "")&amp;
      SOURCE!G104&amp;", "&amp; IF(SOURCE!$S$2-LEN(SOURCE!G104) &gt;= 0, REPT(" ",SOURCE!$S$2-LEN(SOURCE!G104)), "")&amp;
      TEXT(SOURCE!H104,"??0")&amp;", "&amp; IF(SOURCE!$T$2-3 &gt;= 0, REPT(" ",SOURCE!$T$2-3), "")&amp;
      TEXT(SOURCE!I104,"??0")&amp;", "&amp; IF(SOURCE!$U$2-3 &gt;= 0, REPT(" ",SOURCE!$U$2-3), "")&amp;
      SOURCE!J104&amp;", "&amp; IF(SOURCE!$V$2-LEN(SOURCE!J104) &gt;= 0, REPT(" ",SOURCE!$V$2-LEN(SOURCE!J104)), "")&amp;
      SOURCE!K104&amp;      IF(SOURCE!$W$2-LEN(SOURCE!K104) &gt;= 0, REPT(" ",SOURCE!$W$2-LEN(SOURCE!K104)), "")&amp;
  ", "&amp; SOURCE!L104&amp;      IF(SOURCE!$Y$2-LEN(SOURCE!L104) &gt;= 0, REPT(" ",SOURCE!$Y$2-LEN(SOURCE!L104)), "")&amp;
      "},"&amp;IF(SOURCE!M104&lt;&gt;"","   "&amp;SOURCE!M104,"")
 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5" spans="1:1">
      <c r="A105" s="14" t="str">
        <f>IF(SOURCE!C105&lt;0,VLOOKUP(SOURCE!C105,lookups!A$1:B$25,2,0),
  IF(ISBLANK(SOURCE!C105),
    "",
    "/* "&amp;TEXT(SOURCE!C105,"???0")&amp;" *"&amp;
      SOURCE!D105&amp;", "&amp; IF(SOURCE!$P$2-LEN(SOURCE!D105) &gt;= 0, REPT(" ",SOURCE!$P$2-LEN(SOURCE!D105)), "")&amp;
      SOURCE!E105&amp;", "&amp; IF(SOURCE!$Q$2-LEN(SOURCE!E105) &gt;= 0, REPT(" ",SOURCE!$Q$2-LEN(SOURCE!E105)), "")&amp;
      SOURCE!F105&amp;", "&amp; IF(SOURCE!$R$2-LEN(SOURCE!F105) &gt;=0, REPT(" ",SOURCE!$R$2-LEN(SOURCE!F105)), "")&amp;
      SOURCE!G105&amp;", "&amp; IF(SOURCE!$S$2-LEN(SOURCE!G105) &gt;= 0, REPT(" ",SOURCE!$S$2-LEN(SOURCE!G105)), "")&amp;
      TEXT(SOURCE!H105,"??0")&amp;", "&amp; IF(SOURCE!$T$2-3 &gt;= 0, REPT(" ",SOURCE!$T$2-3), "")&amp;
      TEXT(SOURCE!I105,"??0")&amp;", "&amp; IF(SOURCE!$U$2-3 &gt;= 0, REPT(" ",SOURCE!$U$2-3), "")&amp;
      SOURCE!J105&amp;", "&amp; IF(SOURCE!$V$2-LEN(SOURCE!J105) &gt;= 0, REPT(" ",SOURCE!$V$2-LEN(SOURCE!J105)), "")&amp;
      SOURCE!K105&amp;      IF(SOURCE!$W$2-LEN(SOURCE!K105) &gt;= 0, REPT(" ",SOURCE!$W$2-LEN(SOURCE!K105)), "")&amp;
  ", "&amp; SOURCE!L105&amp;      IF(SOURCE!$Y$2-LEN(SOURCE!L105) &gt;= 0, REPT(" ",SOURCE!$Y$2-LEN(SOURCE!L105)), "")&amp;
      "},"&amp;IF(SOURCE!M105&lt;&gt;"","   "&amp;SOURCE!M105,"")
 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6" spans="1:1">
      <c r="A106" s="14" t="str">
        <f>IF(SOURCE!C106&lt;0,VLOOKUP(SOURCE!C106,lookups!A$1:B$25,2,0),
  IF(ISBLANK(SOURCE!C106),
    "",
    "/* "&amp;TEXT(SOURCE!C106,"???0")&amp;" *"&amp;
      SOURCE!D106&amp;", "&amp; IF(SOURCE!$P$2-LEN(SOURCE!D106) &gt;= 0, REPT(" ",SOURCE!$P$2-LEN(SOURCE!D106)), "")&amp;
      SOURCE!E106&amp;", "&amp; IF(SOURCE!$Q$2-LEN(SOURCE!E106) &gt;= 0, REPT(" ",SOURCE!$Q$2-LEN(SOURCE!E106)), "")&amp;
      SOURCE!F106&amp;", "&amp; IF(SOURCE!$R$2-LEN(SOURCE!F106) &gt;=0, REPT(" ",SOURCE!$R$2-LEN(SOURCE!F106)), "")&amp;
      SOURCE!G106&amp;", "&amp; IF(SOURCE!$S$2-LEN(SOURCE!G106) &gt;= 0, REPT(" ",SOURCE!$S$2-LEN(SOURCE!G106)), "")&amp;
      TEXT(SOURCE!H106,"??0")&amp;", "&amp; IF(SOURCE!$T$2-3 &gt;= 0, REPT(" ",SOURCE!$T$2-3), "")&amp;
      TEXT(SOURCE!I106,"??0")&amp;", "&amp; IF(SOURCE!$U$2-3 &gt;= 0, REPT(" ",SOURCE!$U$2-3), "")&amp;
      SOURCE!J106&amp;", "&amp; IF(SOURCE!$V$2-LEN(SOURCE!J106) &gt;= 0, REPT(" ",SOURCE!$V$2-LEN(SOURCE!J106)), "")&amp;
      SOURCE!K106&amp;      IF(SOURCE!$W$2-LEN(SOURCE!K106) &gt;= 0, REPT(" ",SOURCE!$W$2-LEN(SOURCE!K106)), "")&amp;
  ", "&amp; SOURCE!L106&amp;      IF(SOURCE!$Y$2-LEN(SOURCE!L106) &gt;= 0, REPT(" ",SOURCE!$Y$2-LEN(SOURCE!L106)), "")&amp;
      "},"&amp;IF(SOURCE!M106&lt;&gt;"","   "&amp;SOURCE!M106,"")
 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7" spans="1:1">
      <c r="A107" s="14" t="str">
        <f>IF(SOURCE!C107&lt;0,VLOOKUP(SOURCE!C107,lookups!A$1:B$25,2,0),
  IF(ISBLANK(SOURCE!C107),
    "",
    "/* "&amp;TEXT(SOURCE!C107,"???0")&amp;" *"&amp;
      SOURCE!D107&amp;", "&amp; IF(SOURCE!$P$2-LEN(SOURCE!D107) &gt;= 0, REPT(" ",SOURCE!$P$2-LEN(SOURCE!D107)), "")&amp;
      SOURCE!E107&amp;", "&amp; IF(SOURCE!$Q$2-LEN(SOURCE!E107) &gt;= 0, REPT(" ",SOURCE!$Q$2-LEN(SOURCE!E107)), "")&amp;
      SOURCE!F107&amp;", "&amp; IF(SOURCE!$R$2-LEN(SOURCE!F107) &gt;=0, REPT(" ",SOURCE!$R$2-LEN(SOURCE!F107)), "")&amp;
      SOURCE!G107&amp;", "&amp; IF(SOURCE!$S$2-LEN(SOURCE!G107) &gt;= 0, REPT(" ",SOURCE!$S$2-LEN(SOURCE!G107)), "")&amp;
      TEXT(SOURCE!H107,"??0")&amp;", "&amp; IF(SOURCE!$T$2-3 &gt;= 0, REPT(" ",SOURCE!$T$2-3), "")&amp;
      TEXT(SOURCE!I107,"??0")&amp;", "&amp; IF(SOURCE!$U$2-3 &gt;= 0, REPT(" ",SOURCE!$U$2-3), "")&amp;
      SOURCE!J107&amp;", "&amp; IF(SOURCE!$V$2-LEN(SOURCE!J107) &gt;= 0, REPT(" ",SOURCE!$V$2-LEN(SOURCE!J107)), "")&amp;
      SOURCE!K107&amp;      IF(SOURCE!$W$2-LEN(SOURCE!K107) &gt;= 0, REPT(" ",SOURCE!$W$2-LEN(SOURCE!K107)), "")&amp;
  ", "&amp; SOURCE!L107&amp;      IF(SOURCE!$Y$2-LEN(SOURCE!L107) &gt;= 0, REPT(" ",SOURCE!$Y$2-LEN(SOURCE!L107)), "")&amp;
      "},"&amp;IF(SOURCE!M107&lt;&gt;"","   "&amp;SOURCE!M107,"")
 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08" spans="1:1">
      <c r="A108" s="14" t="str">
        <f>IF(SOURCE!C108&lt;0,VLOOKUP(SOURCE!C108,lookups!A$1:B$25,2,0),
  IF(ISBLANK(SOURCE!C108),
    "",
    "/* "&amp;TEXT(SOURCE!C108,"???0")&amp;" *"&amp;
      SOURCE!D108&amp;", "&amp; IF(SOURCE!$P$2-LEN(SOURCE!D108) &gt;= 0, REPT(" ",SOURCE!$P$2-LEN(SOURCE!D108)), "")&amp;
      SOURCE!E108&amp;", "&amp; IF(SOURCE!$Q$2-LEN(SOURCE!E108) &gt;= 0, REPT(" ",SOURCE!$Q$2-LEN(SOURCE!E108)), "")&amp;
      SOURCE!F108&amp;", "&amp; IF(SOURCE!$R$2-LEN(SOURCE!F108) &gt;=0, REPT(" ",SOURCE!$R$2-LEN(SOURCE!F108)), "")&amp;
      SOURCE!G108&amp;", "&amp; IF(SOURCE!$S$2-LEN(SOURCE!G108) &gt;= 0, REPT(" ",SOURCE!$S$2-LEN(SOURCE!G108)), "")&amp;
      TEXT(SOURCE!H108,"??0")&amp;", "&amp; IF(SOURCE!$T$2-3 &gt;= 0, REPT(" ",SOURCE!$T$2-3), "")&amp;
      TEXT(SOURCE!I108,"??0")&amp;", "&amp; IF(SOURCE!$U$2-3 &gt;= 0, REPT(" ",SOURCE!$U$2-3), "")&amp;
      SOURCE!J108&amp;", "&amp; IF(SOURCE!$V$2-LEN(SOURCE!J108) &gt;= 0, REPT(" ",SOURCE!$V$2-LEN(SOURCE!J108)), "")&amp;
      SOURCE!K108&amp;      IF(SOURCE!$W$2-LEN(SOURCE!K108) &gt;= 0, REPT(" ",SOURCE!$W$2-LEN(SOURCE!K108)), "")&amp;
  ", "&amp; SOURCE!L108&amp;      IF(SOURCE!$Y$2-LEN(SOURCE!L108) &gt;= 0, REPT(" ",SOURCE!$Y$2-LEN(SOURCE!L108)), "")&amp;
      "},"&amp;IF(SOURCE!M108&lt;&gt;"","   "&amp;SOURCE!M108,"")
 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09" spans="1:1">
      <c r="A109" s="14" t="str">
        <f>IF(SOURCE!C109&lt;0,VLOOKUP(SOURCE!C109,lookups!A$1:B$25,2,0),
  IF(ISBLANK(SOURCE!C109),
    "",
    "/* "&amp;TEXT(SOURCE!C109,"???0")&amp;" *"&amp;
      SOURCE!D109&amp;", "&amp; IF(SOURCE!$P$2-LEN(SOURCE!D109) &gt;= 0, REPT(" ",SOURCE!$P$2-LEN(SOURCE!D109)), "")&amp;
      SOURCE!E109&amp;", "&amp; IF(SOURCE!$Q$2-LEN(SOURCE!E109) &gt;= 0, REPT(" ",SOURCE!$Q$2-LEN(SOURCE!E109)), "")&amp;
      SOURCE!F109&amp;", "&amp; IF(SOURCE!$R$2-LEN(SOURCE!F109) &gt;=0, REPT(" ",SOURCE!$R$2-LEN(SOURCE!F109)), "")&amp;
      SOURCE!G109&amp;", "&amp; IF(SOURCE!$S$2-LEN(SOURCE!G109) &gt;= 0, REPT(" ",SOURCE!$S$2-LEN(SOURCE!G109)), "")&amp;
      TEXT(SOURCE!H109,"??0")&amp;", "&amp; IF(SOURCE!$T$2-3 &gt;= 0, REPT(" ",SOURCE!$T$2-3), "")&amp;
      TEXT(SOURCE!I109,"??0")&amp;", "&amp; IF(SOURCE!$U$2-3 &gt;= 0, REPT(" ",SOURCE!$U$2-3), "")&amp;
      SOURCE!J109&amp;", "&amp; IF(SOURCE!$V$2-LEN(SOURCE!J109) &gt;= 0, REPT(" ",SOURCE!$V$2-LEN(SOURCE!J109)), "")&amp;
      SOURCE!K109&amp;      IF(SOURCE!$W$2-LEN(SOURCE!K109) &gt;= 0, REPT(" ",SOURCE!$W$2-LEN(SOURCE!K109)), "")&amp;
  ", "&amp; SOURCE!L109&amp;      IF(SOURCE!$Y$2-LEN(SOURCE!L109) &gt;= 0, REPT(" ",SOURCE!$Y$2-LEN(SOURCE!L109)), "")&amp;
      "},"&amp;IF(SOURCE!M109&lt;&gt;"","   "&amp;SOURCE!M109,"")
 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0" spans="1:1">
      <c r="A110" s="14" t="str">
        <f>IF(SOURCE!C110&lt;0,VLOOKUP(SOURCE!C110,lookups!A$1:B$25,2,0),
  IF(ISBLANK(SOURCE!C110),
    "",
    "/* "&amp;TEXT(SOURCE!C110,"???0")&amp;" *"&amp;
      SOURCE!D110&amp;", "&amp; IF(SOURCE!$P$2-LEN(SOURCE!D110) &gt;= 0, REPT(" ",SOURCE!$P$2-LEN(SOURCE!D110)), "")&amp;
      SOURCE!E110&amp;", "&amp; IF(SOURCE!$Q$2-LEN(SOURCE!E110) &gt;= 0, REPT(" ",SOURCE!$Q$2-LEN(SOURCE!E110)), "")&amp;
      SOURCE!F110&amp;", "&amp; IF(SOURCE!$R$2-LEN(SOURCE!F110) &gt;=0, REPT(" ",SOURCE!$R$2-LEN(SOURCE!F110)), "")&amp;
      SOURCE!G110&amp;", "&amp; IF(SOURCE!$S$2-LEN(SOURCE!G110) &gt;= 0, REPT(" ",SOURCE!$S$2-LEN(SOURCE!G110)), "")&amp;
      TEXT(SOURCE!H110,"??0")&amp;", "&amp; IF(SOURCE!$T$2-3 &gt;= 0, REPT(" ",SOURCE!$T$2-3), "")&amp;
      TEXT(SOURCE!I110,"??0")&amp;", "&amp; IF(SOURCE!$U$2-3 &gt;= 0, REPT(" ",SOURCE!$U$2-3), "")&amp;
      SOURCE!J110&amp;", "&amp; IF(SOURCE!$V$2-LEN(SOURCE!J110) &gt;= 0, REPT(" ",SOURCE!$V$2-LEN(SOURCE!J110)), "")&amp;
      SOURCE!K110&amp;      IF(SOURCE!$W$2-LEN(SOURCE!K110) &gt;= 0, REPT(" ",SOURCE!$W$2-LEN(SOURCE!K110)), "")&amp;
  ", "&amp; SOURCE!L110&amp;      IF(SOURCE!$Y$2-LEN(SOURCE!L110) &gt;= 0, REPT(" ",SOURCE!$Y$2-LEN(SOURCE!L110)), "")&amp;
      "},"&amp;IF(SOURCE!M110&lt;&gt;"","   "&amp;SOURCE!M110,"")
 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1" spans="1:1">
      <c r="A111" s="14" t="str">
        <f>IF(SOURCE!C111&lt;0,VLOOKUP(SOURCE!C111,lookups!A$1:B$25,2,0),
  IF(ISBLANK(SOURCE!C111),
    "",
    "/* "&amp;TEXT(SOURCE!C111,"???0")&amp;" *"&amp;
      SOURCE!D111&amp;", "&amp; IF(SOURCE!$P$2-LEN(SOURCE!D111) &gt;= 0, REPT(" ",SOURCE!$P$2-LEN(SOURCE!D111)), "")&amp;
      SOURCE!E111&amp;", "&amp; IF(SOURCE!$Q$2-LEN(SOURCE!E111) &gt;= 0, REPT(" ",SOURCE!$Q$2-LEN(SOURCE!E111)), "")&amp;
      SOURCE!F111&amp;", "&amp; IF(SOURCE!$R$2-LEN(SOURCE!F111) &gt;=0, REPT(" ",SOURCE!$R$2-LEN(SOURCE!F111)), "")&amp;
      SOURCE!G111&amp;", "&amp; IF(SOURCE!$S$2-LEN(SOURCE!G111) &gt;= 0, REPT(" ",SOURCE!$S$2-LEN(SOURCE!G111)), "")&amp;
      TEXT(SOURCE!H111,"??0")&amp;", "&amp; IF(SOURCE!$T$2-3 &gt;= 0, REPT(" ",SOURCE!$T$2-3), "")&amp;
      TEXT(SOURCE!I111,"??0")&amp;", "&amp; IF(SOURCE!$U$2-3 &gt;= 0, REPT(" ",SOURCE!$U$2-3), "")&amp;
      SOURCE!J111&amp;", "&amp; IF(SOURCE!$V$2-LEN(SOURCE!J111) &gt;= 0, REPT(" ",SOURCE!$V$2-LEN(SOURCE!J111)), "")&amp;
      SOURCE!K111&amp;      IF(SOURCE!$W$2-LEN(SOURCE!K111) &gt;= 0, REPT(" ",SOURCE!$W$2-LEN(SOURCE!K111)), "")&amp;
  ", "&amp; SOURCE!L111&amp;      IF(SOURCE!$Y$2-LEN(SOURCE!L111) &gt;= 0, REPT(" ",SOURCE!$Y$2-LEN(SOURCE!L111)), "")&amp;
      "},"&amp;IF(SOURCE!M111&lt;&gt;"","   "&amp;SOURCE!M111,"")
 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2" spans="1:1">
      <c r="A112" s="14" t="str">
        <f>IF(SOURCE!C112&lt;0,VLOOKUP(SOURCE!C112,lookups!A$1:B$25,2,0),
  IF(ISBLANK(SOURCE!C112),
    "",
    "/* "&amp;TEXT(SOURCE!C112,"???0")&amp;" *"&amp;
      SOURCE!D112&amp;", "&amp; IF(SOURCE!$P$2-LEN(SOURCE!D112) &gt;= 0, REPT(" ",SOURCE!$P$2-LEN(SOURCE!D112)), "")&amp;
      SOURCE!E112&amp;", "&amp; IF(SOURCE!$Q$2-LEN(SOURCE!E112) &gt;= 0, REPT(" ",SOURCE!$Q$2-LEN(SOURCE!E112)), "")&amp;
      SOURCE!F112&amp;", "&amp; IF(SOURCE!$R$2-LEN(SOURCE!F112) &gt;=0, REPT(" ",SOURCE!$R$2-LEN(SOURCE!F112)), "")&amp;
      SOURCE!G112&amp;", "&amp; IF(SOURCE!$S$2-LEN(SOURCE!G112) &gt;= 0, REPT(" ",SOURCE!$S$2-LEN(SOURCE!G112)), "")&amp;
      TEXT(SOURCE!H112,"??0")&amp;", "&amp; IF(SOURCE!$T$2-3 &gt;= 0, REPT(" ",SOURCE!$T$2-3), "")&amp;
      TEXT(SOURCE!I112,"??0")&amp;", "&amp; IF(SOURCE!$U$2-3 &gt;= 0, REPT(" ",SOURCE!$U$2-3), "")&amp;
      SOURCE!J112&amp;", "&amp; IF(SOURCE!$V$2-LEN(SOURCE!J112) &gt;= 0, REPT(" ",SOURCE!$V$2-LEN(SOURCE!J112)), "")&amp;
      SOURCE!K112&amp;      IF(SOURCE!$W$2-LEN(SOURCE!K112) &gt;= 0, REPT(" ",SOURCE!$W$2-LEN(SOURCE!K112)), "")&amp;
  ", "&amp; SOURCE!L112&amp;      IF(SOURCE!$Y$2-LEN(SOURCE!L112) &gt;= 0, REPT(" ",SOURCE!$Y$2-LEN(SOURCE!L112)), "")&amp;
      "},"&amp;IF(SOURCE!M112&lt;&gt;"","   "&amp;SOURCE!M112,"")
 )
)</f>
        <v>/*  109 */  { fnPi,                        NOPARAM,                     STD_pi,                                        STD_pi,                                        0,       0,       CAT_NONE, SLS_ENABLED  , US_UNCHANGED},</v>
      </c>
    </row>
    <row r="113" spans="1:1">
      <c r="A113" s="14" t="str">
        <f>IF(SOURCE!C113&lt;0,VLOOKUP(SOURCE!C113,lookups!A$1:B$25,2,0),
  IF(ISBLANK(SOURCE!C113),
    "",
    "/* "&amp;TEXT(SOURCE!C113,"???0")&amp;" *"&amp;
      SOURCE!D113&amp;", "&amp; IF(SOURCE!$P$2-LEN(SOURCE!D113) &gt;= 0, REPT(" ",SOURCE!$P$2-LEN(SOURCE!D113)), "")&amp;
      SOURCE!E113&amp;", "&amp; IF(SOURCE!$Q$2-LEN(SOURCE!E113) &gt;= 0, REPT(" ",SOURCE!$Q$2-LEN(SOURCE!E113)), "")&amp;
      SOURCE!F113&amp;", "&amp; IF(SOURCE!$R$2-LEN(SOURCE!F113) &gt;=0, REPT(" ",SOURCE!$R$2-LEN(SOURCE!F113)), "")&amp;
      SOURCE!G113&amp;", "&amp; IF(SOURCE!$S$2-LEN(SOURCE!G113) &gt;= 0, REPT(" ",SOURCE!$S$2-LEN(SOURCE!G113)), "")&amp;
      TEXT(SOURCE!H113,"??0")&amp;", "&amp; IF(SOURCE!$T$2-3 &gt;= 0, REPT(" ",SOURCE!$T$2-3), "")&amp;
      TEXT(SOURCE!I113,"??0")&amp;", "&amp; IF(SOURCE!$U$2-3 &gt;= 0, REPT(" ",SOURCE!$U$2-3), "")&amp;
      SOURCE!J113&amp;", "&amp; IF(SOURCE!$V$2-LEN(SOURCE!J113) &gt;= 0, REPT(" ",SOURCE!$V$2-LEN(SOURCE!J113)), "")&amp;
      SOURCE!K113&amp;      IF(SOURCE!$W$2-LEN(SOURCE!K113) &gt;= 0, REPT(" ",SOURCE!$W$2-LEN(SOURCE!K113)), "")&amp;
  ", "&amp; SOURCE!L113&amp;      IF(SOURCE!$Y$2-LEN(SOURCE!L113) &gt;= 0, REPT(" ",SOURCE!$Y$2-LEN(SOURCE!L113)), "")&amp;
      "},"&amp;IF(SOURCE!M113&lt;&gt;"","   "&amp;SOURCE!M113,"")
 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4" spans="1:1">
      <c r="A114" s="14" t="str">
        <f>IF(SOURCE!C114&lt;0,VLOOKUP(SOURCE!C114,lookups!A$1:B$25,2,0),
  IF(ISBLANK(SOURCE!C114),
    "",
    "/* "&amp;TEXT(SOURCE!C114,"???0")&amp;" *"&amp;
      SOURCE!D114&amp;", "&amp; IF(SOURCE!$P$2-LEN(SOURCE!D114) &gt;= 0, REPT(" ",SOURCE!$P$2-LEN(SOURCE!D114)), "")&amp;
      SOURCE!E114&amp;", "&amp; IF(SOURCE!$Q$2-LEN(SOURCE!E114) &gt;= 0, REPT(" ",SOURCE!$Q$2-LEN(SOURCE!E114)), "")&amp;
      SOURCE!F114&amp;", "&amp; IF(SOURCE!$R$2-LEN(SOURCE!F114) &gt;=0, REPT(" ",SOURCE!$R$2-LEN(SOURCE!F114)), "")&amp;
      SOURCE!G114&amp;", "&amp; IF(SOURCE!$S$2-LEN(SOURCE!G114) &gt;= 0, REPT(" ",SOURCE!$S$2-LEN(SOURCE!G114)), "")&amp;
      TEXT(SOURCE!H114,"??0")&amp;", "&amp; IF(SOURCE!$T$2-3 &gt;= 0, REPT(" ",SOURCE!$T$2-3), "")&amp;
      TEXT(SOURCE!I114,"??0")&amp;", "&amp; IF(SOURCE!$U$2-3 &gt;= 0, REPT(" ",SOURCE!$U$2-3), "")&amp;
      SOURCE!J114&amp;", "&amp; IF(SOURCE!$V$2-LEN(SOURCE!J114) &gt;= 0, REPT(" ",SOURCE!$V$2-LEN(SOURCE!J114)), "")&amp;
      SOURCE!K114&amp;      IF(SOURCE!$W$2-LEN(SOURCE!K114) &gt;= 0, REPT(" ",SOURCE!$W$2-LEN(SOURCE!K114)), "")&amp;
  ", "&amp; SOURCE!L114&amp;      IF(SOURCE!$Y$2-LEN(SOURCE!L114) &gt;= 0, REPT(" ",SOURCE!$Y$2-LEN(SOURCE!L114)), "")&amp;
      "},"&amp;IF(SOURCE!M114&lt;&gt;"","   "&amp;SOURCE!M114,"")
 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5" spans="1:1">
      <c r="A115" s="14" t="str">
        <f>IF(SOURCE!C115&lt;0,VLOOKUP(SOURCE!C115,lookups!A$1:B$25,2,0),
  IF(ISBLANK(SOURCE!C115),
    "",
    "/* "&amp;TEXT(SOURCE!C115,"???0")&amp;" *"&amp;
      SOURCE!D115&amp;", "&amp; IF(SOURCE!$P$2-LEN(SOURCE!D115) &gt;= 0, REPT(" ",SOURCE!$P$2-LEN(SOURCE!D115)), "")&amp;
      SOURCE!E115&amp;", "&amp; IF(SOURCE!$Q$2-LEN(SOURCE!E115) &gt;= 0, REPT(" ",SOURCE!$Q$2-LEN(SOURCE!E115)), "")&amp;
      SOURCE!F115&amp;", "&amp; IF(SOURCE!$R$2-LEN(SOURCE!F115) &gt;=0, REPT(" ",SOURCE!$R$2-LEN(SOURCE!F115)), "")&amp;
      SOURCE!G115&amp;", "&amp; IF(SOURCE!$S$2-LEN(SOURCE!G115) &gt;= 0, REPT(" ",SOURCE!$S$2-LEN(SOURCE!G115)), "")&amp;
      TEXT(SOURCE!H115,"??0")&amp;", "&amp; IF(SOURCE!$T$2-3 &gt;= 0, REPT(" ",SOURCE!$T$2-3), "")&amp;
      TEXT(SOURCE!I115,"??0")&amp;", "&amp; IF(SOURCE!$U$2-3 &gt;= 0, REPT(" ",SOURCE!$U$2-3), "")&amp;
      SOURCE!J115&amp;", "&amp; IF(SOURCE!$V$2-LEN(SOURCE!J115) &gt;= 0, REPT(" ",SOURCE!$V$2-LEN(SOURCE!J115)), "")&amp;
      SOURCE!K115&amp;      IF(SOURCE!$W$2-LEN(SOURCE!K115) &gt;= 0, REPT(" ",SOURCE!$W$2-LEN(SOURCE!K115)), "")&amp;
  ", "&amp; SOURCE!L115&amp;      IF(SOURCE!$Y$2-LEN(SOURCE!L115) &gt;= 0, REPT(" ",SOURCE!$Y$2-LEN(SOURCE!L115)), "")&amp;
      "},"&amp;IF(SOURCE!M115&lt;&gt;"","   "&amp;SOURCE!M115,"")
 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6" spans="1:1">
      <c r="A116" s="14" t="str">
        <f>IF(SOURCE!C116&lt;0,VLOOKUP(SOURCE!C116,lookups!A$1:B$25,2,0),
  IF(ISBLANK(SOURCE!C116),
    "",
    "/* "&amp;TEXT(SOURCE!C116,"???0")&amp;" *"&amp;
      SOURCE!D116&amp;", "&amp; IF(SOURCE!$P$2-LEN(SOURCE!D116) &gt;= 0, REPT(" ",SOURCE!$P$2-LEN(SOURCE!D116)), "")&amp;
      SOURCE!E116&amp;", "&amp; IF(SOURCE!$Q$2-LEN(SOURCE!E116) &gt;= 0, REPT(" ",SOURCE!$Q$2-LEN(SOURCE!E116)), "")&amp;
      SOURCE!F116&amp;", "&amp; IF(SOURCE!$R$2-LEN(SOURCE!F116) &gt;=0, REPT(" ",SOURCE!$R$2-LEN(SOURCE!F116)), "")&amp;
      SOURCE!G116&amp;", "&amp; IF(SOURCE!$S$2-LEN(SOURCE!G116) &gt;= 0, REPT(" ",SOURCE!$S$2-LEN(SOURCE!G116)), "")&amp;
      TEXT(SOURCE!H116,"??0")&amp;", "&amp; IF(SOURCE!$T$2-3 &gt;= 0, REPT(" ",SOURCE!$T$2-3), "")&amp;
      TEXT(SOURCE!I116,"??0")&amp;", "&amp; IF(SOURCE!$U$2-3 &gt;= 0, REPT(" ",SOURCE!$U$2-3), "")&amp;
      SOURCE!J116&amp;", "&amp; IF(SOURCE!$V$2-LEN(SOURCE!J116) &gt;= 0, REPT(" ",SOURCE!$V$2-LEN(SOURCE!J116)), "")&amp;
      SOURCE!K116&amp;      IF(SOURCE!$W$2-LEN(SOURCE!K116) &gt;= 0, REPT(" ",SOURCE!$W$2-LEN(SOURCE!K116)), "")&amp;
  ", "&amp; SOURCE!L116&amp;      IF(SOURCE!$Y$2-LEN(SOURCE!L116) &gt;= 0, REPT(" ",SOURCE!$Y$2-LEN(SOURCE!L116)), "")&amp;
      "},"&amp;IF(SOURCE!M116&lt;&gt;"","   "&amp;SOURCE!M116,"")
 )
)</f>
        <v>/*  113 */  { itemToBeCoded,               NOPARAM,                     "0113",                                        "0113",                                        0,       0,       CAT_FREE, SLS_UNCHANGED, US_UNCHANGED},</v>
      </c>
    </row>
    <row r="117" spans="1:1">
      <c r="A117" s="14" t="str">
        <f>IF(SOURCE!C117&lt;0,VLOOKUP(SOURCE!C117,lookups!A$1:B$25,2,0),
  IF(ISBLANK(SOURCE!C117),
    "",
    "/* "&amp;TEXT(SOURCE!C117,"???0")&amp;" *"&amp;
      SOURCE!D117&amp;", "&amp; IF(SOURCE!$P$2-LEN(SOURCE!D117) &gt;= 0, REPT(" ",SOURCE!$P$2-LEN(SOURCE!D117)), "")&amp;
      SOURCE!E117&amp;", "&amp; IF(SOURCE!$Q$2-LEN(SOURCE!E117) &gt;= 0, REPT(" ",SOURCE!$Q$2-LEN(SOURCE!E117)), "")&amp;
      SOURCE!F117&amp;", "&amp; IF(SOURCE!$R$2-LEN(SOURCE!F117) &gt;=0, REPT(" ",SOURCE!$R$2-LEN(SOURCE!F117)), "")&amp;
      SOURCE!G117&amp;", "&amp; IF(SOURCE!$S$2-LEN(SOURCE!G117) &gt;= 0, REPT(" ",SOURCE!$S$2-LEN(SOURCE!G117)), "")&amp;
      TEXT(SOURCE!H117,"??0")&amp;", "&amp; IF(SOURCE!$T$2-3 &gt;= 0, REPT(" ",SOURCE!$T$2-3), "")&amp;
      TEXT(SOURCE!I117,"??0")&amp;", "&amp; IF(SOURCE!$U$2-3 &gt;= 0, REPT(" ",SOURCE!$U$2-3), "")&amp;
      SOURCE!J117&amp;", "&amp; IF(SOURCE!$V$2-LEN(SOURCE!J117) &gt;= 0, REPT(" ",SOURCE!$V$2-LEN(SOURCE!J117)), "")&amp;
      SOURCE!K117&amp;      IF(SOURCE!$W$2-LEN(SOURCE!K117) &gt;= 0, REPT(" ",SOURCE!$W$2-LEN(SOURCE!K117)), "")&amp;
  ", "&amp; SOURCE!L117&amp;      IF(SOURCE!$Y$2-LEN(SOURCE!L117) &gt;= 0, REPT(" ",SOURCE!$Y$2-LEN(SOURCE!L117)), "")&amp;
      "},"&amp;IF(SOURCE!M117&lt;&gt;"","   "&amp;SOURCE!M117,"")
 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18" spans="1:1">
      <c r="A118" s="14" t="str">
        <f>IF(SOURCE!C118&lt;0,VLOOKUP(SOURCE!C118,lookups!A$1:B$25,2,0),
  IF(ISBLANK(SOURCE!C118),
    "",
    "/* "&amp;TEXT(SOURCE!C118,"???0")&amp;" *"&amp;
      SOURCE!D118&amp;", "&amp; IF(SOURCE!$P$2-LEN(SOURCE!D118) &gt;= 0, REPT(" ",SOURCE!$P$2-LEN(SOURCE!D118)), "")&amp;
      SOURCE!E118&amp;", "&amp; IF(SOURCE!$Q$2-LEN(SOURCE!E118) &gt;= 0, REPT(" ",SOURCE!$Q$2-LEN(SOURCE!E118)), "")&amp;
      SOURCE!F118&amp;", "&amp; IF(SOURCE!$R$2-LEN(SOURCE!F118) &gt;=0, REPT(" ",SOURCE!$R$2-LEN(SOURCE!F118)), "")&amp;
      SOURCE!G118&amp;", "&amp; IF(SOURCE!$S$2-LEN(SOURCE!G118) &gt;= 0, REPT(" ",SOURCE!$S$2-LEN(SOURCE!G118)), "")&amp;
      TEXT(SOURCE!H118,"??0")&amp;", "&amp; IF(SOURCE!$T$2-3 &gt;= 0, REPT(" ",SOURCE!$T$2-3), "")&amp;
      TEXT(SOURCE!I118,"??0")&amp;", "&amp; IF(SOURCE!$U$2-3 &gt;= 0, REPT(" ",SOURCE!$U$2-3), "")&amp;
      SOURCE!J118&amp;", "&amp; IF(SOURCE!$V$2-LEN(SOURCE!J118) &gt;= 0, REPT(" ",SOURCE!$V$2-LEN(SOURCE!J118)), "")&amp;
      SOURCE!K118&amp;      IF(SOURCE!$W$2-LEN(SOURCE!K118) &gt;= 0, REPT(" ",SOURCE!$W$2-LEN(SOURCE!K118)), "")&amp;
  ", "&amp; SOURCE!L118&amp;      IF(SOURCE!$Y$2-LEN(SOURCE!L118) &gt;= 0, REPT(" ",SOURCE!$Y$2-LEN(SOURCE!L118)), "")&amp;
      "},"&amp;IF(SOURCE!M118&lt;&gt;"","   "&amp;SOURCE!M118,"")
 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19" spans="1:1">
      <c r="A119" s="14" t="str">
        <f>IF(SOURCE!C119&lt;0,VLOOKUP(SOURCE!C119,lookups!A$1:B$25,2,0),
  IF(ISBLANK(SOURCE!C119),
    "",
    "/* "&amp;TEXT(SOURCE!C119,"???0")&amp;" *"&amp;
      SOURCE!D119&amp;", "&amp; IF(SOURCE!$P$2-LEN(SOURCE!D119) &gt;= 0, REPT(" ",SOURCE!$P$2-LEN(SOURCE!D119)), "")&amp;
      SOURCE!E119&amp;", "&amp; IF(SOURCE!$Q$2-LEN(SOURCE!E119) &gt;= 0, REPT(" ",SOURCE!$Q$2-LEN(SOURCE!E119)), "")&amp;
      SOURCE!F119&amp;", "&amp; IF(SOURCE!$R$2-LEN(SOURCE!F119) &gt;=0, REPT(" ",SOURCE!$R$2-LEN(SOURCE!F119)), "")&amp;
      SOURCE!G119&amp;", "&amp; IF(SOURCE!$S$2-LEN(SOURCE!G119) &gt;= 0, REPT(" ",SOURCE!$S$2-LEN(SOURCE!G119)), "")&amp;
      TEXT(SOURCE!H119,"??0")&amp;", "&amp; IF(SOURCE!$T$2-3 &gt;= 0, REPT(" ",SOURCE!$T$2-3), "")&amp;
      TEXT(SOURCE!I119,"??0")&amp;", "&amp; IF(SOURCE!$U$2-3 &gt;= 0, REPT(" ",SOURCE!$U$2-3), "")&amp;
      SOURCE!J119&amp;", "&amp; IF(SOURCE!$V$2-LEN(SOURCE!J119) &gt;= 0, REPT(" ",SOURCE!$V$2-LEN(SOURCE!J119)), "")&amp;
      SOURCE!K119&amp;      IF(SOURCE!$W$2-LEN(SOURCE!K119) &gt;= 0, REPT(" ",SOURCE!$W$2-LEN(SOURCE!K119)), "")&amp;
  ", "&amp; SOURCE!L119&amp;      IF(SOURCE!$Y$2-LEN(SOURCE!L119) &gt;= 0, REPT(" ",SOURCE!$Y$2-LEN(SOURCE!L119)), "")&amp;
      "},"&amp;IF(SOURCE!M119&lt;&gt;"","   "&amp;SOURCE!M119,"")
 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0" spans="1:1">
      <c r="A120" s="14" t="str">
        <f>IF(SOURCE!C120&lt;0,VLOOKUP(SOURCE!C120,lookups!A$1:B$25,2,0),
  IF(ISBLANK(SOURCE!C120),
    "",
    "/* "&amp;TEXT(SOURCE!C120,"???0")&amp;" *"&amp;
      SOURCE!D120&amp;", "&amp; IF(SOURCE!$P$2-LEN(SOURCE!D120) &gt;= 0, REPT(" ",SOURCE!$P$2-LEN(SOURCE!D120)), "")&amp;
      SOURCE!E120&amp;", "&amp; IF(SOURCE!$Q$2-LEN(SOURCE!E120) &gt;= 0, REPT(" ",SOURCE!$Q$2-LEN(SOURCE!E120)), "")&amp;
      SOURCE!F120&amp;", "&amp; IF(SOURCE!$R$2-LEN(SOURCE!F120) &gt;=0, REPT(" ",SOURCE!$R$2-LEN(SOURCE!F120)), "")&amp;
      SOURCE!G120&amp;", "&amp; IF(SOURCE!$S$2-LEN(SOURCE!G120) &gt;= 0, REPT(" ",SOURCE!$S$2-LEN(SOURCE!G120)), "")&amp;
      TEXT(SOURCE!H120,"??0")&amp;", "&amp; IF(SOURCE!$T$2-3 &gt;= 0, REPT(" ",SOURCE!$T$2-3), "")&amp;
      TEXT(SOURCE!I120,"??0")&amp;", "&amp; IF(SOURCE!$U$2-3 &gt;= 0, REPT(" ",SOURCE!$U$2-3), "")&amp;
      SOURCE!J120&amp;", "&amp; IF(SOURCE!$V$2-LEN(SOURCE!J120) &gt;= 0, REPT(" ",SOURCE!$V$2-LEN(SOURCE!J120)), "")&amp;
      SOURCE!K120&amp;      IF(SOURCE!$W$2-LEN(SOURCE!K120) &gt;= 0, REPT(" ",SOURCE!$W$2-LEN(SOURCE!K120)), "")&amp;
  ", "&amp; SOURCE!L120&amp;      IF(SOURCE!$Y$2-LEN(SOURCE!L120) &gt;= 0, REPT(" ",SOURCE!$Y$2-LEN(SOURCE!L120)), "")&amp;
      "},"&amp;IF(SOURCE!M120&lt;&gt;"","   "&amp;SOURCE!M120,"")
 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1" spans="1:1">
      <c r="A121" s="14" t="str">
        <f>IF(SOURCE!C121&lt;0,VLOOKUP(SOURCE!C121,lookups!A$1:B$25,2,0),
  IF(ISBLANK(SOURCE!C121),
    "",
    "/* "&amp;TEXT(SOURCE!C121,"???0")&amp;" *"&amp;
      SOURCE!D121&amp;", "&amp; IF(SOURCE!$P$2-LEN(SOURCE!D121) &gt;= 0, REPT(" ",SOURCE!$P$2-LEN(SOURCE!D121)), "")&amp;
      SOURCE!E121&amp;", "&amp; IF(SOURCE!$Q$2-LEN(SOURCE!E121) &gt;= 0, REPT(" ",SOURCE!$Q$2-LEN(SOURCE!E121)), "")&amp;
      SOURCE!F121&amp;", "&amp; IF(SOURCE!$R$2-LEN(SOURCE!F121) &gt;=0, REPT(" ",SOURCE!$R$2-LEN(SOURCE!F121)), "")&amp;
      SOURCE!G121&amp;", "&amp; IF(SOURCE!$S$2-LEN(SOURCE!G121) &gt;= 0, REPT(" ",SOURCE!$S$2-LEN(SOURCE!G121)), "")&amp;
      TEXT(SOURCE!H121,"??0")&amp;", "&amp; IF(SOURCE!$T$2-3 &gt;= 0, REPT(" ",SOURCE!$T$2-3), "")&amp;
      TEXT(SOURCE!I121,"??0")&amp;", "&amp; IF(SOURCE!$U$2-3 &gt;= 0, REPT(" ",SOURCE!$U$2-3), "")&amp;
      SOURCE!J121&amp;", "&amp; IF(SOURCE!$V$2-LEN(SOURCE!J121) &gt;= 0, REPT(" ",SOURCE!$V$2-LEN(SOURCE!J121)), "")&amp;
      SOURCE!K121&amp;      IF(SOURCE!$W$2-LEN(SOURCE!K121) &gt;= 0, REPT(" ",SOURCE!$W$2-LEN(SOURCE!K121)), "")&amp;
  ", "&amp; SOURCE!L121&amp;      IF(SOURCE!$Y$2-LEN(SOURCE!L121) &gt;= 0, REPT(" ",SOURCE!$Y$2-LEN(SOURCE!L121)), "")&amp;
      "},"&amp;IF(SOURCE!M121&lt;&gt;"","   "&amp;SOURCE!M121,"")
 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2" spans="1:1">
      <c r="A122" s="14" t="str">
        <f>IF(SOURCE!C122&lt;0,VLOOKUP(SOURCE!C122,lookups!A$1:B$25,2,0),
  IF(ISBLANK(SOURCE!C122),
    "",
    "/* "&amp;TEXT(SOURCE!C122,"???0")&amp;" *"&amp;
      SOURCE!D122&amp;", "&amp; IF(SOURCE!$P$2-LEN(SOURCE!D122) &gt;= 0, REPT(" ",SOURCE!$P$2-LEN(SOURCE!D122)), "")&amp;
      SOURCE!E122&amp;", "&amp; IF(SOURCE!$Q$2-LEN(SOURCE!E122) &gt;= 0, REPT(" ",SOURCE!$Q$2-LEN(SOURCE!E122)), "")&amp;
      SOURCE!F122&amp;", "&amp; IF(SOURCE!$R$2-LEN(SOURCE!F122) &gt;=0, REPT(" ",SOURCE!$R$2-LEN(SOURCE!F122)), "")&amp;
      SOURCE!G122&amp;", "&amp; IF(SOURCE!$S$2-LEN(SOURCE!G122) &gt;= 0, REPT(" ",SOURCE!$S$2-LEN(SOURCE!G122)), "")&amp;
      TEXT(SOURCE!H122,"??0")&amp;", "&amp; IF(SOURCE!$T$2-3 &gt;= 0, REPT(" ",SOURCE!$T$2-3), "")&amp;
      TEXT(SOURCE!I122,"??0")&amp;", "&amp; IF(SOURCE!$U$2-3 &gt;= 0, REPT(" ",SOURCE!$U$2-3), "")&amp;
      SOURCE!J122&amp;", "&amp; IF(SOURCE!$V$2-LEN(SOURCE!J122) &gt;= 0, REPT(" ",SOURCE!$V$2-LEN(SOURCE!J122)), "")&amp;
      SOURCE!K122&amp;      IF(SOURCE!$W$2-LEN(SOURCE!K122) &gt;= 0, REPT(" ",SOURCE!$W$2-LEN(SOURCE!K122)), "")&amp;
  ", "&amp; SOURCE!L122&amp;      IF(SOURCE!$Y$2-LEN(SOURCE!L122) &gt;= 0, REPT(" ",SOURCE!$Y$2-LEN(SOURCE!L122)), "")&amp;
      "},"&amp;IF(SOURCE!M122&lt;&gt;"","   "&amp;SOURCE!M122,"")
 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3" spans="1:1">
      <c r="A123" s="14" t="str">
        <f>IF(SOURCE!C123&lt;0,VLOOKUP(SOURCE!C123,lookups!A$1:B$25,2,0),
  IF(ISBLANK(SOURCE!C123),
    "",
    "/* "&amp;TEXT(SOURCE!C123,"???0")&amp;" *"&amp;
      SOURCE!D123&amp;", "&amp; IF(SOURCE!$P$2-LEN(SOURCE!D123) &gt;= 0, REPT(" ",SOURCE!$P$2-LEN(SOURCE!D123)), "")&amp;
      SOURCE!E123&amp;", "&amp; IF(SOURCE!$Q$2-LEN(SOURCE!E123) &gt;= 0, REPT(" ",SOURCE!$Q$2-LEN(SOURCE!E123)), "")&amp;
      SOURCE!F123&amp;", "&amp; IF(SOURCE!$R$2-LEN(SOURCE!F123) &gt;=0, REPT(" ",SOURCE!$R$2-LEN(SOURCE!F123)), "")&amp;
      SOURCE!G123&amp;", "&amp; IF(SOURCE!$S$2-LEN(SOURCE!G123) &gt;= 0, REPT(" ",SOURCE!$S$2-LEN(SOURCE!G123)), "")&amp;
      TEXT(SOURCE!H123,"??0")&amp;", "&amp; IF(SOURCE!$T$2-3 &gt;= 0, REPT(" ",SOURCE!$T$2-3), "")&amp;
      TEXT(SOURCE!I123,"??0")&amp;", "&amp; IF(SOURCE!$U$2-3 &gt;= 0, REPT(" ",SOURCE!$U$2-3), "")&amp;
      SOURCE!J123&amp;", "&amp; IF(SOURCE!$V$2-LEN(SOURCE!J123) &gt;= 0, REPT(" ",SOURCE!$V$2-LEN(SOURCE!J123)), "")&amp;
      SOURCE!K123&amp;      IF(SOURCE!$W$2-LEN(SOURCE!K123) &gt;= 0, REPT(" ",SOURCE!$W$2-LEN(SOURCE!K123)), "")&amp;
  ", "&amp; SOURCE!L123&amp;      IF(SOURCE!$Y$2-LEN(SOURCE!L123) &gt;= 0, REPT(" ",SOURCE!$Y$2-LEN(SOURCE!L123)), "")&amp;
      "},"&amp;IF(SOURCE!M123&lt;&gt;"","   "&amp;SOURCE!M123,"")
 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4" spans="1:1">
      <c r="A124" s="14" t="str">
        <f>IF(SOURCE!C124&lt;0,VLOOKUP(SOURCE!C124,lookups!A$1:B$25,2,0),
  IF(ISBLANK(SOURCE!C124),
    "",
    "/* "&amp;TEXT(SOURCE!C124,"???0")&amp;" *"&amp;
      SOURCE!D124&amp;", "&amp; IF(SOURCE!$P$2-LEN(SOURCE!D124) &gt;= 0, REPT(" ",SOURCE!$P$2-LEN(SOURCE!D124)), "")&amp;
      SOURCE!E124&amp;", "&amp; IF(SOURCE!$Q$2-LEN(SOURCE!E124) &gt;= 0, REPT(" ",SOURCE!$Q$2-LEN(SOURCE!E124)), "")&amp;
      SOURCE!F124&amp;", "&amp; IF(SOURCE!$R$2-LEN(SOURCE!F124) &gt;=0, REPT(" ",SOURCE!$R$2-LEN(SOURCE!F124)), "")&amp;
      SOURCE!G124&amp;", "&amp; IF(SOURCE!$S$2-LEN(SOURCE!G124) &gt;= 0, REPT(" ",SOURCE!$S$2-LEN(SOURCE!G124)), "")&amp;
      TEXT(SOURCE!H124,"??0")&amp;", "&amp; IF(SOURCE!$T$2-3 &gt;= 0, REPT(" ",SOURCE!$T$2-3), "")&amp;
      TEXT(SOURCE!I124,"??0")&amp;", "&amp; IF(SOURCE!$U$2-3 &gt;= 0, REPT(" ",SOURCE!$U$2-3), "")&amp;
      SOURCE!J124&amp;", "&amp; IF(SOURCE!$V$2-LEN(SOURCE!J124) &gt;= 0, REPT(" ",SOURCE!$V$2-LEN(SOURCE!J124)), "")&amp;
      SOURCE!K124&amp;      IF(SOURCE!$W$2-LEN(SOURCE!K124) &gt;= 0, REPT(" ",SOURCE!$W$2-LEN(SOURCE!K124)), "")&amp;
  ", "&amp; SOURCE!L124&amp;      IF(SOURCE!$Y$2-LEN(SOURCE!L124) &gt;= 0, REPT(" ",SOURCE!$Y$2-LEN(SOURCE!L124)), "")&amp;
      "},"&amp;IF(SOURCE!M124&lt;&gt;"","   "&amp;SOURCE!M124,"")
 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5" spans="1:1">
      <c r="A125" s="14" t="str">
        <f>IF(SOURCE!C125&lt;0,VLOOKUP(SOURCE!C125,lookups!A$1:B$25,2,0),
  IF(ISBLANK(SOURCE!C125),
    "",
    "/* "&amp;TEXT(SOURCE!C125,"???0")&amp;" *"&amp;
      SOURCE!D125&amp;", "&amp; IF(SOURCE!$P$2-LEN(SOURCE!D125) &gt;= 0, REPT(" ",SOURCE!$P$2-LEN(SOURCE!D125)), "")&amp;
      SOURCE!E125&amp;", "&amp; IF(SOURCE!$Q$2-LEN(SOURCE!E125) &gt;= 0, REPT(" ",SOURCE!$Q$2-LEN(SOURCE!E125)), "")&amp;
      SOURCE!F125&amp;", "&amp; IF(SOURCE!$R$2-LEN(SOURCE!F125) &gt;=0, REPT(" ",SOURCE!$R$2-LEN(SOURCE!F125)), "")&amp;
      SOURCE!G125&amp;", "&amp; IF(SOURCE!$S$2-LEN(SOURCE!G125) &gt;= 0, REPT(" ",SOURCE!$S$2-LEN(SOURCE!G125)), "")&amp;
      TEXT(SOURCE!H125,"??0")&amp;", "&amp; IF(SOURCE!$T$2-3 &gt;= 0, REPT(" ",SOURCE!$T$2-3), "")&amp;
      TEXT(SOURCE!I125,"??0")&amp;", "&amp; IF(SOURCE!$U$2-3 &gt;= 0, REPT(" ",SOURCE!$U$2-3), "")&amp;
      SOURCE!J125&amp;", "&amp; IF(SOURCE!$V$2-LEN(SOURCE!J125) &gt;= 0, REPT(" ",SOURCE!$V$2-LEN(SOURCE!J125)), "")&amp;
      SOURCE!K125&amp;      IF(SOURCE!$W$2-LEN(SOURCE!K125) &gt;= 0, REPT(" ",SOURCE!$W$2-LEN(SOURCE!K125)), "")&amp;
  ", "&amp; SOURCE!L125&amp;      IF(SOURCE!$Y$2-LEN(SOURCE!L125) &gt;= 0, REPT(" ",SOURCE!$Y$2-LEN(SOURCE!L125)), "")&amp;
      "},"&amp;IF(SOURCE!M125&lt;&gt;"","   "&amp;SOURCE!M125,"")
 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6" spans="1:1">
      <c r="A126" s="14" t="str">
        <f>IF(SOURCE!C126&lt;0,VLOOKUP(SOURCE!C126,lookups!A$1:B$25,2,0),
  IF(ISBLANK(SOURCE!C126),
    "",
    "/* "&amp;TEXT(SOURCE!C126,"???0")&amp;" *"&amp;
      SOURCE!D126&amp;", "&amp; IF(SOURCE!$P$2-LEN(SOURCE!D126) &gt;= 0, REPT(" ",SOURCE!$P$2-LEN(SOURCE!D126)), "")&amp;
      SOURCE!E126&amp;", "&amp; IF(SOURCE!$Q$2-LEN(SOURCE!E126) &gt;= 0, REPT(" ",SOURCE!$Q$2-LEN(SOURCE!E126)), "")&amp;
      SOURCE!F126&amp;", "&amp; IF(SOURCE!$R$2-LEN(SOURCE!F126) &gt;=0, REPT(" ",SOURCE!$R$2-LEN(SOURCE!F126)), "")&amp;
      SOURCE!G126&amp;", "&amp; IF(SOURCE!$S$2-LEN(SOURCE!G126) &gt;= 0, REPT(" ",SOURCE!$S$2-LEN(SOURCE!G126)), "")&amp;
      TEXT(SOURCE!H126,"??0")&amp;", "&amp; IF(SOURCE!$T$2-3 &gt;= 0, REPT(" ",SOURCE!$T$2-3), "")&amp;
      TEXT(SOURCE!I126,"??0")&amp;", "&amp; IF(SOURCE!$U$2-3 &gt;= 0, REPT(" ",SOURCE!$U$2-3), "")&amp;
      SOURCE!J126&amp;", "&amp; IF(SOURCE!$V$2-LEN(SOURCE!J126) &gt;= 0, REPT(" ",SOURCE!$V$2-LEN(SOURCE!J126)), "")&amp;
      SOURCE!K126&amp;      IF(SOURCE!$W$2-LEN(SOURCE!K126) &gt;= 0, REPT(" ",SOURCE!$W$2-LEN(SOURCE!K126)), "")&amp;
  ", "&amp; SOURCE!L126&amp;      IF(SOURCE!$Y$2-LEN(SOURCE!L126) &gt;= 0, REPT(" ",SOURCE!$Y$2-LEN(SOURCE!L126)), "")&amp;
      "},"&amp;IF(SOURCE!M126&lt;&gt;"","   "&amp;SOURCE!M126,"")
 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7" spans="1:1">
      <c r="A127" s="14" t="str">
        <f>IF(SOURCE!C127&lt;0,VLOOKUP(SOURCE!C127,lookups!A$1:B$25,2,0),
  IF(ISBLANK(SOURCE!C127),
    "",
    "/* "&amp;TEXT(SOURCE!C127,"???0")&amp;" *"&amp;
      SOURCE!D127&amp;", "&amp; IF(SOURCE!$P$2-LEN(SOURCE!D127) &gt;= 0, REPT(" ",SOURCE!$P$2-LEN(SOURCE!D127)), "")&amp;
      SOURCE!E127&amp;", "&amp; IF(SOURCE!$Q$2-LEN(SOURCE!E127) &gt;= 0, REPT(" ",SOURCE!$Q$2-LEN(SOURCE!E127)), "")&amp;
      SOURCE!F127&amp;", "&amp; IF(SOURCE!$R$2-LEN(SOURCE!F127) &gt;=0, REPT(" ",SOURCE!$R$2-LEN(SOURCE!F127)), "")&amp;
      SOURCE!G127&amp;", "&amp; IF(SOURCE!$S$2-LEN(SOURCE!G127) &gt;= 0, REPT(" ",SOURCE!$S$2-LEN(SOURCE!G127)), "")&amp;
      TEXT(SOURCE!H127,"??0")&amp;", "&amp; IF(SOURCE!$T$2-3 &gt;= 0, REPT(" ",SOURCE!$T$2-3), "")&amp;
      TEXT(SOURCE!I127,"??0")&amp;", "&amp; IF(SOURCE!$U$2-3 &gt;= 0, REPT(" ",SOURCE!$U$2-3), "")&amp;
      SOURCE!J127&amp;", "&amp; IF(SOURCE!$V$2-LEN(SOURCE!J127) &gt;= 0, REPT(" ",SOURCE!$V$2-LEN(SOURCE!J127)), "")&amp;
      SOURCE!K127&amp;      IF(SOURCE!$W$2-LEN(SOURCE!K127) &gt;= 0, REPT(" ",SOURCE!$W$2-LEN(SOURCE!K127)), "")&amp;
  ", "&amp; SOURCE!L127&amp;      IF(SOURCE!$Y$2-LEN(SOURCE!L127) &gt;= 0, REPT(" ",SOURCE!$Y$2-LEN(SOURCE!L127)), "")&amp;
      "},"&amp;IF(SOURCE!M127&lt;&gt;"","   "&amp;SOURCE!M127,"")
 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28" spans="1:1">
      <c r="A128" s="14" t="str">
        <f>IF(SOURCE!C128&lt;0,VLOOKUP(SOURCE!C128,lookups!A$1:B$25,2,0),
  IF(ISBLANK(SOURCE!C128),
    "",
    "/* "&amp;TEXT(SOURCE!C128,"???0")&amp;" *"&amp;
      SOURCE!D128&amp;", "&amp; IF(SOURCE!$P$2-LEN(SOURCE!D128) &gt;= 0, REPT(" ",SOURCE!$P$2-LEN(SOURCE!D128)), "")&amp;
      SOURCE!E128&amp;", "&amp; IF(SOURCE!$Q$2-LEN(SOURCE!E128) &gt;= 0, REPT(" ",SOURCE!$Q$2-LEN(SOURCE!E128)), "")&amp;
      SOURCE!F128&amp;", "&amp; IF(SOURCE!$R$2-LEN(SOURCE!F128) &gt;=0, REPT(" ",SOURCE!$R$2-LEN(SOURCE!F128)), "")&amp;
      SOURCE!G128&amp;", "&amp; IF(SOURCE!$S$2-LEN(SOURCE!G128) &gt;= 0, REPT(" ",SOURCE!$S$2-LEN(SOURCE!G128)), "")&amp;
      TEXT(SOURCE!H128,"??0")&amp;", "&amp; IF(SOURCE!$T$2-3 &gt;= 0, REPT(" ",SOURCE!$T$2-3), "")&amp;
      TEXT(SOURCE!I128,"??0")&amp;", "&amp; IF(SOURCE!$U$2-3 &gt;= 0, REPT(" ",SOURCE!$U$2-3), "")&amp;
      SOURCE!J128&amp;", "&amp; IF(SOURCE!$V$2-LEN(SOURCE!J128) &gt;= 0, REPT(" ",SOURCE!$V$2-LEN(SOURCE!J128)), "")&amp;
      SOURCE!K128&amp;      IF(SOURCE!$W$2-LEN(SOURCE!K128) &gt;= 0, REPT(" ",SOURCE!$W$2-LEN(SOURCE!K128)), "")&amp;
  ", "&amp; SOURCE!L128&amp;      IF(SOURCE!$Y$2-LEN(SOURCE!L128) &gt;= 0, REPT(" ",SOURCE!$Y$2-LEN(SOURCE!L128)), "")&amp;
      "},"&amp;IF(SOURCE!M128&lt;&gt;"","   "&amp;SOURCE!M128,"")
 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29" spans="1:1">
      <c r="A129" s="14" t="str">
        <f>IF(SOURCE!C129&lt;0,VLOOKUP(SOURCE!C129,lookups!A$1:B$25,2,0),
  IF(ISBLANK(SOURCE!C129),
    "",
    "/* "&amp;TEXT(SOURCE!C129,"???0")&amp;" *"&amp;
      SOURCE!D129&amp;", "&amp; IF(SOURCE!$P$2-LEN(SOURCE!D129) &gt;= 0, REPT(" ",SOURCE!$P$2-LEN(SOURCE!D129)), "")&amp;
      SOURCE!E129&amp;", "&amp; IF(SOURCE!$Q$2-LEN(SOURCE!E129) &gt;= 0, REPT(" ",SOURCE!$Q$2-LEN(SOURCE!E129)), "")&amp;
      SOURCE!F129&amp;", "&amp; IF(SOURCE!$R$2-LEN(SOURCE!F129) &gt;=0, REPT(" ",SOURCE!$R$2-LEN(SOURCE!F129)), "")&amp;
      SOURCE!G129&amp;", "&amp; IF(SOURCE!$S$2-LEN(SOURCE!G129) &gt;= 0, REPT(" ",SOURCE!$S$2-LEN(SOURCE!G129)), "")&amp;
      TEXT(SOURCE!H129,"??0")&amp;", "&amp; IF(SOURCE!$T$2-3 &gt;= 0, REPT(" ",SOURCE!$T$2-3), "")&amp;
      TEXT(SOURCE!I129,"??0")&amp;", "&amp; IF(SOURCE!$U$2-3 &gt;= 0, REPT(" ",SOURCE!$U$2-3), "")&amp;
      SOURCE!J129&amp;", "&amp; IF(SOURCE!$V$2-LEN(SOURCE!J129) &gt;= 0, REPT(" ",SOURCE!$V$2-LEN(SOURCE!J129)), "")&amp;
      SOURCE!K129&amp;      IF(SOURCE!$W$2-LEN(SOURCE!K129) &gt;= 0, REPT(" ",SOURCE!$W$2-LEN(SOURCE!K129)), "")&amp;
  ", "&amp; SOURCE!L129&amp;      IF(SOURCE!$Y$2-LEN(SOURCE!L129) &gt;= 0, REPT(" ",SOURCE!$Y$2-LEN(SOURCE!L129)), "")&amp;
      "},"&amp;IF(SOURCE!M129&lt;&gt;"","   "&amp;SOURCE!M129,"")
 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0" spans="1:1">
      <c r="A130" s="14" t="str">
        <f>IF(SOURCE!C130&lt;0,VLOOKUP(SOURCE!C130,lookups!A$1:B$25,2,0),
  IF(ISBLANK(SOURCE!C130),
    "",
    "/* "&amp;TEXT(SOURCE!C130,"???0")&amp;" *"&amp;
      SOURCE!D130&amp;", "&amp; IF(SOURCE!$P$2-LEN(SOURCE!D130) &gt;= 0, REPT(" ",SOURCE!$P$2-LEN(SOURCE!D130)), "")&amp;
      SOURCE!E130&amp;", "&amp; IF(SOURCE!$Q$2-LEN(SOURCE!E130) &gt;= 0, REPT(" ",SOURCE!$Q$2-LEN(SOURCE!E130)), "")&amp;
      SOURCE!F130&amp;", "&amp; IF(SOURCE!$R$2-LEN(SOURCE!F130) &gt;=0, REPT(" ",SOURCE!$R$2-LEN(SOURCE!F130)), "")&amp;
      SOURCE!G130&amp;", "&amp; IF(SOURCE!$S$2-LEN(SOURCE!G130) &gt;= 0, REPT(" ",SOURCE!$S$2-LEN(SOURCE!G130)), "")&amp;
      TEXT(SOURCE!H130,"??0")&amp;", "&amp; IF(SOURCE!$T$2-3 &gt;= 0, REPT(" ",SOURCE!$T$2-3), "")&amp;
      TEXT(SOURCE!I130,"??0")&amp;", "&amp; IF(SOURCE!$U$2-3 &gt;= 0, REPT(" ",SOURCE!$U$2-3), "")&amp;
      SOURCE!J130&amp;", "&amp; IF(SOURCE!$V$2-LEN(SOURCE!J130) &gt;= 0, REPT(" ",SOURCE!$V$2-LEN(SOURCE!J130)), "")&amp;
      SOURCE!K130&amp;      IF(SOURCE!$W$2-LEN(SOURCE!K130) &gt;= 0, REPT(" ",SOURCE!$W$2-LEN(SOURCE!K130)), "")&amp;
  ", "&amp; SOURCE!L130&amp;      IF(SOURCE!$Y$2-LEN(SOURCE!L130) &gt;= 0, REPT(" ",SOURCE!$Y$2-LEN(SOURCE!L130)), "")&amp;
      "},"&amp;IF(SOURCE!M130&lt;&gt;"","   "&amp;SOURCE!M130,"")
 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1" spans="1:1">
      <c r="A131" s="14" t="str">
        <f>IF(SOURCE!C131&lt;0,VLOOKUP(SOURCE!C131,lookups!A$1:B$25,2,0),
  IF(ISBLANK(SOURCE!C131),
    "",
    "/* "&amp;TEXT(SOURCE!C131,"???0")&amp;" *"&amp;
      SOURCE!D131&amp;", "&amp; IF(SOURCE!$P$2-LEN(SOURCE!D131) &gt;= 0, REPT(" ",SOURCE!$P$2-LEN(SOURCE!D131)), "")&amp;
      SOURCE!E131&amp;", "&amp; IF(SOURCE!$Q$2-LEN(SOURCE!E131) &gt;= 0, REPT(" ",SOURCE!$Q$2-LEN(SOURCE!E131)), "")&amp;
      SOURCE!F131&amp;", "&amp; IF(SOURCE!$R$2-LEN(SOURCE!F131) &gt;=0, REPT(" ",SOURCE!$R$2-LEN(SOURCE!F131)), "")&amp;
      SOURCE!G131&amp;", "&amp; IF(SOURCE!$S$2-LEN(SOURCE!G131) &gt;= 0, REPT(" ",SOURCE!$S$2-LEN(SOURCE!G131)), "")&amp;
      TEXT(SOURCE!H131,"??0")&amp;", "&amp; IF(SOURCE!$T$2-3 &gt;= 0, REPT(" ",SOURCE!$T$2-3), "")&amp;
      TEXT(SOURCE!I131,"??0")&amp;", "&amp; IF(SOURCE!$U$2-3 &gt;= 0, REPT(" ",SOURCE!$U$2-3), "")&amp;
      SOURCE!J131&amp;", "&amp; IF(SOURCE!$V$2-LEN(SOURCE!J131) &gt;= 0, REPT(" ",SOURCE!$V$2-LEN(SOURCE!J131)), "")&amp;
      SOURCE!K131&amp;      IF(SOURCE!$W$2-LEN(SOURCE!K131) &gt;= 0, REPT(" ",SOURCE!$W$2-LEN(SOURCE!K131)), "")&amp;
  ", "&amp; SOURCE!L131&amp;      IF(SOURCE!$Y$2-LEN(SOURCE!L131) &gt;= 0, REPT(" ",SOURCE!$Y$2-LEN(SOURCE!L131)), "")&amp;
      "},"&amp;IF(SOURCE!M131&lt;&gt;"","   "&amp;SOURCE!M131,"")
 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2" spans="1:1">
      <c r="A132" s="14" t="str">
        <f>IF(SOURCE!C132&lt;0,VLOOKUP(SOURCE!C132,lookups!A$1:B$25,2,0),
  IF(ISBLANK(SOURCE!C132),
    "",
    "/* "&amp;TEXT(SOURCE!C132,"???0")&amp;" *"&amp;
      SOURCE!D132&amp;", "&amp; IF(SOURCE!$P$2-LEN(SOURCE!D132) &gt;= 0, REPT(" ",SOURCE!$P$2-LEN(SOURCE!D132)), "")&amp;
      SOURCE!E132&amp;", "&amp; IF(SOURCE!$Q$2-LEN(SOURCE!E132) &gt;= 0, REPT(" ",SOURCE!$Q$2-LEN(SOURCE!E132)), "")&amp;
      SOURCE!F132&amp;", "&amp; IF(SOURCE!$R$2-LEN(SOURCE!F132) &gt;=0, REPT(" ",SOURCE!$R$2-LEN(SOURCE!F132)), "")&amp;
      SOURCE!G132&amp;", "&amp; IF(SOURCE!$S$2-LEN(SOURCE!G132) &gt;= 0, REPT(" ",SOURCE!$S$2-LEN(SOURCE!G132)), "")&amp;
      TEXT(SOURCE!H132,"??0")&amp;", "&amp; IF(SOURCE!$T$2-3 &gt;= 0, REPT(" ",SOURCE!$T$2-3), "")&amp;
      TEXT(SOURCE!I132,"??0")&amp;", "&amp; IF(SOURCE!$U$2-3 &gt;= 0, REPT(" ",SOURCE!$U$2-3), "")&amp;
      SOURCE!J132&amp;", "&amp; IF(SOURCE!$V$2-LEN(SOURCE!J132) &gt;= 0, REPT(" ",SOURCE!$V$2-LEN(SOURCE!J132)), "")&amp;
      SOURCE!K132&amp;      IF(SOURCE!$W$2-LEN(SOURCE!K132) &gt;= 0, REPT(" ",SOURCE!$W$2-LEN(SOURCE!K132)), "")&amp;
  ", "&amp; SOURCE!L132&amp;      IF(SOURCE!$Y$2-LEN(SOURCE!L132) &gt;= 0, REPT(" ",SOURCE!$Y$2-LEN(SOURCE!L132)), "")&amp;
      "},"&amp;IF(SOURCE!M132&lt;&gt;"","   "&amp;SOURCE!M132,"")
 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3" spans="1:1">
      <c r="A133" s="14" t="str">
        <f>IF(SOURCE!C133&lt;0,VLOOKUP(SOURCE!C133,lookups!A$1:B$25,2,0),
  IF(ISBLANK(SOURCE!C133),
    "",
    "/* "&amp;TEXT(SOURCE!C133,"???0")&amp;" *"&amp;
      SOURCE!D133&amp;", "&amp; IF(SOURCE!$P$2-LEN(SOURCE!D133) &gt;= 0, REPT(" ",SOURCE!$P$2-LEN(SOURCE!D133)), "")&amp;
      SOURCE!E133&amp;", "&amp; IF(SOURCE!$Q$2-LEN(SOURCE!E133) &gt;= 0, REPT(" ",SOURCE!$Q$2-LEN(SOURCE!E133)), "")&amp;
      SOURCE!F133&amp;", "&amp; IF(SOURCE!$R$2-LEN(SOURCE!F133) &gt;=0, REPT(" ",SOURCE!$R$2-LEN(SOURCE!F133)), "")&amp;
      SOURCE!G133&amp;", "&amp; IF(SOURCE!$S$2-LEN(SOURCE!G133) &gt;= 0, REPT(" ",SOURCE!$S$2-LEN(SOURCE!G133)), "")&amp;
      TEXT(SOURCE!H133,"??0")&amp;", "&amp; IF(SOURCE!$T$2-3 &gt;= 0, REPT(" ",SOURCE!$T$2-3), "")&amp;
      TEXT(SOURCE!I133,"??0")&amp;", "&amp; IF(SOURCE!$U$2-3 &gt;= 0, REPT(" ",SOURCE!$U$2-3), "")&amp;
      SOURCE!J133&amp;", "&amp; IF(SOURCE!$V$2-LEN(SOURCE!J133) &gt;= 0, REPT(" ",SOURCE!$V$2-LEN(SOURCE!J133)), "")&amp;
      SOURCE!K133&amp;      IF(SOURCE!$W$2-LEN(SOURCE!K133) &gt;= 0, REPT(" ",SOURCE!$W$2-LEN(SOURCE!K133)), "")&amp;
  ", "&amp; SOURCE!L133&amp;      IF(SOURCE!$Y$2-LEN(SOURCE!L133) &gt;= 0, REPT(" ",SOURCE!$Y$2-LEN(SOURCE!L133)), "")&amp;
      "},"&amp;IF(SOURCE!M133&lt;&gt;"","   "&amp;SOURCE!M133,"")
 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34" spans="1:1">
      <c r="A134" s="14" t="str">
        <f>IF(SOURCE!C134&lt;0,VLOOKUP(SOURCE!C134,lookups!A$1:B$25,2,0),
  IF(ISBLANK(SOURCE!C134),
    "",
    "/* "&amp;TEXT(SOURCE!C134,"???0")&amp;" *"&amp;
      SOURCE!D134&amp;", "&amp; IF(SOURCE!$P$2-LEN(SOURCE!D134) &gt;= 0, REPT(" ",SOURCE!$P$2-LEN(SOURCE!D134)), "")&amp;
      SOURCE!E134&amp;", "&amp; IF(SOURCE!$Q$2-LEN(SOURCE!E134) &gt;= 0, REPT(" ",SOURCE!$Q$2-LEN(SOURCE!E134)), "")&amp;
      SOURCE!F134&amp;", "&amp; IF(SOURCE!$R$2-LEN(SOURCE!F134) &gt;=0, REPT(" ",SOURCE!$R$2-LEN(SOURCE!F134)), "")&amp;
      SOURCE!G134&amp;", "&amp; IF(SOURCE!$S$2-LEN(SOURCE!G134) &gt;= 0, REPT(" ",SOURCE!$S$2-LEN(SOURCE!G134)), "")&amp;
      TEXT(SOURCE!H134,"??0")&amp;", "&amp; IF(SOURCE!$T$2-3 &gt;= 0, REPT(" ",SOURCE!$T$2-3), "")&amp;
      TEXT(SOURCE!I134,"??0")&amp;", "&amp; IF(SOURCE!$U$2-3 &gt;= 0, REPT(" ",SOURCE!$U$2-3), "")&amp;
      SOURCE!J134&amp;", "&amp; IF(SOURCE!$V$2-LEN(SOURCE!J134) &gt;= 0, REPT(" ",SOURCE!$V$2-LEN(SOURCE!J134)), "")&amp;
      SOURCE!K134&amp;      IF(SOURCE!$W$2-LEN(SOURCE!K134) &gt;= 0, REPT(" ",SOURCE!$W$2-LEN(SOURCE!K134)), "")&amp;
  ", "&amp; SOURCE!L134&amp;      IF(SOURCE!$Y$2-LEN(SOURCE!L134) &gt;= 0, REPT(" ",SOURCE!$Y$2-LEN(SOURCE!L134)), "")&amp;
      "},"&amp;IF(SOURCE!M134&lt;&gt;"","   "&amp;SOURCE!M134,"")
 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35" spans="1:1">
      <c r="A135" s="14" t="str">
        <f>IF(SOURCE!C135&lt;0,VLOOKUP(SOURCE!C135,lookups!A$1:B$25,2,0),
  IF(ISBLANK(SOURCE!C135),
    "",
    "/* "&amp;TEXT(SOURCE!C135,"???0")&amp;" *"&amp;
      SOURCE!D135&amp;", "&amp; IF(SOURCE!$P$2-LEN(SOURCE!D135) &gt;= 0, REPT(" ",SOURCE!$P$2-LEN(SOURCE!D135)), "")&amp;
      SOURCE!E135&amp;", "&amp; IF(SOURCE!$Q$2-LEN(SOURCE!E135) &gt;= 0, REPT(" ",SOURCE!$Q$2-LEN(SOURCE!E135)), "")&amp;
      SOURCE!F135&amp;", "&amp; IF(SOURCE!$R$2-LEN(SOURCE!F135) &gt;=0, REPT(" ",SOURCE!$R$2-LEN(SOURCE!F135)), "")&amp;
      SOURCE!G135&amp;", "&amp; IF(SOURCE!$S$2-LEN(SOURCE!G135) &gt;= 0, REPT(" ",SOURCE!$S$2-LEN(SOURCE!G135)), "")&amp;
      TEXT(SOURCE!H135,"??0")&amp;", "&amp; IF(SOURCE!$T$2-3 &gt;= 0, REPT(" ",SOURCE!$T$2-3), "")&amp;
      TEXT(SOURCE!I135,"??0")&amp;", "&amp; IF(SOURCE!$U$2-3 &gt;= 0, REPT(" ",SOURCE!$U$2-3), "")&amp;
      SOURCE!J135&amp;", "&amp; IF(SOURCE!$V$2-LEN(SOURCE!J135) &gt;= 0, REPT(" ",SOURCE!$V$2-LEN(SOURCE!J135)), "")&amp;
      SOURCE!K135&amp;      IF(SOURCE!$W$2-LEN(SOURCE!K135) &gt;= 0, REPT(" ",SOURCE!$W$2-LEN(SOURCE!K135)), "")&amp;
  ", "&amp; SOURCE!L135&amp;      IF(SOURCE!$Y$2-LEN(SOURCE!L135) &gt;= 0, REPT(" ",SOURCE!$Y$2-LEN(SOURCE!L135)), "")&amp;
      "},"&amp;IF(SOURCE!M135&lt;&gt;"","   "&amp;SOURCE!M135,"")
 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36" spans="1:1">
      <c r="A136" s="14" t="str">
        <f>IF(SOURCE!C136&lt;0,VLOOKUP(SOURCE!C136,lookups!A$1:B$25,2,0),
  IF(ISBLANK(SOURCE!C136),
    "",
    "/* "&amp;TEXT(SOURCE!C136,"???0")&amp;" *"&amp;
      SOURCE!D136&amp;", "&amp; IF(SOURCE!$P$2-LEN(SOURCE!D136) &gt;= 0, REPT(" ",SOURCE!$P$2-LEN(SOURCE!D136)), "")&amp;
      SOURCE!E136&amp;", "&amp; IF(SOURCE!$Q$2-LEN(SOURCE!E136) &gt;= 0, REPT(" ",SOURCE!$Q$2-LEN(SOURCE!E136)), "")&amp;
      SOURCE!F136&amp;", "&amp; IF(SOURCE!$R$2-LEN(SOURCE!F136) &gt;=0, REPT(" ",SOURCE!$R$2-LEN(SOURCE!F136)), "")&amp;
      SOURCE!G136&amp;", "&amp; IF(SOURCE!$S$2-LEN(SOURCE!G136) &gt;= 0, REPT(" ",SOURCE!$S$2-LEN(SOURCE!G136)), "")&amp;
      TEXT(SOURCE!H136,"??0")&amp;", "&amp; IF(SOURCE!$T$2-3 &gt;= 0, REPT(" ",SOURCE!$T$2-3), "")&amp;
      TEXT(SOURCE!I136,"??0")&amp;", "&amp; IF(SOURCE!$U$2-3 &gt;= 0, REPT(" ",SOURCE!$U$2-3), "")&amp;
      SOURCE!J136&amp;", "&amp; IF(SOURCE!$V$2-LEN(SOURCE!J136) &gt;= 0, REPT(" ",SOURCE!$V$2-LEN(SOURCE!J136)), "")&amp;
      SOURCE!K136&amp;      IF(SOURCE!$W$2-LEN(SOURCE!K136) &gt;= 0, REPT(" ",SOURCE!$W$2-LEN(SOURCE!K136)), "")&amp;
  ", "&amp; SOURCE!L136&amp;      IF(SOURCE!$Y$2-LEN(SOURCE!L136) &gt;= 0, REPT(" ",SOURCE!$Y$2-LEN(SOURCE!L136)), "")&amp;
      "},"&amp;IF(SOURCE!M136&lt;&gt;"","   "&amp;SOURCE!M136,"")
 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37" spans="1:1">
      <c r="A137" s="14" t="str">
        <f>IF(SOURCE!C137&lt;0,VLOOKUP(SOURCE!C137,lookups!A$1:B$25,2,0),
  IF(ISBLANK(SOURCE!C137),
    "",
    "/* "&amp;TEXT(SOURCE!C137,"???0")&amp;" *"&amp;
      SOURCE!D137&amp;", "&amp; IF(SOURCE!$P$2-LEN(SOURCE!D137) &gt;= 0, REPT(" ",SOURCE!$P$2-LEN(SOURCE!D137)), "")&amp;
      SOURCE!E137&amp;", "&amp; IF(SOURCE!$Q$2-LEN(SOURCE!E137) &gt;= 0, REPT(" ",SOURCE!$Q$2-LEN(SOURCE!E137)), "")&amp;
      SOURCE!F137&amp;", "&amp; IF(SOURCE!$R$2-LEN(SOURCE!F137) &gt;=0, REPT(" ",SOURCE!$R$2-LEN(SOURCE!F137)), "")&amp;
      SOURCE!G137&amp;", "&amp; IF(SOURCE!$S$2-LEN(SOURCE!G137) &gt;= 0, REPT(" ",SOURCE!$S$2-LEN(SOURCE!G137)), "")&amp;
      TEXT(SOURCE!H137,"??0")&amp;", "&amp; IF(SOURCE!$T$2-3 &gt;= 0, REPT(" ",SOURCE!$T$2-3), "")&amp;
      TEXT(SOURCE!I137,"??0")&amp;", "&amp; IF(SOURCE!$U$2-3 &gt;= 0, REPT(" ",SOURCE!$U$2-3), "")&amp;
      SOURCE!J137&amp;", "&amp; IF(SOURCE!$V$2-LEN(SOURCE!J137) &gt;= 0, REPT(" ",SOURCE!$V$2-LEN(SOURCE!J137)), "")&amp;
      SOURCE!K137&amp;      IF(SOURCE!$W$2-LEN(SOURCE!K137) &gt;= 0, REPT(" ",SOURCE!$W$2-LEN(SOURCE!K137)), "")&amp;
  ", "&amp; SOURCE!L137&amp;      IF(SOURCE!$Y$2-LEN(SOURCE!L137) &gt;= 0, REPT(" ",SOURCE!$Y$2-LEN(SOURCE!L137)), "")&amp;
      "},"&amp;IF(SOURCE!M137&lt;&gt;"","   "&amp;SOURCE!M137,"")
 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38" spans="1:1">
      <c r="A138" s="14" t="str">
        <f>IF(SOURCE!C138&lt;0,VLOOKUP(SOURCE!C138,lookups!A$1:B$25,2,0),
  IF(ISBLANK(SOURCE!C138),
    "",
    "/* "&amp;TEXT(SOURCE!C138,"???0")&amp;" *"&amp;
      SOURCE!D138&amp;", "&amp; IF(SOURCE!$P$2-LEN(SOURCE!D138) &gt;= 0, REPT(" ",SOURCE!$P$2-LEN(SOURCE!D138)), "")&amp;
      SOURCE!E138&amp;", "&amp; IF(SOURCE!$Q$2-LEN(SOURCE!E138) &gt;= 0, REPT(" ",SOURCE!$Q$2-LEN(SOURCE!E138)), "")&amp;
      SOURCE!F138&amp;", "&amp; IF(SOURCE!$R$2-LEN(SOURCE!F138) &gt;=0, REPT(" ",SOURCE!$R$2-LEN(SOURCE!F138)), "")&amp;
      SOURCE!G138&amp;", "&amp; IF(SOURCE!$S$2-LEN(SOURCE!G138) &gt;= 0, REPT(" ",SOURCE!$S$2-LEN(SOURCE!G138)), "")&amp;
      TEXT(SOURCE!H138,"??0")&amp;", "&amp; IF(SOURCE!$T$2-3 &gt;= 0, REPT(" ",SOURCE!$T$2-3), "")&amp;
      TEXT(SOURCE!I138,"??0")&amp;", "&amp; IF(SOURCE!$U$2-3 &gt;= 0, REPT(" ",SOURCE!$U$2-3), "")&amp;
      SOURCE!J138&amp;", "&amp; IF(SOURCE!$V$2-LEN(SOURCE!J138) &gt;= 0, REPT(" ",SOURCE!$V$2-LEN(SOURCE!J138)), "")&amp;
      SOURCE!K138&amp;      IF(SOURCE!$W$2-LEN(SOURCE!K138) &gt;= 0, REPT(" ",SOURCE!$W$2-LEN(SOURCE!K138)), "")&amp;
  ", "&amp; SOURCE!L138&amp;      IF(SOURCE!$Y$2-LEN(SOURCE!L138) &gt;= 0, REPT(" ",SOURCE!$Y$2-LEN(SOURCE!L138)), "")&amp;
      "},"&amp;IF(SOURCE!M138&lt;&gt;"","   "&amp;SOURCE!M138,"")
 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39" spans="1:1">
      <c r="A139" s="14" t="str">
        <f>IF(SOURCE!C139&lt;0,VLOOKUP(SOURCE!C139,lookups!A$1:B$25,2,0),
  IF(ISBLANK(SOURCE!C139),
    "",
    "/* "&amp;TEXT(SOURCE!C139,"???0")&amp;" *"&amp;
      SOURCE!D139&amp;", "&amp; IF(SOURCE!$P$2-LEN(SOURCE!D139) &gt;= 0, REPT(" ",SOURCE!$P$2-LEN(SOURCE!D139)), "")&amp;
      SOURCE!E139&amp;", "&amp; IF(SOURCE!$Q$2-LEN(SOURCE!E139) &gt;= 0, REPT(" ",SOURCE!$Q$2-LEN(SOURCE!E139)), "")&amp;
      SOURCE!F139&amp;", "&amp; IF(SOURCE!$R$2-LEN(SOURCE!F139) &gt;=0, REPT(" ",SOURCE!$R$2-LEN(SOURCE!F139)), "")&amp;
      SOURCE!G139&amp;", "&amp; IF(SOURCE!$S$2-LEN(SOURCE!G139) &gt;= 0, REPT(" ",SOURCE!$S$2-LEN(SOURCE!G139)), "")&amp;
      TEXT(SOURCE!H139,"??0")&amp;", "&amp; IF(SOURCE!$T$2-3 &gt;= 0, REPT(" ",SOURCE!$T$2-3), "")&amp;
      TEXT(SOURCE!I139,"??0")&amp;", "&amp; IF(SOURCE!$U$2-3 &gt;= 0, REPT(" ",SOURCE!$U$2-3), "")&amp;
      SOURCE!J139&amp;", "&amp; IF(SOURCE!$V$2-LEN(SOURCE!J139) &gt;= 0, REPT(" ",SOURCE!$V$2-LEN(SOURCE!J139)), "")&amp;
      SOURCE!K139&amp;      IF(SOURCE!$W$2-LEN(SOURCE!K139) &gt;= 0, REPT(" ",SOURCE!$W$2-LEN(SOURCE!K139)), "")&amp;
  ", "&amp; SOURCE!L139&amp;      IF(SOURCE!$Y$2-LEN(SOURCE!L139) &gt;= 0, REPT(" ",SOURCE!$Y$2-LEN(SOURCE!L139)), "")&amp;
      "},"&amp;IF(SOURCE!M139&lt;&gt;"","   "&amp;SOURCE!M139,"")
 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0" spans="1:1">
      <c r="A140" s="14" t="str">
        <f>IF(SOURCE!C140&lt;0,VLOOKUP(SOURCE!C140,lookups!A$1:B$25,2,0),
  IF(ISBLANK(SOURCE!C140),
    "",
    "/* "&amp;TEXT(SOURCE!C140,"???0")&amp;" *"&amp;
      SOURCE!D140&amp;", "&amp; IF(SOURCE!$P$2-LEN(SOURCE!D140) &gt;= 0, REPT(" ",SOURCE!$P$2-LEN(SOURCE!D140)), "")&amp;
      SOURCE!E140&amp;", "&amp; IF(SOURCE!$Q$2-LEN(SOURCE!E140) &gt;= 0, REPT(" ",SOURCE!$Q$2-LEN(SOURCE!E140)), "")&amp;
      SOURCE!F140&amp;", "&amp; IF(SOURCE!$R$2-LEN(SOURCE!F140) &gt;=0, REPT(" ",SOURCE!$R$2-LEN(SOURCE!F140)), "")&amp;
      SOURCE!G140&amp;", "&amp; IF(SOURCE!$S$2-LEN(SOURCE!G140) &gt;= 0, REPT(" ",SOURCE!$S$2-LEN(SOURCE!G140)), "")&amp;
      TEXT(SOURCE!H140,"??0")&amp;", "&amp; IF(SOURCE!$T$2-3 &gt;= 0, REPT(" ",SOURCE!$T$2-3), "")&amp;
      TEXT(SOURCE!I140,"??0")&amp;", "&amp; IF(SOURCE!$U$2-3 &gt;= 0, REPT(" ",SOURCE!$U$2-3), "")&amp;
      SOURCE!J140&amp;", "&amp; IF(SOURCE!$V$2-LEN(SOURCE!J140) &gt;= 0, REPT(" ",SOURCE!$V$2-LEN(SOURCE!J140)), "")&amp;
      SOURCE!K140&amp;      IF(SOURCE!$W$2-LEN(SOURCE!K140) &gt;= 0, REPT(" ",SOURCE!$W$2-LEN(SOURCE!K140)), "")&amp;
  ", "&amp; SOURCE!L140&amp;      IF(SOURCE!$Y$2-LEN(SOURCE!L140) &gt;= 0, REPT(" ",SOURCE!$Y$2-LEN(SOURCE!L140)), "")&amp;
      "},"&amp;IF(SOURCE!M140&lt;&gt;"","   "&amp;SOURCE!M140,"")
 )
)</f>
        <v>/*  137 */  { itemToBeCoded,               NOPARAM,                     "e/m" STD_SUB_e,                               "e/m" STD_SUB_e,                               0,       0,       CAT_NONE, SLS_ENABLED  , US_UNCHANGED},</v>
      </c>
    </row>
    <row r="141" spans="1:1">
      <c r="A141" s="14" t="str">
        <f>IF(SOURCE!C141&lt;0,VLOOKUP(SOURCE!C141,lookups!A$1:B$25,2,0),
  IF(ISBLANK(SOURCE!C141),
    "",
    "/* "&amp;TEXT(SOURCE!C141,"???0")&amp;" *"&amp;
      SOURCE!D141&amp;", "&amp; IF(SOURCE!$P$2-LEN(SOURCE!D141) &gt;= 0, REPT(" ",SOURCE!$P$2-LEN(SOURCE!D141)), "")&amp;
      SOURCE!E141&amp;", "&amp; IF(SOURCE!$Q$2-LEN(SOURCE!E141) &gt;= 0, REPT(" ",SOURCE!$Q$2-LEN(SOURCE!E141)), "")&amp;
      SOURCE!F141&amp;", "&amp; IF(SOURCE!$R$2-LEN(SOURCE!F141) &gt;=0, REPT(" ",SOURCE!$R$2-LEN(SOURCE!F141)), "")&amp;
      SOURCE!G141&amp;", "&amp; IF(SOURCE!$S$2-LEN(SOURCE!G141) &gt;= 0, REPT(" ",SOURCE!$S$2-LEN(SOURCE!G141)), "")&amp;
      TEXT(SOURCE!H141,"??0")&amp;", "&amp; IF(SOURCE!$T$2-3 &gt;= 0, REPT(" ",SOURCE!$T$2-3), "")&amp;
      TEXT(SOURCE!I141,"??0")&amp;", "&amp; IF(SOURCE!$U$2-3 &gt;= 0, REPT(" ",SOURCE!$U$2-3), "")&amp;
      SOURCE!J141&amp;", "&amp; IF(SOURCE!$V$2-LEN(SOURCE!J141) &gt;= 0, REPT(" ",SOURCE!$V$2-LEN(SOURCE!J141)), "")&amp;
      SOURCE!K141&amp;      IF(SOURCE!$W$2-LEN(SOURCE!K141) &gt;= 0, REPT(" ",SOURCE!$W$2-LEN(SOURCE!K141)), "")&amp;
  ", "&amp; SOURCE!L141&amp;      IF(SOURCE!$Y$2-LEN(SOURCE!L141) &gt;= 0, REPT(" ",SOURCE!$Y$2-LEN(SOURCE!L141)), "")&amp;
      "},"&amp;IF(SOURCE!M141&lt;&gt;"","   "&amp;SOURCE!M141,"")
 )
)</f>
        <v>/*  138 */  { fnConstant,                  9,                           "F",                                           "F",                                           0,       0,       CAT_CNST, SLS_ENABLED  , US_ENABLED  },</v>
      </c>
    </row>
    <row r="142" spans="1:1">
      <c r="A142" s="14" t="str">
        <f>IF(SOURCE!C142&lt;0,VLOOKUP(SOURCE!C142,lookups!A$1:B$25,2,0),
  IF(ISBLANK(SOURCE!C142),
    "",
    "/* "&amp;TEXT(SOURCE!C142,"???0")&amp;" *"&amp;
      SOURCE!D142&amp;", "&amp; IF(SOURCE!$P$2-LEN(SOURCE!D142) &gt;= 0, REPT(" ",SOURCE!$P$2-LEN(SOURCE!D142)), "")&amp;
      SOURCE!E142&amp;", "&amp; IF(SOURCE!$Q$2-LEN(SOURCE!E142) &gt;= 0, REPT(" ",SOURCE!$Q$2-LEN(SOURCE!E142)), "")&amp;
      SOURCE!F142&amp;", "&amp; IF(SOURCE!$R$2-LEN(SOURCE!F142) &gt;=0, REPT(" ",SOURCE!$R$2-LEN(SOURCE!F142)), "")&amp;
      SOURCE!G142&amp;", "&amp; IF(SOURCE!$S$2-LEN(SOURCE!G142) &gt;= 0, REPT(" ",SOURCE!$S$2-LEN(SOURCE!G142)), "")&amp;
      TEXT(SOURCE!H142,"??0")&amp;", "&amp; IF(SOURCE!$T$2-3 &gt;= 0, REPT(" ",SOURCE!$T$2-3), "")&amp;
      TEXT(SOURCE!I142,"??0")&amp;", "&amp; IF(SOURCE!$U$2-3 &gt;= 0, REPT(" ",SOURCE!$U$2-3), "")&amp;
      SOURCE!J142&amp;", "&amp; IF(SOURCE!$V$2-LEN(SOURCE!J142) &gt;= 0, REPT(" ",SOURCE!$V$2-LEN(SOURCE!J142)), "")&amp;
      SOURCE!K142&amp;      IF(SOURCE!$W$2-LEN(SOURCE!K142) &gt;= 0, REPT(" ",SOURCE!$W$2-LEN(SOURCE!K142)), "")&amp;
  ", "&amp; SOURCE!L142&amp;      IF(SOURCE!$Y$2-LEN(SOURCE!L142) &gt;= 0, REPT(" ",SOURCE!$Y$2-LEN(SOURCE!L142)), "")&amp;
      "},"&amp;IF(SOURCE!M142&lt;&gt;"","   "&amp;SOURCE!M142,"")
 )
)</f>
        <v>/*  139 */  { fnConstant,                  10,                          "F" STD_SUB_alpha,                             "F" STD_SUB_alpha,                             0,       0,       CAT_CNST, SLS_ENABLED  , US_ENABLED  },</v>
      </c>
    </row>
    <row r="143" spans="1:1">
      <c r="A143" s="14" t="str">
        <f>IF(SOURCE!C143&lt;0,VLOOKUP(SOURCE!C143,lookups!A$1:B$25,2,0),
  IF(ISBLANK(SOURCE!C143),
    "",
    "/* "&amp;TEXT(SOURCE!C143,"???0")&amp;" *"&amp;
      SOURCE!D143&amp;", "&amp; IF(SOURCE!$P$2-LEN(SOURCE!D143) &gt;= 0, REPT(" ",SOURCE!$P$2-LEN(SOURCE!D143)), "")&amp;
      SOURCE!E143&amp;", "&amp; IF(SOURCE!$Q$2-LEN(SOURCE!E143) &gt;= 0, REPT(" ",SOURCE!$Q$2-LEN(SOURCE!E143)), "")&amp;
      SOURCE!F143&amp;", "&amp; IF(SOURCE!$R$2-LEN(SOURCE!F143) &gt;=0, REPT(" ",SOURCE!$R$2-LEN(SOURCE!F143)), "")&amp;
      SOURCE!G143&amp;", "&amp; IF(SOURCE!$S$2-LEN(SOURCE!G143) &gt;= 0, REPT(" ",SOURCE!$S$2-LEN(SOURCE!G143)), "")&amp;
      TEXT(SOURCE!H143,"??0")&amp;", "&amp; IF(SOURCE!$T$2-3 &gt;= 0, REPT(" ",SOURCE!$T$2-3), "")&amp;
      TEXT(SOURCE!I143,"??0")&amp;", "&amp; IF(SOURCE!$U$2-3 &gt;= 0, REPT(" ",SOURCE!$U$2-3), "")&amp;
      SOURCE!J143&amp;", "&amp; IF(SOURCE!$V$2-LEN(SOURCE!J143) &gt;= 0, REPT(" ",SOURCE!$V$2-LEN(SOURCE!J143)), "")&amp;
      SOURCE!K143&amp;      IF(SOURCE!$W$2-LEN(SOURCE!K143) &gt;= 0, REPT(" ",SOURCE!$W$2-LEN(SOURCE!K143)), "")&amp;
  ", "&amp; SOURCE!L143&amp;      IF(SOURCE!$Y$2-LEN(SOURCE!L143) &gt;= 0, REPT(" ",SOURCE!$Y$2-LEN(SOURCE!L143)), "")&amp;
      "},"&amp;IF(SOURCE!M143&lt;&gt;"","   "&amp;SOURCE!M143,"")
 )
)</f>
        <v>/*  140 */  { fnConstant,                  11,                          "F" STD_SUB_delta,                             "F" STD_SUB_delta,                             0,       0,       CAT_CNST, SLS_ENABLED  , US_ENABLED  },</v>
      </c>
    </row>
    <row r="144" spans="1:1">
      <c r="A144" s="14" t="str">
        <f>IF(SOURCE!C144&lt;0,VLOOKUP(SOURCE!C144,lookups!A$1:B$25,2,0),
  IF(ISBLANK(SOURCE!C144),
    "",
    "/* "&amp;TEXT(SOURCE!C144,"???0")&amp;" *"&amp;
      SOURCE!D144&amp;", "&amp; IF(SOURCE!$P$2-LEN(SOURCE!D144) &gt;= 0, REPT(" ",SOURCE!$P$2-LEN(SOURCE!D144)), "")&amp;
      SOURCE!E144&amp;", "&amp; IF(SOURCE!$Q$2-LEN(SOURCE!E144) &gt;= 0, REPT(" ",SOURCE!$Q$2-LEN(SOURCE!E144)), "")&amp;
      SOURCE!F144&amp;", "&amp; IF(SOURCE!$R$2-LEN(SOURCE!F144) &gt;=0, REPT(" ",SOURCE!$R$2-LEN(SOURCE!F144)), "")&amp;
      SOURCE!G144&amp;", "&amp; IF(SOURCE!$S$2-LEN(SOURCE!G144) &gt;= 0, REPT(" ",SOURCE!$S$2-LEN(SOURCE!G144)), "")&amp;
      TEXT(SOURCE!H144,"??0")&amp;", "&amp; IF(SOURCE!$T$2-3 &gt;= 0, REPT(" ",SOURCE!$T$2-3), "")&amp;
      TEXT(SOURCE!I144,"??0")&amp;", "&amp; IF(SOURCE!$U$2-3 &gt;= 0, REPT(" ",SOURCE!$U$2-3), "")&amp;
      SOURCE!J144&amp;", "&amp; IF(SOURCE!$V$2-LEN(SOURCE!J144) &gt;= 0, REPT(" ",SOURCE!$V$2-LEN(SOURCE!J144)), "")&amp;
      SOURCE!K144&amp;      IF(SOURCE!$W$2-LEN(SOURCE!K144) &gt;= 0, REPT(" ",SOURCE!$W$2-LEN(SOURCE!K144)), "")&amp;
  ", "&amp; SOURCE!L144&amp;      IF(SOURCE!$Y$2-LEN(SOURCE!L144) &gt;= 0, REPT(" ",SOURCE!$Y$2-LEN(SOURCE!L144)), "")&amp;
      "},"&amp;IF(SOURCE!M144&lt;&gt;"","   "&amp;SOURCE!M144,"")
 )
)</f>
        <v>/*  141 */  { fnConstant,                  12,                          "G",                                           "G",                                           0,       0,       CAT_CNST, SLS_ENABLED  , US_ENABLED  },</v>
      </c>
    </row>
    <row r="145" spans="1:1">
      <c r="A145" s="14" t="str">
        <f>IF(SOURCE!C145&lt;0,VLOOKUP(SOURCE!C145,lookups!A$1:B$25,2,0),
  IF(ISBLANK(SOURCE!C145),
    "",
    "/* "&amp;TEXT(SOURCE!C145,"???0")&amp;" *"&amp;
      SOURCE!D145&amp;", "&amp; IF(SOURCE!$P$2-LEN(SOURCE!D145) &gt;= 0, REPT(" ",SOURCE!$P$2-LEN(SOURCE!D145)), "")&amp;
      SOURCE!E145&amp;", "&amp; IF(SOURCE!$Q$2-LEN(SOURCE!E145) &gt;= 0, REPT(" ",SOURCE!$Q$2-LEN(SOURCE!E145)), "")&amp;
      SOURCE!F145&amp;", "&amp; IF(SOURCE!$R$2-LEN(SOURCE!F145) &gt;=0, REPT(" ",SOURCE!$R$2-LEN(SOURCE!F145)), "")&amp;
      SOURCE!G145&amp;", "&amp; IF(SOURCE!$S$2-LEN(SOURCE!G145) &gt;= 0, REPT(" ",SOURCE!$S$2-LEN(SOURCE!G145)), "")&amp;
      TEXT(SOURCE!H145,"??0")&amp;", "&amp; IF(SOURCE!$T$2-3 &gt;= 0, REPT(" ",SOURCE!$T$2-3), "")&amp;
      TEXT(SOURCE!I145,"??0")&amp;", "&amp; IF(SOURCE!$U$2-3 &gt;= 0, REPT(" ",SOURCE!$U$2-3), "")&amp;
      SOURCE!J145&amp;", "&amp; IF(SOURCE!$V$2-LEN(SOURCE!J145) &gt;= 0, REPT(" ",SOURCE!$V$2-LEN(SOURCE!J145)), "")&amp;
      SOURCE!K145&amp;      IF(SOURCE!$W$2-LEN(SOURCE!K145) &gt;= 0, REPT(" ",SOURCE!$W$2-LEN(SOURCE!K145)), "")&amp;
  ", "&amp; SOURCE!L145&amp;      IF(SOURCE!$Y$2-LEN(SOURCE!L145) &gt;= 0, REPT(" ",SOURCE!$Y$2-LEN(SOURCE!L145)), "")&amp;
      "},"&amp;IF(SOURCE!M145&lt;&gt;"","   "&amp;SOURCE!M145,"")
 )
)</f>
        <v>/*  142 */  { fnConstant,                  13,                          "G" STD_SUB_0,                                 "G" STD_SUB_0,                                 0,       0,       CAT_CNST, SLS_ENABLED  , US_ENABLED  },</v>
      </c>
    </row>
    <row r="146" spans="1:1">
      <c r="A146" s="14" t="str">
        <f>IF(SOURCE!C146&lt;0,VLOOKUP(SOURCE!C146,lookups!A$1:B$25,2,0),
  IF(ISBLANK(SOURCE!C146),
    "",
    "/* "&amp;TEXT(SOURCE!C146,"???0")&amp;" *"&amp;
      SOURCE!D146&amp;", "&amp; IF(SOURCE!$P$2-LEN(SOURCE!D146) &gt;= 0, REPT(" ",SOURCE!$P$2-LEN(SOURCE!D146)), "")&amp;
      SOURCE!E146&amp;", "&amp; IF(SOURCE!$Q$2-LEN(SOURCE!E146) &gt;= 0, REPT(" ",SOURCE!$Q$2-LEN(SOURCE!E146)), "")&amp;
      SOURCE!F146&amp;", "&amp; IF(SOURCE!$R$2-LEN(SOURCE!F146) &gt;=0, REPT(" ",SOURCE!$R$2-LEN(SOURCE!F146)), "")&amp;
      SOURCE!G146&amp;", "&amp; IF(SOURCE!$S$2-LEN(SOURCE!G146) &gt;= 0, REPT(" ",SOURCE!$S$2-LEN(SOURCE!G146)), "")&amp;
      TEXT(SOURCE!H146,"??0")&amp;", "&amp; IF(SOURCE!$T$2-3 &gt;= 0, REPT(" ",SOURCE!$T$2-3), "")&amp;
      TEXT(SOURCE!I146,"??0")&amp;", "&amp; IF(SOURCE!$U$2-3 &gt;= 0, REPT(" ",SOURCE!$U$2-3), "")&amp;
      SOURCE!J146&amp;", "&amp; IF(SOURCE!$V$2-LEN(SOURCE!J146) &gt;= 0, REPT(" ",SOURCE!$V$2-LEN(SOURCE!J146)), "")&amp;
      SOURCE!K146&amp;      IF(SOURCE!$W$2-LEN(SOURCE!K146) &gt;= 0, REPT(" ",SOURCE!$W$2-LEN(SOURCE!K146)), "")&amp;
  ", "&amp; SOURCE!L146&amp;      IF(SOURCE!$Y$2-LEN(SOURCE!L146) &gt;= 0, REPT(" ",SOURCE!$Y$2-LEN(SOURCE!L146)), "")&amp;
      "},"&amp;IF(SOURCE!M146&lt;&gt;"","   "&amp;SOURCE!M146,"")
 )
)</f>
        <v>/*  143 */  { fnConstant,                  14,                          "G" STD_SUB_C,                                 "G" STD_SUB_C,                                 0,       0,       CAT_CNST, SLS_ENABLED  , US_ENABLED  },</v>
      </c>
    </row>
    <row r="147" spans="1:1">
      <c r="A147" s="14" t="str">
        <f>IF(SOURCE!C147&lt;0,VLOOKUP(SOURCE!C147,lookups!A$1:B$25,2,0),
  IF(ISBLANK(SOURCE!C147),
    "",
    "/* "&amp;TEXT(SOURCE!C147,"???0")&amp;" *"&amp;
      SOURCE!D147&amp;", "&amp; IF(SOURCE!$P$2-LEN(SOURCE!D147) &gt;= 0, REPT(" ",SOURCE!$P$2-LEN(SOURCE!D147)), "")&amp;
      SOURCE!E147&amp;", "&amp; IF(SOURCE!$Q$2-LEN(SOURCE!E147) &gt;= 0, REPT(" ",SOURCE!$Q$2-LEN(SOURCE!E147)), "")&amp;
      SOURCE!F147&amp;", "&amp; IF(SOURCE!$R$2-LEN(SOURCE!F147) &gt;=0, REPT(" ",SOURCE!$R$2-LEN(SOURCE!F147)), "")&amp;
      SOURCE!G147&amp;", "&amp; IF(SOURCE!$S$2-LEN(SOURCE!G147) &gt;= 0, REPT(" ",SOURCE!$S$2-LEN(SOURCE!G147)), "")&amp;
      TEXT(SOURCE!H147,"??0")&amp;", "&amp; IF(SOURCE!$T$2-3 &gt;= 0, REPT(" ",SOURCE!$T$2-3), "")&amp;
      TEXT(SOURCE!I147,"??0")&amp;", "&amp; IF(SOURCE!$U$2-3 &gt;= 0, REPT(" ",SOURCE!$U$2-3), "")&amp;
      SOURCE!J147&amp;", "&amp; IF(SOURCE!$V$2-LEN(SOURCE!J147) &gt;= 0, REPT(" ",SOURCE!$V$2-LEN(SOURCE!J147)), "")&amp;
      SOURCE!K147&amp;      IF(SOURCE!$W$2-LEN(SOURCE!K147) &gt;= 0, REPT(" ",SOURCE!$W$2-LEN(SOURCE!K147)), "")&amp;
  ", "&amp; SOURCE!L147&amp;      IF(SOURCE!$Y$2-LEN(SOURCE!L147) &gt;= 0, REPT(" ",SOURCE!$Y$2-LEN(SOURCE!L147)), "")&amp;
      "},"&amp;IF(SOURCE!M147&lt;&gt;"","   "&amp;SOURCE!M147,"")
 )
)</f>
        <v>/*  144 */  { fnConstant,                  15,                          "g" STD_SUB_e,                                 "g" STD_SUB_e,                                 0,       0,       CAT_CNST, SLS_ENABLED  , US_ENABLED  },</v>
      </c>
    </row>
    <row r="148" spans="1:1">
      <c r="A148" s="14" t="str">
        <f>IF(SOURCE!C148&lt;0,VLOOKUP(SOURCE!C148,lookups!A$1:B$25,2,0),
  IF(ISBLANK(SOURCE!C148),
    "",
    "/* "&amp;TEXT(SOURCE!C148,"???0")&amp;" *"&amp;
      SOURCE!D148&amp;", "&amp; IF(SOURCE!$P$2-LEN(SOURCE!D148) &gt;= 0, REPT(" ",SOURCE!$P$2-LEN(SOURCE!D148)), "")&amp;
      SOURCE!E148&amp;", "&amp; IF(SOURCE!$Q$2-LEN(SOURCE!E148) &gt;= 0, REPT(" ",SOURCE!$Q$2-LEN(SOURCE!E148)), "")&amp;
      SOURCE!F148&amp;", "&amp; IF(SOURCE!$R$2-LEN(SOURCE!F148) &gt;=0, REPT(" ",SOURCE!$R$2-LEN(SOURCE!F148)), "")&amp;
      SOURCE!G148&amp;", "&amp; IF(SOURCE!$S$2-LEN(SOURCE!G148) &gt;= 0, REPT(" ",SOURCE!$S$2-LEN(SOURCE!G148)), "")&amp;
      TEXT(SOURCE!H148,"??0")&amp;", "&amp; IF(SOURCE!$T$2-3 &gt;= 0, REPT(" ",SOURCE!$T$2-3), "")&amp;
      TEXT(SOURCE!I148,"??0")&amp;", "&amp; IF(SOURCE!$U$2-3 &gt;= 0, REPT(" ",SOURCE!$U$2-3), "")&amp;
      SOURCE!J148&amp;", "&amp; IF(SOURCE!$V$2-LEN(SOURCE!J148) &gt;= 0, REPT(" ",SOURCE!$V$2-LEN(SOURCE!J148)), "")&amp;
      SOURCE!K148&amp;      IF(SOURCE!$W$2-LEN(SOURCE!K148) &gt;= 0, REPT(" ",SOURCE!$W$2-LEN(SOURCE!K148)), "")&amp;
  ", "&amp; SOURCE!L148&amp;      IF(SOURCE!$Y$2-LEN(SOURCE!L148) &gt;= 0, REPT(" ",SOURCE!$Y$2-LEN(SOURCE!L148)), "")&amp;
      "},"&amp;IF(SOURCE!M148&lt;&gt;"","   "&amp;SOURCE!M148,"")
 )
)</f>
        <v>/*  145 */  { fnConstant,                  16,                          "GM" STD_SUB_EARTH,                            "GM" STD_SUB_EARTH,                            0,       0,       CAT_CNST, SLS_ENABLED  , US_ENABLED  },</v>
      </c>
    </row>
    <row r="149" spans="1:1">
      <c r="A149" s="14" t="str">
        <f>IF(SOURCE!C149&lt;0,VLOOKUP(SOURCE!C149,lookups!A$1:B$25,2,0),
  IF(ISBLANK(SOURCE!C149),
    "",
    "/* "&amp;TEXT(SOURCE!C149,"???0")&amp;" *"&amp;
      SOURCE!D149&amp;", "&amp; IF(SOURCE!$P$2-LEN(SOURCE!D149) &gt;= 0, REPT(" ",SOURCE!$P$2-LEN(SOURCE!D149)), "")&amp;
      SOURCE!E149&amp;", "&amp; IF(SOURCE!$Q$2-LEN(SOURCE!E149) &gt;= 0, REPT(" ",SOURCE!$Q$2-LEN(SOURCE!E149)), "")&amp;
      SOURCE!F149&amp;", "&amp; IF(SOURCE!$R$2-LEN(SOURCE!F149) &gt;=0, REPT(" ",SOURCE!$R$2-LEN(SOURCE!F149)), "")&amp;
      SOURCE!G149&amp;", "&amp; IF(SOURCE!$S$2-LEN(SOURCE!G149) &gt;= 0, REPT(" ",SOURCE!$S$2-LEN(SOURCE!G149)), "")&amp;
      TEXT(SOURCE!H149,"??0")&amp;", "&amp; IF(SOURCE!$T$2-3 &gt;= 0, REPT(" ",SOURCE!$T$2-3), "")&amp;
      TEXT(SOURCE!I149,"??0")&amp;", "&amp; IF(SOURCE!$U$2-3 &gt;= 0, REPT(" ",SOURCE!$U$2-3), "")&amp;
      SOURCE!J149&amp;", "&amp; IF(SOURCE!$V$2-LEN(SOURCE!J149) &gt;= 0, REPT(" ",SOURCE!$V$2-LEN(SOURCE!J149)), "")&amp;
      SOURCE!K149&amp;      IF(SOURCE!$W$2-LEN(SOURCE!K149) &gt;= 0, REPT(" ",SOURCE!$W$2-LEN(SOURCE!K149)), "")&amp;
  ", "&amp; SOURCE!L149&amp;      IF(SOURCE!$Y$2-LEN(SOURCE!L149) &gt;= 0, REPT(" ",SOURCE!$Y$2-LEN(SOURCE!L149)), "")&amp;
      "},"&amp;IF(SOURCE!M149&lt;&gt;"","   "&amp;SOURCE!M149,"")
 )
)</f>
        <v>/*  146 */  { fnConstant,                  17,                          "g" STD_SUB_EARTH,                             "g" STD_SUB_EARTH,                             0,       0,       CAT_CNST, SLS_ENABLED  , US_ENABLED  },</v>
      </c>
    </row>
    <row r="150" spans="1:1">
      <c r="A150" s="14" t="str">
        <f>IF(SOURCE!C150&lt;0,VLOOKUP(SOURCE!C150,lookups!A$1:B$25,2,0),
  IF(ISBLANK(SOURCE!C150),
    "",
    "/* "&amp;TEXT(SOURCE!C150,"???0")&amp;" *"&amp;
      SOURCE!D150&amp;", "&amp; IF(SOURCE!$P$2-LEN(SOURCE!D150) &gt;= 0, REPT(" ",SOURCE!$P$2-LEN(SOURCE!D150)), "")&amp;
      SOURCE!E150&amp;", "&amp; IF(SOURCE!$Q$2-LEN(SOURCE!E150) &gt;= 0, REPT(" ",SOURCE!$Q$2-LEN(SOURCE!E150)), "")&amp;
      SOURCE!F150&amp;", "&amp; IF(SOURCE!$R$2-LEN(SOURCE!F150) &gt;=0, REPT(" ",SOURCE!$R$2-LEN(SOURCE!F150)), "")&amp;
      SOURCE!G150&amp;", "&amp; IF(SOURCE!$S$2-LEN(SOURCE!G150) &gt;= 0, REPT(" ",SOURCE!$S$2-LEN(SOURCE!G150)), "")&amp;
      TEXT(SOURCE!H150,"??0")&amp;", "&amp; IF(SOURCE!$T$2-3 &gt;= 0, REPT(" ",SOURCE!$T$2-3), "")&amp;
      TEXT(SOURCE!I150,"??0")&amp;", "&amp; IF(SOURCE!$U$2-3 &gt;= 0, REPT(" ",SOURCE!$U$2-3), "")&amp;
      SOURCE!J150&amp;", "&amp; IF(SOURCE!$V$2-LEN(SOURCE!J150) &gt;= 0, REPT(" ",SOURCE!$V$2-LEN(SOURCE!J150)), "")&amp;
      SOURCE!K150&amp;      IF(SOURCE!$W$2-LEN(SOURCE!K150) &gt;= 0, REPT(" ",SOURCE!$W$2-LEN(SOURCE!K150)), "")&amp;
  ", "&amp; SOURCE!L150&amp;      IF(SOURCE!$Y$2-LEN(SOURCE!L150) &gt;= 0, REPT(" ",SOURCE!$Y$2-LEN(SOURCE!L150)), "")&amp;
      "},"&amp;IF(SOURCE!M150&lt;&gt;"","   "&amp;SOURCE!M150,"")
 )
)</f>
        <v>/*  147 */  { fnConstant,                  18,                          STD_PLANCK,                                    STD_PLANCK,                                    0,       0,       CAT_CNST, SLS_ENABLED  , US_ENABLED  },</v>
      </c>
    </row>
    <row r="151" spans="1:1">
      <c r="A151" s="14" t="str">
        <f>IF(SOURCE!C151&lt;0,VLOOKUP(SOURCE!C151,lookups!A$1:B$25,2,0),
  IF(ISBLANK(SOURCE!C151),
    "",
    "/* "&amp;TEXT(SOURCE!C151,"???0")&amp;" *"&amp;
      SOURCE!D151&amp;", "&amp; IF(SOURCE!$P$2-LEN(SOURCE!D151) &gt;= 0, REPT(" ",SOURCE!$P$2-LEN(SOURCE!D151)), "")&amp;
      SOURCE!E151&amp;", "&amp; IF(SOURCE!$Q$2-LEN(SOURCE!E151) &gt;= 0, REPT(" ",SOURCE!$Q$2-LEN(SOURCE!E151)), "")&amp;
      SOURCE!F151&amp;", "&amp; IF(SOURCE!$R$2-LEN(SOURCE!F151) &gt;=0, REPT(" ",SOURCE!$R$2-LEN(SOURCE!F151)), "")&amp;
      SOURCE!G151&amp;", "&amp; IF(SOURCE!$S$2-LEN(SOURCE!G151) &gt;= 0, REPT(" ",SOURCE!$S$2-LEN(SOURCE!G151)), "")&amp;
      TEXT(SOURCE!H151,"??0")&amp;", "&amp; IF(SOURCE!$T$2-3 &gt;= 0, REPT(" ",SOURCE!$T$2-3), "")&amp;
      TEXT(SOURCE!I151,"??0")&amp;", "&amp; IF(SOURCE!$U$2-3 &gt;= 0, REPT(" ",SOURCE!$U$2-3), "")&amp;
      SOURCE!J151&amp;", "&amp; IF(SOURCE!$V$2-LEN(SOURCE!J151) &gt;= 0, REPT(" ",SOURCE!$V$2-LEN(SOURCE!J151)), "")&amp;
      SOURCE!K151&amp;      IF(SOURCE!$W$2-LEN(SOURCE!K151) &gt;= 0, REPT(" ",SOURCE!$W$2-LEN(SOURCE!K151)), "")&amp;
  ", "&amp; SOURCE!L151&amp;      IF(SOURCE!$Y$2-LEN(SOURCE!L151) &gt;= 0, REPT(" ",SOURCE!$Y$2-LEN(SOURCE!L151)), "")&amp;
      "},"&amp;IF(SOURCE!M151&lt;&gt;"","   "&amp;SOURCE!M151,"")
 )
)</f>
        <v>/*  148 */  { fnConstant,                  19,                          STD_PLANCK_2PI,                                STD_PLANCK_2PI,                                0,       0,       CAT_CNST, SLS_ENABLED  , US_ENABLED  },</v>
      </c>
    </row>
    <row r="152" spans="1:1">
      <c r="A152" s="14" t="str">
        <f>IF(SOURCE!C152&lt;0,VLOOKUP(SOURCE!C152,lookups!A$1:B$25,2,0),
  IF(ISBLANK(SOURCE!C152),
    "",
    "/* "&amp;TEXT(SOURCE!C152,"???0")&amp;" *"&amp;
      SOURCE!D152&amp;", "&amp; IF(SOURCE!$P$2-LEN(SOURCE!D152) &gt;= 0, REPT(" ",SOURCE!$P$2-LEN(SOURCE!D152)), "")&amp;
      SOURCE!E152&amp;", "&amp; IF(SOURCE!$Q$2-LEN(SOURCE!E152) &gt;= 0, REPT(" ",SOURCE!$Q$2-LEN(SOURCE!E152)), "")&amp;
      SOURCE!F152&amp;", "&amp; IF(SOURCE!$R$2-LEN(SOURCE!F152) &gt;=0, REPT(" ",SOURCE!$R$2-LEN(SOURCE!F152)), "")&amp;
      SOURCE!G152&amp;", "&amp; IF(SOURCE!$S$2-LEN(SOURCE!G152) &gt;= 0, REPT(" ",SOURCE!$S$2-LEN(SOURCE!G152)), "")&amp;
      TEXT(SOURCE!H152,"??0")&amp;", "&amp; IF(SOURCE!$T$2-3 &gt;= 0, REPT(" ",SOURCE!$T$2-3), "")&amp;
      TEXT(SOURCE!I152,"??0")&amp;", "&amp; IF(SOURCE!$U$2-3 &gt;= 0, REPT(" ",SOURCE!$U$2-3), "")&amp;
      SOURCE!J152&amp;", "&amp; IF(SOURCE!$V$2-LEN(SOURCE!J152) &gt;= 0, REPT(" ",SOURCE!$V$2-LEN(SOURCE!J152)), "")&amp;
      SOURCE!K152&amp;      IF(SOURCE!$W$2-LEN(SOURCE!K152) &gt;= 0, REPT(" ",SOURCE!$W$2-LEN(SOURCE!K152)), "")&amp;
  ", "&amp; SOURCE!L152&amp;      IF(SOURCE!$Y$2-LEN(SOURCE!L152) &gt;= 0, REPT(" ",SOURCE!$Y$2-LEN(SOURCE!L152)), "")&amp;
      "},"&amp;IF(SOURCE!M152&lt;&gt;"","   "&amp;SOURCE!M152,"")
 )
)</f>
        <v>/*  149 */  { fnConstant,                  20,                          "k",                                           "k",                                           0,       0,       CAT_CNST, SLS_ENABLED  , US_ENABLED  },</v>
      </c>
    </row>
    <row r="153" spans="1:1">
      <c r="A153" s="14" t="str">
        <f>IF(SOURCE!C153&lt;0,VLOOKUP(SOURCE!C153,lookups!A$1:B$25,2,0),
  IF(ISBLANK(SOURCE!C153),
    "",
    "/* "&amp;TEXT(SOURCE!C153,"???0")&amp;" *"&amp;
      SOURCE!D153&amp;", "&amp; IF(SOURCE!$P$2-LEN(SOURCE!D153) &gt;= 0, REPT(" ",SOURCE!$P$2-LEN(SOURCE!D153)), "")&amp;
      SOURCE!E153&amp;", "&amp; IF(SOURCE!$Q$2-LEN(SOURCE!E153) &gt;= 0, REPT(" ",SOURCE!$Q$2-LEN(SOURCE!E153)), "")&amp;
      SOURCE!F153&amp;", "&amp; IF(SOURCE!$R$2-LEN(SOURCE!F153) &gt;=0, REPT(" ",SOURCE!$R$2-LEN(SOURCE!F153)), "")&amp;
      SOURCE!G153&amp;", "&amp; IF(SOURCE!$S$2-LEN(SOURCE!G153) &gt;= 0, REPT(" ",SOURCE!$S$2-LEN(SOURCE!G153)), "")&amp;
      TEXT(SOURCE!H153,"??0")&amp;", "&amp; IF(SOURCE!$T$2-3 &gt;= 0, REPT(" ",SOURCE!$T$2-3), "")&amp;
      TEXT(SOURCE!I153,"??0")&amp;", "&amp; IF(SOURCE!$U$2-3 &gt;= 0, REPT(" ",SOURCE!$U$2-3), "")&amp;
      SOURCE!J153&amp;", "&amp; IF(SOURCE!$V$2-LEN(SOURCE!J153) &gt;= 0, REPT(" ",SOURCE!$V$2-LEN(SOURCE!J153)), "")&amp;
      SOURCE!K153&amp;      IF(SOURCE!$W$2-LEN(SOURCE!K153) &gt;= 0, REPT(" ",SOURCE!$W$2-LEN(SOURCE!K153)), "")&amp;
  ", "&amp; SOURCE!L153&amp;      IF(SOURCE!$Y$2-LEN(SOURCE!L153) &gt;= 0, REPT(" ",SOURCE!$Y$2-LEN(SOURCE!L153)), "")&amp;
      "},"&amp;IF(SOURCE!M153&lt;&gt;"","   "&amp;SOURCE!M153,"")
 )
)</f>
        <v>/*  150 */  { fnConstant,                  21,                          "K" STD_SUB_J,                                 "K" STD_SUB_J,                                 0,       0,       CAT_CNST, SLS_ENABLED  , US_ENABLED  },</v>
      </c>
    </row>
    <row r="154" spans="1:1">
      <c r="A154" s="14" t="str">
        <f>IF(SOURCE!C154&lt;0,VLOOKUP(SOURCE!C154,lookups!A$1:B$25,2,0),
  IF(ISBLANK(SOURCE!C154),
    "",
    "/* "&amp;TEXT(SOURCE!C154,"???0")&amp;" *"&amp;
      SOURCE!D154&amp;", "&amp; IF(SOURCE!$P$2-LEN(SOURCE!D154) &gt;= 0, REPT(" ",SOURCE!$P$2-LEN(SOURCE!D154)), "")&amp;
      SOURCE!E154&amp;", "&amp; IF(SOURCE!$Q$2-LEN(SOURCE!E154) &gt;= 0, REPT(" ",SOURCE!$Q$2-LEN(SOURCE!E154)), "")&amp;
      SOURCE!F154&amp;", "&amp; IF(SOURCE!$R$2-LEN(SOURCE!F154) &gt;=0, REPT(" ",SOURCE!$R$2-LEN(SOURCE!F154)), "")&amp;
      SOURCE!G154&amp;", "&amp; IF(SOURCE!$S$2-LEN(SOURCE!G154) &gt;= 0, REPT(" ",SOURCE!$S$2-LEN(SOURCE!G154)), "")&amp;
      TEXT(SOURCE!H154,"??0")&amp;", "&amp; IF(SOURCE!$T$2-3 &gt;= 0, REPT(" ",SOURCE!$T$2-3), "")&amp;
      TEXT(SOURCE!I154,"??0")&amp;", "&amp; IF(SOURCE!$U$2-3 &gt;= 0, REPT(" ",SOURCE!$U$2-3), "")&amp;
      SOURCE!J154&amp;", "&amp; IF(SOURCE!$V$2-LEN(SOURCE!J154) &gt;= 0, REPT(" ",SOURCE!$V$2-LEN(SOURCE!J154)), "")&amp;
      SOURCE!K154&amp;      IF(SOURCE!$W$2-LEN(SOURCE!K154) &gt;= 0, REPT(" ",SOURCE!$W$2-LEN(SOURCE!K154)), "")&amp;
  ", "&amp; SOURCE!L154&amp;      IF(SOURCE!$Y$2-LEN(SOURCE!L154) &gt;= 0, REPT(" ",SOURCE!$Y$2-LEN(SOURCE!L154)), "")&amp;
      "},"&amp;IF(SOURCE!M154&lt;&gt;"","   "&amp;SOURCE!M154,"")
 )
)</f>
        <v>/*  151 */  { fnConstant,                  22,                          "l" STD_SUB_P STD_SUB_L,                       "l" STD_SUB_P STD_SUB_L,                       0,       0,       CAT_CNST, SLS_ENABLED  , US_ENABLED  },</v>
      </c>
    </row>
    <row r="155" spans="1:1">
      <c r="A155" s="14" t="str">
        <f>IF(SOURCE!C155&lt;0,VLOOKUP(SOURCE!C155,lookups!A$1:B$25,2,0),
  IF(ISBLANK(SOURCE!C155),
    "",
    "/* "&amp;TEXT(SOURCE!C155,"???0")&amp;" *"&amp;
      SOURCE!D155&amp;", "&amp; IF(SOURCE!$P$2-LEN(SOURCE!D155) &gt;= 0, REPT(" ",SOURCE!$P$2-LEN(SOURCE!D155)), "")&amp;
      SOURCE!E155&amp;", "&amp; IF(SOURCE!$Q$2-LEN(SOURCE!E155) &gt;= 0, REPT(" ",SOURCE!$Q$2-LEN(SOURCE!E155)), "")&amp;
      SOURCE!F155&amp;", "&amp; IF(SOURCE!$R$2-LEN(SOURCE!F155) &gt;=0, REPT(" ",SOURCE!$R$2-LEN(SOURCE!F155)), "")&amp;
      SOURCE!G155&amp;", "&amp; IF(SOURCE!$S$2-LEN(SOURCE!G155) &gt;= 0, REPT(" ",SOURCE!$S$2-LEN(SOURCE!G155)), "")&amp;
      TEXT(SOURCE!H155,"??0")&amp;", "&amp; IF(SOURCE!$T$2-3 &gt;= 0, REPT(" ",SOURCE!$T$2-3), "")&amp;
      TEXT(SOURCE!I155,"??0")&amp;", "&amp; IF(SOURCE!$U$2-3 &gt;= 0, REPT(" ",SOURCE!$U$2-3), "")&amp;
      SOURCE!J155&amp;", "&amp; IF(SOURCE!$V$2-LEN(SOURCE!J155) &gt;= 0, REPT(" ",SOURCE!$V$2-LEN(SOURCE!J155)), "")&amp;
      SOURCE!K155&amp;      IF(SOURCE!$W$2-LEN(SOURCE!K155) &gt;= 0, REPT(" ",SOURCE!$W$2-LEN(SOURCE!K155)), "")&amp;
  ", "&amp; SOURCE!L155&amp;      IF(SOURCE!$Y$2-LEN(SOURCE!L155) &gt;= 0, REPT(" ",SOURCE!$Y$2-LEN(SOURCE!L155)), "")&amp;
      "},"&amp;IF(SOURCE!M155&lt;&gt;"","   "&amp;SOURCE!M155,"")
 )
)</f>
        <v>/*  152 */  { fnConstant,                  23,                          "m" STD_SUB_e,                                 "m" STD_SUB_e,                                 0,       0,       CAT_CNST, SLS_ENABLED  , US_ENABLED  },</v>
      </c>
    </row>
    <row r="156" spans="1:1">
      <c r="A156" s="14" t="str">
        <f>IF(SOURCE!C156&lt;0,VLOOKUP(SOURCE!C156,lookups!A$1:B$25,2,0),
  IF(ISBLANK(SOURCE!C156),
    "",
    "/* "&amp;TEXT(SOURCE!C156,"???0")&amp;" *"&amp;
      SOURCE!D156&amp;", "&amp; IF(SOURCE!$P$2-LEN(SOURCE!D156) &gt;= 0, REPT(" ",SOURCE!$P$2-LEN(SOURCE!D156)), "")&amp;
      SOURCE!E156&amp;", "&amp; IF(SOURCE!$Q$2-LEN(SOURCE!E156) &gt;= 0, REPT(" ",SOURCE!$Q$2-LEN(SOURCE!E156)), "")&amp;
      SOURCE!F156&amp;", "&amp; IF(SOURCE!$R$2-LEN(SOURCE!F156) &gt;=0, REPT(" ",SOURCE!$R$2-LEN(SOURCE!F156)), "")&amp;
      SOURCE!G156&amp;", "&amp; IF(SOURCE!$S$2-LEN(SOURCE!G156) &gt;= 0, REPT(" ",SOURCE!$S$2-LEN(SOURCE!G156)), "")&amp;
      TEXT(SOURCE!H156,"??0")&amp;", "&amp; IF(SOURCE!$T$2-3 &gt;= 0, REPT(" ",SOURCE!$T$2-3), "")&amp;
      TEXT(SOURCE!I156,"??0")&amp;", "&amp; IF(SOURCE!$U$2-3 &gt;= 0, REPT(" ",SOURCE!$U$2-3), "")&amp;
      SOURCE!J156&amp;", "&amp; IF(SOURCE!$V$2-LEN(SOURCE!J156) &gt;= 0, REPT(" ",SOURCE!$V$2-LEN(SOURCE!J156)), "")&amp;
      SOURCE!K156&amp;      IF(SOURCE!$W$2-LEN(SOURCE!K156) &gt;= 0, REPT(" ",SOURCE!$W$2-LEN(SOURCE!K156)), "")&amp;
  ", "&amp; SOURCE!L156&amp;      IF(SOURCE!$Y$2-LEN(SOURCE!L156) &gt;= 0, REPT(" ",SOURCE!$Y$2-LEN(SOURCE!L156)), "")&amp;
      "},"&amp;IF(SOURCE!M156&lt;&gt;"","   "&amp;SOURCE!M156,"")
 )
)</f>
        <v>/*  153 */  { fnConstant,                  24,                          "M" STD_SUB_M STD_SUB_o STD_SUB_o STD_SUB_n,   "M" STD_SUB_M STD_SUB_o STD_SUB_o STD_SUB_n,   0,       0,       CAT_CNST, SLS_ENABLED  , US_ENABLED  },</v>
      </c>
    </row>
    <row r="157" spans="1:1">
      <c r="A157" s="14" t="str">
        <f>IF(SOURCE!C157&lt;0,VLOOKUP(SOURCE!C157,lookups!A$1:B$25,2,0),
  IF(ISBLANK(SOURCE!C157),
    "",
    "/* "&amp;TEXT(SOURCE!C157,"???0")&amp;" *"&amp;
      SOURCE!D157&amp;", "&amp; IF(SOURCE!$P$2-LEN(SOURCE!D157) &gt;= 0, REPT(" ",SOURCE!$P$2-LEN(SOURCE!D157)), "")&amp;
      SOURCE!E157&amp;", "&amp; IF(SOURCE!$Q$2-LEN(SOURCE!E157) &gt;= 0, REPT(" ",SOURCE!$Q$2-LEN(SOURCE!E157)), "")&amp;
      SOURCE!F157&amp;", "&amp; IF(SOURCE!$R$2-LEN(SOURCE!F157) &gt;=0, REPT(" ",SOURCE!$R$2-LEN(SOURCE!F157)), "")&amp;
      SOURCE!G157&amp;", "&amp; IF(SOURCE!$S$2-LEN(SOURCE!G157) &gt;= 0, REPT(" ",SOURCE!$S$2-LEN(SOURCE!G157)), "")&amp;
      TEXT(SOURCE!H157,"??0")&amp;", "&amp; IF(SOURCE!$T$2-3 &gt;= 0, REPT(" ",SOURCE!$T$2-3), "")&amp;
      TEXT(SOURCE!I157,"??0")&amp;", "&amp; IF(SOURCE!$U$2-3 &gt;= 0, REPT(" ",SOURCE!$U$2-3), "")&amp;
      SOURCE!J157&amp;", "&amp; IF(SOURCE!$V$2-LEN(SOURCE!J157) &gt;= 0, REPT(" ",SOURCE!$V$2-LEN(SOURCE!J157)), "")&amp;
      SOURCE!K157&amp;      IF(SOURCE!$W$2-LEN(SOURCE!K157) &gt;= 0, REPT(" ",SOURCE!$W$2-LEN(SOURCE!K157)), "")&amp;
  ", "&amp; SOURCE!L157&amp;      IF(SOURCE!$Y$2-LEN(SOURCE!L157) &gt;= 0, REPT(" ",SOURCE!$Y$2-LEN(SOURCE!L157)), "")&amp;
      "},"&amp;IF(SOURCE!M157&lt;&gt;"","   "&amp;SOURCE!M157,"")
 )
)</f>
        <v>/*  154 */  { fnConstant,                  25,                          "m" STD_SUB_n,                                 "m" STD_SUB_n,                                 0,       0,       CAT_CNST, SLS_ENABLED  , US_ENABLED  },</v>
      </c>
    </row>
    <row r="158" spans="1:1">
      <c r="A158" s="14" t="str">
        <f>IF(SOURCE!C158&lt;0,VLOOKUP(SOURCE!C158,lookups!A$1:B$25,2,0),
  IF(ISBLANK(SOURCE!C158),
    "",
    "/* "&amp;TEXT(SOURCE!C158,"???0")&amp;" *"&amp;
      SOURCE!D158&amp;", "&amp; IF(SOURCE!$P$2-LEN(SOURCE!D158) &gt;= 0, REPT(" ",SOURCE!$P$2-LEN(SOURCE!D158)), "")&amp;
      SOURCE!E158&amp;", "&amp; IF(SOURCE!$Q$2-LEN(SOURCE!E158) &gt;= 0, REPT(" ",SOURCE!$Q$2-LEN(SOURCE!E158)), "")&amp;
      SOURCE!F158&amp;", "&amp; IF(SOURCE!$R$2-LEN(SOURCE!F158) &gt;=0, REPT(" ",SOURCE!$R$2-LEN(SOURCE!F158)), "")&amp;
      SOURCE!G158&amp;", "&amp; IF(SOURCE!$S$2-LEN(SOURCE!G158) &gt;= 0, REPT(" ",SOURCE!$S$2-LEN(SOURCE!G158)), "")&amp;
      TEXT(SOURCE!H158,"??0")&amp;", "&amp; IF(SOURCE!$T$2-3 &gt;= 0, REPT(" ",SOURCE!$T$2-3), "")&amp;
      TEXT(SOURCE!I158,"??0")&amp;", "&amp; IF(SOURCE!$U$2-3 &gt;= 0, REPT(" ",SOURCE!$U$2-3), "")&amp;
      SOURCE!J158&amp;", "&amp; IF(SOURCE!$V$2-LEN(SOURCE!J158) &gt;= 0, REPT(" ",SOURCE!$V$2-LEN(SOURCE!J158)), "")&amp;
      SOURCE!K158&amp;      IF(SOURCE!$W$2-LEN(SOURCE!K158) &gt;= 0, REPT(" ",SOURCE!$W$2-LEN(SOURCE!K158)), "")&amp;
  ", "&amp; SOURCE!L158&amp;      IF(SOURCE!$Y$2-LEN(SOURCE!L158) &gt;= 0, REPT(" ",SOURCE!$Y$2-LEN(SOURCE!L158)), "")&amp;
      "},"&amp;IF(SOURCE!M158&lt;&gt;"","   "&amp;SOURCE!M158,"")
 )
)</f>
        <v>/*  155 */  { fnConstant,                  26,                          "m" STD_SUB_n "/m" STD_SUB_p,                  "m" STD_SUB_n "/m" STD_SUB_p,                  0,       0,       CAT_CNST, SLS_ENABLED  , US_ENABLED  },</v>
      </c>
    </row>
    <row r="159" spans="1:1">
      <c r="A159" s="14" t="str">
        <f>IF(SOURCE!C159&lt;0,VLOOKUP(SOURCE!C159,lookups!A$1:B$25,2,0),
  IF(ISBLANK(SOURCE!C159),
    "",
    "/* "&amp;TEXT(SOURCE!C159,"???0")&amp;" *"&amp;
      SOURCE!D159&amp;", "&amp; IF(SOURCE!$P$2-LEN(SOURCE!D159) &gt;= 0, REPT(" ",SOURCE!$P$2-LEN(SOURCE!D159)), "")&amp;
      SOURCE!E159&amp;", "&amp; IF(SOURCE!$Q$2-LEN(SOURCE!E159) &gt;= 0, REPT(" ",SOURCE!$Q$2-LEN(SOURCE!E159)), "")&amp;
      SOURCE!F159&amp;", "&amp; IF(SOURCE!$R$2-LEN(SOURCE!F159) &gt;=0, REPT(" ",SOURCE!$R$2-LEN(SOURCE!F159)), "")&amp;
      SOURCE!G159&amp;", "&amp; IF(SOURCE!$S$2-LEN(SOURCE!G159) &gt;= 0, REPT(" ",SOURCE!$S$2-LEN(SOURCE!G159)), "")&amp;
      TEXT(SOURCE!H159,"??0")&amp;", "&amp; IF(SOURCE!$T$2-3 &gt;= 0, REPT(" ",SOURCE!$T$2-3), "")&amp;
      TEXT(SOURCE!I159,"??0")&amp;", "&amp; IF(SOURCE!$U$2-3 &gt;= 0, REPT(" ",SOURCE!$U$2-3), "")&amp;
      SOURCE!J159&amp;", "&amp; IF(SOURCE!$V$2-LEN(SOURCE!J159) &gt;= 0, REPT(" ",SOURCE!$V$2-LEN(SOURCE!J159)), "")&amp;
      SOURCE!K159&amp;      IF(SOURCE!$W$2-LEN(SOURCE!K159) &gt;= 0, REPT(" ",SOURCE!$W$2-LEN(SOURCE!K159)), "")&amp;
  ", "&amp; SOURCE!L159&amp;      IF(SOURCE!$Y$2-LEN(SOURCE!L159) &gt;= 0, REPT(" ",SOURCE!$Y$2-LEN(SOURCE!L159)), "")&amp;
      "},"&amp;IF(SOURCE!M159&lt;&gt;"","   "&amp;SOURCE!M159,"")
 )
)</f>
        <v>/*  156 */  { fnConstant,                  27,                          "m" STD_SUB_p,                                 "m" STD_SUB_p,                                 0,       0,       CAT_CNST, SLS_ENABLED  , US_ENABLED  },</v>
      </c>
    </row>
    <row r="160" spans="1:1">
      <c r="A160" s="14" t="str">
        <f>IF(SOURCE!C160&lt;0,VLOOKUP(SOURCE!C160,lookups!A$1:B$25,2,0),
  IF(ISBLANK(SOURCE!C160),
    "",
    "/* "&amp;TEXT(SOURCE!C160,"???0")&amp;" *"&amp;
      SOURCE!D160&amp;", "&amp; IF(SOURCE!$P$2-LEN(SOURCE!D160) &gt;= 0, REPT(" ",SOURCE!$P$2-LEN(SOURCE!D160)), "")&amp;
      SOURCE!E160&amp;", "&amp; IF(SOURCE!$Q$2-LEN(SOURCE!E160) &gt;= 0, REPT(" ",SOURCE!$Q$2-LEN(SOURCE!E160)), "")&amp;
      SOURCE!F160&amp;", "&amp; IF(SOURCE!$R$2-LEN(SOURCE!F160) &gt;=0, REPT(" ",SOURCE!$R$2-LEN(SOURCE!F160)), "")&amp;
      SOURCE!G160&amp;", "&amp; IF(SOURCE!$S$2-LEN(SOURCE!G160) &gt;= 0, REPT(" ",SOURCE!$S$2-LEN(SOURCE!G160)), "")&amp;
      TEXT(SOURCE!H160,"??0")&amp;", "&amp; IF(SOURCE!$T$2-3 &gt;= 0, REPT(" ",SOURCE!$T$2-3), "")&amp;
      TEXT(SOURCE!I160,"??0")&amp;", "&amp; IF(SOURCE!$U$2-3 &gt;= 0, REPT(" ",SOURCE!$U$2-3), "")&amp;
      SOURCE!J160&amp;", "&amp; IF(SOURCE!$V$2-LEN(SOURCE!J160) &gt;= 0, REPT(" ",SOURCE!$V$2-LEN(SOURCE!J160)), "")&amp;
      SOURCE!K160&amp;      IF(SOURCE!$W$2-LEN(SOURCE!K160) &gt;= 0, REPT(" ",SOURCE!$W$2-LEN(SOURCE!K160)), "")&amp;
  ", "&amp; SOURCE!L160&amp;      IF(SOURCE!$Y$2-LEN(SOURCE!L160) &gt;= 0, REPT(" ",SOURCE!$Y$2-LEN(SOURCE!L160)), "")&amp;
      "},"&amp;IF(SOURCE!M160&lt;&gt;"","   "&amp;SOURCE!M160,"")
 )
)</f>
        <v>/*  157 */  { fnConstant,                  28,                          "m" STD_SUB_P STD_SUB_L,                       "m" STD_SUB_P STD_SUB_L,                       0,       0,       CAT_CNST, SLS_ENABLED  , US_ENABLED  },</v>
      </c>
    </row>
    <row r="161" spans="1:1">
      <c r="A161" s="14" t="str">
        <f>IF(SOURCE!C161&lt;0,VLOOKUP(SOURCE!C161,lookups!A$1:B$25,2,0),
  IF(ISBLANK(SOURCE!C161),
    "",
    "/* "&amp;TEXT(SOURCE!C161,"???0")&amp;" *"&amp;
      SOURCE!D161&amp;", "&amp; IF(SOURCE!$P$2-LEN(SOURCE!D161) &gt;= 0, REPT(" ",SOURCE!$P$2-LEN(SOURCE!D161)), "")&amp;
      SOURCE!E161&amp;", "&amp; IF(SOURCE!$Q$2-LEN(SOURCE!E161) &gt;= 0, REPT(" ",SOURCE!$Q$2-LEN(SOURCE!E161)), "")&amp;
      SOURCE!F161&amp;", "&amp; IF(SOURCE!$R$2-LEN(SOURCE!F161) &gt;=0, REPT(" ",SOURCE!$R$2-LEN(SOURCE!F161)), "")&amp;
      SOURCE!G161&amp;", "&amp; IF(SOURCE!$S$2-LEN(SOURCE!G161) &gt;= 0, REPT(" ",SOURCE!$S$2-LEN(SOURCE!G161)), "")&amp;
      TEXT(SOURCE!H161,"??0")&amp;", "&amp; IF(SOURCE!$T$2-3 &gt;= 0, REPT(" ",SOURCE!$T$2-3), "")&amp;
      TEXT(SOURCE!I161,"??0")&amp;", "&amp; IF(SOURCE!$U$2-3 &gt;= 0, REPT(" ",SOURCE!$U$2-3), "")&amp;
      SOURCE!J161&amp;", "&amp; IF(SOURCE!$V$2-LEN(SOURCE!J161) &gt;= 0, REPT(" ",SOURCE!$V$2-LEN(SOURCE!J161)), "")&amp;
      SOURCE!K161&amp;      IF(SOURCE!$W$2-LEN(SOURCE!K161) &gt;= 0, REPT(" ",SOURCE!$W$2-LEN(SOURCE!K161)), "")&amp;
  ", "&amp; SOURCE!L161&amp;      IF(SOURCE!$Y$2-LEN(SOURCE!L161) &gt;= 0, REPT(" ",SOURCE!$Y$2-LEN(SOURCE!L161)), "")&amp;
      "},"&amp;IF(SOURCE!M161&lt;&gt;"","   "&amp;SOURCE!M161,"")
 )
)</f>
        <v>/*  158 */  { fnConstant,                  29,                          "m" STD_SUB_p "/m" STD_SUB_e,                  "m" STD_SUB_p "/m" STD_SUB_e,                  0,       0,       CAT_CNST, SLS_ENABLED  , US_ENABLED  },</v>
      </c>
    </row>
    <row r="162" spans="1:1">
      <c r="A162" s="14" t="str">
        <f>IF(SOURCE!C162&lt;0,VLOOKUP(SOURCE!C162,lookups!A$1:B$25,2,0),
  IF(ISBLANK(SOURCE!C162),
    "",
    "/* "&amp;TEXT(SOURCE!C162,"???0")&amp;" *"&amp;
      SOURCE!D162&amp;", "&amp; IF(SOURCE!$P$2-LEN(SOURCE!D162) &gt;= 0, REPT(" ",SOURCE!$P$2-LEN(SOURCE!D162)), "")&amp;
      SOURCE!E162&amp;", "&amp; IF(SOURCE!$Q$2-LEN(SOURCE!E162) &gt;= 0, REPT(" ",SOURCE!$Q$2-LEN(SOURCE!E162)), "")&amp;
      SOURCE!F162&amp;", "&amp; IF(SOURCE!$R$2-LEN(SOURCE!F162) &gt;=0, REPT(" ",SOURCE!$R$2-LEN(SOURCE!F162)), "")&amp;
      SOURCE!G162&amp;", "&amp; IF(SOURCE!$S$2-LEN(SOURCE!G162) &gt;= 0, REPT(" ",SOURCE!$S$2-LEN(SOURCE!G162)), "")&amp;
      TEXT(SOURCE!H162,"??0")&amp;", "&amp; IF(SOURCE!$T$2-3 &gt;= 0, REPT(" ",SOURCE!$T$2-3), "")&amp;
      TEXT(SOURCE!I162,"??0")&amp;", "&amp; IF(SOURCE!$U$2-3 &gt;= 0, REPT(" ",SOURCE!$U$2-3), "")&amp;
      SOURCE!J162&amp;", "&amp; IF(SOURCE!$V$2-LEN(SOURCE!J162) &gt;= 0, REPT(" ",SOURCE!$V$2-LEN(SOURCE!J162)), "")&amp;
      SOURCE!K162&amp;      IF(SOURCE!$W$2-LEN(SOURCE!K162) &gt;= 0, REPT(" ",SOURCE!$W$2-LEN(SOURCE!K162)), "")&amp;
  ", "&amp; SOURCE!L162&amp;      IF(SOURCE!$Y$2-LEN(SOURCE!L162) &gt;= 0, REPT(" ",SOURCE!$Y$2-LEN(SOURCE!L162)), "")&amp;
      "},"&amp;IF(SOURCE!M162&lt;&gt;"","   "&amp;SOURCE!M162,"")
 )
)</f>
        <v>/*  159 */  { fnConstant,                  30,                          "m" STD_SUB_u,                                 "m" STD_SUB_u,                                 0,       0,       CAT_CNST, SLS_ENABLED  , US_ENABLED  },</v>
      </c>
    </row>
    <row r="163" spans="1:1">
      <c r="A163" s="14" t="str">
        <f>IF(SOURCE!C163&lt;0,VLOOKUP(SOURCE!C163,lookups!A$1:B$25,2,0),
  IF(ISBLANK(SOURCE!C163),
    "",
    "/* "&amp;TEXT(SOURCE!C163,"???0")&amp;" *"&amp;
      SOURCE!D163&amp;", "&amp; IF(SOURCE!$P$2-LEN(SOURCE!D163) &gt;= 0, REPT(" ",SOURCE!$P$2-LEN(SOURCE!D163)), "")&amp;
      SOURCE!E163&amp;", "&amp; IF(SOURCE!$Q$2-LEN(SOURCE!E163) &gt;= 0, REPT(" ",SOURCE!$Q$2-LEN(SOURCE!E163)), "")&amp;
      SOURCE!F163&amp;", "&amp; IF(SOURCE!$R$2-LEN(SOURCE!F163) &gt;=0, REPT(" ",SOURCE!$R$2-LEN(SOURCE!F163)), "")&amp;
      SOURCE!G163&amp;", "&amp; IF(SOURCE!$S$2-LEN(SOURCE!G163) &gt;= 0, REPT(" ",SOURCE!$S$2-LEN(SOURCE!G163)), "")&amp;
      TEXT(SOURCE!H163,"??0")&amp;", "&amp; IF(SOURCE!$T$2-3 &gt;= 0, REPT(" ",SOURCE!$T$2-3), "")&amp;
      TEXT(SOURCE!I163,"??0")&amp;", "&amp; IF(SOURCE!$U$2-3 &gt;= 0, REPT(" ",SOURCE!$U$2-3), "")&amp;
      SOURCE!J163&amp;", "&amp; IF(SOURCE!$V$2-LEN(SOURCE!J163) &gt;= 0, REPT(" ",SOURCE!$V$2-LEN(SOURCE!J163)), "")&amp;
      SOURCE!K163&amp;      IF(SOURCE!$W$2-LEN(SOURCE!K163) &gt;= 0, REPT(" ",SOURCE!$W$2-LEN(SOURCE!K163)), "")&amp;
  ", "&amp; SOURCE!L163&amp;      IF(SOURCE!$Y$2-LEN(SOURCE!L163) &gt;= 0, REPT(" ",SOURCE!$Y$2-LEN(SOURCE!L163)), "")&amp;
      "},"&amp;IF(SOURCE!M163&lt;&gt;"","   "&amp;SOURCE!M163,"")
 )
)</f>
        <v>/*  160 */  { fnConstant,                  31,                          "m" STD_SUB_u "c" STD_SUP_2,                   "m" STD_SUB_u "c" STD_SUP_2,                   0,       0,       CAT_CNST, SLS_ENABLED  , US_ENABLED  },</v>
      </c>
    </row>
    <row r="164" spans="1:1">
      <c r="A164" s="14" t="str">
        <f>IF(SOURCE!C164&lt;0,VLOOKUP(SOURCE!C164,lookups!A$1:B$25,2,0),
  IF(ISBLANK(SOURCE!C164),
    "",
    "/* "&amp;TEXT(SOURCE!C164,"???0")&amp;" *"&amp;
      SOURCE!D164&amp;", "&amp; IF(SOURCE!$P$2-LEN(SOURCE!D164) &gt;= 0, REPT(" ",SOURCE!$P$2-LEN(SOURCE!D164)), "")&amp;
      SOURCE!E164&amp;", "&amp; IF(SOURCE!$Q$2-LEN(SOURCE!E164) &gt;= 0, REPT(" ",SOURCE!$Q$2-LEN(SOURCE!E164)), "")&amp;
      SOURCE!F164&amp;", "&amp; IF(SOURCE!$R$2-LEN(SOURCE!F164) &gt;=0, REPT(" ",SOURCE!$R$2-LEN(SOURCE!F164)), "")&amp;
      SOURCE!G164&amp;", "&amp; IF(SOURCE!$S$2-LEN(SOURCE!G164) &gt;= 0, REPT(" ",SOURCE!$S$2-LEN(SOURCE!G164)), "")&amp;
      TEXT(SOURCE!H164,"??0")&amp;", "&amp; IF(SOURCE!$T$2-3 &gt;= 0, REPT(" ",SOURCE!$T$2-3), "")&amp;
      TEXT(SOURCE!I164,"??0")&amp;", "&amp; IF(SOURCE!$U$2-3 &gt;= 0, REPT(" ",SOURCE!$U$2-3), "")&amp;
      SOURCE!J164&amp;", "&amp; IF(SOURCE!$V$2-LEN(SOURCE!J164) &gt;= 0, REPT(" ",SOURCE!$V$2-LEN(SOURCE!J164)), "")&amp;
      SOURCE!K164&amp;      IF(SOURCE!$W$2-LEN(SOURCE!K164) &gt;= 0, REPT(" ",SOURCE!$W$2-LEN(SOURCE!K164)), "")&amp;
  ", "&amp; SOURCE!L164&amp;      IF(SOURCE!$Y$2-LEN(SOURCE!L164) &gt;= 0, REPT(" ",SOURCE!$Y$2-LEN(SOURCE!L164)), "")&amp;
      "},"&amp;IF(SOURCE!M164&lt;&gt;"","   "&amp;SOURCE!M164,"")
 )
)</f>
        <v>/*  161 */  { fnConstant,                  32,                          "m" STD_SUB_mu,                                "m" STD_SUB_mu,                                0,       0,       CAT_CNST, SLS_ENABLED  , US_ENABLED  },</v>
      </c>
    </row>
    <row r="165" spans="1:1">
      <c r="A165" s="14" t="str">
        <f>IF(SOURCE!C165&lt;0,VLOOKUP(SOURCE!C165,lookups!A$1:B$25,2,0),
  IF(ISBLANK(SOURCE!C165),
    "",
    "/* "&amp;TEXT(SOURCE!C165,"???0")&amp;" *"&amp;
      SOURCE!D165&amp;", "&amp; IF(SOURCE!$P$2-LEN(SOURCE!D165) &gt;= 0, REPT(" ",SOURCE!$P$2-LEN(SOURCE!D165)), "")&amp;
      SOURCE!E165&amp;", "&amp; IF(SOURCE!$Q$2-LEN(SOURCE!E165) &gt;= 0, REPT(" ",SOURCE!$Q$2-LEN(SOURCE!E165)), "")&amp;
      SOURCE!F165&amp;", "&amp; IF(SOURCE!$R$2-LEN(SOURCE!F165) &gt;=0, REPT(" ",SOURCE!$R$2-LEN(SOURCE!F165)), "")&amp;
      SOURCE!G165&amp;", "&amp; IF(SOURCE!$S$2-LEN(SOURCE!G165) &gt;= 0, REPT(" ",SOURCE!$S$2-LEN(SOURCE!G165)), "")&amp;
      TEXT(SOURCE!H165,"??0")&amp;", "&amp; IF(SOURCE!$T$2-3 &gt;= 0, REPT(" ",SOURCE!$T$2-3), "")&amp;
      TEXT(SOURCE!I165,"??0")&amp;", "&amp; IF(SOURCE!$U$2-3 &gt;= 0, REPT(" ",SOURCE!$U$2-3), "")&amp;
      SOURCE!J165&amp;", "&amp; IF(SOURCE!$V$2-LEN(SOURCE!J165) &gt;= 0, REPT(" ",SOURCE!$V$2-LEN(SOURCE!J165)), "")&amp;
      SOURCE!K165&amp;      IF(SOURCE!$W$2-LEN(SOURCE!K165) &gt;= 0, REPT(" ",SOURCE!$W$2-LEN(SOURCE!K165)), "")&amp;
  ", "&amp; SOURCE!L165&amp;      IF(SOURCE!$Y$2-LEN(SOURCE!L165) &gt;= 0, REPT(" ",SOURCE!$Y$2-LEN(SOURCE!L165)), "")&amp;
      "},"&amp;IF(SOURCE!M165&lt;&gt;"","   "&amp;SOURCE!M165,"")
 )
)</f>
        <v>/*  162 */  { fnConstant,                  33,                          "M" STD_SUB_SUN,                               "M" STD_SUB_SUN,                               0,       0,       CAT_CNST, SLS_ENABLED  , US_ENABLED  },</v>
      </c>
    </row>
    <row r="166" spans="1:1">
      <c r="A166" s="14" t="str">
        <f>IF(SOURCE!C166&lt;0,VLOOKUP(SOURCE!C166,lookups!A$1:B$25,2,0),
  IF(ISBLANK(SOURCE!C166),
    "",
    "/* "&amp;TEXT(SOURCE!C166,"???0")&amp;" *"&amp;
      SOURCE!D166&amp;", "&amp; IF(SOURCE!$P$2-LEN(SOURCE!D166) &gt;= 0, REPT(" ",SOURCE!$P$2-LEN(SOURCE!D166)), "")&amp;
      SOURCE!E166&amp;", "&amp; IF(SOURCE!$Q$2-LEN(SOURCE!E166) &gt;= 0, REPT(" ",SOURCE!$Q$2-LEN(SOURCE!E166)), "")&amp;
      SOURCE!F166&amp;", "&amp; IF(SOURCE!$R$2-LEN(SOURCE!F166) &gt;=0, REPT(" ",SOURCE!$R$2-LEN(SOURCE!F166)), "")&amp;
      SOURCE!G166&amp;", "&amp; IF(SOURCE!$S$2-LEN(SOURCE!G166) &gt;= 0, REPT(" ",SOURCE!$S$2-LEN(SOURCE!G166)), "")&amp;
      TEXT(SOURCE!H166,"??0")&amp;", "&amp; IF(SOURCE!$T$2-3 &gt;= 0, REPT(" ",SOURCE!$T$2-3), "")&amp;
      TEXT(SOURCE!I166,"??0")&amp;", "&amp; IF(SOURCE!$U$2-3 &gt;= 0, REPT(" ",SOURCE!$U$2-3), "")&amp;
      SOURCE!J166&amp;", "&amp; IF(SOURCE!$V$2-LEN(SOURCE!J166) &gt;= 0, REPT(" ",SOURCE!$V$2-LEN(SOURCE!J166)), "")&amp;
      SOURCE!K166&amp;      IF(SOURCE!$W$2-LEN(SOURCE!K166) &gt;= 0, REPT(" ",SOURCE!$W$2-LEN(SOURCE!K166)), "")&amp;
  ", "&amp; SOURCE!L166&amp;      IF(SOURCE!$Y$2-LEN(SOURCE!L166) &gt;= 0, REPT(" ",SOURCE!$Y$2-LEN(SOURCE!L166)), "")&amp;
      "},"&amp;IF(SOURCE!M166&lt;&gt;"","   "&amp;SOURCE!M166,"")
 )
)</f>
        <v>/*  163 */  { fnConstant,                  34,                          "M" STD_SUB_EARTH,                             "M" STD_SUB_EARTH,                             0,       0,       CAT_CNST, SLS_ENABLED  , US_ENABLED  },</v>
      </c>
    </row>
    <row r="167" spans="1:1">
      <c r="A167" s="14" t="str">
        <f>IF(SOURCE!C167&lt;0,VLOOKUP(SOURCE!C167,lookups!A$1:B$25,2,0),
  IF(ISBLANK(SOURCE!C167),
    "",
    "/* "&amp;TEXT(SOURCE!C167,"???0")&amp;" *"&amp;
      SOURCE!D167&amp;", "&amp; IF(SOURCE!$P$2-LEN(SOURCE!D167) &gt;= 0, REPT(" ",SOURCE!$P$2-LEN(SOURCE!D167)), "")&amp;
      SOURCE!E167&amp;", "&amp; IF(SOURCE!$Q$2-LEN(SOURCE!E167) &gt;= 0, REPT(" ",SOURCE!$Q$2-LEN(SOURCE!E167)), "")&amp;
      SOURCE!F167&amp;", "&amp; IF(SOURCE!$R$2-LEN(SOURCE!F167) &gt;=0, REPT(" ",SOURCE!$R$2-LEN(SOURCE!F167)), "")&amp;
      SOURCE!G167&amp;", "&amp; IF(SOURCE!$S$2-LEN(SOURCE!G167) &gt;= 0, REPT(" ",SOURCE!$S$2-LEN(SOURCE!G167)), "")&amp;
      TEXT(SOURCE!H167,"??0")&amp;", "&amp; IF(SOURCE!$T$2-3 &gt;= 0, REPT(" ",SOURCE!$T$2-3), "")&amp;
      TEXT(SOURCE!I167,"??0")&amp;", "&amp; IF(SOURCE!$U$2-3 &gt;= 0, REPT(" ",SOURCE!$U$2-3), "")&amp;
      SOURCE!J167&amp;", "&amp; IF(SOURCE!$V$2-LEN(SOURCE!J167) &gt;= 0, REPT(" ",SOURCE!$V$2-LEN(SOURCE!J167)), "")&amp;
      SOURCE!K167&amp;      IF(SOURCE!$W$2-LEN(SOURCE!K167) &gt;= 0, REPT(" ",SOURCE!$W$2-LEN(SOURCE!K167)), "")&amp;
  ", "&amp; SOURCE!L167&amp;      IF(SOURCE!$Y$2-LEN(SOURCE!L167) &gt;= 0, REPT(" ",SOURCE!$Y$2-LEN(SOURCE!L167)), "")&amp;
      "},"&amp;IF(SOURCE!M167&lt;&gt;"","   "&amp;SOURCE!M167,"")
 )
)</f>
        <v>/*  164 */  { fnConstant,                  35,                          "N" STD_SUB_A,                                 "N" STD_SUB_A,                                 0,       0,       CAT_CNST, SLS_ENABLED  , US_ENABLED  },</v>
      </c>
    </row>
    <row r="168" spans="1:1">
      <c r="A168" s="14" t="str">
        <f>IF(SOURCE!C168&lt;0,VLOOKUP(SOURCE!C168,lookups!A$1:B$25,2,0),
  IF(ISBLANK(SOURCE!C168),
    "",
    "/* "&amp;TEXT(SOURCE!C168,"???0")&amp;" *"&amp;
      SOURCE!D168&amp;", "&amp; IF(SOURCE!$P$2-LEN(SOURCE!D168) &gt;= 0, REPT(" ",SOURCE!$P$2-LEN(SOURCE!D168)), "")&amp;
      SOURCE!E168&amp;", "&amp; IF(SOURCE!$Q$2-LEN(SOURCE!E168) &gt;= 0, REPT(" ",SOURCE!$Q$2-LEN(SOURCE!E168)), "")&amp;
      SOURCE!F168&amp;", "&amp; IF(SOURCE!$R$2-LEN(SOURCE!F168) &gt;=0, REPT(" ",SOURCE!$R$2-LEN(SOURCE!F168)), "")&amp;
      SOURCE!G168&amp;", "&amp; IF(SOURCE!$S$2-LEN(SOURCE!G168) &gt;= 0, REPT(" ",SOURCE!$S$2-LEN(SOURCE!G168)), "")&amp;
      TEXT(SOURCE!H168,"??0")&amp;", "&amp; IF(SOURCE!$T$2-3 &gt;= 0, REPT(" ",SOURCE!$T$2-3), "")&amp;
      TEXT(SOURCE!I168,"??0")&amp;", "&amp; IF(SOURCE!$U$2-3 &gt;= 0, REPT(" ",SOURCE!$U$2-3), "")&amp;
      SOURCE!J168&amp;", "&amp; IF(SOURCE!$V$2-LEN(SOURCE!J168) &gt;= 0, REPT(" ",SOURCE!$V$2-LEN(SOURCE!J168)), "")&amp;
      SOURCE!K168&amp;      IF(SOURCE!$W$2-LEN(SOURCE!K168) &gt;= 0, REPT(" ",SOURCE!$W$2-LEN(SOURCE!K168)), "")&amp;
  ", "&amp; SOURCE!L168&amp;      IF(SOURCE!$Y$2-LEN(SOURCE!L168) &gt;= 0, REPT(" ",SOURCE!$Y$2-LEN(SOURCE!L168)), "")&amp;
      "},"&amp;IF(SOURCE!M168&lt;&gt;"","   "&amp;SOURCE!M168,"")
 )
)</f>
        <v>/*  165 */  { fnConstant,                  36,                          "NaN",                                         "NaN",                                         0,       0,       CAT_CNST, SLS_ENABLED  , US_ENABLED  },</v>
      </c>
    </row>
    <row r="169" spans="1:1">
      <c r="A169" s="14" t="str">
        <f>IF(SOURCE!C169&lt;0,VLOOKUP(SOURCE!C169,lookups!A$1:B$25,2,0),
  IF(ISBLANK(SOURCE!C169),
    "",
    "/* "&amp;TEXT(SOURCE!C169,"???0")&amp;" *"&amp;
      SOURCE!D169&amp;", "&amp; IF(SOURCE!$P$2-LEN(SOURCE!D169) &gt;= 0, REPT(" ",SOURCE!$P$2-LEN(SOURCE!D169)), "")&amp;
      SOURCE!E169&amp;", "&amp; IF(SOURCE!$Q$2-LEN(SOURCE!E169) &gt;= 0, REPT(" ",SOURCE!$Q$2-LEN(SOURCE!E169)), "")&amp;
      SOURCE!F169&amp;", "&amp; IF(SOURCE!$R$2-LEN(SOURCE!F169) &gt;=0, REPT(" ",SOURCE!$R$2-LEN(SOURCE!F169)), "")&amp;
      SOURCE!G169&amp;", "&amp; IF(SOURCE!$S$2-LEN(SOURCE!G169) &gt;= 0, REPT(" ",SOURCE!$S$2-LEN(SOURCE!G169)), "")&amp;
      TEXT(SOURCE!H169,"??0")&amp;", "&amp; IF(SOURCE!$T$2-3 &gt;= 0, REPT(" ",SOURCE!$T$2-3), "")&amp;
      TEXT(SOURCE!I169,"??0")&amp;", "&amp; IF(SOURCE!$U$2-3 &gt;= 0, REPT(" ",SOURCE!$U$2-3), "")&amp;
      SOURCE!J169&amp;", "&amp; IF(SOURCE!$V$2-LEN(SOURCE!J169) &gt;= 0, REPT(" ",SOURCE!$V$2-LEN(SOURCE!J169)), "")&amp;
      SOURCE!K169&amp;      IF(SOURCE!$W$2-LEN(SOURCE!K169) &gt;= 0, REPT(" ",SOURCE!$W$2-LEN(SOURCE!K169)), "")&amp;
  ", "&amp; SOURCE!L169&amp;      IF(SOURCE!$Y$2-LEN(SOURCE!L169) &gt;= 0, REPT(" ",SOURCE!$Y$2-LEN(SOURCE!L169)), "")&amp;
      "},"&amp;IF(SOURCE!M169&lt;&gt;"","   "&amp;SOURCE!M169,"")
 )
)</f>
        <v>/*  166 */  { fnConstant,                  37,                          "p" STD_SUB_0,                                 "p" STD_SUB_0,                                 0,       0,       CAT_CNST, SLS_ENABLED  , US_ENABLED  },</v>
      </c>
    </row>
    <row r="170" spans="1:1">
      <c r="A170" s="14" t="str">
        <f>IF(SOURCE!C170&lt;0,VLOOKUP(SOURCE!C170,lookups!A$1:B$25,2,0),
  IF(ISBLANK(SOURCE!C170),
    "",
    "/* "&amp;TEXT(SOURCE!C170,"???0")&amp;" *"&amp;
      SOURCE!D170&amp;", "&amp; IF(SOURCE!$P$2-LEN(SOURCE!D170) &gt;= 0, REPT(" ",SOURCE!$P$2-LEN(SOURCE!D170)), "")&amp;
      SOURCE!E170&amp;", "&amp; IF(SOURCE!$Q$2-LEN(SOURCE!E170) &gt;= 0, REPT(" ",SOURCE!$Q$2-LEN(SOURCE!E170)), "")&amp;
      SOURCE!F170&amp;", "&amp; IF(SOURCE!$R$2-LEN(SOURCE!F170) &gt;=0, REPT(" ",SOURCE!$R$2-LEN(SOURCE!F170)), "")&amp;
      SOURCE!G170&amp;", "&amp; IF(SOURCE!$S$2-LEN(SOURCE!G170) &gt;= 0, REPT(" ",SOURCE!$S$2-LEN(SOURCE!G170)), "")&amp;
      TEXT(SOURCE!H170,"??0")&amp;", "&amp; IF(SOURCE!$T$2-3 &gt;= 0, REPT(" ",SOURCE!$T$2-3), "")&amp;
      TEXT(SOURCE!I170,"??0")&amp;", "&amp; IF(SOURCE!$U$2-3 &gt;= 0, REPT(" ",SOURCE!$U$2-3), "")&amp;
      SOURCE!J170&amp;", "&amp; IF(SOURCE!$V$2-LEN(SOURCE!J170) &gt;= 0, REPT(" ",SOURCE!$V$2-LEN(SOURCE!J170)), "")&amp;
      SOURCE!K170&amp;      IF(SOURCE!$W$2-LEN(SOURCE!K170) &gt;= 0, REPT(" ",SOURCE!$W$2-LEN(SOURCE!K170)), "")&amp;
  ", "&amp; SOURCE!L170&amp;      IF(SOURCE!$Y$2-LEN(SOURCE!L170) &gt;= 0, REPT(" ",SOURCE!$Y$2-LEN(SOURCE!L170)), "")&amp;
      "},"&amp;IF(SOURCE!M170&lt;&gt;"","   "&amp;SOURCE!M170,"")
 )
)</f>
        <v>/*  167 */  { fnConstant,                  38,                          "R",                                           "R",                                           0,       0,       CAT_CNST, SLS_ENABLED  , US_ENABLED  },</v>
      </c>
    </row>
    <row r="171" spans="1:1">
      <c r="A171" s="14" t="str">
        <f>IF(SOURCE!C171&lt;0,VLOOKUP(SOURCE!C171,lookups!A$1:B$25,2,0),
  IF(ISBLANK(SOURCE!C171),
    "",
    "/* "&amp;TEXT(SOURCE!C171,"???0")&amp;" *"&amp;
      SOURCE!D171&amp;", "&amp; IF(SOURCE!$P$2-LEN(SOURCE!D171) &gt;= 0, REPT(" ",SOURCE!$P$2-LEN(SOURCE!D171)), "")&amp;
      SOURCE!E171&amp;", "&amp; IF(SOURCE!$Q$2-LEN(SOURCE!E171) &gt;= 0, REPT(" ",SOURCE!$Q$2-LEN(SOURCE!E171)), "")&amp;
      SOURCE!F171&amp;", "&amp; IF(SOURCE!$R$2-LEN(SOURCE!F171) &gt;=0, REPT(" ",SOURCE!$R$2-LEN(SOURCE!F171)), "")&amp;
      SOURCE!G171&amp;", "&amp; IF(SOURCE!$S$2-LEN(SOURCE!G171) &gt;= 0, REPT(" ",SOURCE!$S$2-LEN(SOURCE!G171)), "")&amp;
      TEXT(SOURCE!H171,"??0")&amp;", "&amp; IF(SOURCE!$T$2-3 &gt;= 0, REPT(" ",SOURCE!$T$2-3), "")&amp;
      TEXT(SOURCE!I171,"??0")&amp;", "&amp; IF(SOURCE!$U$2-3 &gt;= 0, REPT(" ",SOURCE!$U$2-3), "")&amp;
      SOURCE!J171&amp;", "&amp; IF(SOURCE!$V$2-LEN(SOURCE!J171) &gt;= 0, REPT(" ",SOURCE!$V$2-LEN(SOURCE!J171)), "")&amp;
      SOURCE!K171&amp;      IF(SOURCE!$W$2-LEN(SOURCE!K171) &gt;= 0, REPT(" ",SOURCE!$W$2-LEN(SOURCE!K171)), "")&amp;
  ", "&amp; SOURCE!L171&amp;      IF(SOURCE!$Y$2-LEN(SOURCE!L171) &gt;= 0, REPT(" ",SOURCE!$Y$2-LEN(SOURCE!L171)), "")&amp;
      "},"&amp;IF(SOURCE!M171&lt;&gt;"","   "&amp;SOURCE!M171,"")
 )
)</f>
        <v>/*  168 */  { fnConstant,                  39,                          "r" STD_SUB_e,                                 "r" STD_SUB_e,                                 0,       0,       CAT_CNST, SLS_ENABLED  , US_ENABLED  },</v>
      </c>
    </row>
    <row r="172" spans="1:1">
      <c r="A172" s="14" t="str">
        <f>IF(SOURCE!C172&lt;0,VLOOKUP(SOURCE!C172,lookups!A$1:B$25,2,0),
  IF(ISBLANK(SOURCE!C172),
    "",
    "/* "&amp;TEXT(SOURCE!C172,"???0")&amp;" *"&amp;
      SOURCE!D172&amp;", "&amp; IF(SOURCE!$P$2-LEN(SOURCE!D172) &gt;= 0, REPT(" ",SOURCE!$P$2-LEN(SOURCE!D172)), "")&amp;
      SOURCE!E172&amp;", "&amp; IF(SOURCE!$Q$2-LEN(SOURCE!E172) &gt;= 0, REPT(" ",SOURCE!$Q$2-LEN(SOURCE!E172)), "")&amp;
      SOURCE!F172&amp;", "&amp; IF(SOURCE!$R$2-LEN(SOURCE!F172) &gt;=0, REPT(" ",SOURCE!$R$2-LEN(SOURCE!F172)), "")&amp;
      SOURCE!G172&amp;", "&amp; IF(SOURCE!$S$2-LEN(SOURCE!G172) &gt;= 0, REPT(" ",SOURCE!$S$2-LEN(SOURCE!G172)), "")&amp;
      TEXT(SOURCE!H172,"??0")&amp;", "&amp; IF(SOURCE!$T$2-3 &gt;= 0, REPT(" ",SOURCE!$T$2-3), "")&amp;
      TEXT(SOURCE!I172,"??0")&amp;", "&amp; IF(SOURCE!$U$2-3 &gt;= 0, REPT(" ",SOURCE!$U$2-3), "")&amp;
      SOURCE!J172&amp;", "&amp; IF(SOURCE!$V$2-LEN(SOURCE!J172) &gt;= 0, REPT(" ",SOURCE!$V$2-LEN(SOURCE!J172)), "")&amp;
      SOURCE!K172&amp;      IF(SOURCE!$W$2-LEN(SOURCE!K172) &gt;= 0, REPT(" ",SOURCE!$W$2-LEN(SOURCE!K172)), "")&amp;
  ", "&amp; SOURCE!L172&amp;      IF(SOURCE!$Y$2-LEN(SOURCE!L172) &gt;= 0, REPT(" ",SOURCE!$Y$2-LEN(SOURCE!L172)), "")&amp;
      "},"&amp;IF(SOURCE!M172&lt;&gt;"","   "&amp;SOURCE!M172,"")
 )
)</f>
        <v>/*  169 */  { fnConstant,                  40,                          "R" STD_SUB_K,                                 "R" STD_SUB_K,                                 0,       0,       CAT_CNST, SLS_ENABLED  , US_ENABLED  },</v>
      </c>
    </row>
    <row r="173" spans="1:1">
      <c r="A173" s="14" t="str">
        <f>IF(SOURCE!C173&lt;0,VLOOKUP(SOURCE!C173,lookups!A$1:B$25,2,0),
  IF(ISBLANK(SOURCE!C173),
    "",
    "/* "&amp;TEXT(SOURCE!C173,"???0")&amp;" *"&amp;
      SOURCE!D173&amp;", "&amp; IF(SOURCE!$P$2-LEN(SOURCE!D173) &gt;= 0, REPT(" ",SOURCE!$P$2-LEN(SOURCE!D173)), "")&amp;
      SOURCE!E173&amp;", "&amp; IF(SOURCE!$Q$2-LEN(SOURCE!E173) &gt;= 0, REPT(" ",SOURCE!$Q$2-LEN(SOURCE!E173)), "")&amp;
      SOURCE!F173&amp;", "&amp; IF(SOURCE!$R$2-LEN(SOURCE!F173) &gt;=0, REPT(" ",SOURCE!$R$2-LEN(SOURCE!F173)), "")&amp;
      SOURCE!G173&amp;", "&amp; IF(SOURCE!$S$2-LEN(SOURCE!G173) &gt;= 0, REPT(" ",SOURCE!$S$2-LEN(SOURCE!G173)), "")&amp;
      TEXT(SOURCE!H173,"??0")&amp;", "&amp; IF(SOURCE!$T$2-3 &gt;= 0, REPT(" ",SOURCE!$T$2-3), "")&amp;
      TEXT(SOURCE!I173,"??0")&amp;", "&amp; IF(SOURCE!$U$2-3 &gt;= 0, REPT(" ",SOURCE!$U$2-3), "")&amp;
      SOURCE!J173&amp;", "&amp; IF(SOURCE!$V$2-LEN(SOURCE!J173) &gt;= 0, REPT(" ",SOURCE!$V$2-LEN(SOURCE!J173)), "")&amp;
      SOURCE!K173&amp;      IF(SOURCE!$W$2-LEN(SOURCE!K173) &gt;= 0, REPT(" ",SOURCE!$W$2-LEN(SOURCE!K173)), "")&amp;
  ", "&amp; SOURCE!L173&amp;      IF(SOURCE!$Y$2-LEN(SOURCE!L173) &gt;= 0, REPT(" ",SOURCE!$Y$2-LEN(SOURCE!L173)), "")&amp;
      "},"&amp;IF(SOURCE!M173&lt;&gt;"","   "&amp;SOURCE!M173,"")
 )
)</f>
        <v>/*  170 */  { fnConstant,                  41,                          "R" STD_SUB_M STD_SUB_o STD_SUB_o STD_SUB_n,   "R" STD_SUB_M STD_SUB_o STD_SUB_o STD_SUB_n,   0,       0,       CAT_CNST, SLS_ENABLED  , US_ENABLED  },</v>
      </c>
    </row>
    <row r="174" spans="1:1">
      <c r="A174" s="14" t="str">
        <f>IF(SOURCE!C174&lt;0,VLOOKUP(SOURCE!C174,lookups!A$1:B$25,2,0),
  IF(ISBLANK(SOURCE!C174),
    "",
    "/* "&amp;TEXT(SOURCE!C174,"???0")&amp;" *"&amp;
      SOURCE!D174&amp;", "&amp; IF(SOURCE!$P$2-LEN(SOURCE!D174) &gt;= 0, REPT(" ",SOURCE!$P$2-LEN(SOURCE!D174)), "")&amp;
      SOURCE!E174&amp;", "&amp; IF(SOURCE!$Q$2-LEN(SOURCE!E174) &gt;= 0, REPT(" ",SOURCE!$Q$2-LEN(SOURCE!E174)), "")&amp;
      SOURCE!F174&amp;", "&amp; IF(SOURCE!$R$2-LEN(SOURCE!F174) &gt;=0, REPT(" ",SOURCE!$R$2-LEN(SOURCE!F174)), "")&amp;
      SOURCE!G174&amp;", "&amp; IF(SOURCE!$S$2-LEN(SOURCE!G174) &gt;= 0, REPT(" ",SOURCE!$S$2-LEN(SOURCE!G174)), "")&amp;
      TEXT(SOURCE!H174,"??0")&amp;", "&amp; IF(SOURCE!$T$2-3 &gt;= 0, REPT(" ",SOURCE!$T$2-3), "")&amp;
      TEXT(SOURCE!I174,"??0")&amp;", "&amp; IF(SOURCE!$U$2-3 &gt;= 0, REPT(" ",SOURCE!$U$2-3), "")&amp;
      SOURCE!J174&amp;", "&amp; IF(SOURCE!$V$2-LEN(SOURCE!J174) &gt;= 0, REPT(" ",SOURCE!$V$2-LEN(SOURCE!J174)), "")&amp;
      SOURCE!K174&amp;      IF(SOURCE!$W$2-LEN(SOURCE!K174) &gt;= 0, REPT(" ",SOURCE!$W$2-LEN(SOURCE!K174)), "")&amp;
  ", "&amp; SOURCE!L174&amp;      IF(SOURCE!$Y$2-LEN(SOURCE!L174) &gt;= 0, REPT(" ",SOURCE!$Y$2-LEN(SOURCE!L174)), "")&amp;
      "},"&amp;IF(SOURCE!M174&lt;&gt;"","   "&amp;SOURCE!M174,"")
 )
)</f>
        <v>/*  171 */  { fnConstant,                  42,                          "R" STD_SUB_INFINITY,                          "R" STD_SUB_INFINITY,                          0,       0,       CAT_CNST, SLS_ENABLED  , US_ENABLED  },</v>
      </c>
    </row>
    <row r="175" spans="1:1">
      <c r="A175" s="14" t="str">
        <f>IF(SOURCE!C175&lt;0,VLOOKUP(SOURCE!C175,lookups!A$1:B$25,2,0),
  IF(ISBLANK(SOURCE!C175),
    "",
    "/* "&amp;TEXT(SOURCE!C175,"???0")&amp;" *"&amp;
      SOURCE!D175&amp;", "&amp; IF(SOURCE!$P$2-LEN(SOURCE!D175) &gt;= 0, REPT(" ",SOURCE!$P$2-LEN(SOURCE!D175)), "")&amp;
      SOURCE!E175&amp;", "&amp; IF(SOURCE!$Q$2-LEN(SOURCE!E175) &gt;= 0, REPT(" ",SOURCE!$Q$2-LEN(SOURCE!E175)), "")&amp;
      SOURCE!F175&amp;", "&amp; IF(SOURCE!$R$2-LEN(SOURCE!F175) &gt;=0, REPT(" ",SOURCE!$R$2-LEN(SOURCE!F175)), "")&amp;
      SOURCE!G175&amp;", "&amp; IF(SOURCE!$S$2-LEN(SOURCE!G175) &gt;= 0, REPT(" ",SOURCE!$S$2-LEN(SOURCE!G175)), "")&amp;
      TEXT(SOURCE!H175,"??0")&amp;", "&amp; IF(SOURCE!$T$2-3 &gt;= 0, REPT(" ",SOURCE!$T$2-3), "")&amp;
      TEXT(SOURCE!I175,"??0")&amp;", "&amp; IF(SOURCE!$U$2-3 &gt;= 0, REPT(" ",SOURCE!$U$2-3), "")&amp;
      SOURCE!J175&amp;", "&amp; IF(SOURCE!$V$2-LEN(SOURCE!J175) &gt;= 0, REPT(" ",SOURCE!$V$2-LEN(SOURCE!J175)), "")&amp;
      SOURCE!K175&amp;      IF(SOURCE!$W$2-LEN(SOURCE!K175) &gt;= 0, REPT(" ",SOURCE!$W$2-LEN(SOURCE!K175)), "")&amp;
  ", "&amp; SOURCE!L175&amp;      IF(SOURCE!$Y$2-LEN(SOURCE!L175) &gt;= 0, REPT(" ",SOURCE!$Y$2-LEN(SOURCE!L175)), "")&amp;
      "},"&amp;IF(SOURCE!M175&lt;&gt;"","   "&amp;SOURCE!M175,"")
 )
)</f>
        <v>/*  172 */  { fnConstant,                  43,                          "R" STD_SUB_SUN,                               "R" STD_SUB_SUN,                               0,       0,       CAT_CNST, SLS_ENABLED  , US_ENABLED  },</v>
      </c>
    </row>
    <row r="176" spans="1:1">
      <c r="A176" s="14" t="str">
        <f>IF(SOURCE!C176&lt;0,VLOOKUP(SOURCE!C176,lookups!A$1:B$25,2,0),
  IF(ISBLANK(SOURCE!C176),
    "",
    "/* "&amp;TEXT(SOURCE!C176,"???0")&amp;" *"&amp;
      SOURCE!D176&amp;", "&amp; IF(SOURCE!$P$2-LEN(SOURCE!D176) &gt;= 0, REPT(" ",SOURCE!$P$2-LEN(SOURCE!D176)), "")&amp;
      SOURCE!E176&amp;", "&amp; IF(SOURCE!$Q$2-LEN(SOURCE!E176) &gt;= 0, REPT(" ",SOURCE!$Q$2-LEN(SOURCE!E176)), "")&amp;
      SOURCE!F176&amp;", "&amp; IF(SOURCE!$R$2-LEN(SOURCE!F176) &gt;=0, REPT(" ",SOURCE!$R$2-LEN(SOURCE!F176)), "")&amp;
      SOURCE!G176&amp;", "&amp; IF(SOURCE!$S$2-LEN(SOURCE!G176) &gt;= 0, REPT(" ",SOURCE!$S$2-LEN(SOURCE!G176)), "")&amp;
      TEXT(SOURCE!H176,"??0")&amp;", "&amp; IF(SOURCE!$T$2-3 &gt;= 0, REPT(" ",SOURCE!$T$2-3), "")&amp;
      TEXT(SOURCE!I176,"??0")&amp;", "&amp; IF(SOURCE!$U$2-3 &gt;= 0, REPT(" ",SOURCE!$U$2-3), "")&amp;
      SOURCE!J176&amp;", "&amp; IF(SOURCE!$V$2-LEN(SOURCE!J176) &gt;= 0, REPT(" ",SOURCE!$V$2-LEN(SOURCE!J176)), "")&amp;
      SOURCE!K176&amp;      IF(SOURCE!$W$2-LEN(SOURCE!K176) &gt;= 0, REPT(" ",SOURCE!$W$2-LEN(SOURCE!K176)), "")&amp;
  ", "&amp; SOURCE!L176&amp;      IF(SOURCE!$Y$2-LEN(SOURCE!L176) &gt;= 0, REPT(" ",SOURCE!$Y$2-LEN(SOURCE!L176)), "")&amp;
      "},"&amp;IF(SOURCE!M176&lt;&gt;"","   "&amp;SOURCE!M176,"")
 )
)</f>
        <v>/*  173 */  { fnConstant,                  44,                          "R" STD_SUB_EARTH,                             "R" STD_SUB_EARTH,                             0,       0,       CAT_CNST, SLS_ENABLED  , US_ENABLED  },</v>
      </c>
    </row>
    <row r="177" spans="1:1">
      <c r="A177" s="14" t="str">
        <f>IF(SOURCE!C177&lt;0,VLOOKUP(SOURCE!C177,lookups!A$1:B$25,2,0),
  IF(ISBLANK(SOURCE!C177),
    "",
    "/* "&amp;TEXT(SOURCE!C177,"???0")&amp;" *"&amp;
      SOURCE!D177&amp;", "&amp; IF(SOURCE!$P$2-LEN(SOURCE!D177) &gt;= 0, REPT(" ",SOURCE!$P$2-LEN(SOURCE!D177)), "")&amp;
      SOURCE!E177&amp;", "&amp; IF(SOURCE!$Q$2-LEN(SOURCE!E177) &gt;= 0, REPT(" ",SOURCE!$Q$2-LEN(SOURCE!E177)), "")&amp;
      SOURCE!F177&amp;", "&amp; IF(SOURCE!$R$2-LEN(SOURCE!F177) &gt;=0, REPT(" ",SOURCE!$R$2-LEN(SOURCE!F177)), "")&amp;
      SOURCE!G177&amp;", "&amp; IF(SOURCE!$S$2-LEN(SOURCE!G177) &gt;= 0, REPT(" ",SOURCE!$S$2-LEN(SOURCE!G177)), "")&amp;
      TEXT(SOURCE!H177,"??0")&amp;", "&amp; IF(SOURCE!$T$2-3 &gt;= 0, REPT(" ",SOURCE!$T$2-3), "")&amp;
      TEXT(SOURCE!I177,"??0")&amp;", "&amp; IF(SOURCE!$U$2-3 &gt;= 0, REPT(" ",SOURCE!$U$2-3), "")&amp;
      SOURCE!J177&amp;", "&amp; IF(SOURCE!$V$2-LEN(SOURCE!J177) &gt;= 0, REPT(" ",SOURCE!$V$2-LEN(SOURCE!J177)), "")&amp;
      SOURCE!K177&amp;      IF(SOURCE!$W$2-LEN(SOURCE!K177) &gt;= 0, REPT(" ",SOURCE!$W$2-LEN(SOURCE!K177)), "")&amp;
  ", "&amp; SOURCE!L177&amp;      IF(SOURCE!$Y$2-LEN(SOURCE!L177) &gt;= 0, REPT(" ",SOURCE!$Y$2-LEN(SOURCE!L177)), "")&amp;
      "},"&amp;IF(SOURCE!M177&lt;&gt;"","   "&amp;SOURCE!M177,"")
 )
)</f>
        <v>/*  174 */  { fnConstant,                  45,                          "Sa",                                          "Sa",                                          0,       0,       CAT_CNST, SLS_ENABLED  , US_ENABLED  },</v>
      </c>
    </row>
    <row r="178" spans="1:1">
      <c r="A178" s="14" t="str">
        <f>IF(SOURCE!C178&lt;0,VLOOKUP(SOURCE!C178,lookups!A$1:B$25,2,0),
  IF(ISBLANK(SOURCE!C178),
    "",
    "/* "&amp;TEXT(SOURCE!C178,"???0")&amp;" *"&amp;
      SOURCE!D178&amp;", "&amp; IF(SOURCE!$P$2-LEN(SOURCE!D178) &gt;= 0, REPT(" ",SOURCE!$P$2-LEN(SOURCE!D178)), "")&amp;
      SOURCE!E178&amp;", "&amp; IF(SOURCE!$Q$2-LEN(SOURCE!E178) &gt;= 0, REPT(" ",SOURCE!$Q$2-LEN(SOURCE!E178)), "")&amp;
      SOURCE!F178&amp;", "&amp; IF(SOURCE!$R$2-LEN(SOURCE!F178) &gt;=0, REPT(" ",SOURCE!$R$2-LEN(SOURCE!F178)), "")&amp;
      SOURCE!G178&amp;", "&amp; IF(SOURCE!$S$2-LEN(SOURCE!G178) &gt;= 0, REPT(" ",SOURCE!$S$2-LEN(SOURCE!G178)), "")&amp;
      TEXT(SOURCE!H178,"??0")&amp;", "&amp; IF(SOURCE!$T$2-3 &gt;= 0, REPT(" ",SOURCE!$T$2-3), "")&amp;
      TEXT(SOURCE!I178,"??0")&amp;", "&amp; IF(SOURCE!$U$2-3 &gt;= 0, REPT(" ",SOURCE!$U$2-3), "")&amp;
      SOURCE!J178&amp;", "&amp; IF(SOURCE!$V$2-LEN(SOURCE!J178) &gt;= 0, REPT(" ",SOURCE!$V$2-LEN(SOURCE!J178)), "")&amp;
      SOURCE!K178&amp;      IF(SOURCE!$W$2-LEN(SOURCE!K178) &gt;= 0, REPT(" ",SOURCE!$W$2-LEN(SOURCE!K178)), "")&amp;
  ", "&amp; SOURCE!L178&amp;      IF(SOURCE!$Y$2-LEN(SOURCE!L178) &gt;= 0, REPT(" ",SOURCE!$Y$2-LEN(SOURCE!L178)), "")&amp;
      "},"&amp;IF(SOURCE!M178&lt;&gt;"","   "&amp;SOURCE!M178,"")
 )
)</f>
        <v>/*  175 */  { fnConstant,                  46,                          "Sb",                                          "Sb",                                          0,       0,       CAT_CNST, SLS_ENABLED  , US_ENABLED  },</v>
      </c>
    </row>
    <row r="179" spans="1:1">
      <c r="A179" s="14" t="str">
        <f>IF(SOURCE!C179&lt;0,VLOOKUP(SOURCE!C179,lookups!A$1:B$25,2,0),
  IF(ISBLANK(SOURCE!C179),
    "",
    "/* "&amp;TEXT(SOURCE!C179,"???0")&amp;" *"&amp;
      SOURCE!D179&amp;", "&amp; IF(SOURCE!$P$2-LEN(SOURCE!D179) &gt;= 0, REPT(" ",SOURCE!$P$2-LEN(SOURCE!D179)), "")&amp;
      SOURCE!E179&amp;", "&amp; IF(SOURCE!$Q$2-LEN(SOURCE!E179) &gt;= 0, REPT(" ",SOURCE!$Q$2-LEN(SOURCE!E179)), "")&amp;
      SOURCE!F179&amp;", "&amp; IF(SOURCE!$R$2-LEN(SOURCE!F179) &gt;=0, REPT(" ",SOURCE!$R$2-LEN(SOURCE!F179)), "")&amp;
      SOURCE!G179&amp;", "&amp; IF(SOURCE!$S$2-LEN(SOURCE!G179) &gt;= 0, REPT(" ",SOURCE!$S$2-LEN(SOURCE!G179)), "")&amp;
      TEXT(SOURCE!H179,"??0")&amp;", "&amp; IF(SOURCE!$T$2-3 &gt;= 0, REPT(" ",SOURCE!$T$2-3), "")&amp;
      TEXT(SOURCE!I179,"??0")&amp;", "&amp; IF(SOURCE!$U$2-3 &gt;= 0, REPT(" ",SOURCE!$U$2-3), "")&amp;
      SOURCE!J179&amp;", "&amp; IF(SOURCE!$V$2-LEN(SOURCE!J179) &gt;= 0, REPT(" ",SOURCE!$V$2-LEN(SOURCE!J179)), "")&amp;
      SOURCE!K179&amp;      IF(SOURCE!$W$2-LEN(SOURCE!K179) &gt;= 0, REPT(" ",SOURCE!$W$2-LEN(SOURCE!K179)), "")&amp;
  ", "&amp; SOURCE!L179&amp;      IF(SOURCE!$Y$2-LEN(SOURCE!L179) &gt;= 0, REPT(" ",SOURCE!$Y$2-LEN(SOURCE!L179)), "")&amp;
      "},"&amp;IF(SOURCE!M179&lt;&gt;"","   "&amp;SOURCE!M179,"")
 )
)</f>
        <v>/*  176 */  { fnConstant,                  47,                          "Se" STD_SUP_2,                                "Se" STD_SUP_2,                                0,       0,       CAT_CNST, SLS_ENABLED  , US_ENABLED  },</v>
      </c>
    </row>
    <row r="180" spans="1:1">
      <c r="A180" s="14" t="str">
        <f>IF(SOURCE!C180&lt;0,VLOOKUP(SOURCE!C180,lookups!A$1:B$25,2,0),
  IF(ISBLANK(SOURCE!C180),
    "",
    "/* "&amp;TEXT(SOURCE!C180,"???0")&amp;" *"&amp;
      SOURCE!D180&amp;", "&amp; IF(SOURCE!$P$2-LEN(SOURCE!D180) &gt;= 0, REPT(" ",SOURCE!$P$2-LEN(SOURCE!D180)), "")&amp;
      SOURCE!E180&amp;", "&amp; IF(SOURCE!$Q$2-LEN(SOURCE!E180) &gt;= 0, REPT(" ",SOURCE!$Q$2-LEN(SOURCE!E180)), "")&amp;
      SOURCE!F180&amp;", "&amp; IF(SOURCE!$R$2-LEN(SOURCE!F180) &gt;=0, REPT(" ",SOURCE!$R$2-LEN(SOURCE!F180)), "")&amp;
      SOURCE!G180&amp;", "&amp; IF(SOURCE!$S$2-LEN(SOURCE!G180) &gt;= 0, REPT(" ",SOURCE!$S$2-LEN(SOURCE!G180)), "")&amp;
      TEXT(SOURCE!H180,"??0")&amp;", "&amp; IF(SOURCE!$T$2-3 &gt;= 0, REPT(" ",SOURCE!$T$2-3), "")&amp;
      TEXT(SOURCE!I180,"??0")&amp;", "&amp; IF(SOURCE!$U$2-3 &gt;= 0, REPT(" ",SOURCE!$U$2-3), "")&amp;
      SOURCE!J180&amp;", "&amp; IF(SOURCE!$V$2-LEN(SOURCE!J180) &gt;= 0, REPT(" ",SOURCE!$V$2-LEN(SOURCE!J180)), "")&amp;
      SOURCE!K180&amp;      IF(SOURCE!$W$2-LEN(SOURCE!K180) &gt;= 0, REPT(" ",SOURCE!$W$2-LEN(SOURCE!K180)), "")&amp;
  ", "&amp; SOURCE!L180&amp;      IF(SOURCE!$Y$2-LEN(SOURCE!L180) &gt;= 0, REPT(" ",SOURCE!$Y$2-LEN(SOURCE!L180)), "")&amp;
      "},"&amp;IF(SOURCE!M180&lt;&gt;"","   "&amp;SOURCE!M180,"")
 )
)</f>
        <v>/*  177 */  { fnConstant,                  48,                          "Se'" STD_SUP_2,                               "Se'" STD_SUP_2,                               0,       0,       CAT_CNST, SLS_ENABLED  , US_ENABLED  },</v>
      </c>
    </row>
    <row r="181" spans="1:1">
      <c r="A181" s="14" t="str">
        <f>IF(SOURCE!C181&lt;0,VLOOKUP(SOURCE!C181,lookups!A$1:B$25,2,0),
  IF(ISBLANK(SOURCE!C181),
    "",
    "/* "&amp;TEXT(SOURCE!C181,"???0")&amp;" *"&amp;
      SOURCE!D181&amp;", "&amp; IF(SOURCE!$P$2-LEN(SOURCE!D181) &gt;= 0, REPT(" ",SOURCE!$P$2-LEN(SOURCE!D181)), "")&amp;
      SOURCE!E181&amp;", "&amp; IF(SOURCE!$Q$2-LEN(SOURCE!E181) &gt;= 0, REPT(" ",SOURCE!$Q$2-LEN(SOURCE!E181)), "")&amp;
      SOURCE!F181&amp;", "&amp; IF(SOURCE!$R$2-LEN(SOURCE!F181) &gt;=0, REPT(" ",SOURCE!$R$2-LEN(SOURCE!F181)), "")&amp;
      SOURCE!G181&amp;", "&amp; IF(SOURCE!$S$2-LEN(SOURCE!G181) &gt;= 0, REPT(" ",SOURCE!$S$2-LEN(SOURCE!G181)), "")&amp;
      TEXT(SOURCE!H181,"??0")&amp;", "&amp; IF(SOURCE!$T$2-3 &gt;= 0, REPT(" ",SOURCE!$T$2-3), "")&amp;
      TEXT(SOURCE!I181,"??0")&amp;", "&amp; IF(SOURCE!$U$2-3 &gt;= 0, REPT(" ",SOURCE!$U$2-3), "")&amp;
      SOURCE!J181&amp;", "&amp; IF(SOURCE!$V$2-LEN(SOURCE!J181) &gt;= 0, REPT(" ",SOURCE!$V$2-LEN(SOURCE!J181)), "")&amp;
      SOURCE!K181&amp;      IF(SOURCE!$W$2-LEN(SOURCE!K181) &gt;= 0, REPT(" ",SOURCE!$W$2-LEN(SOURCE!K181)), "")&amp;
  ", "&amp; SOURCE!L181&amp;      IF(SOURCE!$Y$2-LEN(SOURCE!L181) &gt;= 0, REPT(" ",SOURCE!$Y$2-LEN(SOURCE!L181)), "")&amp;
      "},"&amp;IF(SOURCE!M181&lt;&gt;"","   "&amp;SOURCE!M181,"")
 )
)</f>
        <v>/*  178 */  { fnConstant,                  49,                          "Sf" STD_SUP_MINUS_1,                          "Sf" STD_SUP_MINUS_1,                          0,       0,       CAT_CNST, SLS_ENABLED  , US_ENABLED  },</v>
      </c>
    </row>
    <row r="182" spans="1:1">
      <c r="A182" s="14" t="str">
        <f>IF(SOURCE!C182&lt;0,VLOOKUP(SOURCE!C182,lookups!A$1:B$25,2,0),
  IF(ISBLANK(SOURCE!C182),
    "",
    "/* "&amp;TEXT(SOURCE!C182,"???0")&amp;" *"&amp;
      SOURCE!D182&amp;", "&amp; IF(SOURCE!$P$2-LEN(SOURCE!D182) &gt;= 0, REPT(" ",SOURCE!$P$2-LEN(SOURCE!D182)), "")&amp;
      SOURCE!E182&amp;", "&amp; IF(SOURCE!$Q$2-LEN(SOURCE!E182) &gt;= 0, REPT(" ",SOURCE!$Q$2-LEN(SOURCE!E182)), "")&amp;
      SOURCE!F182&amp;", "&amp; IF(SOURCE!$R$2-LEN(SOURCE!F182) &gt;=0, REPT(" ",SOURCE!$R$2-LEN(SOURCE!F182)), "")&amp;
      SOURCE!G182&amp;", "&amp; IF(SOURCE!$S$2-LEN(SOURCE!G182) &gt;= 0, REPT(" ",SOURCE!$S$2-LEN(SOURCE!G182)), "")&amp;
      TEXT(SOURCE!H182,"??0")&amp;", "&amp; IF(SOURCE!$T$2-3 &gt;= 0, REPT(" ",SOURCE!$T$2-3), "")&amp;
      TEXT(SOURCE!I182,"??0")&amp;", "&amp; IF(SOURCE!$U$2-3 &gt;= 0, REPT(" ",SOURCE!$U$2-3), "")&amp;
      SOURCE!J182&amp;", "&amp; IF(SOURCE!$V$2-LEN(SOURCE!J182) &gt;= 0, REPT(" ",SOURCE!$V$2-LEN(SOURCE!J182)), "")&amp;
      SOURCE!K182&amp;      IF(SOURCE!$W$2-LEN(SOURCE!K182) &gt;= 0, REPT(" ",SOURCE!$W$2-LEN(SOURCE!K182)), "")&amp;
  ", "&amp; SOURCE!L182&amp;      IF(SOURCE!$Y$2-LEN(SOURCE!L182) &gt;= 0, REPT(" ",SOURCE!$Y$2-LEN(SOURCE!L182)), "")&amp;
      "},"&amp;IF(SOURCE!M182&lt;&gt;"","   "&amp;SOURCE!M182,"")
 )
)</f>
        <v>/*  179 */  { fnConstant,                  50,                          "T" STD_SUB_0,                                 "T" STD_SUB_0,                                 0,       0,       CAT_CNST, SLS_ENABLED  , US_ENABLED  },</v>
      </c>
    </row>
    <row r="183" spans="1:1">
      <c r="A183" s="14" t="str">
        <f>IF(SOURCE!C183&lt;0,VLOOKUP(SOURCE!C183,lookups!A$1:B$25,2,0),
  IF(ISBLANK(SOURCE!C183),
    "",
    "/* "&amp;TEXT(SOURCE!C183,"???0")&amp;" *"&amp;
      SOURCE!D183&amp;", "&amp; IF(SOURCE!$P$2-LEN(SOURCE!D183) &gt;= 0, REPT(" ",SOURCE!$P$2-LEN(SOURCE!D183)), "")&amp;
      SOURCE!E183&amp;", "&amp; IF(SOURCE!$Q$2-LEN(SOURCE!E183) &gt;= 0, REPT(" ",SOURCE!$Q$2-LEN(SOURCE!E183)), "")&amp;
      SOURCE!F183&amp;", "&amp; IF(SOURCE!$R$2-LEN(SOURCE!F183) &gt;=0, REPT(" ",SOURCE!$R$2-LEN(SOURCE!F183)), "")&amp;
      SOURCE!G183&amp;", "&amp; IF(SOURCE!$S$2-LEN(SOURCE!G183) &gt;= 0, REPT(" ",SOURCE!$S$2-LEN(SOURCE!G183)), "")&amp;
      TEXT(SOURCE!H183,"??0")&amp;", "&amp; IF(SOURCE!$T$2-3 &gt;= 0, REPT(" ",SOURCE!$T$2-3), "")&amp;
      TEXT(SOURCE!I183,"??0")&amp;", "&amp; IF(SOURCE!$U$2-3 &gt;= 0, REPT(" ",SOURCE!$U$2-3), "")&amp;
      SOURCE!J183&amp;", "&amp; IF(SOURCE!$V$2-LEN(SOURCE!J183) &gt;= 0, REPT(" ",SOURCE!$V$2-LEN(SOURCE!J183)), "")&amp;
      SOURCE!K183&amp;      IF(SOURCE!$W$2-LEN(SOURCE!K183) &gt;= 0, REPT(" ",SOURCE!$W$2-LEN(SOURCE!K183)), "")&amp;
  ", "&amp; SOURCE!L183&amp;      IF(SOURCE!$Y$2-LEN(SOURCE!L183) &gt;= 0, REPT(" ",SOURCE!$Y$2-LEN(SOURCE!L183)), "")&amp;
      "},"&amp;IF(SOURCE!M183&lt;&gt;"","   "&amp;SOURCE!M183,"")
 )
)</f>
        <v>/*  180 */  { fnConstant,                  51,                          "T" STD_SUB_p,                                 "T" STD_SUB_P,                                 0,       0,       CAT_CNST, SLS_ENABLED  , US_ENABLED  },</v>
      </c>
    </row>
    <row r="184" spans="1:1">
      <c r="A184" s="14" t="str">
        <f>IF(SOURCE!C184&lt;0,VLOOKUP(SOURCE!C184,lookups!A$1:B$25,2,0),
  IF(ISBLANK(SOURCE!C184),
    "",
    "/* "&amp;TEXT(SOURCE!C184,"???0")&amp;" *"&amp;
      SOURCE!D184&amp;", "&amp; IF(SOURCE!$P$2-LEN(SOURCE!D184) &gt;= 0, REPT(" ",SOURCE!$P$2-LEN(SOURCE!D184)), "")&amp;
      SOURCE!E184&amp;", "&amp; IF(SOURCE!$Q$2-LEN(SOURCE!E184) &gt;= 0, REPT(" ",SOURCE!$Q$2-LEN(SOURCE!E184)), "")&amp;
      SOURCE!F184&amp;", "&amp; IF(SOURCE!$R$2-LEN(SOURCE!F184) &gt;=0, REPT(" ",SOURCE!$R$2-LEN(SOURCE!F184)), "")&amp;
      SOURCE!G184&amp;", "&amp; IF(SOURCE!$S$2-LEN(SOURCE!G184) &gt;= 0, REPT(" ",SOURCE!$S$2-LEN(SOURCE!G184)), "")&amp;
      TEXT(SOURCE!H184,"??0")&amp;", "&amp; IF(SOURCE!$T$2-3 &gt;= 0, REPT(" ",SOURCE!$T$2-3), "")&amp;
      TEXT(SOURCE!I184,"??0")&amp;", "&amp; IF(SOURCE!$U$2-3 &gt;= 0, REPT(" ",SOURCE!$U$2-3), "")&amp;
      SOURCE!J184&amp;", "&amp; IF(SOURCE!$V$2-LEN(SOURCE!J184) &gt;= 0, REPT(" ",SOURCE!$V$2-LEN(SOURCE!J184)), "")&amp;
      SOURCE!K184&amp;      IF(SOURCE!$W$2-LEN(SOURCE!K184) &gt;= 0, REPT(" ",SOURCE!$W$2-LEN(SOURCE!K184)), "")&amp;
  ", "&amp; SOURCE!L184&amp;      IF(SOURCE!$Y$2-LEN(SOURCE!L184) &gt;= 0, REPT(" ",SOURCE!$Y$2-LEN(SOURCE!L184)), "")&amp;
      "},"&amp;IF(SOURCE!M184&lt;&gt;"","   "&amp;SOURCE!M184,"")
 )
)</f>
        <v>/*  181 */  { fnConstant,                  52,                          "t" STD_SUB_P STD_SUB_L,                       "t" STD_SUB_P STD_SUB_L,                       0,       0,       CAT_CNST, SLS_ENABLED  , US_ENABLED  },</v>
      </c>
    </row>
    <row r="185" spans="1:1">
      <c r="A185" s="14" t="str">
        <f>IF(SOURCE!C185&lt;0,VLOOKUP(SOURCE!C185,lookups!A$1:B$25,2,0),
  IF(ISBLANK(SOURCE!C185),
    "",
    "/* "&amp;TEXT(SOURCE!C185,"???0")&amp;" *"&amp;
      SOURCE!D185&amp;", "&amp; IF(SOURCE!$P$2-LEN(SOURCE!D185) &gt;= 0, REPT(" ",SOURCE!$P$2-LEN(SOURCE!D185)), "")&amp;
      SOURCE!E185&amp;", "&amp; IF(SOURCE!$Q$2-LEN(SOURCE!E185) &gt;= 0, REPT(" ",SOURCE!$Q$2-LEN(SOURCE!E185)), "")&amp;
      SOURCE!F185&amp;", "&amp; IF(SOURCE!$R$2-LEN(SOURCE!F185) &gt;=0, REPT(" ",SOURCE!$R$2-LEN(SOURCE!F185)), "")&amp;
      SOURCE!G185&amp;", "&amp; IF(SOURCE!$S$2-LEN(SOURCE!G185) &gt;= 0, REPT(" ",SOURCE!$S$2-LEN(SOURCE!G185)), "")&amp;
      TEXT(SOURCE!H185,"??0")&amp;", "&amp; IF(SOURCE!$T$2-3 &gt;= 0, REPT(" ",SOURCE!$T$2-3), "")&amp;
      TEXT(SOURCE!I185,"??0")&amp;", "&amp; IF(SOURCE!$U$2-3 &gt;= 0, REPT(" ",SOURCE!$U$2-3), "")&amp;
      SOURCE!J185&amp;", "&amp; IF(SOURCE!$V$2-LEN(SOURCE!J185) &gt;= 0, REPT(" ",SOURCE!$V$2-LEN(SOURCE!J185)), "")&amp;
      SOURCE!K185&amp;      IF(SOURCE!$W$2-LEN(SOURCE!K185) &gt;= 0, REPT(" ",SOURCE!$W$2-LEN(SOURCE!K185)), "")&amp;
  ", "&amp; SOURCE!L185&amp;      IF(SOURCE!$Y$2-LEN(SOURCE!L185) &gt;= 0, REPT(" ",SOURCE!$Y$2-LEN(SOURCE!L185)), "")&amp;
      "},"&amp;IF(SOURCE!M185&lt;&gt;"","   "&amp;SOURCE!M185,"")
 )
)</f>
        <v>/*  182 */  { fnConstant,                  53,                          "V" STD_SUB_m,                                 "V" STD_SUB_m,                                 0,       0,       CAT_CNST, SLS_ENABLED  , US_ENABLED  },</v>
      </c>
    </row>
    <row r="186" spans="1:1">
      <c r="A186" s="14" t="str">
        <f>IF(SOURCE!C186&lt;0,VLOOKUP(SOURCE!C186,lookups!A$1:B$25,2,0),
  IF(ISBLANK(SOURCE!C186),
    "",
    "/* "&amp;TEXT(SOURCE!C186,"???0")&amp;" *"&amp;
      SOURCE!D186&amp;", "&amp; IF(SOURCE!$P$2-LEN(SOURCE!D186) &gt;= 0, REPT(" ",SOURCE!$P$2-LEN(SOURCE!D186)), "")&amp;
      SOURCE!E186&amp;", "&amp; IF(SOURCE!$Q$2-LEN(SOURCE!E186) &gt;= 0, REPT(" ",SOURCE!$Q$2-LEN(SOURCE!E186)), "")&amp;
      SOURCE!F186&amp;", "&amp; IF(SOURCE!$R$2-LEN(SOURCE!F186) &gt;=0, REPT(" ",SOURCE!$R$2-LEN(SOURCE!F186)), "")&amp;
      SOURCE!G186&amp;", "&amp; IF(SOURCE!$S$2-LEN(SOURCE!G186) &gt;= 0, REPT(" ",SOURCE!$S$2-LEN(SOURCE!G186)), "")&amp;
      TEXT(SOURCE!H186,"??0")&amp;", "&amp; IF(SOURCE!$T$2-3 &gt;= 0, REPT(" ",SOURCE!$T$2-3), "")&amp;
      TEXT(SOURCE!I186,"??0")&amp;", "&amp; IF(SOURCE!$U$2-3 &gt;= 0, REPT(" ",SOURCE!$U$2-3), "")&amp;
      SOURCE!J186&amp;", "&amp; IF(SOURCE!$V$2-LEN(SOURCE!J186) &gt;= 0, REPT(" ",SOURCE!$V$2-LEN(SOURCE!J186)), "")&amp;
      SOURCE!K186&amp;      IF(SOURCE!$W$2-LEN(SOURCE!K186) &gt;= 0, REPT(" ",SOURCE!$W$2-LEN(SOURCE!K186)), "")&amp;
  ", "&amp; SOURCE!L186&amp;      IF(SOURCE!$Y$2-LEN(SOURCE!L186) &gt;= 0, REPT(" ",SOURCE!$Y$2-LEN(SOURCE!L186)), "")&amp;
      "},"&amp;IF(SOURCE!M186&lt;&gt;"","   "&amp;SOURCE!M186,"")
 )
)</f>
        <v>/*  183 */  { fnConstant,                  54,                          "Z" STD_SUB_0,                                 "Z" STD_SUB_0,                                 0,       0,       CAT_CNST, SLS_ENABLED  , US_ENABLED  },</v>
      </c>
    </row>
    <row r="187" spans="1:1">
      <c r="A187" s="14" t="str">
        <f>IF(SOURCE!C187&lt;0,VLOOKUP(SOURCE!C187,lookups!A$1:B$25,2,0),
  IF(ISBLANK(SOURCE!C187),
    "",
    "/* "&amp;TEXT(SOURCE!C187,"???0")&amp;" *"&amp;
      SOURCE!D187&amp;", "&amp; IF(SOURCE!$P$2-LEN(SOURCE!D187) &gt;= 0, REPT(" ",SOURCE!$P$2-LEN(SOURCE!D187)), "")&amp;
      SOURCE!E187&amp;", "&amp; IF(SOURCE!$Q$2-LEN(SOURCE!E187) &gt;= 0, REPT(" ",SOURCE!$Q$2-LEN(SOURCE!E187)), "")&amp;
      SOURCE!F187&amp;", "&amp; IF(SOURCE!$R$2-LEN(SOURCE!F187) &gt;=0, REPT(" ",SOURCE!$R$2-LEN(SOURCE!F187)), "")&amp;
      SOURCE!G187&amp;", "&amp; IF(SOURCE!$S$2-LEN(SOURCE!G187) &gt;= 0, REPT(" ",SOURCE!$S$2-LEN(SOURCE!G187)), "")&amp;
      TEXT(SOURCE!H187,"??0")&amp;", "&amp; IF(SOURCE!$T$2-3 &gt;= 0, REPT(" ",SOURCE!$T$2-3), "")&amp;
      TEXT(SOURCE!I187,"??0")&amp;", "&amp; IF(SOURCE!$U$2-3 &gt;= 0, REPT(" ",SOURCE!$U$2-3), "")&amp;
      SOURCE!J187&amp;", "&amp; IF(SOURCE!$V$2-LEN(SOURCE!J187) &gt;= 0, REPT(" ",SOURCE!$V$2-LEN(SOURCE!J187)), "")&amp;
      SOURCE!K187&amp;      IF(SOURCE!$W$2-LEN(SOURCE!K187) &gt;= 0, REPT(" ",SOURCE!$W$2-LEN(SOURCE!K187)), "")&amp;
  ", "&amp; SOURCE!L187&amp;      IF(SOURCE!$Y$2-LEN(SOURCE!L187) &gt;= 0, REPT(" ",SOURCE!$Y$2-LEN(SOURCE!L187)), "")&amp;
      "},"&amp;IF(SOURCE!M187&lt;&gt;"","   "&amp;SOURCE!M187,"")
 )
)</f>
        <v>/*  184 */  { fnConstant,                  55,                          STD_alpha,                                     STD_alpha,                                     0,       0,       CAT_CNST, SLS_ENABLED  , US_ENABLED  },</v>
      </c>
    </row>
    <row r="188" spans="1:1">
      <c r="A188" s="14" t="str">
        <f>IF(SOURCE!C188&lt;0,VLOOKUP(SOURCE!C188,lookups!A$1:B$25,2,0),
  IF(ISBLANK(SOURCE!C188),
    "",
    "/* "&amp;TEXT(SOURCE!C188,"???0")&amp;" *"&amp;
      SOURCE!D188&amp;", "&amp; IF(SOURCE!$P$2-LEN(SOURCE!D188) &gt;= 0, REPT(" ",SOURCE!$P$2-LEN(SOURCE!D188)), "")&amp;
      SOURCE!E188&amp;", "&amp; IF(SOURCE!$Q$2-LEN(SOURCE!E188) &gt;= 0, REPT(" ",SOURCE!$Q$2-LEN(SOURCE!E188)), "")&amp;
      SOURCE!F188&amp;", "&amp; IF(SOURCE!$R$2-LEN(SOURCE!F188) &gt;=0, REPT(" ",SOURCE!$R$2-LEN(SOURCE!F188)), "")&amp;
      SOURCE!G188&amp;", "&amp; IF(SOURCE!$S$2-LEN(SOURCE!G188) &gt;= 0, REPT(" ",SOURCE!$S$2-LEN(SOURCE!G188)), "")&amp;
      TEXT(SOURCE!H188,"??0")&amp;", "&amp; IF(SOURCE!$T$2-3 &gt;= 0, REPT(" ",SOURCE!$T$2-3), "")&amp;
      TEXT(SOURCE!I188,"??0")&amp;", "&amp; IF(SOURCE!$U$2-3 &gt;= 0, REPT(" ",SOURCE!$U$2-3), "")&amp;
      SOURCE!J188&amp;", "&amp; IF(SOURCE!$V$2-LEN(SOURCE!J188) &gt;= 0, REPT(" ",SOURCE!$V$2-LEN(SOURCE!J188)), "")&amp;
      SOURCE!K188&amp;      IF(SOURCE!$W$2-LEN(SOURCE!K188) &gt;= 0, REPT(" ",SOURCE!$W$2-LEN(SOURCE!K188)), "")&amp;
  ", "&amp; SOURCE!L188&amp;      IF(SOURCE!$Y$2-LEN(SOURCE!L188) &gt;= 0, REPT(" ",SOURCE!$Y$2-LEN(SOURCE!L188)), "")&amp;
      "},"&amp;IF(SOURCE!M188&lt;&gt;"","   "&amp;SOURCE!M188,"")
 )
)</f>
        <v>/*  185 */  { fnConstant,                  56,                          STD_gamma,                                     STD_gamma,                                     0,       0,       CAT_CNST, SLS_ENABLED  , US_ENABLED  },</v>
      </c>
    </row>
    <row r="189" spans="1:1">
      <c r="A189" s="14" t="str">
        <f>IF(SOURCE!C189&lt;0,VLOOKUP(SOURCE!C189,lookups!A$1:B$25,2,0),
  IF(ISBLANK(SOURCE!C189),
    "",
    "/* "&amp;TEXT(SOURCE!C189,"???0")&amp;" *"&amp;
      SOURCE!D189&amp;", "&amp; IF(SOURCE!$P$2-LEN(SOURCE!D189) &gt;= 0, REPT(" ",SOURCE!$P$2-LEN(SOURCE!D189)), "")&amp;
      SOURCE!E189&amp;", "&amp; IF(SOURCE!$Q$2-LEN(SOURCE!E189) &gt;= 0, REPT(" ",SOURCE!$Q$2-LEN(SOURCE!E189)), "")&amp;
      SOURCE!F189&amp;", "&amp; IF(SOURCE!$R$2-LEN(SOURCE!F189) &gt;=0, REPT(" ",SOURCE!$R$2-LEN(SOURCE!F189)), "")&amp;
      SOURCE!G189&amp;", "&amp; IF(SOURCE!$S$2-LEN(SOURCE!G189) &gt;= 0, REPT(" ",SOURCE!$S$2-LEN(SOURCE!G189)), "")&amp;
      TEXT(SOURCE!H189,"??0")&amp;", "&amp; IF(SOURCE!$T$2-3 &gt;= 0, REPT(" ",SOURCE!$T$2-3), "")&amp;
      TEXT(SOURCE!I189,"??0")&amp;", "&amp; IF(SOURCE!$U$2-3 &gt;= 0, REPT(" ",SOURCE!$U$2-3), "")&amp;
      SOURCE!J189&amp;", "&amp; IF(SOURCE!$V$2-LEN(SOURCE!J189) &gt;= 0, REPT(" ",SOURCE!$V$2-LEN(SOURCE!J189)), "")&amp;
      SOURCE!K189&amp;      IF(SOURCE!$W$2-LEN(SOURCE!K189) &gt;= 0, REPT(" ",SOURCE!$W$2-LEN(SOURCE!K189)), "")&amp;
  ", "&amp; SOURCE!L189&amp;      IF(SOURCE!$Y$2-LEN(SOURCE!L189) &gt;= 0, REPT(" ",SOURCE!$Y$2-LEN(SOURCE!L189)), "")&amp;
      "},"&amp;IF(SOURCE!M189&lt;&gt;"","   "&amp;SOURCE!M189,"")
 )
)</f>
        <v>/*  186 */  { fnConstant,                  57,                          STD_gamma STD_SUB_E STD_SUB_M,                 STD_gamma STD_SUB_E STD_SUB_M,                 0,       0,       CAT_CNST, SLS_ENABLED  , US_ENABLED  },</v>
      </c>
    </row>
    <row r="190" spans="1:1">
      <c r="A190" s="14" t="str">
        <f>IF(SOURCE!C190&lt;0,VLOOKUP(SOURCE!C190,lookups!A$1:B$25,2,0),
  IF(ISBLANK(SOURCE!C190),
    "",
    "/* "&amp;TEXT(SOURCE!C190,"???0")&amp;" *"&amp;
      SOURCE!D190&amp;", "&amp; IF(SOURCE!$P$2-LEN(SOURCE!D190) &gt;= 0, REPT(" ",SOURCE!$P$2-LEN(SOURCE!D190)), "")&amp;
      SOURCE!E190&amp;", "&amp; IF(SOURCE!$Q$2-LEN(SOURCE!E190) &gt;= 0, REPT(" ",SOURCE!$Q$2-LEN(SOURCE!E190)), "")&amp;
      SOURCE!F190&amp;", "&amp; IF(SOURCE!$R$2-LEN(SOURCE!F190) &gt;=0, REPT(" ",SOURCE!$R$2-LEN(SOURCE!F190)), "")&amp;
      SOURCE!G190&amp;", "&amp; IF(SOURCE!$S$2-LEN(SOURCE!G190) &gt;= 0, REPT(" ",SOURCE!$S$2-LEN(SOURCE!G190)), "")&amp;
      TEXT(SOURCE!H190,"??0")&amp;", "&amp; IF(SOURCE!$T$2-3 &gt;= 0, REPT(" ",SOURCE!$T$2-3), "")&amp;
      TEXT(SOURCE!I190,"??0")&amp;", "&amp; IF(SOURCE!$U$2-3 &gt;= 0, REPT(" ",SOURCE!$U$2-3), "")&amp;
      SOURCE!J190&amp;", "&amp; IF(SOURCE!$V$2-LEN(SOURCE!J190) &gt;= 0, REPT(" ",SOURCE!$V$2-LEN(SOURCE!J190)), "")&amp;
      SOURCE!K190&amp;      IF(SOURCE!$W$2-LEN(SOURCE!K190) &gt;= 0, REPT(" ",SOURCE!$W$2-LEN(SOURCE!K190)), "")&amp;
  ", "&amp; SOURCE!L190&amp;      IF(SOURCE!$Y$2-LEN(SOURCE!L190) &gt;= 0, REPT(" ",SOURCE!$Y$2-LEN(SOURCE!L190)), "")&amp;
      "},"&amp;IF(SOURCE!M190&lt;&gt;"","   "&amp;SOURCE!M190,"")
 )
)</f>
        <v>/*  187 */  { fnConstant,                  58,                          STD_gamma STD_SUB_p,                           STD_gamma STD_SUB_p,                           0,       0,       CAT_CNST, SLS_ENABLED  , US_ENABLED  },</v>
      </c>
    </row>
    <row r="191" spans="1:1">
      <c r="A191" s="14" t="str">
        <f>IF(SOURCE!C191&lt;0,VLOOKUP(SOURCE!C191,lookups!A$1:B$25,2,0),
  IF(ISBLANK(SOURCE!C191),
    "",
    "/* "&amp;TEXT(SOURCE!C191,"???0")&amp;" *"&amp;
      SOURCE!D191&amp;", "&amp; IF(SOURCE!$P$2-LEN(SOURCE!D191) &gt;= 0, REPT(" ",SOURCE!$P$2-LEN(SOURCE!D191)), "")&amp;
      SOURCE!E191&amp;", "&amp; IF(SOURCE!$Q$2-LEN(SOURCE!E191) &gt;= 0, REPT(" ",SOURCE!$Q$2-LEN(SOURCE!E191)), "")&amp;
      SOURCE!F191&amp;", "&amp; IF(SOURCE!$R$2-LEN(SOURCE!F191) &gt;=0, REPT(" ",SOURCE!$R$2-LEN(SOURCE!F191)), "")&amp;
      SOURCE!G191&amp;", "&amp; IF(SOURCE!$S$2-LEN(SOURCE!G191) &gt;= 0, REPT(" ",SOURCE!$S$2-LEN(SOURCE!G191)), "")&amp;
      TEXT(SOURCE!H191,"??0")&amp;", "&amp; IF(SOURCE!$T$2-3 &gt;= 0, REPT(" ",SOURCE!$T$2-3), "")&amp;
      TEXT(SOURCE!I191,"??0")&amp;", "&amp; IF(SOURCE!$U$2-3 &gt;= 0, REPT(" ",SOURCE!$U$2-3), "")&amp;
      SOURCE!J191&amp;", "&amp; IF(SOURCE!$V$2-LEN(SOURCE!J191) &gt;= 0, REPT(" ",SOURCE!$V$2-LEN(SOURCE!J191)), "")&amp;
      SOURCE!K191&amp;      IF(SOURCE!$W$2-LEN(SOURCE!K191) &gt;= 0, REPT(" ",SOURCE!$W$2-LEN(SOURCE!K191)), "")&amp;
  ", "&amp; SOURCE!L191&amp;      IF(SOURCE!$Y$2-LEN(SOURCE!L191) &gt;= 0, REPT(" ",SOURCE!$Y$2-LEN(SOURCE!L191)), "")&amp;
      "},"&amp;IF(SOURCE!M191&lt;&gt;"","   "&amp;SOURCE!M191,"")
 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2" spans="1:1">
      <c r="A192" s="14" t="str">
        <f>IF(SOURCE!C192&lt;0,VLOOKUP(SOURCE!C192,lookups!A$1:B$25,2,0),
  IF(ISBLANK(SOURCE!C192),
    "",
    "/* "&amp;TEXT(SOURCE!C192,"???0")&amp;" *"&amp;
      SOURCE!D192&amp;", "&amp; IF(SOURCE!$P$2-LEN(SOURCE!D192) &gt;= 0, REPT(" ",SOURCE!$P$2-LEN(SOURCE!D192)), "")&amp;
      SOURCE!E192&amp;", "&amp; IF(SOURCE!$Q$2-LEN(SOURCE!E192) &gt;= 0, REPT(" ",SOURCE!$Q$2-LEN(SOURCE!E192)), "")&amp;
      SOURCE!F192&amp;", "&amp; IF(SOURCE!$R$2-LEN(SOURCE!F192) &gt;=0, REPT(" ",SOURCE!$R$2-LEN(SOURCE!F192)), "")&amp;
      SOURCE!G192&amp;", "&amp; IF(SOURCE!$S$2-LEN(SOURCE!G192) &gt;= 0, REPT(" ",SOURCE!$S$2-LEN(SOURCE!G192)), "")&amp;
      TEXT(SOURCE!H192,"??0")&amp;", "&amp; IF(SOURCE!$T$2-3 &gt;= 0, REPT(" ",SOURCE!$T$2-3), "")&amp;
      TEXT(SOURCE!I192,"??0")&amp;", "&amp; IF(SOURCE!$U$2-3 &gt;= 0, REPT(" ",SOURCE!$U$2-3), "")&amp;
      SOURCE!J192&amp;", "&amp; IF(SOURCE!$V$2-LEN(SOURCE!J192) &gt;= 0, REPT(" ",SOURCE!$V$2-LEN(SOURCE!J192)), "")&amp;
      SOURCE!K192&amp;      IF(SOURCE!$W$2-LEN(SOURCE!K192) &gt;= 0, REPT(" ",SOURCE!$W$2-LEN(SOURCE!K192)), "")&amp;
  ", "&amp; SOURCE!L192&amp;      IF(SOURCE!$Y$2-LEN(SOURCE!L192) &gt;= 0, REPT(" ",SOURCE!$Y$2-LEN(SOURCE!L192)), "")&amp;
      "},"&amp;IF(SOURCE!M192&lt;&gt;"","   "&amp;SOURCE!M192,"")
 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3" spans="1:1">
      <c r="A193" s="14" t="str">
        <f>IF(SOURCE!C193&lt;0,VLOOKUP(SOURCE!C193,lookups!A$1:B$25,2,0),
  IF(ISBLANK(SOURCE!C193),
    "",
    "/* "&amp;TEXT(SOURCE!C193,"???0")&amp;" *"&amp;
      SOURCE!D193&amp;", "&amp; IF(SOURCE!$P$2-LEN(SOURCE!D193) &gt;= 0, REPT(" ",SOURCE!$P$2-LEN(SOURCE!D193)), "")&amp;
      SOURCE!E193&amp;", "&amp; IF(SOURCE!$Q$2-LEN(SOURCE!E193) &gt;= 0, REPT(" ",SOURCE!$Q$2-LEN(SOURCE!E193)), "")&amp;
      SOURCE!F193&amp;", "&amp; IF(SOURCE!$R$2-LEN(SOURCE!F193) &gt;=0, REPT(" ",SOURCE!$R$2-LEN(SOURCE!F193)), "")&amp;
      SOURCE!G193&amp;", "&amp; IF(SOURCE!$S$2-LEN(SOURCE!G193) &gt;= 0, REPT(" ",SOURCE!$S$2-LEN(SOURCE!G193)), "")&amp;
      TEXT(SOURCE!H193,"??0")&amp;", "&amp; IF(SOURCE!$T$2-3 &gt;= 0, REPT(" ",SOURCE!$T$2-3), "")&amp;
      TEXT(SOURCE!I193,"??0")&amp;", "&amp; IF(SOURCE!$U$2-3 &gt;= 0, REPT(" ",SOURCE!$U$2-3), "")&amp;
      SOURCE!J193&amp;", "&amp; IF(SOURCE!$V$2-LEN(SOURCE!J193) &gt;= 0, REPT(" ",SOURCE!$V$2-LEN(SOURCE!J193)), "")&amp;
      SOURCE!K193&amp;      IF(SOURCE!$W$2-LEN(SOURCE!K193) &gt;= 0, REPT(" ",SOURCE!$W$2-LEN(SOURCE!K193)), "")&amp;
  ", "&amp; SOURCE!L193&amp;      IF(SOURCE!$Y$2-LEN(SOURCE!L193) &gt;= 0, REPT(" ",SOURCE!$Y$2-LEN(SOURCE!L193)), "")&amp;
      "},"&amp;IF(SOURCE!M193&lt;&gt;"","   "&amp;SOURCE!M193,"")
 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4" spans="1:1">
      <c r="A194" s="14" t="str">
        <f>IF(SOURCE!C194&lt;0,VLOOKUP(SOURCE!C194,lookups!A$1:B$25,2,0),
  IF(ISBLANK(SOURCE!C194),
    "",
    "/* "&amp;TEXT(SOURCE!C194,"???0")&amp;" *"&amp;
      SOURCE!D194&amp;", "&amp; IF(SOURCE!$P$2-LEN(SOURCE!D194) &gt;= 0, REPT(" ",SOURCE!$P$2-LEN(SOURCE!D194)), "")&amp;
      SOURCE!E194&amp;", "&amp; IF(SOURCE!$Q$2-LEN(SOURCE!E194) &gt;= 0, REPT(" ",SOURCE!$Q$2-LEN(SOURCE!E194)), "")&amp;
      SOURCE!F194&amp;", "&amp; IF(SOURCE!$R$2-LEN(SOURCE!F194) &gt;=0, REPT(" ",SOURCE!$R$2-LEN(SOURCE!F194)), "")&amp;
      SOURCE!G194&amp;", "&amp; IF(SOURCE!$S$2-LEN(SOURCE!G194) &gt;= 0, REPT(" ",SOURCE!$S$2-LEN(SOURCE!G194)), "")&amp;
      TEXT(SOURCE!H194,"??0")&amp;", "&amp; IF(SOURCE!$T$2-3 &gt;= 0, REPT(" ",SOURCE!$T$2-3), "")&amp;
      TEXT(SOURCE!I194,"??0")&amp;", "&amp; IF(SOURCE!$U$2-3 &gt;= 0, REPT(" ",SOURCE!$U$2-3), "")&amp;
      SOURCE!J194&amp;", "&amp; IF(SOURCE!$V$2-LEN(SOURCE!J194) &gt;= 0, REPT(" ",SOURCE!$V$2-LEN(SOURCE!J194)), "")&amp;
      SOURCE!K194&amp;      IF(SOURCE!$W$2-LEN(SOURCE!K194) &gt;= 0, REPT(" ",SOURCE!$W$2-LEN(SOURCE!K194)), "")&amp;
  ", "&amp; SOURCE!L194&amp;      IF(SOURCE!$Y$2-LEN(SOURCE!L194) &gt;= 0, REPT(" ",SOURCE!$Y$2-LEN(SOURCE!L194)), "")&amp;
      "},"&amp;IF(SOURCE!M194&lt;&gt;"","   "&amp;SOURCE!M194,"")
 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195" spans="1:1">
      <c r="A195" s="14" t="str">
        <f>IF(SOURCE!C195&lt;0,VLOOKUP(SOURCE!C195,lookups!A$1:B$25,2,0),
  IF(ISBLANK(SOURCE!C195),
    "",
    "/* "&amp;TEXT(SOURCE!C195,"???0")&amp;" *"&amp;
      SOURCE!D195&amp;", "&amp; IF(SOURCE!$P$2-LEN(SOURCE!D195) &gt;= 0, REPT(" ",SOURCE!$P$2-LEN(SOURCE!D195)), "")&amp;
      SOURCE!E195&amp;", "&amp; IF(SOURCE!$Q$2-LEN(SOURCE!E195) &gt;= 0, REPT(" ",SOURCE!$Q$2-LEN(SOURCE!E195)), "")&amp;
      SOURCE!F195&amp;", "&amp; IF(SOURCE!$R$2-LEN(SOURCE!F195) &gt;=0, REPT(" ",SOURCE!$R$2-LEN(SOURCE!F195)), "")&amp;
      SOURCE!G195&amp;", "&amp; IF(SOURCE!$S$2-LEN(SOURCE!G195) &gt;= 0, REPT(" ",SOURCE!$S$2-LEN(SOURCE!G195)), "")&amp;
      TEXT(SOURCE!H195,"??0")&amp;", "&amp; IF(SOURCE!$T$2-3 &gt;= 0, REPT(" ",SOURCE!$T$2-3), "")&amp;
      TEXT(SOURCE!I195,"??0")&amp;", "&amp; IF(SOURCE!$U$2-3 &gt;= 0, REPT(" ",SOURCE!$U$2-3), "")&amp;
      SOURCE!J195&amp;", "&amp; IF(SOURCE!$V$2-LEN(SOURCE!J195) &gt;= 0, REPT(" ",SOURCE!$V$2-LEN(SOURCE!J195)), "")&amp;
      SOURCE!K195&amp;      IF(SOURCE!$W$2-LEN(SOURCE!K195) &gt;= 0, REPT(" ",SOURCE!$W$2-LEN(SOURCE!K195)), "")&amp;
  ", "&amp; SOURCE!L195&amp;      IF(SOURCE!$Y$2-LEN(SOURCE!L195) &gt;= 0, REPT(" ",SOURCE!$Y$2-LEN(SOURCE!L195)), "")&amp;
      "},"&amp;IF(SOURCE!M195&lt;&gt;"","   "&amp;SOURCE!M195,"")
 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196" spans="1:1">
      <c r="A196" s="14" t="str">
        <f>IF(SOURCE!C196&lt;0,VLOOKUP(SOURCE!C196,lookups!A$1:B$25,2,0),
  IF(ISBLANK(SOURCE!C196),
    "",
    "/* "&amp;TEXT(SOURCE!C196,"???0")&amp;" *"&amp;
      SOURCE!D196&amp;", "&amp; IF(SOURCE!$P$2-LEN(SOURCE!D196) &gt;= 0, REPT(" ",SOURCE!$P$2-LEN(SOURCE!D196)), "")&amp;
      SOURCE!E196&amp;", "&amp; IF(SOURCE!$Q$2-LEN(SOURCE!E196) &gt;= 0, REPT(" ",SOURCE!$Q$2-LEN(SOURCE!E196)), "")&amp;
      SOURCE!F196&amp;", "&amp; IF(SOURCE!$R$2-LEN(SOURCE!F196) &gt;=0, REPT(" ",SOURCE!$R$2-LEN(SOURCE!F196)), "")&amp;
      SOURCE!G196&amp;", "&amp; IF(SOURCE!$S$2-LEN(SOURCE!G196) &gt;= 0, REPT(" ",SOURCE!$S$2-LEN(SOURCE!G196)), "")&amp;
      TEXT(SOURCE!H196,"??0")&amp;", "&amp; IF(SOURCE!$T$2-3 &gt;= 0, REPT(" ",SOURCE!$T$2-3), "")&amp;
      TEXT(SOURCE!I196,"??0")&amp;", "&amp; IF(SOURCE!$U$2-3 &gt;= 0, REPT(" ",SOURCE!$U$2-3), "")&amp;
      SOURCE!J196&amp;", "&amp; IF(SOURCE!$V$2-LEN(SOURCE!J196) &gt;= 0, REPT(" ",SOURCE!$V$2-LEN(SOURCE!J196)), "")&amp;
      SOURCE!K196&amp;      IF(SOURCE!$W$2-LEN(SOURCE!K196) &gt;= 0, REPT(" ",SOURCE!$W$2-LEN(SOURCE!K196)), "")&amp;
  ", "&amp; SOURCE!L196&amp;      IF(SOURCE!$Y$2-LEN(SOURCE!L196) &gt;= 0, REPT(" ",SOURCE!$Y$2-LEN(SOURCE!L196)), "")&amp;
      "},"&amp;IF(SOURCE!M196&lt;&gt;"","   "&amp;SOURCE!M196,"")
 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197" spans="1:1">
      <c r="A197" s="14" t="str">
        <f>IF(SOURCE!C197&lt;0,VLOOKUP(SOURCE!C197,lookups!A$1:B$25,2,0),
  IF(ISBLANK(SOURCE!C197),
    "",
    "/* "&amp;TEXT(SOURCE!C197,"???0")&amp;" *"&amp;
      SOURCE!D197&amp;", "&amp; IF(SOURCE!$P$2-LEN(SOURCE!D197) &gt;= 0, REPT(" ",SOURCE!$P$2-LEN(SOURCE!D197)), "")&amp;
      SOURCE!E197&amp;", "&amp; IF(SOURCE!$Q$2-LEN(SOURCE!E197) &gt;= 0, REPT(" ",SOURCE!$Q$2-LEN(SOURCE!E197)), "")&amp;
      SOURCE!F197&amp;", "&amp; IF(SOURCE!$R$2-LEN(SOURCE!F197) &gt;=0, REPT(" ",SOURCE!$R$2-LEN(SOURCE!F197)), "")&amp;
      SOURCE!G197&amp;", "&amp; IF(SOURCE!$S$2-LEN(SOURCE!G197) &gt;= 0, REPT(" ",SOURCE!$S$2-LEN(SOURCE!G197)), "")&amp;
      TEXT(SOURCE!H197,"??0")&amp;", "&amp; IF(SOURCE!$T$2-3 &gt;= 0, REPT(" ",SOURCE!$T$2-3), "")&amp;
      TEXT(SOURCE!I197,"??0")&amp;", "&amp; IF(SOURCE!$U$2-3 &gt;= 0, REPT(" ",SOURCE!$U$2-3), "")&amp;
      SOURCE!J197&amp;", "&amp; IF(SOURCE!$V$2-LEN(SOURCE!J197) &gt;= 0, REPT(" ",SOURCE!$V$2-LEN(SOURCE!J197)), "")&amp;
      SOURCE!K197&amp;      IF(SOURCE!$W$2-LEN(SOURCE!K197) &gt;= 0, REPT(" ",SOURCE!$W$2-LEN(SOURCE!K197)), "")&amp;
  ", "&amp; SOURCE!L197&amp;      IF(SOURCE!$Y$2-LEN(SOURCE!L197) &gt;= 0, REPT(" ",SOURCE!$Y$2-LEN(SOURCE!L197)), "")&amp;
      "},"&amp;IF(SOURCE!M197&lt;&gt;"","   "&amp;SOURCE!M197,"")
 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198" spans="1:1">
      <c r="A198" s="14" t="str">
        <f>IF(SOURCE!C198&lt;0,VLOOKUP(SOURCE!C198,lookups!A$1:B$25,2,0),
  IF(ISBLANK(SOURCE!C198),
    "",
    "/* "&amp;TEXT(SOURCE!C198,"???0")&amp;" *"&amp;
      SOURCE!D198&amp;", "&amp; IF(SOURCE!$P$2-LEN(SOURCE!D198) &gt;= 0, REPT(" ",SOURCE!$P$2-LEN(SOURCE!D198)), "")&amp;
      SOURCE!E198&amp;", "&amp; IF(SOURCE!$Q$2-LEN(SOURCE!E198) &gt;= 0, REPT(" ",SOURCE!$Q$2-LEN(SOURCE!E198)), "")&amp;
      SOURCE!F198&amp;", "&amp; IF(SOURCE!$R$2-LEN(SOURCE!F198) &gt;=0, REPT(" ",SOURCE!$R$2-LEN(SOURCE!F198)), "")&amp;
      SOURCE!G198&amp;", "&amp; IF(SOURCE!$S$2-LEN(SOURCE!G198) &gt;= 0, REPT(" ",SOURCE!$S$2-LEN(SOURCE!G198)), "")&amp;
      TEXT(SOURCE!H198,"??0")&amp;", "&amp; IF(SOURCE!$T$2-3 &gt;= 0, REPT(" ",SOURCE!$T$2-3), "")&amp;
      TEXT(SOURCE!I198,"??0")&amp;", "&amp; IF(SOURCE!$U$2-3 &gt;= 0, REPT(" ",SOURCE!$U$2-3), "")&amp;
      SOURCE!J198&amp;", "&amp; IF(SOURCE!$V$2-LEN(SOURCE!J198) &gt;= 0, REPT(" ",SOURCE!$V$2-LEN(SOURCE!J198)), "")&amp;
      SOURCE!K198&amp;      IF(SOURCE!$W$2-LEN(SOURCE!K198) &gt;= 0, REPT(" ",SOURCE!$W$2-LEN(SOURCE!K198)), "")&amp;
  ", "&amp; SOURCE!L198&amp;      IF(SOURCE!$Y$2-LEN(SOURCE!L198) &gt;= 0, REPT(" ",SOURCE!$Y$2-LEN(SOURCE!L198)), "")&amp;
      "},"&amp;IF(SOURCE!M198&lt;&gt;"","   "&amp;SOURCE!M198,"")
 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199" spans="1:1">
      <c r="A199" s="14" t="str">
        <f>IF(SOURCE!C199&lt;0,VLOOKUP(SOURCE!C199,lookups!A$1:B$25,2,0),
  IF(ISBLANK(SOURCE!C199),
    "",
    "/* "&amp;TEXT(SOURCE!C199,"???0")&amp;" *"&amp;
      SOURCE!D199&amp;", "&amp; IF(SOURCE!$P$2-LEN(SOURCE!D199) &gt;= 0, REPT(" ",SOURCE!$P$2-LEN(SOURCE!D199)), "")&amp;
      SOURCE!E199&amp;", "&amp; IF(SOURCE!$Q$2-LEN(SOURCE!E199) &gt;= 0, REPT(" ",SOURCE!$Q$2-LEN(SOURCE!E199)), "")&amp;
      SOURCE!F199&amp;", "&amp; IF(SOURCE!$R$2-LEN(SOURCE!F199) &gt;=0, REPT(" ",SOURCE!$R$2-LEN(SOURCE!F199)), "")&amp;
      SOURCE!G199&amp;", "&amp; IF(SOURCE!$S$2-LEN(SOURCE!G199) &gt;= 0, REPT(" ",SOURCE!$S$2-LEN(SOURCE!G199)), "")&amp;
      TEXT(SOURCE!H199,"??0")&amp;", "&amp; IF(SOURCE!$T$2-3 &gt;= 0, REPT(" ",SOURCE!$T$2-3), "")&amp;
      TEXT(SOURCE!I199,"??0")&amp;", "&amp; IF(SOURCE!$U$2-3 &gt;= 0, REPT(" ",SOURCE!$U$2-3), "")&amp;
      SOURCE!J199&amp;", "&amp; IF(SOURCE!$V$2-LEN(SOURCE!J199) &gt;= 0, REPT(" ",SOURCE!$V$2-LEN(SOURCE!J199)), "")&amp;
      SOURCE!K199&amp;      IF(SOURCE!$W$2-LEN(SOURCE!K199) &gt;= 0, REPT(" ",SOURCE!$W$2-LEN(SOURCE!K199)), "")&amp;
  ", "&amp; SOURCE!L199&amp;      IF(SOURCE!$Y$2-LEN(SOURCE!L199) &gt;= 0, REPT(" ",SOURCE!$Y$2-LEN(SOURCE!L199)), "")&amp;
      "},"&amp;IF(SOURCE!M199&lt;&gt;"","   "&amp;SOURCE!M199,"")
 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0" spans="1:1">
      <c r="A200" s="14" t="str">
        <f>IF(SOURCE!C200&lt;0,VLOOKUP(SOURCE!C200,lookups!A$1:B$25,2,0),
  IF(ISBLANK(SOURCE!C200),
    "",
    "/* "&amp;TEXT(SOURCE!C200,"???0")&amp;" *"&amp;
      SOURCE!D200&amp;", "&amp; IF(SOURCE!$P$2-LEN(SOURCE!D200) &gt;= 0, REPT(" ",SOURCE!$P$2-LEN(SOURCE!D200)), "")&amp;
      SOURCE!E200&amp;", "&amp; IF(SOURCE!$Q$2-LEN(SOURCE!E200) &gt;= 0, REPT(" ",SOURCE!$Q$2-LEN(SOURCE!E200)), "")&amp;
      SOURCE!F200&amp;", "&amp; IF(SOURCE!$R$2-LEN(SOURCE!F200) &gt;=0, REPT(" ",SOURCE!$R$2-LEN(SOURCE!F200)), "")&amp;
      SOURCE!G200&amp;", "&amp; IF(SOURCE!$S$2-LEN(SOURCE!G200) &gt;= 0, REPT(" ",SOURCE!$S$2-LEN(SOURCE!G200)), "")&amp;
      TEXT(SOURCE!H200,"??0")&amp;", "&amp; IF(SOURCE!$T$2-3 &gt;= 0, REPT(" ",SOURCE!$T$2-3), "")&amp;
      TEXT(SOURCE!I200,"??0")&amp;", "&amp; IF(SOURCE!$U$2-3 &gt;= 0, REPT(" ",SOURCE!$U$2-3), "")&amp;
      SOURCE!J200&amp;", "&amp; IF(SOURCE!$V$2-LEN(SOURCE!J200) &gt;= 0, REPT(" ",SOURCE!$V$2-LEN(SOURCE!J200)), "")&amp;
      SOURCE!K200&amp;      IF(SOURCE!$W$2-LEN(SOURCE!K200) &gt;= 0, REPT(" ",SOURCE!$W$2-LEN(SOURCE!K200)), "")&amp;
  ", "&amp; SOURCE!L200&amp;      IF(SOURCE!$Y$2-LEN(SOURCE!L200) &gt;= 0, REPT(" ",SOURCE!$Y$2-LEN(SOURCE!L200)), "")&amp;
      "},"&amp;IF(SOURCE!M200&lt;&gt;"","   "&amp;SOURCE!M200,"")
 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1" spans="1:1">
      <c r="A201" s="14" t="str">
        <f>IF(SOURCE!C201&lt;0,VLOOKUP(SOURCE!C201,lookups!A$1:B$25,2,0),
  IF(ISBLANK(SOURCE!C201),
    "",
    "/* "&amp;TEXT(SOURCE!C201,"???0")&amp;" *"&amp;
      SOURCE!D201&amp;", "&amp; IF(SOURCE!$P$2-LEN(SOURCE!D201) &gt;= 0, REPT(" ",SOURCE!$P$2-LEN(SOURCE!D201)), "")&amp;
      SOURCE!E201&amp;", "&amp; IF(SOURCE!$Q$2-LEN(SOURCE!E201) &gt;= 0, REPT(" ",SOURCE!$Q$2-LEN(SOURCE!E201)), "")&amp;
      SOURCE!F201&amp;", "&amp; IF(SOURCE!$R$2-LEN(SOURCE!F201) &gt;=0, REPT(" ",SOURCE!$R$2-LEN(SOURCE!F201)), "")&amp;
      SOURCE!G201&amp;", "&amp; IF(SOURCE!$S$2-LEN(SOURCE!G201) &gt;= 0, REPT(" ",SOURCE!$S$2-LEN(SOURCE!G201)), "")&amp;
      TEXT(SOURCE!H201,"??0")&amp;", "&amp; IF(SOURCE!$T$2-3 &gt;= 0, REPT(" ",SOURCE!$T$2-3), "")&amp;
      TEXT(SOURCE!I201,"??0")&amp;", "&amp; IF(SOURCE!$U$2-3 &gt;= 0, REPT(" ",SOURCE!$U$2-3), "")&amp;
      SOURCE!J201&amp;", "&amp; IF(SOURCE!$V$2-LEN(SOURCE!J201) &gt;= 0, REPT(" ",SOURCE!$V$2-LEN(SOURCE!J201)), "")&amp;
      SOURCE!K201&amp;      IF(SOURCE!$W$2-LEN(SOURCE!K201) &gt;= 0, REPT(" ",SOURCE!$W$2-LEN(SOURCE!K201)), "")&amp;
  ", "&amp; SOURCE!L201&amp;      IF(SOURCE!$Y$2-LEN(SOURCE!L201) &gt;= 0, REPT(" ",SOURCE!$Y$2-LEN(SOURCE!L201)), "")&amp;
      "},"&amp;IF(SOURCE!M201&lt;&gt;"","   "&amp;SOURCE!M201,"")
 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2" spans="1:1">
      <c r="A202" s="14" t="str">
        <f>IF(SOURCE!C202&lt;0,VLOOKUP(SOURCE!C202,lookups!A$1:B$25,2,0),
  IF(ISBLANK(SOURCE!C202),
    "",
    "/* "&amp;TEXT(SOURCE!C202,"???0")&amp;" *"&amp;
      SOURCE!D202&amp;", "&amp; IF(SOURCE!$P$2-LEN(SOURCE!D202) &gt;= 0, REPT(" ",SOURCE!$P$2-LEN(SOURCE!D202)), "")&amp;
      SOURCE!E202&amp;", "&amp; IF(SOURCE!$Q$2-LEN(SOURCE!E202) &gt;= 0, REPT(" ",SOURCE!$Q$2-LEN(SOURCE!E202)), "")&amp;
      SOURCE!F202&amp;", "&amp; IF(SOURCE!$R$2-LEN(SOURCE!F202) &gt;=0, REPT(" ",SOURCE!$R$2-LEN(SOURCE!F202)), "")&amp;
      SOURCE!G202&amp;", "&amp; IF(SOURCE!$S$2-LEN(SOURCE!G202) &gt;= 0, REPT(" ",SOURCE!$S$2-LEN(SOURCE!G202)), "")&amp;
      TEXT(SOURCE!H202,"??0")&amp;", "&amp; IF(SOURCE!$T$2-3 &gt;= 0, REPT(" ",SOURCE!$T$2-3), "")&amp;
      TEXT(SOURCE!I202,"??0")&amp;", "&amp; IF(SOURCE!$U$2-3 &gt;= 0, REPT(" ",SOURCE!$U$2-3), "")&amp;
      SOURCE!J202&amp;", "&amp; IF(SOURCE!$V$2-LEN(SOURCE!J202) &gt;= 0, REPT(" ",SOURCE!$V$2-LEN(SOURCE!J202)), "")&amp;
      SOURCE!K202&amp;      IF(SOURCE!$W$2-LEN(SOURCE!K202) &gt;= 0, REPT(" ",SOURCE!$W$2-LEN(SOURCE!K202)), "")&amp;
  ", "&amp; SOURCE!L202&amp;      IF(SOURCE!$Y$2-LEN(SOURCE!L202) &gt;= 0, REPT(" ",SOURCE!$Y$2-LEN(SOURCE!L202)), "")&amp;
      "},"&amp;IF(SOURCE!M202&lt;&gt;"","   "&amp;SOURCE!M202,"")
 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3" spans="1:1">
      <c r="A203" s="14" t="str">
        <f>IF(SOURCE!C203&lt;0,VLOOKUP(SOURCE!C203,lookups!A$1:B$25,2,0),
  IF(ISBLANK(SOURCE!C203),
    "",
    "/* "&amp;TEXT(SOURCE!C203,"???0")&amp;" *"&amp;
      SOURCE!D203&amp;", "&amp; IF(SOURCE!$P$2-LEN(SOURCE!D203) &gt;= 0, REPT(" ",SOURCE!$P$2-LEN(SOURCE!D203)), "")&amp;
      SOURCE!E203&amp;", "&amp; IF(SOURCE!$Q$2-LEN(SOURCE!E203) &gt;= 0, REPT(" ",SOURCE!$Q$2-LEN(SOURCE!E203)), "")&amp;
      SOURCE!F203&amp;", "&amp; IF(SOURCE!$R$2-LEN(SOURCE!F203) &gt;=0, REPT(" ",SOURCE!$R$2-LEN(SOURCE!F203)), "")&amp;
      SOURCE!G203&amp;", "&amp; IF(SOURCE!$S$2-LEN(SOURCE!G203) &gt;= 0, REPT(" ",SOURCE!$S$2-LEN(SOURCE!G203)), "")&amp;
      TEXT(SOURCE!H203,"??0")&amp;", "&amp; IF(SOURCE!$T$2-3 &gt;= 0, REPT(" ",SOURCE!$T$2-3), "")&amp;
      TEXT(SOURCE!I203,"??0")&amp;", "&amp; IF(SOURCE!$U$2-3 &gt;= 0, REPT(" ",SOURCE!$U$2-3), "")&amp;
      SOURCE!J203&amp;", "&amp; IF(SOURCE!$V$2-LEN(SOURCE!J203) &gt;= 0, REPT(" ",SOURCE!$V$2-LEN(SOURCE!J203)), "")&amp;
      SOURCE!K203&amp;      IF(SOURCE!$W$2-LEN(SOURCE!K203) &gt;= 0, REPT(" ",SOURCE!$W$2-LEN(SOURCE!K203)), "")&amp;
  ", "&amp; SOURCE!L203&amp;      IF(SOURCE!$Y$2-LEN(SOURCE!L203) &gt;= 0, REPT(" ",SOURCE!$Y$2-LEN(SOURCE!L203)), "")&amp;
      "},"&amp;IF(SOURCE!M203&lt;&gt;"","   "&amp;SOURCE!M203,"")
 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4" spans="1:1">
      <c r="A204" s="14" t="str">
        <f>IF(SOURCE!C204&lt;0,VLOOKUP(SOURCE!C204,lookups!A$1:B$25,2,0),
  IF(ISBLANK(SOURCE!C204),
    "",
    "/* "&amp;TEXT(SOURCE!C204,"???0")&amp;" *"&amp;
      SOURCE!D204&amp;", "&amp; IF(SOURCE!$P$2-LEN(SOURCE!D204) &gt;= 0, REPT(" ",SOURCE!$P$2-LEN(SOURCE!D204)), "")&amp;
      SOURCE!E204&amp;", "&amp; IF(SOURCE!$Q$2-LEN(SOURCE!E204) &gt;= 0, REPT(" ",SOURCE!$Q$2-LEN(SOURCE!E204)), "")&amp;
      SOURCE!F204&amp;", "&amp; IF(SOURCE!$R$2-LEN(SOURCE!F204) &gt;=0, REPT(" ",SOURCE!$R$2-LEN(SOURCE!F204)), "")&amp;
      SOURCE!G204&amp;", "&amp; IF(SOURCE!$S$2-LEN(SOURCE!G204) &gt;= 0, REPT(" ",SOURCE!$S$2-LEN(SOURCE!G204)), "")&amp;
      TEXT(SOURCE!H204,"??0")&amp;", "&amp; IF(SOURCE!$T$2-3 &gt;= 0, REPT(" ",SOURCE!$T$2-3), "")&amp;
      TEXT(SOURCE!I204,"??0")&amp;", "&amp; IF(SOURCE!$U$2-3 &gt;= 0, REPT(" ",SOURCE!$U$2-3), "")&amp;
      SOURCE!J204&amp;", "&amp; IF(SOURCE!$V$2-LEN(SOURCE!J204) &gt;= 0, REPT(" ",SOURCE!$V$2-LEN(SOURCE!J204)), "")&amp;
      SOURCE!K204&amp;      IF(SOURCE!$W$2-LEN(SOURCE!K204) &gt;= 0, REPT(" ",SOURCE!$W$2-LEN(SOURCE!K204)), "")&amp;
  ", "&amp; SOURCE!L204&amp;      IF(SOURCE!$Y$2-LEN(SOURCE!L204) &gt;= 0, REPT(" ",SOURCE!$Y$2-LEN(SOURCE!L204)), "")&amp;
      "},"&amp;IF(SOURCE!M204&lt;&gt;"","   "&amp;SOURCE!M204,"")
 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05" spans="1:1">
      <c r="A205" s="14" t="str">
        <f>IF(SOURCE!C205&lt;0,VLOOKUP(SOURCE!C205,lookups!A$1:B$25,2,0),
  IF(ISBLANK(SOURCE!C205),
    "",
    "/* "&amp;TEXT(SOURCE!C205,"???0")&amp;" *"&amp;
      SOURCE!D205&amp;", "&amp; IF(SOURCE!$P$2-LEN(SOURCE!D205) &gt;= 0, REPT(" ",SOURCE!$P$2-LEN(SOURCE!D205)), "")&amp;
      SOURCE!E205&amp;", "&amp; IF(SOURCE!$Q$2-LEN(SOURCE!E205) &gt;= 0, REPT(" ",SOURCE!$Q$2-LEN(SOURCE!E205)), "")&amp;
      SOURCE!F205&amp;", "&amp; IF(SOURCE!$R$2-LEN(SOURCE!F205) &gt;=0, REPT(" ",SOURCE!$R$2-LEN(SOURCE!F205)), "")&amp;
      SOURCE!G205&amp;", "&amp; IF(SOURCE!$S$2-LEN(SOURCE!G205) &gt;= 0, REPT(" ",SOURCE!$S$2-LEN(SOURCE!G205)), "")&amp;
      TEXT(SOURCE!H205,"??0")&amp;", "&amp; IF(SOURCE!$T$2-3 &gt;= 0, REPT(" ",SOURCE!$T$2-3), "")&amp;
      TEXT(SOURCE!I205,"??0")&amp;", "&amp; IF(SOURCE!$U$2-3 &gt;= 0, REPT(" ",SOURCE!$U$2-3), "")&amp;
      SOURCE!J205&amp;", "&amp; IF(SOURCE!$V$2-LEN(SOURCE!J205) &gt;= 0, REPT(" ",SOURCE!$V$2-LEN(SOURCE!J205)), "")&amp;
      SOURCE!K205&amp;      IF(SOURCE!$W$2-LEN(SOURCE!K205) &gt;= 0, REPT(" ",SOURCE!$W$2-LEN(SOURCE!K205)), "")&amp;
  ", "&amp; SOURCE!L205&amp;      IF(SOURCE!$Y$2-LEN(SOURCE!L205) &gt;= 0, REPT(" ",SOURCE!$Y$2-LEN(SOURCE!L205)), "")&amp;
      "},"&amp;IF(SOURCE!M205&lt;&gt;"","   "&amp;SOURCE!M205,"")
 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06" spans="1:1">
      <c r="A206" s="14" t="str">
        <f>IF(SOURCE!C206&lt;0,VLOOKUP(SOURCE!C206,lookups!A$1:B$25,2,0),
  IF(ISBLANK(SOURCE!C206),
    "",
    "/* "&amp;TEXT(SOURCE!C206,"???0")&amp;" *"&amp;
      SOURCE!D206&amp;", "&amp; IF(SOURCE!$P$2-LEN(SOURCE!D206) &gt;= 0, REPT(" ",SOURCE!$P$2-LEN(SOURCE!D206)), "")&amp;
      SOURCE!E206&amp;", "&amp; IF(SOURCE!$Q$2-LEN(SOURCE!E206) &gt;= 0, REPT(" ",SOURCE!$Q$2-LEN(SOURCE!E206)), "")&amp;
      SOURCE!F206&amp;", "&amp; IF(SOURCE!$R$2-LEN(SOURCE!F206) &gt;=0, REPT(" ",SOURCE!$R$2-LEN(SOURCE!F206)), "")&amp;
      SOURCE!G206&amp;", "&amp; IF(SOURCE!$S$2-LEN(SOURCE!G206) &gt;= 0, REPT(" ",SOURCE!$S$2-LEN(SOURCE!G206)), "")&amp;
      TEXT(SOURCE!H206,"??0")&amp;", "&amp; IF(SOURCE!$T$2-3 &gt;= 0, REPT(" ",SOURCE!$T$2-3), "")&amp;
      TEXT(SOURCE!I206,"??0")&amp;", "&amp; IF(SOURCE!$U$2-3 &gt;= 0, REPT(" ",SOURCE!$U$2-3), "")&amp;
      SOURCE!J206&amp;", "&amp; IF(SOURCE!$V$2-LEN(SOURCE!J206) &gt;= 0, REPT(" ",SOURCE!$V$2-LEN(SOURCE!J206)), "")&amp;
      SOURCE!K206&amp;      IF(SOURCE!$W$2-LEN(SOURCE!K206) &gt;= 0, REPT(" ",SOURCE!$W$2-LEN(SOURCE!K206)), "")&amp;
  ", "&amp; SOURCE!L206&amp;      IF(SOURCE!$Y$2-LEN(SOURCE!L206) &gt;= 0, REPT(" ",SOURCE!$Y$2-LEN(SOURCE!L206)), "")&amp;
      "},"&amp;IF(SOURCE!M206&lt;&gt;"","   "&amp;SOURCE!M206,"")
 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07" spans="1:1">
      <c r="A207" s="14" t="str">
        <f>IF(SOURCE!C207&lt;0,VLOOKUP(SOURCE!C207,lookups!A$1:B$25,2,0),
  IF(ISBLANK(SOURCE!C207),
    "",
    "/* "&amp;TEXT(SOURCE!C207,"???0")&amp;" *"&amp;
      SOURCE!D207&amp;", "&amp; IF(SOURCE!$P$2-LEN(SOURCE!D207) &gt;= 0, REPT(" ",SOURCE!$P$2-LEN(SOURCE!D207)), "")&amp;
      SOURCE!E207&amp;", "&amp; IF(SOURCE!$Q$2-LEN(SOURCE!E207) &gt;= 0, REPT(" ",SOURCE!$Q$2-LEN(SOURCE!E207)), "")&amp;
      SOURCE!F207&amp;", "&amp; IF(SOURCE!$R$2-LEN(SOURCE!F207) &gt;=0, REPT(" ",SOURCE!$R$2-LEN(SOURCE!F207)), "")&amp;
      SOURCE!G207&amp;", "&amp; IF(SOURCE!$S$2-LEN(SOURCE!G207) &gt;= 0, REPT(" ",SOURCE!$S$2-LEN(SOURCE!G207)), "")&amp;
      TEXT(SOURCE!H207,"??0")&amp;", "&amp; IF(SOURCE!$T$2-3 &gt;= 0, REPT(" ",SOURCE!$T$2-3), "")&amp;
      TEXT(SOURCE!I207,"??0")&amp;", "&amp; IF(SOURCE!$U$2-3 &gt;= 0, REPT(" ",SOURCE!$U$2-3), "")&amp;
      SOURCE!J207&amp;", "&amp; IF(SOURCE!$V$2-LEN(SOURCE!J207) &gt;= 0, REPT(" ",SOURCE!$V$2-LEN(SOURCE!J207)), "")&amp;
      SOURCE!K207&amp;      IF(SOURCE!$W$2-LEN(SOURCE!K207) &gt;= 0, REPT(" ",SOURCE!$W$2-LEN(SOURCE!K207)), "")&amp;
  ", "&amp; SOURCE!L207&amp;      IF(SOURCE!$Y$2-LEN(SOURCE!L207) &gt;= 0, REPT(" ",SOURCE!$Y$2-LEN(SOURCE!L207)), "")&amp;
      "},"&amp;IF(SOURCE!M207&lt;&gt;"","   "&amp;SOURCE!M207,"")
 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08" spans="1:1">
      <c r="A208" s="14" t="str">
        <f>IF(SOURCE!C208&lt;0,VLOOKUP(SOURCE!C208,lookups!A$1:B$25,2,0),
  IF(ISBLANK(SOURCE!C208),
    "",
    "/* "&amp;TEXT(SOURCE!C208,"???0")&amp;" *"&amp;
      SOURCE!D208&amp;", "&amp; IF(SOURCE!$P$2-LEN(SOURCE!D208) &gt;= 0, REPT(" ",SOURCE!$P$2-LEN(SOURCE!D208)), "")&amp;
      SOURCE!E208&amp;", "&amp; IF(SOURCE!$Q$2-LEN(SOURCE!E208) &gt;= 0, REPT(" ",SOURCE!$Q$2-LEN(SOURCE!E208)), "")&amp;
      SOURCE!F208&amp;", "&amp; IF(SOURCE!$R$2-LEN(SOURCE!F208) &gt;=0, REPT(" ",SOURCE!$R$2-LEN(SOURCE!F208)), "")&amp;
      SOURCE!G208&amp;", "&amp; IF(SOURCE!$S$2-LEN(SOURCE!G208) &gt;= 0, REPT(" ",SOURCE!$S$2-LEN(SOURCE!G208)), "")&amp;
      TEXT(SOURCE!H208,"??0")&amp;", "&amp; IF(SOURCE!$T$2-3 &gt;= 0, REPT(" ",SOURCE!$T$2-3), "")&amp;
      TEXT(SOURCE!I208,"??0")&amp;", "&amp; IF(SOURCE!$U$2-3 &gt;= 0, REPT(" ",SOURCE!$U$2-3), "")&amp;
      SOURCE!J208&amp;", "&amp; IF(SOURCE!$V$2-LEN(SOURCE!J208) &gt;= 0, REPT(" ",SOURCE!$V$2-LEN(SOURCE!J208)), "")&amp;
      SOURCE!K208&amp;      IF(SOURCE!$W$2-LEN(SOURCE!K208) &gt;= 0, REPT(" ",SOURCE!$W$2-LEN(SOURCE!K208)), "")&amp;
  ", "&amp; SOURCE!L208&amp;      IF(SOURCE!$Y$2-LEN(SOURCE!L208) &gt;= 0, REPT(" ",SOURCE!$Y$2-LEN(SOURCE!L208)), "")&amp;
      "},"&amp;IF(SOURCE!M208&lt;&gt;"","   "&amp;SOURCE!M208,"")
 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09" spans="1:1">
      <c r="A209" s="14" t="str">
        <f>IF(SOURCE!C209&lt;0,VLOOKUP(SOURCE!C209,lookups!A$1:B$25,2,0),
  IF(ISBLANK(SOURCE!C209),
    "",
    "/* "&amp;TEXT(SOURCE!C209,"???0")&amp;" *"&amp;
      SOURCE!D209&amp;", "&amp; IF(SOURCE!$P$2-LEN(SOURCE!D209) &gt;= 0, REPT(" ",SOURCE!$P$2-LEN(SOURCE!D209)), "")&amp;
      SOURCE!E209&amp;", "&amp; IF(SOURCE!$Q$2-LEN(SOURCE!E209) &gt;= 0, REPT(" ",SOURCE!$Q$2-LEN(SOURCE!E209)), "")&amp;
      SOURCE!F209&amp;", "&amp; IF(SOURCE!$R$2-LEN(SOURCE!F209) &gt;=0, REPT(" ",SOURCE!$R$2-LEN(SOURCE!F209)), "")&amp;
      SOURCE!G209&amp;", "&amp; IF(SOURCE!$S$2-LEN(SOURCE!G209) &gt;= 0, REPT(" ",SOURCE!$S$2-LEN(SOURCE!G209)), "")&amp;
      TEXT(SOURCE!H209,"??0")&amp;", "&amp; IF(SOURCE!$T$2-3 &gt;= 0, REPT(" ",SOURCE!$T$2-3), "")&amp;
      TEXT(SOURCE!I209,"??0")&amp;", "&amp; IF(SOURCE!$U$2-3 &gt;= 0, REPT(" ",SOURCE!$U$2-3), "")&amp;
      SOURCE!J209&amp;", "&amp; IF(SOURCE!$V$2-LEN(SOURCE!J209) &gt;= 0, REPT(" ",SOURCE!$V$2-LEN(SOURCE!J209)), "")&amp;
      SOURCE!K209&amp;      IF(SOURCE!$W$2-LEN(SOURCE!K209) &gt;= 0, REPT(" ",SOURCE!$W$2-LEN(SOURCE!K209)), "")&amp;
  ", "&amp; SOURCE!L209&amp;      IF(SOURCE!$Y$2-LEN(SOURCE!L209) &gt;= 0, REPT(" ",SOURCE!$Y$2-LEN(SOURCE!L209)), "")&amp;
      "},"&amp;IF(SOURCE!M209&lt;&gt;"","   "&amp;SOURCE!M209,"")
 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0" spans="1:1">
      <c r="A210" s="14" t="str">
        <f>IF(SOURCE!C210&lt;0,VLOOKUP(SOURCE!C210,lookups!A$1:B$25,2,0),
  IF(ISBLANK(SOURCE!C210),
    "",
    "/* "&amp;TEXT(SOURCE!C210,"???0")&amp;" *"&amp;
      SOURCE!D210&amp;", "&amp; IF(SOURCE!$P$2-LEN(SOURCE!D210) &gt;= 0, REPT(" ",SOURCE!$P$2-LEN(SOURCE!D210)), "")&amp;
      SOURCE!E210&amp;", "&amp; IF(SOURCE!$Q$2-LEN(SOURCE!E210) &gt;= 0, REPT(" ",SOURCE!$Q$2-LEN(SOURCE!E210)), "")&amp;
      SOURCE!F210&amp;", "&amp; IF(SOURCE!$R$2-LEN(SOURCE!F210) &gt;=0, REPT(" ",SOURCE!$R$2-LEN(SOURCE!F210)), "")&amp;
      SOURCE!G210&amp;", "&amp; IF(SOURCE!$S$2-LEN(SOURCE!G210) &gt;= 0, REPT(" ",SOURCE!$S$2-LEN(SOURCE!G210)), "")&amp;
      TEXT(SOURCE!H210,"??0")&amp;", "&amp; IF(SOURCE!$T$2-3 &gt;= 0, REPT(" ",SOURCE!$T$2-3), "")&amp;
      TEXT(SOURCE!I210,"??0")&amp;", "&amp; IF(SOURCE!$U$2-3 &gt;= 0, REPT(" ",SOURCE!$U$2-3), "")&amp;
      SOURCE!J210&amp;", "&amp; IF(SOURCE!$V$2-LEN(SOURCE!J210) &gt;= 0, REPT(" ",SOURCE!$V$2-LEN(SOURCE!J210)), "")&amp;
      SOURCE!K210&amp;      IF(SOURCE!$W$2-LEN(SOURCE!K210) &gt;= 0, REPT(" ",SOURCE!$W$2-LEN(SOURCE!K210)), "")&amp;
  ", "&amp; SOURCE!L210&amp;      IF(SOURCE!$Y$2-LEN(SOURCE!L210) &gt;= 0, REPT(" ",SOURCE!$Y$2-LEN(SOURCE!L210)), "")&amp;
      "},"&amp;IF(SOURCE!M210&lt;&gt;"","   "&amp;SOURCE!M210,"")
 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1" spans="1:1">
      <c r="A211" s="14" t="str">
        <f>IF(SOURCE!C211&lt;0,VLOOKUP(SOURCE!C211,lookups!A$1:B$25,2,0),
  IF(ISBLANK(SOURCE!C211),
    "",
    "/* "&amp;TEXT(SOURCE!C211,"???0")&amp;" *"&amp;
      SOURCE!D211&amp;", "&amp; IF(SOURCE!$P$2-LEN(SOURCE!D211) &gt;= 0, REPT(" ",SOURCE!$P$2-LEN(SOURCE!D211)), "")&amp;
      SOURCE!E211&amp;", "&amp; IF(SOURCE!$Q$2-LEN(SOURCE!E211) &gt;= 0, REPT(" ",SOURCE!$Q$2-LEN(SOURCE!E211)), "")&amp;
      SOURCE!F211&amp;", "&amp; IF(SOURCE!$R$2-LEN(SOURCE!F211) &gt;=0, REPT(" ",SOURCE!$R$2-LEN(SOURCE!F211)), "")&amp;
      SOURCE!G211&amp;", "&amp; IF(SOURCE!$S$2-LEN(SOURCE!G211) &gt;= 0, REPT(" ",SOURCE!$S$2-LEN(SOURCE!G211)), "")&amp;
      TEXT(SOURCE!H211,"??0")&amp;", "&amp; IF(SOURCE!$T$2-3 &gt;= 0, REPT(" ",SOURCE!$T$2-3), "")&amp;
      TEXT(SOURCE!I211,"??0")&amp;", "&amp; IF(SOURCE!$U$2-3 &gt;= 0, REPT(" ",SOURCE!$U$2-3), "")&amp;
      SOURCE!J211&amp;", "&amp; IF(SOURCE!$V$2-LEN(SOURCE!J211) &gt;= 0, REPT(" ",SOURCE!$V$2-LEN(SOURCE!J211)), "")&amp;
      SOURCE!K211&amp;      IF(SOURCE!$W$2-LEN(SOURCE!K211) &gt;= 0, REPT(" ",SOURCE!$W$2-LEN(SOURCE!K211)), "")&amp;
  ", "&amp; SOURCE!L211&amp;      IF(SOURCE!$Y$2-LEN(SOURCE!L211) &gt;= 0, REPT(" ",SOURCE!$Y$2-LEN(SOURCE!L211)), "")&amp;
      "},"&amp;IF(SOURCE!M211&lt;&gt;"","   "&amp;SOURCE!M211,"")
 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2" spans="1:1">
      <c r="A212" s="14" t="str">
        <f>IF(SOURCE!C212&lt;0,VLOOKUP(SOURCE!C212,lookups!A$1:B$25,2,0),
  IF(ISBLANK(SOURCE!C212),
    "",
    "/* "&amp;TEXT(SOURCE!C212,"???0")&amp;" *"&amp;
      SOURCE!D212&amp;", "&amp; IF(SOURCE!$P$2-LEN(SOURCE!D212) &gt;= 0, REPT(" ",SOURCE!$P$2-LEN(SOURCE!D212)), "")&amp;
      SOURCE!E212&amp;", "&amp; IF(SOURCE!$Q$2-LEN(SOURCE!E212) &gt;= 0, REPT(" ",SOURCE!$Q$2-LEN(SOURCE!E212)), "")&amp;
      SOURCE!F212&amp;", "&amp; IF(SOURCE!$R$2-LEN(SOURCE!F212) &gt;=0, REPT(" ",SOURCE!$R$2-LEN(SOURCE!F212)), "")&amp;
      SOURCE!G212&amp;", "&amp; IF(SOURCE!$S$2-LEN(SOURCE!G212) &gt;= 0, REPT(" ",SOURCE!$S$2-LEN(SOURCE!G212)), "")&amp;
      TEXT(SOURCE!H212,"??0")&amp;", "&amp; IF(SOURCE!$T$2-3 &gt;= 0, REPT(" ",SOURCE!$T$2-3), "")&amp;
      TEXT(SOURCE!I212,"??0")&amp;", "&amp; IF(SOURCE!$U$2-3 &gt;= 0, REPT(" ",SOURCE!$U$2-3), "")&amp;
      SOURCE!J212&amp;", "&amp; IF(SOURCE!$V$2-LEN(SOURCE!J212) &gt;= 0, REPT(" ",SOURCE!$V$2-LEN(SOURCE!J212)), "")&amp;
      SOURCE!K212&amp;      IF(SOURCE!$W$2-LEN(SOURCE!K212) &gt;= 0, REPT(" ",SOURCE!$W$2-LEN(SOURCE!K212)), "")&amp;
  ", "&amp; SOURCE!L212&amp;      IF(SOURCE!$Y$2-LEN(SOURCE!L212) &gt;= 0, REPT(" ",SOURCE!$Y$2-LEN(SOURCE!L212)), "")&amp;
      "},"&amp;IF(SOURCE!M212&lt;&gt;"","   "&amp;SOURCE!M212,"")
 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3" spans="1:1">
      <c r="A213" s="14" t="str">
        <f>IF(SOURCE!C213&lt;0,VLOOKUP(SOURCE!C213,lookups!A$1:B$25,2,0),
  IF(ISBLANK(SOURCE!C213),
    "",
    "/* "&amp;TEXT(SOURCE!C213,"???0")&amp;" *"&amp;
      SOURCE!D213&amp;", "&amp; IF(SOURCE!$P$2-LEN(SOURCE!D213) &gt;= 0, REPT(" ",SOURCE!$P$2-LEN(SOURCE!D213)), "")&amp;
      SOURCE!E213&amp;", "&amp; IF(SOURCE!$Q$2-LEN(SOURCE!E213) &gt;= 0, REPT(" ",SOURCE!$Q$2-LEN(SOURCE!E213)), "")&amp;
      SOURCE!F213&amp;", "&amp; IF(SOURCE!$R$2-LEN(SOURCE!F213) &gt;=0, REPT(" ",SOURCE!$R$2-LEN(SOURCE!F213)), "")&amp;
      SOURCE!G213&amp;", "&amp; IF(SOURCE!$S$2-LEN(SOURCE!G213) &gt;= 0, REPT(" ",SOURCE!$S$2-LEN(SOURCE!G213)), "")&amp;
      TEXT(SOURCE!H213,"??0")&amp;", "&amp; IF(SOURCE!$T$2-3 &gt;= 0, REPT(" ",SOURCE!$T$2-3), "")&amp;
      TEXT(SOURCE!I213,"??0")&amp;", "&amp; IF(SOURCE!$U$2-3 &gt;= 0, REPT(" ",SOURCE!$U$2-3), "")&amp;
      SOURCE!J213&amp;", "&amp; IF(SOURCE!$V$2-LEN(SOURCE!J213) &gt;= 0, REPT(" ",SOURCE!$V$2-LEN(SOURCE!J213)), "")&amp;
      SOURCE!K213&amp;      IF(SOURCE!$W$2-LEN(SOURCE!K213) &gt;= 0, REPT(" ",SOURCE!$W$2-LEN(SOURCE!K213)), "")&amp;
  ", "&amp; SOURCE!L213&amp;      IF(SOURCE!$Y$2-LEN(SOURCE!L213) &gt;= 0, REPT(" ",SOURCE!$Y$2-LEN(SOURCE!L213)), "")&amp;
      "},"&amp;IF(SOURCE!M213&lt;&gt;"","   "&amp;SOURCE!M213,"")
 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4" spans="1:1">
      <c r="A214" s="14" t="str">
        <f>IF(SOURCE!C214&lt;0,VLOOKUP(SOURCE!C214,lookups!A$1:B$25,2,0),
  IF(ISBLANK(SOURCE!C214),
    "",
    "/* "&amp;TEXT(SOURCE!C214,"???0")&amp;" *"&amp;
      SOURCE!D214&amp;", "&amp; IF(SOURCE!$P$2-LEN(SOURCE!D214) &gt;= 0, REPT(" ",SOURCE!$P$2-LEN(SOURCE!D214)), "")&amp;
      SOURCE!E214&amp;", "&amp; IF(SOURCE!$Q$2-LEN(SOURCE!E214) &gt;= 0, REPT(" ",SOURCE!$Q$2-LEN(SOURCE!E214)), "")&amp;
      SOURCE!F214&amp;", "&amp; IF(SOURCE!$R$2-LEN(SOURCE!F214) &gt;=0, REPT(" ",SOURCE!$R$2-LEN(SOURCE!F214)), "")&amp;
      SOURCE!G214&amp;", "&amp; IF(SOURCE!$S$2-LEN(SOURCE!G214) &gt;= 0, REPT(" ",SOURCE!$S$2-LEN(SOURCE!G214)), "")&amp;
      TEXT(SOURCE!H214,"??0")&amp;", "&amp; IF(SOURCE!$T$2-3 &gt;= 0, REPT(" ",SOURCE!$T$2-3), "")&amp;
      TEXT(SOURCE!I214,"??0")&amp;", "&amp; IF(SOURCE!$U$2-3 &gt;= 0, REPT(" ",SOURCE!$U$2-3), "")&amp;
      SOURCE!J214&amp;", "&amp; IF(SOURCE!$V$2-LEN(SOURCE!J214) &gt;= 0, REPT(" ",SOURCE!$V$2-LEN(SOURCE!J214)), "")&amp;
      SOURCE!K214&amp;      IF(SOURCE!$W$2-LEN(SOURCE!K214) &gt;= 0, REPT(" ",SOURCE!$W$2-LEN(SOURCE!K214)), "")&amp;
  ", "&amp; SOURCE!L214&amp;      IF(SOURCE!$Y$2-LEN(SOURCE!L214) &gt;= 0, REPT(" ",SOURCE!$Y$2-LEN(SOURCE!L214)), "")&amp;
      "},"&amp;IF(SOURCE!M214&lt;&gt;"","   "&amp;SOURCE!M214,"")
 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15" spans="1:1">
      <c r="A215" s="14" t="str">
        <f>IF(SOURCE!C215&lt;0,VLOOKUP(SOURCE!C215,lookups!A$1:B$25,2,0),
  IF(ISBLANK(SOURCE!C215),
    "",
    "/* "&amp;TEXT(SOURCE!C215,"???0")&amp;" *"&amp;
      SOURCE!D215&amp;", "&amp; IF(SOURCE!$P$2-LEN(SOURCE!D215) &gt;= 0, REPT(" ",SOURCE!$P$2-LEN(SOURCE!D215)), "")&amp;
      SOURCE!E215&amp;", "&amp; IF(SOURCE!$Q$2-LEN(SOURCE!E215) &gt;= 0, REPT(" ",SOURCE!$Q$2-LEN(SOURCE!E215)), "")&amp;
      SOURCE!F215&amp;", "&amp; IF(SOURCE!$R$2-LEN(SOURCE!F215) &gt;=0, REPT(" ",SOURCE!$R$2-LEN(SOURCE!F215)), "")&amp;
      SOURCE!G215&amp;", "&amp; IF(SOURCE!$S$2-LEN(SOURCE!G215) &gt;= 0, REPT(" ",SOURCE!$S$2-LEN(SOURCE!G215)), "")&amp;
      TEXT(SOURCE!H215,"??0")&amp;", "&amp; IF(SOURCE!$T$2-3 &gt;= 0, REPT(" ",SOURCE!$T$2-3), "")&amp;
      TEXT(SOURCE!I215,"??0")&amp;", "&amp; IF(SOURCE!$U$2-3 &gt;= 0, REPT(" ",SOURCE!$U$2-3), "")&amp;
      SOURCE!J215&amp;", "&amp; IF(SOURCE!$V$2-LEN(SOURCE!J215) &gt;= 0, REPT(" ",SOURCE!$V$2-LEN(SOURCE!J215)), "")&amp;
      SOURCE!K215&amp;      IF(SOURCE!$W$2-LEN(SOURCE!K215) &gt;= 0, REPT(" ",SOURCE!$W$2-LEN(SOURCE!K215)), "")&amp;
  ", "&amp; SOURCE!L215&amp;      IF(SOURCE!$Y$2-LEN(SOURCE!L215) &gt;= 0, REPT(" ",SOURCE!$Y$2-LEN(SOURCE!L215)), "")&amp;
      "},"&amp;IF(SOURCE!M215&lt;&gt;"","   "&amp;SOURCE!M215,"")
 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16" spans="1:1">
      <c r="A216" s="14" t="str">
        <f>IF(SOURCE!C216&lt;0,VLOOKUP(SOURCE!C216,lookups!A$1:B$25,2,0),
  IF(ISBLANK(SOURCE!C216),
    "",
    "/* "&amp;TEXT(SOURCE!C216,"???0")&amp;" *"&amp;
      SOURCE!D216&amp;", "&amp; IF(SOURCE!$P$2-LEN(SOURCE!D216) &gt;= 0, REPT(" ",SOURCE!$P$2-LEN(SOURCE!D216)), "")&amp;
      SOURCE!E216&amp;", "&amp; IF(SOURCE!$Q$2-LEN(SOURCE!E216) &gt;= 0, REPT(" ",SOURCE!$Q$2-LEN(SOURCE!E216)), "")&amp;
      SOURCE!F216&amp;", "&amp; IF(SOURCE!$R$2-LEN(SOURCE!F216) &gt;=0, REPT(" ",SOURCE!$R$2-LEN(SOURCE!F216)), "")&amp;
      SOURCE!G216&amp;", "&amp; IF(SOURCE!$S$2-LEN(SOURCE!G216) &gt;= 0, REPT(" ",SOURCE!$S$2-LEN(SOURCE!G216)), "")&amp;
      TEXT(SOURCE!H216,"??0")&amp;", "&amp; IF(SOURCE!$T$2-3 &gt;= 0, REPT(" ",SOURCE!$T$2-3), "")&amp;
      TEXT(SOURCE!I216,"??0")&amp;", "&amp; IF(SOURCE!$U$2-3 &gt;= 0, REPT(" ",SOURCE!$U$2-3), "")&amp;
      SOURCE!J216&amp;", "&amp; IF(SOURCE!$V$2-LEN(SOURCE!J216) &gt;= 0, REPT(" ",SOURCE!$V$2-LEN(SOURCE!J216)), "")&amp;
      SOURCE!K216&amp;      IF(SOURCE!$W$2-LEN(SOURCE!K216) &gt;= 0, REPT(" ",SOURCE!$W$2-LEN(SOURCE!K216)), "")&amp;
  ", "&amp; SOURCE!L216&amp;      IF(SOURCE!$Y$2-LEN(SOURCE!L216) &gt;= 0, REPT(" ",SOURCE!$Y$2-LEN(SOURCE!L216)), "")&amp;
      "},"&amp;IF(SOURCE!M216&lt;&gt;"","   "&amp;SOURCE!M216,"")
 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17" spans="1:1">
      <c r="A217" s="14" t="str">
        <f>IF(SOURCE!C217&lt;0,VLOOKUP(SOURCE!C217,lookups!A$1:B$25,2,0),
  IF(ISBLANK(SOURCE!C217),
    "",
    "/* "&amp;TEXT(SOURCE!C217,"???0")&amp;" *"&amp;
      SOURCE!D217&amp;", "&amp; IF(SOURCE!$P$2-LEN(SOURCE!D217) &gt;= 0, REPT(" ",SOURCE!$P$2-LEN(SOURCE!D217)), "")&amp;
      SOURCE!E217&amp;", "&amp; IF(SOURCE!$Q$2-LEN(SOURCE!E217) &gt;= 0, REPT(" ",SOURCE!$Q$2-LEN(SOURCE!E217)), "")&amp;
      SOURCE!F217&amp;", "&amp; IF(SOURCE!$R$2-LEN(SOURCE!F217) &gt;=0, REPT(" ",SOURCE!$R$2-LEN(SOURCE!F217)), "")&amp;
      SOURCE!G217&amp;", "&amp; IF(SOURCE!$S$2-LEN(SOURCE!G217) &gt;= 0, REPT(" ",SOURCE!$S$2-LEN(SOURCE!G217)), "")&amp;
      TEXT(SOURCE!H217,"??0")&amp;", "&amp; IF(SOURCE!$T$2-3 &gt;= 0, REPT(" ",SOURCE!$T$2-3), "")&amp;
      TEXT(SOURCE!I217,"??0")&amp;", "&amp; IF(SOURCE!$U$2-3 &gt;= 0, REPT(" ",SOURCE!$U$2-3), "")&amp;
      SOURCE!J217&amp;", "&amp; IF(SOURCE!$V$2-LEN(SOURCE!J217) &gt;= 0, REPT(" ",SOURCE!$V$2-LEN(SOURCE!J217)), "")&amp;
      SOURCE!K217&amp;      IF(SOURCE!$W$2-LEN(SOURCE!K217) &gt;= 0, REPT(" ",SOURCE!$W$2-LEN(SOURCE!K217)), "")&amp;
  ", "&amp; SOURCE!L217&amp;      IF(SOURCE!$Y$2-LEN(SOURCE!L217) &gt;= 0, REPT(" ",SOURCE!$Y$2-LEN(SOURCE!L217)), "")&amp;
      "},"&amp;IF(SOURCE!M217&lt;&gt;"","   "&amp;SOURCE!M217,"")
 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18" spans="1:1">
      <c r="A218" s="14" t="str">
        <f>IF(SOURCE!C218&lt;0,VLOOKUP(SOURCE!C218,lookups!A$1:B$25,2,0),
  IF(ISBLANK(SOURCE!C218),
    "",
    "/* "&amp;TEXT(SOURCE!C218,"???0")&amp;" *"&amp;
      SOURCE!D218&amp;", "&amp; IF(SOURCE!$P$2-LEN(SOURCE!D218) &gt;= 0, REPT(" ",SOURCE!$P$2-LEN(SOURCE!D218)), "")&amp;
      SOURCE!E218&amp;", "&amp; IF(SOURCE!$Q$2-LEN(SOURCE!E218) &gt;= 0, REPT(" ",SOURCE!$Q$2-LEN(SOURCE!E218)), "")&amp;
      SOURCE!F218&amp;", "&amp; IF(SOURCE!$R$2-LEN(SOURCE!F218) &gt;=0, REPT(" ",SOURCE!$R$2-LEN(SOURCE!F218)), "")&amp;
      SOURCE!G218&amp;", "&amp; IF(SOURCE!$S$2-LEN(SOURCE!G218) &gt;= 0, REPT(" ",SOURCE!$S$2-LEN(SOURCE!G218)), "")&amp;
      TEXT(SOURCE!H218,"??0")&amp;", "&amp; IF(SOURCE!$T$2-3 &gt;= 0, REPT(" ",SOURCE!$T$2-3), "")&amp;
      TEXT(SOURCE!I218,"??0")&amp;", "&amp; IF(SOURCE!$U$2-3 &gt;= 0, REPT(" ",SOURCE!$U$2-3), "")&amp;
      SOURCE!J218&amp;", "&amp; IF(SOURCE!$V$2-LEN(SOURCE!J218) &gt;= 0, REPT(" ",SOURCE!$V$2-LEN(SOURCE!J218)), "")&amp;
      SOURCE!K218&amp;      IF(SOURCE!$W$2-LEN(SOURCE!K218) &gt;= 0, REPT(" ",SOURCE!$W$2-LEN(SOURCE!K218)), "")&amp;
  ", "&amp; SOURCE!L218&amp;      IF(SOURCE!$Y$2-LEN(SOURCE!L218) &gt;= 0, REPT(" ",SOURCE!$Y$2-LEN(SOURCE!L218)), "")&amp;
      "},"&amp;IF(SOURCE!M218&lt;&gt;"","   "&amp;SOURCE!M218,"")
 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19" spans="1:1">
      <c r="A219" s="14" t="str">
        <f>IF(SOURCE!C219&lt;0,VLOOKUP(SOURCE!C219,lookups!A$1:B$25,2,0),
  IF(ISBLANK(SOURCE!C219),
    "",
    "/* "&amp;TEXT(SOURCE!C219,"???0")&amp;" *"&amp;
      SOURCE!D219&amp;", "&amp; IF(SOURCE!$P$2-LEN(SOURCE!D219) &gt;= 0, REPT(" ",SOURCE!$P$2-LEN(SOURCE!D219)), "")&amp;
      SOURCE!E219&amp;", "&amp; IF(SOURCE!$Q$2-LEN(SOURCE!E219) &gt;= 0, REPT(" ",SOURCE!$Q$2-LEN(SOURCE!E219)), "")&amp;
      SOURCE!F219&amp;", "&amp; IF(SOURCE!$R$2-LEN(SOURCE!F219) &gt;=0, REPT(" ",SOURCE!$R$2-LEN(SOURCE!F219)), "")&amp;
      SOURCE!G219&amp;", "&amp; IF(SOURCE!$S$2-LEN(SOURCE!G219) &gt;= 0, REPT(" ",SOURCE!$S$2-LEN(SOURCE!G219)), "")&amp;
      TEXT(SOURCE!H219,"??0")&amp;", "&amp; IF(SOURCE!$T$2-3 &gt;= 0, REPT(" ",SOURCE!$T$2-3), "")&amp;
      TEXT(SOURCE!I219,"??0")&amp;", "&amp; IF(SOURCE!$U$2-3 &gt;= 0, REPT(" ",SOURCE!$U$2-3), "")&amp;
      SOURCE!J219&amp;", "&amp; IF(SOURCE!$V$2-LEN(SOURCE!J219) &gt;= 0, REPT(" ",SOURCE!$V$2-LEN(SOURCE!J219)), "")&amp;
      SOURCE!K219&amp;      IF(SOURCE!$W$2-LEN(SOURCE!K219) &gt;= 0, REPT(" ",SOURCE!$W$2-LEN(SOURCE!K219)), "")&amp;
  ", "&amp; SOURCE!L219&amp;      IF(SOURCE!$Y$2-LEN(SOURCE!L219) &gt;= 0, REPT(" ",SOURCE!$Y$2-LEN(SOURCE!L219)), "")&amp;
      "},"&amp;IF(SOURCE!M219&lt;&gt;"","   "&amp;SOURCE!M219,"")
 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0" spans="1:1">
      <c r="A220" s="14" t="str">
        <f>IF(SOURCE!C220&lt;0,VLOOKUP(SOURCE!C220,lookups!A$1:B$25,2,0),
  IF(ISBLANK(SOURCE!C220),
    "",
    "/* "&amp;TEXT(SOURCE!C220,"???0")&amp;" *"&amp;
      SOURCE!D220&amp;", "&amp; IF(SOURCE!$P$2-LEN(SOURCE!D220) &gt;= 0, REPT(" ",SOURCE!$P$2-LEN(SOURCE!D220)), "")&amp;
      SOURCE!E220&amp;", "&amp; IF(SOURCE!$Q$2-LEN(SOURCE!E220) &gt;= 0, REPT(" ",SOURCE!$Q$2-LEN(SOURCE!E220)), "")&amp;
      SOURCE!F220&amp;", "&amp; IF(SOURCE!$R$2-LEN(SOURCE!F220) &gt;=0, REPT(" ",SOURCE!$R$2-LEN(SOURCE!F220)), "")&amp;
      SOURCE!G220&amp;", "&amp; IF(SOURCE!$S$2-LEN(SOURCE!G220) &gt;= 0, REPT(" ",SOURCE!$S$2-LEN(SOURCE!G220)), "")&amp;
      TEXT(SOURCE!H220,"??0")&amp;", "&amp; IF(SOURCE!$T$2-3 &gt;= 0, REPT(" ",SOURCE!$T$2-3), "")&amp;
      TEXT(SOURCE!I220,"??0")&amp;", "&amp; IF(SOURCE!$U$2-3 &gt;= 0, REPT(" ",SOURCE!$U$2-3), "")&amp;
      SOURCE!J220&amp;", "&amp; IF(SOURCE!$V$2-LEN(SOURCE!J220) &gt;= 0, REPT(" ",SOURCE!$V$2-LEN(SOURCE!J220)), "")&amp;
      SOURCE!K220&amp;      IF(SOURCE!$W$2-LEN(SOURCE!K220) &gt;= 0, REPT(" ",SOURCE!$W$2-LEN(SOURCE!K220)), "")&amp;
  ", "&amp; SOURCE!L220&amp;      IF(SOURCE!$Y$2-LEN(SOURCE!L220) &gt;= 0, REPT(" ",SOURCE!$Y$2-LEN(SOURCE!L220)), "")&amp;
      "},"&amp;IF(SOURCE!M220&lt;&gt;"","   "&amp;SOURCE!M220,"")
 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1" spans="1:1">
      <c r="A221" s="14" t="str">
        <f>IF(SOURCE!C221&lt;0,VLOOKUP(SOURCE!C221,lookups!A$1:B$25,2,0),
  IF(ISBLANK(SOURCE!C221),
    "",
    "/* "&amp;TEXT(SOURCE!C221,"???0")&amp;" *"&amp;
      SOURCE!D221&amp;", "&amp; IF(SOURCE!$P$2-LEN(SOURCE!D221) &gt;= 0, REPT(" ",SOURCE!$P$2-LEN(SOURCE!D221)), "")&amp;
      SOURCE!E221&amp;", "&amp; IF(SOURCE!$Q$2-LEN(SOURCE!E221) &gt;= 0, REPT(" ",SOURCE!$Q$2-LEN(SOURCE!E221)), "")&amp;
      SOURCE!F221&amp;", "&amp; IF(SOURCE!$R$2-LEN(SOURCE!F221) &gt;=0, REPT(" ",SOURCE!$R$2-LEN(SOURCE!F221)), "")&amp;
      SOURCE!G221&amp;", "&amp; IF(SOURCE!$S$2-LEN(SOURCE!G221) &gt;= 0, REPT(" ",SOURCE!$S$2-LEN(SOURCE!G221)), "")&amp;
      TEXT(SOURCE!H221,"??0")&amp;", "&amp; IF(SOURCE!$T$2-3 &gt;= 0, REPT(" ",SOURCE!$T$2-3), "")&amp;
      TEXT(SOURCE!I221,"??0")&amp;", "&amp; IF(SOURCE!$U$2-3 &gt;= 0, REPT(" ",SOURCE!$U$2-3), "")&amp;
      SOURCE!J221&amp;", "&amp; IF(SOURCE!$V$2-LEN(SOURCE!J221) &gt;= 0, REPT(" ",SOURCE!$V$2-LEN(SOURCE!J221)), "")&amp;
      SOURCE!K221&amp;      IF(SOURCE!$W$2-LEN(SOURCE!K221) &gt;= 0, REPT(" ",SOURCE!$W$2-LEN(SOURCE!K221)), "")&amp;
  ", "&amp; SOURCE!L221&amp;      IF(SOURCE!$Y$2-LEN(SOURCE!L221) &gt;= 0, REPT(" ",SOURCE!$Y$2-LEN(SOURCE!L221)), "")&amp;
      "},"&amp;IF(SOURCE!M221&lt;&gt;"","   "&amp;SOURCE!M221,"")
 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2" spans="1:1">
      <c r="A222" s="14" t="str">
        <f>IF(SOURCE!C222&lt;0,VLOOKUP(SOURCE!C222,lookups!A$1:B$25,2,0),
  IF(ISBLANK(SOURCE!C222),
    "",
    "/* "&amp;TEXT(SOURCE!C222,"???0")&amp;" *"&amp;
      SOURCE!D222&amp;", "&amp; IF(SOURCE!$P$2-LEN(SOURCE!D222) &gt;= 0, REPT(" ",SOURCE!$P$2-LEN(SOURCE!D222)), "")&amp;
      SOURCE!E222&amp;", "&amp; IF(SOURCE!$Q$2-LEN(SOURCE!E222) &gt;= 0, REPT(" ",SOURCE!$Q$2-LEN(SOURCE!E222)), "")&amp;
      SOURCE!F222&amp;", "&amp; IF(SOURCE!$R$2-LEN(SOURCE!F222) &gt;=0, REPT(" ",SOURCE!$R$2-LEN(SOURCE!F222)), "")&amp;
      SOURCE!G222&amp;", "&amp; IF(SOURCE!$S$2-LEN(SOURCE!G222) &gt;= 0, REPT(" ",SOURCE!$S$2-LEN(SOURCE!G222)), "")&amp;
      TEXT(SOURCE!H222,"??0")&amp;", "&amp; IF(SOURCE!$T$2-3 &gt;= 0, REPT(" ",SOURCE!$T$2-3), "")&amp;
      TEXT(SOURCE!I222,"??0")&amp;", "&amp; IF(SOURCE!$U$2-3 &gt;= 0, REPT(" ",SOURCE!$U$2-3), "")&amp;
      SOURCE!J222&amp;", "&amp; IF(SOURCE!$V$2-LEN(SOURCE!J222) &gt;= 0, REPT(" ",SOURCE!$V$2-LEN(SOURCE!J222)), "")&amp;
      SOURCE!K222&amp;      IF(SOURCE!$W$2-LEN(SOURCE!K222) &gt;= 0, REPT(" ",SOURCE!$W$2-LEN(SOURCE!K222)), "")&amp;
  ", "&amp; SOURCE!L222&amp;      IF(SOURCE!$Y$2-LEN(SOURCE!L222) &gt;= 0, REPT(" ",SOURCE!$Y$2-LEN(SOURCE!L222)), "")&amp;
      "},"&amp;IF(SOURCE!M222&lt;&gt;"","   "&amp;SOURCE!M222,"")
 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3" spans="1:1">
      <c r="A223" s="14" t="str">
        <f>IF(SOURCE!C223&lt;0,VLOOKUP(SOURCE!C223,lookups!A$1:B$25,2,0),
  IF(ISBLANK(SOURCE!C223),
    "",
    "/* "&amp;TEXT(SOURCE!C223,"???0")&amp;" *"&amp;
      SOURCE!D223&amp;", "&amp; IF(SOURCE!$P$2-LEN(SOURCE!D223) &gt;= 0, REPT(" ",SOURCE!$P$2-LEN(SOURCE!D223)), "")&amp;
      SOURCE!E223&amp;", "&amp; IF(SOURCE!$Q$2-LEN(SOURCE!E223) &gt;= 0, REPT(" ",SOURCE!$Q$2-LEN(SOURCE!E223)), "")&amp;
      SOURCE!F223&amp;", "&amp; IF(SOURCE!$R$2-LEN(SOURCE!F223) &gt;=0, REPT(" ",SOURCE!$R$2-LEN(SOURCE!F223)), "")&amp;
      SOURCE!G223&amp;", "&amp; IF(SOURCE!$S$2-LEN(SOURCE!G223) &gt;= 0, REPT(" ",SOURCE!$S$2-LEN(SOURCE!G223)), "")&amp;
      TEXT(SOURCE!H223,"??0")&amp;", "&amp; IF(SOURCE!$T$2-3 &gt;= 0, REPT(" ",SOURCE!$T$2-3), "")&amp;
      TEXT(SOURCE!I223,"??0")&amp;", "&amp; IF(SOURCE!$U$2-3 &gt;= 0, REPT(" ",SOURCE!$U$2-3), "")&amp;
      SOURCE!J223&amp;", "&amp; IF(SOURCE!$V$2-LEN(SOURCE!J223) &gt;= 0, REPT(" ",SOURCE!$V$2-LEN(SOURCE!J223)), "")&amp;
      SOURCE!K223&amp;      IF(SOURCE!$W$2-LEN(SOURCE!K223) &gt;= 0, REPT(" ",SOURCE!$W$2-LEN(SOURCE!K223)), "")&amp;
  ", "&amp; SOURCE!L223&amp;      IF(SOURCE!$Y$2-LEN(SOURCE!L223) &gt;= 0, REPT(" ",SOURCE!$Y$2-LEN(SOURCE!L223)), "")&amp;
      "},"&amp;IF(SOURCE!M223&lt;&gt;"","   "&amp;SOURCE!M223,"")
 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4" spans="1:1">
      <c r="A224" s="14" t="str">
        <f>IF(SOURCE!C224&lt;0,VLOOKUP(SOURCE!C224,lookups!A$1:B$25,2,0),
  IF(ISBLANK(SOURCE!C224),
    "",
    "/* "&amp;TEXT(SOURCE!C224,"???0")&amp;" *"&amp;
      SOURCE!D224&amp;", "&amp; IF(SOURCE!$P$2-LEN(SOURCE!D224) &gt;= 0, REPT(" ",SOURCE!$P$2-LEN(SOURCE!D224)), "")&amp;
      SOURCE!E224&amp;", "&amp; IF(SOURCE!$Q$2-LEN(SOURCE!E224) &gt;= 0, REPT(" ",SOURCE!$Q$2-LEN(SOURCE!E224)), "")&amp;
      SOURCE!F224&amp;", "&amp; IF(SOURCE!$R$2-LEN(SOURCE!F224) &gt;=0, REPT(" ",SOURCE!$R$2-LEN(SOURCE!F224)), "")&amp;
      SOURCE!G224&amp;", "&amp; IF(SOURCE!$S$2-LEN(SOURCE!G224) &gt;= 0, REPT(" ",SOURCE!$S$2-LEN(SOURCE!G224)), "")&amp;
      TEXT(SOURCE!H224,"??0")&amp;", "&amp; IF(SOURCE!$T$2-3 &gt;= 0, REPT(" ",SOURCE!$T$2-3), "")&amp;
      TEXT(SOURCE!I224,"??0")&amp;", "&amp; IF(SOURCE!$U$2-3 &gt;= 0, REPT(" ",SOURCE!$U$2-3), "")&amp;
      SOURCE!J224&amp;", "&amp; IF(SOURCE!$V$2-LEN(SOURCE!J224) &gt;= 0, REPT(" ",SOURCE!$V$2-LEN(SOURCE!J224)), "")&amp;
      SOURCE!K224&amp;      IF(SOURCE!$W$2-LEN(SOURCE!K224) &gt;= 0, REPT(" ",SOURCE!$W$2-LEN(SOURCE!K224)), "")&amp;
  ", "&amp; SOURCE!L224&amp;      IF(SOURCE!$Y$2-LEN(SOURCE!L224) &gt;= 0, REPT(" ",SOURCE!$Y$2-LEN(SOURCE!L224)), "")&amp;
      "},"&amp;IF(SOURCE!M224&lt;&gt;"","   "&amp;SOURCE!M224,"")
 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25" spans="1:1">
      <c r="A225" s="14" t="str">
        <f>IF(SOURCE!C225&lt;0,VLOOKUP(SOURCE!C225,lookups!A$1:B$25,2,0),
  IF(ISBLANK(SOURCE!C225),
    "",
    "/* "&amp;TEXT(SOURCE!C225,"???0")&amp;" *"&amp;
      SOURCE!D225&amp;", "&amp; IF(SOURCE!$P$2-LEN(SOURCE!D225) &gt;= 0, REPT(" ",SOURCE!$P$2-LEN(SOURCE!D225)), "")&amp;
      SOURCE!E225&amp;", "&amp; IF(SOURCE!$Q$2-LEN(SOURCE!E225) &gt;= 0, REPT(" ",SOURCE!$Q$2-LEN(SOURCE!E225)), "")&amp;
      SOURCE!F225&amp;", "&amp; IF(SOURCE!$R$2-LEN(SOURCE!F225) &gt;=0, REPT(" ",SOURCE!$R$2-LEN(SOURCE!F225)), "")&amp;
      SOURCE!G225&amp;", "&amp; IF(SOURCE!$S$2-LEN(SOURCE!G225) &gt;= 0, REPT(" ",SOURCE!$S$2-LEN(SOURCE!G225)), "")&amp;
      TEXT(SOURCE!H225,"??0")&amp;", "&amp; IF(SOURCE!$T$2-3 &gt;= 0, REPT(" ",SOURCE!$T$2-3), "")&amp;
      TEXT(SOURCE!I225,"??0")&amp;", "&amp; IF(SOURCE!$U$2-3 &gt;= 0, REPT(" ",SOURCE!$U$2-3), "")&amp;
      SOURCE!J225&amp;", "&amp; IF(SOURCE!$V$2-LEN(SOURCE!J225) &gt;= 0, REPT(" ",SOURCE!$V$2-LEN(SOURCE!J225)), "")&amp;
      SOURCE!K225&amp;      IF(SOURCE!$W$2-LEN(SOURCE!K225) &gt;= 0, REPT(" ",SOURCE!$W$2-LEN(SOURCE!K225)), "")&amp;
  ", "&amp; SOURCE!L225&amp;      IF(SOURCE!$Y$2-LEN(SOURCE!L225) &gt;= 0, REPT(" ",SOURCE!$Y$2-LEN(SOURCE!L225)), "")&amp;
      "},"&amp;IF(SOURCE!M225&lt;&gt;"","   "&amp;SOURCE!M225,"")
 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26" spans="1:1">
      <c r="A226" s="14" t="str">
        <f>IF(SOURCE!C226&lt;0,VLOOKUP(SOURCE!C226,lookups!A$1:B$25,2,0),
  IF(ISBLANK(SOURCE!C226),
    "",
    "/* "&amp;TEXT(SOURCE!C226,"???0")&amp;" *"&amp;
      SOURCE!D226&amp;", "&amp; IF(SOURCE!$P$2-LEN(SOURCE!D226) &gt;= 0, REPT(" ",SOURCE!$P$2-LEN(SOURCE!D226)), "")&amp;
      SOURCE!E226&amp;", "&amp; IF(SOURCE!$Q$2-LEN(SOURCE!E226) &gt;= 0, REPT(" ",SOURCE!$Q$2-LEN(SOURCE!E226)), "")&amp;
      SOURCE!F226&amp;", "&amp; IF(SOURCE!$R$2-LEN(SOURCE!F226) &gt;=0, REPT(" ",SOURCE!$R$2-LEN(SOURCE!F226)), "")&amp;
      SOURCE!G226&amp;", "&amp; IF(SOURCE!$S$2-LEN(SOURCE!G226) &gt;= 0, REPT(" ",SOURCE!$S$2-LEN(SOURCE!G226)), "")&amp;
      TEXT(SOURCE!H226,"??0")&amp;", "&amp; IF(SOURCE!$T$2-3 &gt;= 0, REPT(" ",SOURCE!$T$2-3), "")&amp;
      TEXT(SOURCE!I226,"??0")&amp;", "&amp; IF(SOURCE!$U$2-3 &gt;= 0, REPT(" ",SOURCE!$U$2-3), "")&amp;
      SOURCE!J226&amp;", "&amp; IF(SOURCE!$V$2-LEN(SOURCE!J226) &gt;= 0, REPT(" ",SOURCE!$V$2-LEN(SOURCE!J226)), "")&amp;
      SOURCE!K226&amp;      IF(SOURCE!$W$2-LEN(SOURCE!K226) &gt;= 0, REPT(" ",SOURCE!$W$2-LEN(SOURCE!K226)), "")&amp;
  ", "&amp; SOURCE!L226&amp;      IF(SOURCE!$Y$2-LEN(SOURCE!L226) &gt;= 0, REPT(" ",SOURCE!$Y$2-LEN(SOURCE!L226)), "")&amp;
      "},"&amp;IF(SOURCE!M226&lt;&gt;"","   "&amp;SOURCE!M226,"")
 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27" spans="1:1">
      <c r="A227" s="14" t="str">
        <f>IF(SOURCE!C227&lt;0,VLOOKUP(SOURCE!C227,lookups!A$1:B$25,2,0),
  IF(ISBLANK(SOURCE!C227),
    "",
    "/* "&amp;TEXT(SOURCE!C227,"???0")&amp;" *"&amp;
      SOURCE!D227&amp;", "&amp; IF(SOURCE!$P$2-LEN(SOURCE!D227) &gt;= 0, REPT(" ",SOURCE!$P$2-LEN(SOURCE!D227)), "")&amp;
      SOURCE!E227&amp;", "&amp; IF(SOURCE!$Q$2-LEN(SOURCE!E227) &gt;= 0, REPT(" ",SOURCE!$Q$2-LEN(SOURCE!E227)), "")&amp;
      SOURCE!F227&amp;", "&amp; IF(SOURCE!$R$2-LEN(SOURCE!F227) &gt;=0, REPT(" ",SOURCE!$R$2-LEN(SOURCE!F227)), "")&amp;
      SOURCE!G227&amp;", "&amp; IF(SOURCE!$S$2-LEN(SOURCE!G227) &gt;= 0, REPT(" ",SOURCE!$S$2-LEN(SOURCE!G227)), "")&amp;
      TEXT(SOURCE!H227,"??0")&amp;", "&amp; IF(SOURCE!$T$2-3 &gt;= 0, REPT(" ",SOURCE!$T$2-3), "")&amp;
      TEXT(SOURCE!I227,"??0")&amp;", "&amp; IF(SOURCE!$U$2-3 &gt;= 0, REPT(" ",SOURCE!$U$2-3), "")&amp;
      SOURCE!J227&amp;", "&amp; IF(SOURCE!$V$2-LEN(SOURCE!J227) &gt;= 0, REPT(" ",SOURCE!$V$2-LEN(SOURCE!J227)), "")&amp;
      SOURCE!K227&amp;      IF(SOURCE!$W$2-LEN(SOURCE!K227) &gt;= 0, REPT(" ",SOURCE!$W$2-LEN(SOURCE!K227)), "")&amp;
  ", "&amp; SOURCE!L227&amp;      IF(SOURCE!$Y$2-LEN(SOURCE!L227) &gt;= 0, REPT(" ",SOURCE!$Y$2-LEN(SOURCE!L227)), "")&amp;
      "},"&amp;IF(SOURCE!M227&lt;&gt;"","   "&amp;SOURCE!M227,"")
 )
)</f>
        <v>/*  223 */  { fnCvtDbRatio,                10,                          "dB" STD_RIGHT_ARROW "pr",                     "power",                                       0,       0,       CAT_DUPL, SLS_ENABLED  , US_UNCHANGED},</v>
      </c>
    </row>
    <row r="228" spans="1:1">
      <c r="A228" s="14" t="str">
        <f>IF(SOURCE!C228&lt;0,VLOOKUP(SOURCE!C228,lookups!A$1:B$25,2,0),
  IF(ISBLANK(SOURCE!C228),
    "",
    "/* "&amp;TEXT(SOURCE!C228,"???0")&amp;" *"&amp;
      SOURCE!D228&amp;", "&amp; IF(SOURCE!$P$2-LEN(SOURCE!D228) &gt;= 0, REPT(" ",SOURCE!$P$2-LEN(SOURCE!D228)), "")&amp;
      SOURCE!E228&amp;", "&amp; IF(SOURCE!$Q$2-LEN(SOURCE!E228) &gt;= 0, REPT(" ",SOURCE!$Q$2-LEN(SOURCE!E228)), "")&amp;
      SOURCE!F228&amp;", "&amp; IF(SOURCE!$R$2-LEN(SOURCE!F228) &gt;=0, REPT(" ",SOURCE!$R$2-LEN(SOURCE!F228)), "")&amp;
      SOURCE!G228&amp;", "&amp; IF(SOURCE!$S$2-LEN(SOURCE!G228) &gt;= 0, REPT(" ",SOURCE!$S$2-LEN(SOURCE!G228)), "")&amp;
      TEXT(SOURCE!H228,"??0")&amp;", "&amp; IF(SOURCE!$T$2-3 &gt;= 0, REPT(" ",SOURCE!$T$2-3), "")&amp;
      TEXT(SOURCE!I228,"??0")&amp;", "&amp; IF(SOURCE!$U$2-3 &gt;= 0, REPT(" ",SOURCE!$U$2-3), "")&amp;
      SOURCE!J228&amp;", "&amp; IF(SOURCE!$V$2-LEN(SOURCE!J228) &gt;= 0, REPT(" ",SOURCE!$V$2-LEN(SOURCE!J228)), "")&amp;
      SOURCE!K228&amp;      IF(SOURCE!$W$2-LEN(SOURCE!K228) &gt;= 0, REPT(" ",SOURCE!$W$2-LEN(SOURCE!K228)), "")&amp;
  ", "&amp; SOURCE!L228&amp;      IF(SOURCE!$Y$2-LEN(SOURCE!L228) &gt;= 0, REPT(" ",SOURCE!$Y$2-LEN(SOURCE!L228)), "")&amp;
      "},"&amp;IF(SOURCE!M228&lt;&gt;"","   "&amp;SOURCE!M228,"")
 )
)</f>
        <v>/*  224 */  { fnCvtDbRatio,                10,                          "dB" STD_RIGHT_ARROW "pr",                     "ratio",                                       0,       0,       CAT_DUPL, SLS_ENABLED  , US_UNCHANGED},</v>
      </c>
    </row>
    <row r="229" spans="1:1">
      <c r="A229" s="14" t="str">
        <f>IF(SOURCE!C229&lt;0,VLOOKUP(SOURCE!C229,lookups!A$1:B$25,2,0),
  IF(ISBLANK(SOURCE!C229),
    "",
    "/* "&amp;TEXT(SOURCE!C229,"???0")&amp;" *"&amp;
      SOURCE!D229&amp;", "&amp; IF(SOURCE!$P$2-LEN(SOURCE!D229) &gt;= 0, REPT(" ",SOURCE!$P$2-LEN(SOURCE!D229)), "")&amp;
      SOURCE!E229&amp;", "&amp; IF(SOURCE!$Q$2-LEN(SOURCE!E229) &gt;= 0, REPT(" ",SOURCE!$Q$2-LEN(SOURCE!E229)), "")&amp;
      SOURCE!F229&amp;", "&amp; IF(SOURCE!$R$2-LEN(SOURCE!F229) &gt;=0, REPT(" ",SOURCE!$R$2-LEN(SOURCE!F229)), "")&amp;
      SOURCE!G229&amp;", "&amp; IF(SOURCE!$S$2-LEN(SOURCE!G229) &gt;= 0, REPT(" ",SOURCE!$S$2-LEN(SOURCE!G229)), "")&amp;
      TEXT(SOURCE!H229,"??0")&amp;", "&amp; IF(SOURCE!$T$2-3 &gt;= 0, REPT(" ",SOURCE!$T$2-3), "")&amp;
      TEXT(SOURCE!I229,"??0")&amp;", "&amp; IF(SOURCE!$U$2-3 &gt;= 0, REPT(" ",SOURCE!$U$2-3), "")&amp;
      SOURCE!J229&amp;", "&amp; IF(SOURCE!$V$2-LEN(SOURCE!J229) &gt;= 0, REPT(" ",SOURCE!$V$2-LEN(SOURCE!J229)), "")&amp;
      SOURCE!K229&amp;      IF(SOURCE!$W$2-LEN(SOURCE!K229) &gt;= 0, REPT(" ",SOURCE!$W$2-LEN(SOURCE!K229)), "")&amp;
  ", "&amp; SOURCE!L229&amp;      IF(SOURCE!$Y$2-LEN(SOURCE!L229) &gt;= 0, REPT(" ",SOURCE!$Y$2-LEN(SOURCE!L229)), "")&amp;
      "},"&amp;IF(SOURCE!M229&lt;&gt;"","   "&amp;SOURCE!M229,"")
 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0" spans="1:1">
      <c r="A230" s="14" t="str">
        <f>IF(SOURCE!C230&lt;0,VLOOKUP(SOURCE!C230,lookups!A$1:B$25,2,0),
  IF(ISBLANK(SOURCE!C230),
    "",
    "/* "&amp;TEXT(SOURCE!C230,"???0")&amp;" *"&amp;
      SOURCE!D230&amp;", "&amp; IF(SOURCE!$P$2-LEN(SOURCE!D230) &gt;= 0, REPT(" ",SOURCE!$P$2-LEN(SOURCE!D230)), "")&amp;
      SOURCE!E230&amp;", "&amp; IF(SOURCE!$Q$2-LEN(SOURCE!E230) &gt;= 0, REPT(" ",SOURCE!$Q$2-LEN(SOURCE!E230)), "")&amp;
      SOURCE!F230&amp;", "&amp; IF(SOURCE!$R$2-LEN(SOURCE!F230) &gt;=0, REPT(" ",SOURCE!$R$2-LEN(SOURCE!F230)), "")&amp;
      SOURCE!G230&amp;", "&amp; IF(SOURCE!$S$2-LEN(SOURCE!G230) &gt;= 0, REPT(" ",SOURCE!$S$2-LEN(SOURCE!G230)), "")&amp;
      TEXT(SOURCE!H230,"??0")&amp;", "&amp; IF(SOURCE!$T$2-3 &gt;= 0, REPT(" ",SOURCE!$T$2-3), "")&amp;
      TEXT(SOURCE!I230,"??0")&amp;", "&amp; IF(SOURCE!$U$2-3 &gt;= 0, REPT(" ",SOURCE!$U$2-3), "")&amp;
      SOURCE!J230&amp;", "&amp; IF(SOURCE!$V$2-LEN(SOURCE!J230) &gt;= 0, REPT(" ",SOURCE!$V$2-LEN(SOURCE!J230)), "")&amp;
      SOURCE!K230&amp;      IF(SOURCE!$W$2-LEN(SOURCE!K230) &gt;= 0, REPT(" ",SOURCE!$W$2-LEN(SOURCE!K230)), "")&amp;
  ", "&amp; SOURCE!L230&amp;      IF(SOURCE!$Y$2-LEN(SOURCE!L230) &gt;= 0, REPT(" ",SOURCE!$Y$2-LEN(SOURCE!L230)), "")&amp;
      "},"&amp;IF(SOURCE!M230&lt;&gt;"","   "&amp;SOURCE!M230,"")
 )
)</f>
        <v>/*  226 */  { fnCvtDbRatio,                20,                          "dB" STD_RIGHT_ARROW "fr",                     "field",                                       0,       0,       CAT_DUPL, SLS_ENABLED  , US_UNCHANGED},</v>
      </c>
    </row>
    <row r="231" spans="1:1">
      <c r="A231" s="14" t="str">
        <f>IF(SOURCE!C231&lt;0,VLOOKUP(SOURCE!C231,lookups!A$1:B$25,2,0),
  IF(ISBLANK(SOURCE!C231),
    "",
    "/* "&amp;TEXT(SOURCE!C231,"???0")&amp;" *"&amp;
      SOURCE!D231&amp;", "&amp; IF(SOURCE!$P$2-LEN(SOURCE!D231) &gt;= 0, REPT(" ",SOURCE!$P$2-LEN(SOURCE!D231)), "")&amp;
      SOURCE!E231&amp;", "&amp; IF(SOURCE!$Q$2-LEN(SOURCE!E231) &gt;= 0, REPT(" ",SOURCE!$Q$2-LEN(SOURCE!E231)), "")&amp;
      SOURCE!F231&amp;", "&amp; IF(SOURCE!$R$2-LEN(SOURCE!F231) &gt;=0, REPT(" ",SOURCE!$R$2-LEN(SOURCE!F231)), "")&amp;
      SOURCE!G231&amp;", "&amp; IF(SOURCE!$S$2-LEN(SOURCE!G231) &gt;= 0, REPT(" ",SOURCE!$S$2-LEN(SOURCE!G231)), "")&amp;
      TEXT(SOURCE!H231,"??0")&amp;", "&amp; IF(SOURCE!$T$2-3 &gt;= 0, REPT(" ",SOURCE!$T$2-3), "")&amp;
      TEXT(SOURCE!I231,"??0")&amp;", "&amp; IF(SOURCE!$U$2-3 &gt;= 0, REPT(" ",SOURCE!$U$2-3), "")&amp;
      SOURCE!J231&amp;", "&amp; IF(SOURCE!$V$2-LEN(SOURCE!J231) &gt;= 0, REPT(" ",SOURCE!$V$2-LEN(SOURCE!J231)), "")&amp;
      SOURCE!K231&amp;      IF(SOURCE!$W$2-LEN(SOURCE!K231) &gt;= 0, REPT(" ",SOURCE!$W$2-LEN(SOURCE!K231)), "")&amp;
  ", "&amp; SOURCE!L231&amp;      IF(SOURCE!$Y$2-LEN(SOURCE!L231) &gt;= 0, REPT(" ",SOURCE!$Y$2-LEN(SOURCE!L231)), "")&amp;
      "},"&amp;IF(SOURCE!M231&lt;&gt;"","   "&amp;SOURCE!M231,"")
 )
)</f>
        <v>/*  227 */  { fnCvtDbRatio,                20,                          "dB" STD_RIGHT_ARROW "fr",                     "ratio",                                       0,       0,       CAT_DUPL, SLS_ENABLED  , US_UNCHANGED},</v>
      </c>
    </row>
    <row r="232" spans="1:1">
      <c r="A232" s="14" t="str">
        <f>IF(SOURCE!C232&lt;0,VLOOKUP(SOURCE!C232,lookups!A$1:B$25,2,0),
  IF(ISBLANK(SOURCE!C232),
    "",
    "/* "&amp;TEXT(SOURCE!C232,"???0")&amp;" *"&amp;
      SOURCE!D232&amp;", "&amp; IF(SOURCE!$P$2-LEN(SOURCE!D232) &gt;= 0, REPT(" ",SOURCE!$P$2-LEN(SOURCE!D232)), "")&amp;
      SOURCE!E232&amp;", "&amp; IF(SOURCE!$Q$2-LEN(SOURCE!E232) &gt;= 0, REPT(" ",SOURCE!$Q$2-LEN(SOURCE!E232)), "")&amp;
      SOURCE!F232&amp;", "&amp; IF(SOURCE!$R$2-LEN(SOURCE!F232) &gt;=0, REPT(" ",SOURCE!$R$2-LEN(SOURCE!F232)), "")&amp;
      SOURCE!G232&amp;", "&amp; IF(SOURCE!$S$2-LEN(SOURCE!G232) &gt;= 0, REPT(" ",SOURCE!$S$2-LEN(SOURCE!G232)), "")&amp;
      TEXT(SOURCE!H232,"??0")&amp;", "&amp; IF(SOURCE!$T$2-3 &gt;= 0, REPT(" ",SOURCE!$T$2-3), "")&amp;
      TEXT(SOURCE!I232,"??0")&amp;", "&amp; IF(SOURCE!$U$2-3 &gt;= 0, REPT(" ",SOURCE!$U$2-3), "")&amp;
      SOURCE!J232&amp;", "&amp; IF(SOURCE!$V$2-LEN(SOURCE!J232) &gt;= 0, REPT(" ",SOURCE!$V$2-LEN(SOURCE!J232)), "")&amp;
      SOURCE!K232&amp;      IF(SOURCE!$W$2-LEN(SOURCE!K232) &gt;= 0, REPT(" ",SOURCE!$W$2-LEN(SOURCE!K232)), "")&amp;
  ", "&amp; SOURCE!L232&amp;      IF(SOURCE!$Y$2-LEN(SOURCE!L232) &gt;= 0, REPT(" ",SOURCE!$Y$2-LEN(SOURCE!L232)), "")&amp;
      "},"&amp;IF(SOURCE!M232&lt;&gt;"","   "&amp;SOURCE!M232,"")
 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33" spans="1:1">
      <c r="A233" s="14" t="str">
        <f>IF(SOURCE!C233&lt;0,VLOOKUP(SOURCE!C233,lookups!A$1:B$25,2,0),
  IF(ISBLANK(SOURCE!C233),
    "",
    "/* "&amp;TEXT(SOURCE!C233,"???0")&amp;" *"&amp;
      SOURCE!D233&amp;", "&amp; IF(SOURCE!$P$2-LEN(SOURCE!D233) &gt;= 0, REPT(" ",SOURCE!$P$2-LEN(SOURCE!D233)), "")&amp;
      SOURCE!E233&amp;", "&amp; IF(SOURCE!$Q$2-LEN(SOURCE!E233) &gt;= 0, REPT(" ",SOURCE!$Q$2-LEN(SOURCE!E233)), "")&amp;
      SOURCE!F233&amp;", "&amp; IF(SOURCE!$R$2-LEN(SOURCE!F233) &gt;=0, REPT(" ",SOURCE!$R$2-LEN(SOURCE!F233)), "")&amp;
      SOURCE!G233&amp;", "&amp; IF(SOURCE!$S$2-LEN(SOURCE!G233) &gt;= 0, REPT(" ",SOURCE!$S$2-LEN(SOURCE!G233)), "")&amp;
      TEXT(SOURCE!H233,"??0")&amp;", "&amp; IF(SOURCE!$T$2-3 &gt;= 0, REPT(" ",SOURCE!$T$2-3), "")&amp;
      TEXT(SOURCE!I233,"??0")&amp;", "&amp; IF(SOURCE!$U$2-3 &gt;= 0, REPT(" ",SOURCE!$U$2-3), "")&amp;
      SOURCE!J233&amp;", "&amp; IF(SOURCE!$V$2-LEN(SOURCE!J233) &gt;= 0, REPT(" ",SOURCE!$V$2-LEN(SOURCE!J233)), "")&amp;
      SOURCE!K233&amp;      IF(SOURCE!$W$2-LEN(SOURCE!K233) &gt;= 0, REPT(" ",SOURCE!$W$2-LEN(SOURCE!K233)), "")&amp;
  ", "&amp; SOURCE!L233&amp;      IF(SOURCE!$Y$2-LEN(SOURCE!L233) &gt;= 0, REPT(" ",SOURCE!$Y$2-LEN(SOURCE!L233)), "")&amp;
      "},"&amp;IF(SOURCE!M233&lt;&gt;"","   "&amp;SOURCE!M233,"")
 )
)</f>
        <v>/*  229 */  { fnCvtRatioDb,                10,                          "pr" STD_RIGHT_ARROW "dB",                     "ratio",                                       0,       0,       CAT_DUPL, SLS_ENABLED  , US_UNCHANGED},</v>
      </c>
    </row>
    <row r="234" spans="1:1">
      <c r="A234" s="14" t="str">
        <f>IF(SOURCE!C234&lt;0,VLOOKUP(SOURCE!C234,lookups!A$1:B$25,2,0),
  IF(ISBLANK(SOURCE!C234),
    "",
    "/* "&amp;TEXT(SOURCE!C234,"???0")&amp;" *"&amp;
      SOURCE!D234&amp;", "&amp; IF(SOURCE!$P$2-LEN(SOURCE!D234) &gt;= 0, REPT(" ",SOURCE!$P$2-LEN(SOURCE!D234)), "")&amp;
      SOURCE!E234&amp;", "&amp; IF(SOURCE!$Q$2-LEN(SOURCE!E234) &gt;= 0, REPT(" ",SOURCE!$Q$2-LEN(SOURCE!E234)), "")&amp;
      SOURCE!F234&amp;", "&amp; IF(SOURCE!$R$2-LEN(SOURCE!F234) &gt;=0, REPT(" ",SOURCE!$R$2-LEN(SOURCE!F234)), "")&amp;
      SOURCE!G234&amp;", "&amp; IF(SOURCE!$S$2-LEN(SOURCE!G234) &gt;= 0, REPT(" ",SOURCE!$S$2-LEN(SOURCE!G234)), "")&amp;
      TEXT(SOURCE!H234,"??0")&amp;", "&amp; IF(SOURCE!$T$2-3 &gt;= 0, REPT(" ",SOURCE!$T$2-3), "")&amp;
      TEXT(SOURCE!I234,"??0")&amp;", "&amp; IF(SOURCE!$U$2-3 &gt;= 0, REPT(" ",SOURCE!$U$2-3), "")&amp;
      SOURCE!J234&amp;", "&amp; IF(SOURCE!$V$2-LEN(SOURCE!J234) &gt;= 0, REPT(" ",SOURCE!$V$2-LEN(SOURCE!J234)), "")&amp;
      SOURCE!K234&amp;      IF(SOURCE!$W$2-LEN(SOURCE!K234) &gt;= 0, REPT(" ",SOURCE!$W$2-LEN(SOURCE!K234)), "")&amp;
  ", "&amp; SOURCE!L234&amp;      IF(SOURCE!$Y$2-LEN(SOURCE!L234) &gt;= 0, REPT(" ",SOURCE!$Y$2-LEN(SOURCE!L234)), "")&amp;
      "},"&amp;IF(SOURCE!M234&lt;&gt;"","   "&amp;SOURCE!M234,"")
 )
)</f>
        <v>/*  230 */  { fnCvtRatioDb,                10,                          "pr" STD_RIGHT_ARROW "dB",                     STD_RIGHT_ARROW " dB",                         0,       0,       CAT_DUPL, SLS_ENABLED  , US_UNCHANGED},</v>
      </c>
    </row>
    <row r="235" spans="1:1">
      <c r="A235" s="14" t="str">
        <f>IF(SOURCE!C235&lt;0,VLOOKUP(SOURCE!C235,lookups!A$1:B$25,2,0),
  IF(ISBLANK(SOURCE!C235),
    "",
    "/* "&amp;TEXT(SOURCE!C235,"???0")&amp;" *"&amp;
      SOURCE!D235&amp;", "&amp; IF(SOURCE!$P$2-LEN(SOURCE!D235) &gt;= 0, REPT(" ",SOURCE!$P$2-LEN(SOURCE!D235)), "")&amp;
      SOURCE!E235&amp;", "&amp; IF(SOURCE!$Q$2-LEN(SOURCE!E235) &gt;= 0, REPT(" ",SOURCE!$Q$2-LEN(SOURCE!E235)), "")&amp;
      SOURCE!F235&amp;", "&amp; IF(SOURCE!$R$2-LEN(SOURCE!F235) &gt;=0, REPT(" ",SOURCE!$R$2-LEN(SOURCE!F235)), "")&amp;
      SOURCE!G235&amp;", "&amp; IF(SOURCE!$S$2-LEN(SOURCE!G235) &gt;= 0, REPT(" ",SOURCE!$S$2-LEN(SOURCE!G235)), "")&amp;
      TEXT(SOURCE!H235,"??0")&amp;", "&amp; IF(SOURCE!$T$2-3 &gt;= 0, REPT(" ",SOURCE!$T$2-3), "")&amp;
      TEXT(SOURCE!I235,"??0")&amp;", "&amp; IF(SOURCE!$U$2-3 &gt;= 0, REPT(" ",SOURCE!$U$2-3), "")&amp;
      SOURCE!J235&amp;", "&amp; IF(SOURCE!$V$2-LEN(SOURCE!J235) &gt;= 0, REPT(" ",SOURCE!$V$2-LEN(SOURCE!J235)), "")&amp;
      SOURCE!K235&amp;      IF(SOURCE!$W$2-LEN(SOURCE!K235) &gt;= 0, REPT(" ",SOURCE!$W$2-LEN(SOURCE!K235)), "")&amp;
  ", "&amp; SOURCE!L235&amp;      IF(SOURCE!$Y$2-LEN(SOURCE!L235) &gt;= 0, REPT(" ",SOURCE!$Y$2-LEN(SOURCE!L235)), "")&amp;
      "},"&amp;IF(SOURCE!M235&lt;&gt;"","   "&amp;SOURCE!M235,"")
 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36" spans="1:1">
      <c r="A236" s="14" t="str">
        <f>IF(SOURCE!C236&lt;0,VLOOKUP(SOURCE!C236,lookups!A$1:B$25,2,0),
  IF(ISBLANK(SOURCE!C236),
    "",
    "/* "&amp;TEXT(SOURCE!C236,"???0")&amp;" *"&amp;
      SOURCE!D236&amp;", "&amp; IF(SOURCE!$P$2-LEN(SOURCE!D236) &gt;= 0, REPT(" ",SOURCE!$P$2-LEN(SOURCE!D236)), "")&amp;
      SOURCE!E236&amp;", "&amp; IF(SOURCE!$Q$2-LEN(SOURCE!E236) &gt;= 0, REPT(" ",SOURCE!$Q$2-LEN(SOURCE!E236)), "")&amp;
      SOURCE!F236&amp;", "&amp; IF(SOURCE!$R$2-LEN(SOURCE!F236) &gt;=0, REPT(" ",SOURCE!$R$2-LEN(SOURCE!F236)), "")&amp;
      SOURCE!G236&amp;", "&amp; IF(SOURCE!$S$2-LEN(SOURCE!G236) &gt;= 0, REPT(" ",SOURCE!$S$2-LEN(SOURCE!G236)), "")&amp;
      TEXT(SOURCE!H236,"??0")&amp;", "&amp; IF(SOURCE!$T$2-3 &gt;= 0, REPT(" ",SOURCE!$T$2-3), "")&amp;
      TEXT(SOURCE!I236,"??0")&amp;", "&amp; IF(SOURCE!$U$2-3 &gt;= 0, REPT(" ",SOURCE!$U$2-3), "")&amp;
      SOURCE!J236&amp;", "&amp; IF(SOURCE!$V$2-LEN(SOURCE!J236) &gt;= 0, REPT(" ",SOURCE!$V$2-LEN(SOURCE!J236)), "")&amp;
      SOURCE!K236&amp;      IF(SOURCE!$W$2-LEN(SOURCE!K236) &gt;= 0, REPT(" ",SOURCE!$W$2-LEN(SOURCE!K236)), "")&amp;
  ", "&amp; SOURCE!L236&amp;      IF(SOURCE!$Y$2-LEN(SOURCE!L236) &gt;= 0, REPT(" ",SOURCE!$Y$2-LEN(SOURCE!L236)), "")&amp;
      "},"&amp;IF(SOURCE!M236&lt;&gt;"","   "&amp;SOURCE!M236,"")
 )
)</f>
        <v>/*  232 */  { fnCvtRatioDb,                20,                          "fr" STD_RIGHT_ARROW "dB",                     "ratio",                                       0,       0,       CAT_DUPL, SLS_ENABLED  , US_UNCHANGED},</v>
      </c>
    </row>
    <row r="237" spans="1:1">
      <c r="A237" s="14" t="str">
        <f>IF(SOURCE!C237&lt;0,VLOOKUP(SOURCE!C237,lookups!A$1:B$25,2,0),
  IF(ISBLANK(SOURCE!C237),
    "",
    "/* "&amp;TEXT(SOURCE!C237,"???0")&amp;" *"&amp;
      SOURCE!D237&amp;", "&amp; IF(SOURCE!$P$2-LEN(SOURCE!D237) &gt;= 0, REPT(" ",SOURCE!$P$2-LEN(SOURCE!D237)), "")&amp;
      SOURCE!E237&amp;", "&amp; IF(SOURCE!$Q$2-LEN(SOURCE!E237) &gt;= 0, REPT(" ",SOURCE!$Q$2-LEN(SOURCE!E237)), "")&amp;
      SOURCE!F237&amp;", "&amp; IF(SOURCE!$R$2-LEN(SOURCE!F237) &gt;=0, REPT(" ",SOURCE!$R$2-LEN(SOURCE!F237)), "")&amp;
      SOURCE!G237&amp;", "&amp; IF(SOURCE!$S$2-LEN(SOURCE!G237) &gt;= 0, REPT(" ",SOURCE!$S$2-LEN(SOURCE!G237)), "")&amp;
      TEXT(SOURCE!H237,"??0")&amp;", "&amp; IF(SOURCE!$T$2-3 &gt;= 0, REPT(" ",SOURCE!$T$2-3), "")&amp;
      TEXT(SOURCE!I237,"??0")&amp;", "&amp; IF(SOURCE!$U$2-3 &gt;= 0, REPT(" ",SOURCE!$U$2-3), "")&amp;
      SOURCE!J237&amp;", "&amp; IF(SOURCE!$V$2-LEN(SOURCE!J237) &gt;= 0, REPT(" ",SOURCE!$V$2-LEN(SOURCE!J237)), "")&amp;
      SOURCE!K237&amp;      IF(SOURCE!$W$2-LEN(SOURCE!K237) &gt;= 0, REPT(" ",SOURCE!$W$2-LEN(SOURCE!K237)), "")&amp;
  ", "&amp; SOURCE!L237&amp;      IF(SOURCE!$Y$2-LEN(SOURCE!L237) &gt;= 0, REPT(" ",SOURCE!$Y$2-LEN(SOURCE!L237)), "")&amp;
      "},"&amp;IF(SOURCE!M237&lt;&gt;"","   "&amp;SOURCE!M237,"")
 )
)</f>
        <v>/*  233 */  { fnCvtRatioDb,                20,                          "fr" STD_RIGHT_ARROW "dB",                     STD_RIGHT_ARROW " dB",                         0,       0,       CAT_DUPL, SLS_ENABLED  , US_UNCHANGED},</v>
      </c>
    </row>
    <row r="238" spans="1:1">
      <c r="A238" s="14" t="str">
        <f>IF(SOURCE!C238&lt;0,VLOOKUP(SOURCE!C238,lookups!A$1:B$25,2,0),
  IF(ISBLANK(SOURCE!C238),
    "",
    "/* "&amp;TEXT(SOURCE!C238,"???0")&amp;" *"&amp;
      SOURCE!D238&amp;", "&amp; IF(SOURCE!$P$2-LEN(SOURCE!D238) &gt;= 0, REPT(" ",SOURCE!$P$2-LEN(SOURCE!D238)), "")&amp;
      SOURCE!E238&amp;", "&amp; IF(SOURCE!$Q$2-LEN(SOURCE!E238) &gt;= 0, REPT(" ",SOURCE!$Q$2-LEN(SOURCE!E238)), "")&amp;
      SOURCE!F238&amp;", "&amp; IF(SOURCE!$R$2-LEN(SOURCE!F238) &gt;=0, REPT(" ",SOURCE!$R$2-LEN(SOURCE!F238)), "")&amp;
      SOURCE!G238&amp;", "&amp; IF(SOURCE!$S$2-LEN(SOURCE!G238) &gt;= 0, REPT(" ",SOURCE!$S$2-LEN(SOURCE!G238)), "")&amp;
      TEXT(SOURCE!H238,"??0")&amp;", "&amp; IF(SOURCE!$T$2-3 &gt;= 0, REPT(" ",SOURCE!$T$2-3), "")&amp;
      TEXT(SOURCE!I238,"??0")&amp;", "&amp; IF(SOURCE!$U$2-3 &gt;= 0, REPT(" ",SOURCE!$U$2-3), "")&amp;
      SOURCE!J238&amp;", "&amp; IF(SOURCE!$V$2-LEN(SOURCE!J238) &gt;= 0, REPT(" ",SOURCE!$V$2-LEN(SOURCE!J238)), "")&amp;
      SOURCE!K238&amp;      IF(SOURCE!$W$2-LEN(SOURCE!K238) &gt;= 0, REPT(" ",SOURCE!$W$2-LEN(SOURCE!K238)), "")&amp;
  ", "&amp; SOURCE!L238&amp;      IF(SOURCE!$Y$2-LEN(SOURCE!L238) &gt;= 0, REPT(" ",SOURCE!$Y$2-LEN(SOURCE!L238)), "")&amp;
      "},"&amp;IF(SOURCE!M238&lt;&gt;"","   "&amp;SOURCE!M238,"")
 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39" spans="1:1">
      <c r="A239" s="14" t="str">
        <f>IF(SOURCE!C239&lt;0,VLOOKUP(SOURCE!C239,lookups!A$1:B$25,2,0),
  IF(ISBLANK(SOURCE!C239),
    "",
    "/* "&amp;TEXT(SOURCE!C239,"???0")&amp;" *"&amp;
      SOURCE!D239&amp;", "&amp; IF(SOURCE!$P$2-LEN(SOURCE!D239) &gt;= 0, REPT(" ",SOURCE!$P$2-LEN(SOURCE!D239)), "")&amp;
      SOURCE!E239&amp;", "&amp; IF(SOURCE!$Q$2-LEN(SOURCE!E239) &gt;= 0, REPT(" ",SOURCE!$Q$2-LEN(SOURCE!E239)), "")&amp;
      SOURCE!F239&amp;", "&amp; IF(SOURCE!$R$2-LEN(SOURCE!F239) &gt;=0, REPT(" ",SOURCE!$R$2-LEN(SOURCE!F239)), "")&amp;
      SOURCE!G239&amp;", "&amp; IF(SOURCE!$S$2-LEN(SOURCE!G239) &gt;= 0, REPT(" ",SOURCE!$S$2-LEN(SOURCE!G239)), "")&amp;
      TEXT(SOURCE!H239,"??0")&amp;", "&amp; IF(SOURCE!$T$2-3 &gt;= 0, REPT(" ",SOURCE!$T$2-3), "")&amp;
      TEXT(SOURCE!I239,"??0")&amp;", "&amp; IF(SOURCE!$U$2-3 &gt;= 0, REPT(" ",SOURCE!$U$2-3), "")&amp;
      SOURCE!J239&amp;", "&amp; IF(SOURCE!$V$2-LEN(SOURCE!J239) &gt;= 0, REPT(" ",SOURCE!$V$2-LEN(SOURCE!J239)), "")&amp;
      SOURCE!K239&amp;      IF(SOURCE!$W$2-LEN(SOURCE!K239) &gt;= 0, REPT(" ",SOURCE!$W$2-LEN(SOURCE!K239)), "")&amp;
  ", "&amp; SOURCE!L239&amp;      IF(SOURCE!$Y$2-LEN(SOURCE!L239) &gt;= 0, REPT(" ",SOURCE!$Y$2-LEN(SOURCE!L239)), "")&amp;
      "},"&amp;IF(SOURCE!M239&lt;&gt;"","   "&amp;SOURCE!M239,"")
 )
)</f>
        <v>/*  235 */  { fnCvtAcreM2,                 multiply,                    "ac" STD_RIGHT_ARROW "m" STD_SUP_2,            STD_RIGHT_ARROW " m" STD_SUP_2,                0,       0,       CAT_DUPL, SLS_ENABLED  , US_UNCHANGED},</v>
      </c>
    </row>
    <row r="240" spans="1:1">
      <c r="A240" s="14" t="str">
        <f>IF(SOURCE!C240&lt;0,VLOOKUP(SOURCE!C240,lookups!A$1:B$25,2,0),
  IF(ISBLANK(SOURCE!C240),
    "",
    "/* "&amp;TEXT(SOURCE!C240,"???0")&amp;" *"&amp;
      SOURCE!D240&amp;", "&amp; IF(SOURCE!$P$2-LEN(SOURCE!D240) &gt;= 0, REPT(" ",SOURCE!$P$2-LEN(SOURCE!D240)), "")&amp;
      SOURCE!E240&amp;", "&amp; IF(SOURCE!$Q$2-LEN(SOURCE!E240) &gt;= 0, REPT(" ",SOURCE!$Q$2-LEN(SOURCE!E240)), "")&amp;
      SOURCE!F240&amp;", "&amp; IF(SOURCE!$R$2-LEN(SOURCE!F240) &gt;=0, REPT(" ",SOURCE!$R$2-LEN(SOURCE!F240)), "")&amp;
      SOURCE!G240&amp;", "&amp; IF(SOURCE!$S$2-LEN(SOURCE!G240) &gt;= 0, REPT(" ",SOURCE!$S$2-LEN(SOURCE!G240)), "")&amp;
      TEXT(SOURCE!H240,"??0")&amp;", "&amp; IF(SOURCE!$T$2-3 &gt;= 0, REPT(" ",SOURCE!$T$2-3), "")&amp;
      TEXT(SOURCE!I240,"??0")&amp;", "&amp; IF(SOURCE!$U$2-3 &gt;= 0, REPT(" ",SOURCE!$U$2-3), "")&amp;
      SOURCE!J240&amp;", "&amp; IF(SOURCE!$V$2-LEN(SOURCE!J240) &gt;= 0, REPT(" ",SOURCE!$V$2-LEN(SOURCE!J240)), "")&amp;
      SOURCE!K240&amp;      IF(SOURCE!$W$2-LEN(SOURCE!K240) &gt;= 0, REPT(" ",SOURCE!$W$2-LEN(SOURCE!K240)), "")&amp;
  ", "&amp; SOURCE!L240&amp;      IF(SOURCE!$Y$2-LEN(SOURCE!L240) &gt;= 0, REPT(" ",SOURCE!$Y$2-LEN(SOURCE!L240)), "")&amp;
      "},"&amp;IF(SOURCE!M240&lt;&gt;"","   "&amp;SOURCE!M240,"")
 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1" spans="1:1">
      <c r="A241" s="14" t="str">
        <f>IF(SOURCE!C241&lt;0,VLOOKUP(SOURCE!C241,lookups!A$1:B$25,2,0),
  IF(ISBLANK(SOURCE!C241),
    "",
    "/* "&amp;TEXT(SOURCE!C241,"???0")&amp;" *"&amp;
      SOURCE!D241&amp;", "&amp; IF(SOURCE!$P$2-LEN(SOURCE!D241) &gt;= 0, REPT(" ",SOURCE!$P$2-LEN(SOURCE!D241)), "")&amp;
      SOURCE!E241&amp;", "&amp; IF(SOURCE!$Q$2-LEN(SOURCE!E241) &gt;= 0, REPT(" ",SOURCE!$Q$2-LEN(SOURCE!E241)), "")&amp;
      SOURCE!F241&amp;", "&amp; IF(SOURCE!$R$2-LEN(SOURCE!F241) &gt;=0, REPT(" ",SOURCE!$R$2-LEN(SOURCE!F241)), "")&amp;
      SOURCE!G241&amp;", "&amp; IF(SOURCE!$S$2-LEN(SOURCE!G241) &gt;= 0, REPT(" ",SOURCE!$S$2-LEN(SOURCE!G241)), "")&amp;
      TEXT(SOURCE!H241,"??0")&amp;", "&amp; IF(SOURCE!$T$2-3 &gt;= 0, REPT(" ",SOURCE!$T$2-3), "")&amp;
      TEXT(SOURCE!I241,"??0")&amp;", "&amp; IF(SOURCE!$U$2-3 &gt;= 0, REPT(" ",SOURCE!$U$2-3), "")&amp;
      SOURCE!J241&amp;", "&amp; IF(SOURCE!$V$2-LEN(SOURCE!J241) &gt;= 0, REPT(" ",SOURCE!$V$2-LEN(SOURCE!J241)), "")&amp;
      SOURCE!K241&amp;      IF(SOURCE!$W$2-LEN(SOURCE!K241) &gt;= 0, REPT(" ",SOURCE!$W$2-LEN(SOURCE!K241)), "")&amp;
  ", "&amp; SOURCE!L241&amp;      IF(SOURCE!$Y$2-LEN(SOURCE!L241) &gt;= 0, REPT(" ",SOURCE!$Y$2-LEN(SOURCE!L241)), "")&amp;
      "},"&amp;IF(SOURCE!M241&lt;&gt;"","   "&amp;SOURCE!M241,"")
 )
)</f>
        <v>/*  237 */  { fnCvtAcreM2,                 divide,                      "m" STD_SUP_2 STD_RIGHT_ARROW "ac",            "acre",                                        0,       0,       CAT_DUPL, SLS_ENABLED  , US_UNCHANGED},</v>
      </c>
    </row>
    <row r="242" spans="1:1">
      <c r="A242" s="14" t="str">
        <f>IF(SOURCE!C242&lt;0,VLOOKUP(SOURCE!C242,lookups!A$1:B$25,2,0),
  IF(ISBLANK(SOURCE!C242),
    "",
    "/* "&amp;TEXT(SOURCE!C242,"???0")&amp;" *"&amp;
      SOURCE!D242&amp;", "&amp; IF(SOURCE!$P$2-LEN(SOURCE!D242) &gt;= 0, REPT(" ",SOURCE!$P$2-LEN(SOURCE!D242)), "")&amp;
      SOURCE!E242&amp;", "&amp; IF(SOURCE!$Q$2-LEN(SOURCE!E242) &gt;= 0, REPT(" ",SOURCE!$Q$2-LEN(SOURCE!E242)), "")&amp;
      SOURCE!F242&amp;", "&amp; IF(SOURCE!$R$2-LEN(SOURCE!F242) &gt;=0, REPT(" ",SOURCE!$R$2-LEN(SOURCE!F242)), "")&amp;
      SOURCE!G242&amp;", "&amp; IF(SOURCE!$S$2-LEN(SOURCE!G242) &gt;= 0, REPT(" ",SOURCE!$S$2-LEN(SOURCE!G242)), "")&amp;
      TEXT(SOURCE!H242,"??0")&amp;", "&amp; IF(SOURCE!$T$2-3 &gt;= 0, REPT(" ",SOURCE!$T$2-3), "")&amp;
      TEXT(SOURCE!I242,"??0")&amp;", "&amp; IF(SOURCE!$U$2-3 &gt;= 0, REPT(" ",SOURCE!$U$2-3), "")&amp;
      SOURCE!J242&amp;", "&amp; IF(SOURCE!$V$2-LEN(SOURCE!J242) &gt;= 0, REPT(" ",SOURCE!$V$2-LEN(SOURCE!J242)), "")&amp;
      SOURCE!K242&amp;      IF(SOURCE!$W$2-LEN(SOURCE!K242) &gt;= 0, REPT(" ",SOURCE!$W$2-LEN(SOURCE!K242)), "")&amp;
  ", "&amp; SOURCE!L242&amp;      IF(SOURCE!$Y$2-LEN(SOURCE!L242) &gt;= 0, REPT(" ",SOURCE!$Y$2-LEN(SOURCE!L242)), "")&amp;
      "},"&amp;IF(SOURCE!M242&lt;&gt;"","   "&amp;SOURCE!M242,"")
 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43" spans="1:1">
      <c r="A243" s="14" t="str">
        <f>IF(SOURCE!C243&lt;0,VLOOKUP(SOURCE!C243,lookups!A$1:B$25,2,0),
  IF(ISBLANK(SOURCE!C243),
    "",
    "/* "&amp;TEXT(SOURCE!C243,"???0")&amp;" *"&amp;
      SOURCE!D243&amp;", "&amp; IF(SOURCE!$P$2-LEN(SOURCE!D243) &gt;= 0, REPT(" ",SOURCE!$P$2-LEN(SOURCE!D243)), "")&amp;
      SOURCE!E243&amp;", "&amp; IF(SOURCE!$Q$2-LEN(SOURCE!E243) &gt;= 0, REPT(" ",SOURCE!$Q$2-LEN(SOURCE!E243)), "")&amp;
      SOURCE!F243&amp;", "&amp; IF(SOURCE!$R$2-LEN(SOURCE!F243) &gt;=0, REPT(" ",SOURCE!$R$2-LEN(SOURCE!F243)), "")&amp;
      SOURCE!G243&amp;", "&amp; IF(SOURCE!$S$2-LEN(SOURCE!G243) &gt;= 0, REPT(" ",SOURCE!$S$2-LEN(SOURCE!G243)), "")&amp;
      TEXT(SOURCE!H243,"??0")&amp;", "&amp; IF(SOURCE!$T$2-3 &gt;= 0, REPT(" ",SOURCE!$T$2-3), "")&amp;
      TEXT(SOURCE!I243,"??0")&amp;", "&amp; IF(SOURCE!$U$2-3 &gt;= 0, REPT(" ",SOURCE!$U$2-3), "")&amp;
      SOURCE!J243&amp;", "&amp; IF(SOURCE!$V$2-LEN(SOURCE!J243) &gt;= 0, REPT(" ",SOURCE!$V$2-LEN(SOURCE!J243)), "")&amp;
      SOURCE!K243&amp;      IF(SOURCE!$W$2-LEN(SOURCE!K243) &gt;= 0, REPT(" ",SOURCE!$W$2-LEN(SOURCE!K243)), "")&amp;
  ", "&amp; SOURCE!L243&amp;      IF(SOURCE!$Y$2-LEN(SOURCE!L243) &gt;= 0, REPT(" ",SOURCE!$Y$2-LEN(SOURCE!L243)), "")&amp;
      "},"&amp;IF(SOURCE!M243&lt;&gt;"","   "&amp;SOURCE!M243,"")
 )
)</f>
        <v>/*  239 */  { fnCvtAcreusM2,               multiply,                    "ac" STD_US STD_RIGHT_ARROW "m" STD_SUP_2,     STD_RIGHT_ARROW " m" STD_SUP_2,                0,       0,       CAT_DUPL, SLS_ENABLED  , US_UNCHANGED},</v>
      </c>
    </row>
    <row r="244" spans="1:1">
      <c r="A244" s="14" t="str">
        <f>IF(SOURCE!C244&lt;0,VLOOKUP(SOURCE!C244,lookups!A$1:B$25,2,0),
  IF(ISBLANK(SOURCE!C244),
    "",
    "/* "&amp;TEXT(SOURCE!C244,"???0")&amp;" *"&amp;
      SOURCE!D244&amp;", "&amp; IF(SOURCE!$P$2-LEN(SOURCE!D244) &gt;= 0, REPT(" ",SOURCE!$P$2-LEN(SOURCE!D244)), "")&amp;
      SOURCE!E244&amp;", "&amp; IF(SOURCE!$Q$2-LEN(SOURCE!E244) &gt;= 0, REPT(" ",SOURCE!$Q$2-LEN(SOURCE!E244)), "")&amp;
      SOURCE!F244&amp;", "&amp; IF(SOURCE!$R$2-LEN(SOURCE!F244) &gt;=0, REPT(" ",SOURCE!$R$2-LEN(SOURCE!F244)), "")&amp;
      SOURCE!G244&amp;", "&amp; IF(SOURCE!$S$2-LEN(SOURCE!G244) &gt;= 0, REPT(" ",SOURCE!$S$2-LEN(SOURCE!G244)), "")&amp;
      TEXT(SOURCE!H244,"??0")&amp;", "&amp; IF(SOURCE!$T$2-3 &gt;= 0, REPT(" ",SOURCE!$T$2-3), "")&amp;
      TEXT(SOURCE!I244,"??0")&amp;", "&amp; IF(SOURCE!$U$2-3 &gt;= 0, REPT(" ",SOURCE!$U$2-3), "")&amp;
      SOURCE!J244&amp;", "&amp; IF(SOURCE!$V$2-LEN(SOURCE!J244) &gt;= 0, REPT(" ",SOURCE!$V$2-LEN(SOURCE!J244)), "")&amp;
      SOURCE!K244&amp;      IF(SOURCE!$W$2-LEN(SOURCE!K244) &gt;= 0, REPT(" ",SOURCE!$W$2-LEN(SOURCE!K244)), "")&amp;
  ", "&amp; SOURCE!L244&amp;      IF(SOURCE!$Y$2-LEN(SOURCE!L244) &gt;= 0, REPT(" ",SOURCE!$Y$2-LEN(SOURCE!L244)), "")&amp;
      "},"&amp;IF(SOURCE!M244&lt;&gt;"","   "&amp;SOURCE!M244,"")
 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45" spans="1:1">
      <c r="A245" s="14" t="str">
        <f>IF(SOURCE!C245&lt;0,VLOOKUP(SOURCE!C245,lookups!A$1:B$25,2,0),
  IF(ISBLANK(SOURCE!C245),
    "",
    "/* "&amp;TEXT(SOURCE!C245,"???0")&amp;" *"&amp;
      SOURCE!D245&amp;", "&amp; IF(SOURCE!$P$2-LEN(SOURCE!D245) &gt;= 0, REPT(" ",SOURCE!$P$2-LEN(SOURCE!D245)), "")&amp;
      SOURCE!E245&amp;", "&amp; IF(SOURCE!$Q$2-LEN(SOURCE!E245) &gt;= 0, REPT(" ",SOURCE!$Q$2-LEN(SOURCE!E245)), "")&amp;
      SOURCE!F245&amp;", "&amp; IF(SOURCE!$R$2-LEN(SOURCE!F245) &gt;=0, REPT(" ",SOURCE!$R$2-LEN(SOURCE!F245)), "")&amp;
      SOURCE!G245&amp;", "&amp; IF(SOURCE!$S$2-LEN(SOURCE!G245) &gt;= 0, REPT(" ",SOURCE!$S$2-LEN(SOURCE!G245)), "")&amp;
      TEXT(SOURCE!H245,"??0")&amp;", "&amp; IF(SOURCE!$T$2-3 &gt;= 0, REPT(" ",SOURCE!$T$2-3), "")&amp;
      TEXT(SOURCE!I245,"??0")&amp;", "&amp; IF(SOURCE!$U$2-3 &gt;= 0, REPT(" ",SOURCE!$U$2-3), "")&amp;
      SOURCE!J245&amp;", "&amp; IF(SOURCE!$V$2-LEN(SOURCE!J245) &gt;= 0, REPT(" ",SOURCE!$V$2-LEN(SOURCE!J245)), "")&amp;
      SOURCE!K245&amp;      IF(SOURCE!$W$2-LEN(SOURCE!K245) &gt;= 0, REPT(" ",SOURCE!$W$2-LEN(SOURCE!K245)), "")&amp;
  ", "&amp; SOURCE!L245&amp;      IF(SOURCE!$Y$2-LEN(SOURCE!L245) &gt;= 0, REPT(" ",SOURCE!$Y$2-LEN(SOURCE!L245)), "")&amp;
      "},"&amp;IF(SOURCE!M245&lt;&gt;"","   "&amp;SOURCE!M245,"")
 )
)</f>
        <v>/*  241 */  { fnCvtAcreusM2,               divide,                      "m" STD_SUP_2 STD_RIGHT_ARROW "ac" STD_US,     "acre" STD_US,                                 0,       0,       CAT_DUPL, SLS_ENABLED  , US_UNCHANGED},</v>
      </c>
    </row>
    <row r="246" spans="1:1">
      <c r="A246" s="14" t="str">
        <f>IF(SOURCE!C246&lt;0,VLOOKUP(SOURCE!C246,lookups!A$1:B$25,2,0),
  IF(ISBLANK(SOURCE!C246),
    "",
    "/* "&amp;TEXT(SOURCE!C246,"???0")&amp;" *"&amp;
      SOURCE!D246&amp;", "&amp; IF(SOURCE!$P$2-LEN(SOURCE!D246) &gt;= 0, REPT(" ",SOURCE!$P$2-LEN(SOURCE!D246)), "")&amp;
      SOURCE!E246&amp;", "&amp; IF(SOURCE!$Q$2-LEN(SOURCE!E246) &gt;= 0, REPT(" ",SOURCE!$Q$2-LEN(SOURCE!E246)), "")&amp;
      SOURCE!F246&amp;", "&amp; IF(SOURCE!$R$2-LEN(SOURCE!F246) &gt;=0, REPT(" ",SOURCE!$R$2-LEN(SOURCE!F246)), "")&amp;
      SOURCE!G246&amp;", "&amp; IF(SOURCE!$S$2-LEN(SOURCE!G246) &gt;= 0, REPT(" ",SOURCE!$S$2-LEN(SOURCE!G246)), "")&amp;
      TEXT(SOURCE!H246,"??0")&amp;", "&amp; IF(SOURCE!$T$2-3 &gt;= 0, REPT(" ",SOURCE!$T$2-3), "")&amp;
      TEXT(SOURCE!I246,"??0")&amp;", "&amp; IF(SOURCE!$U$2-3 &gt;= 0, REPT(" ",SOURCE!$U$2-3), "")&amp;
      SOURCE!J246&amp;", "&amp; IF(SOURCE!$V$2-LEN(SOURCE!J246) &gt;= 0, REPT(" ",SOURCE!$V$2-LEN(SOURCE!J246)), "")&amp;
      SOURCE!K246&amp;      IF(SOURCE!$W$2-LEN(SOURCE!K246) &gt;= 0, REPT(" ",SOURCE!$W$2-LEN(SOURCE!K246)), "")&amp;
  ", "&amp; SOURCE!L246&amp;      IF(SOURCE!$Y$2-LEN(SOURCE!L246) &gt;= 0, REPT(" ",SOURCE!$Y$2-LEN(SOURCE!L246)), "")&amp;
      "},"&amp;IF(SOURCE!M246&lt;&gt;"","   "&amp;SOURCE!M246,"")
 )
)</f>
        <v>/*  242 */  { fnCvtAtmPa,                  multiply,                    "atm" STD_RIGHT_ARROW "Pa",                    "atm" STD_RIGHT_ARROW "Pa",                    0,       0,       CAT_FNCT, SLS_ENABLED  , US_ENABLED  },</v>
      </c>
    </row>
    <row r="247" spans="1:1">
      <c r="A247" s="14" t="str">
        <f>IF(SOURCE!C247&lt;0,VLOOKUP(SOURCE!C247,lookups!A$1:B$25,2,0),
  IF(ISBLANK(SOURCE!C247),
    "",
    "/* "&amp;TEXT(SOURCE!C247,"???0")&amp;" *"&amp;
      SOURCE!D247&amp;", "&amp; IF(SOURCE!$P$2-LEN(SOURCE!D247) &gt;= 0, REPT(" ",SOURCE!$P$2-LEN(SOURCE!D247)), "")&amp;
      SOURCE!E247&amp;", "&amp; IF(SOURCE!$Q$2-LEN(SOURCE!E247) &gt;= 0, REPT(" ",SOURCE!$Q$2-LEN(SOURCE!E247)), "")&amp;
      SOURCE!F247&amp;", "&amp; IF(SOURCE!$R$2-LEN(SOURCE!F247) &gt;=0, REPT(" ",SOURCE!$R$2-LEN(SOURCE!F247)), "")&amp;
      SOURCE!G247&amp;", "&amp; IF(SOURCE!$S$2-LEN(SOURCE!G247) &gt;= 0, REPT(" ",SOURCE!$S$2-LEN(SOURCE!G247)), "")&amp;
      TEXT(SOURCE!H247,"??0")&amp;", "&amp; IF(SOURCE!$T$2-3 &gt;= 0, REPT(" ",SOURCE!$T$2-3), "")&amp;
      TEXT(SOURCE!I247,"??0")&amp;", "&amp; IF(SOURCE!$U$2-3 &gt;= 0, REPT(" ",SOURCE!$U$2-3), "")&amp;
      SOURCE!J247&amp;", "&amp; IF(SOURCE!$V$2-LEN(SOURCE!J247) &gt;= 0, REPT(" ",SOURCE!$V$2-LEN(SOURCE!J247)), "")&amp;
      SOURCE!K247&amp;      IF(SOURCE!$W$2-LEN(SOURCE!K247) &gt;= 0, REPT(" ",SOURCE!$W$2-LEN(SOURCE!K247)), "")&amp;
  ", "&amp; SOURCE!L247&amp;      IF(SOURCE!$Y$2-LEN(SOURCE!L247) &gt;= 0, REPT(" ",SOURCE!$Y$2-LEN(SOURCE!L247)), "")&amp;
      "},"&amp;IF(SOURCE!M247&lt;&gt;"","   "&amp;SOURCE!M247,"")
 )
)</f>
        <v>/*  243 */  { fnCvtAtmPa,                  divide,                      "Pa" STD_RIGHT_ARROW "atm",                    "Pa" STD_RIGHT_ARROW "atm",                    0,       0,       CAT_FNCT, SLS_ENABLED  , US_ENABLED  },</v>
      </c>
    </row>
    <row r="248" spans="1:1">
      <c r="A248" s="14" t="str">
        <f>IF(SOURCE!C248&lt;0,VLOOKUP(SOURCE!C248,lookups!A$1:B$25,2,0),
  IF(ISBLANK(SOURCE!C248),
    "",
    "/* "&amp;TEXT(SOURCE!C248,"???0")&amp;" *"&amp;
      SOURCE!D248&amp;", "&amp; IF(SOURCE!$P$2-LEN(SOURCE!D248) &gt;= 0, REPT(" ",SOURCE!$P$2-LEN(SOURCE!D248)), "")&amp;
      SOURCE!E248&amp;", "&amp; IF(SOURCE!$Q$2-LEN(SOURCE!E248) &gt;= 0, REPT(" ",SOURCE!$Q$2-LEN(SOURCE!E248)), "")&amp;
      SOURCE!F248&amp;", "&amp; IF(SOURCE!$R$2-LEN(SOURCE!F248) &gt;=0, REPT(" ",SOURCE!$R$2-LEN(SOURCE!F248)), "")&amp;
      SOURCE!G248&amp;", "&amp; IF(SOURCE!$S$2-LEN(SOURCE!G248) &gt;= 0, REPT(" ",SOURCE!$S$2-LEN(SOURCE!G248)), "")&amp;
      TEXT(SOURCE!H248,"??0")&amp;", "&amp; IF(SOURCE!$T$2-3 &gt;= 0, REPT(" ",SOURCE!$T$2-3), "")&amp;
      TEXT(SOURCE!I248,"??0")&amp;", "&amp; IF(SOURCE!$U$2-3 &gt;= 0, REPT(" ",SOURCE!$U$2-3), "")&amp;
      SOURCE!J248&amp;", "&amp; IF(SOURCE!$V$2-LEN(SOURCE!J248) &gt;= 0, REPT(" ",SOURCE!$V$2-LEN(SOURCE!J248)), "")&amp;
      SOURCE!K248&amp;      IF(SOURCE!$W$2-LEN(SOURCE!K248) &gt;= 0, REPT(" ",SOURCE!$W$2-LEN(SOURCE!K248)), "")&amp;
  ", "&amp; SOURCE!L248&amp;      IF(SOURCE!$Y$2-LEN(SOURCE!L248) &gt;= 0, REPT(" ",SOURCE!$Y$2-LEN(SOURCE!L248)), "")&amp;
      "},"&amp;IF(SOURCE!M248&lt;&gt;"","   "&amp;SOURCE!M248,"")
 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49" spans="1:1">
      <c r="A249" s="14" t="str">
        <f>IF(SOURCE!C249&lt;0,VLOOKUP(SOURCE!C249,lookups!A$1:B$25,2,0),
  IF(ISBLANK(SOURCE!C249),
    "",
    "/* "&amp;TEXT(SOURCE!C249,"???0")&amp;" *"&amp;
      SOURCE!D249&amp;", "&amp; IF(SOURCE!$P$2-LEN(SOURCE!D249) &gt;= 0, REPT(" ",SOURCE!$P$2-LEN(SOURCE!D249)), "")&amp;
      SOURCE!E249&amp;", "&amp; IF(SOURCE!$Q$2-LEN(SOURCE!E249) &gt;= 0, REPT(" ",SOURCE!$Q$2-LEN(SOURCE!E249)), "")&amp;
      SOURCE!F249&amp;", "&amp; IF(SOURCE!$R$2-LEN(SOURCE!F249) &gt;=0, REPT(" ",SOURCE!$R$2-LEN(SOURCE!F249)), "")&amp;
      SOURCE!G249&amp;", "&amp; IF(SOURCE!$S$2-LEN(SOURCE!G249) &gt;= 0, REPT(" ",SOURCE!$S$2-LEN(SOURCE!G249)), "")&amp;
      TEXT(SOURCE!H249,"??0")&amp;", "&amp; IF(SOURCE!$T$2-3 &gt;= 0, REPT(" ",SOURCE!$T$2-3), "")&amp;
      TEXT(SOURCE!I249,"??0")&amp;", "&amp; IF(SOURCE!$U$2-3 &gt;= 0, REPT(" ",SOURCE!$U$2-3), "")&amp;
      SOURCE!J249&amp;", "&amp; IF(SOURCE!$V$2-LEN(SOURCE!J249) &gt;= 0, REPT(" ",SOURCE!$V$2-LEN(SOURCE!J249)), "")&amp;
      SOURCE!K249&amp;      IF(SOURCE!$W$2-LEN(SOURCE!K249) &gt;= 0, REPT(" ",SOURCE!$W$2-LEN(SOURCE!K249)), "")&amp;
  ", "&amp; SOURCE!L249&amp;      IF(SOURCE!$Y$2-LEN(SOURCE!L249) &gt;= 0, REPT(" ",SOURCE!$Y$2-LEN(SOURCE!L249)), "")&amp;
      "},"&amp;IF(SOURCE!M249&lt;&gt;"","   "&amp;SOURCE!M249,"")
 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0" spans="1:1">
      <c r="A250" s="14" t="str">
        <f>IF(SOURCE!C250&lt;0,VLOOKUP(SOURCE!C250,lookups!A$1:B$25,2,0),
  IF(ISBLANK(SOURCE!C250),
    "",
    "/* "&amp;TEXT(SOURCE!C250,"???0")&amp;" *"&amp;
      SOURCE!D250&amp;", "&amp; IF(SOURCE!$P$2-LEN(SOURCE!D250) &gt;= 0, REPT(" ",SOURCE!$P$2-LEN(SOURCE!D250)), "")&amp;
      SOURCE!E250&amp;", "&amp; IF(SOURCE!$Q$2-LEN(SOURCE!E250) &gt;= 0, REPT(" ",SOURCE!$Q$2-LEN(SOURCE!E250)), "")&amp;
      SOURCE!F250&amp;", "&amp; IF(SOURCE!$R$2-LEN(SOURCE!F250) &gt;=0, REPT(" ",SOURCE!$R$2-LEN(SOURCE!F250)), "")&amp;
      SOURCE!G250&amp;", "&amp; IF(SOURCE!$S$2-LEN(SOURCE!G250) &gt;= 0, REPT(" ",SOURCE!$S$2-LEN(SOURCE!G250)), "")&amp;
      TEXT(SOURCE!H250,"??0")&amp;", "&amp; IF(SOURCE!$T$2-3 &gt;= 0, REPT(" ",SOURCE!$T$2-3), "")&amp;
      TEXT(SOURCE!I250,"??0")&amp;", "&amp; IF(SOURCE!$U$2-3 &gt;= 0, REPT(" ",SOURCE!$U$2-3), "")&amp;
      SOURCE!J250&amp;", "&amp; IF(SOURCE!$V$2-LEN(SOURCE!J250) &gt;= 0, REPT(" ",SOURCE!$V$2-LEN(SOURCE!J250)), "")&amp;
      SOURCE!K250&amp;      IF(SOURCE!$W$2-LEN(SOURCE!K250) &gt;= 0, REPT(" ",SOURCE!$W$2-LEN(SOURCE!K250)), "")&amp;
  ", "&amp; SOURCE!L250&amp;      IF(SOURCE!$Y$2-LEN(SOURCE!L250) &gt;= 0, REPT(" ",SOURCE!$Y$2-LEN(SOURCE!L250)), "")&amp;
      "},"&amp;IF(SOURCE!M250&lt;&gt;"","   "&amp;SOURCE!M250,"")
 )
)</f>
        <v>/*  246 */  { fnCvtBarPa,                  multiply,                    "bar" STD_RIGHT_ARROW "Pa",                    "bar" STD_RIGHT_ARROW "Pa",                    0,       0,       CAT_FNCT, SLS_ENABLED  , US_ENABLED  },</v>
      </c>
    </row>
    <row r="251" spans="1:1">
      <c r="A251" s="14" t="str">
        <f>IF(SOURCE!C251&lt;0,VLOOKUP(SOURCE!C251,lookups!A$1:B$25,2,0),
  IF(ISBLANK(SOURCE!C251),
    "",
    "/* "&amp;TEXT(SOURCE!C251,"???0")&amp;" *"&amp;
      SOURCE!D251&amp;", "&amp; IF(SOURCE!$P$2-LEN(SOURCE!D251) &gt;= 0, REPT(" ",SOURCE!$P$2-LEN(SOURCE!D251)), "")&amp;
      SOURCE!E251&amp;", "&amp; IF(SOURCE!$Q$2-LEN(SOURCE!E251) &gt;= 0, REPT(" ",SOURCE!$Q$2-LEN(SOURCE!E251)), "")&amp;
      SOURCE!F251&amp;", "&amp; IF(SOURCE!$R$2-LEN(SOURCE!F251) &gt;=0, REPT(" ",SOURCE!$R$2-LEN(SOURCE!F251)), "")&amp;
      SOURCE!G251&amp;", "&amp; IF(SOURCE!$S$2-LEN(SOURCE!G251) &gt;= 0, REPT(" ",SOURCE!$S$2-LEN(SOURCE!G251)), "")&amp;
      TEXT(SOURCE!H251,"??0")&amp;", "&amp; IF(SOURCE!$T$2-3 &gt;= 0, REPT(" ",SOURCE!$T$2-3), "")&amp;
      TEXT(SOURCE!I251,"??0")&amp;", "&amp; IF(SOURCE!$U$2-3 &gt;= 0, REPT(" ",SOURCE!$U$2-3), "")&amp;
      SOURCE!J251&amp;", "&amp; IF(SOURCE!$V$2-LEN(SOURCE!J251) &gt;= 0, REPT(" ",SOURCE!$V$2-LEN(SOURCE!J251)), "")&amp;
      SOURCE!K251&amp;      IF(SOURCE!$W$2-LEN(SOURCE!K251) &gt;= 0, REPT(" ",SOURCE!$W$2-LEN(SOURCE!K251)), "")&amp;
  ", "&amp; SOURCE!L251&amp;      IF(SOURCE!$Y$2-LEN(SOURCE!L251) &gt;= 0, REPT(" ",SOURCE!$Y$2-LEN(SOURCE!L251)), "")&amp;
      "},"&amp;IF(SOURCE!M251&lt;&gt;"","   "&amp;SOURCE!M251,"")
 )
)</f>
        <v>/*  247 */  { fnCvtBarPa,                  divide,                      "Pa" STD_RIGHT_ARROW "bar",                    "Pa" STD_RIGHT_ARROW "bar",                    0,       0,       CAT_FNCT, SLS_ENABLED  , US_ENABLED  },</v>
      </c>
    </row>
    <row r="252" spans="1:1">
      <c r="A252" s="14" t="str">
        <f>IF(SOURCE!C252&lt;0,VLOOKUP(SOURCE!C252,lookups!A$1:B$25,2,0),
  IF(ISBLANK(SOURCE!C252),
    "",
    "/* "&amp;TEXT(SOURCE!C252,"???0")&amp;" *"&amp;
      SOURCE!D252&amp;", "&amp; IF(SOURCE!$P$2-LEN(SOURCE!D252) &gt;= 0, REPT(" ",SOURCE!$P$2-LEN(SOURCE!D252)), "")&amp;
      SOURCE!E252&amp;", "&amp; IF(SOURCE!$Q$2-LEN(SOURCE!E252) &gt;= 0, REPT(" ",SOURCE!$Q$2-LEN(SOURCE!E252)), "")&amp;
      SOURCE!F252&amp;", "&amp; IF(SOURCE!$R$2-LEN(SOURCE!F252) &gt;=0, REPT(" ",SOURCE!$R$2-LEN(SOURCE!F252)), "")&amp;
      SOURCE!G252&amp;", "&amp; IF(SOURCE!$S$2-LEN(SOURCE!G252) &gt;= 0, REPT(" ",SOURCE!$S$2-LEN(SOURCE!G252)), "")&amp;
      TEXT(SOURCE!H252,"??0")&amp;", "&amp; IF(SOURCE!$T$2-3 &gt;= 0, REPT(" ",SOURCE!$T$2-3), "")&amp;
      TEXT(SOURCE!I252,"??0")&amp;", "&amp; IF(SOURCE!$U$2-3 &gt;= 0, REPT(" ",SOURCE!$U$2-3), "")&amp;
      SOURCE!J252&amp;", "&amp; IF(SOURCE!$V$2-LEN(SOURCE!J252) &gt;= 0, REPT(" ",SOURCE!$V$2-LEN(SOURCE!J252)), "")&amp;
      SOURCE!K252&amp;      IF(SOURCE!$W$2-LEN(SOURCE!K252) &gt;= 0, REPT(" ",SOURCE!$W$2-LEN(SOURCE!K252)), "")&amp;
  ", "&amp; SOURCE!L252&amp;      IF(SOURCE!$Y$2-LEN(SOURCE!L252) &gt;= 0, REPT(" ",SOURCE!$Y$2-LEN(SOURCE!L252)), "")&amp;
      "},"&amp;IF(SOURCE!M252&lt;&gt;"","   "&amp;SOURCE!M252,"")
 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53" spans="1:1">
      <c r="A253" s="14" t="str">
        <f>IF(SOURCE!C253&lt;0,VLOOKUP(SOURCE!C253,lookups!A$1:B$25,2,0),
  IF(ISBLANK(SOURCE!C253),
    "",
    "/* "&amp;TEXT(SOURCE!C253,"???0")&amp;" *"&amp;
      SOURCE!D253&amp;", "&amp; IF(SOURCE!$P$2-LEN(SOURCE!D253) &gt;= 0, REPT(" ",SOURCE!$P$2-LEN(SOURCE!D253)), "")&amp;
      SOURCE!E253&amp;", "&amp; IF(SOURCE!$Q$2-LEN(SOURCE!E253) &gt;= 0, REPT(" ",SOURCE!$Q$2-LEN(SOURCE!E253)), "")&amp;
      SOURCE!F253&amp;", "&amp; IF(SOURCE!$R$2-LEN(SOURCE!F253) &gt;=0, REPT(" ",SOURCE!$R$2-LEN(SOURCE!F253)), "")&amp;
      SOURCE!G253&amp;", "&amp; IF(SOURCE!$S$2-LEN(SOURCE!G253) &gt;= 0, REPT(" ",SOURCE!$S$2-LEN(SOURCE!G253)), "")&amp;
      TEXT(SOURCE!H253,"??0")&amp;", "&amp; IF(SOURCE!$T$2-3 &gt;= 0, REPT(" ",SOURCE!$T$2-3), "")&amp;
      TEXT(SOURCE!I253,"??0")&amp;", "&amp; IF(SOURCE!$U$2-3 &gt;= 0, REPT(" ",SOURCE!$U$2-3), "")&amp;
      SOURCE!J253&amp;", "&amp; IF(SOURCE!$V$2-LEN(SOURCE!J253) &gt;= 0, REPT(" ",SOURCE!$V$2-LEN(SOURCE!J253)), "")&amp;
      SOURCE!K253&amp;      IF(SOURCE!$W$2-LEN(SOURCE!K253) &gt;= 0, REPT(" ",SOURCE!$W$2-LEN(SOURCE!K253)), "")&amp;
  ", "&amp; SOURCE!L253&amp;      IF(SOURCE!$Y$2-LEN(SOURCE!L253) &gt;= 0, REPT(" ",SOURCE!$Y$2-LEN(SOURCE!L253)), "")&amp;
      "},"&amp;IF(SOURCE!M253&lt;&gt;"","   "&amp;SOURCE!M253,"")
 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54" spans="1:1">
      <c r="A254" s="14" t="str">
        <f>IF(SOURCE!C254&lt;0,VLOOKUP(SOURCE!C254,lookups!A$1:B$25,2,0),
  IF(ISBLANK(SOURCE!C254),
    "",
    "/* "&amp;TEXT(SOURCE!C254,"???0")&amp;" *"&amp;
      SOURCE!D254&amp;", "&amp; IF(SOURCE!$P$2-LEN(SOURCE!D254) &gt;= 0, REPT(" ",SOURCE!$P$2-LEN(SOURCE!D254)), "")&amp;
      SOURCE!E254&amp;", "&amp; IF(SOURCE!$Q$2-LEN(SOURCE!E254) &gt;= 0, REPT(" ",SOURCE!$Q$2-LEN(SOURCE!E254)), "")&amp;
      SOURCE!F254&amp;", "&amp; IF(SOURCE!$R$2-LEN(SOURCE!F254) &gt;=0, REPT(" ",SOURCE!$R$2-LEN(SOURCE!F254)), "")&amp;
      SOURCE!G254&amp;", "&amp; IF(SOURCE!$S$2-LEN(SOURCE!G254) &gt;= 0, REPT(" ",SOURCE!$S$2-LEN(SOURCE!G254)), "")&amp;
      TEXT(SOURCE!H254,"??0")&amp;", "&amp; IF(SOURCE!$T$2-3 &gt;= 0, REPT(" ",SOURCE!$T$2-3), "")&amp;
      TEXT(SOURCE!I254,"??0")&amp;", "&amp; IF(SOURCE!$U$2-3 &gt;= 0, REPT(" ",SOURCE!$U$2-3), "")&amp;
      SOURCE!J254&amp;", "&amp; IF(SOURCE!$V$2-LEN(SOURCE!J254) &gt;= 0, REPT(" ",SOURCE!$V$2-LEN(SOURCE!J254)), "")&amp;
      SOURCE!K254&amp;      IF(SOURCE!$W$2-LEN(SOURCE!K254) &gt;= 0, REPT(" ",SOURCE!$W$2-LEN(SOURCE!K254)), "")&amp;
  ", "&amp; SOURCE!L254&amp;      IF(SOURCE!$Y$2-LEN(SOURCE!L254) &gt;= 0, REPT(" ",SOURCE!$Y$2-LEN(SOURCE!L254)), "")&amp;
      "},"&amp;IF(SOURCE!M254&lt;&gt;"","   "&amp;SOURCE!M254,"")
 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55" spans="1:1">
      <c r="A255" s="14" t="str">
        <f>IF(SOURCE!C255&lt;0,VLOOKUP(SOURCE!C255,lookups!A$1:B$25,2,0),
  IF(ISBLANK(SOURCE!C255),
    "",
    "/* "&amp;TEXT(SOURCE!C255,"???0")&amp;" *"&amp;
      SOURCE!D255&amp;", "&amp; IF(SOURCE!$P$2-LEN(SOURCE!D255) &gt;= 0, REPT(" ",SOURCE!$P$2-LEN(SOURCE!D255)), "")&amp;
      SOURCE!E255&amp;", "&amp; IF(SOURCE!$Q$2-LEN(SOURCE!E255) &gt;= 0, REPT(" ",SOURCE!$Q$2-LEN(SOURCE!E255)), "")&amp;
      SOURCE!F255&amp;", "&amp; IF(SOURCE!$R$2-LEN(SOURCE!F255) &gt;=0, REPT(" ",SOURCE!$R$2-LEN(SOURCE!F255)), "")&amp;
      SOURCE!G255&amp;", "&amp; IF(SOURCE!$S$2-LEN(SOURCE!G255) &gt;= 0, REPT(" ",SOURCE!$S$2-LEN(SOURCE!G255)), "")&amp;
      TEXT(SOURCE!H255,"??0")&amp;", "&amp; IF(SOURCE!$T$2-3 &gt;= 0, REPT(" ",SOURCE!$T$2-3), "")&amp;
      TEXT(SOURCE!I255,"??0")&amp;", "&amp; IF(SOURCE!$U$2-3 &gt;= 0, REPT(" ",SOURCE!$U$2-3), "")&amp;
      SOURCE!J255&amp;", "&amp; IF(SOURCE!$V$2-LEN(SOURCE!J255) &gt;= 0, REPT(" ",SOURCE!$V$2-LEN(SOURCE!J255)), "")&amp;
      SOURCE!K255&amp;      IF(SOURCE!$W$2-LEN(SOURCE!K255) &gt;= 0, REPT(" ",SOURCE!$W$2-LEN(SOURCE!K255)), "")&amp;
  ", "&amp; SOURCE!L255&amp;      IF(SOURCE!$Y$2-LEN(SOURCE!L255) &gt;= 0, REPT(" ",SOURCE!$Y$2-LEN(SOURCE!L255)), "")&amp;
      "},"&amp;IF(SOURCE!M255&lt;&gt;"","   "&amp;SOURCE!M255,"")
 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56" spans="1:1">
      <c r="A256" s="14" t="str">
        <f>IF(SOURCE!C256&lt;0,VLOOKUP(SOURCE!C256,lookups!A$1:B$25,2,0),
  IF(ISBLANK(SOURCE!C256),
    "",
    "/* "&amp;TEXT(SOURCE!C256,"???0")&amp;" *"&amp;
      SOURCE!D256&amp;", "&amp; IF(SOURCE!$P$2-LEN(SOURCE!D256) &gt;= 0, REPT(" ",SOURCE!$P$2-LEN(SOURCE!D256)), "")&amp;
      SOURCE!E256&amp;", "&amp; IF(SOURCE!$Q$2-LEN(SOURCE!E256) &gt;= 0, REPT(" ",SOURCE!$Q$2-LEN(SOURCE!E256)), "")&amp;
      SOURCE!F256&amp;", "&amp; IF(SOURCE!$R$2-LEN(SOURCE!F256) &gt;=0, REPT(" ",SOURCE!$R$2-LEN(SOURCE!F256)), "")&amp;
      SOURCE!G256&amp;", "&amp; IF(SOURCE!$S$2-LEN(SOURCE!G256) &gt;= 0, REPT(" ",SOURCE!$S$2-LEN(SOURCE!G256)), "")&amp;
      TEXT(SOURCE!H256,"??0")&amp;", "&amp; IF(SOURCE!$T$2-3 &gt;= 0, REPT(" ",SOURCE!$T$2-3), "")&amp;
      TEXT(SOURCE!I256,"??0")&amp;", "&amp; IF(SOURCE!$U$2-3 &gt;= 0, REPT(" ",SOURCE!$U$2-3), "")&amp;
      SOURCE!J256&amp;", "&amp; IF(SOURCE!$V$2-LEN(SOURCE!J256) &gt;= 0, REPT(" ",SOURCE!$V$2-LEN(SOURCE!J256)), "")&amp;
      SOURCE!K256&amp;      IF(SOURCE!$W$2-LEN(SOURCE!K256) &gt;= 0, REPT(" ",SOURCE!$W$2-LEN(SOURCE!K256)), "")&amp;
  ", "&amp; SOURCE!L256&amp;      IF(SOURCE!$Y$2-LEN(SOURCE!L256) &gt;= 0, REPT(" ",SOURCE!$Y$2-LEN(SOURCE!L256)), "")&amp;
      "},"&amp;IF(SOURCE!M256&lt;&gt;"","   "&amp;SOURCE!M256,"")
 )
)</f>
        <v>/*  252 */  { fnCvtLbfftNm,                multiply,                    "lbft" STD_RIGHT_SHORT_ARROW "Nm",             "lbf" STD_CROSS "ft",                          0,       0,       CAT_FNCT, SLS_ENABLED  , US_ENABLED  },</v>
      </c>
    </row>
    <row r="257" spans="1:1">
      <c r="A257" s="14" t="str">
        <f>IF(SOURCE!C257&lt;0,VLOOKUP(SOURCE!C257,lookups!A$1:B$25,2,0),
  IF(ISBLANK(SOURCE!C257),
    "",
    "/* "&amp;TEXT(SOURCE!C257,"???0")&amp;" *"&amp;
      SOURCE!D257&amp;", "&amp; IF(SOURCE!$P$2-LEN(SOURCE!D257) &gt;= 0, REPT(" ",SOURCE!$P$2-LEN(SOURCE!D257)), "")&amp;
      SOURCE!E257&amp;", "&amp; IF(SOURCE!$Q$2-LEN(SOURCE!E257) &gt;= 0, REPT(" ",SOURCE!$Q$2-LEN(SOURCE!E257)), "")&amp;
      SOURCE!F257&amp;", "&amp; IF(SOURCE!$R$2-LEN(SOURCE!F257) &gt;=0, REPT(" ",SOURCE!$R$2-LEN(SOURCE!F257)), "")&amp;
      SOURCE!G257&amp;", "&amp; IF(SOURCE!$S$2-LEN(SOURCE!G257) &gt;= 0, REPT(" ",SOURCE!$S$2-LEN(SOURCE!G257)), "")&amp;
      TEXT(SOURCE!H257,"??0")&amp;", "&amp; IF(SOURCE!$T$2-3 &gt;= 0, REPT(" ",SOURCE!$T$2-3), "")&amp;
      TEXT(SOURCE!I257,"??0")&amp;", "&amp; IF(SOURCE!$U$2-3 &gt;= 0, REPT(" ",SOURCE!$U$2-3), "")&amp;
      SOURCE!J257&amp;", "&amp; IF(SOURCE!$V$2-LEN(SOURCE!J257) &gt;= 0, REPT(" ",SOURCE!$V$2-LEN(SOURCE!J257)), "")&amp;
      SOURCE!K257&amp;      IF(SOURCE!$W$2-LEN(SOURCE!K257) &gt;= 0, REPT(" ",SOURCE!$W$2-LEN(SOURCE!K257)), "")&amp;
  ", "&amp; SOURCE!L257&amp;      IF(SOURCE!$Y$2-LEN(SOURCE!L257) &gt;= 0, REPT(" ",SOURCE!$Y$2-LEN(SOURCE!L257)), "")&amp;
      "},"&amp;IF(SOURCE!M257&lt;&gt;"","   "&amp;SOURCE!M257,"")
 )
)</f>
        <v>/*  253 */  { fnCvtLbfftNm,                multiply,                    "lbft" STD_RIGHT_SHORT_ARROW "Nm",             STD_RIGHT_ARROW " Nm",                         0,       0,       CAT_DUPL, SLS_ENABLED  , US_UNCHANGED},</v>
      </c>
    </row>
    <row r="258" spans="1:1">
      <c r="A258" s="14" t="str">
        <f>IF(SOURCE!C258&lt;0,VLOOKUP(SOURCE!C258,lookups!A$1:B$25,2,0),
  IF(ISBLANK(SOURCE!C258),
    "",
    "/* "&amp;TEXT(SOURCE!C258,"???0")&amp;" *"&amp;
      SOURCE!D258&amp;", "&amp; IF(SOURCE!$P$2-LEN(SOURCE!D258) &gt;= 0, REPT(" ",SOURCE!$P$2-LEN(SOURCE!D258)), "")&amp;
      SOURCE!E258&amp;", "&amp; IF(SOURCE!$Q$2-LEN(SOURCE!E258) &gt;= 0, REPT(" ",SOURCE!$Q$2-LEN(SOURCE!E258)), "")&amp;
      SOURCE!F258&amp;", "&amp; IF(SOURCE!$R$2-LEN(SOURCE!F258) &gt;=0, REPT(" ",SOURCE!$R$2-LEN(SOURCE!F258)), "")&amp;
      SOURCE!G258&amp;", "&amp; IF(SOURCE!$S$2-LEN(SOURCE!G258) &gt;= 0, REPT(" ",SOURCE!$S$2-LEN(SOURCE!G258)), "")&amp;
      TEXT(SOURCE!H258,"??0")&amp;", "&amp; IF(SOURCE!$T$2-3 &gt;= 0, REPT(" ",SOURCE!$T$2-3), "")&amp;
      TEXT(SOURCE!I258,"??0")&amp;", "&amp; IF(SOURCE!$U$2-3 &gt;= 0, REPT(" ",SOURCE!$U$2-3), "")&amp;
      SOURCE!J258&amp;", "&amp; IF(SOURCE!$V$2-LEN(SOURCE!J258) &gt;= 0, REPT(" ",SOURCE!$V$2-LEN(SOURCE!J258)), "")&amp;
      SOURCE!K258&amp;      IF(SOURCE!$W$2-LEN(SOURCE!K258) &gt;= 0, REPT(" ",SOURCE!$W$2-LEN(SOURCE!K258)), "")&amp;
  ", "&amp; SOURCE!L258&amp;      IF(SOURCE!$Y$2-LEN(SOURCE!L258) &gt;= 0, REPT(" ",SOURCE!$Y$2-LEN(SOURCE!L258)), "")&amp;
      "},"&amp;IF(SOURCE!M258&lt;&gt;"","   "&amp;SOURCE!M258,"")
 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59" spans="1:1">
      <c r="A259" s="14" t="str">
        <f>IF(SOURCE!C259&lt;0,VLOOKUP(SOURCE!C259,lookups!A$1:B$25,2,0),
  IF(ISBLANK(SOURCE!C259),
    "",
    "/* "&amp;TEXT(SOURCE!C259,"???0")&amp;" *"&amp;
      SOURCE!D259&amp;", "&amp; IF(SOURCE!$P$2-LEN(SOURCE!D259) &gt;= 0, REPT(" ",SOURCE!$P$2-LEN(SOURCE!D259)), "")&amp;
      SOURCE!E259&amp;", "&amp; IF(SOURCE!$Q$2-LEN(SOURCE!E259) &gt;= 0, REPT(" ",SOURCE!$Q$2-LEN(SOURCE!E259)), "")&amp;
      SOURCE!F259&amp;", "&amp; IF(SOURCE!$R$2-LEN(SOURCE!F259) &gt;=0, REPT(" ",SOURCE!$R$2-LEN(SOURCE!F259)), "")&amp;
      SOURCE!G259&amp;", "&amp; IF(SOURCE!$S$2-LEN(SOURCE!G259) &gt;= 0, REPT(" ",SOURCE!$S$2-LEN(SOURCE!G259)), "")&amp;
      TEXT(SOURCE!H259,"??0")&amp;", "&amp; IF(SOURCE!$T$2-3 &gt;= 0, REPT(" ",SOURCE!$T$2-3), "")&amp;
      TEXT(SOURCE!I259,"??0")&amp;", "&amp; IF(SOURCE!$U$2-3 &gt;= 0, REPT(" ",SOURCE!$U$2-3), "")&amp;
      SOURCE!J259&amp;", "&amp; IF(SOURCE!$V$2-LEN(SOURCE!J259) &gt;= 0, REPT(" ",SOURCE!$V$2-LEN(SOURCE!J259)), "")&amp;
      SOURCE!K259&amp;      IF(SOURCE!$W$2-LEN(SOURCE!K259) &gt;= 0, REPT(" ",SOURCE!$W$2-LEN(SOURCE!K259)), "")&amp;
  ", "&amp; SOURCE!L259&amp;      IF(SOURCE!$Y$2-LEN(SOURCE!L259) &gt;= 0, REPT(" ",SOURCE!$Y$2-LEN(SOURCE!L259)), "")&amp;
      "},"&amp;IF(SOURCE!M259&lt;&gt;"","   "&amp;SOURCE!M259,"")
 )
)</f>
        <v>/*  255 */  { fnCvtLbfftNm,                divide,                      "Nm" STD_RIGHT_SHORT_ARROW "lbft",             "lbf" STD_CROSS "ft",                          0,       0,       CAT_DUPL, SLS_ENABLED  , US_UNCHANGED},</v>
      </c>
    </row>
    <row r="260" spans="1:1">
      <c r="A260" s="14" t="str">
        <f>IF(SOURCE!C260&lt;0,VLOOKUP(SOURCE!C260,lookups!A$1:B$25,2,0),
  IF(ISBLANK(SOURCE!C260),
    "",
    "/* "&amp;TEXT(SOURCE!C260,"???0")&amp;" *"&amp;
      SOURCE!D260&amp;", "&amp; IF(SOURCE!$P$2-LEN(SOURCE!D260) &gt;= 0, REPT(" ",SOURCE!$P$2-LEN(SOURCE!D260)), "")&amp;
      SOURCE!E260&amp;", "&amp; IF(SOURCE!$Q$2-LEN(SOURCE!E260) &gt;= 0, REPT(" ",SOURCE!$Q$2-LEN(SOURCE!E260)), "")&amp;
      SOURCE!F260&amp;", "&amp; IF(SOURCE!$R$2-LEN(SOURCE!F260) &gt;=0, REPT(" ",SOURCE!$R$2-LEN(SOURCE!F260)), "")&amp;
      SOURCE!G260&amp;", "&amp; IF(SOURCE!$S$2-LEN(SOURCE!G260) &gt;= 0, REPT(" ",SOURCE!$S$2-LEN(SOURCE!G260)), "")&amp;
      TEXT(SOURCE!H260,"??0")&amp;", "&amp; IF(SOURCE!$T$2-3 &gt;= 0, REPT(" ",SOURCE!$T$2-3), "")&amp;
      TEXT(SOURCE!I260,"??0")&amp;", "&amp; IF(SOURCE!$U$2-3 &gt;= 0, REPT(" ",SOURCE!$U$2-3), "")&amp;
      SOURCE!J260&amp;", "&amp; IF(SOURCE!$V$2-LEN(SOURCE!J260) &gt;= 0, REPT(" ",SOURCE!$V$2-LEN(SOURCE!J260)), "")&amp;
      SOURCE!K260&amp;      IF(SOURCE!$W$2-LEN(SOURCE!K260) &gt;= 0, REPT(" ",SOURCE!$W$2-LEN(SOURCE!K260)), "")&amp;
  ", "&amp; SOURCE!L260&amp;      IF(SOURCE!$Y$2-LEN(SOURCE!L260) &gt;= 0, REPT(" ",SOURCE!$Y$2-LEN(SOURCE!L260)), "")&amp;
      "},"&amp;IF(SOURCE!M260&lt;&gt;"","   "&amp;SOURCE!M260,"")
 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1" spans="1:1">
      <c r="A261" s="14" t="str">
        <f>IF(SOURCE!C261&lt;0,VLOOKUP(SOURCE!C261,lookups!A$1:B$25,2,0),
  IF(ISBLANK(SOURCE!C261),
    "",
    "/* "&amp;TEXT(SOURCE!C261,"???0")&amp;" *"&amp;
      SOURCE!D261&amp;", "&amp; IF(SOURCE!$P$2-LEN(SOURCE!D261) &gt;= 0, REPT(" ",SOURCE!$P$2-LEN(SOURCE!D261)), "")&amp;
      SOURCE!E261&amp;", "&amp; IF(SOURCE!$Q$2-LEN(SOURCE!E261) &gt;= 0, REPT(" ",SOURCE!$Q$2-LEN(SOURCE!E261)), "")&amp;
      SOURCE!F261&amp;", "&amp; IF(SOURCE!$R$2-LEN(SOURCE!F261) &gt;=0, REPT(" ",SOURCE!$R$2-LEN(SOURCE!F261)), "")&amp;
      SOURCE!G261&amp;", "&amp; IF(SOURCE!$S$2-LEN(SOURCE!G261) &gt;= 0, REPT(" ",SOURCE!$S$2-LEN(SOURCE!G261)), "")&amp;
      TEXT(SOURCE!H261,"??0")&amp;", "&amp; IF(SOURCE!$T$2-3 &gt;= 0, REPT(" ",SOURCE!$T$2-3), "")&amp;
      TEXT(SOURCE!I261,"??0")&amp;", "&amp; IF(SOURCE!$U$2-3 &gt;= 0, REPT(" ",SOURCE!$U$2-3), "")&amp;
      SOURCE!J261&amp;", "&amp; IF(SOURCE!$V$2-LEN(SOURCE!J261) &gt;= 0, REPT(" ",SOURCE!$V$2-LEN(SOURCE!J261)), "")&amp;
      SOURCE!K261&amp;      IF(SOURCE!$W$2-LEN(SOURCE!K261) &gt;= 0, REPT(" ",SOURCE!$W$2-LEN(SOURCE!K261)), "")&amp;
  ", "&amp; SOURCE!L261&amp;      IF(SOURCE!$Y$2-LEN(SOURCE!L261) &gt;= 0, REPT(" ",SOURCE!$Y$2-LEN(SOURCE!L261)), "")&amp;
      "},"&amp;IF(SOURCE!M261&lt;&gt;"","   "&amp;SOURCE!M261,"")
 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62" spans="1:1">
      <c r="A262" s="14" t="str">
        <f>IF(SOURCE!C262&lt;0,VLOOKUP(SOURCE!C262,lookups!A$1:B$25,2,0),
  IF(ISBLANK(SOURCE!C262),
    "",
    "/* "&amp;TEXT(SOURCE!C262,"???0")&amp;" *"&amp;
      SOURCE!D262&amp;", "&amp; IF(SOURCE!$P$2-LEN(SOURCE!D262) &gt;= 0, REPT(" ",SOURCE!$P$2-LEN(SOURCE!D262)), "")&amp;
      SOURCE!E262&amp;", "&amp; IF(SOURCE!$Q$2-LEN(SOURCE!E262) &gt;= 0, REPT(" ",SOURCE!$Q$2-LEN(SOURCE!E262)), "")&amp;
      SOURCE!F262&amp;", "&amp; IF(SOURCE!$R$2-LEN(SOURCE!F262) &gt;=0, REPT(" ",SOURCE!$R$2-LEN(SOURCE!F262)), "")&amp;
      SOURCE!G262&amp;", "&amp; IF(SOURCE!$S$2-LEN(SOURCE!G262) &gt;= 0, REPT(" ",SOURCE!$S$2-LEN(SOURCE!G262)), "")&amp;
      TEXT(SOURCE!H262,"??0")&amp;", "&amp; IF(SOURCE!$T$2-3 &gt;= 0, REPT(" ",SOURCE!$T$2-3), "")&amp;
      TEXT(SOURCE!I262,"??0")&amp;", "&amp; IF(SOURCE!$U$2-3 &gt;= 0, REPT(" ",SOURCE!$U$2-3), "")&amp;
      SOURCE!J262&amp;", "&amp; IF(SOURCE!$V$2-LEN(SOURCE!J262) &gt;= 0, REPT(" ",SOURCE!$V$2-LEN(SOURCE!J262)), "")&amp;
      SOURCE!K262&amp;      IF(SOURCE!$W$2-LEN(SOURCE!K262) &gt;= 0, REPT(" ",SOURCE!$W$2-LEN(SOURCE!K262)), "")&amp;
  ", "&amp; SOURCE!L262&amp;      IF(SOURCE!$Y$2-LEN(SOURCE!L262) &gt;= 0, REPT(" ",SOURCE!$Y$2-LEN(SOURCE!L262)), "")&amp;
      "},"&amp;IF(SOURCE!M262&lt;&gt;"","   "&amp;SOURCE!M262,"")
 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63" spans="1:1">
      <c r="A263" s="14" t="str">
        <f>IF(SOURCE!C263&lt;0,VLOOKUP(SOURCE!C263,lookups!A$1:B$25,2,0),
  IF(ISBLANK(SOURCE!C263),
    "",
    "/* "&amp;TEXT(SOURCE!C263,"???0")&amp;" *"&amp;
      SOURCE!D263&amp;", "&amp; IF(SOURCE!$P$2-LEN(SOURCE!D263) &gt;= 0, REPT(" ",SOURCE!$P$2-LEN(SOURCE!D263)), "")&amp;
      SOURCE!E263&amp;", "&amp; IF(SOURCE!$Q$2-LEN(SOURCE!E263) &gt;= 0, REPT(" ",SOURCE!$Q$2-LEN(SOURCE!E263)), "")&amp;
      SOURCE!F263&amp;", "&amp; IF(SOURCE!$R$2-LEN(SOURCE!F263) &gt;=0, REPT(" ",SOURCE!$R$2-LEN(SOURCE!F263)), "")&amp;
      SOURCE!G263&amp;", "&amp; IF(SOURCE!$S$2-LEN(SOURCE!G263) &gt;= 0, REPT(" ",SOURCE!$S$2-LEN(SOURCE!G263)), "")&amp;
      TEXT(SOURCE!H263,"??0")&amp;", "&amp; IF(SOURCE!$T$2-3 &gt;= 0, REPT(" ",SOURCE!$T$2-3), "")&amp;
      TEXT(SOURCE!I263,"??0")&amp;", "&amp; IF(SOURCE!$U$2-3 &gt;= 0, REPT(" ",SOURCE!$U$2-3), "")&amp;
      SOURCE!J263&amp;", "&amp; IF(SOURCE!$V$2-LEN(SOURCE!J263) &gt;= 0, REPT(" ",SOURCE!$V$2-LEN(SOURCE!J263)), "")&amp;
      SOURCE!K263&amp;      IF(SOURCE!$W$2-LEN(SOURCE!K263) &gt;= 0, REPT(" ",SOURCE!$W$2-LEN(SOURCE!K263)), "")&amp;
  ", "&amp; SOURCE!L263&amp;      IF(SOURCE!$Y$2-LEN(SOURCE!L263) &gt;= 0, REPT(" ",SOURCE!$Y$2-LEN(SOURCE!L263)), "")&amp;
      "},"&amp;IF(SOURCE!M263&lt;&gt;"","   "&amp;SOURCE!M263,"")
 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64" spans="1:1">
      <c r="A264" s="14" t="str">
        <f>IF(SOURCE!C264&lt;0,VLOOKUP(SOURCE!C264,lookups!A$1:B$25,2,0),
  IF(ISBLANK(SOURCE!C264),
    "",
    "/* "&amp;TEXT(SOURCE!C264,"???0")&amp;" *"&amp;
      SOURCE!D264&amp;", "&amp; IF(SOURCE!$P$2-LEN(SOURCE!D264) &gt;= 0, REPT(" ",SOURCE!$P$2-LEN(SOURCE!D264)), "")&amp;
      SOURCE!E264&amp;", "&amp; IF(SOURCE!$Q$2-LEN(SOURCE!E264) &gt;= 0, REPT(" ",SOURCE!$Q$2-LEN(SOURCE!E264)), "")&amp;
      SOURCE!F264&amp;", "&amp; IF(SOURCE!$R$2-LEN(SOURCE!F264) &gt;=0, REPT(" ",SOURCE!$R$2-LEN(SOURCE!F264)), "")&amp;
      SOURCE!G264&amp;", "&amp; IF(SOURCE!$S$2-LEN(SOURCE!G264) &gt;= 0, REPT(" ",SOURCE!$S$2-LEN(SOURCE!G264)), "")&amp;
      TEXT(SOURCE!H264,"??0")&amp;", "&amp; IF(SOURCE!$T$2-3 &gt;= 0, REPT(" ",SOURCE!$T$2-3), "")&amp;
      TEXT(SOURCE!I264,"??0")&amp;", "&amp; IF(SOURCE!$U$2-3 &gt;= 0, REPT(" ",SOURCE!$U$2-3), "")&amp;
      SOURCE!J264&amp;", "&amp; IF(SOURCE!$V$2-LEN(SOURCE!J264) &gt;= 0, REPT(" ",SOURCE!$V$2-LEN(SOURCE!J264)), "")&amp;
      SOURCE!K264&amp;      IF(SOURCE!$W$2-LEN(SOURCE!K264) &gt;= 0, REPT(" ",SOURCE!$W$2-LEN(SOURCE!K264)), "")&amp;
  ", "&amp; SOURCE!L264&amp;      IF(SOURCE!$Y$2-LEN(SOURCE!L264) &gt;= 0, REPT(" ",SOURCE!$Y$2-LEN(SOURCE!L264)), "")&amp;
      "},"&amp;IF(SOURCE!M264&lt;&gt;"","   "&amp;SOURCE!M264,"")
 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65" spans="1:1">
      <c r="A265" s="14" t="str">
        <f>IF(SOURCE!C265&lt;0,VLOOKUP(SOURCE!C265,lookups!A$1:B$25,2,0),
  IF(ISBLANK(SOURCE!C265),
    "",
    "/* "&amp;TEXT(SOURCE!C265,"???0")&amp;" *"&amp;
      SOURCE!D265&amp;", "&amp; IF(SOURCE!$P$2-LEN(SOURCE!D265) &gt;= 0, REPT(" ",SOURCE!$P$2-LEN(SOURCE!D265)), "")&amp;
      SOURCE!E265&amp;", "&amp; IF(SOURCE!$Q$2-LEN(SOURCE!E265) &gt;= 0, REPT(" ",SOURCE!$Q$2-LEN(SOURCE!E265)), "")&amp;
      SOURCE!F265&amp;", "&amp; IF(SOURCE!$R$2-LEN(SOURCE!F265) &gt;=0, REPT(" ",SOURCE!$R$2-LEN(SOURCE!F265)), "")&amp;
      SOURCE!G265&amp;", "&amp; IF(SOURCE!$S$2-LEN(SOURCE!G265) &gt;= 0, REPT(" ",SOURCE!$S$2-LEN(SOURCE!G265)), "")&amp;
      TEXT(SOURCE!H265,"??0")&amp;", "&amp; IF(SOURCE!$T$2-3 &gt;= 0, REPT(" ",SOURCE!$T$2-3), "")&amp;
      TEXT(SOURCE!I265,"??0")&amp;", "&amp; IF(SOURCE!$U$2-3 &gt;= 0, REPT(" ",SOURCE!$U$2-3), "")&amp;
      SOURCE!J265&amp;", "&amp; IF(SOURCE!$V$2-LEN(SOURCE!J265) &gt;= 0, REPT(" ",SOURCE!$V$2-LEN(SOURCE!J265)), "")&amp;
      SOURCE!K265&amp;      IF(SOURCE!$W$2-LEN(SOURCE!K265) &gt;= 0, REPT(" ",SOURCE!$W$2-LEN(SOURCE!K265)), "")&amp;
  ", "&amp; SOURCE!L265&amp;      IF(SOURCE!$Y$2-LEN(SOURCE!L265) &gt;= 0, REPT(" ",SOURCE!$Y$2-LEN(SOURCE!L265)), "")&amp;
      "},"&amp;IF(SOURCE!M265&lt;&gt;"","   "&amp;SOURCE!M265,"")
 )
)</f>
        <v>/*  261 */  { fnCvtSfeetM,                 multiply,                    "ft" STD_US STD_RIGHT_ARROW "m",               "foot" STD_US,                                 0,       0,       CAT_DUPL, SLS_ENABLED  , US_UNCHANGED},</v>
      </c>
    </row>
    <row r="266" spans="1:1">
      <c r="A266" s="14" t="str">
        <f>IF(SOURCE!C266&lt;0,VLOOKUP(SOURCE!C266,lookups!A$1:B$25,2,0),
  IF(ISBLANK(SOURCE!C266),
    "",
    "/* "&amp;TEXT(SOURCE!C266,"???0")&amp;" *"&amp;
      SOURCE!D266&amp;", "&amp; IF(SOURCE!$P$2-LEN(SOURCE!D266) &gt;= 0, REPT(" ",SOURCE!$P$2-LEN(SOURCE!D266)), "")&amp;
      SOURCE!E266&amp;", "&amp; IF(SOURCE!$Q$2-LEN(SOURCE!E266) &gt;= 0, REPT(" ",SOURCE!$Q$2-LEN(SOURCE!E266)), "")&amp;
      SOURCE!F266&amp;", "&amp; IF(SOURCE!$R$2-LEN(SOURCE!F266) &gt;=0, REPT(" ",SOURCE!$R$2-LEN(SOURCE!F266)), "")&amp;
      SOURCE!G266&amp;", "&amp; IF(SOURCE!$S$2-LEN(SOURCE!G266) &gt;= 0, REPT(" ",SOURCE!$S$2-LEN(SOURCE!G266)), "")&amp;
      TEXT(SOURCE!H266,"??0")&amp;", "&amp; IF(SOURCE!$T$2-3 &gt;= 0, REPT(" ",SOURCE!$T$2-3), "")&amp;
      TEXT(SOURCE!I266,"??0")&amp;", "&amp; IF(SOURCE!$U$2-3 &gt;= 0, REPT(" ",SOURCE!$U$2-3), "")&amp;
      SOURCE!J266&amp;", "&amp; IF(SOURCE!$V$2-LEN(SOURCE!J266) &gt;= 0, REPT(" ",SOURCE!$V$2-LEN(SOURCE!J266)), "")&amp;
      SOURCE!K266&amp;      IF(SOURCE!$W$2-LEN(SOURCE!K266) &gt;= 0, REPT(" ",SOURCE!$W$2-LEN(SOURCE!K266)), "")&amp;
  ", "&amp; SOURCE!L266&amp;      IF(SOURCE!$Y$2-LEN(SOURCE!L266) &gt;= 0, REPT(" ",SOURCE!$Y$2-LEN(SOURCE!L266)), "")&amp;
      "},"&amp;IF(SOURCE!M266&lt;&gt;"","   "&amp;SOURCE!M266,"")
 )
)</f>
        <v>/*  262 */  { fnCvtSfeetM,                 multiply,                    "ft" STD_US STD_RIGHT_ARROW "m",               STD_RIGHT_ARROW " m",                          0,       0,       CAT_DUPL, SLS_ENABLED  , US_UNCHANGED},</v>
      </c>
    </row>
    <row r="267" spans="1:1">
      <c r="A267" s="14" t="str">
        <f>IF(SOURCE!C267&lt;0,VLOOKUP(SOURCE!C267,lookups!A$1:B$25,2,0),
  IF(ISBLANK(SOURCE!C267),
    "",
    "/* "&amp;TEXT(SOURCE!C267,"???0")&amp;" *"&amp;
      SOURCE!D267&amp;", "&amp; IF(SOURCE!$P$2-LEN(SOURCE!D267) &gt;= 0, REPT(" ",SOURCE!$P$2-LEN(SOURCE!D267)), "")&amp;
      SOURCE!E267&amp;", "&amp; IF(SOURCE!$Q$2-LEN(SOURCE!E267) &gt;= 0, REPT(" ",SOURCE!$Q$2-LEN(SOURCE!E267)), "")&amp;
      SOURCE!F267&amp;", "&amp; IF(SOURCE!$R$2-LEN(SOURCE!F267) &gt;=0, REPT(" ",SOURCE!$R$2-LEN(SOURCE!F267)), "")&amp;
      SOURCE!G267&amp;", "&amp; IF(SOURCE!$S$2-LEN(SOURCE!G267) &gt;= 0, REPT(" ",SOURCE!$S$2-LEN(SOURCE!G267)), "")&amp;
      TEXT(SOURCE!H267,"??0")&amp;", "&amp; IF(SOURCE!$T$2-3 &gt;= 0, REPT(" ",SOURCE!$T$2-3), "")&amp;
      TEXT(SOURCE!I267,"??0")&amp;", "&amp; IF(SOURCE!$U$2-3 &gt;= 0, REPT(" ",SOURCE!$U$2-3), "")&amp;
      SOURCE!J267&amp;", "&amp; IF(SOURCE!$V$2-LEN(SOURCE!J267) &gt;= 0, REPT(" ",SOURCE!$V$2-LEN(SOURCE!J267)), "")&amp;
      SOURCE!K267&amp;      IF(SOURCE!$W$2-LEN(SOURCE!K267) &gt;= 0, REPT(" ",SOURCE!$W$2-LEN(SOURCE!K267)), "")&amp;
  ", "&amp; SOURCE!L267&amp;      IF(SOURCE!$Y$2-LEN(SOURCE!L267) &gt;= 0, REPT(" ",SOURCE!$Y$2-LEN(SOURCE!L267)), "")&amp;
      "},"&amp;IF(SOURCE!M267&lt;&gt;"","   "&amp;SOURCE!M267,"")
 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68" spans="1:1">
      <c r="A268" s="14" t="str">
        <f>IF(SOURCE!C268&lt;0,VLOOKUP(SOURCE!C268,lookups!A$1:B$25,2,0),
  IF(ISBLANK(SOURCE!C268),
    "",
    "/* "&amp;TEXT(SOURCE!C268,"???0")&amp;" *"&amp;
      SOURCE!D268&amp;", "&amp; IF(SOURCE!$P$2-LEN(SOURCE!D268) &gt;= 0, REPT(" ",SOURCE!$P$2-LEN(SOURCE!D268)), "")&amp;
      SOURCE!E268&amp;", "&amp; IF(SOURCE!$Q$2-LEN(SOURCE!E268) &gt;= 0, REPT(" ",SOURCE!$Q$2-LEN(SOURCE!E268)), "")&amp;
      SOURCE!F268&amp;", "&amp; IF(SOURCE!$R$2-LEN(SOURCE!F268) &gt;=0, REPT(" ",SOURCE!$R$2-LEN(SOURCE!F268)), "")&amp;
      SOURCE!G268&amp;", "&amp; IF(SOURCE!$S$2-LEN(SOURCE!G268) &gt;= 0, REPT(" ",SOURCE!$S$2-LEN(SOURCE!G268)), "")&amp;
      TEXT(SOURCE!H268,"??0")&amp;", "&amp; IF(SOURCE!$T$2-3 &gt;= 0, REPT(" ",SOURCE!$T$2-3), "")&amp;
      TEXT(SOURCE!I268,"??0")&amp;", "&amp; IF(SOURCE!$U$2-3 &gt;= 0, REPT(" ",SOURCE!$U$2-3), "")&amp;
      SOURCE!J268&amp;", "&amp; IF(SOURCE!$V$2-LEN(SOURCE!J268) &gt;= 0, REPT(" ",SOURCE!$V$2-LEN(SOURCE!J268)), "")&amp;
      SOURCE!K268&amp;      IF(SOURCE!$W$2-LEN(SOURCE!K268) &gt;= 0, REPT(" ",SOURCE!$W$2-LEN(SOURCE!K268)), "")&amp;
  ", "&amp; SOURCE!L268&amp;      IF(SOURCE!$Y$2-LEN(SOURCE!L268) &gt;= 0, REPT(" ",SOURCE!$Y$2-LEN(SOURCE!L268)), "")&amp;
      "},"&amp;IF(SOURCE!M268&lt;&gt;"","   "&amp;SOURCE!M268,"")
 )
)</f>
        <v>/*  264 */  { fnCvtSfeetM,                 divide,                      "m" STD_RIGHT_ARROW "ft" STD_US,               "survey",                                      0,       0,       CAT_DUPL, SLS_ENABLED  , US_UNCHANGED},</v>
      </c>
    </row>
    <row r="269" spans="1:1">
      <c r="A269" s="14" t="str">
        <f>IF(SOURCE!C269&lt;0,VLOOKUP(SOURCE!C269,lookups!A$1:B$25,2,0),
  IF(ISBLANK(SOURCE!C269),
    "",
    "/* "&amp;TEXT(SOURCE!C269,"???0")&amp;" *"&amp;
      SOURCE!D269&amp;", "&amp; IF(SOURCE!$P$2-LEN(SOURCE!D269) &gt;= 0, REPT(" ",SOURCE!$P$2-LEN(SOURCE!D269)), "")&amp;
      SOURCE!E269&amp;", "&amp; IF(SOURCE!$Q$2-LEN(SOURCE!E269) &gt;= 0, REPT(" ",SOURCE!$Q$2-LEN(SOURCE!E269)), "")&amp;
      SOURCE!F269&amp;", "&amp; IF(SOURCE!$R$2-LEN(SOURCE!F269) &gt;=0, REPT(" ",SOURCE!$R$2-LEN(SOURCE!F269)), "")&amp;
      SOURCE!G269&amp;", "&amp; IF(SOURCE!$S$2-LEN(SOURCE!G269) &gt;= 0, REPT(" ",SOURCE!$S$2-LEN(SOURCE!G269)), "")&amp;
      TEXT(SOURCE!H269,"??0")&amp;", "&amp; IF(SOURCE!$T$2-3 &gt;= 0, REPT(" ",SOURCE!$T$2-3), "")&amp;
      TEXT(SOURCE!I269,"??0")&amp;", "&amp; IF(SOURCE!$U$2-3 &gt;= 0, REPT(" ",SOURCE!$U$2-3), "")&amp;
      SOURCE!J269&amp;", "&amp; IF(SOURCE!$V$2-LEN(SOURCE!J269) &gt;= 0, REPT(" ",SOURCE!$V$2-LEN(SOURCE!J269)), "")&amp;
      SOURCE!K269&amp;      IF(SOURCE!$W$2-LEN(SOURCE!K269) &gt;= 0, REPT(" ",SOURCE!$W$2-LEN(SOURCE!K269)), "")&amp;
  ", "&amp; SOURCE!L269&amp;      IF(SOURCE!$Y$2-LEN(SOURCE!L269) &gt;= 0, REPT(" ",SOURCE!$Y$2-LEN(SOURCE!L269)), "")&amp;
      "},"&amp;IF(SOURCE!M269&lt;&gt;"","   "&amp;SOURCE!M269,"")
 )
)</f>
        <v>/*  265 */  { fnCvtSfeetM,                 divide,                      "m" STD_RIGHT_ARROW "ft" STD_US,               "foot" STD_US,                                 0,       0,       CAT_DUPL, SLS_ENABLED  , US_UNCHANGED},</v>
      </c>
    </row>
    <row r="270" spans="1:1">
      <c r="A270" s="14" t="str">
        <f>IF(SOURCE!C270&lt;0,VLOOKUP(SOURCE!C270,lookups!A$1:B$25,2,0),
  IF(ISBLANK(SOURCE!C270),
    "",
    "/* "&amp;TEXT(SOURCE!C270,"???0")&amp;" *"&amp;
      SOURCE!D270&amp;", "&amp; IF(SOURCE!$P$2-LEN(SOURCE!D270) &gt;= 0, REPT(" ",SOURCE!$P$2-LEN(SOURCE!D270)), "")&amp;
      SOURCE!E270&amp;", "&amp; IF(SOURCE!$Q$2-LEN(SOURCE!E270) &gt;= 0, REPT(" ",SOURCE!$Q$2-LEN(SOURCE!E270)), "")&amp;
      SOURCE!F270&amp;", "&amp; IF(SOURCE!$R$2-LEN(SOURCE!F270) &gt;=0, REPT(" ",SOURCE!$R$2-LEN(SOURCE!F270)), "")&amp;
      SOURCE!G270&amp;", "&amp; IF(SOURCE!$S$2-LEN(SOURCE!G270) &gt;= 0, REPT(" ",SOURCE!$S$2-LEN(SOURCE!G270)), "")&amp;
      TEXT(SOURCE!H270,"??0")&amp;", "&amp; IF(SOURCE!$T$2-3 &gt;= 0, REPT(" ",SOURCE!$T$2-3), "")&amp;
      TEXT(SOURCE!I270,"??0")&amp;", "&amp; IF(SOURCE!$U$2-3 &gt;= 0, REPT(" ",SOURCE!$U$2-3), "")&amp;
      SOURCE!J270&amp;", "&amp; IF(SOURCE!$V$2-LEN(SOURCE!J270) &gt;= 0, REPT(" ",SOURCE!$V$2-LEN(SOURCE!J270)), "")&amp;
      SOURCE!K270&amp;      IF(SOURCE!$W$2-LEN(SOURCE!K270) &gt;= 0, REPT(" ",SOURCE!$W$2-LEN(SOURCE!K270)), "")&amp;
  ", "&amp; SOURCE!L270&amp;      IF(SOURCE!$Y$2-LEN(SOURCE!L270) &gt;= 0, REPT(" ",SOURCE!$Y$2-LEN(SOURCE!L270)), "")&amp;
      "},"&amp;IF(SOURCE!M270&lt;&gt;"","   "&amp;SOURCE!M270,"")
 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1" spans="1:1">
      <c r="A271" s="14" t="str">
        <f>IF(SOURCE!C271&lt;0,VLOOKUP(SOURCE!C271,lookups!A$1:B$25,2,0),
  IF(ISBLANK(SOURCE!C271),
    "",
    "/* "&amp;TEXT(SOURCE!C271,"???0")&amp;" *"&amp;
      SOURCE!D271&amp;", "&amp; IF(SOURCE!$P$2-LEN(SOURCE!D271) &gt;= 0, REPT(" ",SOURCE!$P$2-LEN(SOURCE!D271)), "")&amp;
      SOURCE!E271&amp;", "&amp; IF(SOURCE!$Q$2-LEN(SOURCE!E271) &gt;= 0, REPT(" ",SOURCE!$Q$2-LEN(SOURCE!E271)), "")&amp;
      SOURCE!F271&amp;", "&amp; IF(SOURCE!$R$2-LEN(SOURCE!F271) &gt;=0, REPT(" ",SOURCE!$R$2-LEN(SOURCE!F271)), "")&amp;
      SOURCE!G271&amp;", "&amp; IF(SOURCE!$S$2-LEN(SOURCE!G271) &gt;= 0, REPT(" ",SOURCE!$S$2-LEN(SOURCE!G271)), "")&amp;
      TEXT(SOURCE!H271,"??0")&amp;", "&amp; IF(SOURCE!$T$2-3 &gt;= 0, REPT(" ",SOURCE!$T$2-3), "")&amp;
      TEXT(SOURCE!I271,"??0")&amp;", "&amp; IF(SOURCE!$U$2-3 &gt;= 0, REPT(" ",SOURCE!$U$2-3), "")&amp;
      SOURCE!J271&amp;", "&amp; IF(SOURCE!$V$2-LEN(SOURCE!J271) &gt;= 0, REPT(" ",SOURCE!$V$2-LEN(SOURCE!J271)), "")&amp;
      SOURCE!K271&amp;      IF(SOURCE!$W$2-LEN(SOURCE!K271) &gt;= 0, REPT(" ",SOURCE!$W$2-LEN(SOURCE!K271)), "")&amp;
  ", "&amp; SOURCE!L271&amp;      IF(SOURCE!$Y$2-LEN(SOURCE!L271) &gt;= 0, REPT(" ",SOURCE!$Y$2-LEN(SOURCE!L271)), "")&amp;
      "},"&amp;IF(SOURCE!M271&lt;&gt;"","   "&amp;SOURCE!M271,"")
 )
)</f>
        <v>/*  267 */  { fnCvtFlozukM3,               multiply,                    "fz" STD_UK STD_RIGHT_ARROW "m" STD_SUP_3,     STD_RIGHT_ARROW " m" STD_SUP_3,                0,       0,       CAT_DUPL, SLS_ENABLED  , US_UNCHANGED},</v>
      </c>
    </row>
    <row r="272" spans="1:1">
      <c r="A272" s="14" t="str">
        <f>IF(SOURCE!C272&lt;0,VLOOKUP(SOURCE!C272,lookups!A$1:B$25,2,0),
  IF(ISBLANK(SOURCE!C272),
    "",
    "/* "&amp;TEXT(SOURCE!C272,"???0")&amp;" *"&amp;
      SOURCE!D272&amp;", "&amp; IF(SOURCE!$P$2-LEN(SOURCE!D272) &gt;= 0, REPT(" ",SOURCE!$P$2-LEN(SOURCE!D272)), "")&amp;
      SOURCE!E272&amp;", "&amp; IF(SOURCE!$Q$2-LEN(SOURCE!E272) &gt;= 0, REPT(" ",SOURCE!$Q$2-LEN(SOURCE!E272)), "")&amp;
      SOURCE!F272&amp;", "&amp; IF(SOURCE!$R$2-LEN(SOURCE!F272) &gt;=0, REPT(" ",SOURCE!$R$2-LEN(SOURCE!F272)), "")&amp;
      SOURCE!G272&amp;", "&amp; IF(SOURCE!$S$2-LEN(SOURCE!G272) &gt;= 0, REPT(" ",SOURCE!$S$2-LEN(SOURCE!G272)), "")&amp;
      TEXT(SOURCE!H272,"??0")&amp;", "&amp; IF(SOURCE!$T$2-3 &gt;= 0, REPT(" ",SOURCE!$T$2-3), "")&amp;
      TEXT(SOURCE!I272,"??0")&amp;", "&amp; IF(SOURCE!$U$2-3 &gt;= 0, REPT(" ",SOURCE!$U$2-3), "")&amp;
      SOURCE!J272&amp;", "&amp; IF(SOURCE!$V$2-LEN(SOURCE!J272) &gt;= 0, REPT(" ",SOURCE!$V$2-LEN(SOURCE!J272)), "")&amp;
      SOURCE!K272&amp;      IF(SOURCE!$W$2-LEN(SOURCE!K272) &gt;= 0, REPT(" ",SOURCE!$W$2-LEN(SOURCE!K272)), "")&amp;
  ", "&amp; SOURCE!L272&amp;      IF(SOURCE!$Y$2-LEN(SOURCE!L272) &gt;= 0, REPT(" ",SOURCE!$Y$2-LEN(SOURCE!L272)), "")&amp;
      "},"&amp;IF(SOURCE!M272&lt;&gt;"","   "&amp;SOURCE!M272,"")
 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73" spans="1:1">
      <c r="A273" s="14" t="str">
        <f>IF(SOURCE!C273&lt;0,VLOOKUP(SOURCE!C273,lookups!A$1:B$25,2,0),
  IF(ISBLANK(SOURCE!C273),
    "",
    "/* "&amp;TEXT(SOURCE!C273,"???0")&amp;" *"&amp;
      SOURCE!D273&amp;", "&amp; IF(SOURCE!$P$2-LEN(SOURCE!D273) &gt;= 0, REPT(" ",SOURCE!$P$2-LEN(SOURCE!D273)), "")&amp;
      SOURCE!E273&amp;", "&amp; IF(SOURCE!$Q$2-LEN(SOURCE!E273) &gt;= 0, REPT(" ",SOURCE!$Q$2-LEN(SOURCE!E273)), "")&amp;
      SOURCE!F273&amp;", "&amp; IF(SOURCE!$R$2-LEN(SOURCE!F273) &gt;=0, REPT(" ",SOURCE!$R$2-LEN(SOURCE!F273)), "")&amp;
      SOURCE!G273&amp;", "&amp; IF(SOURCE!$S$2-LEN(SOURCE!G273) &gt;= 0, REPT(" ",SOURCE!$S$2-LEN(SOURCE!G273)), "")&amp;
      TEXT(SOURCE!H273,"??0")&amp;", "&amp; IF(SOURCE!$T$2-3 &gt;= 0, REPT(" ",SOURCE!$T$2-3), "")&amp;
      TEXT(SOURCE!I273,"??0")&amp;", "&amp; IF(SOURCE!$U$2-3 &gt;= 0, REPT(" ",SOURCE!$U$2-3), "")&amp;
      SOURCE!J273&amp;", "&amp; IF(SOURCE!$V$2-LEN(SOURCE!J273) &gt;= 0, REPT(" ",SOURCE!$V$2-LEN(SOURCE!J273)), "")&amp;
      SOURCE!K273&amp;      IF(SOURCE!$W$2-LEN(SOURCE!K273) &gt;= 0, REPT(" ",SOURCE!$W$2-LEN(SOURCE!K273)), "")&amp;
  ", "&amp; SOURCE!L273&amp;      IF(SOURCE!$Y$2-LEN(SOURCE!L273) &gt;= 0, REPT(" ",SOURCE!$Y$2-LEN(SOURCE!L273)), "")&amp;
      "},"&amp;IF(SOURCE!M273&lt;&gt;"","   "&amp;SOURCE!M273,"")
 )
)</f>
        <v>/*  269 */  { fnCvtFlozukM3,               divide,                      "m" STD_SUP_3 STD_RIGHT_ARROW "fz" STD_UK,     "floz" STD_UK,                                 0,       0,       CAT_DUPL, SLS_ENABLED  , US_UNCHANGED},</v>
      </c>
    </row>
    <row r="274" spans="1:1">
      <c r="A274" s="14" t="str">
        <f>IF(SOURCE!C274&lt;0,VLOOKUP(SOURCE!C274,lookups!A$1:B$25,2,0),
  IF(ISBLANK(SOURCE!C274),
    "",
    "/* "&amp;TEXT(SOURCE!C274,"???0")&amp;" *"&amp;
      SOURCE!D274&amp;", "&amp; IF(SOURCE!$P$2-LEN(SOURCE!D274) &gt;= 0, REPT(" ",SOURCE!$P$2-LEN(SOURCE!D274)), "")&amp;
      SOURCE!E274&amp;", "&amp; IF(SOURCE!$Q$2-LEN(SOURCE!E274) &gt;= 0, REPT(" ",SOURCE!$Q$2-LEN(SOURCE!E274)), "")&amp;
      SOURCE!F274&amp;", "&amp; IF(SOURCE!$R$2-LEN(SOURCE!F274) &gt;=0, REPT(" ",SOURCE!$R$2-LEN(SOURCE!F274)), "")&amp;
      SOURCE!G274&amp;", "&amp; IF(SOURCE!$S$2-LEN(SOURCE!G274) &gt;= 0, REPT(" ",SOURCE!$S$2-LEN(SOURCE!G274)), "")&amp;
      TEXT(SOURCE!H274,"??0")&amp;", "&amp; IF(SOURCE!$T$2-3 &gt;= 0, REPT(" ",SOURCE!$T$2-3), "")&amp;
      TEXT(SOURCE!I274,"??0")&amp;", "&amp; IF(SOURCE!$U$2-3 &gt;= 0, REPT(" ",SOURCE!$U$2-3), "")&amp;
      SOURCE!J274&amp;", "&amp; IF(SOURCE!$V$2-LEN(SOURCE!J274) &gt;= 0, REPT(" ",SOURCE!$V$2-LEN(SOURCE!J274)), "")&amp;
      SOURCE!K274&amp;      IF(SOURCE!$W$2-LEN(SOURCE!K274) &gt;= 0, REPT(" ",SOURCE!$W$2-LEN(SOURCE!K274)), "")&amp;
  ", "&amp; SOURCE!L274&amp;      IF(SOURCE!$Y$2-LEN(SOURCE!L274) &gt;= 0, REPT(" ",SOURCE!$Y$2-LEN(SOURCE!L274)), "")&amp;
      "},"&amp;IF(SOURCE!M274&lt;&gt;"","   "&amp;SOURCE!M274,"")
 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75" spans="1:1">
      <c r="A275" s="14" t="str">
        <f>IF(SOURCE!C275&lt;0,VLOOKUP(SOURCE!C275,lookups!A$1:B$25,2,0),
  IF(ISBLANK(SOURCE!C275),
    "",
    "/* "&amp;TEXT(SOURCE!C275,"???0")&amp;" *"&amp;
      SOURCE!D275&amp;", "&amp; IF(SOURCE!$P$2-LEN(SOURCE!D275) &gt;= 0, REPT(" ",SOURCE!$P$2-LEN(SOURCE!D275)), "")&amp;
      SOURCE!E275&amp;", "&amp; IF(SOURCE!$Q$2-LEN(SOURCE!E275) &gt;= 0, REPT(" ",SOURCE!$Q$2-LEN(SOURCE!E275)), "")&amp;
      SOURCE!F275&amp;", "&amp; IF(SOURCE!$R$2-LEN(SOURCE!F275) &gt;=0, REPT(" ",SOURCE!$R$2-LEN(SOURCE!F275)), "")&amp;
      SOURCE!G275&amp;", "&amp; IF(SOURCE!$S$2-LEN(SOURCE!G275) &gt;= 0, REPT(" ",SOURCE!$S$2-LEN(SOURCE!G275)), "")&amp;
      TEXT(SOURCE!H275,"??0")&amp;", "&amp; IF(SOURCE!$T$2-3 &gt;= 0, REPT(" ",SOURCE!$T$2-3), "")&amp;
      TEXT(SOURCE!I275,"??0")&amp;", "&amp; IF(SOURCE!$U$2-3 &gt;= 0, REPT(" ",SOURCE!$U$2-3), "")&amp;
      SOURCE!J275&amp;", "&amp; IF(SOURCE!$V$2-LEN(SOURCE!J275) &gt;= 0, REPT(" ",SOURCE!$V$2-LEN(SOURCE!J275)), "")&amp;
      SOURCE!K275&amp;      IF(SOURCE!$W$2-LEN(SOURCE!K275) &gt;= 0, REPT(" ",SOURCE!$W$2-LEN(SOURCE!K275)), "")&amp;
  ", "&amp; SOURCE!L275&amp;      IF(SOURCE!$Y$2-LEN(SOURCE!L275) &gt;= 0, REPT(" ",SOURCE!$Y$2-LEN(SOURCE!L275)), "")&amp;
      "},"&amp;IF(SOURCE!M275&lt;&gt;"","   "&amp;SOURCE!M275,"")
 )
)</f>
        <v>/*  271 */  { fnCvtFlozusM3,               multiply,                    "fz" STD_US STD_RIGHT_ARROW "m" STD_SUP_3,     STD_RIGHT_ARROW " m" STD_SUP_3,                0,       0,       CAT_DUPL, SLS_ENABLED  , US_UNCHANGED},</v>
      </c>
    </row>
    <row r="276" spans="1:1">
      <c r="A276" s="14" t="str">
        <f>IF(SOURCE!C276&lt;0,VLOOKUP(SOURCE!C276,lookups!A$1:B$25,2,0),
  IF(ISBLANK(SOURCE!C276),
    "",
    "/* "&amp;TEXT(SOURCE!C276,"???0")&amp;" *"&amp;
      SOURCE!D276&amp;", "&amp; IF(SOURCE!$P$2-LEN(SOURCE!D276) &gt;= 0, REPT(" ",SOURCE!$P$2-LEN(SOURCE!D276)), "")&amp;
      SOURCE!E276&amp;", "&amp; IF(SOURCE!$Q$2-LEN(SOURCE!E276) &gt;= 0, REPT(" ",SOURCE!$Q$2-LEN(SOURCE!E276)), "")&amp;
      SOURCE!F276&amp;", "&amp; IF(SOURCE!$R$2-LEN(SOURCE!F276) &gt;=0, REPT(" ",SOURCE!$R$2-LEN(SOURCE!F276)), "")&amp;
      SOURCE!G276&amp;", "&amp; IF(SOURCE!$S$2-LEN(SOURCE!G276) &gt;= 0, REPT(" ",SOURCE!$S$2-LEN(SOURCE!G276)), "")&amp;
      TEXT(SOURCE!H276,"??0")&amp;", "&amp; IF(SOURCE!$T$2-3 &gt;= 0, REPT(" ",SOURCE!$T$2-3), "")&amp;
      TEXT(SOURCE!I276,"??0")&amp;", "&amp; IF(SOURCE!$U$2-3 &gt;= 0, REPT(" ",SOURCE!$U$2-3), "")&amp;
      SOURCE!J276&amp;", "&amp; IF(SOURCE!$V$2-LEN(SOURCE!J276) &gt;= 0, REPT(" ",SOURCE!$V$2-LEN(SOURCE!J276)), "")&amp;
      SOURCE!K276&amp;      IF(SOURCE!$W$2-LEN(SOURCE!K276) &gt;= 0, REPT(" ",SOURCE!$W$2-LEN(SOURCE!K276)), "")&amp;
  ", "&amp; SOURCE!L276&amp;      IF(SOURCE!$Y$2-LEN(SOURCE!L276) &gt;= 0, REPT(" ",SOURCE!$Y$2-LEN(SOURCE!L276)), "")&amp;
      "},"&amp;IF(SOURCE!M276&lt;&gt;"","   "&amp;SOURCE!M276,"")
 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77" spans="1:1">
      <c r="A277" s="14" t="str">
        <f>IF(SOURCE!C277&lt;0,VLOOKUP(SOURCE!C277,lookups!A$1:B$25,2,0),
  IF(ISBLANK(SOURCE!C277),
    "",
    "/* "&amp;TEXT(SOURCE!C277,"???0")&amp;" *"&amp;
      SOURCE!D277&amp;", "&amp; IF(SOURCE!$P$2-LEN(SOURCE!D277) &gt;= 0, REPT(" ",SOURCE!$P$2-LEN(SOURCE!D277)), "")&amp;
      SOURCE!E277&amp;", "&amp; IF(SOURCE!$Q$2-LEN(SOURCE!E277) &gt;= 0, REPT(" ",SOURCE!$Q$2-LEN(SOURCE!E277)), "")&amp;
      SOURCE!F277&amp;", "&amp; IF(SOURCE!$R$2-LEN(SOURCE!F277) &gt;=0, REPT(" ",SOURCE!$R$2-LEN(SOURCE!F277)), "")&amp;
      SOURCE!G277&amp;", "&amp; IF(SOURCE!$S$2-LEN(SOURCE!G277) &gt;= 0, REPT(" ",SOURCE!$S$2-LEN(SOURCE!G277)), "")&amp;
      TEXT(SOURCE!H277,"??0")&amp;", "&amp; IF(SOURCE!$T$2-3 &gt;= 0, REPT(" ",SOURCE!$T$2-3), "")&amp;
      TEXT(SOURCE!I277,"??0")&amp;", "&amp; IF(SOURCE!$U$2-3 &gt;= 0, REPT(" ",SOURCE!$U$2-3), "")&amp;
      SOURCE!J277&amp;", "&amp; IF(SOURCE!$V$2-LEN(SOURCE!J277) &gt;= 0, REPT(" ",SOURCE!$V$2-LEN(SOURCE!J277)), "")&amp;
      SOURCE!K277&amp;      IF(SOURCE!$W$2-LEN(SOURCE!K277) &gt;= 0, REPT(" ",SOURCE!$W$2-LEN(SOURCE!K277)), "")&amp;
  ", "&amp; SOURCE!L277&amp;      IF(SOURCE!$Y$2-LEN(SOURCE!L277) &gt;= 0, REPT(" ",SOURCE!$Y$2-LEN(SOURCE!L277)), "")&amp;
      "},"&amp;IF(SOURCE!M277&lt;&gt;"","   "&amp;SOURCE!M277,"")
 )
)</f>
        <v>/*  273 */  { fnCvtFlozusM3,               divide,                      "m" STD_SUP_3 STD_RIGHT_ARROW "fz" STD_US,     "floz" STD_US,                                 0,       0,       CAT_DUPL, SLS_ENABLED  , US_UNCHANGED},</v>
      </c>
    </row>
    <row r="278" spans="1:1">
      <c r="A278" s="14" t="str">
        <f>IF(SOURCE!C278&lt;0,VLOOKUP(SOURCE!C278,lookups!A$1:B$25,2,0),
  IF(ISBLANK(SOURCE!C278),
    "",
    "/* "&amp;TEXT(SOURCE!C278,"???0")&amp;" *"&amp;
      SOURCE!D278&amp;", "&amp; IF(SOURCE!$P$2-LEN(SOURCE!D278) &gt;= 0, REPT(" ",SOURCE!$P$2-LEN(SOURCE!D278)), "")&amp;
      SOURCE!E278&amp;", "&amp; IF(SOURCE!$Q$2-LEN(SOURCE!E278) &gt;= 0, REPT(" ",SOURCE!$Q$2-LEN(SOURCE!E278)), "")&amp;
      SOURCE!F278&amp;", "&amp; IF(SOURCE!$R$2-LEN(SOURCE!F278) &gt;=0, REPT(" ",SOURCE!$R$2-LEN(SOURCE!F278)), "")&amp;
      SOURCE!G278&amp;", "&amp; IF(SOURCE!$S$2-LEN(SOURCE!G278) &gt;= 0, REPT(" ",SOURCE!$S$2-LEN(SOURCE!G278)), "")&amp;
      TEXT(SOURCE!H278,"??0")&amp;", "&amp; IF(SOURCE!$T$2-3 &gt;= 0, REPT(" ",SOURCE!$T$2-3), "")&amp;
      TEXT(SOURCE!I278,"??0")&amp;", "&amp; IF(SOURCE!$U$2-3 &gt;= 0, REPT(" ",SOURCE!$U$2-3), "")&amp;
      SOURCE!J278&amp;", "&amp; IF(SOURCE!$V$2-LEN(SOURCE!J278) &gt;= 0, REPT(" ",SOURCE!$V$2-LEN(SOURCE!J278)), "")&amp;
      SOURCE!K278&amp;      IF(SOURCE!$W$2-LEN(SOURCE!K278) &gt;= 0, REPT(" ",SOURCE!$W$2-LEN(SOURCE!K278)), "")&amp;
  ", "&amp; SOURCE!L278&amp;      IF(SOURCE!$Y$2-LEN(SOURCE!L278) &gt;= 0, REPT(" ",SOURCE!$Y$2-LEN(SOURCE!L278)), "")&amp;
      "},"&amp;IF(SOURCE!M278&lt;&gt;"","   "&amp;SOURCE!M278,"")
 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79" spans="1:1">
      <c r="A279" s="14" t="str">
        <f>IF(SOURCE!C279&lt;0,VLOOKUP(SOURCE!C279,lookups!A$1:B$25,2,0),
  IF(ISBLANK(SOURCE!C279),
    "",
    "/* "&amp;TEXT(SOURCE!C279,"???0")&amp;" *"&amp;
      SOURCE!D279&amp;", "&amp; IF(SOURCE!$P$2-LEN(SOURCE!D279) &gt;= 0, REPT(" ",SOURCE!$P$2-LEN(SOURCE!D279)), "")&amp;
      SOURCE!E279&amp;", "&amp; IF(SOURCE!$Q$2-LEN(SOURCE!E279) &gt;= 0, REPT(" ",SOURCE!$Q$2-LEN(SOURCE!E279)), "")&amp;
      SOURCE!F279&amp;", "&amp; IF(SOURCE!$R$2-LEN(SOURCE!F279) &gt;=0, REPT(" ",SOURCE!$R$2-LEN(SOURCE!F279)), "")&amp;
      SOURCE!G279&amp;", "&amp; IF(SOURCE!$S$2-LEN(SOURCE!G279) &gt;= 0, REPT(" ",SOURCE!$S$2-LEN(SOURCE!G279)), "")&amp;
      TEXT(SOURCE!H279,"??0")&amp;", "&amp; IF(SOURCE!$T$2-3 &gt;= 0, REPT(" ",SOURCE!$T$2-3), "")&amp;
      TEXT(SOURCE!I279,"??0")&amp;", "&amp; IF(SOURCE!$U$2-3 &gt;= 0, REPT(" ",SOURCE!$U$2-3), "")&amp;
      SOURCE!J279&amp;", "&amp; IF(SOURCE!$V$2-LEN(SOURCE!J279) &gt;= 0, REPT(" ",SOURCE!$V$2-LEN(SOURCE!J279)), "")&amp;
      SOURCE!K279&amp;      IF(SOURCE!$W$2-LEN(SOURCE!K279) &gt;= 0, REPT(" ",SOURCE!$W$2-LEN(SOURCE!K279)), "")&amp;
  ", "&amp; SOURCE!L279&amp;      IF(SOURCE!$Y$2-LEN(SOURCE!L279) &gt;= 0, REPT(" ",SOURCE!$Y$2-LEN(SOURCE!L279)), "")&amp;
      "},"&amp;IF(SOURCE!M279&lt;&gt;"","   "&amp;SOURCE!M279,"")
 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0" spans="1:1">
      <c r="A280" s="14" t="str">
        <f>IF(SOURCE!C280&lt;0,VLOOKUP(SOURCE!C280,lookups!A$1:B$25,2,0),
  IF(ISBLANK(SOURCE!C280),
    "",
    "/* "&amp;TEXT(SOURCE!C280,"???0")&amp;" *"&amp;
      SOURCE!D280&amp;", "&amp; IF(SOURCE!$P$2-LEN(SOURCE!D280) &gt;= 0, REPT(" ",SOURCE!$P$2-LEN(SOURCE!D280)), "")&amp;
      SOURCE!E280&amp;", "&amp; IF(SOURCE!$Q$2-LEN(SOURCE!E280) &gt;= 0, REPT(" ",SOURCE!$Q$2-LEN(SOURCE!E280)), "")&amp;
      SOURCE!F280&amp;", "&amp; IF(SOURCE!$R$2-LEN(SOURCE!F280) &gt;=0, REPT(" ",SOURCE!$R$2-LEN(SOURCE!F280)), "")&amp;
      SOURCE!G280&amp;", "&amp; IF(SOURCE!$S$2-LEN(SOURCE!G280) &gt;= 0, REPT(" ",SOURCE!$S$2-LEN(SOURCE!G280)), "")&amp;
      TEXT(SOURCE!H280,"??0")&amp;", "&amp; IF(SOURCE!$T$2-3 &gt;= 0, REPT(" ",SOURCE!$T$2-3), "")&amp;
      TEXT(SOURCE!I280,"??0")&amp;", "&amp; IF(SOURCE!$U$2-3 &gt;= 0, REPT(" ",SOURCE!$U$2-3), "")&amp;
      SOURCE!J280&amp;", "&amp; IF(SOURCE!$V$2-LEN(SOURCE!J280) &gt;= 0, REPT(" ",SOURCE!$V$2-LEN(SOURCE!J280)), "")&amp;
      SOURCE!K280&amp;      IF(SOURCE!$W$2-LEN(SOURCE!K280) &gt;= 0, REPT(" ",SOURCE!$W$2-LEN(SOURCE!K280)), "")&amp;
  ", "&amp; SOURCE!L280&amp;      IF(SOURCE!$Y$2-LEN(SOURCE!L280) &gt;= 0, REPT(" ",SOURCE!$Y$2-LEN(SOURCE!L280)), "")&amp;
      "},"&amp;IF(SOURCE!M280&lt;&gt;"","   "&amp;SOURCE!M280,"")
 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1" spans="1:1">
      <c r="A281" s="14" t="str">
        <f>IF(SOURCE!C281&lt;0,VLOOKUP(SOURCE!C281,lookups!A$1:B$25,2,0),
  IF(ISBLANK(SOURCE!C281),
    "",
    "/* "&amp;TEXT(SOURCE!C281,"???0")&amp;" *"&amp;
      SOURCE!D281&amp;", "&amp; IF(SOURCE!$P$2-LEN(SOURCE!D281) &gt;= 0, REPT(" ",SOURCE!$P$2-LEN(SOURCE!D281)), "")&amp;
      SOURCE!E281&amp;", "&amp; IF(SOURCE!$Q$2-LEN(SOURCE!E281) &gt;= 0, REPT(" ",SOURCE!$Q$2-LEN(SOURCE!E281)), "")&amp;
      SOURCE!F281&amp;", "&amp; IF(SOURCE!$R$2-LEN(SOURCE!F281) &gt;=0, REPT(" ",SOURCE!$R$2-LEN(SOURCE!F281)), "")&amp;
      SOURCE!G281&amp;", "&amp; IF(SOURCE!$S$2-LEN(SOURCE!G281) &gt;= 0, REPT(" ",SOURCE!$S$2-LEN(SOURCE!G281)), "")&amp;
      TEXT(SOURCE!H281,"??0")&amp;", "&amp; IF(SOURCE!$T$2-3 &gt;= 0, REPT(" ",SOURCE!$T$2-3), "")&amp;
      TEXT(SOURCE!I281,"??0")&amp;", "&amp; IF(SOURCE!$U$2-3 &gt;= 0, REPT(" ",SOURCE!$U$2-3), "")&amp;
      SOURCE!J281&amp;", "&amp; IF(SOURCE!$V$2-LEN(SOURCE!J281) &gt;= 0, REPT(" ",SOURCE!$V$2-LEN(SOURCE!J281)), "")&amp;
      SOURCE!K281&amp;      IF(SOURCE!$W$2-LEN(SOURCE!K281) &gt;= 0, REPT(" ",SOURCE!$W$2-LEN(SOURCE!K281)), "")&amp;
  ", "&amp; SOURCE!L281&amp;      IF(SOURCE!$Y$2-LEN(SOURCE!L281) &gt;= 0, REPT(" ",SOURCE!$Y$2-LEN(SOURCE!L281)), "")&amp;
      "},"&amp;IF(SOURCE!M281&lt;&gt;"","   "&amp;SOURCE!M281,"")
 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82" spans="1:1">
      <c r="A282" s="14" t="str">
        <f>IF(SOURCE!C282&lt;0,VLOOKUP(SOURCE!C282,lookups!A$1:B$25,2,0),
  IF(ISBLANK(SOURCE!C282),
    "",
    "/* "&amp;TEXT(SOURCE!C282,"???0")&amp;" *"&amp;
      SOURCE!D282&amp;", "&amp; IF(SOURCE!$P$2-LEN(SOURCE!D282) &gt;= 0, REPT(" ",SOURCE!$P$2-LEN(SOURCE!D282)), "")&amp;
      SOURCE!E282&amp;", "&amp; IF(SOURCE!$Q$2-LEN(SOURCE!E282) &gt;= 0, REPT(" ",SOURCE!$Q$2-LEN(SOURCE!E282)), "")&amp;
      SOURCE!F282&amp;", "&amp; IF(SOURCE!$R$2-LEN(SOURCE!F282) &gt;=0, REPT(" ",SOURCE!$R$2-LEN(SOURCE!F282)), "")&amp;
      SOURCE!G282&amp;", "&amp; IF(SOURCE!$S$2-LEN(SOURCE!G282) &gt;= 0, REPT(" ",SOURCE!$S$2-LEN(SOURCE!G282)), "")&amp;
      TEXT(SOURCE!H282,"??0")&amp;", "&amp; IF(SOURCE!$T$2-3 &gt;= 0, REPT(" ",SOURCE!$T$2-3), "")&amp;
      TEXT(SOURCE!I282,"??0")&amp;", "&amp; IF(SOURCE!$U$2-3 &gt;= 0, REPT(" ",SOURCE!$U$2-3), "")&amp;
      SOURCE!J282&amp;", "&amp; IF(SOURCE!$V$2-LEN(SOURCE!J282) &gt;= 0, REPT(" ",SOURCE!$V$2-LEN(SOURCE!J282)), "")&amp;
      SOURCE!K282&amp;      IF(SOURCE!$W$2-LEN(SOURCE!K282) &gt;= 0, REPT(" ",SOURCE!$W$2-LEN(SOURCE!K282)), "")&amp;
  ", "&amp; SOURCE!L282&amp;      IF(SOURCE!$Y$2-LEN(SOURCE!L282) &gt;= 0, REPT(" ",SOURCE!$Y$2-LEN(SOURCE!L282)), "")&amp;
      "},"&amp;IF(SOURCE!M282&lt;&gt;"","   "&amp;SOURCE!M282,"")
 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83" spans="1:1">
      <c r="A283" s="14" t="str">
        <f>IF(SOURCE!C283&lt;0,VLOOKUP(SOURCE!C283,lookups!A$1:B$25,2,0),
  IF(ISBLANK(SOURCE!C283),
    "",
    "/* "&amp;TEXT(SOURCE!C283,"???0")&amp;" *"&amp;
      SOURCE!D283&amp;", "&amp; IF(SOURCE!$P$2-LEN(SOURCE!D283) &gt;= 0, REPT(" ",SOURCE!$P$2-LEN(SOURCE!D283)), "")&amp;
      SOURCE!E283&amp;", "&amp; IF(SOURCE!$Q$2-LEN(SOURCE!E283) &gt;= 0, REPT(" ",SOURCE!$Q$2-LEN(SOURCE!E283)), "")&amp;
      SOURCE!F283&amp;", "&amp; IF(SOURCE!$R$2-LEN(SOURCE!F283) &gt;=0, REPT(" ",SOURCE!$R$2-LEN(SOURCE!F283)), "")&amp;
      SOURCE!G283&amp;", "&amp; IF(SOURCE!$S$2-LEN(SOURCE!G283) &gt;= 0, REPT(" ",SOURCE!$S$2-LEN(SOURCE!G283)), "")&amp;
      TEXT(SOURCE!H283,"??0")&amp;", "&amp; IF(SOURCE!$T$2-3 &gt;= 0, REPT(" ",SOURCE!$T$2-3), "")&amp;
      TEXT(SOURCE!I283,"??0")&amp;", "&amp; IF(SOURCE!$U$2-3 &gt;= 0, REPT(" ",SOURCE!$U$2-3), "")&amp;
      SOURCE!J283&amp;", "&amp; IF(SOURCE!$V$2-LEN(SOURCE!J283) &gt;= 0, REPT(" ",SOURCE!$V$2-LEN(SOURCE!J283)), "")&amp;
      SOURCE!K283&amp;      IF(SOURCE!$W$2-LEN(SOURCE!K283) &gt;= 0, REPT(" ",SOURCE!$W$2-LEN(SOURCE!K283)), "")&amp;
  ", "&amp; SOURCE!L283&amp;      IF(SOURCE!$Y$2-LEN(SOURCE!L283) &gt;= 0, REPT(" ",SOURCE!$Y$2-LEN(SOURCE!L283)), "")&amp;
      "},"&amp;IF(SOURCE!M283&lt;&gt;"","   "&amp;SOURCE!M283,"")
 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84" spans="1:1">
      <c r="A284" s="14" t="str">
        <f>IF(SOURCE!C284&lt;0,VLOOKUP(SOURCE!C284,lookups!A$1:B$25,2,0),
  IF(ISBLANK(SOURCE!C284),
    "",
    "/* "&amp;TEXT(SOURCE!C284,"???0")&amp;" *"&amp;
      SOURCE!D284&amp;", "&amp; IF(SOURCE!$P$2-LEN(SOURCE!D284) &gt;= 0, REPT(" ",SOURCE!$P$2-LEN(SOURCE!D284)), "")&amp;
      SOURCE!E284&amp;", "&amp; IF(SOURCE!$Q$2-LEN(SOURCE!E284) &gt;= 0, REPT(" ",SOURCE!$Q$2-LEN(SOURCE!E284)), "")&amp;
      SOURCE!F284&amp;", "&amp; IF(SOURCE!$R$2-LEN(SOURCE!F284) &gt;=0, REPT(" ",SOURCE!$R$2-LEN(SOURCE!F284)), "")&amp;
      SOURCE!G284&amp;", "&amp; IF(SOURCE!$S$2-LEN(SOURCE!G284) &gt;= 0, REPT(" ",SOURCE!$S$2-LEN(SOURCE!G284)), "")&amp;
      TEXT(SOURCE!H284,"??0")&amp;", "&amp; IF(SOURCE!$T$2-3 &gt;= 0, REPT(" ",SOURCE!$T$2-3), "")&amp;
      TEXT(SOURCE!I284,"??0")&amp;", "&amp; IF(SOURCE!$U$2-3 &gt;= 0, REPT(" ",SOURCE!$U$2-3), "")&amp;
      SOURCE!J284&amp;", "&amp; IF(SOURCE!$V$2-LEN(SOURCE!J284) &gt;= 0, REPT(" ",SOURCE!$V$2-LEN(SOURCE!J284)), "")&amp;
      SOURCE!K284&amp;      IF(SOURCE!$W$2-LEN(SOURCE!K284) &gt;= 0, REPT(" ",SOURCE!$W$2-LEN(SOURCE!K284)), "")&amp;
  ", "&amp; SOURCE!L284&amp;      IF(SOURCE!$Y$2-LEN(SOURCE!L284) &gt;= 0, REPT(" ",SOURCE!$Y$2-LEN(SOURCE!L284)), "")&amp;
      "},"&amp;IF(SOURCE!M284&lt;&gt;"","   "&amp;SOURCE!M284,"")
 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85" spans="1:1">
      <c r="A285" s="14" t="str">
        <f>IF(SOURCE!C285&lt;0,VLOOKUP(SOURCE!C285,lookups!A$1:B$25,2,0),
  IF(ISBLANK(SOURCE!C285),
    "",
    "/* "&amp;TEXT(SOURCE!C285,"???0")&amp;" *"&amp;
      SOURCE!D285&amp;", "&amp; IF(SOURCE!$P$2-LEN(SOURCE!D285) &gt;= 0, REPT(" ",SOURCE!$P$2-LEN(SOURCE!D285)), "")&amp;
      SOURCE!E285&amp;", "&amp; IF(SOURCE!$Q$2-LEN(SOURCE!E285) &gt;= 0, REPT(" ",SOURCE!$Q$2-LEN(SOURCE!E285)), "")&amp;
      SOURCE!F285&amp;", "&amp; IF(SOURCE!$R$2-LEN(SOURCE!F285) &gt;=0, REPT(" ",SOURCE!$R$2-LEN(SOURCE!F285)), "")&amp;
      SOURCE!G285&amp;", "&amp; IF(SOURCE!$S$2-LEN(SOURCE!G285) &gt;= 0, REPT(" ",SOURCE!$S$2-LEN(SOURCE!G285)), "")&amp;
      TEXT(SOURCE!H285,"??0")&amp;", "&amp; IF(SOURCE!$T$2-3 &gt;= 0, REPT(" ",SOURCE!$T$2-3), "")&amp;
      TEXT(SOURCE!I285,"??0")&amp;", "&amp; IF(SOURCE!$U$2-3 &gt;= 0, REPT(" ",SOURCE!$U$2-3), "")&amp;
      SOURCE!J285&amp;", "&amp; IF(SOURCE!$V$2-LEN(SOURCE!J285) &gt;= 0, REPT(" ",SOURCE!$V$2-LEN(SOURCE!J285)), "")&amp;
      SOURCE!K285&amp;      IF(SOURCE!$W$2-LEN(SOURCE!K285) &gt;= 0, REPT(" ",SOURCE!$W$2-LEN(SOURCE!K285)), "")&amp;
  ", "&amp; SOURCE!L285&amp;      IF(SOURCE!$Y$2-LEN(SOURCE!L285) &gt;= 0, REPT(" ",SOURCE!$Y$2-LEN(SOURCE!L285)), "")&amp;
      "},"&amp;IF(SOURCE!M285&lt;&gt;"","   "&amp;SOURCE!M285,"")
 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86" spans="1:1">
      <c r="A286" s="14" t="str">
        <f>IF(SOURCE!C286&lt;0,VLOOKUP(SOURCE!C286,lookups!A$1:B$25,2,0),
  IF(ISBLANK(SOURCE!C286),
    "",
    "/* "&amp;TEXT(SOURCE!C286,"???0")&amp;" *"&amp;
      SOURCE!D286&amp;", "&amp; IF(SOURCE!$P$2-LEN(SOURCE!D286) &gt;= 0, REPT(" ",SOURCE!$P$2-LEN(SOURCE!D286)), "")&amp;
      SOURCE!E286&amp;", "&amp; IF(SOURCE!$Q$2-LEN(SOURCE!E286) &gt;= 0, REPT(" ",SOURCE!$Q$2-LEN(SOURCE!E286)), "")&amp;
      SOURCE!F286&amp;", "&amp; IF(SOURCE!$R$2-LEN(SOURCE!F286) &gt;=0, REPT(" ",SOURCE!$R$2-LEN(SOURCE!F286)), "")&amp;
      SOURCE!G286&amp;", "&amp; IF(SOURCE!$S$2-LEN(SOURCE!G286) &gt;= 0, REPT(" ",SOURCE!$S$2-LEN(SOURCE!G286)), "")&amp;
      TEXT(SOURCE!H286,"??0")&amp;", "&amp; IF(SOURCE!$T$2-3 &gt;= 0, REPT(" ",SOURCE!$T$2-3), "")&amp;
      TEXT(SOURCE!I286,"??0")&amp;", "&amp; IF(SOURCE!$U$2-3 &gt;= 0, REPT(" ",SOURCE!$U$2-3), "")&amp;
      SOURCE!J286&amp;", "&amp; IF(SOURCE!$V$2-LEN(SOURCE!J286) &gt;= 0, REPT(" ",SOURCE!$V$2-LEN(SOURCE!J286)), "")&amp;
      SOURCE!K286&amp;      IF(SOURCE!$W$2-LEN(SOURCE!K286) &gt;= 0, REPT(" ",SOURCE!$W$2-LEN(SOURCE!K286)), "")&amp;
  ", "&amp; SOURCE!L286&amp;      IF(SOURCE!$Y$2-LEN(SOURCE!L286) &gt;= 0, REPT(" ",SOURCE!$Y$2-LEN(SOURCE!L286)), "")&amp;
      "},"&amp;IF(SOURCE!M286&lt;&gt;"","   "&amp;SOURCE!M286,"")
 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87" spans="1:1">
      <c r="A287" s="14" t="str">
        <f>IF(SOURCE!C287&lt;0,VLOOKUP(SOURCE!C287,lookups!A$1:B$25,2,0),
  IF(ISBLANK(SOURCE!C287),
    "",
    "/* "&amp;TEXT(SOURCE!C287,"???0")&amp;" *"&amp;
      SOURCE!D287&amp;", "&amp; IF(SOURCE!$P$2-LEN(SOURCE!D287) &gt;= 0, REPT(" ",SOURCE!$P$2-LEN(SOURCE!D287)), "")&amp;
      SOURCE!E287&amp;", "&amp; IF(SOURCE!$Q$2-LEN(SOURCE!E287) &gt;= 0, REPT(" ",SOURCE!$Q$2-LEN(SOURCE!E287)), "")&amp;
      SOURCE!F287&amp;", "&amp; IF(SOURCE!$R$2-LEN(SOURCE!F287) &gt;=0, REPT(" ",SOURCE!$R$2-LEN(SOURCE!F287)), "")&amp;
      SOURCE!G287&amp;", "&amp; IF(SOURCE!$S$2-LEN(SOURCE!G287) &gt;= 0, REPT(" ",SOURCE!$S$2-LEN(SOURCE!G287)), "")&amp;
      TEXT(SOURCE!H287,"??0")&amp;", "&amp; IF(SOURCE!$T$2-3 &gt;= 0, REPT(" ",SOURCE!$T$2-3), "")&amp;
      TEXT(SOURCE!I287,"??0")&amp;", "&amp; IF(SOURCE!$U$2-3 &gt;= 0, REPT(" ",SOURCE!$U$2-3), "")&amp;
      SOURCE!J287&amp;", "&amp; IF(SOURCE!$V$2-LEN(SOURCE!J287) &gt;= 0, REPT(" ",SOURCE!$V$2-LEN(SOURCE!J287)), "")&amp;
      SOURCE!K287&amp;      IF(SOURCE!$W$2-LEN(SOURCE!K287) &gt;= 0, REPT(" ",SOURCE!$W$2-LEN(SOURCE!K287)), "")&amp;
  ", "&amp; SOURCE!L287&amp;      IF(SOURCE!$Y$2-LEN(SOURCE!L287) &gt;= 0, REPT(" ",SOURCE!$Y$2-LEN(SOURCE!L287)), "")&amp;
      "},"&amp;IF(SOURCE!M287&lt;&gt;"","   "&amp;SOURCE!M287,"")
 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88" spans="1:1">
      <c r="A288" s="14" t="str">
        <f>IF(SOURCE!C288&lt;0,VLOOKUP(SOURCE!C288,lookups!A$1:B$25,2,0),
  IF(ISBLANK(SOURCE!C288),
    "",
    "/* "&amp;TEXT(SOURCE!C288,"???0")&amp;" *"&amp;
      SOURCE!D288&amp;", "&amp; IF(SOURCE!$P$2-LEN(SOURCE!D288) &gt;= 0, REPT(" ",SOURCE!$P$2-LEN(SOURCE!D288)), "")&amp;
      SOURCE!E288&amp;", "&amp; IF(SOURCE!$Q$2-LEN(SOURCE!E288) &gt;= 0, REPT(" ",SOURCE!$Q$2-LEN(SOURCE!E288)), "")&amp;
      SOURCE!F288&amp;", "&amp; IF(SOURCE!$R$2-LEN(SOURCE!F288) &gt;=0, REPT(" ",SOURCE!$R$2-LEN(SOURCE!F288)), "")&amp;
      SOURCE!G288&amp;", "&amp; IF(SOURCE!$S$2-LEN(SOURCE!G288) &gt;= 0, REPT(" ",SOURCE!$S$2-LEN(SOURCE!G288)), "")&amp;
      TEXT(SOURCE!H288,"??0")&amp;", "&amp; IF(SOURCE!$T$2-3 &gt;= 0, REPT(" ",SOURCE!$T$2-3), "")&amp;
      TEXT(SOURCE!I288,"??0")&amp;", "&amp; IF(SOURCE!$U$2-3 &gt;= 0, REPT(" ",SOURCE!$U$2-3), "")&amp;
      SOURCE!J288&amp;", "&amp; IF(SOURCE!$V$2-LEN(SOURCE!J288) &gt;= 0, REPT(" ",SOURCE!$V$2-LEN(SOURCE!J288)), "")&amp;
      SOURCE!K288&amp;      IF(SOURCE!$W$2-LEN(SOURCE!K288) &gt;= 0, REPT(" ",SOURCE!$W$2-LEN(SOURCE!K288)), "")&amp;
  ", "&amp; SOURCE!L288&amp;      IF(SOURCE!$Y$2-LEN(SOURCE!L288) &gt;= 0, REPT(" ",SOURCE!$Y$2-LEN(SOURCE!L288)), "")&amp;
      "},"&amp;IF(SOURCE!M288&lt;&gt;"","   "&amp;SOURCE!M288,"")
 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89" spans="1:1">
      <c r="A289" s="14" t="str">
        <f>IF(SOURCE!C289&lt;0,VLOOKUP(SOURCE!C289,lookups!A$1:B$25,2,0),
  IF(ISBLANK(SOURCE!C289),
    "",
    "/* "&amp;TEXT(SOURCE!C289,"???0")&amp;" *"&amp;
      SOURCE!D289&amp;", "&amp; IF(SOURCE!$P$2-LEN(SOURCE!D289) &gt;= 0, REPT(" ",SOURCE!$P$2-LEN(SOURCE!D289)), "")&amp;
      SOURCE!E289&amp;", "&amp; IF(SOURCE!$Q$2-LEN(SOURCE!E289) &gt;= 0, REPT(" ",SOURCE!$Q$2-LEN(SOURCE!E289)), "")&amp;
      SOURCE!F289&amp;", "&amp; IF(SOURCE!$R$2-LEN(SOURCE!F289) &gt;=0, REPT(" ",SOURCE!$R$2-LEN(SOURCE!F289)), "")&amp;
      SOURCE!G289&amp;", "&amp; IF(SOURCE!$S$2-LEN(SOURCE!G289) &gt;= 0, REPT(" ",SOURCE!$S$2-LEN(SOURCE!G289)), "")&amp;
      TEXT(SOURCE!H289,"??0")&amp;", "&amp; IF(SOURCE!$T$2-3 &gt;= 0, REPT(" ",SOURCE!$T$2-3), "")&amp;
      TEXT(SOURCE!I289,"??0")&amp;", "&amp; IF(SOURCE!$U$2-3 &gt;= 0, REPT(" ",SOURCE!$U$2-3), "")&amp;
      SOURCE!J289&amp;", "&amp; IF(SOURCE!$V$2-LEN(SOURCE!J289) &gt;= 0, REPT(" ",SOURCE!$V$2-LEN(SOURCE!J289)), "")&amp;
      SOURCE!K289&amp;      IF(SOURCE!$W$2-LEN(SOURCE!K289) &gt;= 0, REPT(" ",SOURCE!$W$2-LEN(SOURCE!K289)), "")&amp;
  ", "&amp; SOURCE!L289&amp;      IF(SOURCE!$Y$2-LEN(SOURCE!L289) &gt;= 0, REPT(" ",SOURCE!$Y$2-LEN(SOURCE!L289)), "")&amp;
      "},"&amp;IF(SOURCE!M289&lt;&gt;"","   "&amp;SOURCE!M289,"")
 )
)</f>
        <v>/*  285 */  { fnCvtInhgPa,                 multiply,                    "iHg" STD_RIGHT_ARROW "Pa",                    STD_RIGHT_ARROW " Pa",                         0,       0,       CAT_DUPL, SLS_ENABLED  , US_UNCHANGED},</v>
      </c>
    </row>
    <row r="290" spans="1:1">
      <c r="A290" s="14" t="str">
        <f>IF(SOURCE!C290&lt;0,VLOOKUP(SOURCE!C290,lookups!A$1:B$25,2,0),
  IF(ISBLANK(SOURCE!C290),
    "",
    "/* "&amp;TEXT(SOURCE!C290,"???0")&amp;" *"&amp;
      SOURCE!D290&amp;", "&amp; IF(SOURCE!$P$2-LEN(SOURCE!D290) &gt;= 0, REPT(" ",SOURCE!$P$2-LEN(SOURCE!D290)), "")&amp;
      SOURCE!E290&amp;", "&amp; IF(SOURCE!$Q$2-LEN(SOURCE!E290) &gt;= 0, REPT(" ",SOURCE!$Q$2-LEN(SOURCE!E290)), "")&amp;
      SOURCE!F290&amp;", "&amp; IF(SOURCE!$R$2-LEN(SOURCE!F290) &gt;=0, REPT(" ",SOURCE!$R$2-LEN(SOURCE!F290)), "")&amp;
      SOURCE!G290&amp;", "&amp; IF(SOURCE!$S$2-LEN(SOURCE!G290) &gt;= 0, REPT(" ",SOURCE!$S$2-LEN(SOURCE!G290)), "")&amp;
      TEXT(SOURCE!H290,"??0")&amp;", "&amp; IF(SOURCE!$T$2-3 &gt;= 0, REPT(" ",SOURCE!$T$2-3), "")&amp;
      TEXT(SOURCE!I290,"??0")&amp;", "&amp; IF(SOURCE!$U$2-3 &gt;= 0, REPT(" ",SOURCE!$U$2-3), "")&amp;
      SOURCE!J290&amp;", "&amp; IF(SOURCE!$V$2-LEN(SOURCE!J290) &gt;= 0, REPT(" ",SOURCE!$V$2-LEN(SOURCE!J290)), "")&amp;
      SOURCE!K290&amp;      IF(SOURCE!$W$2-LEN(SOURCE!K290) &gt;= 0, REPT(" ",SOURCE!$W$2-LEN(SOURCE!K290)), "")&amp;
  ", "&amp; SOURCE!L290&amp;      IF(SOURCE!$Y$2-LEN(SOURCE!L290) &gt;= 0, REPT(" ",SOURCE!$Y$2-LEN(SOURCE!L290)), "")&amp;
      "},"&amp;IF(SOURCE!M290&lt;&gt;"","   "&amp;SOURCE!M290,"")
 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1" spans="1:1">
      <c r="A291" s="14" t="str">
        <f>IF(SOURCE!C291&lt;0,VLOOKUP(SOURCE!C291,lookups!A$1:B$25,2,0),
  IF(ISBLANK(SOURCE!C291),
    "",
    "/* "&amp;TEXT(SOURCE!C291,"???0")&amp;" *"&amp;
      SOURCE!D291&amp;", "&amp; IF(SOURCE!$P$2-LEN(SOURCE!D291) &gt;= 0, REPT(" ",SOURCE!$P$2-LEN(SOURCE!D291)), "")&amp;
      SOURCE!E291&amp;", "&amp; IF(SOURCE!$Q$2-LEN(SOURCE!E291) &gt;= 0, REPT(" ",SOURCE!$Q$2-LEN(SOURCE!E291)), "")&amp;
      SOURCE!F291&amp;", "&amp; IF(SOURCE!$R$2-LEN(SOURCE!F291) &gt;=0, REPT(" ",SOURCE!$R$2-LEN(SOURCE!F291)), "")&amp;
      SOURCE!G291&amp;", "&amp; IF(SOURCE!$S$2-LEN(SOURCE!G291) &gt;= 0, REPT(" ",SOURCE!$S$2-LEN(SOURCE!G291)), "")&amp;
      TEXT(SOURCE!H291,"??0")&amp;", "&amp; IF(SOURCE!$T$2-3 &gt;= 0, REPT(" ",SOURCE!$T$2-3), "")&amp;
      TEXT(SOURCE!I291,"??0")&amp;", "&amp; IF(SOURCE!$U$2-3 &gt;= 0, REPT(" ",SOURCE!$U$2-3), "")&amp;
      SOURCE!J291&amp;", "&amp; IF(SOURCE!$V$2-LEN(SOURCE!J291) &gt;= 0, REPT(" ",SOURCE!$V$2-LEN(SOURCE!J291)), "")&amp;
      SOURCE!K291&amp;      IF(SOURCE!$W$2-LEN(SOURCE!K291) &gt;= 0, REPT(" ",SOURCE!$W$2-LEN(SOURCE!K291)), "")&amp;
  ", "&amp; SOURCE!L291&amp;      IF(SOURCE!$Y$2-LEN(SOURCE!L291) &gt;= 0, REPT(" ",SOURCE!$Y$2-LEN(SOURCE!L291)), "")&amp;
      "},"&amp;IF(SOURCE!M291&lt;&gt;"","   "&amp;SOURCE!M291,"")
 )
)</f>
        <v>/*  287 */  { fnCvtInhgPa,                 divide,                      "Pa" STD_RIGHT_ARROW "iHg",                    "in.Hg",                                       0,       0,       CAT_DUPL, SLS_ENABLED  , US_UNCHANGED},</v>
      </c>
    </row>
    <row r="292" spans="1:1">
      <c r="A292" s="14" t="str">
        <f>IF(SOURCE!C292&lt;0,VLOOKUP(SOURCE!C292,lookups!A$1:B$25,2,0),
  IF(ISBLANK(SOURCE!C292),
    "",
    "/* "&amp;TEXT(SOURCE!C292,"???0")&amp;" *"&amp;
      SOURCE!D292&amp;", "&amp; IF(SOURCE!$P$2-LEN(SOURCE!D292) &gt;= 0, REPT(" ",SOURCE!$P$2-LEN(SOURCE!D292)), "")&amp;
      SOURCE!E292&amp;", "&amp; IF(SOURCE!$Q$2-LEN(SOURCE!E292) &gt;= 0, REPT(" ",SOURCE!$Q$2-LEN(SOURCE!E292)), "")&amp;
      SOURCE!F292&amp;", "&amp; IF(SOURCE!$R$2-LEN(SOURCE!F292) &gt;=0, REPT(" ",SOURCE!$R$2-LEN(SOURCE!F292)), "")&amp;
      SOURCE!G292&amp;", "&amp; IF(SOURCE!$S$2-LEN(SOURCE!G292) &gt;= 0, REPT(" ",SOURCE!$S$2-LEN(SOURCE!G292)), "")&amp;
      TEXT(SOURCE!H292,"??0")&amp;", "&amp; IF(SOURCE!$T$2-3 &gt;= 0, REPT(" ",SOURCE!$T$2-3), "")&amp;
      TEXT(SOURCE!I292,"??0")&amp;", "&amp; IF(SOURCE!$U$2-3 &gt;= 0, REPT(" ",SOURCE!$U$2-3), "")&amp;
      SOURCE!J292&amp;", "&amp; IF(SOURCE!$V$2-LEN(SOURCE!J292) &gt;= 0, REPT(" ",SOURCE!$V$2-LEN(SOURCE!J292)), "")&amp;
      SOURCE!K292&amp;      IF(SOURCE!$W$2-LEN(SOURCE!K292) &gt;= 0, REPT(" ",SOURCE!$W$2-LEN(SOURCE!K292)), "")&amp;
  ", "&amp; SOURCE!L292&amp;      IF(SOURCE!$Y$2-LEN(SOURCE!L292) &gt;= 0, REPT(" ",SOURCE!$Y$2-LEN(SOURCE!L292)), "")&amp;
      "},"&amp;IF(SOURCE!M292&lt;&gt;"","   "&amp;SOURCE!M292,"")
 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293" spans="1:1">
      <c r="A293" s="14" t="str">
        <f>IF(SOURCE!C293&lt;0,VLOOKUP(SOURCE!C293,lookups!A$1:B$25,2,0),
  IF(ISBLANK(SOURCE!C293),
    "",
    "/* "&amp;TEXT(SOURCE!C293,"???0")&amp;" *"&amp;
      SOURCE!D293&amp;", "&amp; IF(SOURCE!$P$2-LEN(SOURCE!D293) &gt;= 0, REPT(" ",SOURCE!$P$2-LEN(SOURCE!D293)), "")&amp;
      SOURCE!E293&amp;", "&amp; IF(SOURCE!$Q$2-LEN(SOURCE!E293) &gt;= 0, REPT(" ",SOURCE!$Q$2-LEN(SOURCE!E293)), "")&amp;
      SOURCE!F293&amp;", "&amp; IF(SOURCE!$R$2-LEN(SOURCE!F293) &gt;=0, REPT(" ",SOURCE!$R$2-LEN(SOURCE!F293)), "")&amp;
      SOURCE!G293&amp;", "&amp; IF(SOURCE!$S$2-LEN(SOURCE!G293) &gt;= 0, REPT(" ",SOURCE!$S$2-LEN(SOURCE!G293)), "")&amp;
      TEXT(SOURCE!H293,"??0")&amp;", "&amp; IF(SOURCE!$T$2-3 &gt;= 0, REPT(" ",SOURCE!$T$2-3), "")&amp;
      TEXT(SOURCE!I293,"??0")&amp;", "&amp; IF(SOURCE!$U$2-3 &gt;= 0, REPT(" ",SOURCE!$U$2-3), "")&amp;
      SOURCE!J293&amp;", "&amp; IF(SOURCE!$V$2-LEN(SOURCE!J293) &gt;= 0, REPT(" ",SOURCE!$V$2-LEN(SOURCE!J293)), "")&amp;
      SOURCE!K293&amp;      IF(SOURCE!$W$2-LEN(SOURCE!K293) &gt;= 0, REPT(" ",SOURCE!$W$2-LEN(SOURCE!K293)), "")&amp;
  ", "&amp; SOURCE!L293&amp;      IF(SOURCE!$Y$2-LEN(SOURCE!L293) &gt;= 0, REPT(" ",SOURCE!$Y$2-LEN(SOURCE!L293)), "")&amp;
      "},"&amp;IF(SOURCE!M293&lt;&gt;"","   "&amp;SOURCE!M293,"")
 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294" spans="1:1">
      <c r="A294" s="14" t="str">
        <f>IF(SOURCE!C294&lt;0,VLOOKUP(SOURCE!C294,lookups!A$1:B$25,2,0),
  IF(ISBLANK(SOURCE!C294),
    "",
    "/* "&amp;TEXT(SOURCE!C294,"???0")&amp;" *"&amp;
      SOURCE!D294&amp;", "&amp; IF(SOURCE!$P$2-LEN(SOURCE!D294) &gt;= 0, REPT(" ",SOURCE!$P$2-LEN(SOURCE!D294)), "")&amp;
      SOURCE!E294&amp;", "&amp; IF(SOURCE!$Q$2-LEN(SOURCE!E294) &gt;= 0, REPT(" ",SOURCE!$Q$2-LEN(SOURCE!E294)), "")&amp;
      SOURCE!F294&amp;", "&amp; IF(SOURCE!$R$2-LEN(SOURCE!F294) &gt;=0, REPT(" ",SOURCE!$R$2-LEN(SOURCE!F294)), "")&amp;
      SOURCE!G294&amp;", "&amp; IF(SOURCE!$S$2-LEN(SOURCE!G294) &gt;= 0, REPT(" ",SOURCE!$S$2-LEN(SOURCE!G294)), "")&amp;
      TEXT(SOURCE!H294,"??0")&amp;", "&amp; IF(SOURCE!$T$2-3 &gt;= 0, REPT(" ",SOURCE!$T$2-3), "")&amp;
      TEXT(SOURCE!I294,"??0")&amp;", "&amp; IF(SOURCE!$U$2-3 &gt;= 0, REPT(" ",SOURCE!$U$2-3), "")&amp;
      SOURCE!J294&amp;", "&amp; IF(SOURCE!$V$2-LEN(SOURCE!J294) &gt;= 0, REPT(" ",SOURCE!$V$2-LEN(SOURCE!J294)), "")&amp;
      SOURCE!K294&amp;      IF(SOURCE!$W$2-LEN(SOURCE!K294) &gt;= 0, REPT(" ",SOURCE!$W$2-LEN(SOURCE!K294)), "")&amp;
  ", "&amp; SOURCE!L294&amp;      IF(SOURCE!$Y$2-LEN(SOURCE!L294) &gt;= 0, REPT(" ",SOURCE!$Y$2-LEN(SOURCE!L294)), "")&amp;
      "},"&amp;IF(SOURCE!M294&lt;&gt;"","   "&amp;SOURCE!M294,"")
 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295" spans="1:1">
      <c r="A295" s="14" t="str">
        <f>IF(SOURCE!C295&lt;0,VLOOKUP(SOURCE!C295,lookups!A$1:B$25,2,0),
  IF(ISBLANK(SOURCE!C295),
    "",
    "/* "&amp;TEXT(SOURCE!C295,"???0")&amp;" *"&amp;
      SOURCE!D295&amp;", "&amp; IF(SOURCE!$P$2-LEN(SOURCE!D295) &gt;= 0, REPT(" ",SOURCE!$P$2-LEN(SOURCE!D295)), "")&amp;
      SOURCE!E295&amp;", "&amp; IF(SOURCE!$Q$2-LEN(SOURCE!E295) &gt;= 0, REPT(" ",SOURCE!$Q$2-LEN(SOURCE!E295)), "")&amp;
      SOURCE!F295&amp;", "&amp; IF(SOURCE!$R$2-LEN(SOURCE!F295) &gt;=0, REPT(" ",SOURCE!$R$2-LEN(SOURCE!F295)), "")&amp;
      SOURCE!G295&amp;", "&amp; IF(SOURCE!$S$2-LEN(SOURCE!G295) &gt;= 0, REPT(" ",SOURCE!$S$2-LEN(SOURCE!G295)), "")&amp;
      TEXT(SOURCE!H295,"??0")&amp;", "&amp; IF(SOURCE!$T$2-3 &gt;= 0, REPT(" ",SOURCE!$T$2-3), "")&amp;
      TEXT(SOURCE!I295,"??0")&amp;", "&amp; IF(SOURCE!$U$2-3 &gt;= 0, REPT(" ",SOURCE!$U$2-3), "")&amp;
      SOURCE!J295&amp;", "&amp; IF(SOURCE!$V$2-LEN(SOURCE!J295) &gt;= 0, REPT(" ",SOURCE!$V$2-LEN(SOURCE!J295)), "")&amp;
      SOURCE!K295&amp;      IF(SOURCE!$W$2-LEN(SOURCE!K295) &gt;= 0, REPT(" ",SOURCE!$W$2-LEN(SOURCE!K295)), "")&amp;
  ", "&amp; SOURCE!L295&amp;      IF(SOURCE!$Y$2-LEN(SOURCE!L295) &gt;= 0, REPT(" ",SOURCE!$Y$2-LEN(SOURCE!L295)), "")&amp;
      "},"&amp;IF(SOURCE!M295&lt;&gt;"","   "&amp;SOURCE!M295,"")
 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296" spans="1:1">
      <c r="A296" s="14" t="str">
        <f>IF(SOURCE!C296&lt;0,VLOOKUP(SOURCE!C296,lookups!A$1:B$25,2,0),
  IF(ISBLANK(SOURCE!C296),
    "",
    "/* "&amp;TEXT(SOURCE!C296,"???0")&amp;" *"&amp;
      SOURCE!D296&amp;", "&amp; IF(SOURCE!$P$2-LEN(SOURCE!D296) &gt;= 0, REPT(" ",SOURCE!$P$2-LEN(SOURCE!D296)), "")&amp;
      SOURCE!E296&amp;", "&amp; IF(SOURCE!$Q$2-LEN(SOURCE!E296) &gt;= 0, REPT(" ",SOURCE!$Q$2-LEN(SOURCE!E296)), "")&amp;
      SOURCE!F296&amp;", "&amp; IF(SOURCE!$R$2-LEN(SOURCE!F296) &gt;=0, REPT(" ",SOURCE!$R$2-LEN(SOURCE!F296)), "")&amp;
      SOURCE!G296&amp;", "&amp; IF(SOURCE!$S$2-LEN(SOURCE!G296) &gt;= 0, REPT(" ",SOURCE!$S$2-LEN(SOURCE!G296)), "")&amp;
      TEXT(SOURCE!H296,"??0")&amp;", "&amp; IF(SOURCE!$T$2-3 &gt;= 0, REPT(" ",SOURCE!$T$2-3), "")&amp;
      TEXT(SOURCE!I296,"??0")&amp;", "&amp; IF(SOURCE!$U$2-3 &gt;= 0, REPT(" ",SOURCE!$U$2-3), "")&amp;
      SOURCE!J296&amp;", "&amp; IF(SOURCE!$V$2-LEN(SOURCE!J296) &gt;= 0, REPT(" ",SOURCE!$V$2-LEN(SOURCE!J296)), "")&amp;
      SOURCE!K296&amp;      IF(SOURCE!$W$2-LEN(SOURCE!K296) &gt;= 0, REPT(" ",SOURCE!$W$2-LEN(SOURCE!K296)), "")&amp;
  ", "&amp; SOURCE!L296&amp;      IF(SOURCE!$Y$2-LEN(SOURCE!L296) &gt;= 0, REPT(" ",SOURCE!$Y$2-LEN(SOURCE!L296)), "")&amp;
      "},"&amp;IF(SOURCE!M296&lt;&gt;"","   "&amp;SOURCE!M296,"")
 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297" spans="1:1">
      <c r="A297" s="14" t="str">
        <f>IF(SOURCE!C297&lt;0,VLOOKUP(SOURCE!C297,lookups!A$1:B$25,2,0),
  IF(ISBLANK(SOURCE!C297),
    "",
    "/* "&amp;TEXT(SOURCE!C297,"???0")&amp;" *"&amp;
      SOURCE!D297&amp;", "&amp; IF(SOURCE!$P$2-LEN(SOURCE!D297) &gt;= 0, REPT(" ",SOURCE!$P$2-LEN(SOURCE!D297)), "")&amp;
      SOURCE!E297&amp;", "&amp; IF(SOURCE!$Q$2-LEN(SOURCE!E297) &gt;= 0, REPT(" ",SOURCE!$Q$2-LEN(SOURCE!E297)), "")&amp;
      SOURCE!F297&amp;", "&amp; IF(SOURCE!$R$2-LEN(SOURCE!F297) &gt;=0, REPT(" ",SOURCE!$R$2-LEN(SOURCE!F297)), "")&amp;
      SOURCE!G297&amp;", "&amp; IF(SOURCE!$S$2-LEN(SOURCE!G297) &gt;= 0, REPT(" ",SOURCE!$S$2-LEN(SOURCE!G297)), "")&amp;
      TEXT(SOURCE!H297,"??0")&amp;", "&amp; IF(SOURCE!$T$2-3 &gt;= 0, REPT(" ",SOURCE!$T$2-3), "")&amp;
      TEXT(SOURCE!I297,"??0")&amp;", "&amp; IF(SOURCE!$U$2-3 &gt;= 0, REPT(" ",SOURCE!$U$2-3), "")&amp;
      SOURCE!J297&amp;", "&amp; IF(SOURCE!$V$2-LEN(SOURCE!J297) &gt;= 0, REPT(" ",SOURCE!$V$2-LEN(SOURCE!J297)), "")&amp;
      SOURCE!K297&amp;      IF(SOURCE!$W$2-LEN(SOURCE!K297) &gt;= 0, REPT(" ",SOURCE!$W$2-LEN(SOURCE!K297)), "")&amp;
  ", "&amp; SOURCE!L297&amp;      IF(SOURCE!$Y$2-LEN(SOURCE!L297) &gt;= 0, REPT(" ",SOURCE!$Y$2-LEN(SOURCE!L297)), "")&amp;
      "},"&amp;IF(SOURCE!M297&lt;&gt;"","   "&amp;SOURCE!M297,"")
 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298" spans="1:1">
      <c r="A298" s="14" t="str">
        <f>IF(SOURCE!C298&lt;0,VLOOKUP(SOURCE!C298,lookups!A$1:B$25,2,0),
  IF(ISBLANK(SOURCE!C298),
    "",
    "/* "&amp;TEXT(SOURCE!C298,"???0")&amp;" *"&amp;
      SOURCE!D298&amp;", "&amp; IF(SOURCE!$P$2-LEN(SOURCE!D298) &gt;= 0, REPT(" ",SOURCE!$P$2-LEN(SOURCE!D298)), "")&amp;
      SOURCE!E298&amp;", "&amp; IF(SOURCE!$Q$2-LEN(SOURCE!E298) &gt;= 0, REPT(" ",SOURCE!$Q$2-LEN(SOURCE!E298)), "")&amp;
      SOURCE!F298&amp;", "&amp; IF(SOURCE!$R$2-LEN(SOURCE!F298) &gt;=0, REPT(" ",SOURCE!$R$2-LEN(SOURCE!F298)), "")&amp;
      SOURCE!G298&amp;", "&amp; IF(SOURCE!$S$2-LEN(SOURCE!G298) &gt;= 0, REPT(" ",SOURCE!$S$2-LEN(SOURCE!G298)), "")&amp;
      TEXT(SOURCE!H298,"??0")&amp;", "&amp; IF(SOURCE!$T$2-3 &gt;= 0, REPT(" ",SOURCE!$T$2-3), "")&amp;
      TEXT(SOURCE!I298,"??0")&amp;", "&amp; IF(SOURCE!$U$2-3 &gt;= 0, REPT(" ",SOURCE!$U$2-3), "")&amp;
      SOURCE!J298&amp;", "&amp; IF(SOURCE!$V$2-LEN(SOURCE!J298) &gt;= 0, REPT(" ",SOURCE!$V$2-LEN(SOURCE!J298)), "")&amp;
      SOURCE!K298&amp;      IF(SOURCE!$W$2-LEN(SOURCE!K298) &gt;= 0, REPT(" ",SOURCE!$W$2-LEN(SOURCE!K298)), "")&amp;
  ", "&amp; SOURCE!L298&amp;      IF(SOURCE!$Y$2-LEN(SOURCE!L298) &gt;= 0, REPT(" ",SOURCE!$Y$2-LEN(SOURCE!L298)), "")&amp;
      "},"&amp;IF(SOURCE!M298&lt;&gt;"","   "&amp;SOURCE!M298,"")
 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299" spans="1:1">
      <c r="A299" s="14" t="str">
        <f>IF(SOURCE!C299&lt;0,VLOOKUP(SOURCE!C299,lookups!A$1:B$25,2,0),
  IF(ISBLANK(SOURCE!C299),
    "",
    "/* "&amp;TEXT(SOURCE!C299,"???0")&amp;" *"&amp;
      SOURCE!D299&amp;", "&amp; IF(SOURCE!$P$2-LEN(SOURCE!D299) &gt;= 0, REPT(" ",SOURCE!$P$2-LEN(SOURCE!D299)), "")&amp;
      SOURCE!E299&amp;", "&amp; IF(SOURCE!$Q$2-LEN(SOURCE!E299) &gt;= 0, REPT(" ",SOURCE!$Q$2-LEN(SOURCE!E299)), "")&amp;
      SOURCE!F299&amp;", "&amp; IF(SOURCE!$R$2-LEN(SOURCE!F299) &gt;=0, REPT(" ",SOURCE!$R$2-LEN(SOURCE!F299)), "")&amp;
      SOURCE!G299&amp;", "&amp; IF(SOURCE!$S$2-LEN(SOURCE!G299) &gt;= 0, REPT(" ",SOURCE!$S$2-LEN(SOURCE!G299)), "")&amp;
      TEXT(SOURCE!H299,"??0")&amp;", "&amp; IF(SOURCE!$T$2-3 &gt;= 0, REPT(" ",SOURCE!$T$2-3), "")&amp;
      TEXT(SOURCE!I299,"??0")&amp;", "&amp; IF(SOURCE!$U$2-3 &gt;= 0, REPT(" ",SOURCE!$U$2-3), "")&amp;
      SOURCE!J299&amp;", "&amp; IF(SOURCE!$V$2-LEN(SOURCE!J299) &gt;= 0, REPT(" ",SOURCE!$V$2-LEN(SOURCE!J299)), "")&amp;
      SOURCE!K299&amp;      IF(SOURCE!$W$2-LEN(SOURCE!K299) &gt;= 0, REPT(" ",SOURCE!$W$2-LEN(SOURCE!K299)), "")&amp;
  ", "&amp; SOURCE!L299&amp;      IF(SOURCE!$Y$2-LEN(SOURCE!L299) &gt;= 0, REPT(" ",SOURCE!$Y$2-LEN(SOURCE!L299)), "")&amp;
      "},"&amp;IF(SOURCE!M299&lt;&gt;"","   "&amp;SOURCE!M299,"")
 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0" spans="1:1">
      <c r="A300" s="14" t="str">
        <f>IF(SOURCE!C300&lt;0,VLOOKUP(SOURCE!C300,lookups!A$1:B$25,2,0),
  IF(ISBLANK(SOURCE!C300),
    "",
    "/* "&amp;TEXT(SOURCE!C300,"???0")&amp;" *"&amp;
      SOURCE!D300&amp;", "&amp; IF(SOURCE!$P$2-LEN(SOURCE!D300) &gt;= 0, REPT(" ",SOURCE!$P$2-LEN(SOURCE!D300)), "")&amp;
      SOURCE!E300&amp;", "&amp; IF(SOURCE!$Q$2-LEN(SOURCE!E300) &gt;= 0, REPT(" ",SOURCE!$Q$2-LEN(SOURCE!E300)), "")&amp;
      SOURCE!F300&amp;", "&amp; IF(SOURCE!$R$2-LEN(SOURCE!F300) &gt;=0, REPT(" ",SOURCE!$R$2-LEN(SOURCE!F300)), "")&amp;
      SOURCE!G300&amp;", "&amp; IF(SOURCE!$S$2-LEN(SOURCE!G300) &gt;= 0, REPT(" ",SOURCE!$S$2-LEN(SOURCE!G300)), "")&amp;
      TEXT(SOURCE!H300,"??0")&amp;", "&amp; IF(SOURCE!$T$2-3 &gt;= 0, REPT(" ",SOURCE!$T$2-3), "")&amp;
      TEXT(SOURCE!I300,"??0")&amp;", "&amp; IF(SOURCE!$U$2-3 &gt;= 0, REPT(" ",SOURCE!$U$2-3), "")&amp;
      SOURCE!J300&amp;", "&amp; IF(SOURCE!$V$2-LEN(SOURCE!J300) &gt;= 0, REPT(" ",SOURCE!$V$2-LEN(SOURCE!J300)), "")&amp;
      SOURCE!K300&amp;      IF(SOURCE!$W$2-LEN(SOURCE!K300) &gt;= 0, REPT(" ",SOURCE!$W$2-LEN(SOURCE!K300)), "")&amp;
  ", "&amp; SOURCE!L300&amp;      IF(SOURCE!$Y$2-LEN(SOURCE!L300) &gt;= 0, REPT(" ",SOURCE!$Y$2-LEN(SOURCE!L300)), "")&amp;
      "},"&amp;IF(SOURCE!M300&lt;&gt;"","   "&amp;SOURCE!M300,"")
 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1" spans="1:1">
      <c r="A301" s="14" t="str">
        <f>IF(SOURCE!C301&lt;0,VLOOKUP(SOURCE!C301,lookups!A$1:B$25,2,0),
  IF(ISBLANK(SOURCE!C301),
    "",
    "/* "&amp;TEXT(SOURCE!C301,"???0")&amp;" *"&amp;
      SOURCE!D301&amp;", "&amp; IF(SOURCE!$P$2-LEN(SOURCE!D301) &gt;= 0, REPT(" ",SOURCE!$P$2-LEN(SOURCE!D301)), "")&amp;
      SOURCE!E301&amp;", "&amp; IF(SOURCE!$Q$2-LEN(SOURCE!E301) &gt;= 0, REPT(" ",SOURCE!$Q$2-LEN(SOURCE!E301)), "")&amp;
      SOURCE!F301&amp;", "&amp; IF(SOURCE!$R$2-LEN(SOURCE!F301) &gt;=0, REPT(" ",SOURCE!$R$2-LEN(SOURCE!F301)), "")&amp;
      SOURCE!G301&amp;", "&amp; IF(SOURCE!$S$2-LEN(SOURCE!G301) &gt;= 0, REPT(" ",SOURCE!$S$2-LEN(SOURCE!G301)), "")&amp;
      TEXT(SOURCE!H301,"??0")&amp;", "&amp; IF(SOURCE!$T$2-3 &gt;= 0, REPT(" ",SOURCE!$T$2-3), "")&amp;
      TEXT(SOURCE!I301,"??0")&amp;", "&amp; IF(SOURCE!$U$2-3 &gt;= 0, REPT(" ",SOURCE!$U$2-3), "")&amp;
      SOURCE!J301&amp;", "&amp; IF(SOURCE!$V$2-LEN(SOURCE!J301) &gt;= 0, REPT(" ",SOURCE!$V$2-LEN(SOURCE!J301)), "")&amp;
      SOURCE!K301&amp;      IF(SOURCE!$W$2-LEN(SOURCE!K301) &gt;= 0, REPT(" ",SOURCE!$W$2-LEN(SOURCE!K301)), "")&amp;
  ", "&amp; SOURCE!L301&amp;      IF(SOURCE!$Y$2-LEN(SOURCE!L301) &gt;= 0, REPT(" ",SOURCE!$Y$2-LEN(SOURCE!L301)), "")&amp;
      "},"&amp;IF(SOURCE!M301&lt;&gt;"","   "&amp;SOURCE!M301,"")
 )
)</f>
        <v>/*  297 */  { fnCvtShortcwtKg,             divide,                      "kg" STD_RIGHT_ARROW "scw",                    "sh.cwt",                                      0,       0,       CAT_DUPL, SLS_ENABLED  , US_UNCHANGED},</v>
      </c>
    </row>
    <row r="302" spans="1:1">
      <c r="A302" s="14" t="str">
        <f>IF(SOURCE!C302&lt;0,VLOOKUP(SOURCE!C302,lookups!A$1:B$25,2,0),
  IF(ISBLANK(SOURCE!C302),
    "",
    "/* "&amp;TEXT(SOURCE!C302,"???0")&amp;" *"&amp;
      SOURCE!D302&amp;", "&amp; IF(SOURCE!$P$2-LEN(SOURCE!D302) &gt;= 0, REPT(" ",SOURCE!$P$2-LEN(SOURCE!D302)), "")&amp;
      SOURCE!E302&amp;", "&amp; IF(SOURCE!$Q$2-LEN(SOURCE!E302) &gt;= 0, REPT(" ",SOURCE!$Q$2-LEN(SOURCE!E302)), "")&amp;
      SOURCE!F302&amp;", "&amp; IF(SOURCE!$R$2-LEN(SOURCE!F302) &gt;=0, REPT(" ",SOURCE!$R$2-LEN(SOURCE!F302)), "")&amp;
      SOURCE!G302&amp;", "&amp; IF(SOURCE!$S$2-LEN(SOURCE!G302) &gt;= 0, REPT(" ",SOURCE!$S$2-LEN(SOURCE!G302)), "")&amp;
      TEXT(SOURCE!H302,"??0")&amp;", "&amp; IF(SOURCE!$T$2-3 &gt;= 0, REPT(" ",SOURCE!$T$2-3), "")&amp;
      TEXT(SOURCE!I302,"??0")&amp;", "&amp; IF(SOURCE!$U$2-3 &gt;= 0, REPT(" ",SOURCE!$U$2-3), "")&amp;
      SOURCE!J302&amp;", "&amp; IF(SOURCE!$V$2-LEN(SOURCE!J302) &gt;= 0, REPT(" ",SOURCE!$V$2-LEN(SOURCE!J302)), "")&amp;
      SOURCE!K302&amp;      IF(SOURCE!$W$2-LEN(SOURCE!K302) &gt;= 0, REPT(" ",SOURCE!$W$2-LEN(SOURCE!K302)), "")&amp;
  ", "&amp; SOURCE!L302&amp;      IF(SOURCE!$Y$2-LEN(SOURCE!L302) &gt;= 0, REPT(" ",SOURCE!$Y$2-LEN(SOURCE!L302)), "")&amp;
      "},"&amp;IF(SOURCE!M302&lt;&gt;"","   "&amp;SOURCE!M302,"")
 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03" spans="1:1">
      <c r="A303" s="14" t="str">
        <f>IF(SOURCE!C303&lt;0,VLOOKUP(SOURCE!C303,lookups!A$1:B$25,2,0),
  IF(ISBLANK(SOURCE!C303),
    "",
    "/* "&amp;TEXT(SOURCE!C303,"???0")&amp;" *"&amp;
      SOURCE!D303&amp;", "&amp; IF(SOURCE!$P$2-LEN(SOURCE!D303) &gt;= 0, REPT(" ",SOURCE!$P$2-LEN(SOURCE!D303)), "")&amp;
      SOURCE!E303&amp;", "&amp; IF(SOURCE!$Q$2-LEN(SOURCE!E303) &gt;= 0, REPT(" ",SOURCE!$Q$2-LEN(SOURCE!E303)), "")&amp;
      SOURCE!F303&amp;", "&amp; IF(SOURCE!$R$2-LEN(SOURCE!F303) &gt;=0, REPT(" ",SOURCE!$R$2-LEN(SOURCE!F303)), "")&amp;
      SOURCE!G303&amp;", "&amp; IF(SOURCE!$S$2-LEN(SOURCE!G303) &gt;= 0, REPT(" ",SOURCE!$S$2-LEN(SOURCE!G303)), "")&amp;
      TEXT(SOURCE!H303,"??0")&amp;", "&amp; IF(SOURCE!$T$2-3 &gt;= 0, REPT(" ",SOURCE!$T$2-3), "")&amp;
      TEXT(SOURCE!I303,"??0")&amp;", "&amp; IF(SOURCE!$U$2-3 &gt;= 0, REPT(" ",SOURCE!$U$2-3), "")&amp;
      SOURCE!J303&amp;", "&amp; IF(SOURCE!$V$2-LEN(SOURCE!J303) &gt;= 0, REPT(" ",SOURCE!$V$2-LEN(SOURCE!J303)), "")&amp;
      SOURCE!K303&amp;      IF(SOURCE!$W$2-LEN(SOURCE!K303) &gt;= 0, REPT(" ",SOURCE!$W$2-LEN(SOURCE!K303)), "")&amp;
  ", "&amp; SOURCE!L303&amp;      IF(SOURCE!$Y$2-LEN(SOURCE!L303) &gt;= 0, REPT(" ",SOURCE!$Y$2-LEN(SOURCE!L303)), "")&amp;
      "},"&amp;IF(SOURCE!M303&lt;&gt;"","   "&amp;SOURCE!M303,"")
 )
)</f>
        <v>/*  299 */  { fnCvtShortcwtKg,             multiply,                    "scw" STD_RIGHT_ARROW "kg",                    "cwt" STD_RIGHT_ARROW "kg",                    0,       0,       CAT_DUPL, SLS_ENABLED  , US_UNCHANGED},</v>
      </c>
    </row>
    <row r="304" spans="1:1">
      <c r="A304" s="14" t="str">
        <f>IF(SOURCE!C304&lt;0,VLOOKUP(SOURCE!C304,lookups!A$1:B$25,2,0),
  IF(ISBLANK(SOURCE!C304),
    "",
    "/* "&amp;TEXT(SOURCE!C304,"???0")&amp;" *"&amp;
      SOURCE!D304&amp;", "&amp; IF(SOURCE!$P$2-LEN(SOURCE!D304) &gt;= 0, REPT(" ",SOURCE!$P$2-LEN(SOURCE!D304)), "")&amp;
      SOURCE!E304&amp;", "&amp; IF(SOURCE!$Q$2-LEN(SOURCE!E304) &gt;= 0, REPT(" ",SOURCE!$Q$2-LEN(SOURCE!E304)), "")&amp;
      SOURCE!F304&amp;", "&amp; IF(SOURCE!$R$2-LEN(SOURCE!F304) &gt;=0, REPT(" ",SOURCE!$R$2-LEN(SOURCE!F304)), "")&amp;
      SOURCE!G304&amp;", "&amp; IF(SOURCE!$S$2-LEN(SOURCE!G304) &gt;= 0, REPT(" ",SOURCE!$S$2-LEN(SOURCE!G304)), "")&amp;
      TEXT(SOURCE!H304,"??0")&amp;", "&amp; IF(SOURCE!$T$2-3 &gt;= 0, REPT(" ",SOURCE!$T$2-3), "")&amp;
      TEXT(SOURCE!I304,"??0")&amp;", "&amp; IF(SOURCE!$U$2-3 &gt;= 0, REPT(" ",SOURCE!$U$2-3), "")&amp;
      SOURCE!J304&amp;", "&amp; IF(SOURCE!$V$2-LEN(SOURCE!J304) &gt;= 0, REPT(" ",SOURCE!$V$2-LEN(SOURCE!J304)), "")&amp;
      SOURCE!K304&amp;      IF(SOURCE!$W$2-LEN(SOURCE!K304) &gt;= 0, REPT(" ",SOURCE!$W$2-LEN(SOURCE!K304)), "")&amp;
  ", "&amp; SOURCE!L304&amp;      IF(SOURCE!$Y$2-LEN(SOURCE!L304) &gt;= 0, REPT(" ",SOURCE!$Y$2-LEN(SOURCE!L304)), "")&amp;
      "},"&amp;IF(SOURCE!M304&lt;&gt;"","   "&amp;SOURCE!M304,"")
 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05" spans="1:1">
      <c r="A305" s="14" t="str">
        <f>IF(SOURCE!C305&lt;0,VLOOKUP(SOURCE!C305,lookups!A$1:B$25,2,0),
  IF(ISBLANK(SOURCE!C305),
    "",
    "/* "&amp;TEXT(SOURCE!C305,"???0")&amp;" *"&amp;
      SOURCE!D305&amp;", "&amp; IF(SOURCE!$P$2-LEN(SOURCE!D305) &gt;= 0, REPT(" ",SOURCE!$P$2-LEN(SOURCE!D305)), "")&amp;
      SOURCE!E305&amp;", "&amp; IF(SOURCE!$Q$2-LEN(SOURCE!E305) &gt;= 0, REPT(" ",SOURCE!$Q$2-LEN(SOURCE!E305)), "")&amp;
      SOURCE!F305&amp;", "&amp; IF(SOURCE!$R$2-LEN(SOURCE!F305) &gt;=0, REPT(" ",SOURCE!$R$2-LEN(SOURCE!F305)), "")&amp;
      SOURCE!G305&amp;", "&amp; IF(SOURCE!$S$2-LEN(SOURCE!G305) &gt;= 0, REPT(" ",SOURCE!$S$2-LEN(SOURCE!G305)), "")&amp;
      TEXT(SOURCE!H305,"??0")&amp;", "&amp; IF(SOURCE!$T$2-3 &gt;= 0, REPT(" ",SOURCE!$T$2-3), "")&amp;
      TEXT(SOURCE!I305,"??0")&amp;", "&amp; IF(SOURCE!$U$2-3 &gt;= 0, REPT(" ",SOURCE!$U$2-3), "")&amp;
      SOURCE!J305&amp;", "&amp; IF(SOURCE!$V$2-LEN(SOURCE!J305) &gt;= 0, REPT(" ",SOURCE!$V$2-LEN(SOURCE!J305)), "")&amp;
      SOURCE!K305&amp;      IF(SOURCE!$W$2-LEN(SOURCE!K305) &gt;= 0, REPT(" ",SOURCE!$W$2-LEN(SOURCE!K305)), "")&amp;
  ", "&amp; SOURCE!L305&amp;      IF(SOURCE!$Y$2-LEN(SOURCE!L305) &gt;= 0, REPT(" ",SOURCE!$Y$2-LEN(SOURCE!L305)), "")&amp;
      "},"&amp;IF(SOURCE!M305&lt;&gt;"","   "&amp;SOURCE!M305,"")
 )
)</f>
        <v>/*  301 */  { fnCvtStoneKg,                divide,                      "kg" STD_RIGHT_ARROW "sto",                    "stone",                                       0,       0,       CAT_DUPL, SLS_ENABLED  , US_UNCHANGED},</v>
      </c>
    </row>
    <row r="306" spans="1:1">
      <c r="A306" s="14" t="str">
        <f>IF(SOURCE!C306&lt;0,VLOOKUP(SOURCE!C306,lookups!A$1:B$25,2,0),
  IF(ISBLANK(SOURCE!C306),
    "",
    "/* "&amp;TEXT(SOURCE!C306,"???0")&amp;" *"&amp;
      SOURCE!D306&amp;", "&amp; IF(SOURCE!$P$2-LEN(SOURCE!D306) &gt;= 0, REPT(" ",SOURCE!$P$2-LEN(SOURCE!D306)), "")&amp;
      SOURCE!E306&amp;", "&amp; IF(SOURCE!$Q$2-LEN(SOURCE!E306) &gt;= 0, REPT(" ",SOURCE!$Q$2-LEN(SOURCE!E306)), "")&amp;
      SOURCE!F306&amp;", "&amp; IF(SOURCE!$R$2-LEN(SOURCE!F306) &gt;=0, REPT(" ",SOURCE!$R$2-LEN(SOURCE!F306)), "")&amp;
      SOURCE!G306&amp;", "&amp; IF(SOURCE!$S$2-LEN(SOURCE!G306) &gt;= 0, REPT(" ",SOURCE!$S$2-LEN(SOURCE!G306)), "")&amp;
      TEXT(SOURCE!H306,"??0")&amp;", "&amp; IF(SOURCE!$T$2-3 &gt;= 0, REPT(" ",SOURCE!$T$2-3), "")&amp;
      TEXT(SOURCE!I306,"??0")&amp;", "&amp; IF(SOURCE!$U$2-3 &gt;= 0, REPT(" ",SOURCE!$U$2-3), "")&amp;
      SOURCE!J306&amp;", "&amp; IF(SOURCE!$V$2-LEN(SOURCE!J306) &gt;= 0, REPT(" ",SOURCE!$V$2-LEN(SOURCE!J306)), "")&amp;
      SOURCE!K306&amp;      IF(SOURCE!$W$2-LEN(SOURCE!K306) &gt;= 0, REPT(" ",SOURCE!$W$2-LEN(SOURCE!K306)), "")&amp;
  ", "&amp; SOURCE!L306&amp;      IF(SOURCE!$Y$2-LEN(SOURCE!L306) &gt;= 0, REPT(" ",SOURCE!$Y$2-LEN(SOURCE!L306)), "")&amp;
      "},"&amp;IF(SOURCE!M306&lt;&gt;"","   "&amp;SOURCE!M306,"")
 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07" spans="1:1">
      <c r="A307" s="14" t="str">
        <f>IF(SOURCE!C307&lt;0,VLOOKUP(SOURCE!C307,lookups!A$1:B$25,2,0),
  IF(ISBLANK(SOURCE!C307),
    "",
    "/* "&amp;TEXT(SOURCE!C307,"???0")&amp;" *"&amp;
      SOURCE!D307&amp;", "&amp; IF(SOURCE!$P$2-LEN(SOURCE!D307) &gt;= 0, REPT(" ",SOURCE!$P$2-LEN(SOURCE!D307)), "")&amp;
      SOURCE!E307&amp;", "&amp; IF(SOURCE!$Q$2-LEN(SOURCE!E307) &gt;= 0, REPT(" ",SOURCE!$Q$2-LEN(SOURCE!E307)), "")&amp;
      SOURCE!F307&amp;", "&amp; IF(SOURCE!$R$2-LEN(SOURCE!F307) &gt;=0, REPT(" ",SOURCE!$R$2-LEN(SOURCE!F307)), "")&amp;
      SOURCE!G307&amp;", "&amp; IF(SOURCE!$S$2-LEN(SOURCE!G307) &gt;= 0, REPT(" ",SOURCE!$S$2-LEN(SOURCE!G307)), "")&amp;
      TEXT(SOURCE!H307,"??0")&amp;", "&amp; IF(SOURCE!$T$2-3 &gt;= 0, REPT(" ",SOURCE!$T$2-3), "")&amp;
      TEXT(SOURCE!I307,"??0")&amp;", "&amp; IF(SOURCE!$U$2-3 &gt;= 0, REPT(" ",SOURCE!$U$2-3), "")&amp;
      SOURCE!J307&amp;", "&amp; IF(SOURCE!$V$2-LEN(SOURCE!J307) &gt;= 0, REPT(" ",SOURCE!$V$2-LEN(SOURCE!J307)), "")&amp;
      SOURCE!K307&amp;      IF(SOURCE!$W$2-LEN(SOURCE!K307) &gt;= 0, REPT(" ",SOURCE!$W$2-LEN(SOURCE!K307)), "")&amp;
  ", "&amp; SOURCE!L307&amp;      IF(SOURCE!$Y$2-LEN(SOURCE!L307) &gt;= 0, REPT(" ",SOURCE!$Y$2-LEN(SOURCE!L307)), "")&amp;
      "},"&amp;IF(SOURCE!M307&lt;&gt;"","   "&amp;SOURCE!M307,"")
 )
)</f>
        <v>/*  303 */  { fnCvtStoneKg,                multiply,                    "sto" STD_RIGHT_ARROW "kg",                    STD_RIGHT_ARROW " kg",                         0,       0,       CAT_DUPL, SLS_ENABLED  , US_UNCHANGED},</v>
      </c>
    </row>
    <row r="308" spans="1:1">
      <c r="A308" s="14" t="str">
        <f>IF(SOURCE!C308&lt;0,VLOOKUP(SOURCE!C308,lookups!A$1:B$25,2,0),
  IF(ISBLANK(SOURCE!C308),
    "",
    "/* "&amp;TEXT(SOURCE!C308,"???0")&amp;" *"&amp;
      SOURCE!D308&amp;", "&amp; IF(SOURCE!$P$2-LEN(SOURCE!D308) &gt;= 0, REPT(" ",SOURCE!$P$2-LEN(SOURCE!D308)), "")&amp;
      SOURCE!E308&amp;", "&amp; IF(SOURCE!$Q$2-LEN(SOURCE!E308) &gt;= 0, REPT(" ",SOURCE!$Q$2-LEN(SOURCE!E308)), "")&amp;
      SOURCE!F308&amp;", "&amp; IF(SOURCE!$R$2-LEN(SOURCE!F308) &gt;=0, REPT(" ",SOURCE!$R$2-LEN(SOURCE!F308)), "")&amp;
      SOURCE!G308&amp;", "&amp; IF(SOURCE!$S$2-LEN(SOURCE!G308) &gt;= 0, REPT(" ",SOURCE!$S$2-LEN(SOURCE!G308)), "")&amp;
      TEXT(SOURCE!H308,"??0")&amp;", "&amp; IF(SOURCE!$T$2-3 &gt;= 0, REPT(" ",SOURCE!$T$2-3), "")&amp;
      TEXT(SOURCE!I308,"??0")&amp;", "&amp; IF(SOURCE!$U$2-3 &gt;= 0, REPT(" ",SOURCE!$U$2-3), "")&amp;
      SOURCE!J308&amp;", "&amp; IF(SOURCE!$V$2-LEN(SOURCE!J308) &gt;= 0, REPT(" ",SOURCE!$V$2-LEN(SOURCE!J308)), "")&amp;
      SOURCE!K308&amp;      IF(SOURCE!$W$2-LEN(SOURCE!K308) &gt;= 0, REPT(" ",SOURCE!$W$2-LEN(SOURCE!K308)), "")&amp;
  ", "&amp; SOURCE!L308&amp;      IF(SOURCE!$Y$2-LEN(SOURCE!L308) &gt;= 0, REPT(" ",SOURCE!$Y$2-LEN(SOURCE!L308)), "")&amp;
      "},"&amp;IF(SOURCE!M308&lt;&gt;"","   "&amp;SOURCE!M308,"")
 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09" spans="1:1">
      <c r="A309" s="14" t="str">
        <f>IF(SOURCE!C309&lt;0,VLOOKUP(SOURCE!C309,lookups!A$1:B$25,2,0),
  IF(ISBLANK(SOURCE!C309),
    "",
    "/* "&amp;TEXT(SOURCE!C309,"???0")&amp;" *"&amp;
      SOURCE!D309&amp;", "&amp; IF(SOURCE!$P$2-LEN(SOURCE!D309) &gt;= 0, REPT(" ",SOURCE!$P$2-LEN(SOURCE!D309)), "")&amp;
      SOURCE!E309&amp;", "&amp; IF(SOURCE!$Q$2-LEN(SOURCE!E309) &gt;= 0, REPT(" ",SOURCE!$Q$2-LEN(SOURCE!E309)), "")&amp;
      SOURCE!F309&amp;", "&amp; IF(SOURCE!$R$2-LEN(SOURCE!F309) &gt;=0, REPT(" ",SOURCE!$R$2-LEN(SOURCE!F309)), "")&amp;
      SOURCE!G309&amp;", "&amp; IF(SOURCE!$S$2-LEN(SOURCE!G309) &gt;= 0, REPT(" ",SOURCE!$S$2-LEN(SOURCE!G309)), "")&amp;
      TEXT(SOURCE!H309,"??0")&amp;", "&amp; IF(SOURCE!$T$2-3 &gt;= 0, REPT(" ",SOURCE!$T$2-3), "")&amp;
      TEXT(SOURCE!I309,"??0")&amp;", "&amp; IF(SOURCE!$U$2-3 &gt;= 0, REPT(" ",SOURCE!$U$2-3), "")&amp;
      SOURCE!J309&amp;", "&amp; IF(SOURCE!$V$2-LEN(SOURCE!J309) &gt;= 0, REPT(" ",SOURCE!$V$2-LEN(SOURCE!J309)), "")&amp;
      SOURCE!K309&amp;      IF(SOURCE!$W$2-LEN(SOURCE!K309) &gt;= 0, REPT(" ",SOURCE!$W$2-LEN(SOURCE!K309)), "")&amp;
  ", "&amp; SOURCE!L309&amp;      IF(SOURCE!$Y$2-LEN(SOURCE!L309) &gt;= 0, REPT(" ",SOURCE!$Y$2-LEN(SOURCE!L309)), "")&amp;
      "},"&amp;IF(SOURCE!M309&lt;&gt;"","   "&amp;SOURCE!M309,"")
 )
)</f>
        <v>/*  305 */  { fnCvtShorttonKg,             divide,                      "kg" STD_RIGHT_ARROW "s.t",                    "short",                                       0,       0,       CAT_DUPL, SLS_ENABLED  , US_UNCHANGED},</v>
      </c>
    </row>
    <row r="310" spans="1:1">
      <c r="A310" s="14" t="str">
        <f>IF(SOURCE!C310&lt;0,VLOOKUP(SOURCE!C310,lookups!A$1:B$25,2,0),
  IF(ISBLANK(SOURCE!C310),
    "",
    "/* "&amp;TEXT(SOURCE!C310,"???0")&amp;" *"&amp;
      SOURCE!D310&amp;", "&amp; IF(SOURCE!$P$2-LEN(SOURCE!D310) &gt;= 0, REPT(" ",SOURCE!$P$2-LEN(SOURCE!D310)), "")&amp;
      SOURCE!E310&amp;", "&amp; IF(SOURCE!$Q$2-LEN(SOURCE!E310) &gt;= 0, REPT(" ",SOURCE!$Q$2-LEN(SOURCE!E310)), "")&amp;
      SOURCE!F310&amp;", "&amp; IF(SOURCE!$R$2-LEN(SOURCE!F310) &gt;=0, REPT(" ",SOURCE!$R$2-LEN(SOURCE!F310)), "")&amp;
      SOURCE!G310&amp;", "&amp; IF(SOURCE!$S$2-LEN(SOURCE!G310) &gt;= 0, REPT(" ",SOURCE!$S$2-LEN(SOURCE!G310)), "")&amp;
      TEXT(SOURCE!H310,"??0")&amp;", "&amp; IF(SOURCE!$T$2-3 &gt;= 0, REPT(" ",SOURCE!$T$2-3), "")&amp;
      TEXT(SOURCE!I310,"??0")&amp;", "&amp; IF(SOURCE!$U$2-3 &gt;= 0, REPT(" ",SOURCE!$U$2-3), "")&amp;
      SOURCE!J310&amp;", "&amp; IF(SOURCE!$V$2-LEN(SOURCE!J310) &gt;= 0, REPT(" ",SOURCE!$V$2-LEN(SOURCE!J310)), "")&amp;
      SOURCE!K310&amp;      IF(SOURCE!$W$2-LEN(SOURCE!K310) &gt;= 0, REPT(" ",SOURCE!$W$2-LEN(SOURCE!K310)), "")&amp;
  ", "&amp; SOURCE!L310&amp;      IF(SOURCE!$Y$2-LEN(SOURCE!L310) &gt;= 0, REPT(" ",SOURCE!$Y$2-LEN(SOURCE!L310)), "")&amp;
      "},"&amp;IF(SOURCE!M310&lt;&gt;"","   "&amp;SOURCE!M310,"")
 )
)</f>
        <v>/*  306 */  { fnCvtShorttonKg,             divide,                      "kg" STD_RIGHT_ARROW "s.t",                    "ton",                                         0,       0,       CAT_DUPL, SLS_ENABLED  , US_UNCHANGED},</v>
      </c>
    </row>
    <row r="311" spans="1:1">
      <c r="A311" s="14" t="str">
        <f>IF(SOURCE!C311&lt;0,VLOOKUP(SOURCE!C311,lookups!A$1:B$25,2,0),
  IF(ISBLANK(SOURCE!C311),
    "",
    "/* "&amp;TEXT(SOURCE!C311,"???0")&amp;" *"&amp;
      SOURCE!D311&amp;", "&amp; IF(SOURCE!$P$2-LEN(SOURCE!D311) &gt;= 0, REPT(" ",SOURCE!$P$2-LEN(SOURCE!D311)), "")&amp;
      SOURCE!E311&amp;", "&amp; IF(SOURCE!$Q$2-LEN(SOURCE!E311) &gt;= 0, REPT(" ",SOURCE!$Q$2-LEN(SOURCE!E311)), "")&amp;
      SOURCE!F311&amp;", "&amp; IF(SOURCE!$R$2-LEN(SOURCE!F311) &gt;=0, REPT(" ",SOURCE!$R$2-LEN(SOURCE!F311)), "")&amp;
      SOURCE!G311&amp;", "&amp; IF(SOURCE!$S$2-LEN(SOURCE!G311) &gt;= 0, REPT(" ",SOURCE!$S$2-LEN(SOURCE!G311)), "")&amp;
      TEXT(SOURCE!H311,"??0")&amp;", "&amp; IF(SOURCE!$T$2-3 &gt;= 0, REPT(" ",SOURCE!$T$2-3), "")&amp;
      TEXT(SOURCE!I311,"??0")&amp;", "&amp; IF(SOURCE!$U$2-3 &gt;= 0, REPT(" ",SOURCE!$U$2-3), "")&amp;
      SOURCE!J311&amp;", "&amp; IF(SOURCE!$V$2-LEN(SOURCE!J311) &gt;= 0, REPT(" ",SOURCE!$V$2-LEN(SOURCE!J311)), "")&amp;
      SOURCE!K311&amp;      IF(SOURCE!$W$2-LEN(SOURCE!K311) &gt;= 0, REPT(" ",SOURCE!$W$2-LEN(SOURCE!K311)), "")&amp;
  ", "&amp; SOURCE!L311&amp;      IF(SOURCE!$Y$2-LEN(SOURCE!L311) &gt;= 0, REPT(" ",SOURCE!$Y$2-LEN(SOURCE!L311)), "")&amp;
      "},"&amp;IF(SOURCE!M311&lt;&gt;"","   "&amp;SOURCE!M311,"")
 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12" spans="1:1">
      <c r="A312" s="14" t="str">
        <f>IF(SOURCE!C312&lt;0,VLOOKUP(SOURCE!C312,lookups!A$1:B$25,2,0),
  IF(ISBLANK(SOURCE!C312),
    "",
    "/* "&amp;TEXT(SOURCE!C312,"???0")&amp;" *"&amp;
      SOURCE!D312&amp;", "&amp; IF(SOURCE!$P$2-LEN(SOURCE!D312) &gt;= 0, REPT(" ",SOURCE!$P$2-LEN(SOURCE!D312)), "")&amp;
      SOURCE!E312&amp;", "&amp; IF(SOURCE!$Q$2-LEN(SOURCE!E312) &gt;= 0, REPT(" ",SOURCE!$Q$2-LEN(SOURCE!E312)), "")&amp;
      SOURCE!F312&amp;", "&amp; IF(SOURCE!$R$2-LEN(SOURCE!F312) &gt;=0, REPT(" ",SOURCE!$R$2-LEN(SOURCE!F312)), "")&amp;
      SOURCE!G312&amp;", "&amp; IF(SOURCE!$S$2-LEN(SOURCE!G312) &gt;= 0, REPT(" ",SOURCE!$S$2-LEN(SOURCE!G312)), "")&amp;
      TEXT(SOURCE!H312,"??0")&amp;", "&amp; IF(SOURCE!$T$2-3 &gt;= 0, REPT(" ",SOURCE!$T$2-3), "")&amp;
      TEXT(SOURCE!I312,"??0")&amp;", "&amp; IF(SOURCE!$U$2-3 &gt;= 0, REPT(" ",SOURCE!$U$2-3), "")&amp;
      SOURCE!J312&amp;", "&amp; IF(SOURCE!$V$2-LEN(SOURCE!J312) &gt;= 0, REPT(" ",SOURCE!$V$2-LEN(SOURCE!J312)), "")&amp;
      SOURCE!K312&amp;      IF(SOURCE!$W$2-LEN(SOURCE!K312) &gt;= 0, REPT(" ",SOURCE!$W$2-LEN(SOURCE!K312)), "")&amp;
  ", "&amp; SOURCE!L312&amp;      IF(SOURCE!$Y$2-LEN(SOURCE!L312) &gt;= 0, REPT(" ",SOURCE!$Y$2-LEN(SOURCE!L312)), "")&amp;
      "},"&amp;IF(SOURCE!M312&lt;&gt;"","   "&amp;SOURCE!M312,"")
 )
)</f>
        <v>/*  308 */  { fnCvtShorttonKg,             multiply,                    "s.t" STD_RIGHT_ARROW "kg",                    "ton",                                         0,       0,       CAT_DUPL, SLS_ENABLED  , US_UNCHANGED},</v>
      </c>
    </row>
    <row r="313" spans="1:1">
      <c r="A313" s="14" t="str">
        <f>IF(SOURCE!C313&lt;0,VLOOKUP(SOURCE!C313,lookups!A$1:B$25,2,0),
  IF(ISBLANK(SOURCE!C313),
    "",
    "/* "&amp;TEXT(SOURCE!C313,"???0")&amp;" *"&amp;
      SOURCE!D313&amp;", "&amp; IF(SOURCE!$P$2-LEN(SOURCE!D313) &gt;= 0, REPT(" ",SOURCE!$P$2-LEN(SOURCE!D313)), "")&amp;
      SOURCE!E313&amp;", "&amp; IF(SOURCE!$Q$2-LEN(SOURCE!E313) &gt;= 0, REPT(" ",SOURCE!$Q$2-LEN(SOURCE!E313)), "")&amp;
      SOURCE!F313&amp;", "&amp; IF(SOURCE!$R$2-LEN(SOURCE!F313) &gt;=0, REPT(" ",SOURCE!$R$2-LEN(SOURCE!F313)), "")&amp;
      SOURCE!G313&amp;", "&amp; IF(SOURCE!$S$2-LEN(SOURCE!G313) &gt;= 0, REPT(" ",SOURCE!$S$2-LEN(SOURCE!G313)), "")&amp;
      TEXT(SOURCE!H313,"??0")&amp;", "&amp; IF(SOURCE!$T$2-3 &gt;= 0, REPT(" ",SOURCE!$T$2-3), "")&amp;
      TEXT(SOURCE!I313,"??0")&amp;", "&amp; IF(SOURCE!$U$2-3 &gt;= 0, REPT(" ",SOURCE!$U$2-3), "")&amp;
      SOURCE!J313&amp;", "&amp; IF(SOURCE!$V$2-LEN(SOURCE!J313) &gt;= 0, REPT(" ",SOURCE!$V$2-LEN(SOURCE!J313)), "")&amp;
      SOURCE!K313&amp;      IF(SOURCE!$W$2-LEN(SOURCE!K313) &gt;= 0, REPT(" ",SOURCE!$W$2-LEN(SOURCE!K313)), "")&amp;
  ", "&amp; SOURCE!L313&amp;      IF(SOURCE!$Y$2-LEN(SOURCE!L313) &gt;= 0, REPT(" ",SOURCE!$Y$2-LEN(SOURCE!L313)), "")&amp;
      "},"&amp;IF(SOURCE!M313&lt;&gt;"","   "&amp;SOURCE!M313,"")
 )
)</f>
        <v>/*  309 */  { fnCvtShorttonKg,             multiply,                    "s.t" STD_RIGHT_ARROW "kg",                    STD_RIGHT_ARROW " kg",                         0,       0,       CAT_DUPL, SLS_ENABLED  , US_UNCHANGED},</v>
      </c>
    </row>
    <row r="314" spans="1:1">
      <c r="A314" s="14" t="str">
        <f>IF(SOURCE!C314&lt;0,VLOOKUP(SOURCE!C314,lookups!A$1:B$25,2,0),
  IF(ISBLANK(SOURCE!C314),
    "",
    "/* "&amp;TEXT(SOURCE!C314,"???0")&amp;" *"&amp;
      SOURCE!D314&amp;", "&amp; IF(SOURCE!$P$2-LEN(SOURCE!D314) &gt;= 0, REPT(" ",SOURCE!$P$2-LEN(SOURCE!D314)), "")&amp;
      SOURCE!E314&amp;", "&amp; IF(SOURCE!$Q$2-LEN(SOURCE!E314) &gt;= 0, REPT(" ",SOURCE!$Q$2-LEN(SOURCE!E314)), "")&amp;
      SOURCE!F314&amp;", "&amp; IF(SOURCE!$R$2-LEN(SOURCE!F314) &gt;=0, REPT(" ",SOURCE!$R$2-LEN(SOURCE!F314)), "")&amp;
      SOURCE!G314&amp;", "&amp; IF(SOURCE!$S$2-LEN(SOURCE!G314) &gt;= 0, REPT(" ",SOURCE!$S$2-LEN(SOURCE!G314)), "")&amp;
      TEXT(SOURCE!H314,"??0")&amp;", "&amp; IF(SOURCE!$T$2-3 &gt;= 0, REPT(" ",SOURCE!$T$2-3), "")&amp;
      TEXT(SOURCE!I314,"??0")&amp;", "&amp; IF(SOURCE!$U$2-3 &gt;= 0, REPT(" ",SOURCE!$U$2-3), "")&amp;
      SOURCE!J314&amp;", "&amp; IF(SOURCE!$V$2-LEN(SOURCE!J314) &gt;= 0, REPT(" ",SOURCE!$V$2-LEN(SOURCE!J314)), "")&amp;
      SOURCE!K314&amp;      IF(SOURCE!$W$2-LEN(SOURCE!K314) &gt;= 0, REPT(" ",SOURCE!$W$2-LEN(SOURCE!K314)), "")&amp;
  ", "&amp; SOURCE!L314&amp;      IF(SOURCE!$Y$2-LEN(SOURCE!L314) &gt;= 0, REPT(" ",SOURCE!$Y$2-LEN(SOURCE!L314)), "")&amp;
      "},"&amp;IF(SOURCE!M314&lt;&gt;"","   "&amp;SOURCE!M314,"")
 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15" spans="1:1">
      <c r="A315" s="14" t="str">
        <f>IF(SOURCE!C315&lt;0,VLOOKUP(SOURCE!C315,lookups!A$1:B$25,2,0),
  IF(ISBLANK(SOURCE!C315),
    "",
    "/* "&amp;TEXT(SOURCE!C315,"???0")&amp;" *"&amp;
      SOURCE!D315&amp;", "&amp; IF(SOURCE!$P$2-LEN(SOURCE!D315) &gt;= 0, REPT(" ",SOURCE!$P$2-LEN(SOURCE!D315)), "")&amp;
      SOURCE!E315&amp;", "&amp; IF(SOURCE!$Q$2-LEN(SOURCE!E315) &gt;= 0, REPT(" ",SOURCE!$Q$2-LEN(SOURCE!E315)), "")&amp;
      SOURCE!F315&amp;", "&amp; IF(SOURCE!$R$2-LEN(SOURCE!F315) &gt;=0, REPT(" ",SOURCE!$R$2-LEN(SOURCE!F315)), "")&amp;
      SOURCE!G315&amp;", "&amp; IF(SOURCE!$S$2-LEN(SOURCE!G315) &gt;= 0, REPT(" ",SOURCE!$S$2-LEN(SOURCE!G315)), "")&amp;
      TEXT(SOURCE!H315,"??0")&amp;", "&amp; IF(SOURCE!$T$2-3 &gt;= 0, REPT(" ",SOURCE!$T$2-3), "")&amp;
      TEXT(SOURCE!I315,"??0")&amp;", "&amp; IF(SOURCE!$U$2-3 &gt;= 0, REPT(" ",SOURCE!$U$2-3), "")&amp;
      SOURCE!J315&amp;", "&amp; IF(SOURCE!$V$2-LEN(SOURCE!J315) &gt;= 0, REPT(" ",SOURCE!$V$2-LEN(SOURCE!J315)), "")&amp;
      SOURCE!K315&amp;      IF(SOURCE!$W$2-LEN(SOURCE!K315) &gt;= 0, REPT(" ",SOURCE!$W$2-LEN(SOURCE!K315)), "")&amp;
  ", "&amp; SOURCE!L315&amp;      IF(SOURCE!$Y$2-LEN(SOURCE!L315) &gt;= 0, REPT(" ",SOURCE!$Y$2-LEN(SOURCE!L315)), "")&amp;
      "},"&amp;IF(SOURCE!M315&lt;&gt;"","   "&amp;SOURCE!M315,"")
 )
)</f>
        <v>/*  311 */  { fnCvtTonKg,                  divide,                      "kg" STD_RIGHT_ARROW "ton",                    STD_SPACE_HAIR,                                0,       0,       CAT_DUPL, SLS_ENABLED  , US_UNCHANGED},</v>
      </c>
    </row>
    <row r="316" spans="1:1">
      <c r="A316" s="14" t="str">
        <f>IF(SOURCE!C316&lt;0,VLOOKUP(SOURCE!C316,lookups!A$1:B$25,2,0),
  IF(ISBLANK(SOURCE!C316),
    "",
    "/* "&amp;TEXT(SOURCE!C316,"???0")&amp;" *"&amp;
      SOURCE!D316&amp;", "&amp; IF(SOURCE!$P$2-LEN(SOURCE!D316) &gt;= 0, REPT(" ",SOURCE!$P$2-LEN(SOURCE!D316)), "")&amp;
      SOURCE!E316&amp;", "&amp; IF(SOURCE!$Q$2-LEN(SOURCE!E316) &gt;= 0, REPT(" ",SOURCE!$Q$2-LEN(SOURCE!E316)), "")&amp;
      SOURCE!F316&amp;", "&amp; IF(SOURCE!$R$2-LEN(SOURCE!F316) &gt;=0, REPT(" ",SOURCE!$R$2-LEN(SOURCE!F316)), "")&amp;
      SOURCE!G316&amp;", "&amp; IF(SOURCE!$S$2-LEN(SOURCE!G316) &gt;= 0, REPT(" ",SOURCE!$S$2-LEN(SOURCE!G316)), "")&amp;
      TEXT(SOURCE!H316,"??0")&amp;", "&amp; IF(SOURCE!$T$2-3 &gt;= 0, REPT(" ",SOURCE!$T$2-3), "")&amp;
      TEXT(SOURCE!I316,"??0")&amp;", "&amp; IF(SOURCE!$U$2-3 &gt;= 0, REPT(" ",SOURCE!$U$2-3), "")&amp;
      SOURCE!J316&amp;", "&amp; IF(SOURCE!$V$2-LEN(SOURCE!J316) &gt;= 0, REPT(" ",SOURCE!$V$2-LEN(SOURCE!J316)), "")&amp;
      SOURCE!K316&amp;      IF(SOURCE!$W$2-LEN(SOURCE!K316) &gt;= 0, REPT(" ",SOURCE!$W$2-LEN(SOURCE!K316)), "")&amp;
  ", "&amp; SOURCE!L316&amp;      IF(SOURCE!$Y$2-LEN(SOURCE!L316) &gt;= 0, REPT(" ",SOURCE!$Y$2-LEN(SOURCE!L316)), "")&amp;
      "},"&amp;IF(SOURCE!M316&lt;&gt;"","   "&amp;SOURCE!M316,"")
 )
)</f>
        <v>/*  312 */  { fnCvtTonKg,                  divide,                      "kg" STD_RIGHT_ARROW "ton",                    STD_SPACE_HAIR,                                0,       0,       CAT_DUPL, SLS_ENABLED  , US_UNCHANGED},</v>
      </c>
    </row>
    <row r="317" spans="1:1">
      <c r="A317" s="14" t="str">
        <f>IF(SOURCE!C317&lt;0,VLOOKUP(SOURCE!C317,lookups!A$1:B$25,2,0),
  IF(ISBLANK(SOURCE!C317),
    "",
    "/* "&amp;TEXT(SOURCE!C317,"???0")&amp;" *"&amp;
      SOURCE!D317&amp;", "&amp; IF(SOURCE!$P$2-LEN(SOURCE!D317) &gt;= 0, REPT(" ",SOURCE!$P$2-LEN(SOURCE!D317)), "")&amp;
      SOURCE!E317&amp;", "&amp; IF(SOURCE!$Q$2-LEN(SOURCE!E317) &gt;= 0, REPT(" ",SOURCE!$Q$2-LEN(SOURCE!E317)), "")&amp;
      SOURCE!F317&amp;", "&amp; IF(SOURCE!$R$2-LEN(SOURCE!F317) &gt;=0, REPT(" ",SOURCE!$R$2-LEN(SOURCE!F317)), "")&amp;
      SOURCE!G317&amp;", "&amp; IF(SOURCE!$S$2-LEN(SOURCE!G317) &gt;= 0, REPT(" ",SOURCE!$S$2-LEN(SOURCE!G317)), "")&amp;
      TEXT(SOURCE!H317,"??0")&amp;", "&amp; IF(SOURCE!$T$2-3 &gt;= 0, REPT(" ",SOURCE!$T$2-3), "")&amp;
      TEXT(SOURCE!I317,"??0")&amp;", "&amp; IF(SOURCE!$U$2-3 &gt;= 0, REPT(" ",SOURCE!$U$2-3), "")&amp;
      SOURCE!J317&amp;", "&amp; IF(SOURCE!$V$2-LEN(SOURCE!J317) &gt;= 0, REPT(" ",SOURCE!$V$2-LEN(SOURCE!J317)), "")&amp;
      SOURCE!K317&amp;      IF(SOURCE!$W$2-LEN(SOURCE!K317) &gt;= 0, REPT(" ",SOURCE!$W$2-LEN(SOURCE!K317)), "")&amp;
  ", "&amp; SOURCE!L317&amp;      IF(SOURCE!$Y$2-LEN(SOURCE!L317) &gt;= 0, REPT(" ",SOURCE!$Y$2-LEN(SOURCE!L317)), "")&amp;
      "},"&amp;IF(SOURCE!M317&lt;&gt;"","   "&amp;SOURCE!M317,"")
 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18" spans="1:1">
      <c r="A318" s="14" t="str">
        <f>IF(SOURCE!C318&lt;0,VLOOKUP(SOURCE!C318,lookups!A$1:B$25,2,0),
  IF(ISBLANK(SOURCE!C318),
    "",
    "/* "&amp;TEXT(SOURCE!C318,"???0")&amp;" *"&amp;
      SOURCE!D318&amp;", "&amp; IF(SOURCE!$P$2-LEN(SOURCE!D318) &gt;= 0, REPT(" ",SOURCE!$P$2-LEN(SOURCE!D318)), "")&amp;
      SOURCE!E318&amp;", "&amp; IF(SOURCE!$Q$2-LEN(SOURCE!E318) &gt;= 0, REPT(" ",SOURCE!$Q$2-LEN(SOURCE!E318)), "")&amp;
      SOURCE!F318&amp;", "&amp; IF(SOURCE!$R$2-LEN(SOURCE!F318) &gt;=0, REPT(" ",SOURCE!$R$2-LEN(SOURCE!F318)), "")&amp;
      SOURCE!G318&amp;", "&amp; IF(SOURCE!$S$2-LEN(SOURCE!G318) &gt;= 0, REPT(" ",SOURCE!$S$2-LEN(SOURCE!G318)), "")&amp;
      TEXT(SOURCE!H318,"??0")&amp;", "&amp; IF(SOURCE!$T$2-3 &gt;= 0, REPT(" ",SOURCE!$T$2-3), "")&amp;
      TEXT(SOURCE!I318,"??0")&amp;", "&amp; IF(SOURCE!$U$2-3 &gt;= 0, REPT(" ",SOURCE!$U$2-3), "")&amp;
      SOURCE!J318&amp;", "&amp; IF(SOURCE!$V$2-LEN(SOURCE!J318) &gt;= 0, REPT(" ",SOURCE!$V$2-LEN(SOURCE!J318)), "")&amp;
      SOURCE!K318&amp;      IF(SOURCE!$W$2-LEN(SOURCE!K318) &gt;= 0, REPT(" ",SOURCE!$W$2-LEN(SOURCE!K318)), "")&amp;
  ", "&amp; SOURCE!L318&amp;      IF(SOURCE!$Y$2-LEN(SOURCE!L318) &gt;= 0, REPT(" ",SOURCE!$Y$2-LEN(SOURCE!L318)), "")&amp;
      "},"&amp;IF(SOURCE!M318&lt;&gt;"","   "&amp;SOURCE!M318,"")
 )
)</f>
        <v>/*  314 */  { fnCvtTonKg,                  multiply,                    "ton" STD_RIGHT_ARROW "kg",                    STD_SPACE_HAIR,                                0,       0,       CAT_DUPL, SLS_ENABLED  , US_UNCHANGED},</v>
      </c>
    </row>
    <row r="319" spans="1:1">
      <c r="A319" s="14" t="str">
        <f>IF(SOURCE!C319&lt;0,VLOOKUP(SOURCE!C319,lookups!A$1:B$25,2,0),
  IF(ISBLANK(SOURCE!C319),
    "",
    "/* "&amp;TEXT(SOURCE!C319,"???0")&amp;" *"&amp;
      SOURCE!D319&amp;", "&amp; IF(SOURCE!$P$2-LEN(SOURCE!D319) &gt;= 0, REPT(" ",SOURCE!$P$2-LEN(SOURCE!D319)), "")&amp;
      SOURCE!E319&amp;", "&amp; IF(SOURCE!$Q$2-LEN(SOURCE!E319) &gt;= 0, REPT(" ",SOURCE!$Q$2-LEN(SOURCE!E319)), "")&amp;
      SOURCE!F319&amp;", "&amp; IF(SOURCE!$R$2-LEN(SOURCE!F319) &gt;=0, REPT(" ",SOURCE!$R$2-LEN(SOURCE!F319)), "")&amp;
      SOURCE!G319&amp;", "&amp; IF(SOURCE!$S$2-LEN(SOURCE!G319) &gt;= 0, REPT(" ",SOURCE!$S$2-LEN(SOURCE!G319)), "")&amp;
      TEXT(SOURCE!H319,"??0")&amp;", "&amp; IF(SOURCE!$T$2-3 &gt;= 0, REPT(" ",SOURCE!$T$2-3), "")&amp;
      TEXT(SOURCE!I319,"??0")&amp;", "&amp; IF(SOURCE!$U$2-3 &gt;= 0, REPT(" ",SOURCE!$U$2-3), "")&amp;
      SOURCE!J319&amp;", "&amp; IF(SOURCE!$V$2-LEN(SOURCE!J319) &gt;= 0, REPT(" ",SOURCE!$V$2-LEN(SOURCE!J319)), "")&amp;
      SOURCE!K319&amp;      IF(SOURCE!$W$2-LEN(SOURCE!K319) &gt;= 0, REPT(" ",SOURCE!$W$2-LEN(SOURCE!K319)), "")&amp;
  ", "&amp; SOURCE!L319&amp;      IF(SOURCE!$Y$2-LEN(SOURCE!L319) &gt;= 0, REPT(" ",SOURCE!$Y$2-LEN(SOURCE!L319)), "")&amp;
      "},"&amp;IF(SOURCE!M319&lt;&gt;"","   "&amp;SOURCE!M319,"")
 )
)</f>
        <v>/*  315 */  { fnCvtTonKg,                  multiply,                    "ton" STD_RIGHT_ARROW "kg",                    STD_SPACE_HAIR,                                0,       0,       CAT_DUPL, SLS_ENABLED  , US_UNCHANGED},</v>
      </c>
    </row>
    <row r="320" spans="1:1">
      <c r="A320" s="14" t="str">
        <f>IF(SOURCE!C320&lt;0,VLOOKUP(SOURCE!C320,lookups!A$1:B$25,2,0),
  IF(ISBLANK(SOURCE!C320),
    "",
    "/* "&amp;TEXT(SOURCE!C320,"???0")&amp;" *"&amp;
      SOURCE!D320&amp;", "&amp; IF(SOURCE!$P$2-LEN(SOURCE!D320) &gt;= 0, REPT(" ",SOURCE!$P$2-LEN(SOURCE!D320)), "")&amp;
      SOURCE!E320&amp;", "&amp; IF(SOURCE!$Q$2-LEN(SOURCE!E320) &gt;= 0, REPT(" ",SOURCE!$Q$2-LEN(SOURCE!E320)), "")&amp;
      SOURCE!F320&amp;", "&amp; IF(SOURCE!$R$2-LEN(SOURCE!F320) &gt;=0, REPT(" ",SOURCE!$R$2-LEN(SOURCE!F320)), "")&amp;
      SOURCE!G320&amp;", "&amp; IF(SOURCE!$S$2-LEN(SOURCE!G320) &gt;= 0, REPT(" ",SOURCE!$S$2-LEN(SOURCE!G320)), "")&amp;
      TEXT(SOURCE!H320,"??0")&amp;", "&amp; IF(SOURCE!$T$2-3 &gt;= 0, REPT(" ",SOURCE!$T$2-3), "")&amp;
      TEXT(SOURCE!I320,"??0")&amp;", "&amp; IF(SOURCE!$U$2-3 &gt;= 0, REPT(" ",SOURCE!$U$2-3), "")&amp;
      SOURCE!J320&amp;", "&amp; IF(SOURCE!$V$2-LEN(SOURCE!J320) &gt;= 0, REPT(" ",SOURCE!$V$2-LEN(SOURCE!J320)), "")&amp;
      SOURCE!K320&amp;      IF(SOURCE!$W$2-LEN(SOURCE!K320) &gt;= 0, REPT(" ",SOURCE!$W$2-LEN(SOURCE!K320)), "")&amp;
  ", "&amp; SOURCE!L320&amp;      IF(SOURCE!$Y$2-LEN(SOURCE!L320) &gt;= 0, REPT(" ",SOURCE!$Y$2-LEN(SOURCE!L320)), "")&amp;
      "},"&amp;IF(SOURCE!M320&lt;&gt;"","   "&amp;SOURCE!M320,"")
 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1" spans="1:1">
      <c r="A321" s="14" t="str">
        <f>IF(SOURCE!C321&lt;0,VLOOKUP(SOURCE!C321,lookups!A$1:B$25,2,0),
  IF(ISBLANK(SOURCE!C321),
    "",
    "/* "&amp;TEXT(SOURCE!C321,"???0")&amp;" *"&amp;
      SOURCE!D321&amp;", "&amp; IF(SOURCE!$P$2-LEN(SOURCE!D321) &gt;= 0, REPT(" ",SOURCE!$P$2-LEN(SOURCE!D321)), "")&amp;
      SOURCE!E321&amp;", "&amp; IF(SOURCE!$Q$2-LEN(SOURCE!E321) &gt;= 0, REPT(" ",SOURCE!$Q$2-LEN(SOURCE!E321)), "")&amp;
      SOURCE!F321&amp;", "&amp; IF(SOURCE!$R$2-LEN(SOURCE!F321) &gt;=0, REPT(" ",SOURCE!$R$2-LEN(SOURCE!F321)), "")&amp;
      SOURCE!G321&amp;", "&amp; IF(SOURCE!$S$2-LEN(SOURCE!G321) &gt;= 0, REPT(" ",SOURCE!$S$2-LEN(SOURCE!G321)), "")&amp;
      TEXT(SOURCE!H321,"??0")&amp;", "&amp; IF(SOURCE!$T$2-3 &gt;= 0, REPT(" ",SOURCE!$T$2-3), "")&amp;
      TEXT(SOURCE!I321,"??0")&amp;", "&amp; IF(SOURCE!$U$2-3 &gt;= 0, REPT(" ",SOURCE!$U$2-3), "")&amp;
      SOURCE!J321&amp;", "&amp; IF(SOURCE!$V$2-LEN(SOURCE!J321) &gt;= 0, REPT(" ",SOURCE!$V$2-LEN(SOURCE!J321)), "")&amp;
      SOURCE!K321&amp;      IF(SOURCE!$W$2-LEN(SOURCE!K321) &gt;= 0, REPT(" ",SOURCE!$W$2-LEN(SOURCE!K321)), "")&amp;
  ", "&amp; SOURCE!L321&amp;      IF(SOURCE!$Y$2-LEN(SOURCE!L321) &gt;= 0, REPT(" ",SOURCE!$Y$2-LEN(SOURCE!L321)), "")&amp;
      "},"&amp;IF(SOURCE!M321&lt;&gt;"","   "&amp;SOURCE!M321,"")
 )
)</f>
        <v>/*  317 */  { fnCvtTrozKg,                 divide,                      "kg" STD_RIGHT_ARROW "trz",                    "tr.oz",                                       0,       0,       CAT_DUPL, SLS_ENABLED  , US_UNCHANGED},</v>
      </c>
    </row>
    <row r="322" spans="1:1">
      <c r="A322" s="14" t="str">
        <f>IF(SOURCE!C322&lt;0,VLOOKUP(SOURCE!C322,lookups!A$1:B$25,2,0),
  IF(ISBLANK(SOURCE!C322),
    "",
    "/* "&amp;TEXT(SOURCE!C322,"???0")&amp;" *"&amp;
      SOURCE!D322&amp;", "&amp; IF(SOURCE!$P$2-LEN(SOURCE!D322) &gt;= 0, REPT(" ",SOURCE!$P$2-LEN(SOURCE!D322)), "")&amp;
      SOURCE!E322&amp;", "&amp; IF(SOURCE!$Q$2-LEN(SOURCE!E322) &gt;= 0, REPT(" ",SOURCE!$Q$2-LEN(SOURCE!E322)), "")&amp;
      SOURCE!F322&amp;", "&amp; IF(SOURCE!$R$2-LEN(SOURCE!F322) &gt;=0, REPT(" ",SOURCE!$R$2-LEN(SOURCE!F322)), "")&amp;
      SOURCE!G322&amp;", "&amp; IF(SOURCE!$S$2-LEN(SOURCE!G322) &gt;= 0, REPT(" ",SOURCE!$S$2-LEN(SOURCE!G322)), "")&amp;
      TEXT(SOURCE!H322,"??0")&amp;", "&amp; IF(SOURCE!$T$2-3 &gt;= 0, REPT(" ",SOURCE!$T$2-3), "")&amp;
      TEXT(SOURCE!I322,"??0")&amp;", "&amp; IF(SOURCE!$U$2-3 &gt;= 0, REPT(" ",SOURCE!$U$2-3), "")&amp;
      SOURCE!J322&amp;", "&amp; IF(SOURCE!$V$2-LEN(SOURCE!J322) &gt;= 0, REPT(" ",SOURCE!$V$2-LEN(SOURCE!J322)), "")&amp;
      SOURCE!K322&amp;      IF(SOURCE!$W$2-LEN(SOURCE!K322) &gt;= 0, REPT(" ",SOURCE!$W$2-LEN(SOURCE!K322)), "")&amp;
  ", "&amp; SOURCE!L322&amp;      IF(SOURCE!$Y$2-LEN(SOURCE!L322) &gt;= 0, REPT(" ",SOURCE!$Y$2-LEN(SOURCE!L322)), "")&amp;
      "},"&amp;IF(SOURCE!M322&lt;&gt;"","   "&amp;SOURCE!M322,"")
 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23" spans="1:1">
      <c r="A323" s="14" t="str">
        <f>IF(SOURCE!C323&lt;0,VLOOKUP(SOURCE!C323,lookups!A$1:B$25,2,0),
  IF(ISBLANK(SOURCE!C323),
    "",
    "/* "&amp;TEXT(SOURCE!C323,"???0")&amp;" *"&amp;
      SOURCE!D323&amp;", "&amp; IF(SOURCE!$P$2-LEN(SOURCE!D323) &gt;= 0, REPT(" ",SOURCE!$P$2-LEN(SOURCE!D323)), "")&amp;
      SOURCE!E323&amp;", "&amp; IF(SOURCE!$Q$2-LEN(SOURCE!E323) &gt;= 0, REPT(" ",SOURCE!$Q$2-LEN(SOURCE!E323)), "")&amp;
      SOURCE!F323&amp;", "&amp; IF(SOURCE!$R$2-LEN(SOURCE!F323) &gt;=0, REPT(" ",SOURCE!$R$2-LEN(SOURCE!F323)), "")&amp;
      SOURCE!G323&amp;", "&amp; IF(SOURCE!$S$2-LEN(SOURCE!G323) &gt;= 0, REPT(" ",SOURCE!$S$2-LEN(SOURCE!G323)), "")&amp;
      TEXT(SOURCE!H323,"??0")&amp;", "&amp; IF(SOURCE!$T$2-3 &gt;= 0, REPT(" ",SOURCE!$T$2-3), "")&amp;
      TEXT(SOURCE!I323,"??0")&amp;", "&amp; IF(SOURCE!$U$2-3 &gt;= 0, REPT(" ",SOURCE!$U$2-3), "")&amp;
      SOURCE!J323&amp;", "&amp; IF(SOURCE!$V$2-LEN(SOURCE!J323) &gt;= 0, REPT(" ",SOURCE!$V$2-LEN(SOURCE!J323)), "")&amp;
      SOURCE!K323&amp;      IF(SOURCE!$W$2-LEN(SOURCE!K323) &gt;= 0, REPT(" ",SOURCE!$W$2-LEN(SOURCE!K323)), "")&amp;
  ", "&amp; SOURCE!L323&amp;      IF(SOURCE!$Y$2-LEN(SOURCE!L323) &gt;= 0, REPT(" ",SOURCE!$Y$2-LEN(SOURCE!L323)), "")&amp;
      "},"&amp;IF(SOURCE!M323&lt;&gt;"","   "&amp;SOURCE!M323,"")
 )
)</f>
        <v>/*  319 */  { fnCvtTrozKg,                 multiply,                    "trz" STD_RIGHT_ARROW "kg",                    STD_RIGHT_ARROW " kg",                         0,       0,       CAT_DUPL, SLS_ENABLED  , US_UNCHANGED},</v>
      </c>
    </row>
    <row r="324" spans="1:1">
      <c r="A324" s="14" t="str">
        <f>IF(SOURCE!C324&lt;0,VLOOKUP(SOURCE!C324,lookups!A$1:B$25,2,0),
  IF(ISBLANK(SOURCE!C324),
    "",
    "/* "&amp;TEXT(SOURCE!C324,"???0")&amp;" *"&amp;
      SOURCE!D324&amp;", "&amp; IF(SOURCE!$P$2-LEN(SOURCE!D324) &gt;= 0, REPT(" ",SOURCE!$P$2-LEN(SOURCE!D324)), "")&amp;
      SOURCE!E324&amp;", "&amp; IF(SOURCE!$Q$2-LEN(SOURCE!E324) &gt;= 0, REPT(" ",SOURCE!$Q$2-LEN(SOURCE!E324)), "")&amp;
      SOURCE!F324&amp;", "&amp; IF(SOURCE!$R$2-LEN(SOURCE!F324) &gt;=0, REPT(" ",SOURCE!$R$2-LEN(SOURCE!F324)), "")&amp;
      SOURCE!G324&amp;", "&amp; IF(SOURCE!$S$2-LEN(SOURCE!G324) &gt;= 0, REPT(" ",SOURCE!$S$2-LEN(SOURCE!G324)), "")&amp;
      TEXT(SOURCE!H324,"??0")&amp;", "&amp; IF(SOURCE!$T$2-3 &gt;= 0, REPT(" ",SOURCE!$T$2-3), "")&amp;
      TEXT(SOURCE!I324,"??0")&amp;", "&amp; IF(SOURCE!$U$2-3 &gt;= 0, REPT(" ",SOURCE!$U$2-3), "")&amp;
      SOURCE!J324&amp;", "&amp; IF(SOURCE!$V$2-LEN(SOURCE!J324) &gt;= 0, REPT(" ",SOURCE!$V$2-LEN(SOURCE!J324)), "")&amp;
      SOURCE!K324&amp;      IF(SOURCE!$W$2-LEN(SOURCE!K324) &gt;= 0, REPT(" ",SOURCE!$W$2-LEN(SOURCE!K324)), "")&amp;
  ", "&amp; SOURCE!L324&amp;      IF(SOURCE!$Y$2-LEN(SOURCE!L324) &gt;= 0, REPT(" ",SOURCE!$Y$2-LEN(SOURCE!L324)), "")&amp;
      "},"&amp;IF(SOURCE!M324&lt;&gt;"","   "&amp;SOURCE!M324,"")
 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25" spans="1:1">
      <c r="A325" s="14" t="str">
        <f>IF(SOURCE!C325&lt;0,VLOOKUP(SOURCE!C325,lookups!A$1:B$25,2,0),
  IF(ISBLANK(SOURCE!C325),
    "",
    "/* "&amp;TEXT(SOURCE!C325,"???0")&amp;" *"&amp;
      SOURCE!D325&amp;", "&amp; IF(SOURCE!$P$2-LEN(SOURCE!D325) &gt;= 0, REPT(" ",SOURCE!$P$2-LEN(SOURCE!D325)), "")&amp;
      SOURCE!E325&amp;", "&amp; IF(SOURCE!$Q$2-LEN(SOURCE!E325) &gt;= 0, REPT(" ",SOURCE!$Q$2-LEN(SOURCE!E325)), "")&amp;
      SOURCE!F325&amp;", "&amp; IF(SOURCE!$R$2-LEN(SOURCE!F325) &gt;=0, REPT(" ",SOURCE!$R$2-LEN(SOURCE!F325)), "")&amp;
      SOURCE!G325&amp;", "&amp; IF(SOURCE!$S$2-LEN(SOURCE!G325) &gt;= 0, REPT(" ",SOURCE!$S$2-LEN(SOURCE!G325)), "")&amp;
      TEXT(SOURCE!H325,"??0")&amp;", "&amp; IF(SOURCE!$T$2-3 &gt;= 0, REPT(" ",SOURCE!$T$2-3), "")&amp;
      TEXT(SOURCE!I325,"??0")&amp;", "&amp; IF(SOURCE!$U$2-3 &gt;= 0, REPT(" ",SOURCE!$U$2-3), "")&amp;
      SOURCE!J325&amp;", "&amp; IF(SOURCE!$V$2-LEN(SOURCE!J325) &gt;= 0, REPT(" ",SOURCE!$V$2-LEN(SOURCE!J325)), "")&amp;
      SOURCE!K325&amp;      IF(SOURCE!$W$2-LEN(SOURCE!K325) &gt;= 0, REPT(" ",SOURCE!$W$2-LEN(SOURCE!K325)), "")&amp;
  ", "&amp; SOURCE!L325&amp;      IF(SOURCE!$Y$2-LEN(SOURCE!L325) &gt;= 0, REPT(" ",SOURCE!$Y$2-LEN(SOURCE!L325)), "")&amp;
      "},"&amp;IF(SOURCE!M325&lt;&gt;"","   "&amp;SOURCE!M325,"")
 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26" spans="1:1">
      <c r="A326" s="14" t="str">
        <f>IF(SOURCE!C326&lt;0,VLOOKUP(SOURCE!C326,lookups!A$1:B$25,2,0),
  IF(ISBLANK(SOURCE!C326),
    "",
    "/* "&amp;TEXT(SOURCE!C326,"???0")&amp;" *"&amp;
      SOURCE!D326&amp;", "&amp; IF(SOURCE!$P$2-LEN(SOURCE!D326) &gt;= 0, REPT(" ",SOURCE!$P$2-LEN(SOURCE!D326)), "")&amp;
      SOURCE!E326&amp;", "&amp; IF(SOURCE!$Q$2-LEN(SOURCE!E326) &gt;= 0, REPT(" ",SOURCE!$Q$2-LEN(SOURCE!E326)), "")&amp;
      SOURCE!F326&amp;", "&amp; IF(SOURCE!$R$2-LEN(SOURCE!F326) &gt;=0, REPT(" ",SOURCE!$R$2-LEN(SOURCE!F326)), "")&amp;
      SOURCE!G326&amp;", "&amp; IF(SOURCE!$S$2-LEN(SOURCE!G326) &gt;= 0, REPT(" ",SOURCE!$S$2-LEN(SOURCE!G326)), "")&amp;
      TEXT(SOURCE!H326,"??0")&amp;", "&amp; IF(SOURCE!$T$2-3 &gt;= 0, REPT(" ",SOURCE!$T$2-3), "")&amp;
      TEXT(SOURCE!I326,"??0")&amp;", "&amp; IF(SOURCE!$U$2-3 &gt;= 0, REPT(" ",SOURCE!$U$2-3), "")&amp;
      SOURCE!J326&amp;", "&amp; IF(SOURCE!$V$2-LEN(SOURCE!J326) &gt;= 0, REPT(" ",SOURCE!$V$2-LEN(SOURCE!J326)), "")&amp;
      SOURCE!K326&amp;      IF(SOURCE!$W$2-LEN(SOURCE!K326) &gt;= 0, REPT(" ",SOURCE!$W$2-LEN(SOURCE!K326)), "")&amp;
  ", "&amp; SOURCE!L326&amp;      IF(SOURCE!$Y$2-LEN(SOURCE!L326) &gt;= 0, REPT(" ",SOURCE!$Y$2-LEN(SOURCE!L326)), "")&amp;
      "},"&amp;IF(SOURCE!M326&lt;&gt;"","   "&amp;SOURCE!M326,"")
 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27" spans="1:1">
      <c r="A327" s="14" t="str">
        <f>IF(SOURCE!C327&lt;0,VLOOKUP(SOURCE!C327,lookups!A$1:B$25,2,0),
  IF(ISBLANK(SOURCE!C327),
    "",
    "/* "&amp;TEXT(SOURCE!C327,"???0")&amp;" *"&amp;
      SOURCE!D327&amp;", "&amp; IF(SOURCE!$P$2-LEN(SOURCE!D327) &gt;= 0, REPT(" ",SOURCE!$P$2-LEN(SOURCE!D327)), "")&amp;
      SOURCE!E327&amp;", "&amp; IF(SOURCE!$Q$2-LEN(SOURCE!E327) &gt;= 0, REPT(" ",SOURCE!$Q$2-LEN(SOURCE!E327)), "")&amp;
      SOURCE!F327&amp;", "&amp; IF(SOURCE!$R$2-LEN(SOURCE!F327) &gt;=0, REPT(" ",SOURCE!$R$2-LEN(SOURCE!F327)), "")&amp;
      SOURCE!G327&amp;", "&amp; IF(SOURCE!$S$2-LEN(SOURCE!G327) &gt;= 0, REPT(" ",SOURCE!$S$2-LEN(SOURCE!G327)), "")&amp;
      TEXT(SOURCE!H327,"??0")&amp;", "&amp; IF(SOURCE!$T$2-3 &gt;= 0, REPT(" ",SOURCE!$T$2-3), "")&amp;
      TEXT(SOURCE!I327,"??0")&amp;", "&amp; IF(SOURCE!$U$2-3 &gt;= 0, REPT(" ",SOURCE!$U$2-3), "")&amp;
      SOURCE!J327&amp;", "&amp; IF(SOURCE!$V$2-LEN(SOURCE!J327) &gt;= 0, REPT(" ",SOURCE!$V$2-LEN(SOURCE!J327)), "")&amp;
      SOURCE!K327&amp;      IF(SOURCE!$W$2-LEN(SOURCE!K327) &gt;= 0, REPT(" ",SOURCE!$W$2-LEN(SOURCE!K327)), "")&amp;
  ", "&amp; SOURCE!L327&amp;      IF(SOURCE!$Y$2-LEN(SOURCE!L327) &gt;= 0, REPT(" ",SOURCE!$Y$2-LEN(SOURCE!L327)), "")&amp;
      "},"&amp;IF(SOURCE!M327&lt;&gt;"","   "&amp;SOURCE!M327,"")
 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28" spans="1:1">
      <c r="A328" s="14" t="str">
        <f>IF(SOURCE!C328&lt;0,VLOOKUP(SOURCE!C328,lookups!A$1:B$25,2,0),
  IF(ISBLANK(SOURCE!C328),
    "",
    "/* "&amp;TEXT(SOURCE!C328,"???0")&amp;" *"&amp;
      SOURCE!D328&amp;", "&amp; IF(SOURCE!$P$2-LEN(SOURCE!D328) &gt;= 0, REPT(" ",SOURCE!$P$2-LEN(SOURCE!D328)), "")&amp;
      SOURCE!E328&amp;", "&amp; IF(SOURCE!$Q$2-LEN(SOURCE!E328) &gt;= 0, REPT(" ",SOURCE!$Q$2-LEN(SOURCE!E328)), "")&amp;
      SOURCE!F328&amp;", "&amp; IF(SOURCE!$R$2-LEN(SOURCE!F328) &gt;=0, REPT(" ",SOURCE!$R$2-LEN(SOURCE!F328)), "")&amp;
      SOURCE!G328&amp;", "&amp; IF(SOURCE!$S$2-LEN(SOURCE!G328) &gt;= 0, REPT(" ",SOURCE!$S$2-LEN(SOURCE!G328)), "")&amp;
      TEXT(SOURCE!H328,"??0")&amp;", "&amp; IF(SOURCE!$T$2-3 &gt;= 0, REPT(" ",SOURCE!$T$2-3), "")&amp;
      TEXT(SOURCE!I328,"??0")&amp;", "&amp; IF(SOURCE!$U$2-3 &gt;= 0, REPT(" ",SOURCE!$U$2-3), "")&amp;
      SOURCE!J328&amp;", "&amp; IF(SOURCE!$V$2-LEN(SOURCE!J328) &gt;= 0, REPT(" ",SOURCE!$V$2-LEN(SOURCE!J328)), "")&amp;
      SOURCE!K328&amp;      IF(SOURCE!$W$2-LEN(SOURCE!K328) &gt;= 0, REPT(" ",SOURCE!$W$2-LEN(SOURCE!K328)), "")&amp;
  ", "&amp; SOURCE!L328&amp;      IF(SOURCE!$Y$2-LEN(SOURCE!L328) &gt;= 0, REPT(" ",SOURCE!$Y$2-LEN(SOURCE!L328)), "")&amp;
      "},"&amp;IF(SOURCE!M328&lt;&gt;"","   "&amp;SOURCE!M328,"")
 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29" spans="1:1">
      <c r="A329" s="14" t="str">
        <f>IF(SOURCE!C329&lt;0,VLOOKUP(SOURCE!C329,lookups!A$1:B$25,2,0),
  IF(ISBLANK(SOURCE!C329),
    "",
    "/* "&amp;TEXT(SOURCE!C329,"???0")&amp;" *"&amp;
      SOURCE!D329&amp;", "&amp; IF(SOURCE!$P$2-LEN(SOURCE!D329) &gt;= 0, REPT(" ",SOURCE!$P$2-LEN(SOURCE!D329)), "")&amp;
      SOURCE!E329&amp;", "&amp; IF(SOURCE!$Q$2-LEN(SOURCE!E329) &gt;= 0, REPT(" ",SOURCE!$Q$2-LEN(SOURCE!E329)), "")&amp;
      SOURCE!F329&amp;", "&amp; IF(SOURCE!$R$2-LEN(SOURCE!F329) &gt;=0, REPT(" ",SOURCE!$R$2-LEN(SOURCE!F329)), "")&amp;
      SOURCE!G329&amp;", "&amp; IF(SOURCE!$S$2-LEN(SOURCE!G329) &gt;= 0, REPT(" ",SOURCE!$S$2-LEN(SOURCE!G329)), "")&amp;
      TEXT(SOURCE!H329,"??0")&amp;", "&amp; IF(SOURCE!$T$2-3 &gt;= 0, REPT(" ",SOURCE!$T$2-3), "")&amp;
      TEXT(SOURCE!I329,"??0")&amp;", "&amp; IF(SOURCE!$U$2-3 &gt;= 0, REPT(" ",SOURCE!$U$2-3), "")&amp;
      SOURCE!J329&amp;", "&amp; IF(SOURCE!$V$2-LEN(SOURCE!J329) &gt;= 0, REPT(" ",SOURCE!$V$2-LEN(SOURCE!J329)), "")&amp;
      SOURCE!K329&amp;      IF(SOURCE!$W$2-LEN(SOURCE!K329) &gt;= 0, REPT(" ",SOURCE!$W$2-LEN(SOURCE!K329)), "")&amp;
  ", "&amp; SOURCE!L329&amp;      IF(SOURCE!$Y$2-LEN(SOURCE!L329) &gt;= 0, REPT(" ",SOURCE!$Y$2-LEN(SOURCE!L329)), "")&amp;
      "},"&amp;IF(SOURCE!M329&lt;&gt;"","   "&amp;SOURCE!M329,"")
 )
)</f>
        <v>/*  325 */  { fnCvtMmhgPa,                 multiply,                    "mmH" STD_RIGHT_SHORT_ARROW "Pa",              STD_RIGHT_ARROW " Pa",                         0,       0,       CAT_DUPL, SLS_ENABLED  , US_UNCHANGED},</v>
      </c>
    </row>
    <row r="330" spans="1:1">
      <c r="A330" s="14" t="str">
        <f>IF(SOURCE!C330&lt;0,VLOOKUP(SOURCE!C330,lookups!A$1:B$25,2,0),
  IF(ISBLANK(SOURCE!C330),
    "",
    "/* "&amp;TEXT(SOURCE!C330,"???0")&amp;" *"&amp;
      SOURCE!D330&amp;", "&amp; IF(SOURCE!$P$2-LEN(SOURCE!D330) &gt;= 0, REPT(" ",SOURCE!$P$2-LEN(SOURCE!D330)), "")&amp;
      SOURCE!E330&amp;", "&amp; IF(SOURCE!$Q$2-LEN(SOURCE!E330) &gt;= 0, REPT(" ",SOURCE!$Q$2-LEN(SOURCE!E330)), "")&amp;
      SOURCE!F330&amp;", "&amp; IF(SOURCE!$R$2-LEN(SOURCE!F330) &gt;=0, REPT(" ",SOURCE!$R$2-LEN(SOURCE!F330)), "")&amp;
      SOURCE!G330&amp;", "&amp; IF(SOURCE!$S$2-LEN(SOURCE!G330) &gt;= 0, REPT(" ",SOURCE!$S$2-LEN(SOURCE!G330)), "")&amp;
      TEXT(SOURCE!H330,"??0")&amp;", "&amp; IF(SOURCE!$T$2-3 &gt;= 0, REPT(" ",SOURCE!$T$2-3), "")&amp;
      TEXT(SOURCE!I330,"??0")&amp;", "&amp; IF(SOURCE!$U$2-3 &gt;= 0, REPT(" ",SOURCE!$U$2-3), "")&amp;
      SOURCE!J330&amp;", "&amp; IF(SOURCE!$V$2-LEN(SOURCE!J330) &gt;= 0, REPT(" ",SOURCE!$V$2-LEN(SOURCE!J330)), "")&amp;
      SOURCE!K330&amp;      IF(SOURCE!$W$2-LEN(SOURCE!K330) &gt;= 0, REPT(" ",SOURCE!$W$2-LEN(SOURCE!K330)), "")&amp;
  ", "&amp; SOURCE!L330&amp;      IF(SOURCE!$Y$2-LEN(SOURCE!L330) &gt;= 0, REPT(" ",SOURCE!$Y$2-LEN(SOURCE!L330)), "")&amp;
      "},"&amp;IF(SOURCE!M330&lt;&gt;"","   "&amp;SOURCE!M330,"")
 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1" spans="1:1">
      <c r="A331" s="14" t="str">
        <f>IF(SOURCE!C331&lt;0,VLOOKUP(SOURCE!C331,lookups!A$1:B$25,2,0),
  IF(ISBLANK(SOURCE!C331),
    "",
    "/* "&amp;TEXT(SOURCE!C331,"???0")&amp;" *"&amp;
      SOURCE!D331&amp;", "&amp; IF(SOURCE!$P$2-LEN(SOURCE!D331) &gt;= 0, REPT(" ",SOURCE!$P$2-LEN(SOURCE!D331)), "")&amp;
      SOURCE!E331&amp;", "&amp; IF(SOURCE!$Q$2-LEN(SOURCE!E331) &gt;= 0, REPT(" ",SOURCE!$Q$2-LEN(SOURCE!E331)), "")&amp;
      SOURCE!F331&amp;", "&amp; IF(SOURCE!$R$2-LEN(SOURCE!F331) &gt;=0, REPT(" ",SOURCE!$R$2-LEN(SOURCE!F331)), "")&amp;
      SOURCE!G331&amp;", "&amp; IF(SOURCE!$S$2-LEN(SOURCE!G331) &gt;= 0, REPT(" ",SOURCE!$S$2-LEN(SOURCE!G331)), "")&amp;
      TEXT(SOURCE!H331,"??0")&amp;", "&amp; IF(SOURCE!$T$2-3 &gt;= 0, REPT(" ",SOURCE!$T$2-3), "")&amp;
      TEXT(SOURCE!I331,"??0")&amp;", "&amp; IF(SOURCE!$U$2-3 &gt;= 0, REPT(" ",SOURCE!$U$2-3), "")&amp;
      SOURCE!J331&amp;", "&amp; IF(SOURCE!$V$2-LEN(SOURCE!J331) &gt;= 0, REPT(" ",SOURCE!$V$2-LEN(SOURCE!J331)), "")&amp;
      SOURCE!K331&amp;      IF(SOURCE!$W$2-LEN(SOURCE!K331) &gt;= 0, REPT(" ",SOURCE!$W$2-LEN(SOURCE!K331)), "")&amp;
  ", "&amp; SOURCE!L331&amp;      IF(SOURCE!$Y$2-LEN(SOURCE!L331) &gt;= 0, REPT(" ",SOURCE!$Y$2-LEN(SOURCE!L331)), "")&amp;
      "},"&amp;IF(SOURCE!M331&lt;&gt;"","   "&amp;SOURCE!M331,"")
 )
)</f>
        <v>/*  327 */  { fnCvtMmhgPa,                 divide,                      "Pa" STD_RIGHT_SHORT_ARROW "mmH",              "mm.Hg",                                       0,       0,       CAT_DUPL, SLS_ENABLED  , US_UNCHANGED},</v>
      </c>
    </row>
    <row r="332" spans="1:1">
      <c r="A332" s="14" t="str">
        <f>IF(SOURCE!C332&lt;0,VLOOKUP(SOURCE!C332,lookups!A$1:B$25,2,0),
  IF(ISBLANK(SOURCE!C332),
    "",
    "/* "&amp;TEXT(SOURCE!C332,"???0")&amp;" *"&amp;
      SOURCE!D332&amp;", "&amp; IF(SOURCE!$P$2-LEN(SOURCE!D332) &gt;= 0, REPT(" ",SOURCE!$P$2-LEN(SOURCE!D332)), "")&amp;
      SOURCE!E332&amp;", "&amp; IF(SOURCE!$Q$2-LEN(SOURCE!E332) &gt;= 0, REPT(" ",SOURCE!$Q$2-LEN(SOURCE!E332)), "")&amp;
      SOURCE!F332&amp;", "&amp; IF(SOURCE!$R$2-LEN(SOURCE!F332) &gt;=0, REPT(" ",SOURCE!$R$2-LEN(SOURCE!F332)), "")&amp;
      SOURCE!G332&amp;", "&amp; IF(SOURCE!$S$2-LEN(SOURCE!G332) &gt;= 0, REPT(" ",SOURCE!$S$2-LEN(SOURCE!G332)), "")&amp;
      TEXT(SOURCE!H332,"??0")&amp;", "&amp; IF(SOURCE!$T$2-3 &gt;= 0, REPT(" ",SOURCE!$T$2-3), "")&amp;
      TEXT(SOURCE!I332,"??0")&amp;", "&amp; IF(SOURCE!$U$2-3 &gt;= 0, REPT(" ",SOURCE!$U$2-3), "")&amp;
      SOURCE!J332&amp;", "&amp; IF(SOURCE!$V$2-LEN(SOURCE!J332) &gt;= 0, REPT(" ",SOURCE!$V$2-LEN(SOURCE!J332)), "")&amp;
      SOURCE!K332&amp;      IF(SOURCE!$W$2-LEN(SOURCE!K332) &gt;= 0, REPT(" ",SOURCE!$W$2-LEN(SOURCE!K332)), "")&amp;
  ", "&amp; SOURCE!L332&amp;      IF(SOURCE!$Y$2-LEN(SOURCE!L332) &gt;= 0, REPT(" ",SOURCE!$Y$2-LEN(SOURCE!L332)), "")&amp;
      "},"&amp;IF(SOURCE!M332&lt;&gt;"","   "&amp;SOURCE!M332,"")
 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33" spans="1:1">
      <c r="A333" s="14" t="str">
        <f>IF(SOURCE!C333&lt;0,VLOOKUP(SOURCE!C333,lookups!A$1:B$25,2,0),
  IF(ISBLANK(SOURCE!C333),
    "",
    "/* "&amp;TEXT(SOURCE!C333,"???0")&amp;" *"&amp;
      SOURCE!D333&amp;", "&amp; IF(SOURCE!$P$2-LEN(SOURCE!D333) &gt;= 0, REPT(" ",SOURCE!$P$2-LEN(SOURCE!D333)), "")&amp;
      SOURCE!E333&amp;", "&amp; IF(SOURCE!$Q$2-LEN(SOURCE!E333) &gt;= 0, REPT(" ",SOURCE!$Q$2-LEN(SOURCE!E333)), "")&amp;
      SOURCE!F333&amp;", "&amp; IF(SOURCE!$R$2-LEN(SOURCE!F333) &gt;=0, REPT(" ",SOURCE!$R$2-LEN(SOURCE!F333)), "")&amp;
      SOURCE!G333&amp;", "&amp; IF(SOURCE!$S$2-LEN(SOURCE!G333) &gt;= 0, REPT(" ",SOURCE!$S$2-LEN(SOURCE!G333)), "")&amp;
      TEXT(SOURCE!H333,"??0")&amp;", "&amp; IF(SOURCE!$T$2-3 &gt;= 0, REPT(" ",SOURCE!$T$2-3), "")&amp;
      TEXT(SOURCE!I333,"??0")&amp;", "&amp; IF(SOURCE!$U$2-3 &gt;= 0, REPT(" ",SOURCE!$U$2-3), "")&amp;
      SOURCE!J333&amp;", "&amp; IF(SOURCE!$V$2-LEN(SOURCE!J333) &gt;= 0, REPT(" ",SOURCE!$V$2-LEN(SOURCE!J333)), "")&amp;
      SOURCE!K333&amp;      IF(SOURCE!$W$2-LEN(SOURCE!K333) &gt;= 0, REPT(" ",SOURCE!$W$2-LEN(SOURCE!K333)), "")&amp;
  ", "&amp; SOURCE!L333&amp;      IF(SOURCE!$Y$2-LEN(SOURCE!L333) &gt;= 0, REPT(" ",SOURCE!$Y$2-LEN(SOURCE!L333)), "")&amp;
      "},"&amp;IF(SOURCE!M333&lt;&gt;"","   "&amp;SOURCE!M333,"")
 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34" spans="1:1">
      <c r="A334" s="14" t="str">
        <f>IF(SOURCE!C334&lt;0,VLOOKUP(SOURCE!C334,lookups!A$1:B$25,2,0),
  IF(ISBLANK(SOURCE!C334),
    "",
    "/* "&amp;TEXT(SOURCE!C334,"???0")&amp;" *"&amp;
      SOURCE!D334&amp;", "&amp; IF(SOURCE!$P$2-LEN(SOURCE!D334) &gt;= 0, REPT(" ",SOURCE!$P$2-LEN(SOURCE!D334)), "")&amp;
      SOURCE!E334&amp;", "&amp; IF(SOURCE!$Q$2-LEN(SOURCE!E334) &gt;= 0, REPT(" ",SOURCE!$Q$2-LEN(SOURCE!E334)), "")&amp;
      SOURCE!F334&amp;", "&amp; IF(SOURCE!$R$2-LEN(SOURCE!F334) &gt;=0, REPT(" ",SOURCE!$R$2-LEN(SOURCE!F334)), "")&amp;
      SOURCE!G334&amp;", "&amp; IF(SOURCE!$S$2-LEN(SOURCE!G334) &gt;= 0, REPT(" ",SOURCE!$S$2-LEN(SOURCE!G334)), "")&amp;
      TEXT(SOURCE!H334,"??0")&amp;", "&amp; IF(SOURCE!$T$2-3 &gt;= 0, REPT(" ",SOURCE!$T$2-3), "")&amp;
      TEXT(SOURCE!I334,"??0")&amp;", "&amp; IF(SOURCE!$U$2-3 &gt;= 0, REPT(" ",SOURCE!$U$2-3), "")&amp;
      SOURCE!J334&amp;", "&amp; IF(SOURCE!$V$2-LEN(SOURCE!J334) &gt;= 0, REPT(" ",SOURCE!$V$2-LEN(SOURCE!J334)), "")&amp;
      SOURCE!K334&amp;      IF(SOURCE!$W$2-LEN(SOURCE!K334) &gt;= 0, REPT(" ",SOURCE!$W$2-LEN(SOURCE!K334)), "")&amp;
  ", "&amp; SOURCE!L334&amp;      IF(SOURCE!$Y$2-LEN(SOURCE!L334) &gt;= 0, REPT(" ",SOURCE!$Y$2-LEN(SOURCE!L334)), "")&amp;
      "},"&amp;IF(SOURCE!M334&lt;&gt;"","   "&amp;SOURCE!M334,"")
 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35" spans="1:1">
      <c r="A335" s="14" t="str">
        <f>IF(SOURCE!C335&lt;0,VLOOKUP(SOURCE!C335,lookups!A$1:B$25,2,0),
  IF(ISBLANK(SOURCE!C335),
    "",
    "/* "&amp;TEXT(SOURCE!C335,"???0")&amp;" *"&amp;
      SOURCE!D335&amp;", "&amp; IF(SOURCE!$P$2-LEN(SOURCE!D335) &gt;= 0, REPT(" ",SOURCE!$P$2-LEN(SOURCE!D335)), "")&amp;
      SOURCE!E335&amp;", "&amp; IF(SOURCE!$Q$2-LEN(SOURCE!E335) &gt;= 0, REPT(" ",SOURCE!$Q$2-LEN(SOURCE!E335)), "")&amp;
      SOURCE!F335&amp;", "&amp; IF(SOURCE!$R$2-LEN(SOURCE!F335) &gt;=0, REPT(" ",SOURCE!$R$2-LEN(SOURCE!F335)), "")&amp;
      SOURCE!G335&amp;", "&amp; IF(SOURCE!$S$2-LEN(SOURCE!G335) &gt;= 0, REPT(" ",SOURCE!$S$2-LEN(SOURCE!G335)), "")&amp;
      TEXT(SOURCE!H335,"??0")&amp;", "&amp; IF(SOURCE!$T$2-3 &gt;= 0, REPT(" ",SOURCE!$T$2-3), "")&amp;
      TEXT(SOURCE!I335,"??0")&amp;", "&amp; IF(SOURCE!$U$2-3 &gt;= 0, REPT(" ",SOURCE!$U$2-3), "")&amp;
      SOURCE!J335&amp;", "&amp; IF(SOURCE!$V$2-LEN(SOURCE!J335) &gt;= 0, REPT(" ",SOURCE!$V$2-LEN(SOURCE!J335)), "")&amp;
      SOURCE!K335&amp;      IF(SOURCE!$W$2-LEN(SOURCE!K335) &gt;= 0, REPT(" ",SOURCE!$W$2-LEN(SOURCE!K335)), "")&amp;
  ", "&amp; SOURCE!L335&amp;      IF(SOURCE!$Y$2-LEN(SOURCE!L335) &gt;= 0, REPT(" ",SOURCE!$Y$2-LEN(SOURCE!L335)), "")&amp;
      "},"&amp;IF(SOURCE!M335&lt;&gt;"","   "&amp;SOURCE!M335,"")
 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36" spans="1:1">
      <c r="A336" s="14" t="str">
        <f>IF(SOURCE!C336&lt;0,VLOOKUP(SOURCE!C336,lookups!A$1:B$25,2,0),
  IF(ISBLANK(SOURCE!C336),
    "",
    "/* "&amp;TEXT(SOURCE!C336,"???0")&amp;" *"&amp;
      SOURCE!D336&amp;", "&amp; IF(SOURCE!$P$2-LEN(SOURCE!D336) &gt;= 0, REPT(" ",SOURCE!$P$2-LEN(SOURCE!D336)), "")&amp;
      SOURCE!E336&amp;", "&amp; IF(SOURCE!$Q$2-LEN(SOURCE!E336) &gt;= 0, REPT(" ",SOURCE!$Q$2-LEN(SOURCE!E336)), "")&amp;
      SOURCE!F336&amp;", "&amp; IF(SOURCE!$R$2-LEN(SOURCE!F336) &gt;=0, REPT(" ",SOURCE!$R$2-LEN(SOURCE!F336)), "")&amp;
      SOURCE!G336&amp;", "&amp; IF(SOURCE!$S$2-LEN(SOURCE!G336) &gt;= 0, REPT(" ",SOURCE!$S$2-LEN(SOURCE!G336)), "")&amp;
      TEXT(SOURCE!H336,"??0")&amp;", "&amp; IF(SOURCE!$T$2-3 &gt;= 0, REPT(" ",SOURCE!$T$2-3), "")&amp;
      TEXT(SOURCE!I336,"??0")&amp;", "&amp; IF(SOURCE!$U$2-3 &gt;= 0, REPT(" ",SOURCE!$U$2-3), "")&amp;
      SOURCE!J336&amp;", "&amp; IF(SOURCE!$V$2-LEN(SOURCE!J336) &gt;= 0, REPT(" ",SOURCE!$V$2-LEN(SOURCE!J336)), "")&amp;
      SOURCE!K336&amp;      IF(SOURCE!$W$2-LEN(SOURCE!K336) &gt;= 0, REPT(" ",SOURCE!$W$2-LEN(SOURCE!K336)), "")&amp;
  ", "&amp; SOURCE!L336&amp;      IF(SOURCE!$Y$2-LEN(SOURCE!L336) &gt;= 0, REPT(" ",SOURCE!$Y$2-LEN(SOURCE!L336)), "")&amp;
      "},"&amp;IF(SOURCE!M336&lt;&gt;"","   "&amp;SOURCE!M336,"")
 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37" spans="1:1">
      <c r="A337" s="14" t="str">
        <f>IF(SOURCE!C337&lt;0,VLOOKUP(SOURCE!C337,lookups!A$1:B$25,2,0),
  IF(ISBLANK(SOURCE!C337),
    "",
    "/* "&amp;TEXT(SOURCE!C337,"???0")&amp;" *"&amp;
      SOURCE!D337&amp;", "&amp; IF(SOURCE!$P$2-LEN(SOURCE!D337) &gt;= 0, REPT(" ",SOURCE!$P$2-LEN(SOURCE!D337)), "")&amp;
      SOURCE!E337&amp;", "&amp; IF(SOURCE!$Q$2-LEN(SOURCE!E337) &gt;= 0, REPT(" ",SOURCE!$Q$2-LEN(SOURCE!E337)), "")&amp;
      SOURCE!F337&amp;", "&amp; IF(SOURCE!$R$2-LEN(SOURCE!F337) &gt;=0, REPT(" ",SOURCE!$R$2-LEN(SOURCE!F337)), "")&amp;
      SOURCE!G337&amp;", "&amp; IF(SOURCE!$S$2-LEN(SOURCE!G337) &gt;= 0, REPT(" ",SOURCE!$S$2-LEN(SOURCE!G337)), "")&amp;
      TEXT(SOURCE!H337,"??0")&amp;", "&amp; IF(SOURCE!$T$2-3 &gt;= 0, REPT(" ",SOURCE!$T$2-3), "")&amp;
      TEXT(SOURCE!I337,"??0")&amp;", "&amp; IF(SOURCE!$U$2-3 &gt;= 0, REPT(" ",SOURCE!$U$2-3), "")&amp;
      SOURCE!J337&amp;", "&amp; IF(SOURCE!$V$2-LEN(SOURCE!J337) &gt;= 0, REPT(" ",SOURCE!$V$2-LEN(SOURCE!J337)), "")&amp;
      SOURCE!K337&amp;      IF(SOURCE!$W$2-LEN(SOURCE!K337) &gt;= 0, REPT(" ",SOURCE!$W$2-LEN(SOURCE!K337)), "")&amp;
  ", "&amp; SOURCE!L337&amp;      IF(SOURCE!$Y$2-LEN(SOURCE!L337) &gt;= 0, REPT(" ",SOURCE!$Y$2-LEN(SOURCE!L337)), "")&amp;
      "},"&amp;IF(SOURCE!M337&lt;&gt;"","   "&amp;SOURCE!M337,"")
 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38" spans="1:1">
      <c r="A338" s="14" t="str">
        <f>IF(SOURCE!C338&lt;0,VLOOKUP(SOURCE!C338,lookups!A$1:B$25,2,0),
  IF(ISBLANK(SOURCE!C338),
    "",
    "/* "&amp;TEXT(SOURCE!C338,"???0")&amp;" *"&amp;
      SOURCE!D338&amp;", "&amp; IF(SOURCE!$P$2-LEN(SOURCE!D338) &gt;= 0, REPT(" ",SOURCE!$P$2-LEN(SOURCE!D338)), "")&amp;
      SOURCE!E338&amp;", "&amp; IF(SOURCE!$Q$2-LEN(SOURCE!E338) &gt;= 0, REPT(" ",SOURCE!$Q$2-LEN(SOURCE!E338)), "")&amp;
      SOURCE!F338&amp;", "&amp; IF(SOURCE!$R$2-LEN(SOURCE!F338) &gt;=0, REPT(" ",SOURCE!$R$2-LEN(SOURCE!F338)), "")&amp;
      SOURCE!G338&amp;", "&amp; IF(SOURCE!$S$2-LEN(SOURCE!G338) &gt;= 0, REPT(" ",SOURCE!$S$2-LEN(SOURCE!G338)), "")&amp;
      TEXT(SOURCE!H338,"??0")&amp;", "&amp; IF(SOURCE!$T$2-3 &gt;= 0, REPT(" ",SOURCE!$T$2-3), "")&amp;
      TEXT(SOURCE!I338,"??0")&amp;", "&amp; IF(SOURCE!$U$2-3 &gt;= 0, REPT(" ",SOURCE!$U$2-3), "")&amp;
      SOURCE!J338&amp;", "&amp; IF(SOURCE!$V$2-LEN(SOURCE!J338) &gt;= 0, REPT(" ",SOURCE!$V$2-LEN(SOURCE!J338)), "")&amp;
      SOURCE!K338&amp;      IF(SOURCE!$W$2-LEN(SOURCE!K338) &gt;= 0, REPT(" ",SOURCE!$W$2-LEN(SOURCE!K338)), "")&amp;
  ", "&amp; SOURCE!L338&amp;      IF(SOURCE!$Y$2-LEN(SOURCE!L338) &gt;= 0, REPT(" ",SOURCE!$Y$2-LEN(SOURCE!L338)), "")&amp;
      "},"&amp;IF(SOURCE!M338&lt;&gt;"","   "&amp;SOURCE!M338,"")
 )
)</f>
        <v>/*  334 */  { fnCvtPointM,                 divide,                      "m" STD_RIGHT_ARROW "pt.",                     "m " STD_RIGHT_ARROW,                          0,       0,       CAT_DUPL, SLS_ENABLED  , US_UNCHANGED},</v>
      </c>
    </row>
    <row r="339" spans="1:1">
      <c r="A339" s="14" t="str">
        <f>IF(SOURCE!C339&lt;0,VLOOKUP(SOURCE!C339,lookups!A$1:B$25,2,0),
  IF(ISBLANK(SOURCE!C339),
    "",
    "/* "&amp;TEXT(SOURCE!C339,"???0")&amp;" *"&amp;
      SOURCE!D339&amp;", "&amp; IF(SOURCE!$P$2-LEN(SOURCE!D339) &gt;= 0, REPT(" ",SOURCE!$P$2-LEN(SOURCE!D339)), "")&amp;
      SOURCE!E339&amp;", "&amp; IF(SOURCE!$Q$2-LEN(SOURCE!E339) &gt;= 0, REPT(" ",SOURCE!$Q$2-LEN(SOURCE!E339)), "")&amp;
      SOURCE!F339&amp;", "&amp; IF(SOURCE!$R$2-LEN(SOURCE!F339) &gt;=0, REPT(" ",SOURCE!$R$2-LEN(SOURCE!F339)), "")&amp;
      SOURCE!G339&amp;", "&amp; IF(SOURCE!$S$2-LEN(SOURCE!G339) &gt;= 0, REPT(" ",SOURCE!$S$2-LEN(SOURCE!G339)), "")&amp;
      TEXT(SOURCE!H339,"??0")&amp;", "&amp; IF(SOURCE!$T$2-3 &gt;= 0, REPT(" ",SOURCE!$T$2-3), "")&amp;
      TEXT(SOURCE!I339,"??0")&amp;", "&amp; IF(SOURCE!$U$2-3 &gt;= 0, REPT(" ",SOURCE!$U$2-3), "")&amp;
      SOURCE!J339&amp;", "&amp; IF(SOURCE!$V$2-LEN(SOURCE!J339) &gt;= 0, REPT(" ",SOURCE!$V$2-LEN(SOURCE!J339)), "")&amp;
      SOURCE!K339&amp;      IF(SOURCE!$W$2-LEN(SOURCE!K339) &gt;= 0, REPT(" ",SOURCE!$W$2-LEN(SOURCE!K339)), "")&amp;
  ", "&amp; SOURCE!L339&amp;      IF(SOURCE!$Y$2-LEN(SOURCE!L339) &gt;= 0, REPT(" ",SOURCE!$Y$2-LEN(SOURCE!L339)), "")&amp;
      "},"&amp;IF(SOURCE!M339&lt;&gt;"","   "&amp;SOURCE!M339,"")
 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0" spans="1:1">
      <c r="A340" s="14" t="str">
        <f>IF(SOURCE!C340&lt;0,VLOOKUP(SOURCE!C340,lookups!A$1:B$25,2,0),
  IF(ISBLANK(SOURCE!C340),
    "",
    "/* "&amp;TEXT(SOURCE!C340,"???0")&amp;" *"&amp;
      SOURCE!D340&amp;", "&amp; IF(SOURCE!$P$2-LEN(SOURCE!D340) &gt;= 0, REPT(" ",SOURCE!$P$2-LEN(SOURCE!D340)), "")&amp;
      SOURCE!E340&amp;", "&amp; IF(SOURCE!$Q$2-LEN(SOURCE!E340) &gt;= 0, REPT(" ",SOURCE!$Q$2-LEN(SOURCE!E340)), "")&amp;
      SOURCE!F340&amp;", "&amp; IF(SOURCE!$R$2-LEN(SOURCE!F340) &gt;=0, REPT(" ",SOURCE!$R$2-LEN(SOURCE!F340)), "")&amp;
      SOURCE!G340&amp;", "&amp; IF(SOURCE!$S$2-LEN(SOURCE!G340) &gt;= 0, REPT(" ",SOURCE!$S$2-LEN(SOURCE!G340)), "")&amp;
      TEXT(SOURCE!H340,"??0")&amp;", "&amp; IF(SOURCE!$T$2-3 &gt;= 0, REPT(" ",SOURCE!$T$2-3), "")&amp;
      TEXT(SOURCE!I340,"??0")&amp;", "&amp; IF(SOURCE!$U$2-3 &gt;= 0, REPT(" ",SOURCE!$U$2-3), "")&amp;
      SOURCE!J340&amp;", "&amp; IF(SOURCE!$V$2-LEN(SOURCE!J340) &gt;= 0, REPT(" ",SOURCE!$V$2-LEN(SOURCE!J340)), "")&amp;
      SOURCE!K340&amp;      IF(SOURCE!$W$2-LEN(SOURCE!K340) &gt;= 0, REPT(" ",SOURCE!$W$2-LEN(SOURCE!K340)), "")&amp;
  ", "&amp; SOURCE!L340&amp;      IF(SOURCE!$Y$2-LEN(SOURCE!L340) &gt;= 0, REPT(" ",SOURCE!$Y$2-LEN(SOURCE!L340)), "")&amp;
      "},"&amp;IF(SOURCE!M340&lt;&gt;"","   "&amp;SOURCE!M340,"")
 )
)</f>
        <v>/*  336 */  { fnCvtPointM,                 divide,                      "m" STD_RIGHT_ARROW "pt.",                     STD_SPACE_HAIR,                                0,       0,       CAT_DUPL, SLS_ENABLED  , US_UNCHANGED},</v>
      </c>
    </row>
    <row r="341" spans="1:1">
      <c r="A341" s="14" t="str">
        <f>IF(SOURCE!C341&lt;0,VLOOKUP(SOURCE!C341,lookups!A$1:B$25,2,0),
  IF(ISBLANK(SOURCE!C341),
    "",
    "/* "&amp;TEXT(SOURCE!C341,"???0")&amp;" *"&amp;
      SOURCE!D341&amp;", "&amp; IF(SOURCE!$P$2-LEN(SOURCE!D341) &gt;= 0, REPT(" ",SOURCE!$P$2-LEN(SOURCE!D341)), "")&amp;
      SOURCE!E341&amp;", "&amp; IF(SOURCE!$Q$2-LEN(SOURCE!E341) &gt;= 0, REPT(" ",SOURCE!$Q$2-LEN(SOURCE!E341)), "")&amp;
      SOURCE!F341&amp;", "&amp; IF(SOURCE!$R$2-LEN(SOURCE!F341) &gt;=0, REPT(" ",SOURCE!$R$2-LEN(SOURCE!F341)), "")&amp;
      SOURCE!G341&amp;", "&amp; IF(SOURCE!$S$2-LEN(SOURCE!G341) &gt;= 0, REPT(" ",SOURCE!$S$2-LEN(SOURCE!G341)), "")&amp;
      TEXT(SOURCE!H341,"??0")&amp;", "&amp; IF(SOURCE!$T$2-3 &gt;= 0, REPT(" ",SOURCE!$T$2-3), "")&amp;
      TEXT(SOURCE!I341,"??0")&amp;", "&amp; IF(SOURCE!$U$2-3 &gt;= 0, REPT(" ",SOURCE!$U$2-3), "")&amp;
      SOURCE!J341&amp;", "&amp; IF(SOURCE!$V$2-LEN(SOURCE!J341) &gt;= 0, REPT(" ",SOURCE!$V$2-LEN(SOURCE!J341)), "")&amp;
      SOURCE!K341&amp;      IF(SOURCE!$W$2-LEN(SOURCE!K341) &gt;= 0, REPT(" ",SOURCE!$W$2-LEN(SOURCE!K341)), "")&amp;
  ", "&amp; SOURCE!L341&amp;      IF(SOURCE!$Y$2-LEN(SOURCE!L341) &gt;= 0, REPT(" ",SOURCE!$Y$2-LEN(SOURCE!L341)), "")&amp;
      "},"&amp;IF(SOURCE!M341&lt;&gt;"","   "&amp;SOURCE!M341,"")
 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42" spans="1:1">
      <c r="A342" s="14" t="str">
        <f>IF(SOURCE!C342&lt;0,VLOOKUP(SOURCE!C342,lookups!A$1:B$25,2,0),
  IF(ISBLANK(SOURCE!C342),
    "",
    "/* "&amp;TEXT(SOURCE!C342,"???0")&amp;" *"&amp;
      SOURCE!D342&amp;", "&amp; IF(SOURCE!$P$2-LEN(SOURCE!D342) &gt;= 0, REPT(" ",SOURCE!$P$2-LEN(SOURCE!D342)), "")&amp;
      SOURCE!E342&amp;", "&amp; IF(SOURCE!$Q$2-LEN(SOURCE!E342) &gt;= 0, REPT(" ",SOURCE!$Q$2-LEN(SOURCE!E342)), "")&amp;
      SOURCE!F342&amp;", "&amp; IF(SOURCE!$R$2-LEN(SOURCE!F342) &gt;=0, REPT(" ",SOURCE!$R$2-LEN(SOURCE!F342)), "")&amp;
      SOURCE!G342&amp;", "&amp; IF(SOURCE!$S$2-LEN(SOURCE!G342) &gt;= 0, REPT(" ",SOURCE!$S$2-LEN(SOURCE!G342)), "")&amp;
      TEXT(SOURCE!H342,"??0")&amp;", "&amp; IF(SOURCE!$T$2-3 &gt;= 0, REPT(" ",SOURCE!$T$2-3), "")&amp;
      TEXT(SOURCE!I342,"??0")&amp;", "&amp; IF(SOURCE!$U$2-3 &gt;= 0, REPT(" ",SOURCE!$U$2-3), "")&amp;
      SOURCE!J342&amp;", "&amp; IF(SOURCE!$V$2-LEN(SOURCE!J342) &gt;= 0, REPT(" ",SOURCE!$V$2-LEN(SOURCE!J342)), "")&amp;
      SOURCE!K342&amp;      IF(SOURCE!$W$2-LEN(SOURCE!K342) &gt;= 0, REPT(" ",SOURCE!$W$2-LEN(SOURCE!K342)), "")&amp;
  ", "&amp; SOURCE!L342&amp;      IF(SOURCE!$Y$2-LEN(SOURCE!L342) &gt;= 0, REPT(" ",SOURCE!$Y$2-LEN(SOURCE!L342)), "")&amp;
      "},"&amp;IF(SOURCE!M342&lt;&gt;"","   "&amp;SOURCE!M342,"")
 )
)</f>
        <v>/*  338 */  { fnCvtPointM,                 multiply,                    "pt." STD_RIGHT_ARROW "m",                     STD_RIGHT_ARROW " m",                          0,       0,       CAT_DUPL, SLS_ENABLED  , US_UNCHANGED},</v>
      </c>
    </row>
    <row r="343" spans="1:1">
      <c r="A343" s="14" t="str">
        <f>IF(SOURCE!C343&lt;0,VLOOKUP(SOURCE!C343,lookups!A$1:B$25,2,0),
  IF(ISBLANK(SOURCE!C343),
    "",
    "/* "&amp;TEXT(SOURCE!C343,"???0")&amp;" *"&amp;
      SOURCE!D343&amp;", "&amp; IF(SOURCE!$P$2-LEN(SOURCE!D343) &gt;= 0, REPT(" ",SOURCE!$P$2-LEN(SOURCE!D343)), "")&amp;
      SOURCE!E343&amp;", "&amp; IF(SOURCE!$Q$2-LEN(SOURCE!E343) &gt;= 0, REPT(" ",SOURCE!$Q$2-LEN(SOURCE!E343)), "")&amp;
      SOURCE!F343&amp;", "&amp; IF(SOURCE!$R$2-LEN(SOURCE!F343) &gt;=0, REPT(" ",SOURCE!$R$2-LEN(SOURCE!F343)), "")&amp;
      SOURCE!G343&amp;", "&amp; IF(SOURCE!$S$2-LEN(SOURCE!G343) &gt;= 0, REPT(" ",SOURCE!$S$2-LEN(SOURCE!G343)), "")&amp;
      TEXT(SOURCE!H343,"??0")&amp;", "&amp; IF(SOURCE!$T$2-3 &gt;= 0, REPT(" ",SOURCE!$T$2-3), "")&amp;
      TEXT(SOURCE!I343,"??0")&amp;", "&amp; IF(SOURCE!$U$2-3 &gt;= 0, REPT(" ",SOURCE!$U$2-3), "")&amp;
      SOURCE!J343&amp;", "&amp; IF(SOURCE!$V$2-LEN(SOURCE!J343) &gt;= 0, REPT(" ",SOURCE!$V$2-LEN(SOURCE!J343)), "")&amp;
      SOURCE!K343&amp;      IF(SOURCE!$W$2-LEN(SOURCE!K343) &gt;= 0, REPT(" ",SOURCE!$W$2-LEN(SOURCE!K343)), "")&amp;
  ", "&amp; SOURCE!L343&amp;      IF(SOURCE!$Y$2-LEN(SOURCE!L343) &gt;= 0, REPT(" ",SOURCE!$Y$2-LEN(SOURCE!L343)), "")&amp;
      "},"&amp;IF(SOURCE!M343&lt;&gt;"","   "&amp;SOURCE!M343,"")
 )
)</f>
        <v>/*  339 */  { fnCvtPointM,                 multiply,                    "pt." STD_RIGHT_ARROW "m",                     STD_SPACE_HAIR,                                0,       0,       CAT_DUPL, SLS_ENABLED  , US_UNCHANGED},</v>
      </c>
    </row>
    <row r="344" spans="1:1">
      <c r="A344" s="14" t="str">
        <f>IF(SOURCE!C344&lt;0,VLOOKUP(SOURCE!C344,lookups!A$1:B$25,2,0),
  IF(ISBLANK(SOURCE!C344),
    "",
    "/* "&amp;TEXT(SOURCE!C344,"???0")&amp;" *"&amp;
      SOURCE!D344&amp;", "&amp; IF(SOURCE!$P$2-LEN(SOURCE!D344) &gt;= 0, REPT(" ",SOURCE!$P$2-LEN(SOURCE!D344)), "")&amp;
      SOURCE!E344&amp;", "&amp; IF(SOURCE!$Q$2-LEN(SOURCE!E344) &gt;= 0, REPT(" ",SOURCE!$Q$2-LEN(SOURCE!E344)), "")&amp;
      SOURCE!F344&amp;", "&amp; IF(SOURCE!$R$2-LEN(SOURCE!F344) &gt;=0, REPT(" ",SOURCE!$R$2-LEN(SOURCE!F344)), "")&amp;
      SOURCE!G344&amp;", "&amp; IF(SOURCE!$S$2-LEN(SOURCE!G344) &gt;= 0, REPT(" ",SOURCE!$S$2-LEN(SOURCE!G344)), "")&amp;
      TEXT(SOURCE!H344,"??0")&amp;", "&amp; IF(SOURCE!$T$2-3 &gt;= 0, REPT(" ",SOURCE!$T$2-3), "")&amp;
      TEXT(SOURCE!I344,"??0")&amp;", "&amp; IF(SOURCE!$U$2-3 &gt;= 0, REPT(" ",SOURCE!$U$2-3), "")&amp;
      SOURCE!J344&amp;", "&amp; IF(SOURCE!$V$2-LEN(SOURCE!J344) &gt;= 0, REPT(" ",SOURCE!$V$2-LEN(SOURCE!J344)), "")&amp;
      SOURCE!K344&amp;      IF(SOURCE!$W$2-LEN(SOURCE!K344) &gt;= 0, REPT(" ",SOURCE!$W$2-LEN(SOURCE!K344)), "")&amp;
  ", "&amp; SOURCE!L344&amp;      IF(SOURCE!$Y$2-LEN(SOURCE!L344) &gt;= 0, REPT(" ",SOURCE!$Y$2-LEN(SOURCE!L344)), "")&amp;
      "},"&amp;IF(SOURCE!M344&lt;&gt;"","   "&amp;SOURCE!M344,"")
 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45" spans="1:1">
      <c r="A345" s="14" t="str">
        <f>IF(SOURCE!C345&lt;0,VLOOKUP(SOURCE!C345,lookups!A$1:B$25,2,0),
  IF(ISBLANK(SOURCE!C345),
    "",
    "/* "&amp;TEXT(SOURCE!C345,"???0")&amp;" *"&amp;
      SOURCE!D345&amp;", "&amp; IF(SOURCE!$P$2-LEN(SOURCE!D345) &gt;= 0, REPT(" ",SOURCE!$P$2-LEN(SOURCE!D345)), "")&amp;
      SOURCE!E345&amp;", "&amp; IF(SOURCE!$Q$2-LEN(SOURCE!E345) &gt;= 0, REPT(" ",SOURCE!$Q$2-LEN(SOURCE!E345)), "")&amp;
      SOURCE!F345&amp;", "&amp; IF(SOURCE!$R$2-LEN(SOURCE!F345) &gt;=0, REPT(" ",SOURCE!$R$2-LEN(SOURCE!F345)), "")&amp;
      SOURCE!G345&amp;", "&amp; IF(SOURCE!$S$2-LEN(SOURCE!G345) &gt;= 0, REPT(" ",SOURCE!$S$2-LEN(SOURCE!G345)), "")&amp;
      TEXT(SOURCE!H345,"??0")&amp;", "&amp; IF(SOURCE!$T$2-3 &gt;= 0, REPT(" ",SOURCE!$T$2-3), "")&amp;
      TEXT(SOURCE!I345,"??0")&amp;", "&amp; IF(SOURCE!$U$2-3 &gt;= 0, REPT(" ",SOURCE!$U$2-3), "")&amp;
      SOURCE!J345&amp;", "&amp; IF(SOURCE!$V$2-LEN(SOURCE!J345) &gt;= 0, REPT(" ",SOURCE!$V$2-LEN(SOURCE!J345)), "")&amp;
      SOURCE!K345&amp;      IF(SOURCE!$W$2-LEN(SOURCE!K345) &gt;= 0, REPT(" ",SOURCE!$W$2-LEN(SOURCE!K345)), "")&amp;
  ", "&amp; SOURCE!L345&amp;      IF(SOURCE!$Y$2-LEN(SOURCE!L345) &gt;= 0, REPT(" ",SOURCE!$Y$2-LEN(SOURCE!L345)), "")&amp;
      "},"&amp;IF(SOURCE!M345&lt;&gt;"","   "&amp;SOURCE!M345,"")
 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46" spans="1:1">
      <c r="A346" s="14" t="str">
        <f>IF(SOURCE!C346&lt;0,VLOOKUP(SOURCE!C346,lookups!A$1:B$25,2,0),
  IF(ISBLANK(SOURCE!C346),
    "",
    "/* "&amp;TEXT(SOURCE!C346,"???0")&amp;" *"&amp;
      SOURCE!D346&amp;", "&amp; IF(SOURCE!$P$2-LEN(SOURCE!D346) &gt;= 0, REPT(" ",SOURCE!$P$2-LEN(SOURCE!D346)), "")&amp;
      SOURCE!E346&amp;", "&amp; IF(SOURCE!$Q$2-LEN(SOURCE!E346) &gt;= 0, REPT(" ",SOURCE!$Q$2-LEN(SOURCE!E346)), "")&amp;
      SOURCE!F346&amp;", "&amp; IF(SOURCE!$R$2-LEN(SOURCE!F346) &gt;=0, REPT(" ",SOURCE!$R$2-LEN(SOURCE!F346)), "")&amp;
      SOURCE!G346&amp;", "&amp; IF(SOURCE!$S$2-LEN(SOURCE!G346) &gt;= 0, REPT(" ",SOURCE!$S$2-LEN(SOURCE!G346)), "")&amp;
      TEXT(SOURCE!H346,"??0")&amp;", "&amp; IF(SOURCE!$T$2-3 &gt;= 0, REPT(" ",SOURCE!$T$2-3), "")&amp;
      TEXT(SOURCE!I346,"??0")&amp;", "&amp; IF(SOURCE!$U$2-3 &gt;= 0, REPT(" ",SOURCE!$U$2-3), "")&amp;
      SOURCE!J346&amp;", "&amp; IF(SOURCE!$V$2-LEN(SOURCE!J346) &gt;= 0, REPT(" ",SOURCE!$V$2-LEN(SOURCE!J346)), "")&amp;
      SOURCE!K346&amp;      IF(SOURCE!$W$2-LEN(SOURCE!K346) &gt;= 0, REPT(" ",SOURCE!$W$2-LEN(SOURCE!K346)), "")&amp;
  ", "&amp; SOURCE!L346&amp;      IF(SOURCE!$Y$2-LEN(SOURCE!L346) &gt;= 0, REPT(" ",SOURCE!$Y$2-LEN(SOURCE!L346)), "")&amp;
      "},"&amp;IF(SOURCE!M346&lt;&gt;"","   "&amp;SOURCE!M346,"")
 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47" spans="1:1">
      <c r="A347" s="14" t="str">
        <f>IF(SOURCE!C347&lt;0,VLOOKUP(SOURCE!C347,lookups!A$1:B$25,2,0),
  IF(ISBLANK(SOURCE!C347),
    "",
    "/* "&amp;TEXT(SOURCE!C347,"???0")&amp;" *"&amp;
      SOURCE!D347&amp;", "&amp; IF(SOURCE!$P$2-LEN(SOURCE!D347) &gt;= 0, REPT(" ",SOURCE!$P$2-LEN(SOURCE!D347)), "")&amp;
      SOURCE!E347&amp;", "&amp; IF(SOURCE!$Q$2-LEN(SOURCE!E347) &gt;= 0, REPT(" ",SOURCE!$Q$2-LEN(SOURCE!E347)), "")&amp;
      SOURCE!F347&amp;", "&amp; IF(SOURCE!$R$2-LEN(SOURCE!F347) &gt;=0, REPT(" ",SOURCE!$R$2-LEN(SOURCE!F347)), "")&amp;
      SOURCE!G347&amp;", "&amp; IF(SOURCE!$S$2-LEN(SOURCE!G347) &gt;= 0, REPT(" ",SOURCE!$S$2-LEN(SOURCE!G347)), "")&amp;
      TEXT(SOURCE!H347,"??0")&amp;", "&amp; IF(SOURCE!$T$2-3 &gt;= 0, REPT(" ",SOURCE!$T$2-3), "")&amp;
      TEXT(SOURCE!I347,"??0")&amp;", "&amp; IF(SOURCE!$U$2-3 &gt;= 0, REPT(" ",SOURCE!$U$2-3), "")&amp;
      SOURCE!J347&amp;", "&amp; IF(SOURCE!$V$2-LEN(SOURCE!J347) &gt;= 0, REPT(" ",SOURCE!$V$2-LEN(SOURCE!J347)), "")&amp;
      SOURCE!K347&amp;      IF(SOURCE!$W$2-LEN(SOURCE!K347) &gt;= 0, REPT(" ",SOURCE!$W$2-LEN(SOURCE!K347)), "")&amp;
  ", "&amp; SOURCE!L347&amp;      IF(SOURCE!$Y$2-LEN(SOURCE!L347) &gt;= 0, REPT(" ",SOURCE!$Y$2-LEN(SOURCE!L347)), "")&amp;
      "},"&amp;IF(SOURCE!M347&lt;&gt;"","   "&amp;SOURCE!M347,"")
 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48" spans="1:1">
      <c r="A348" s="14" t="str">
        <f>IF(SOURCE!C348&lt;0,VLOOKUP(SOURCE!C348,lookups!A$1:B$25,2,0),
  IF(ISBLANK(SOURCE!C348),
    "",
    "/* "&amp;TEXT(SOURCE!C348,"???0")&amp;" *"&amp;
      SOURCE!D348&amp;", "&amp; IF(SOURCE!$P$2-LEN(SOURCE!D348) &gt;= 0, REPT(" ",SOURCE!$P$2-LEN(SOURCE!D348)), "")&amp;
      SOURCE!E348&amp;", "&amp; IF(SOURCE!$Q$2-LEN(SOURCE!E348) &gt;= 0, REPT(" ",SOURCE!$Q$2-LEN(SOURCE!E348)), "")&amp;
      SOURCE!F348&amp;", "&amp; IF(SOURCE!$R$2-LEN(SOURCE!F348) &gt;=0, REPT(" ",SOURCE!$R$2-LEN(SOURCE!F348)), "")&amp;
      SOURCE!G348&amp;", "&amp; IF(SOURCE!$S$2-LEN(SOURCE!G348) &gt;= 0, REPT(" ",SOURCE!$S$2-LEN(SOURCE!G348)), "")&amp;
      TEXT(SOURCE!H348,"??0")&amp;", "&amp; IF(SOURCE!$T$2-3 &gt;= 0, REPT(" ",SOURCE!$T$2-3), "")&amp;
      TEXT(SOURCE!I348,"??0")&amp;", "&amp; IF(SOURCE!$U$2-3 &gt;= 0, REPT(" ",SOURCE!$U$2-3), "")&amp;
      SOURCE!J348&amp;", "&amp; IF(SOURCE!$V$2-LEN(SOURCE!J348) &gt;= 0, REPT(" ",SOURCE!$V$2-LEN(SOURCE!J348)), "")&amp;
      SOURCE!K348&amp;      IF(SOURCE!$W$2-LEN(SOURCE!K348) &gt;= 0, REPT(" ",SOURCE!$W$2-LEN(SOURCE!K348)), "")&amp;
  ", "&amp; SOURCE!L348&amp;      IF(SOURCE!$Y$2-LEN(SOURCE!L348) &gt;= 0, REPT(" ",SOURCE!$Y$2-LEN(SOURCE!L348)), "")&amp;
      "},"&amp;IF(SOURCE!M348&lt;&gt;"","   "&amp;SOURCE!M348,"")
 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49" spans="1:1">
      <c r="A349" s="14" t="str">
        <f>IF(SOURCE!C349&lt;0,VLOOKUP(SOURCE!C349,lookups!A$1:B$25,2,0),
  IF(ISBLANK(SOURCE!C349),
    "",
    "/* "&amp;TEXT(SOURCE!C349,"???0")&amp;" *"&amp;
      SOURCE!D349&amp;", "&amp; IF(SOURCE!$P$2-LEN(SOURCE!D349) &gt;= 0, REPT(" ",SOURCE!$P$2-LEN(SOURCE!D349)), "")&amp;
      SOURCE!E349&amp;", "&amp; IF(SOURCE!$Q$2-LEN(SOURCE!E349) &gt;= 0, REPT(" ",SOURCE!$Q$2-LEN(SOURCE!E349)), "")&amp;
      SOURCE!F349&amp;", "&amp; IF(SOURCE!$R$2-LEN(SOURCE!F349) &gt;=0, REPT(" ",SOURCE!$R$2-LEN(SOURCE!F349)), "")&amp;
      SOURCE!G349&amp;", "&amp; IF(SOURCE!$S$2-LEN(SOURCE!G349) &gt;= 0, REPT(" ",SOURCE!$S$2-LEN(SOURCE!G349)), "")&amp;
      TEXT(SOURCE!H349,"??0")&amp;", "&amp; IF(SOURCE!$T$2-3 &gt;= 0, REPT(" ",SOURCE!$T$2-3), "")&amp;
      TEXT(SOURCE!I349,"??0")&amp;", "&amp; IF(SOURCE!$U$2-3 &gt;= 0, REPT(" ",SOURCE!$U$2-3), "")&amp;
      SOURCE!J349&amp;", "&amp; IF(SOURCE!$V$2-LEN(SOURCE!J349) &gt;= 0, REPT(" ",SOURCE!$V$2-LEN(SOURCE!J349)), "")&amp;
      SOURCE!K349&amp;      IF(SOURCE!$W$2-LEN(SOURCE!K349) &gt;= 0, REPT(" ",SOURCE!$W$2-LEN(SOURCE!K349)), "")&amp;
  ", "&amp; SOURCE!L349&amp;      IF(SOURCE!$Y$2-LEN(SOURCE!L349) &gt;= 0, REPT(" ",SOURCE!$Y$2-LEN(SOURCE!L349)), "")&amp;
      "},"&amp;IF(SOURCE!M349&lt;&gt;"","   "&amp;SOURCE!M349,"")
 )
)</f>
        <v>/*  345 */  { fnCvtTorrPa,                 divide,                      "Pa" STD_RIGHT_ARROW "tor",                    "torr",                                        0,       0,       CAT_DUPL, SLS_ENABLED  , US_UNCHANGED},</v>
      </c>
    </row>
    <row r="350" spans="1:1">
      <c r="A350" s="14" t="str">
        <f>IF(SOURCE!C350&lt;0,VLOOKUP(SOURCE!C350,lookups!A$1:B$25,2,0),
  IF(ISBLANK(SOURCE!C350),
    "",
    "/* "&amp;TEXT(SOURCE!C350,"???0")&amp;" *"&amp;
      SOURCE!D350&amp;", "&amp; IF(SOURCE!$P$2-LEN(SOURCE!D350) &gt;= 0, REPT(" ",SOURCE!$P$2-LEN(SOURCE!D350)), "")&amp;
      SOURCE!E350&amp;", "&amp; IF(SOURCE!$Q$2-LEN(SOURCE!E350) &gt;= 0, REPT(" ",SOURCE!$Q$2-LEN(SOURCE!E350)), "")&amp;
      SOURCE!F350&amp;", "&amp; IF(SOURCE!$R$2-LEN(SOURCE!F350) &gt;=0, REPT(" ",SOURCE!$R$2-LEN(SOURCE!F350)), "")&amp;
      SOURCE!G350&amp;", "&amp; IF(SOURCE!$S$2-LEN(SOURCE!G350) &gt;= 0, REPT(" ",SOURCE!$S$2-LEN(SOURCE!G350)), "")&amp;
      TEXT(SOURCE!H350,"??0")&amp;", "&amp; IF(SOURCE!$T$2-3 &gt;= 0, REPT(" ",SOURCE!$T$2-3), "")&amp;
      TEXT(SOURCE!I350,"??0")&amp;", "&amp; IF(SOURCE!$U$2-3 &gt;= 0, REPT(" ",SOURCE!$U$2-3), "")&amp;
      SOURCE!J350&amp;", "&amp; IF(SOURCE!$V$2-LEN(SOURCE!J350) &gt;= 0, REPT(" ",SOURCE!$V$2-LEN(SOURCE!J350)), "")&amp;
      SOURCE!K350&amp;      IF(SOURCE!$W$2-LEN(SOURCE!K350) &gt;= 0, REPT(" ",SOURCE!$W$2-LEN(SOURCE!K350)), "")&amp;
  ", "&amp; SOURCE!L350&amp;      IF(SOURCE!$Y$2-LEN(SOURCE!L350) &gt;= 0, REPT(" ",SOURCE!$Y$2-LEN(SOURCE!L350)), "")&amp;
      "},"&amp;IF(SOURCE!M350&lt;&gt;"","   "&amp;SOURCE!M350,"")
 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1" spans="1:1">
      <c r="A351" s="14" t="str">
        <f>IF(SOURCE!C351&lt;0,VLOOKUP(SOURCE!C351,lookups!A$1:B$25,2,0),
  IF(ISBLANK(SOURCE!C351),
    "",
    "/* "&amp;TEXT(SOURCE!C351,"???0")&amp;" *"&amp;
      SOURCE!D351&amp;", "&amp; IF(SOURCE!$P$2-LEN(SOURCE!D351) &gt;= 0, REPT(" ",SOURCE!$P$2-LEN(SOURCE!D351)), "")&amp;
      SOURCE!E351&amp;", "&amp; IF(SOURCE!$Q$2-LEN(SOURCE!E351) &gt;= 0, REPT(" ",SOURCE!$Q$2-LEN(SOURCE!E351)), "")&amp;
      SOURCE!F351&amp;", "&amp; IF(SOURCE!$R$2-LEN(SOURCE!F351) &gt;=0, REPT(" ",SOURCE!$R$2-LEN(SOURCE!F351)), "")&amp;
      SOURCE!G351&amp;", "&amp; IF(SOURCE!$S$2-LEN(SOURCE!G351) &gt;= 0, REPT(" ",SOURCE!$S$2-LEN(SOURCE!G351)), "")&amp;
      TEXT(SOURCE!H351,"??0")&amp;", "&amp; IF(SOURCE!$T$2-3 &gt;= 0, REPT(" ",SOURCE!$T$2-3), "")&amp;
      TEXT(SOURCE!I351,"??0")&amp;", "&amp; IF(SOURCE!$U$2-3 &gt;= 0, REPT(" ",SOURCE!$U$2-3), "")&amp;
      SOURCE!J351&amp;", "&amp; IF(SOURCE!$V$2-LEN(SOURCE!J351) &gt;= 0, REPT(" ",SOURCE!$V$2-LEN(SOURCE!J351)), "")&amp;
      SOURCE!K351&amp;      IF(SOURCE!$W$2-LEN(SOURCE!K351) &gt;= 0, REPT(" ",SOURCE!$W$2-LEN(SOURCE!K351)), "")&amp;
  ", "&amp; SOURCE!L351&amp;      IF(SOURCE!$Y$2-LEN(SOURCE!L351) &gt;= 0, REPT(" ",SOURCE!$Y$2-LEN(SOURCE!L351)), "")&amp;
      "},"&amp;IF(SOURCE!M351&lt;&gt;"","   "&amp;SOURCE!M351,"")
 )
)</f>
        <v>/*  347 */  { fnCvtTorrPa,                 multiply,                    "tor" STD_RIGHT_ARROW "Pa",                    STD_RIGHT_ARROW " Pa",                         0,       0,       CAT_DUPL, SLS_ENABLED  , US_UNCHANGED},</v>
      </c>
    </row>
    <row r="352" spans="1:1">
      <c r="A352" s="14" t="str">
        <f>IF(SOURCE!C352&lt;0,VLOOKUP(SOURCE!C352,lookups!A$1:B$25,2,0),
  IF(ISBLANK(SOURCE!C352),
    "",
    "/* "&amp;TEXT(SOURCE!C352,"???0")&amp;" *"&amp;
      SOURCE!D352&amp;", "&amp; IF(SOURCE!$P$2-LEN(SOURCE!D352) &gt;= 0, REPT(" ",SOURCE!$P$2-LEN(SOURCE!D352)), "")&amp;
      SOURCE!E352&amp;", "&amp; IF(SOURCE!$Q$2-LEN(SOURCE!E352) &gt;= 0, REPT(" ",SOURCE!$Q$2-LEN(SOURCE!E352)), "")&amp;
      SOURCE!F352&amp;", "&amp; IF(SOURCE!$R$2-LEN(SOURCE!F352) &gt;=0, REPT(" ",SOURCE!$R$2-LEN(SOURCE!F352)), "")&amp;
      SOURCE!G352&amp;", "&amp; IF(SOURCE!$S$2-LEN(SOURCE!G352) &gt;= 0, REPT(" ",SOURCE!$S$2-LEN(SOURCE!G352)), "")&amp;
      TEXT(SOURCE!H352,"??0")&amp;", "&amp; IF(SOURCE!$T$2-3 &gt;= 0, REPT(" ",SOURCE!$T$2-3), "")&amp;
      TEXT(SOURCE!I352,"??0")&amp;", "&amp; IF(SOURCE!$U$2-3 &gt;= 0, REPT(" ",SOURCE!$U$2-3), "")&amp;
      SOURCE!J352&amp;", "&amp; IF(SOURCE!$V$2-LEN(SOURCE!J352) &gt;= 0, REPT(" ",SOURCE!$V$2-LEN(SOURCE!J352)), "")&amp;
      SOURCE!K352&amp;      IF(SOURCE!$W$2-LEN(SOURCE!K352) &gt;= 0, REPT(" ",SOURCE!$W$2-LEN(SOURCE!K352)), "")&amp;
  ", "&amp; SOURCE!L352&amp;      IF(SOURCE!$Y$2-LEN(SOURCE!L352) &gt;= 0, REPT(" ",SOURCE!$Y$2-LEN(SOURCE!L352)), "")&amp;
      "},"&amp;IF(SOURCE!M352&lt;&gt;"","   "&amp;SOURCE!M352,"")
 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53" spans="1:1">
      <c r="A353" s="14" t="str">
        <f>IF(SOURCE!C353&lt;0,VLOOKUP(SOURCE!C353,lookups!A$1:B$25,2,0),
  IF(ISBLANK(SOURCE!C353),
    "",
    "/* "&amp;TEXT(SOURCE!C353,"???0")&amp;" *"&amp;
      SOURCE!D353&amp;", "&amp; IF(SOURCE!$P$2-LEN(SOURCE!D353) &gt;= 0, REPT(" ",SOURCE!$P$2-LEN(SOURCE!D353)), "")&amp;
      SOURCE!E353&amp;", "&amp; IF(SOURCE!$Q$2-LEN(SOURCE!E353) &gt;= 0, REPT(" ",SOURCE!$Q$2-LEN(SOURCE!E353)), "")&amp;
      SOURCE!F353&amp;", "&amp; IF(SOURCE!$R$2-LEN(SOURCE!F353) &gt;=0, REPT(" ",SOURCE!$R$2-LEN(SOURCE!F353)), "")&amp;
      SOURCE!G353&amp;", "&amp; IF(SOURCE!$S$2-LEN(SOURCE!G353) &gt;= 0, REPT(" ",SOURCE!$S$2-LEN(SOURCE!G353)), "")&amp;
      TEXT(SOURCE!H353,"??0")&amp;", "&amp; IF(SOURCE!$T$2-3 &gt;= 0, REPT(" ",SOURCE!$T$2-3), "")&amp;
      TEXT(SOURCE!I353,"??0")&amp;", "&amp; IF(SOURCE!$U$2-3 &gt;= 0, REPT(" ",SOURCE!$U$2-3), "")&amp;
      SOURCE!J353&amp;", "&amp; IF(SOURCE!$V$2-LEN(SOURCE!J353) &gt;= 0, REPT(" ",SOURCE!$V$2-LEN(SOURCE!J353)), "")&amp;
      SOURCE!K353&amp;      IF(SOURCE!$W$2-LEN(SOURCE!K353) &gt;= 0, REPT(" ",SOURCE!$W$2-LEN(SOURCE!K353)), "")&amp;
  ", "&amp; SOURCE!L353&amp;      IF(SOURCE!$Y$2-LEN(SOURCE!L353) &gt;= 0, REPT(" ",SOURCE!$Y$2-LEN(SOURCE!L353)), "")&amp;
      "},"&amp;IF(SOURCE!M353&lt;&gt;"","   "&amp;SOURCE!M353,"")
 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54" spans="1:1">
      <c r="A354" s="14" t="str">
        <f>IF(SOURCE!C354&lt;0,VLOOKUP(SOURCE!C354,lookups!A$1:B$25,2,0),
  IF(ISBLANK(SOURCE!C354),
    "",
    "/* "&amp;TEXT(SOURCE!C354,"???0")&amp;" *"&amp;
      SOURCE!D354&amp;", "&amp; IF(SOURCE!$P$2-LEN(SOURCE!D354) &gt;= 0, REPT(" ",SOURCE!$P$2-LEN(SOURCE!D354)), "")&amp;
      SOURCE!E354&amp;", "&amp; IF(SOURCE!$Q$2-LEN(SOURCE!E354) &gt;= 0, REPT(" ",SOURCE!$Q$2-LEN(SOURCE!E354)), "")&amp;
      SOURCE!F354&amp;", "&amp; IF(SOURCE!$R$2-LEN(SOURCE!F354) &gt;=0, REPT(" ",SOURCE!$R$2-LEN(SOURCE!F354)), "")&amp;
      SOURCE!G354&amp;", "&amp; IF(SOURCE!$S$2-LEN(SOURCE!G354) &gt;= 0, REPT(" ",SOURCE!$S$2-LEN(SOURCE!G354)), "")&amp;
      TEXT(SOURCE!H354,"??0")&amp;", "&amp; IF(SOURCE!$T$2-3 &gt;= 0, REPT(" ",SOURCE!$T$2-3), "")&amp;
      TEXT(SOURCE!I354,"??0")&amp;", "&amp; IF(SOURCE!$U$2-3 &gt;= 0, REPT(" ",SOURCE!$U$2-3), "")&amp;
      SOURCE!J354&amp;", "&amp; IF(SOURCE!$V$2-LEN(SOURCE!J354) &gt;= 0, REPT(" ",SOURCE!$V$2-LEN(SOURCE!J354)), "")&amp;
      SOURCE!K354&amp;      IF(SOURCE!$W$2-LEN(SOURCE!K354) &gt;= 0, REPT(" ",SOURCE!$W$2-LEN(SOURCE!K354)), "")&amp;
  ", "&amp; SOURCE!L354&amp;      IF(SOURCE!$Y$2-LEN(SOURCE!L354) &gt;= 0, REPT(" ",SOURCE!$Y$2-LEN(SOURCE!L354)), "")&amp;
      "},"&amp;IF(SOURCE!M354&lt;&gt;"","   "&amp;SOURCE!M354,"")
 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55" spans="1:1">
      <c r="A355" s="14" t="str">
        <f>IF(SOURCE!C355&lt;0,VLOOKUP(SOURCE!C355,lookups!A$1:B$25,2,0),
  IF(ISBLANK(SOURCE!C355),
    "",
    "/* "&amp;TEXT(SOURCE!C355,"???0")&amp;" *"&amp;
      SOURCE!D355&amp;", "&amp; IF(SOURCE!$P$2-LEN(SOURCE!D355) &gt;= 0, REPT(" ",SOURCE!$P$2-LEN(SOURCE!D355)), "")&amp;
      SOURCE!E355&amp;", "&amp; IF(SOURCE!$Q$2-LEN(SOURCE!E355) &gt;= 0, REPT(" ",SOURCE!$Q$2-LEN(SOURCE!E355)), "")&amp;
      SOURCE!F355&amp;", "&amp; IF(SOURCE!$R$2-LEN(SOURCE!F355) &gt;=0, REPT(" ",SOURCE!$R$2-LEN(SOURCE!F355)), "")&amp;
      SOURCE!G355&amp;", "&amp; IF(SOURCE!$S$2-LEN(SOURCE!G355) &gt;= 0, REPT(" ",SOURCE!$S$2-LEN(SOURCE!G355)), "")&amp;
      TEXT(SOURCE!H355,"??0")&amp;", "&amp; IF(SOURCE!$T$2-3 &gt;= 0, REPT(" ",SOURCE!$T$2-3), "")&amp;
      TEXT(SOURCE!I355,"??0")&amp;", "&amp; IF(SOURCE!$U$2-3 &gt;= 0, REPT(" ",SOURCE!$U$2-3), "")&amp;
      SOURCE!J355&amp;", "&amp; IF(SOURCE!$V$2-LEN(SOURCE!J355) &gt;= 0, REPT(" ",SOURCE!$V$2-LEN(SOURCE!J355)), "")&amp;
      SOURCE!K355&amp;      IF(SOURCE!$W$2-LEN(SOURCE!K355) &gt;= 0, REPT(" ",SOURCE!$W$2-LEN(SOURCE!K355)), "")&amp;
  ", "&amp; SOURCE!L355&amp;      IF(SOURCE!$Y$2-LEN(SOURCE!L355) &gt;= 0, REPT(" ",SOURCE!$Y$2-LEN(SOURCE!L355)), "")&amp;
      "},"&amp;IF(SOURCE!M355&lt;&gt;"","   "&amp;SOURCE!M355,"")
 )
)</f>
        <v>/*  351 */  { fnCvtCaratKg,                multiply,                    "ct" STD_RIGHT_ARROW "kg",                     STD_RIGHT_ARROW " kg",                         0,       0,       CAT_DUPL, SLS_ENABLED  , US_UNCHANGED},</v>
      </c>
    </row>
    <row r="356" spans="1:1">
      <c r="A356" s="14" t="str">
        <f>IF(SOURCE!C356&lt;0,VLOOKUP(SOURCE!C356,lookups!A$1:B$25,2,0),
  IF(ISBLANK(SOURCE!C356),
    "",
    "/* "&amp;TEXT(SOURCE!C356,"???0")&amp;" *"&amp;
      SOURCE!D356&amp;", "&amp; IF(SOURCE!$P$2-LEN(SOURCE!D356) &gt;= 0, REPT(" ",SOURCE!$P$2-LEN(SOURCE!D356)), "")&amp;
      SOURCE!E356&amp;", "&amp; IF(SOURCE!$Q$2-LEN(SOURCE!E356) &gt;= 0, REPT(" ",SOURCE!$Q$2-LEN(SOURCE!E356)), "")&amp;
      SOURCE!F356&amp;", "&amp; IF(SOURCE!$R$2-LEN(SOURCE!F356) &gt;=0, REPT(" ",SOURCE!$R$2-LEN(SOURCE!F356)), "")&amp;
      SOURCE!G356&amp;", "&amp; IF(SOURCE!$S$2-LEN(SOURCE!G356) &gt;= 0, REPT(" ",SOURCE!$S$2-LEN(SOURCE!G356)), "")&amp;
      TEXT(SOURCE!H356,"??0")&amp;", "&amp; IF(SOURCE!$T$2-3 &gt;= 0, REPT(" ",SOURCE!$T$2-3), "")&amp;
      TEXT(SOURCE!I356,"??0")&amp;", "&amp; IF(SOURCE!$U$2-3 &gt;= 0, REPT(" ",SOURCE!$U$2-3), "")&amp;
      SOURCE!J356&amp;", "&amp; IF(SOURCE!$V$2-LEN(SOURCE!J356) &gt;= 0, REPT(" ",SOURCE!$V$2-LEN(SOURCE!J356)), "")&amp;
      SOURCE!K356&amp;      IF(SOURCE!$W$2-LEN(SOURCE!K356) &gt;= 0, REPT(" ",SOURCE!$W$2-LEN(SOURCE!K356)), "")&amp;
  ", "&amp; SOURCE!L356&amp;      IF(SOURCE!$Y$2-LEN(SOURCE!L356) &gt;= 0, REPT(" ",SOURCE!$Y$2-LEN(SOURCE!L356)), "")&amp;
      "},"&amp;IF(SOURCE!M356&lt;&gt;"","   "&amp;SOURCE!M356,"")
 )
)</f>
        <v>/*  352 */  { fnCvtCaratKg,                multiply,                    "ct" STD_RIGHT_ARROW "kg",                     STD_SPACE_HAIR,                                0,       0,       CAT_DUPL, SLS_ENABLED  , US_UNCHANGED},</v>
      </c>
    </row>
    <row r="357" spans="1:1">
      <c r="A357" s="14" t="str">
        <f>IF(SOURCE!C357&lt;0,VLOOKUP(SOURCE!C357,lookups!A$1:B$25,2,0),
  IF(ISBLANK(SOURCE!C357),
    "",
    "/* "&amp;TEXT(SOURCE!C357,"???0")&amp;" *"&amp;
      SOURCE!D357&amp;", "&amp; IF(SOURCE!$P$2-LEN(SOURCE!D357) &gt;= 0, REPT(" ",SOURCE!$P$2-LEN(SOURCE!D357)), "")&amp;
      SOURCE!E357&amp;", "&amp; IF(SOURCE!$Q$2-LEN(SOURCE!E357) &gt;= 0, REPT(" ",SOURCE!$Q$2-LEN(SOURCE!E357)), "")&amp;
      SOURCE!F357&amp;", "&amp; IF(SOURCE!$R$2-LEN(SOURCE!F357) &gt;=0, REPT(" ",SOURCE!$R$2-LEN(SOURCE!F357)), "")&amp;
      SOURCE!G357&amp;", "&amp; IF(SOURCE!$S$2-LEN(SOURCE!G357) &gt;= 0, REPT(" ",SOURCE!$S$2-LEN(SOURCE!G357)), "")&amp;
      TEXT(SOURCE!H357,"??0")&amp;", "&amp; IF(SOURCE!$T$2-3 &gt;= 0, REPT(" ",SOURCE!$T$2-3), "")&amp;
      TEXT(SOURCE!I357,"??0")&amp;", "&amp; IF(SOURCE!$U$2-3 &gt;= 0, REPT(" ",SOURCE!$U$2-3), "")&amp;
      SOURCE!J357&amp;", "&amp; IF(SOURCE!$V$2-LEN(SOURCE!J357) &gt;= 0, REPT(" ",SOURCE!$V$2-LEN(SOURCE!J357)), "")&amp;
      SOURCE!K357&amp;      IF(SOURCE!$W$2-LEN(SOURCE!K357) &gt;= 0, REPT(" ",SOURCE!$W$2-LEN(SOURCE!K357)), "")&amp;
  ", "&amp; SOURCE!L357&amp;      IF(SOURCE!$Y$2-LEN(SOURCE!L357) &gt;= 0, REPT(" ",SOURCE!$Y$2-LEN(SOURCE!L357)), "")&amp;
      "},"&amp;IF(SOURCE!M357&lt;&gt;"","   "&amp;SOURCE!M357,"")
 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58" spans="1:1">
      <c r="A358" s="14" t="str">
        <f>IF(SOURCE!C358&lt;0,VLOOKUP(SOURCE!C358,lookups!A$1:B$25,2,0),
  IF(ISBLANK(SOURCE!C358),
    "",
    "/* "&amp;TEXT(SOURCE!C358,"???0")&amp;" *"&amp;
      SOURCE!D358&amp;", "&amp; IF(SOURCE!$P$2-LEN(SOURCE!D358) &gt;= 0, REPT(" ",SOURCE!$P$2-LEN(SOURCE!D358)), "")&amp;
      SOURCE!E358&amp;", "&amp; IF(SOURCE!$Q$2-LEN(SOURCE!E358) &gt;= 0, REPT(" ",SOURCE!$Q$2-LEN(SOURCE!E358)), "")&amp;
      SOURCE!F358&amp;", "&amp; IF(SOURCE!$R$2-LEN(SOURCE!F358) &gt;=0, REPT(" ",SOURCE!$R$2-LEN(SOURCE!F358)), "")&amp;
      SOURCE!G358&amp;", "&amp; IF(SOURCE!$S$2-LEN(SOURCE!G358) &gt;= 0, REPT(" ",SOURCE!$S$2-LEN(SOURCE!G358)), "")&amp;
      TEXT(SOURCE!H358,"??0")&amp;", "&amp; IF(SOURCE!$T$2-3 &gt;= 0, REPT(" ",SOURCE!$T$2-3), "")&amp;
      TEXT(SOURCE!I358,"??0")&amp;", "&amp; IF(SOURCE!$U$2-3 &gt;= 0, REPT(" ",SOURCE!$U$2-3), "")&amp;
      SOURCE!J358&amp;", "&amp; IF(SOURCE!$V$2-LEN(SOURCE!J358) &gt;= 0, REPT(" ",SOURCE!$V$2-LEN(SOURCE!J358)), "")&amp;
      SOURCE!K358&amp;      IF(SOURCE!$W$2-LEN(SOURCE!K358) &gt;= 0, REPT(" ",SOURCE!$W$2-LEN(SOURCE!K358)), "")&amp;
  ", "&amp; SOURCE!L358&amp;      IF(SOURCE!$Y$2-LEN(SOURCE!L358) &gt;= 0, REPT(" ",SOURCE!$Y$2-LEN(SOURCE!L358)), "")&amp;
      "},"&amp;IF(SOURCE!M358&lt;&gt;"","   "&amp;SOURCE!M358,"")
 )
)</f>
        <v>/*  354 */  { fnCvtCaratKg,                divide,                      "kg" STD_RIGHT_ARROW "ct",                     "carat",                                       0,       0,       CAT_DUPL, SLS_ENABLED  , US_UNCHANGED},</v>
      </c>
    </row>
    <row r="359" spans="1:1">
      <c r="A359" s="14" t="str">
        <f>IF(SOURCE!C359&lt;0,VLOOKUP(SOURCE!C359,lookups!A$1:B$25,2,0),
  IF(ISBLANK(SOURCE!C359),
    "",
    "/* "&amp;TEXT(SOURCE!C359,"???0")&amp;" *"&amp;
      SOURCE!D359&amp;", "&amp; IF(SOURCE!$P$2-LEN(SOURCE!D359) &gt;= 0, REPT(" ",SOURCE!$P$2-LEN(SOURCE!D359)), "")&amp;
      SOURCE!E359&amp;", "&amp; IF(SOURCE!$Q$2-LEN(SOURCE!E359) &gt;= 0, REPT(" ",SOURCE!$Q$2-LEN(SOURCE!E359)), "")&amp;
      SOURCE!F359&amp;", "&amp; IF(SOURCE!$R$2-LEN(SOURCE!F359) &gt;=0, REPT(" ",SOURCE!$R$2-LEN(SOURCE!F359)), "")&amp;
      SOURCE!G359&amp;", "&amp; IF(SOURCE!$S$2-LEN(SOURCE!G359) &gt;= 0, REPT(" ",SOURCE!$S$2-LEN(SOURCE!G359)), "")&amp;
      TEXT(SOURCE!H359,"??0")&amp;", "&amp; IF(SOURCE!$T$2-3 &gt;= 0, REPT(" ",SOURCE!$T$2-3), "")&amp;
      TEXT(SOURCE!I359,"??0")&amp;", "&amp; IF(SOURCE!$U$2-3 &gt;= 0, REPT(" ",SOURCE!$U$2-3), "")&amp;
      SOURCE!J359&amp;", "&amp; IF(SOURCE!$V$2-LEN(SOURCE!J359) &gt;= 0, REPT(" ",SOURCE!$V$2-LEN(SOURCE!J359)), "")&amp;
      SOURCE!K359&amp;      IF(SOURCE!$W$2-LEN(SOURCE!K359) &gt;= 0, REPT(" ",SOURCE!$W$2-LEN(SOURCE!K359)), "")&amp;
  ", "&amp; SOURCE!L359&amp;      IF(SOURCE!$Y$2-LEN(SOURCE!L359) &gt;= 0, REPT(" ",SOURCE!$Y$2-LEN(SOURCE!L359)), "")&amp;
      "},"&amp;IF(SOURCE!M359&lt;&gt;"","   "&amp;SOURCE!M359,"")
 )
)</f>
        <v>/*  355 */  { fnCvtCaratKg,                divide,                      "kg" STD_RIGHT_ARROW "ct",                     STD_SPACE_HAIR,                                0,       0,       CAT_DUPL, SLS_ENABLED  , US_UNCHANGED},</v>
      </c>
    </row>
    <row r="360" spans="1:1">
      <c r="A360" s="14" t="str">
        <f>IF(SOURCE!C360&lt;0,VLOOKUP(SOURCE!C360,lookups!A$1:B$25,2,0),
  IF(ISBLANK(SOURCE!C360),
    "",
    "/* "&amp;TEXT(SOURCE!C360,"???0")&amp;" *"&amp;
      SOURCE!D360&amp;", "&amp; IF(SOURCE!$P$2-LEN(SOURCE!D360) &gt;= 0, REPT(" ",SOURCE!$P$2-LEN(SOURCE!D360)), "")&amp;
      SOURCE!E360&amp;", "&amp; IF(SOURCE!$Q$2-LEN(SOURCE!E360) &gt;= 0, REPT(" ",SOURCE!$Q$2-LEN(SOURCE!E360)), "")&amp;
      SOURCE!F360&amp;", "&amp; IF(SOURCE!$R$2-LEN(SOURCE!F360) &gt;=0, REPT(" ",SOURCE!$R$2-LEN(SOURCE!F360)), "")&amp;
      SOURCE!G360&amp;", "&amp; IF(SOURCE!$S$2-LEN(SOURCE!G360) &gt;= 0, REPT(" ",SOURCE!$S$2-LEN(SOURCE!G360)), "")&amp;
      TEXT(SOURCE!H360,"??0")&amp;", "&amp; IF(SOURCE!$T$2-3 &gt;= 0, REPT(" ",SOURCE!$T$2-3), "")&amp;
      TEXT(SOURCE!I360,"??0")&amp;", "&amp; IF(SOURCE!$U$2-3 &gt;= 0, REPT(" ",SOURCE!$U$2-3), "")&amp;
      SOURCE!J360&amp;", "&amp; IF(SOURCE!$V$2-LEN(SOURCE!J360) &gt;= 0, REPT(" ",SOURCE!$V$2-LEN(SOURCE!J360)), "")&amp;
      SOURCE!K360&amp;      IF(SOURCE!$W$2-LEN(SOURCE!K360) &gt;= 0, REPT(" ",SOURCE!$W$2-LEN(SOURCE!K360)), "")&amp;
  ", "&amp; SOURCE!L360&amp;      IF(SOURCE!$Y$2-LEN(SOURCE!L360) &gt;= 0, REPT(" ",SOURCE!$Y$2-LEN(SOURCE!L360)), "")&amp;
      "},"&amp;IF(SOURCE!M360&lt;&gt;"","   "&amp;SOURCE!M360,"")
 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1" spans="1:1">
      <c r="A361" s="14" t="str">
        <f>IF(SOURCE!C361&lt;0,VLOOKUP(SOURCE!C361,lookups!A$1:B$25,2,0),
  IF(ISBLANK(SOURCE!C361),
    "",
    "/* "&amp;TEXT(SOURCE!C361,"???0")&amp;" *"&amp;
      SOURCE!D361&amp;", "&amp; IF(SOURCE!$P$2-LEN(SOURCE!D361) &gt;= 0, REPT(" ",SOURCE!$P$2-LEN(SOURCE!D361)), "")&amp;
      SOURCE!E361&amp;", "&amp; IF(SOURCE!$Q$2-LEN(SOURCE!E361) &gt;= 0, REPT(" ",SOURCE!$Q$2-LEN(SOURCE!E361)), "")&amp;
      SOURCE!F361&amp;", "&amp; IF(SOURCE!$R$2-LEN(SOURCE!F361) &gt;=0, REPT(" ",SOURCE!$R$2-LEN(SOURCE!F361)), "")&amp;
      SOURCE!G361&amp;", "&amp; IF(SOURCE!$S$2-LEN(SOURCE!G361) &gt;= 0, REPT(" ",SOURCE!$S$2-LEN(SOURCE!G361)), "")&amp;
      TEXT(SOURCE!H361,"??0")&amp;", "&amp; IF(SOURCE!$T$2-3 &gt;= 0, REPT(" ",SOURCE!$T$2-3), "")&amp;
      TEXT(SOURCE!I361,"??0")&amp;", "&amp; IF(SOURCE!$U$2-3 &gt;= 0, REPT(" ",SOURCE!$U$2-3), "")&amp;
      SOURCE!J361&amp;", "&amp; IF(SOURCE!$V$2-LEN(SOURCE!J361) &gt;= 0, REPT(" ",SOURCE!$V$2-LEN(SOURCE!J361)), "")&amp;
      SOURCE!K361&amp;      IF(SOURCE!$W$2-LEN(SOURCE!K361) &gt;= 0, REPT(" ",SOURCE!$W$2-LEN(SOURCE!K361)), "")&amp;
  ", "&amp; SOURCE!L361&amp;      IF(SOURCE!$Y$2-LEN(SOURCE!L361) &gt;= 0, REPT(" ",SOURCE!$Y$2-LEN(SOURCE!L361)), "")&amp;
      "},"&amp;IF(SOURCE!M361&lt;&gt;"","   "&amp;SOURCE!M361,"")
 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62" spans="1:1">
      <c r="A362" s="14" t="str">
        <f>IF(SOURCE!C362&lt;0,VLOOKUP(SOURCE!C362,lookups!A$1:B$25,2,0),
  IF(ISBLANK(SOURCE!C362),
    "",
    "/* "&amp;TEXT(SOURCE!C362,"???0")&amp;" *"&amp;
      SOURCE!D362&amp;", "&amp; IF(SOURCE!$P$2-LEN(SOURCE!D362) &gt;= 0, REPT(" ",SOURCE!$P$2-LEN(SOURCE!D362)), "")&amp;
      SOURCE!E362&amp;", "&amp; IF(SOURCE!$Q$2-LEN(SOURCE!E362) &gt;= 0, REPT(" ",SOURCE!$Q$2-LEN(SOURCE!E362)), "")&amp;
      SOURCE!F362&amp;", "&amp; IF(SOURCE!$R$2-LEN(SOURCE!F362) &gt;=0, REPT(" ",SOURCE!$R$2-LEN(SOURCE!F362)), "")&amp;
      SOURCE!G362&amp;", "&amp; IF(SOURCE!$S$2-LEN(SOURCE!G362) &gt;= 0, REPT(" ",SOURCE!$S$2-LEN(SOURCE!G362)), "")&amp;
      TEXT(SOURCE!H362,"??0")&amp;", "&amp; IF(SOURCE!$T$2-3 &gt;= 0, REPT(" ",SOURCE!$T$2-3), "")&amp;
      TEXT(SOURCE!I362,"??0")&amp;", "&amp; IF(SOURCE!$U$2-3 &gt;= 0, REPT(" ",SOURCE!$U$2-3), "")&amp;
      SOURCE!J362&amp;", "&amp; IF(SOURCE!$V$2-LEN(SOURCE!J362) &gt;= 0, REPT(" ",SOURCE!$V$2-LEN(SOURCE!J362)), "")&amp;
      SOURCE!K362&amp;      IF(SOURCE!$W$2-LEN(SOURCE!K362) &gt;= 0, REPT(" ",SOURCE!$W$2-LEN(SOURCE!K362)), "")&amp;
  ", "&amp; SOURCE!L362&amp;      IF(SOURCE!$Y$2-LEN(SOURCE!L362) &gt;= 0, REPT(" ",SOURCE!$Y$2-LEN(SOURCE!L362)), "")&amp;
      "},"&amp;IF(SOURCE!M362&lt;&gt;"","   "&amp;SOURCE!M362,"")
 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63" spans="1:1">
      <c r="A363" s="14" t="str">
        <f>IF(SOURCE!C363&lt;0,VLOOKUP(SOURCE!C363,lookups!A$1:B$25,2,0),
  IF(ISBLANK(SOURCE!C363),
    "",
    "/* "&amp;TEXT(SOURCE!C363,"???0")&amp;" *"&amp;
      SOURCE!D363&amp;", "&amp; IF(SOURCE!$P$2-LEN(SOURCE!D363) &gt;= 0, REPT(" ",SOURCE!$P$2-LEN(SOURCE!D363)), "")&amp;
      SOURCE!E363&amp;", "&amp; IF(SOURCE!$Q$2-LEN(SOURCE!E363) &gt;= 0, REPT(" ",SOURCE!$Q$2-LEN(SOURCE!E363)), "")&amp;
      SOURCE!F363&amp;", "&amp; IF(SOURCE!$R$2-LEN(SOURCE!F363) &gt;=0, REPT(" ",SOURCE!$R$2-LEN(SOURCE!F363)), "")&amp;
      SOURCE!G363&amp;", "&amp; IF(SOURCE!$S$2-LEN(SOURCE!G363) &gt;= 0, REPT(" ",SOURCE!$S$2-LEN(SOURCE!G363)), "")&amp;
      TEXT(SOURCE!H363,"??0")&amp;", "&amp; IF(SOURCE!$T$2-3 &gt;= 0, REPT(" ",SOURCE!$T$2-3), "")&amp;
      TEXT(SOURCE!I363,"??0")&amp;", "&amp; IF(SOURCE!$U$2-3 &gt;= 0, REPT(" ",SOURCE!$U$2-3), "")&amp;
      SOURCE!J363&amp;", "&amp; IF(SOURCE!$V$2-LEN(SOURCE!J363) &gt;= 0, REPT(" ",SOURCE!$V$2-LEN(SOURCE!J363)), "")&amp;
      SOURCE!K363&amp;      IF(SOURCE!$W$2-LEN(SOURCE!K363) &gt;= 0, REPT(" ",SOURCE!$W$2-LEN(SOURCE!K363)), "")&amp;
  ", "&amp; SOURCE!L363&amp;      IF(SOURCE!$Y$2-LEN(SOURCE!L363) &gt;= 0, REPT(" ",SOURCE!$Y$2-LEN(SOURCE!L363)), "")&amp;
      "},"&amp;IF(SOURCE!M363&lt;&gt;"","   "&amp;SOURCE!M363,"")
 )
)</f>
        <v>/*  359 */  { fnCvtFathomM,                multiply,                    "fm." STD_RIGHT_ARROW "m",                     STD_RIGHT_ARROW " m",                          0,       0,       CAT_DUPL, SLS_ENABLED  , US_UNCHANGED},</v>
      </c>
    </row>
    <row r="364" spans="1:1">
      <c r="A364" s="14" t="str">
        <f>IF(SOURCE!C364&lt;0,VLOOKUP(SOURCE!C364,lookups!A$1:B$25,2,0),
  IF(ISBLANK(SOURCE!C364),
    "",
    "/* "&amp;TEXT(SOURCE!C364,"???0")&amp;" *"&amp;
      SOURCE!D364&amp;", "&amp; IF(SOURCE!$P$2-LEN(SOURCE!D364) &gt;= 0, REPT(" ",SOURCE!$P$2-LEN(SOURCE!D364)), "")&amp;
      SOURCE!E364&amp;", "&amp; IF(SOURCE!$Q$2-LEN(SOURCE!E364) &gt;= 0, REPT(" ",SOURCE!$Q$2-LEN(SOURCE!E364)), "")&amp;
      SOURCE!F364&amp;", "&amp; IF(SOURCE!$R$2-LEN(SOURCE!F364) &gt;=0, REPT(" ",SOURCE!$R$2-LEN(SOURCE!F364)), "")&amp;
      SOURCE!G364&amp;", "&amp; IF(SOURCE!$S$2-LEN(SOURCE!G364) &gt;= 0, REPT(" ",SOURCE!$S$2-LEN(SOURCE!G364)), "")&amp;
      TEXT(SOURCE!H364,"??0")&amp;", "&amp; IF(SOURCE!$T$2-3 &gt;= 0, REPT(" ",SOURCE!$T$2-3), "")&amp;
      TEXT(SOURCE!I364,"??0")&amp;", "&amp; IF(SOURCE!$U$2-3 &gt;= 0, REPT(" ",SOURCE!$U$2-3), "")&amp;
      SOURCE!J364&amp;", "&amp; IF(SOURCE!$V$2-LEN(SOURCE!J364) &gt;= 0, REPT(" ",SOURCE!$V$2-LEN(SOURCE!J364)), "")&amp;
      SOURCE!K364&amp;      IF(SOURCE!$W$2-LEN(SOURCE!K364) &gt;= 0, REPT(" ",SOURCE!$W$2-LEN(SOURCE!K364)), "")&amp;
  ", "&amp; SOURCE!L364&amp;      IF(SOURCE!$Y$2-LEN(SOURCE!L364) &gt;= 0, REPT(" ",SOURCE!$Y$2-LEN(SOURCE!L364)), "")&amp;
      "},"&amp;IF(SOURCE!M364&lt;&gt;"","   "&amp;SOURCE!M364,"")
 )
)</f>
        <v>/*  360 */  { fnCvtFathomM,                multiply,                    "fm." STD_RIGHT_ARROW "m",                     STD_SPACE_HAIR,                                0,       0,       CAT_DUPL, SLS_ENABLED  , US_UNCHANGED},</v>
      </c>
    </row>
    <row r="365" spans="1:1">
      <c r="A365" s="14" t="str">
        <f>IF(SOURCE!C365&lt;0,VLOOKUP(SOURCE!C365,lookups!A$1:B$25,2,0),
  IF(ISBLANK(SOURCE!C365),
    "",
    "/* "&amp;TEXT(SOURCE!C365,"???0")&amp;" *"&amp;
      SOURCE!D365&amp;", "&amp; IF(SOURCE!$P$2-LEN(SOURCE!D365) &gt;= 0, REPT(" ",SOURCE!$P$2-LEN(SOURCE!D365)), "")&amp;
      SOURCE!E365&amp;", "&amp; IF(SOURCE!$Q$2-LEN(SOURCE!E365) &gt;= 0, REPT(" ",SOURCE!$Q$2-LEN(SOURCE!E365)), "")&amp;
      SOURCE!F365&amp;", "&amp; IF(SOURCE!$R$2-LEN(SOURCE!F365) &gt;=0, REPT(" ",SOURCE!$R$2-LEN(SOURCE!F365)), "")&amp;
      SOURCE!G365&amp;", "&amp; IF(SOURCE!$S$2-LEN(SOURCE!G365) &gt;= 0, REPT(" ",SOURCE!$S$2-LEN(SOURCE!G365)), "")&amp;
      TEXT(SOURCE!H365,"??0")&amp;", "&amp; IF(SOURCE!$T$2-3 &gt;= 0, REPT(" ",SOURCE!$T$2-3), "")&amp;
      TEXT(SOURCE!I365,"??0")&amp;", "&amp; IF(SOURCE!$U$2-3 &gt;= 0, REPT(" ",SOURCE!$U$2-3), "")&amp;
      SOURCE!J365&amp;", "&amp; IF(SOURCE!$V$2-LEN(SOURCE!J365) &gt;= 0, REPT(" ",SOURCE!$V$2-LEN(SOURCE!J365)), "")&amp;
      SOURCE!K365&amp;      IF(SOURCE!$W$2-LEN(SOURCE!K365) &gt;= 0, REPT(" ",SOURCE!$W$2-LEN(SOURCE!K365)), "")&amp;
  ", "&amp; SOURCE!L365&amp;      IF(SOURCE!$Y$2-LEN(SOURCE!L365) &gt;= 0, REPT(" ",SOURCE!$Y$2-LEN(SOURCE!L365)), "")&amp;
      "},"&amp;IF(SOURCE!M365&lt;&gt;"","   "&amp;SOURCE!M365,"")
 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66" spans="1:1">
      <c r="A366" s="14" t="str">
        <f>IF(SOURCE!C366&lt;0,VLOOKUP(SOURCE!C366,lookups!A$1:B$25,2,0),
  IF(ISBLANK(SOURCE!C366),
    "",
    "/* "&amp;TEXT(SOURCE!C366,"???0")&amp;" *"&amp;
      SOURCE!D366&amp;", "&amp; IF(SOURCE!$P$2-LEN(SOURCE!D366) &gt;= 0, REPT(" ",SOURCE!$P$2-LEN(SOURCE!D366)), "")&amp;
      SOURCE!E366&amp;", "&amp; IF(SOURCE!$Q$2-LEN(SOURCE!E366) &gt;= 0, REPT(" ",SOURCE!$Q$2-LEN(SOURCE!E366)), "")&amp;
      SOURCE!F366&amp;", "&amp; IF(SOURCE!$R$2-LEN(SOURCE!F366) &gt;=0, REPT(" ",SOURCE!$R$2-LEN(SOURCE!F366)), "")&amp;
      SOURCE!G366&amp;", "&amp; IF(SOURCE!$S$2-LEN(SOURCE!G366) &gt;= 0, REPT(" ",SOURCE!$S$2-LEN(SOURCE!G366)), "")&amp;
      TEXT(SOURCE!H366,"??0")&amp;", "&amp; IF(SOURCE!$T$2-3 &gt;= 0, REPT(" ",SOURCE!$T$2-3), "")&amp;
      TEXT(SOURCE!I366,"??0")&amp;", "&amp; IF(SOURCE!$U$2-3 &gt;= 0, REPT(" ",SOURCE!$U$2-3), "")&amp;
      SOURCE!J366&amp;", "&amp; IF(SOURCE!$V$2-LEN(SOURCE!J366) &gt;= 0, REPT(" ",SOURCE!$V$2-LEN(SOURCE!J366)), "")&amp;
      SOURCE!K366&amp;      IF(SOURCE!$W$2-LEN(SOURCE!K366) &gt;= 0, REPT(" ",SOURCE!$W$2-LEN(SOURCE!K366)), "")&amp;
  ", "&amp; SOURCE!L366&amp;      IF(SOURCE!$Y$2-LEN(SOURCE!L366) &gt;= 0, REPT(" ",SOURCE!$Y$2-LEN(SOURCE!L366)), "")&amp;
      "},"&amp;IF(SOURCE!M366&lt;&gt;"","   "&amp;SOURCE!M366,"")
 )
)</f>
        <v>/*  362 */  { fnCvtFathomM,                divide,                      "m" STD_RIGHT_ARROW "fm.",                     "fathom",                                      0,       0,       CAT_DUPL, SLS_ENABLED  , US_UNCHANGED},</v>
      </c>
    </row>
    <row r="367" spans="1:1">
      <c r="A367" s="14" t="str">
        <f>IF(SOURCE!C367&lt;0,VLOOKUP(SOURCE!C367,lookups!A$1:B$25,2,0),
  IF(ISBLANK(SOURCE!C367),
    "",
    "/* "&amp;TEXT(SOURCE!C367,"???0")&amp;" *"&amp;
      SOURCE!D367&amp;", "&amp; IF(SOURCE!$P$2-LEN(SOURCE!D367) &gt;= 0, REPT(" ",SOURCE!$P$2-LEN(SOURCE!D367)), "")&amp;
      SOURCE!E367&amp;", "&amp; IF(SOURCE!$Q$2-LEN(SOURCE!E367) &gt;= 0, REPT(" ",SOURCE!$Q$2-LEN(SOURCE!E367)), "")&amp;
      SOURCE!F367&amp;", "&amp; IF(SOURCE!$R$2-LEN(SOURCE!F367) &gt;=0, REPT(" ",SOURCE!$R$2-LEN(SOURCE!F367)), "")&amp;
      SOURCE!G367&amp;", "&amp; IF(SOURCE!$S$2-LEN(SOURCE!G367) &gt;= 0, REPT(" ",SOURCE!$S$2-LEN(SOURCE!G367)), "")&amp;
      TEXT(SOURCE!H367,"??0")&amp;", "&amp; IF(SOURCE!$T$2-3 &gt;= 0, REPT(" ",SOURCE!$T$2-3), "")&amp;
      TEXT(SOURCE!I367,"??0")&amp;", "&amp; IF(SOURCE!$U$2-3 &gt;= 0, REPT(" ",SOURCE!$U$2-3), "")&amp;
      SOURCE!J367&amp;", "&amp; IF(SOURCE!$V$2-LEN(SOURCE!J367) &gt;= 0, REPT(" ",SOURCE!$V$2-LEN(SOURCE!J367)), "")&amp;
      SOURCE!K367&amp;      IF(SOURCE!$W$2-LEN(SOURCE!K367) &gt;= 0, REPT(" ",SOURCE!$W$2-LEN(SOURCE!K367)), "")&amp;
  ", "&amp; SOURCE!L367&amp;      IF(SOURCE!$Y$2-LEN(SOURCE!L367) &gt;= 0, REPT(" ",SOURCE!$Y$2-LEN(SOURCE!L367)), "")&amp;
      "},"&amp;IF(SOURCE!M367&lt;&gt;"","   "&amp;SOURCE!M367,"")
 )
)</f>
        <v>/*  363 */  { fnCvtFathomM,                divide,                      "m" STD_RIGHT_ARROW "fm.",                     STD_SPACE_HAIR,                                0,       0,       CAT_DUPL, SLS_ENABLED  , US_UNCHANGED},</v>
      </c>
    </row>
    <row r="368" spans="1:1">
      <c r="A368" s="14" t="str">
        <f>IF(SOURCE!C368&lt;0,VLOOKUP(SOURCE!C368,lookups!A$1:B$25,2,0),
  IF(ISBLANK(SOURCE!C368),
    "",
    "/* "&amp;TEXT(SOURCE!C368,"???0")&amp;" *"&amp;
      SOURCE!D368&amp;", "&amp; IF(SOURCE!$P$2-LEN(SOURCE!D368) &gt;= 0, REPT(" ",SOURCE!$P$2-LEN(SOURCE!D368)), "")&amp;
      SOURCE!E368&amp;", "&amp; IF(SOURCE!$Q$2-LEN(SOURCE!E368) &gt;= 0, REPT(" ",SOURCE!$Q$2-LEN(SOURCE!E368)), "")&amp;
      SOURCE!F368&amp;", "&amp; IF(SOURCE!$R$2-LEN(SOURCE!F368) &gt;=0, REPT(" ",SOURCE!$R$2-LEN(SOURCE!F368)), "")&amp;
      SOURCE!G368&amp;", "&amp; IF(SOURCE!$S$2-LEN(SOURCE!G368) &gt;= 0, REPT(" ",SOURCE!$S$2-LEN(SOURCE!G368)), "")&amp;
      TEXT(SOURCE!H368,"??0")&amp;", "&amp; IF(SOURCE!$T$2-3 &gt;= 0, REPT(" ",SOURCE!$T$2-3), "")&amp;
      TEXT(SOURCE!I368,"??0")&amp;", "&amp; IF(SOURCE!$U$2-3 &gt;= 0, REPT(" ",SOURCE!$U$2-3), "")&amp;
      SOURCE!J368&amp;", "&amp; IF(SOURCE!$V$2-LEN(SOURCE!J368) &gt;= 0, REPT(" ",SOURCE!$V$2-LEN(SOURCE!J368)), "")&amp;
      SOURCE!K368&amp;      IF(SOURCE!$W$2-LEN(SOURCE!K368) &gt;= 0, REPT(" ",SOURCE!$W$2-LEN(SOURCE!K368)), "")&amp;
  ", "&amp; SOURCE!L368&amp;      IF(SOURCE!$Y$2-LEN(SOURCE!L368) &gt;= 0, REPT(" ",SOURCE!$Y$2-LEN(SOURCE!L368)), "")&amp;
      "},"&amp;IF(SOURCE!M368&lt;&gt;"","   "&amp;SOURCE!M368,"")
 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69" spans="1:1">
      <c r="A369" s="14" t="str">
        <f>IF(SOURCE!C369&lt;0,VLOOKUP(SOURCE!C369,lookups!A$1:B$25,2,0),
  IF(ISBLANK(SOURCE!C369),
    "",
    "/* "&amp;TEXT(SOURCE!C369,"???0")&amp;" *"&amp;
      SOURCE!D369&amp;", "&amp; IF(SOURCE!$P$2-LEN(SOURCE!D369) &gt;= 0, REPT(" ",SOURCE!$P$2-LEN(SOURCE!D369)), "")&amp;
      SOURCE!E369&amp;", "&amp; IF(SOURCE!$Q$2-LEN(SOURCE!E369) &gt;= 0, REPT(" ",SOURCE!$Q$2-LEN(SOURCE!E369)), "")&amp;
      SOURCE!F369&amp;", "&amp; IF(SOURCE!$R$2-LEN(SOURCE!F369) &gt;=0, REPT(" ",SOURCE!$R$2-LEN(SOURCE!F369)), "")&amp;
      SOURCE!G369&amp;", "&amp; IF(SOURCE!$S$2-LEN(SOURCE!G369) &gt;= 0, REPT(" ",SOURCE!$S$2-LEN(SOURCE!G369)), "")&amp;
      TEXT(SOURCE!H369,"??0")&amp;", "&amp; IF(SOURCE!$T$2-3 &gt;= 0, REPT(" ",SOURCE!$T$2-3), "")&amp;
      TEXT(SOURCE!I369,"??0")&amp;", "&amp; IF(SOURCE!$U$2-3 &gt;= 0, REPT(" ",SOURCE!$U$2-3), "")&amp;
      SOURCE!J369&amp;", "&amp; IF(SOURCE!$V$2-LEN(SOURCE!J369) &gt;= 0, REPT(" ",SOURCE!$V$2-LEN(SOURCE!J369)), "")&amp;
      SOURCE!K369&amp;      IF(SOURCE!$W$2-LEN(SOURCE!K369) &gt;= 0, REPT(" ",SOURCE!$W$2-LEN(SOURCE!K369)), "")&amp;
  ", "&amp; SOURCE!L369&amp;      IF(SOURCE!$Y$2-LEN(SOURCE!L369) &gt;= 0, REPT(" ",SOURCE!$Y$2-LEN(SOURCE!L369)), "")&amp;
      "},"&amp;IF(SOURCE!M369&lt;&gt;"","   "&amp;SOURCE!M369,"")
 )
)</f>
        <v>/*  365 */  { fnCvtBarrelM3,               multiply,                    "bbl" STD_RIGHT_ARROW "m" STD_SUP_3,           STD_RIGHT_ARROW " m" STD_SUP_3,                0,       0,       CAT_DUPL, SLS_ENABLED  , US_UNCHANGED},</v>
      </c>
    </row>
    <row r="370" spans="1:1">
      <c r="A370" s="14" t="str">
        <f>IF(SOURCE!C370&lt;0,VLOOKUP(SOURCE!C370,lookups!A$1:B$25,2,0),
  IF(ISBLANK(SOURCE!C370),
    "",
    "/* "&amp;TEXT(SOURCE!C370,"???0")&amp;" *"&amp;
      SOURCE!D370&amp;", "&amp; IF(SOURCE!$P$2-LEN(SOURCE!D370) &gt;= 0, REPT(" ",SOURCE!$P$2-LEN(SOURCE!D370)), "")&amp;
      SOURCE!E370&amp;", "&amp; IF(SOURCE!$Q$2-LEN(SOURCE!E370) &gt;= 0, REPT(" ",SOURCE!$Q$2-LEN(SOURCE!E370)), "")&amp;
      SOURCE!F370&amp;", "&amp; IF(SOURCE!$R$2-LEN(SOURCE!F370) &gt;=0, REPT(" ",SOURCE!$R$2-LEN(SOURCE!F370)), "")&amp;
      SOURCE!G370&amp;", "&amp; IF(SOURCE!$S$2-LEN(SOURCE!G370) &gt;= 0, REPT(" ",SOURCE!$S$2-LEN(SOURCE!G370)), "")&amp;
      TEXT(SOURCE!H370,"??0")&amp;", "&amp; IF(SOURCE!$T$2-3 &gt;= 0, REPT(" ",SOURCE!$T$2-3), "")&amp;
      TEXT(SOURCE!I370,"??0")&amp;", "&amp; IF(SOURCE!$U$2-3 &gt;= 0, REPT(" ",SOURCE!$U$2-3), "")&amp;
      SOURCE!J370&amp;", "&amp; IF(SOURCE!$V$2-LEN(SOURCE!J370) &gt;= 0, REPT(" ",SOURCE!$V$2-LEN(SOURCE!J370)), "")&amp;
      SOURCE!K370&amp;      IF(SOURCE!$W$2-LEN(SOURCE!K370) &gt;= 0, REPT(" ",SOURCE!$W$2-LEN(SOURCE!K370)), "")&amp;
  ", "&amp; SOURCE!L370&amp;      IF(SOURCE!$Y$2-LEN(SOURCE!L370) &gt;= 0, REPT(" ",SOURCE!$Y$2-LEN(SOURCE!L370)), "")&amp;
      "},"&amp;IF(SOURCE!M370&lt;&gt;"","   "&amp;SOURCE!M370,"")
 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1" spans="1:1">
      <c r="A371" s="14" t="str">
        <f>IF(SOURCE!C371&lt;0,VLOOKUP(SOURCE!C371,lookups!A$1:B$25,2,0),
  IF(ISBLANK(SOURCE!C371),
    "",
    "/* "&amp;TEXT(SOURCE!C371,"???0")&amp;" *"&amp;
      SOURCE!D371&amp;", "&amp; IF(SOURCE!$P$2-LEN(SOURCE!D371) &gt;= 0, REPT(" ",SOURCE!$P$2-LEN(SOURCE!D371)), "")&amp;
      SOURCE!E371&amp;", "&amp; IF(SOURCE!$Q$2-LEN(SOURCE!E371) &gt;= 0, REPT(" ",SOURCE!$Q$2-LEN(SOURCE!E371)), "")&amp;
      SOURCE!F371&amp;", "&amp; IF(SOURCE!$R$2-LEN(SOURCE!F371) &gt;=0, REPT(" ",SOURCE!$R$2-LEN(SOURCE!F371)), "")&amp;
      SOURCE!G371&amp;", "&amp; IF(SOURCE!$S$2-LEN(SOURCE!G371) &gt;= 0, REPT(" ",SOURCE!$S$2-LEN(SOURCE!G371)), "")&amp;
      TEXT(SOURCE!H371,"??0")&amp;", "&amp; IF(SOURCE!$T$2-3 &gt;= 0, REPT(" ",SOURCE!$T$2-3), "")&amp;
      TEXT(SOURCE!I371,"??0")&amp;", "&amp; IF(SOURCE!$U$2-3 &gt;= 0, REPT(" ",SOURCE!$U$2-3), "")&amp;
      SOURCE!J371&amp;", "&amp; IF(SOURCE!$V$2-LEN(SOURCE!J371) &gt;= 0, REPT(" ",SOURCE!$V$2-LEN(SOURCE!J371)), "")&amp;
      SOURCE!K371&amp;      IF(SOURCE!$W$2-LEN(SOURCE!K371) &gt;= 0, REPT(" ",SOURCE!$W$2-LEN(SOURCE!K371)), "")&amp;
  ", "&amp; SOURCE!L371&amp;      IF(SOURCE!$Y$2-LEN(SOURCE!L371) &gt;= 0, REPT(" ",SOURCE!$Y$2-LEN(SOURCE!L371)), "")&amp;
      "},"&amp;IF(SOURCE!M371&lt;&gt;"","   "&amp;SOURCE!M371,"")
 )
)</f>
        <v>/*  367 */  { fnCvtBarrelM3,               divide,                      "m" STD_SUP_3 STD_RIGHT_ARROW "bbl",           "barrel",                                      0,       0,       CAT_DUPL, SLS_ENABLED  , US_UNCHANGED},</v>
      </c>
    </row>
    <row r="372" spans="1:1">
      <c r="A372" s="14" t="str">
        <f>IF(SOURCE!C372&lt;0,VLOOKUP(SOURCE!C372,lookups!A$1:B$25,2,0),
  IF(ISBLANK(SOURCE!C372),
    "",
    "/* "&amp;TEXT(SOURCE!C372,"???0")&amp;" *"&amp;
      SOURCE!D372&amp;", "&amp; IF(SOURCE!$P$2-LEN(SOURCE!D372) &gt;= 0, REPT(" ",SOURCE!$P$2-LEN(SOURCE!D372)), "")&amp;
      SOURCE!E372&amp;", "&amp; IF(SOURCE!$Q$2-LEN(SOURCE!E372) &gt;= 0, REPT(" ",SOURCE!$Q$2-LEN(SOURCE!E372)), "")&amp;
      SOURCE!F372&amp;", "&amp; IF(SOURCE!$R$2-LEN(SOURCE!F372) &gt;=0, REPT(" ",SOURCE!$R$2-LEN(SOURCE!F372)), "")&amp;
      SOURCE!G372&amp;", "&amp; IF(SOURCE!$S$2-LEN(SOURCE!G372) &gt;= 0, REPT(" ",SOURCE!$S$2-LEN(SOURCE!G372)), "")&amp;
      TEXT(SOURCE!H372,"??0")&amp;", "&amp; IF(SOURCE!$T$2-3 &gt;= 0, REPT(" ",SOURCE!$T$2-3), "")&amp;
      TEXT(SOURCE!I372,"??0")&amp;", "&amp; IF(SOURCE!$U$2-3 &gt;= 0, REPT(" ",SOURCE!$U$2-3), "")&amp;
      SOURCE!J372&amp;", "&amp; IF(SOURCE!$V$2-LEN(SOURCE!J372) &gt;= 0, REPT(" ",SOURCE!$V$2-LEN(SOURCE!J372)), "")&amp;
      SOURCE!K372&amp;      IF(SOURCE!$W$2-LEN(SOURCE!K372) &gt;= 0, REPT(" ",SOURCE!$W$2-LEN(SOURCE!K372)), "")&amp;
  ", "&amp; SOURCE!L372&amp;      IF(SOURCE!$Y$2-LEN(SOURCE!L372) &gt;= 0, REPT(" ",SOURCE!$Y$2-LEN(SOURCE!L372)), "")&amp;
      "},"&amp;IF(SOURCE!M372&lt;&gt;"","   "&amp;SOURCE!M372,"")
 )
)</f>
        <v>/*  368 */  { fnCvtAtmPa,                  multiply,                    "atm" STD_RIGHT_ARROW "Pa",                    STD_SPACE_HAIR,                                0,       0,       CAT_DUPL, SLS_ENABLED  , US_UNCHANGED},</v>
      </c>
    </row>
    <row r="373" spans="1:1">
      <c r="A373" s="14" t="str">
        <f>IF(SOURCE!C373&lt;0,VLOOKUP(SOURCE!C373,lookups!A$1:B$25,2,0),
  IF(ISBLANK(SOURCE!C373),
    "",
    "/* "&amp;TEXT(SOURCE!C373,"???0")&amp;" *"&amp;
      SOURCE!D373&amp;", "&amp; IF(SOURCE!$P$2-LEN(SOURCE!D373) &gt;= 0, REPT(" ",SOURCE!$P$2-LEN(SOURCE!D373)), "")&amp;
      SOURCE!E373&amp;", "&amp; IF(SOURCE!$Q$2-LEN(SOURCE!E373) &gt;= 0, REPT(" ",SOURCE!$Q$2-LEN(SOURCE!E373)), "")&amp;
      SOURCE!F373&amp;", "&amp; IF(SOURCE!$R$2-LEN(SOURCE!F373) &gt;=0, REPT(" ",SOURCE!$R$2-LEN(SOURCE!F373)), "")&amp;
      SOURCE!G373&amp;", "&amp; IF(SOURCE!$S$2-LEN(SOURCE!G373) &gt;= 0, REPT(" ",SOURCE!$S$2-LEN(SOURCE!G373)), "")&amp;
      TEXT(SOURCE!H373,"??0")&amp;", "&amp; IF(SOURCE!$T$2-3 &gt;= 0, REPT(" ",SOURCE!$T$2-3), "")&amp;
      TEXT(SOURCE!I373,"??0")&amp;", "&amp; IF(SOURCE!$U$2-3 &gt;= 0, REPT(" ",SOURCE!$U$2-3), "")&amp;
      SOURCE!J373&amp;", "&amp; IF(SOURCE!$V$2-LEN(SOURCE!J373) &gt;= 0, REPT(" ",SOURCE!$V$2-LEN(SOURCE!J373)), "")&amp;
      SOURCE!K373&amp;      IF(SOURCE!$W$2-LEN(SOURCE!K373) &gt;= 0, REPT(" ",SOURCE!$W$2-LEN(SOURCE!K373)), "")&amp;
  ", "&amp; SOURCE!L373&amp;      IF(SOURCE!$Y$2-LEN(SOURCE!L373) &gt;= 0, REPT(" ",SOURCE!$Y$2-LEN(SOURCE!L373)), "")&amp;
      "},"&amp;IF(SOURCE!M373&lt;&gt;"","   "&amp;SOURCE!M373,"")
 )
)</f>
        <v>/*  369 */  { fnCvtAtmPa,                  divide,                      "Pa" STD_RIGHT_ARROW "atm",                    STD_SPACE_HAIR,                                0,       0,       CAT_DUPL, SLS_ENABLED  , US_UNCHANGED},</v>
      </c>
    </row>
    <row r="374" spans="1:1">
      <c r="A374" s="14" t="str">
        <f>IF(SOURCE!C374&lt;0,VLOOKUP(SOURCE!C374,lookups!A$1:B$25,2,0),
  IF(ISBLANK(SOURCE!C374),
    "",
    "/* "&amp;TEXT(SOURCE!C374,"???0")&amp;" *"&amp;
      SOURCE!D374&amp;", "&amp; IF(SOURCE!$P$2-LEN(SOURCE!D374) &gt;= 0, REPT(" ",SOURCE!$P$2-LEN(SOURCE!D374)), "")&amp;
      SOURCE!E374&amp;", "&amp; IF(SOURCE!$Q$2-LEN(SOURCE!E374) &gt;= 0, REPT(" ",SOURCE!$Q$2-LEN(SOURCE!E374)), "")&amp;
      SOURCE!F374&amp;", "&amp; IF(SOURCE!$R$2-LEN(SOURCE!F374) &gt;=0, REPT(" ",SOURCE!$R$2-LEN(SOURCE!F374)), "")&amp;
      SOURCE!G374&amp;", "&amp; IF(SOURCE!$S$2-LEN(SOURCE!G374) &gt;= 0, REPT(" ",SOURCE!$S$2-LEN(SOURCE!G374)), "")&amp;
      TEXT(SOURCE!H374,"??0")&amp;", "&amp; IF(SOURCE!$T$2-3 &gt;= 0, REPT(" ",SOURCE!$T$2-3), "")&amp;
      TEXT(SOURCE!I374,"??0")&amp;", "&amp; IF(SOURCE!$U$2-3 &gt;= 0, REPT(" ",SOURCE!$U$2-3), "")&amp;
      SOURCE!J374&amp;", "&amp; IF(SOURCE!$V$2-LEN(SOURCE!J374) &gt;= 0, REPT(" ",SOURCE!$V$2-LEN(SOURCE!J374)), "")&amp;
      SOURCE!K374&amp;      IF(SOURCE!$W$2-LEN(SOURCE!K374) &gt;= 0, REPT(" ",SOURCE!$W$2-LEN(SOURCE!K374)), "")&amp;
  ", "&amp; SOURCE!L374&amp;      IF(SOURCE!$Y$2-LEN(SOURCE!L374) &gt;= 0, REPT(" ",SOURCE!$Y$2-LEN(SOURCE!L374)), "")&amp;
      "},"&amp;IF(SOURCE!M374&lt;&gt;"","   "&amp;SOURCE!M374,"")
 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75" spans="1:1">
      <c r="A375" s="14" t="str">
        <f>IF(SOURCE!C375&lt;0,VLOOKUP(SOURCE!C375,lookups!A$1:B$25,2,0),
  IF(ISBLANK(SOURCE!C375),
    "",
    "/* "&amp;TEXT(SOURCE!C375,"???0")&amp;" *"&amp;
      SOURCE!D375&amp;", "&amp; IF(SOURCE!$P$2-LEN(SOURCE!D375) &gt;= 0, REPT(" ",SOURCE!$P$2-LEN(SOURCE!D375)), "")&amp;
      SOURCE!E375&amp;", "&amp; IF(SOURCE!$Q$2-LEN(SOURCE!E375) &gt;= 0, REPT(" ",SOURCE!$Q$2-LEN(SOURCE!E375)), "")&amp;
      SOURCE!F375&amp;", "&amp; IF(SOURCE!$R$2-LEN(SOURCE!F375) &gt;=0, REPT(" ",SOURCE!$R$2-LEN(SOURCE!F375)), "")&amp;
      SOURCE!G375&amp;", "&amp; IF(SOURCE!$S$2-LEN(SOURCE!G375) &gt;= 0, REPT(" ",SOURCE!$S$2-LEN(SOURCE!G375)), "")&amp;
      TEXT(SOURCE!H375,"??0")&amp;", "&amp; IF(SOURCE!$T$2-3 &gt;= 0, REPT(" ",SOURCE!$T$2-3), "")&amp;
      TEXT(SOURCE!I375,"??0")&amp;", "&amp; IF(SOURCE!$U$2-3 &gt;= 0, REPT(" ",SOURCE!$U$2-3), "")&amp;
      SOURCE!J375&amp;", "&amp; IF(SOURCE!$V$2-LEN(SOURCE!J375) &gt;= 0, REPT(" ",SOURCE!$V$2-LEN(SOURCE!J375)), "")&amp;
      SOURCE!K375&amp;      IF(SOURCE!$W$2-LEN(SOURCE!K375) &gt;= 0, REPT(" ",SOURCE!$W$2-LEN(SOURCE!K375)), "")&amp;
  ", "&amp; SOURCE!L375&amp;      IF(SOURCE!$Y$2-LEN(SOURCE!L375) &gt;= 0, REPT(" ",SOURCE!$Y$2-LEN(SOURCE!L375)), "")&amp;
      "},"&amp;IF(SOURCE!M375&lt;&gt;"","   "&amp;SOURCE!M375,"")
 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76" spans="1:1">
      <c r="A376" s="14" t="str">
        <f>IF(SOURCE!C376&lt;0,VLOOKUP(SOURCE!C376,lookups!A$1:B$25,2,0),
  IF(ISBLANK(SOURCE!C376),
    "",
    "/* "&amp;TEXT(SOURCE!C376,"???0")&amp;" *"&amp;
      SOURCE!D376&amp;", "&amp; IF(SOURCE!$P$2-LEN(SOURCE!D376) &gt;= 0, REPT(" ",SOURCE!$P$2-LEN(SOURCE!D376)), "")&amp;
      SOURCE!E376&amp;", "&amp; IF(SOURCE!$Q$2-LEN(SOURCE!E376) &gt;= 0, REPT(" ",SOURCE!$Q$2-LEN(SOURCE!E376)), "")&amp;
      SOURCE!F376&amp;", "&amp; IF(SOURCE!$R$2-LEN(SOURCE!F376) &gt;=0, REPT(" ",SOURCE!$R$2-LEN(SOURCE!F376)), "")&amp;
      SOURCE!G376&amp;", "&amp; IF(SOURCE!$S$2-LEN(SOURCE!G376) &gt;= 0, REPT(" ",SOURCE!$S$2-LEN(SOURCE!G376)), "")&amp;
      TEXT(SOURCE!H376,"??0")&amp;", "&amp; IF(SOURCE!$T$2-3 &gt;= 0, REPT(" ",SOURCE!$T$2-3), "")&amp;
      TEXT(SOURCE!I376,"??0")&amp;", "&amp; IF(SOURCE!$U$2-3 &gt;= 0, REPT(" ",SOURCE!$U$2-3), "")&amp;
      SOURCE!J376&amp;", "&amp; IF(SOURCE!$V$2-LEN(SOURCE!J376) &gt;= 0, REPT(" ",SOURCE!$V$2-LEN(SOURCE!J376)), "")&amp;
      SOURCE!K376&amp;      IF(SOURCE!$W$2-LEN(SOURCE!K376) &gt;= 0, REPT(" ",SOURCE!$W$2-LEN(SOURCE!K376)), "")&amp;
  ", "&amp; SOURCE!L376&amp;      IF(SOURCE!$Y$2-LEN(SOURCE!L376) &gt;= 0, REPT(" ",SOURCE!$Y$2-LEN(SOURCE!L376)), "")&amp;
      "},"&amp;IF(SOURCE!M376&lt;&gt;"","   "&amp;SOURCE!M376,"")
 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77" spans="1:1">
      <c r="A377" s="14" t="str">
        <f>IF(SOURCE!C377&lt;0,VLOOKUP(SOURCE!C377,lookups!A$1:B$25,2,0),
  IF(ISBLANK(SOURCE!C377),
    "",
    "/* "&amp;TEXT(SOURCE!C377,"???0")&amp;" *"&amp;
      SOURCE!D377&amp;", "&amp; IF(SOURCE!$P$2-LEN(SOURCE!D377) &gt;= 0, REPT(" ",SOURCE!$P$2-LEN(SOURCE!D377)), "")&amp;
      SOURCE!E377&amp;", "&amp; IF(SOURCE!$Q$2-LEN(SOURCE!E377) &gt;= 0, REPT(" ",SOURCE!$Q$2-LEN(SOURCE!E377)), "")&amp;
      SOURCE!F377&amp;", "&amp; IF(SOURCE!$R$2-LEN(SOURCE!F377) &gt;=0, REPT(" ",SOURCE!$R$2-LEN(SOURCE!F377)), "")&amp;
      SOURCE!G377&amp;", "&amp; IF(SOURCE!$S$2-LEN(SOURCE!G377) &gt;= 0, REPT(" ",SOURCE!$S$2-LEN(SOURCE!G377)), "")&amp;
      TEXT(SOURCE!H377,"??0")&amp;", "&amp; IF(SOURCE!$T$2-3 &gt;= 0, REPT(" ",SOURCE!$T$2-3), "")&amp;
      TEXT(SOURCE!I377,"??0")&amp;", "&amp; IF(SOURCE!$U$2-3 &gt;= 0, REPT(" ",SOURCE!$U$2-3), "")&amp;
      SOURCE!J377&amp;", "&amp; IF(SOURCE!$V$2-LEN(SOURCE!J377) &gt;= 0, REPT(" ",SOURCE!$V$2-LEN(SOURCE!J377)), "")&amp;
      SOURCE!K377&amp;      IF(SOURCE!$W$2-LEN(SOURCE!K377) &gt;= 0, REPT(" ",SOURCE!$W$2-LEN(SOURCE!K377)), "")&amp;
  ", "&amp; SOURCE!L377&amp;      IF(SOURCE!$Y$2-LEN(SOURCE!L377) &gt;= 0, REPT(" ",SOURCE!$Y$2-LEN(SOURCE!L377)), "")&amp;
      "},"&amp;IF(SOURCE!M377&lt;&gt;"","   "&amp;SOURCE!M377,"")
 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78" spans="1:1">
      <c r="A378" s="14" t="str">
        <f>IF(SOURCE!C378&lt;0,VLOOKUP(SOURCE!C378,lookups!A$1:B$25,2,0),
  IF(ISBLANK(SOURCE!C378),
    "",
    "/* "&amp;TEXT(SOURCE!C378,"???0")&amp;" *"&amp;
      SOURCE!D378&amp;", "&amp; IF(SOURCE!$P$2-LEN(SOURCE!D378) &gt;= 0, REPT(" ",SOURCE!$P$2-LEN(SOURCE!D378)), "")&amp;
      SOURCE!E378&amp;", "&amp; IF(SOURCE!$Q$2-LEN(SOURCE!E378) &gt;= 0, REPT(" ",SOURCE!$Q$2-LEN(SOURCE!E378)), "")&amp;
      SOURCE!F378&amp;", "&amp; IF(SOURCE!$R$2-LEN(SOURCE!F378) &gt;=0, REPT(" ",SOURCE!$R$2-LEN(SOURCE!F378)), "")&amp;
      SOURCE!G378&amp;", "&amp; IF(SOURCE!$S$2-LEN(SOURCE!G378) &gt;= 0, REPT(" ",SOURCE!$S$2-LEN(SOURCE!G378)), "")&amp;
      TEXT(SOURCE!H378,"??0")&amp;", "&amp; IF(SOURCE!$T$2-3 &gt;= 0, REPT(" ",SOURCE!$T$2-3), "")&amp;
      TEXT(SOURCE!I378,"??0")&amp;", "&amp; IF(SOURCE!$U$2-3 &gt;= 0, REPT(" ",SOURCE!$U$2-3), "")&amp;
      SOURCE!J378&amp;", "&amp; IF(SOURCE!$V$2-LEN(SOURCE!J378) &gt;= 0, REPT(" ",SOURCE!$V$2-LEN(SOURCE!J378)), "")&amp;
      SOURCE!K378&amp;      IF(SOURCE!$W$2-LEN(SOURCE!K378) &gt;= 0, REPT(" ",SOURCE!$W$2-LEN(SOURCE!K378)), "")&amp;
  ", "&amp; SOURCE!L378&amp;      IF(SOURCE!$Y$2-LEN(SOURCE!L378) &gt;= 0, REPT(" ",SOURCE!$Y$2-LEN(SOURCE!L378)), "")&amp;
      "},"&amp;IF(SOURCE!M378&lt;&gt;"","   "&amp;SOURCE!M378,"")
 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79" spans="1:1">
      <c r="A379" s="14" t="str">
        <f>IF(SOURCE!C379&lt;0,VLOOKUP(SOURCE!C379,lookups!A$1:B$25,2,0),
  IF(ISBLANK(SOURCE!C379),
    "",
    "/* "&amp;TEXT(SOURCE!C379,"???0")&amp;" *"&amp;
      SOURCE!D379&amp;", "&amp; IF(SOURCE!$P$2-LEN(SOURCE!D379) &gt;= 0, REPT(" ",SOURCE!$P$2-LEN(SOURCE!D379)), "")&amp;
      SOURCE!E379&amp;", "&amp; IF(SOURCE!$Q$2-LEN(SOURCE!E379) &gt;= 0, REPT(" ",SOURCE!$Q$2-LEN(SOURCE!E379)), "")&amp;
      SOURCE!F379&amp;", "&amp; IF(SOURCE!$R$2-LEN(SOURCE!F379) &gt;=0, REPT(" ",SOURCE!$R$2-LEN(SOURCE!F379)), "")&amp;
      SOURCE!G379&amp;", "&amp; IF(SOURCE!$S$2-LEN(SOURCE!G379) &gt;= 0, REPT(" ",SOURCE!$S$2-LEN(SOURCE!G379)), "")&amp;
      TEXT(SOURCE!H379,"??0")&amp;", "&amp; IF(SOURCE!$T$2-3 &gt;= 0, REPT(" ",SOURCE!$T$2-3), "")&amp;
      TEXT(SOURCE!I379,"??0")&amp;", "&amp; IF(SOURCE!$U$2-3 &gt;= 0, REPT(" ",SOURCE!$U$2-3), "")&amp;
      SOURCE!J379&amp;", "&amp; IF(SOURCE!$V$2-LEN(SOURCE!J379) &gt;= 0, REPT(" ",SOURCE!$V$2-LEN(SOURCE!J379)), "")&amp;
      SOURCE!K379&amp;      IF(SOURCE!$W$2-LEN(SOURCE!K379) &gt;= 0, REPT(" ",SOURCE!$W$2-LEN(SOURCE!K379)), "")&amp;
  ", "&amp; SOURCE!L379&amp;      IF(SOURCE!$Y$2-LEN(SOURCE!L379) &gt;= 0, REPT(" ",SOURCE!$Y$2-LEN(SOURCE!L379)), "")&amp;
      "},"&amp;IF(SOURCE!M379&lt;&gt;"","   "&amp;SOURCE!M379,"")
 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0" spans="1:1">
      <c r="A380" s="14" t="str">
        <f>IF(SOURCE!C380&lt;0,VLOOKUP(SOURCE!C380,lookups!A$1:B$25,2,0),
  IF(ISBLANK(SOURCE!C380),
    "",
    "/* "&amp;TEXT(SOURCE!C380,"???0")&amp;" *"&amp;
      SOURCE!D380&amp;", "&amp; IF(SOURCE!$P$2-LEN(SOURCE!D380) &gt;= 0, REPT(" ",SOURCE!$P$2-LEN(SOURCE!D380)), "")&amp;
      SOURCE!E380&amp;", "&amp; IF(SOURCE!$Q$2-LEN(SOURCE!E380) &gt;= 0, REPT(" ",SOURCE!$Q$2-LEN(SOURCE!E380)), "")&amp;
      SOURCE!F380&amp;", "&amp; IF(SOURCE!$R$2-LEN(SOURCE!F380) &gt;=0, REPT(" ",SOURCE!$R$2-LEN(SOURCE!F380)), "")&amp;
      SOURCE!G380&amp;", "&amp; IF(SOURCE!$S$2-LEN(SOURCE!G380) &gt;= 0, REPT(" ",SOURCE!$S$2-LEN(SOURCE!G380)), "")&amp;
      TEXT(SOURCE!H380,"??0")&amp;", "&amp; IF(SOURCE!$T$2-3 &gt;= 0, REPT(" ",SOURCE!$T$2-3), "")&amp;
      TEXT(SOURCE!I380,"??0")&amp;", "&amp; IF(SOURCE!$U$2-3 &gt;= 0, REPT(" ",SOURCE!$U$2-3), "")&amp;
      SOURCE!J380&amp;", "&amp; IF(SOURCE!$V$2-LEN(SOURCE!J380) &gt;= 0, REPT(" ",SOURCE!$V$2-LEN(SOURCE!J380)), "")&amp;
      SOURCE!K380&amp;      IF(SOURCE!$W$2-LEN(SOURCE!K380) &gt;= 0, REPT(" ",SOURCE!$W$2-LEN(SOURCE!K380)), "")&amp;
  ", "&amp; SOURCE!L380&amp;      IF(SOURCE!$Y$2-LEN(SOURCE!L380) &gt;= 0, REPT(" ",SOURCE!$Y$2-LEN(SOURCE!L380)), "")&amp;
      "},"&amp;IF(SOURCE!M380&lt;&gt;"","   "&amp;SOURCE!M380,"")
 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1" spans="1:1">
      <c r="A381" s="14" t="str">
        <f>IF(SOURCE!C381&lt;0,VLOOKUP(SOURCE!C381,lookups!A$1:B$25,2,0),
  IF(ISBLANK(SOURCE!C381),
    "",
    "/* "&amp;TEXT(SOURCE!C381,"???0")&amp;" *"&amp;
      SOURCE!D381&amp;", "&amp; IF(SOURCE!$P$2-LEN(SOURCE!D381) &gt;= 0, REPT(" ",SOURCE!$P$2-LEN(SOURCE!D381)), "")&amp;
      SOURCE!E381&amp;", "&amp; IF(SOURCE!$Q$2-LEN(SOURCE!E381) &gt;= 0, REPT(" ",SOURCE!$Q$2-LEN(SOURCE!E381)), "")&amp;
      SOURCE!F381&amp;", "&amp; IF(SOURCE!$R$2-LEN(SOURCE!F381) &gt;=0, REPT(" ",SOURCE!$R$2-LEN(SOURCE!F381)), "")&amp;
      SOURCE!G381&amp;", "&amp; IF(SOURCE!$S$2-LEN(SOURCE!G381) &gt;= 0, REPT(" ",SOURCE!$S$2-LEN(SOURCE!G381)), "")&amp;
      TEXT(SOURCE!H381,"??0")&amp;", "&amp; IF(SOURCE!$T$2-3 &gt;= 0, REPT(" ",SOURCE!$T$2-3), "")&amp;
      TEXT(SOURCE!I381,"??0")&amp;", "&amp; IF(SOURCE!$U$2-3 &gt;= 0, REPT(" ",SOURCE!$U$2-3), "")&amp;
      SOURCE!J381&amp;", "&amp; IF(SOURCE!$V$2-LEN(SOURCE!J381) &gt;= 0, REPT(" ",SOURCE!$V$2-LEN(SOURCE!J381)), "")&amp;
      SOURCE!K381&amp;      IF(SOURCE!$W$2-LEN(SOURCE!K381) &gt;= 0, REPT(" ",SOURCE!$W$2-LEN(SOURCE!K381)), "")&amp;
  ", "&amp; SOURCE!L381&amp;      IF(SOURCE!$Y$2-LEN(SOURCE!L381) &gt;= 0, REPT(" ",SOURCE!$Y$2-LEN(SOURCE!L381)), "")&amp;
      "},"&amp;IF(SOURCE!M381&lt;&gt;"","   "&amp;SOURCE!M381,"")
 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82" spans="1:1">
      <c r="A382" s="14" t="str">
        <f>IF(SOURCE!C382&lt;0,VLOOKUP(SOURCE!C382,lookups!A$1:B$25,2,0),
  IF(ISBLANK(SOURCE!C382),
    "",
    "/* "&amp;TEXT(SOURCE!C382,"???0")&amp;" *"&amp;
      SOURCE!D382&amp;", "&amp; IF(SOURCE!$P$2-LEN(SOURCE!D382) &gt;= 0, REPT(" ",SOURCE!$P$2-LEN(SOURCE!D382)), "")&amp;
      SOURCE!E382&amp;", "&amp; IF(SOURCE!$Q$2-LEN(SOURCE!E382) &gt;= 0, REPT(" ",SOURCE!$Q$2-LEN(SOURCE!E382)), "")&amp;
      SOURCE!F382&amp;", "&amp; IF(SOURCE!$R$2-LEN(SOURCE!F382) &gt;=0, REPT(" ",SOURCE!$R$2-LEN(SOURCE!F382)), "")&amp;
      SOURCE!G382&amp;", "&amp; IF(SOURCE!$S$2-LEN(SOURCE!G382) &gt;= 0, REPT(" ",SOURCE!$S$2-LEN(SOURCE!G382)), "")&amp;
      TEXT(SOURCE!H382,"??0")&amp;", "&amp; IF(SOURCE!$T$2-3 &gt;= 0, REPT(" ",SOURCE!$T$2-3), "")&amp;
      TEXT(SOURCE!I382,"??0")&amp;", "&amp; IF(SOURCE!$U$2-3 &gt;= 0, REPT(" ",SOURCE!$U$2-3), "")&amp;
      SOURCE!J382&amp;", "&amp; IF(SOURCE!$V$2-LEN(SOURCE!J382) &gt;= 0, REPT(" ",SOURCE!$V$2-LEN(SOURCE!J382)), "")&amp;
      SOURCE!K382&amp;      IF(SOURCE!$W$2-LEN(SOURCE!K382) &gt;= 0, REPT(" ",SOURCE!$W$2-LEN(SOURCE!K382)), "")&amp;
  ", "&amp; SOURCE!L382&amp;      IF(SOURCE!$Y$2-LEN(SOURCE!L382) &gt;= 0, REPT(" ",SOURCE!$Y$2-LEN(SOURCE!L382)), "")&amp;
      "},"&amp;IF(SOURCE!M382&lt;&gt;"","   "&amp;SOURCE!M382,"")
 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83" spans="1:1">
      <c r="A383" s="14" t="str">
        <f>IF(SOURCE!C383&lt;0,VLOOKUP(SOURCE!C383,lookups!A$1:B$25,2,0),
  IF(ISBLANK(SOURCE!C383),
    "",
    "/* "&amp;TEXT(SOURCE!C383,"???0")&amp;" *"&amp;
      SOURCE!D383&amp;", "&amp; IF(SOURCE!$P$2-LEN(SOURCE!D383) &gt;= 0, REPT(" ",SOURCE!$P$2-LEN(SOURCE!D383)), "")&amp;
      SOURCE!E383&amp;", "&amp; IF(SOURCE!$Q$2-LEN(SOURCE!E383) &gt;= 0, REPT(" ",SOURCE!$Q$2-LEN(SOURCE!E383)), "")&amp;
      SOURCE!F383&amp;", "&amp; IF(SOURCE!$R$2-LEN(SOURCE!F383) &gt;=0, REPT(" ",SOURCE!$R$2-LEN(SOURCE!F383)), "")&amp;
      SOURCE!G383&amp;", "&amp; IF(SOURCE!$S$2-LEN(SOURCE!G383) &gt;= 0, REPT(" ",SOURCE!$S$2-LEN(SOURCE!G383)), "")&amp;
      TEXT(SOURCE!H383,"??0")&amp;", "&amp; IF(SOURCE!$T$2-3 &gt;= 0, REPT(" ",SOURCE!$T$2-3), "")&amp;
      TEXT(SOURCE!I383,"??0")&amp;", "&amp; IF(SOURCE!$U$2-3 &gt;= 0, REPT(" ",SOURCE!$U$2-3), "")&amp;
      SOURCE!J383&amp;", "&amp; IF(SOURCE!$V$2-LEN(SOURCE!J383) &gt;= 0, REPT(" ",SOURCE!$V$2-LEN(SOURCE!J383)), "")&amp;
      SOURCE!K383&amp;      IF(SOURCE!$W$2-LEN(SOURCE!K383) &gt;= 0, REPT(" ",SOURCE!$W$2-LEN(SOURCE!K383)), "")&amp;
  ", "&amp; SOURCE!L383&amp;      IF(SOURCE!$Y$2-LEN(SOURCE!L383) &gt;= 0, REPT(" ",SOURCE!$Y$2-LEN(SOURCE!L383)), "")&amp;
      "},"&amp;IF(SOURCE!M383&lt;&gt;"","   "&amp;SOURCE!M383,"")
 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84" spans="1:1">
      <c r="A384" s="14" t="str">
        <f>IF(SOURCE!C384&lt;0,VLOOKUP(SOURCE!C384,lookups!A$1:B$25,2,0),
  IF(ISBLANK(SOURCE!C384),
    "",
    "/* "&amp;TEXT(SOURCE!C384,"???0")&amp;" *"&amp;
      SOURCE!D384&amp;", "&amp; IF(SOURCE!$P$2-LEN(SOURCE!D384) &gt;= 0, REPT(" ",SOURCE!$P$2-LEN(SOURCE!D384)), "")&amp;
      SOURCE!E384&amp;", "&amp; IF(SOURCE!$Q$2-LEN(SOURCE!E384) &gt;= 0, REPT(" ",SOURCE!$Q$2-LEN(SOURCE!E384)), "")&amp;
      SOURCE!F384&amp;", "&amp; IF(SOURCE!$R$2-LEN(SOURCE!F384) &gt;=0, REPT(" ",SOURCE!$R$2-LEN(SOURCE!F384)), "")&amp;
      SOURCE!G384&amp;", "&amp; IF(SOURCE!$S$2-LEN(SOURCE!G384) &gt;= 0, REPT(" ",SOURCE!$S$2-LEN(SOURCE!G384)), "")&amp;
      TEXT(SOURCE!H384,"??0")&amp;", "&amp; IF(SOURCE!$T$2-3 &gt;= 0, REPT(" ",SOURCE!$T$2-3), "")&amp;
      TEXT(SOURCE!I384,"??0")&amp;", "&amp; IF(SOURCE!$U$2-3 &gt;= 0, REPT(" ",SOURCE!$U$2-3), "")&amp;
      SOURCE!J384&amp;", "&amp; IF(SOURCE!$V$2-LEN(SOURCE!J384) &gt;= 0, REPT(" ",SOURCE!$V$2-LEN(SOURCE!J384)), "")&amp;
      SOURCE!K384&amp;      IF(SOURCE!$W$2-LEN(SOURCE!K384) &gt;= 0, REPT(" ",SOURCE!$W$2-LEN(SOURCE!K384)), "")&amp;
  ", "&amp; SOURCE!L384&amp;      IF(SOURCE!$Y$2-LEN(SOURCE!L384) &gt;= 0, REPT(" ",SOURCE!$Y$2-LEN(SOURCE!L384)), "")&amp;
      "},"&amp;IF(SOURCE!M384&lt;&gt;"","   "&amp;SOURCE!M384,"")
 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85" spans="1:1">
      <c r="A385" s="14" t="str">
        <f>IF(SOURCE!C385&lt;0,VLOOKUP(SOURCE!C385,lookups!A$1:B$25,2,0),
  IF(ISBLANK(SOURCE!C385),
    "",
    "/* "&amp;TEXT(SOURCE!C385,"???0")&amp;" *"&amp;
      SOURCE!D385&amp;", "&amp; IF(SOURCE!$P$2-LEN(SOURCE!D385) &gt;= 0, REPT(" ",SOURCE!$P$2-LEN(SOURCE!D385)), "")&amp;
      SOURCE!E385&amp;", "&amp; IF(SOURCE!$Q$2-LEN(SOURCE!E385) &gt;= 0, REPT(" ",SOURCE!$Q$2-LEN(SOURCE!E385)), "")&amp;
      SOURCE!F385&amp;", "&amp; IF(SOURCE!$R$2-LEN(SOURCE!F385) &gt;=0, REPT(" ",SOURCE!$R$2-LEN(SOURCE!F385)), "")&amp;
      SOURCE!G385&amp;", "&amp; IF(SOURCE!$S$2-LEN(SOURCE!G385) &gt;= 0, REPT(" ",SOURCE!$S$2-LEN(SOURCE!G385)), "")&amp;
      TEXT(SOURCE!H385,"??0")&amp;", "&amp; IF(SOURCE!$T$2-3 &gt;= 0, REPT(" ",SOURCE!$T$2-3), "")&amp;
      TEXT(SOURCE!I385,"??0")&amp;", "&amp; IF(SOURCE!$U$2-3 &gt;= 0, REPT(" ",SOURCE!$U$2-3), "")&amp;
      SOURCE!J385&amp;", "&amp; IF(SOURCE!$V$2-LEN(SOURCE!J385) &gt;= 0, REPT(" ",SOURCE!$V$2-LEN(SOURCE!J385)), "")&amp;
      SOURCE!K385&amp;      IF(SOURCE!$W$2-LEN(SOURCE!K385) &gt;= 0, REPT(" ",SOURCE!$W$2-LEN(SOURCE!K385)), "")&amp;
  ", "&amp; SOURCE!L385&amp;      IF(SOURCE!$Y$2-LEN(SOURCE!L385) &gt;= 0, REPT(" ",SOURCE!$Y$2-LEN(SOURCE!L385)), "")&amp;
      "},"&amp;IF(SOURCE!M385&lt;&gt;"","   "&amp;SOURCE!M385,"")
 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86" spans="1:1">
      <c r="A386" s="14" t="str">
        <f>IF(SOURCE!C386&lt;0,VLOOKUP(SOURCE!C386,lookups!A$1:B$25,2,0),
  IF(ISBLANK(SOURCE!C386),
    "",
    "/* "&amp;TEXT(SOURCE!C386,"???0")&amp;" *"&amp;
      SOURCE!D386&amp;", "&amp; IF(SOURCE!$P$2-LEN(SOURCE!D386) &gt;= 0, REPT(" ",SOURCE!$P$2-LEN(SOURCE!D386)), "")&amp;
      SOURCE!E386&amp;", "&amp; IF(SOURCE!$Q$2-LEN(SOURCE!E386) &gt;= 0, REPT(" ",SOURCE!$Q$2-LEN(SOURCE!E386)), "")&amp;
      SOURCE!F386&amp;", "&amp; IF(SOURCE!$R$2-LEN(SOURCE!F386) &gt;=0, REPT(" ",SOURCE!$R$2-LEN(SOURCE!F386)), "")&amp;
      SOURCE!G386&amp;", "&amp; IF(SOURCE!$S$2-LEN(SOURCE!G386) &gt;= 0, REPT(" ",SOURCE!$S$2-LEN(SOURCE!G386)), "")&amp;
      TEXT(SOURCE!H386,"??0")&amp;", "&amp; IF(SOURCE!$T$2-3 &gt;= 0, REPT(" ",SOURCE!$T$2-3), "")&amp;
      TEXT(SOURCE!I386,"??0")&amp;", "&amp; IF(SOURCE!$U$2-3 &gt;= 0, REPT(" ",SOURCE!$U$2-3), "")&amp;
      SOURCE!J386&amp;", "&amp; IF(SOURCE!$V$2-LEN(SOURCE!J386) &gt;= 0, REPT(" ",SOURCE!$V$2-LEN(SOURCE!J386)), "")&amp;
      SOURCE!K386&amp;      IF(SOURCE!$W$2-LEN(SOURCE!K386) &gt;= 0, REPT(" ",SOURCE!$W$2-LEN(SOURCE!K386)), "")&amp;
  ", "&amp; SOURCE!L386&amp;      IF(SOURCE!$Y$2-LEN(SOURCE!L386) &gt;= 0, REPT(" ",SOURCE!$Y$2-LEN(SOURCE!L386)), "")&amp;
      "},"&amp;IF(SOURCE!M386&lt;&gt;"","   "&amp;SOURCE!M386,"")
 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87" spans="1:1">
      <c r="A387" s="14" t="str">
        <f>IF(SOURCE!C387&lt;0,VLOOKUP(SOURCE!C387,lookups!A$1:B$25,2,0),
  IF(ISBLANK(SOURCE!C387),
    "",
    "/* "&amp;TEXT(SOURCE!C387,"???0")&amp;" *"&amp;
      SOURCE!D387&amp;", "&amp; IF(SOURCE!$P$2-LEN(SOURCE!D387) &gt;= 0, REPT(" ",SOURCE!$P$2-LEN(SOURCE!D387)), "")&amp;
      SOURCE!E387&amp;", "&amp; IF(SOURCE!$Q$2-LEN(SOURCE!E387) &gt;= 0, REPT(" ",SOURCE!$Q$2-LEN(SOURCE!E387)), "")&amp;
      SOURCE!F387&amp;", "&amp; IF(SOURCE!$R$2-LEN(SOURCE!F387) &gt;=0, REPT(" ",SOURCE!$R$2-LEN(SOURCE!F387)), "")&amp;
      SOURCE!G387&amp;", "&amp; IF(SOURCE!$S$2-LEN(SOURCE!G387) &gt;= 0, REPT(" ",SOURCE!$S$2-LEN(SOURCE!G387)), "")&amp;
      TEXT(SOURCE!H387,"??0")&amp;", "&amp; IF(SOURCE!$T$2-3 &gt;= 0, REPT(" ",SOURCE!$T$2-3), "")&amp;
      TEXT(SOURCE!I387,"??0")&amp;", "&amp; IF(SOURCE!$U$2-3 &gt;= 0, REPT(" ",SOURCE!$U$2-3), "")&amp;
      SOURCE!J387&amp;", "&amp; IF(SOURCE!$V$2-LEN(SOURCE!J387) &gt;= 0, REPT(" ",SOURCE!$V$2-LEN(SOURCE!J387)), "")&amp;
      SOURCE!K387&amp;      IF(SOURCE!$W$2-LEN(SOURCE!K387) &gt;= 0, REPT(" ",SOURCE!$W$2-LEN(SOURCE!K387)), "")&amp;
  ", "&amp; SOURCE!L387&amp;      IF(SOURCE!$Y$2-LEN(SOURCE!L387) &gt;= 0, REPT(" ",SOURCE!$Y$2-LEN(SOURCE!L387)), "")&amp;
      "},"&amp;IF(SOURCE!M387&lt;&gt;"","   "&amp;SOURCE!M387,"")
 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88" spans="1:1">
      <c r="A388" s="14" t="str">
        <f>IF(SOURCE!C388&lt;0,VLOOKUP(SOURCE!C388,lookups!A$1:B$25,2,0),
  IF(ISBLANK(SOURCE!C388),
    "",
    "/* "&amp;TEXT(SOURCE!C388,"???0")&amp;" *"&amp;
      SOURCE!D388&amp;", "&amp; IF(SOURCE!$P$2-LEN(SOURCE!D388) &gt;= 0, REPT(" ",SOURCE!$P$2-LEN(SOURCE!D388)), "")&amp;
      SOURCE!E388&amp;", "&amp; IF(SOURCE!$Q$2-LEN(SOURCE!E388) &gt;= 0, REPT(" ",SOURCE!$Q$2-LEN(SOURCE!E388)), "")&amp;
      SOURCE!F388&amp;", "&amp; IF(SOURCE!$R$2-LEN(SOURCE!F388) &gt;=0, REPT(" ",SOURCE!$R$2-LEN(SOURCE!F388)), "")&amp;
      SOURCE!G388&amp;", "&amp; IF(SOURCE!$S$2-LEN(SOURCE!G388) &gt;= 0, REPT(" ",SOURCE!$S$2-LEN(SOURCE!G388)), "")&amp;
      TEXT(SOURCE!H388,"??0")&amp;", "&amp; IF(SOURCE!$T$2-3 &gt;= 0, REPT(" ",SOURCE!$T$2-3), "")&amp;
      TEXT(SOURCE!I388,"??0")&amp;", "&amp; IF(SOURCE!$U$2-3 &gt;= 0, REPT(" ",SOURCE!$U$2-3), "")&amp;
      SOURCE!J388&amp;", "&amp; IF(SOURCE!$V$2-LEN(SOURCE!J388) &gt;= 0, REPT(" ",SOURCE!$V$2-LEN(SOURCE!J388)), "")&amp;
      SOURCE!K388&amp;      IF(SOURCE!$W$2-LEN(SOURCE!K388) &gt;= 0, REPT(" ",SOURCE!$W$2-LEN(SOURCE!K388)), "")&amp;
  ", "&amp; SOURCE!L388&amp;      IF(SOURCE!$Y$2-LEN(SOURCE!L388) &gt;= 0, REPT(" ",SOURCE!$Y$2-LEN(SOURCE!L388)), "")&amp;
      "},"&amp;IF(SOURCE!M388&lt;&gt;"","   "&amp;SOURCE!M388,"")
 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89" spans="1:1">
      <c r="A389" s="14" t="str">
        <f>IF(SOURCE!C389&lt;0,VLOOKUP(SOURCE!C389,lookups!A$1:B$25,2,0),
  IF(ISBLANK(SOURCE!C389),
    "",
    "/* "&amp;TEXT(SOURCE!C389,"???0")&amp;" *"&amp;
      SOURCE!D389&amp;", "&amp; IF(SOURCE!$P$2-LEN(SOURCE!D389) &gt;= 0, REPT(" ",SOURCE!$P$2-LEN(SOURCE!D389)), "")&amp;
      SOURCE!E389&amp;", "&amp; IF(SOURCE!$Q$2-LEN(SOURCE!E389) &gt;= 0, REPT(" ",SOURCE!$Q$2-LEN(SOURCE!E389)), "")&amp;
      SOURCE!F389&amp;", "&amp; IF(SOURCE!$R$2-LEN(SOURCE!F389) &gt;=0, REPT(" ",SOURCE!$R$2-LEN(SOURCE!F389)), "")&amp;
      SOURCE!G389&amp;", "&amp; IF(SOURCE!$S$2-LEN(SOURCE!G389) &gt;= 0, REPT(" ",SOURCE!$S$2-LEN(SOURCE!G389)), "")&amp;
      TEXT(SOURCE!H389,"??0")&amp;", "&amp; IF(SOURCE!$T$2-3 &gt;= 0, REPT(" ",SOURCE!$T$2-3), "")&amp;
      TEXT(SOURCE!I389,"??0")&amp;", "&amp; IF(SOURCE!$U$2-3 &gt;= 0, REPT(" ",SOURCE!$U$2-3), "")&amp;
      SOURCE!J389&amp;", "&amp; IF(SOURCE!$V$2-LEN(SOURCE!J389) &gt;= 0, REPT(" ",SOURCE!$V$2-LEN(SOURCE!J389)), "")&amp;
      SOURCE!K389&amp;      IF(SOURCE!$W$2-LEN(SOURCE!K389) &gt;= 0, REPT(" ",SOURCE!$W$2-LEN(SOURCE!K389)), "")&amp;
  ", "&amp; SOURCE!L389&amp;      IF(SOURCE!$Y$2-LEN(SOURCE!L389) &gt;= 0, REPT(" ",SOURCE!$Y$2-LEN(SOURCE!L389)), "")&amp;
      "},"&amp;IF(SOURCE!M389&lt;&gt;"","   "&amp;SOURCE!M389,"")
 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0" spans="1:1">
      <c r="A390" s="14" t="str">
        <f>IF(SOURCE!C390&lt;0,VLOOKUP(SOURCE!C390,lookups!A$1:B$25,2,0),
  IF(ISBLANK(SOURCE!C390),
    "",
    "/* "&amp;TEXT(SOURCE!C390,"???0")&amp;" *"&amp;
      SOURCE!D390&amp;", "&amp; IF(SOURCE!$P$2-LEN(SOURCE!D390) &gt;= 0, REPT(" ",SOURCE!$P$2-LEN(SOURCE!D390)), "")&amp;
      SOURCE!E390&amp;", "&amp; IF(SOURCE!$Q$2-LEN(SOURCE!E390) &gt;= 0, REPT(" ",SOURCE!$Q$2-LEN(SOURCE!E390)), "")&amp;
      SOURCE!F390&amp;", "&amp; IF(SOURCE!$R$2-LEN(SOURCE!F390) &gt;=0, REPT(" ",SOURCE!$R$2-LEN(SOURCE!F390)), "")&amp;
      SOURCE!G390&amp;", "&amp; IF(SOURCE!$S$2-LEN(SOURCE!G390) &gt;= 0, REPT(" ",SOURCE!$S$2-LEN(SOURCE!G390)), "")&amp;
      TEXT(SOURCE!H390,"??0")&amp;", "&amp; IF(SOURCE!$T$2-3 &gt;= 0, REPT(" ",SOURCE!$T$2-3), "")&amp;
      TEXT(SOURCE!I390,"??0")&amp;", "&amp; IF(SOURCE!$U$2-3 &gt;= 0, REPT(" ",SOURCE!$U$2-3), "")&amp;
      SOURCE!J390&amp;", "&amp; IF(SOURCE!$V$2-LEN(SOURCE!J390) &gt;= 0, REPT(" ",SOURCE!$V$2-LEN(SOURCE!J390)), "")&amp;
      SOURCE!K390&amp;      IF(SOURCE!$W$2-LEN(SOURCE!K390) &gt;= 0, REPT(" ",SOURCE!$W$2-LEN(SOURCE!K390)), "")&amp;
  ", "&amp; SOURCE!L390&amp;      IF(SOURCE!$Y$2-LEN(SOURCE!L390) &gt;= 0, REPT(" ",SOURCE!$Y$2-LEN(SOURCE!L390)), "")&amp;
      "},"&amp;IF(SOURCE!M390&lt;&gt;"","   "&amp;SOURCE!M390,"")
 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391" spans="1:1">
      <c r="A391" s="14" t="str">
        <f>IF(SOURCE!C391&lt;0,VLOOKUP(SOURCE!C391,lookups!A$1:B$25,2,0),
  IF(ISBLANK(SOURCE!C391),
    "",
    "/* "&amp;TEXT(SOURCE!C391,"???0")&amp;" *"&amp;
      SOURCE!D391&amp;", "&amp; IF(SOURCE!$P$2-LEN(SOURCE!D391) &gt;= 0, REPT(" ",SOURCE!$P$2-LEN(SOURCE!D391)), "")&amp;
      SOURCE!E391&amp;", "&amp; IF(SOURCE!$Q$2-LEN(SOURCE!E391) &gt;= 0, REPT(" ",SOURCE!$Q$2-LEN(SOURCE!E391)), "")&amp;
      SOURCE!F391&amp;", "&amp; IF(SOURCE!$R$2-LEN(SOURCE!F391) &gt;=0, REPT(" ",SOURCE!$R$2-LEN(SOURCE!F391)), "")&amp;
      SOURCE!G391&amp;", "&amp; IF(SOURCE!$S$2-LEN(SOURCE!G391) &gt;= 0, REPT(" ",SOURCE!$S$2-LEN(SOURCE!G391)), "")&amp;
      TEXT(SOURCE!H391,"??0")&amp;", "&amp; IF(SOURCE!$T$2-3 &gt;= 0, REPT(" ",SOURCE!$T$2-3), "")&amp;
      TEXT(SOURCE!I391,"??0")&amp;", "&amp; IF(SOURCE!$U$2-3 &gt;= 0, REPT(" ",SOURCE!$U$2-3), "")&amp;
      SOURCE!J391&amp;", "&amp; IF(SOURCE!$V$2-LEN(SOURCE!J391) &gt;= 0, REPT(" ",SOURCE!$V$2-LEN(SOURCE!J391)), "")&amp;
      SOURCE!K391&amp;      IF(SOURCE!$W$2-LEN(SOURCE!K391) &gt;= 0, REPT(" ",SOURCE!$W$2-LEN(SOURCE!K391)), "")&amp;
  ", "&amp; SOURCE!L391&amp;      IF(SOURCE!$Y$2-LEN(SOURCE!L391) &gt;= 0, REPT(" ",SOURCE!$Y$2-LEN(SOURCE!L391)), "")&amp;
      "},"&amp;IF(SOURCE!M391&lt;&gt;"","   "&amp;SOURCE!M391,"")
 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392" spans="1:1">
      <c r="A392" s="14" t="str">
        <f>IF(SOURCE!C392&lt;0,VLOOKUP(SOURCE!C392,lookups!A$1:B$25,2,0),
  IF(ISBLANK(SOURCE!C392),
    "",
    "/* "&amp;TEXT(SOURCE!C392,"???0")&amp;" *"&amp;
      SOURCE!D392&amp;", "&amp; IF(SOURCE!$P$2-LEN(SOURCE!D392) &gt;= 0, REPT(" ",SOURCE!$P$2-LEN(SOURCE!D392)), "")&amp;
      SOURCE!E392&amp;", "&amp; IF(SOURCE!$Q$2-LEN(SOURCE!E392) &gt;= 0, REPT(" ",SOURCE!$Q$2-LEN(SOURCE!E392)), "")&amp;
      SOURCE!F392&amp;", "&amp; IF(SOURCE!$R$2-LEN(SOURCE!F392) &gt;=0, REPT(" ",SOURCE!$R$2-LEN(SOURCE!F392)), "")&amp;
      SOURCE!G392&amp;", "&amp; IF(SOURCE!$S$2-LEN(SOURCE!G392) &gt;= 0, REPT(" ",SOURCE!$S$2-LEN(SOURCE!G392)), "")&amp;
      TEXT(SOURCE!H392,"??0")&amp;", "&amp; IF(SOURCE!$T$2-3 &gt;= 0, REPT(" ",SOURCE!$T$2-3), "")&amp;
      TEXT(SOURCE!I392,"??0")&amp;", "&amp; IF(SOURCE!$U$2-3 &gt;= 0, REPT(" ",SOURCE!$U$2-3), "")&amp;
      SOURCE!J392&amp;", "&amp; IF(SOURCE!$V$2-LEN(SOURCE!J392) &gt;= 0, REPT(" ",SOURCE!$V$2-LEN(SOURCE!J392)), "")&amp;
      SOURCE!K392&amp;      IF(SOURCE!$W$2-LEN(SOURCE!K392) &gt;= 0, REPT(" ",SOURCE!$W$2-LEN(SOURCE!K392)), "")&amp;
  ", "&amp; SOURCE!L392&amp;      IF(SOURCE!$Y$2-LEN(SOURCE!L392) &gt;= 0, REPT(" ",SOURCE!$Y$2-LEN(SOURCE!L392)), "")&amp;
      "},"&amp;IF(SOURCE!M392&lt;&gt;"","   "&amp;SOURCE!M392,"")
 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393" spans="1:1">
      <c r="A393" s="14" t="str">
        <f>IF(SOURCE!C393&lt;0,VLOOKUP(SOURCE!C393,lookups!A$1:B$25,2,0),
  IF(ISBLANK(SOURCE!C393),
    "",
    "/* "&amp;TEXT(SOURCE!C393,"???0")&amp;" *"&amp;
      SOURCE!D393&amp;", "&amp; IF(SOURCE!$P$2-LEN(SOURCE!D393) &gt;= 0, REPT(" ",SOURCE!$P$2-LEN(SOURCE!D393)), "")&amp;
      SOURCE!E393&amp;", "&amp; IF(SOURCE!$Q$2-LEN(SOURCE!E393) &gt;= 0, REPT(" ",SOURCE!$Q$2-LEN(SOURCE!E393)), "")&amp;
      SOURCE!F393&amp;", "&amp; IF(SOURCE!$R$2-LEN(SOURCE!F393) &gt;=0, REPT(" ",SOURCE!$R$2-LEN(SOURCE!F393)), "")&amp;
      SOURCE!G393&amp;", "&amp; IF(SOURCE!$S$2-LEN(SOURCE!G393) &gt;= 0, REPT(" ",SOURCE!$S$2-LEN(SOURCE!G393)), "")&amp;
      TEXT(SOURCE!H393,"??0")&amp;", "&amp; IF(SOURCE!$T$2-3 &gt;= 0, REPT(" ",SOURCE!$T$2-3), "")&amp;
      TEXT(SOURCE!I393,"??0")&amp;", "&amp; IF(SOURCE!$U$2-3 &gt;= 0, REPT(" ",SOURCE!$U$2-3), "")&amp;
      SOURCE!J393&amp;", "&amp; IF(SOURCE!$V$2-LEN(SOURCE!J393) &gt;= 0, REPT(" ",SOURCE!$V$2-LEN(SOURCE!J393)), "")&amp;
      SOURCE!K393&amp;      IF(SOURCE!$W$2-LEN(SOURCE!K393) &gt;= 0, REPT(" ",SOURCE!$W$2-LEN(SOURCE!K393)), "")&amp;
  ", "&amp; SOURCE!L393&amp;      IF(SOURCE!$Y$2-LEN(SOURCE!L393) &gt;= 0, REPT(" ",SOURCE!$Y$2-LEN(SOURCE!L393)), "")&amp;
      "},"&amp;IF(SOURCE!M393&lt;&gt;"","   "&amp;SOURCE!M393,"")
 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394" spans="1:1">
      <c r="A394" s="14" t="str">
        <f>IF(SOURCE!C394&lt;0,VLOOKUP(SOURCE!C394,lookups!A$1:B$25,2,0),
  IF(ISBLANK(SOURCE!C394),
    "",
    "/* "&amp;TEXT(SOURCE!C394,"???0")&amp;" *"&amp;
      SOURCE!D394&amp;", "&amp; IF(SOURCE!$P$2-LEN(SOURCE!D394) &gt;= 0, REPT(" ",SOURCE!$P$2-LEN(SOURCE!D394)), "")&amp;
      SOURCE!E394&amp;", "&amp; IF(SOURCE!$Q$2-LEN(SOURCE!E394) &gt;= 0, REPT(" ",SOURCE!$Q$2-LEN(SOURCE!E394)), "")&amp;
      SOURCE!F394&amp;", "&amp; IF(SOURCE!$R$2-LEN(SOURCE!F394) &gt;=0, REPT(" ",SOURCE!$R$2-LEN(SOURCE!F394)), "")&amp;
      SOURCE!G394&amp;", "&amp; IF(SOURCE!$S$2-LEN(SOURCE!G394) &gt;= 0, REPT(" ",SOURCE!$S$2-LEN(SOURCE!G394)), "")&amp;
      TEXT(SOURCE!H394,"??0")&amp;", "&amp; IF(SOURCE!$T$2-3 &gt;= 0, REPT(" ",SOURCE!$T$2-3), "")&amp;
      TEXT(SOURCE!I394,"??0")&amp;", "&amp; IF(SOURCE!$U$2-3 &gt;= 0, REPT(" ",SOURCE!$U$2-3), "")&amp;
      SOURCE!J394&amp;", "&amp; IF(SOURCE!$V$2-LEN(SOURCE!J394) &gt;= 0, REPT(" ",SOURCE!$V$2-LEN(SOURCE!J394)), "")&amp;
      SOURCE!K394&amp;      IF(SOURCE!$W$2-LEN(SOURCE!K394) &gt;= 0, REPT(" ",SOURCE!$W$2-LEN(SOURCE!K394)), "")&amp;
  ", "&amp; SOURCE!L394&amp;      IF(SOURCE!$Y$2-LEN(SOURCE!L394) &gt;= 0, REPT(" ",SOURCE!$Y$2-LEN(SOURCE!L394)), "")&amp;
      "},"&amp;IF(SOURCE!M394&lt;&gt;"","   "&amp;SOURCE!M394,"")
 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395" spans="1:1">
      <c r="A395" s="14" t="str">
        <f>IF(SOURCE!C395&lt;0,VLOOKUP(SOURCE!C395,lookups!A$1:B$25,2,0),
  IF(ISBLANK(SOURCE!C395),
    "",
    "/* "&amp;TEXT(SOURCE!C395,"???0")&amp;" *"&amp;
      SOURCE!D395&amp;", "&amp; IF(SOURCE!$P$2-LEN(SOURCE!D395) &gt;= 0, REPT(" ",SOURCE!$P$2-LEN(SOURCE!D395)), "")&amp;
      SOURCE!E395&amp;", "&amp; IF(SOURCE!$Q$2-LEN(SOURCE!E395) &gt;= 0, REPT(" ",SOURCE!$Q$2-LEN(SOURCE!E395)), "")&amp;
      SOURCE!F395&amp;", "&amp; IF(SOURCE!$R$2-LEN(SOURCE!F395) &gt;=0, REPT(" ",SOURCE!$R$2-LEN(SOURCE!F395)), "")&amp;
      SOURCE!G395&amp;", "&amp; IF(SOURCE!$S$2-LEN(SOURCE!G395) &gt;= 0, REPT(" ",SOURCE!$S$2-LEN(SOURCE!G395)), "")&amp;
      TEXT(SOURCE!H395,"??0")&amp;", "&amp; IF(SOURCE!$T$2-3 &gt;= 0, REPT(" ",SOURCE!$T$2-3), "")&amp;
      TEXT(SOURCE!I395,"??0")&amp;", "&amp; IF(SOURCE!$U$2-3 &gt;= 0, REPT(" ",SOURCE!$U$2-3), "")&amp;
      SOURCE!J395&amp;", "&amp; IF(SOURCE!$V$2-LEN(SOURCE!J395) &gt;= 0, REPT(" ",SOURCE!$V$2-LEN(SOURCE!J395)), "")&amp;
      SOURCE!K395&amp;      IF(SOURCE!$W$2-LEN(SOURCE!K395) &gt;= 0, REPT(" ",SOURCE!$W$2-LEN(SOURCE!K395)), "")&amp;
  ", "&amp; SOURCE!L395&amp;      IF(SOURCE!$Y$2-LEN(SOURCE!L395) &gt;= 0, REPT(" ",SOURCE!$Y$2-LEN(SOURCE!L395)), "")&amp;
      "},"&amp;IF(SOURCE!M395&lt;&gt;"","   "&amp;SOURCE!M395,"")
 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396" spans="1:1">
      <c r="A396" s="14" t="str">
        <f>IF(SOURCE!C396&lt;0,VLOOKUP(SOURCE!C396,lookups!A$1:B$25,2,0),
  IF(ISBLANK(SOURCE!C396),
    "",
    "/* "&amp;TEXT(SOURCE!C396,"???0")&amp;" *"&amp;
      SOURCE!D396&amp;", "&amp; IF(SOURCE!$P$2-LEN(SOURCE!D396) &gt;= 0, REPT(" ",SOURCE!$P$2-LEN(SOURCE!D396)), "")&amp;
      SOURCE!E396&amp;", "&amp; IF(SOURCE!$Q$2-LEN(SOURCE!E396) &gt;= 0, REPT(" ",SOURCE!$Q$2-LEN(SOURCE!E396)), "")&amp;
      SOURCE!F396&amp;", "&amp; IF(SOURCE!$R$2-LEN(SOURCE!F396) &gt;=0, REPT(" ",SOURCE!$R$2-LEN(SOURCE!F396)), "")&amp;
      SOURCE!G396&amp;", "&amp; IF(SOURCE!$S$2-LEN(SOURCE!G396) &gt;= 0, REPT(" ",SOURCE!$S$2-LEN(SOURCE!G396)), "")&amp;
      TEXT(SOURCE!H396,"??0")&amp;", "&amp; IF(SOURCE!$T$2-3 &gt;= 0, REPT(" ",SOURCE!$T$2-3), "")&amp;
      TEXT(SOURCE!I396,"??0")&amp;", "&amp; IF(SOURCE!$U$2-3 &gt;= 0, REPT(" ",SOURCE!$U$2-3), "")&amp;
      SOURCE!J396&amp;", "&amp; IF(SOURCE!$V$2-LEN(SOURCE!J396) &gt;= 0, REPT(" ",SOURCE!$V$2-LEN(SOURCE!J396)), "")&amp;
      SOURCE!K396&amp;      IF(SOURCE!$W$2-LEN(SOURCE!K396) &gt;= 0, REPT(" ",SOURCE!$W$2-LEN(SOURCE!K396)), "")&amp;
  ", "&amp; SOURCE!L396&amp;      IF(SOURCE!$Y$2-LEN(SOURCE!L396) &gt;= 0, REPT(" ",SOURCE!$Y$2-LEN(SOURCE!L396)), "")&amp;
      "},"&amp;IF(SOURCE!M396&lt;&gt;"","   "&amp;SOURCE!M396,"")
 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397" spans="1:1">
      <c r="A397" s="14" t="str">
        <f>IF(SOURCE!C397&lt;0,VLOOKUP(SOURCE!C397,lookups!A$1:B$25,2,0),
  IF(ISBLANK(SOURCE!C397),
    "",
    "/* "&amp;TEXT(SOURCE!C397,"???0")&amp;" *"&amp;
      SOURCE!D397&amp;", "&amp; IF(SOURCE!$P$2-LEN(SOURCE!D397) &gt;= 0, REPT(" ",SOURCE!$P$2-LEN(SOURCE!D397)), "")&amp;
      SOURCE!E397&amp;", "&amp; IF(SOURCE!$Q$2-LEN(SOURCE!E397) &gt;= 0, REPT(" ",SOURCE!$Q$2-LEN(SOURCE!E397)), "")&amp;
      SOURCE!F397&amp;", "&amp; IF(SOURCE!$R$2-LEN(SOURCE!F397) &gt;=0, REPT(" ",SOURCE!$R$2-LEN(SOURCE!F397)), "")&amp;
      SOURCE!G397&amp;", "&amp; IF(SOURCE!$S$2-LEN(SOURCE!G397) &gt;= 0, REPT(" ",SOURCE!$S$2-LEN(SOURCE!G397)), "")&amp;
      TEXT(SOURCE!H397,"??0")&amp;", "&amp; IF(SOURCE!$T$2-3 &gt;= 0, REPT(" ",SOURCE!$T$2-3), "")&amp;
      TEXT(SOURCE!I397,"??0")&amp;", "&amp; IF(SOURCE!$U$2-3 &gt;= 0, REPT(" ",SOURCE!$U$2-3), "")&amp;
      SOURCE!J397&amp;", "&amp; IF(SOURCE!$V$2-LEN(SOURCE!J397) &gt;= 0, REPT(" ",SOURCE!$V$2-LEN(SOURCE!J397)), "")&amp;
      SOURCE!K397&amp;      IF(SOURCE!$W$2-LEN(SOURCE!K397) &gt;= 0, REPT(" ",SOURCE!$W$2-LEN(SOURCE!K397)), "")&amp;
  ", "&amp; SOURCE!L397&amp;      IF(SOURCE!$Y$2-LEN(SOURCE!L397) &gt;= 0, REPT(" ",SOURCE!$Y$2-LEN(SOURCE!L397)), "")&amp;
      "},"&amp;IF(SOURCE!M397&lt;&gt;"","   "&amp;SOURCE!M397,"")
 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398" spans="1:1">
      <c r="A398" s="14" t="str">
        <f>IF(SOURCE!C398&lt;0,VLOOKUP(SOURCE!C398,lookups!A$1:B$25,2,0),
  IF(ISBLANK(SOURCE!C398),
    "",
    "/* "&amp;TEXT(SOURCE!C398,"???0")&amp;" *"&amp;
      SOURCE!D398&amp;", "&amp; IF(SOURCE!$P$2-LEN(SOURCE!D398) &gt;= 0, REPT(" ",SOURCE!$P$2-LEN(SOURCE!D398)), "")&amp;
      SOURCE!E398&amp;", "&amp; IF(SOURCE!$Q$2-LEN(SOURCE!E398) &gt;= 0, REPT(" ",SOURCE!$Q$2-LEN(SOURCE!E398)), "")&amp;
      SOURCE!F398&amp;", "&amp; IF(SOURCE!$R$2-LEN(SOURCE!F398) &gt;=0, REPT(" ",SOURCE!$R$2-LEN(SOURCE!F398)), "")&amp;
      SOURCE!G398&amp;", "&amp; IF(SOURCE!$S$2-LEN(SOURCE!G398) &gt;= 0, REPT(" ",SOURCE!$S$2-LEN(SOURCE!G398)), "")&amp;
      TEXT(SOURCE!H398,"??0")&amp;", "&amp; IF(SOURCE!$T$2-3 &gt;= 0, REPT(" ",SOURCE!$T$2-3), "")&amp;
      TEXT(SOURCE!I398,"??0")&amp;", "&amp; IF(SOURCE!$U$2-3 &gt;= 0, REPT(" ",SOURCE!$U$2-3), "")&amp;
      SOURCE!J398&amp;", "&amp; IF(SOURCE!$V$2-LEN(SOURCE!J398) &gt;= 0, REPT(" ",SOURCE!$V$2-LEN(SOURCE!J398)), "")&amp;
      SOURCE!K398&amp;      IF(SOURCE!$W$2-LEN(SOURCE!K398) &gt;= 0, REPT(" ",SOURCE!$W$2-LEN(SOURCE!K398)), "")&amp;
  ", "&amp; SOURCE!L398&amp;      IF(SOURCE!$Y$2-LEN(SOURCE!L398) &gt;= 0, REPT(" ",SOURCE!$Y$2-LEN(SOURCE!L398)), "")&amp;
      "},"&amp;IF(SOURCE!M398&lt;&gt;"","   "&amp;SOURCE!M398,"")
 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399" spans="1:1">
      <c r="A399" s="14" t="str">
        <f>IF(SOURCE!C399&lt;0,VLOOKUP(SOURCE!C399,lookups!A$1:B$25,2,0),
  IF(ISBLANK(SOURCE!C399),
    "",
    "/* "&amp;TEXT(SOURCE!C399,"???0")&amp;" *"&amp;
      SOURCE!D399&amp;", "&amp; IF(SOURCE!$P$2-LEN(SOURCE!D399) &gt;= 0, REPT(" ",SOURCE!$P$2-LEN(SOURCE!D399)), "")&amp;
      SOURCE!E399&amp;", "&amp; IF(SOURCE!$Q$2-LEN(SOURCE!E399) &gt;= 0, REPT(" ",SOURCE!$Q$2-LEN(SOURCE!E399)), "")&amp;
      SOURCE!F399&amp;", "&amp; IF(SOURCE!$R$2-LEN(SOURCE!F399) &gt;=0, REPT(" ",SOURCE!$R$2-LEN(SOURCE!F399)), "")&amp;
      SOURCE!G399&amp;", "&amp; IF(SOURCE!$S$2-LEN(SOURCE!G399) &gt;= 0, REPT(" ",SOURCE!$S$2-LEN(SOURCE!G399)), "")&amp;
      TEXT(SOURCE!H399,"??0")&amp;", "&amp; IF(SOURCE!$T$2-3 &gt;= 0, REPT(" ",SOURCE!$T$2-3), "")&amp;
      TEXT(SOURCE!I399,"??0")&amp;", "&amp; IF(SOURCE!$U$2-3 &gt;= 0, REPT(" ",SOURCE!$U$2-3), "")&amp;
      SOURCE!J399&amp;", "&amp; IF(SOURCE!$V$2-LEN(SOURCE!J399) &gt;= 0, REPT(" ",SOURCE!$V$2-LEN(SOURCE!J399)), "")&amp;
      SOURCE!K399&amp;      IF(SOURCE!$W$2-LEN(SOURCE!K399) &gt;= 0, REPT(" ",SOURCE!$W$2-LEN(SOURCE!K399)), "")&amp;
  ", "&amp; SOURCE!L399&amp;      IF(SOURCE!$Y$2-LEN(SOURCE!L399) &gt;= 0, REPT(" ",SOURCE!$Y$2-LEN(SOURCE!L399)), "")&amp;
      "},"&amp;IF(SOURCE!M399&lt;&gt;"","   "&amp;SOURCE!M399,"")
 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00" spans="1:1">
      <c r="A400" s="14" t="str">
        <f>IF(SOURCE!C400&lt;0,VLOOKUP(SOURCE!C400,lookups!A$1:B$25,2,0),
  IF(ISBLANK(SOURCE!C400),
    "",
    "/* "&amp;TEXT(SOURCE!C400,"???0")&amp;" *"&amp;
      SOURCE!D400&amp;", "&amp; IF(SOURCE!$P$2-LEN(SOURCE!D400) &gt;= 0, REPT(" ",SOURCE!$P$2-LEN(SOURCE!D400)), "")&amp;
      SOURCE!E400&amp;", "&amp; IF(SOURCE!$Q$2-LEN(SOURCE!E400) &gt;= 0, REPT(" ",SOURCE!$Q$2-LEN(SOURCE!E400)), "")&amp;
      SOURCE!F400&amp;", "&amp; IF(SOURCE!$R$2-LEN(SOURCE!F400) &gt;=0, REPT(" ",SOURCE!$R$2-LEN(SOURCE!F400)), "")&amp;
      SOURCE!G400&amp;", "&amp; IF(SOURCE!$S$2-LEN(SOURCE!G400) &gt;= 0, REPT(" ",SOURCE!$S$2-LEN(SOURCE!G400)), "")&amp;
      TEXT(SOURCE!H400,"??0")&amp;", "&amp; IF(SOURCE!$T$2-3 &gt;= 0, REPT(" ",SOURCE!$T$2-3), "")&amp;
      TEXT(SOURCE!I400,"??0")&amp;", "&amp; IF(SOURCE!$U$2-3 &gt;= 0, REPT(" ",SOURCE!$U$2-3), "")&amp;
      SOURCE!J400&amp;", "&amp; IF(SOURCE!$V$2-LEN(SOURCE!J400) &gt;= 0, REPT(" ",SOURCE!$V$2-LEN(SOURCE!J400)), "")&amp;
      SOURCE!K400&amp;      IF(SOURCE!$W$2-LEN(SOURCE!K400) &gt;= 0, REPT(" ",SOURCE!$W$2-LEN(SOURCE!K400)), "")&amp;
  ", "&amp; SOURCE!L400&amp;      IF(SOURCE!$Y$2-LEN(SOURCE!L400) &gt;= 0, REPT(" ",SOURCE!$Y$2-LEN(SOURCE!L400)), "")&amp;
      "},"&amp;IF(SOURCE!M400&lt;&gt;"","   "&amp;SOURCE!M400,"")
 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01" spans="1:1">
      <c r="A401" s="14" t="str">
        <f>IF(SOURCE!C401&lt;0,VLOOKUP(SOURCE!C401,lookups!A$1:B$25,2,0),
  IF(ISBLANK(SOURCE!C401),
    "",
    "/* "&amp;TEXT(SOURCE!C401,"???0")&amp;" *"&amp;
      SOURCE!D401&amp;", "&amp; IF(SOURCE!$P$2-LEN(SOURCE!D401) &gt;= 0, REPT(" ",SOURCE!$P$2-LEN(SOURCE!D401)), "")&amp;
      SOURCE!E401&amp;", "&amp; IF(SOURCE!$Q$2-LEN(SOURCE!E401) &gt;= 0, REPT(" ",SOURCE!$Q$2-LEN(SOURCE!E401)), "")&amp;
      SOURCE!F401&amp;", "&amp; IF(SOURCE!$R$2-LEN(SOURCE!F401) &gt;=0, REPT(" ",SOURCE!$R$2-LEN(SOURCE!F401)), "")&amp;
      SOURCE!G401&amp;", "&amp; IF(SOURCE!$S$2-LEN(SOURCE!G401) &gt;= 0, REPT(" ",SOURCE!$S$2-LEN(SOURCE!G401)), "")&amp;
      TEXT(SOURCE!H401,"??0")&amp;", "&amp; IF(SOURCE!$T$2-3 &gt;= 0, REPT(" ",SOURCE!$T$2-3), "")&amp;
      TEXT(SOURCE!I401,"??0")&amp;", "&amp; IF(SOURCE!$U$2-3 &gt;= 0, REPT(" ",SOURCE!$U$2-3), "")&amp;
      SOURCE!J401&amp;", "&amp; IF(SOURCE!$V$2-LEN(SOURCE!J401) &gt;= 0, REPT(" ",SOURCE!$V$2-LEN(SOURCE!J401)), "")&amp;
      SOURCE!K401&amp;      IF(SOURCE!$W$2-LEN(SOURCE!K401) &gt;= 0, REPT(" ",SOURCE!$W$2-LEN(SOURCE!K401)), "")&amp;
  ", "&amp; SOURCE!L401&amp;      IF(SOURCE!$Y$2-LEN(SOURCE!L401) &gt;= 0, REPT(" ",SOURCE!$Y$2-LEN(SOURCE!L401)), "")&amp;
      "},"&amp;IF(SOURCE!M401&lt;&gt;"","   "&amp;SOURCE!M401,"")
 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02" spans="1:1">
      <c r="A402" s="14" t="str">
        <f>IF(SOURCE!C402&lt;0,VLOOKUP(SOURCE!C402,lookups!A$1:B$25,2,0),
  IF(ISBLANK(SOURCE!C402),
    "",
    "/* "&amp;TEXT(SOURCE!C402,"???0")&amp;" *"&amp;
      SOURCE!D402&amp;", "&amp; IF(SOURCE!$P$2-LEN(SOURCE!D402) &gt;= 0, REPT(" ",SOURCE!$P$2-LEN(SOURCE!D402)), "")&amp;
      SOURCE!E402&amp;", "&amp; IF(SOURCE!$Q$2-LEN(SOURCE!E402) &gt;= 0, REPT(" ",SOURCE!$Q$2-LEN(SOURCE!E402)), "")&amp;
      SOURCE!F402&amp;", "&amp; IF(SOURCE!$R$2-LEN(SOURCE!F402) &gt;=0, REPT(" ",SOURCE!$R$2-LEN(SOURCE!F402)), "")&amp;
      SOURCE!G402&amp;", "&amp; IF(SOURCE!$S$2-LEN(SOURCE!G402) &gt;= 0, REPT(" ",SOURCE!$S$2-LEN(SOURCE!G402)), "")&amp;
      TEXT(SOURCE!H402,"??0")&amp;", "&amp; IF(SOURCE!$T$2-3 &gt;= 0, REPT(" ",SOURCE!$T$2-3), "")&amp;
      TEXT(SOURCE!I402,"??0")&amp;", "&amp; IF(SOURCE!$U$2-3 &gt;= 0, REPT(" ",SOURCE!$U$2-3), "")&amp;
      SOURCE!J402&amp;", "&amp; IF(SOURCE!$V$2-LEN(SOURCE!J402) &gt;= 0, REPT(" ",SOURCE!$V$2-LEN(SOURCE!J402)), "")&amp;
      SOURCE!K402&amp;      IF(SOURCE!$W$2-LEN(SOURCE!K402) &gt;= 0, REPT(" ",SOURCE!$W$2-LEN(SOURCE!K402)), "")&amp;
  ", "&amp; SOURCE!L402&amp;      IF(SOURCE!$Y$2-LEN(SOURCE!L402) &gt;= 0, REPT(" ",SOURCE!$Y$2-LEN(SOURCE!L402)), "")&amp;
      "},"&amp;IF(SOURCE!M402&lt;&gt;"","   "&amp;SOURCE!M402,"")
 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03" spans="1:1">
      <c r="A403" s="14" t="str">
        <f>IF(SOURCE!C403&lt;0,VLOOKUP(SOURCE!C403,lookups!A$1:B$25,2,0),
  IF(ISBLANK(SOURCE!C403),
    "",
    "/* "&amp;TEXT(SOURCE!C403,"???0")&amp;" *"&amp;
      SOURCE!D403&amp;", "&amp; IF(SOURCE!$P$2-LEN(SOURCE!D403) &gt;= 0, REPT(" ",SOURCE!$P$2-LEN(SOURCE!D403)), "")&amp;
      SOURCE!E403&amp;", "&amp; IF(SOURCE!$Q$2-LEN(SOURCE!E403) &gt;= 0, REPT(" ",SOURCE!$Q$2-LEN(SOURCE!E403)), "")&amp;
      SOURCE!F403&amp;", "&amp; IF(SOURCE!$R$2-LEN(SOURCE!F403) &gt;=0, REPT(" ",SOURCE!$R$2-LEN(SOURCE!F403)), "")&amp;
      SOURCE!G403&amp;", "&amp; IF(SOURCE!$S$2-LEN(SOURCE!G403) &gt;= 0, REPT(" ",SOURCE!$S$2-LEN(SOURCE!G403)), "")&amp;
      TEXT(SOURCE!H403,"??0")&amp;", "&amp; IF(SOURCE!$T$2-3 &gt;= 0, REPT(" ",SOURCE!$T$2-3), "")&amp;
      TEXT(SOURCE!I403,"??0")&amp;", "&amp; IF(SOURCE!$U$2-3 &gt;= 0, REPT(" ",SOURCE!$U$2-3), "")&amp;
      SOURCE!J403&amp;", "&amp; IF(SOURCE!$V$2-LEN(SOURCE!J403) &gt;= 0, REPT(" ",SOURCE!$V$2-LEN(SOURCE!J403)), "")&amp;
      SOURCE!K403&amp;      IF(SOURCE!$W$2-LEN(SOURCE!K403) &gt;= 0, REPT(" ",SOURCE!$W$2-LEN(SOURCE!K403)), "")&amp;
  ", "&amp; SOURCE!L403&amp;      IF(SOURCE!$Y$2-LEN(SOURCE!L403) &gt;= 0, REPT(" ",SOURCE!$Y$2-LEN(SOURCE!L403)), "")&amp;
      "},"&amp;IF(SOURCE!M403&lt;&gt;"","   "&amp;SOURCE!M403,"")
 )
)</f>
        <v>/*  399 */  { fnBs,                        TM_VALUE,                    "BS?",                                         "BS?",                                         1,      64,       CAT_FNCT, SLS_ENABLED  , US_ENABLED  },</v>
      </c>
    </row>
    <row r="404" spans="1:1">
      <c r="A404" s="14" t="str">
        <f>IF(SOURCE!C404&lt;0,VLOOKUP(SOURCE!C404,lookups!A$1:B$25,2,0),
  IF(ISBLANK(SOURCE!C404),
    "",
    "/* "&amp;TEXT(SOURCE!C404,"???0")&amp;" *"&amp;
      SOURCE!D404&amp;", "&amp; IF(SOURCE!$P$2-LEN(SOURCE!D404) &gt;= 0, REPT(" ",SOURCE!$P$2-LEN(SOURCE!D404)), "")&amp;
      SOURCE!E404&amp;", "&amp; IF(SOURCE!$Q$2-LEN(SOURCE!E404) &gt;= 0, REPT(" ",SOURCE!$Q$2-LEN(SOURCE!E404)), "")&amp;
      SOURCE!F404&amp;", "&amp; IF(SOURCE!$R$2-LEN(SOURCE!F404) &gt;=0, REPT(" ",SOURCE!$R$2-LEN(SOURCE!F404)), "")&amp;
      SOURCE!G404&amp;", "&amp; IF(SOURCE!$S$2-LEN(SOURCE!G404) &gt;= 0, REPT(" ",SOURCE!$S$2-LEN(SOURCE!G404)), "")&amp;
      TEXT(SOURCE!H404,"??0")&amp;", "&amp; IF(SOURCE!$T$2-3 &gt;= 0, REPT(" ",SOURCE!$T$2-3), "")&amp;
      TEXT(SOURCE!I404,"??0")&amp;", "&amp; IF(SOURCE!$U$2-3 &gt;= 0, REPT(" ",SOURCE!$U$2-3), "")&amp;
      SOURCE!J404&amp;", "&amp; IF(SOURCE!$V$2-LEN(SOURCE!J404) &gt;= 0, REPT(" ",SOURCE!$V$2-LEN(SOURCE!J404)), "")&amp;
      SOURCE!K404&amp;      IF(SOURCE!$W$2-LEN(SOURCE!K404) &gt;= 0, REPT(" ",SOURCE!$W$2-LEN(SOURCE!K404)), "")&amp;
  ", "&amp; SOURCE!L404&amp;      IF(SOURCE!$Y$2-LEN(SOURCE!L404) &gt;= 0, REPT(" ",SOURCE!$Y$2-LEN(SOURCE!L404)), "")&amp;
      "},"&amp;IF(SOURCE!M404&lt;&gt;"","   "&amp;SOURCE!M404,"")
 )
)</f>
        <v>/*  400 */  { fnBc,                        TM_VALUE,                    "BC?",                                         "BC?",                                         1,      64,       CAT_FNCT, SLS_ENABLED  , US_ENABLED  },</v>
      </c>
    </row>
    <row r="405" spans="1:1">
      <c r="A405" s="14" t="str">
        <f>IF(SOURCE!C405&lt;0,VLOOKUP(SOURCE!C405,lookups!A$1:B$25,2,0),
  IF(ISBLANK(SOURCE!C405),
    "",
    "/* "&amp;TEXT(SOURCE!C405,"???0")&amp;" *"&amp;
      SOURCE!D405&amp;", "&amp; IF(SOURCE!$P$2-LEN(SOURCE!D405) &gt;= 0, REPT(" ",SOURCE!$P$2-LEN(SOURCE!D405)), "")&amp;
      SOURCE!E405&amp;", "&amp; IF(SOURCE!$Q$2-LEN(SOURCE!E405) &gt;= 0, REPT(" ",SOURCE!$Q$2-LEN(SOURCE!E405)), "")&amp;
      SOURCE!F405&amp;", "&amp; IF(SOURCE!$R$2-LEN(SOURCE!F405) &gt;=0, REPT(" ",SOURCE!$R$2-LEN(SOURCE!F405)), "")&amp;
      SOURCE!G405&amp;", "&amp; IF(SOURCE!$S$2-LEN(SOURCE!G405) &gt;= 0, REPT(" ",SOURCE!$S$2-LEN(SOURCE!G405)), "")&amp;
      TEXT(SOURCE!H405,"??0")&amp;", "&amp; IF(SOURCE!$T$2-3 &gt;= 0, REPT(" ",SOURCE!$T$2-3), "")&amp;
      TEXT(SOURCE!I405,"??0")&amp;", "&amp; IF(SOURCE!$U$2-3 &gt;= 0, REPT(" ",SOURCE!$U$2-3), "")&amp;
      SOURCE!J405&amp;", "&amp; IF(SOURCE!$V$2-LEN(SOURCE!J405) &gt;= 0, REPT(" ",SOURCE!$V$2-LEN(SOURCE!J405)), "")&amp;
      SOURCE!K405&amp;      IF(SOURCE!$W$2-LEN(SOURCE!K405) &gt;= 0, REPT(" ",SOURCE!$W$2-LEN(SOURCE!K405)), "")&amp;
  ", "&amp; SOURCE!L405&amp;      IF(SOURCE!$Y$2-LEN(SOURCE!L405) &gt;= 0, REPT(" ",SOURCE!$Y$2-LEN(SOURCE!L405)), "")&amp;
      "},"&amp;IF(SOURCE!M405&lt;&gt;"","   "&amp;SOURCE!M405,"")
 )
)</f>
        <v>/*  401 */  { fnCb,                        TM_VALUE,                    "CB",                                          "CB",                                          1,      64,       CAT_FNCT, SLS_ENABLED  , US_ENABLED  },</v>
      </c>
    </row>
    <row r="406" spans="1:1">
      <c r="A406" s="14" t="str">
        <f>IF(SOURCE!C406&lt;0,VLOOKUP(SOURCE!C406,lookups!A$1:B$25,2,0),
  IF(ISBLANK(SOURCE!C406),
    "",
    "/* "&amp;TEXT(SOURCE!C406,"???0")&amp;" *"&amp;
      SOURCE!D406&amp;", "&amp; IF(SOURCE!$P$2-LEN(SOURCE!D406) &gt;= 0, REPT(" ",SOURCE!$P$2-LEN(SOURCE!D406)), "")&amp;
      SOURCE!E406&amp;", "&amp; IF(SOURCE!$Q$2-LEN(SOURCE!E406) &gt;= 0, REPT(" ",SOURCE!$Q$2-LEN(SOURCE!E406)), "")&amp;
      SOURCE!F406&amp;", "&amp; IF(SOURCE!$R$2-LEN(SOURCE!F406) &gt;=0, REPT(" ",SOURCE!$R$2-LEN(SOURCE!F406)), "")&amp;
      SOURCE!G406&amp;", "&amp; IF(SOURCE!$S$2-LEN(SOURCE!G406) &gt;= 0, REPT(" ",SOURCE!$S$2-LEN(SOURCE!G406)), "")&amp;
      TEXT(SOURCE!H406,"??0")&amp;", "&amp; IF(SOURCE!$T$2-3 &gt;= 0, REPT(" ",SOURCE!$T$2-3), "")&amp;
      TEXT(SOURCE!I406,"??0")&amp;", "&amp; IF(SOURCE!$U$2-3 &gt;= 0, REPT(" ",SOURCE!$U$2-3), "")&amp;
      SOURCE!J406&amp;", "&amp; IF(SOURCE!$V$2-LEN(SOURCE!J406) &gt;= 0, REPT(" ",SOURCE!$V$2-LEN(SOURCE!J406)), "")&amp;
      SOURCE!K406&amp;      IF(SOURCE!$W$2-LEN(SOURCE!K406) &gt;= 0, REPT(" ",SOURCE!$W$2-LEN(SOURCE!K406)), "")&amp;
  ", "&amp; SOURCE!L406&amp;      IF(SOURCE!$Y$2-LEN(SOURCE!L406) &gt;= 0, REPT(" ",SOURCE!$Y$2-LEN(SOURCE!L406)), "")&amp;
      "},"&amp;IF(SOURCE!M406&lt;&gt;"","   "&amp;SOURCE!M406,"")
 )
)</f>
        <v>/*  402 */  { fnSb,                        TM_VALUE,                    "SB",                                          "SB",                                          1,      64,       CAT_FNCT, SLS_ENABLED  , US_ENABLED  },</v>
      </c>
    </row>
    <row r="407" spans="1:1">
      <c r="A407" s="14" t="str">
        <f>IF(SOURCE!C407&lt;0,VLOOKUP(SOURCE!C407,lookups!A$1:B$25,2,0),
  IF(ISBLANK(SOURCE!C407),
    "",
    "/* "&amp;TEXT(SOURCE!C407,"???0")&amp;" *"&amp;
      SOURCE!D407&amp;", "&amp; IF(SOURCE!$P$2-LEN(SOURCE!D407) &gt;= 0, REPT(" ",SOURCE!$P$2-LEN(SOURCE!D407)), "")&amp;
      SOURCE!E407&amp;", "&amp; IF(SOURCE!$Q$2-LEN(SOURCE!E407) &gt;= 0, REPT(" ",SOURCE!$Q$2-LEN(SOURCE!E407)), "")&amp;
      SOURCE!F407&amp;", "&amp; IF(SOURCE!$R$2-LEN(SOURCE!F407) &gt;=0, REPT(" ",SOURCE!$R$2-LEN(SOURCE!F407)), "")&amp;
      SOURCE!G407&amp;", "&amp; IF(SOURCE!$S$2-LEN(SOURCE!G407) &gt;= 0, REPT(" ",SOURCE!$S$2-LEN(SOURCE!G407)), "")&amp;
      TEXT(SOURCE!H407,"??0")&amp;", "&amp; IF(SOURCE!$T$2-3 &gt;= 0, REPT(" ",SOURCE!$T$2-3), "")&amp;
      TEXT(SOURCE!I407,"??0")&amp;", "&amp; IF(SOURCE!$U$2-3 &gt;= 0, REPT(" ",SOURCE!$U$2-3), "")&amp;
      SOURCE!J407&amp;", "&amp; IF(SOURCE!$V$2-LEN(SOURCE!J407) &gt;= 0, REPT(" ",SOURCE!$V$2-LEN(SOURCE!J407)), "")&amp;
      SOURCE!K407&amp;      IF(SOURCE!$W$2-LEN(SOURCE!K407) &gt;= 0, REPT(" ",SOURCE!$W$2-LEN(SOURCE!K407)), "")&amp;
  ", "&amp; SOURCE!L407&amp;      IF(SOURCE!$Y$2-LEN(SOURCE!L407) &gt;= 0, REPT(" ",SOURCE!$Y$2-LEN(SOURCE!L407)), "")&amp;
      "},"&amp;IF(SOURCE!M407&lt;&gt;"","   "&amp;SOURCE!M407,"")
 )
)</f>
        <v>/*  403 */  { fnFb,                        TM_VALUE,                    "FB",                                          "FB",                                          1,      64,       CAT_FNCT, SLS_ENABLED  , US_ENABLED  },</v>
      </c>
    </row>
    <row r="408" spans="1:1">
      <c r="A408" s="14" t="str">
        <f>IF(SOURCE!C408&lt;0,VLOOKUP(SOURCE!C408,lookups!A$1:B$25,2,0),
  IF(ISBLANK(SOURCE!C408),
    "",
    "/* "&amp;TEXT(SOURCE!C408,"???0")&amp;" *"&amp;
      SOURCE!D408&amp;", "&amp; IF(SOURCE!$P$2-LEN(SOURCE!D408) &gt;= 0, REPT(" ",SOURCE!$P$2-LEN(SOURCE!D408)), "")&amp;
      SOURCE!E408&amp;", "&amp; IF(SOURCE!$Q$2-LEN(SOURCE!E408) &gt;= 0, REPT(" ",SOURCE!$Q$2-LEN(SOURCE!E408)), "")&amp;
      SOURCE!F408&amp;", "&amp; IF(SOURCE!$R$2-LEN(SOURCE!F408) &gt;=0, REPT(" ",SOURCE!$R$2-LEN(SOURCE!F408)), "")&amp;
      SOURCE!G408&amp;", "&amp; IF(SOURCE!$S$2-LEN(SOURCE!G408) &gt;= 0, REPT(" ",SOURCE!$S$2-LEN(SOURCE!G408)), "")&amp;
      TEXT(SOURCE!H408,"??0")&amp;", "&amp; IF(SOURCE!$T$2-3 &gt;= 0, REPT(" ",SOURCE!$T$2-3), "")&amp;
      TEXT(SOURCE!I408,"??0")&amp;", "&amp; IF(SOURCE!$U$2-3 &gt;= 0, REPT(" ",SOURCE!$U$2-3), "")&amp;
      SOURCE!J408&amp;", "&amp; IF(SOURCE!$V$2-LEN(SOURCE!J408) &gt;= 0, REPT(" ",SOURCE!$V$2-LEN(SOURCE!J408)), "")&amp;
      SOURCE!K408&amp;      IF(SOURCE!$W$2-LEN(SOURCE!K408) &gt;= 0, REPT(" ",SOURCE!$W$2-LEN(SOURCE!K408)), "")&amp;
  ", "&amp; SOURCE!L408&amp;      IF(SOURCE!$Y$2-LEN(SOURCE!L408) &gt;= 0, REPT(" ",SOURCE!$Y$2-LEN(SOURCE!L408)), "")&amp;
      "},"&amp;IF(SOURCE!M408&lt;&gt;"","   "&amp;SOURCE!M408,"")
 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09" spans="1:1">
      <c r="A409" s="14" t="str">
        <f>IF(SOURCE!C409&lt;0,VLOOKUP(SOURCE!C409,lookups!A$1:B$25,2,0),
  IF(ISBLANK(SOURCE!C409),
    "",
    "/* "&amp;TEXT(SOURCE!C409,"???0")&amp;" *"&amp;
      SOURCE!D409&amp;", "&amp; IF(SOURCE!$P$2-LEN(SOURCE!D409) &gt;= 0, REPT(" ",SOURCE!$P$2-LEN(SOURCE!D409)), "")&amp;
      SOURCE!E409&amp;", "&amp; IF(SOURCE!$Q$2-LEN(SOURCE!E409) &gt;= 0, REPT(" ",SOURCE!$Q$2-LEN(SOURCE!E409)), "")&amp;
      SOURCE!F409&amp;", "&amp; IF(SOURCE!$R$2-LEN(SOURCE!F409) &gt;=0, REPT(" ",SOURCE!$R$2-LEN(SOURCE!F409)), "")&amp;
      SOURCE!G409&amp;", "&amp; IF(SOURCE!$S$2-LEN(SOURCE!G409) &gt;= 0, REPT(" ",SOURCE!$S$2-LEN(SOURCE!G409)), "")&amp;
      TEXT(SOURCE!H409,"??0")&amp;", "&amp; IF(SOURCE!$T$2-3 &gt;= 0, REPT(" ",SOURCE!$T$2-3), "")&amp;
      TEXT(SOURCE!I409,"??0")&amp;", "&amp; IF(SOURCE!$U$2-3 &gt;= 0, REPT(" ",SOURCE!$U$2-3), "")&amp;
      SOURCE!J409&amp;", "&amp; IF(SOURCE!$V$2-LEN(SOURCE!J409) &gt;= 0, REPT(" ",SOURCE!$V$2-LEN(SOURCE!J409)), "")&amp;
      SOURCE!K409&amp;      IF(SOURCE!$W$2-LEN(SOURCE!K409) &gt;= 0, REPT(" ",SOURCE!$W$2-LEN(SOURCE!K409)), "")&amp;
  ", "&amp; SOURCE!L409&amp;      IF(SOURCE!$Y$2-LEN(SOURCE!L409) &gt;= 0, REPT(" ",SOURCE!$Y$2-LEN(SOURCE!L409)), "")&amp;
      "},"&amp;IF(SOURCE!M409&lt;&gt;"","   "&amp;SOURCE!M409,"")
 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10" spans="1:1">
      <c r="A410" s="14" t="str">
        <f>IF(SOURCE!C410&lt;0,VLOOKUP(SOURCE!C410,lookups!A$1:B$25,2,0),
  IF(ISBLANK(SOURCE!C410),
    "",
    "/* "&amp;TEXT(SOURCE!C410,"???0")&amp;" *"&amp;
      SOURCE!D410&amp;", "&amp; IF(SOURCE!$P$2-LEN(SOURCE!D410) &gt;= 0, REPT(" ",SOURCE!$P$2-LEN(SOURCE!D410)), "")&amp;
      SOURCE!E410&amp;", "&amp; IF(SOURCE!$Q$2-LEN(SOURCE!E410) &gt;= 0, REPT(" ",SOURCE!$Q$2-LEN(SOURCE!E410)), "")&amp;
      SOURCE!F410&amp;", "&amp; IF(SOURCE!$R$2-LEN(SOURCE!F410) &gt;=0, REPT(" ",SOURCE!$R$2-LEN(SOURCE!F410)), "")&amp;
      SOURCE!G410&amp;", "&amp; IF(SOURCE!$S$2-LEN(SOURCE!G410) &gt;= 0, REPT(" ",SOURCE!$S$2-LEN(SOURCE!G410)), "")&amp;
      TEXT(SOURCE!H410,"??0")&amp;", "&amp; IF(SOURCE!$T$2-3 &gt;= 0, REPT(" ",SOURCE!$T$2-3), "")&amp;
      TEXT(SOURCE!I410,"??0")&amp;", "&amp; IF(SOURCE!$U$2-3 &gt;= 0, REPT(" ",SOURCE!$U$2-3), "")&amp;
      SOURCE!J410&amp;", "&amp; IF(SOURCE!$V$2-LEN(SOURCE!J410) &gt;= 0, REPT(" ",SOURCE!$V$2-LEN(SOURCE!J410)), "")&amp;
      SOURCE!K410&amp;      IF(SOURCE!$W$2-LEN(SOURCE!K410) &gt;= 0, REPT(" ",SOURCE!$W$2-LEN(SOURCE!K410)), "")&amp;
  ", "&amp; SOURCE!L410&amp;      IF(SOURCE!$Y$2-LEN(SOURCE!L410) &gt;= 0, REPT(" ",SOURCE!$Y$2-LEN(SOURCE!L410)), "")&amp;
      "},"&amp;IF(SOURCE!M410&lt;&gt;"","   "&amp;SOURCE!M410,"")
 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11" spans="1:1">
      <c r="A411" s="14" t="str">
        <f>IF(SOURCE!C411&lt;0,VLOOKUP(SOURCE!C411,lookups!A$1:B$25,2,0),
  IF(ISBLANK(SOURCE!C411),
    "",
    "/* "&amp;TEXT(SOURCE!C411,"???0")&amp;" *"&amp;
      SOURCE!D411&amp;", "&amp; IF(SOURCE!$P$2-LEN(SOURCE!D411) &gt;= 0, REPT(" ",SOURCE!$P$2-LEN(SOURCE!D411)), "")&amp;
      SOURCE!E411&amp;", "&amp; IF(SOURCE!$Q$2-LEN(SOURCE!E411) &gt;= 0, REPT(" ",SOURCE!$Q$2-LEN(SOURCE!E411)), "")&amp;
      SOURCE!F411&amp;", "&amp; IF(SOURCE!$R$2-LEN(SOURCE!F411) &gt;=0, REPT(" ",SOURCE!$R$2-LEN(SOURCE!F411)), "")&amp;
      SOURCE!G411&amp;", "&amp; IF(SOURCE!$S$2-LEN(SOURCE!G411) &gt;= 0, REPT(" ",SOURCE!$S$2-LEN(SOURCE!G411)), "")&amp;
      TEXT(SOURCE!H411,"??0")&amp;", "&amp; IF(SOURCE!$T$2-3 &gt;= 0, REPT(" ",SOURCE!$T$2-3), "")&amp;
      TEXT(SOURCE!I411,"??0")&amp;", "&amp; IF(SOURCE!$U$2-3 &gt;= 0, REPT(" ",SOURCE!$U$2-3), "")&amp;
      SOURCE!J411&amp;", "&amp; IF(SOURCE!$V$2-LEN(SOURCE!J411) &gt;= 0, REPT(" ",SOURCE!$V$2-LEN(SOURCE!J411)), "")&amp;
      SOURCE!K411&amp;      IF(SOURCE!$W$2-LEN(SOURCE!K411) &gt;= 0, REPT(" ",SOURCE!$W$2-LEN(SOURCE!K411)), "")&amp;
  ", "&amp; SOURCE!L411&amp;      IF(SOURCE!$Y$2-LEN(SOURCE!L411) &gt;= 0, REPT(" ",SOURCE!$Y$2-LEN(SOURCE!L411)), "")&amp;
      "},"&amp;IF(SOURCE!M411&lt;&gt;"","   "&amp;SOURCE!M411,"")
 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12" spans="1:1">
      <c r="A412" s="14" t="str">
        <f>IF(SOURCE!C412&lt;0,VLOOKUP(SOURCE!C412,lookups!A$1:B$25,2,0),
  IF(ISBLANK(SOURCE!C412),
    "",
    "/* "&amp;TEXT(SOURCE!C412,"???0")&amp;" *"&amp;
      SOURCE!D412&amp;", "&amp; IF(SOURCE!$P$2-LEN(SOURCE!D412) &gt;= 0, REPT(" ",SOURCE!$P$2-LEN(SOURCE!D412)), "")&amp;
      SOURCE!E412&amp;", "&amp; IF(SOURCE!$Q$2-LEN(SOURCE!E412) &gt;= 0, REPT(" ",SOURCE!$Q$2-LEN(SOURCE!E412)), "")&amp;
      SOURCE!F412&amp;", "&amp; IF(SOURCE!$R$2-LEN(SOURCE!F412) &gt;=0, REPT(" ",SOURCE!$R$2-LEN(SOURCE!F412)), "")&amp;
      SOURCE!G412&amp;", "&amp; IF(SOURCE!$S$2-LEN(SOURCE!G412) &gt;= 0, REPT(" ",SOURCE!$S$2-LEN(SOURCE!G412)), "")&amp;
      TEXT(SOURCE!H412,"??0")&amp;", "&amp; IF(SOURCE!$T$2-3 &gt;= 0, REPT(" ",SOURCE!$T$2-3), "")&amp;
      TEXT(SOURCE!I412,"??0")&amp;", "&amp; IF(SOURCE!$U$2-3 &gt;= 0, REPT(" ",SOURCE!$U$2-3), "")&amp;
      SOURCE!J412&amp;", "&amp; IF(SOURCE!$V$2-LEN(SOURCE!J412) &gt;= 0, REPT(" ",SOURCE!$V$2-LEN(SOURCE!J412)), "")&amp;
      SOURCE!K412&amp;      IF(SOURCE!$W$2-LEN(SOURCE!K412) &gt;= 0, REPT(" ",SOURCE!$W$2-LEN(SOURCE!K412)), "")&amp;
  ", "&amp; SOURCE!L412&amp;      IF(SOURCE!$Y$2-LEN(SOURCE!L412) &gt;= 0, REPT(" ",SOURCE!$Y$2-LEN(SOURCE!L412)), "")&amp;
      "},"&amp;IF(SOURCE!M412&lt;&gt;"","   "&amp;SOURCE!M412,"")
 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13" spans="1:1">
      <c r="A413" s="14" t="str">
        <f>IF(SOURCE!C413&lt;0,VLOOKUP(SOURCE!C413,lookups!A$1:B$25,2,0),
  IF(ISBLANK(SOURCE!C413),
    "",
    "/* "&amp;TEXT(SOURCE!C413,"???0")&amp;" *"&amp;
      SOURCE!D413&amp;", "&amp; IF(SOURCE!$P$2-LEN(SOURCE!D413) &gt;= 0, REPT(" ",SOURCE!$P$2-LEN(SOURCE!D413)), "")&amp;
      SOURCE!E413&amp;", "&amp; IF(SOURCE!$Q$2-LEN(SOURCE!E413) &gt;= 0, REPT(" ",SOURCE!$Q$2-LEN(SOURCE!E413)), "")&amp;
      SOURCE!F413&amp;", "&amp; IF(SOURCE!$R$2-LEN(SOURCE!F413) &gt;=0, REPT(" ",SOURCE!$R$2-LEN(SOURCE!F413)), "")&amp;
      SOURCE!G413&amp;", "&amp; IF(SOURCE!$S$2-LEN(SOURCE!G413) &gt;= 0, REPT(" ",SOURCE!$S$2-LEN(SOURCE!G413)), "")&amp;
      TEXT(SOURCE!H413,"??0")&amp;", "&amp; IF(SOURCE!$T$2-3 &gt;= 0, REPT(" ",SOURCE!$T$2-3), "")&amp;
      TEXT(SOURCE!I413,"??0")&amp;", "&amp; IF(SOURCE!$U$2-3 &gt;= 0, REPT(" ",SOURCE!$U$2-3), "")&amp;
      SOURCE!J413&amp;", "&amp; IF(SOURCE!$V$2-LEN(SOURCE!J413) &gt;= 0, REPT(" ",SOURCE!$V$2-LEN(SOURCE!J413)), "")&amp;
      SOURCE!K413&amp;      IF(SOURCE!$W$2-LEN(SOURCE!K413) &gt;= 0, REPT(" ",SOURCE!$W$2-LEN(SOURCE!K413)), "")&amp;
  ", "&amp; SOURCE!L413&amp;      IF(SOURCE!$Y$2-LEN(SOURCE!L413) &gt;= 0, REPT(" ",SOURCE!$Y$2-LEN(SOURCE!L413)), "")&amp;
      "},"&amp;IF(SOURCE!M413&lt;&gt;"","   "&amp;SOURCE!M413,"")
 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14" spans="1:1">
      <c r="A414" s="14" t="str">
        <f>IF(SOURCE!C414&lt;0,VLOOKUP(SOURCE!C414,lookups!A$1:B$25,2,0),
  IF(ISBLANK(SOURCE!C414),
    "",
    "/* "&amp;TEXT(SOURCE!C414,"???0")&amp;" *"&amp;
      SOURCE!D414&amp;", "&amp; IF(SOURCE!$P$2-LEN(SOURCE!D414) &gt;= 0, REPT(" ",SOURCE!$P$2-LEN(SOURCE!D414)), "")&amp;
      SOURCE!E414&amp;", "&amp; IF(SOURCE!$Q$2-LEN(SOURCE!E414) &gt;= 0, REPT(" ",SOURCE!$Q$2-LEN(SOURCE!E414)), "")&amp;
      SOURCE!F414&amp;", "&amp; IF(SOURCE!$R$2-LEN(SOURCE!F414) &gt;=0, REPT(" ",SOURCE!$R$2-LEN(SOURCE!F414)), "")&amp;
      SOURCE!G414&amp;", "&amp; IF(SOURCE!$S$2-LEN(SOURCE!G414) &gt;= 0, REPT(" ",SOURCE!$S$2-LEN(SOURCE!G414)), "")&amp;
      TEXT(SOURCE!H414,"??0")&amp;", "&amp; IF(SOURCE!$T$2-3 &gt;= 0, REPT(" ",SOURCE!$T$2-3), "")&amp;
      TEXT(SOURCE!I414,"??0")&amp;", "&amp; IF(SOURCE!$U$2-3 &gt;= 0, REPT(" ",SOURCE!$U$2-3), "")&amp;
      SOURCE!J414&amp;", "&amp; IF(SOURCE!$V$2-LEN(SOURCE!J414) &gt;= 0, REPT(" ",SOURCE!$V$2-LEN(SOURCE!J414)), "")&amp;
      SOURCE!K414&amp;      IF(SOURCE!$W$2-LEN(SOURCE!K414) &gt;= 0, REPT(" ",SOURCE!$W$2-LEN(SOURCE!K414)), "")&amp;
  ", "&amp; SOURCE!L414&amp;      IF(SOURCE!$Y$2-LEN(SOURCE!L414) &gt;= 0, REPT(" ",SOURCE!$Y$2-LEN(SOURCE!L414)), "")&amp;
      "},"&amp;IF(SOURCE!M414&lt;&gt;"","   "&amp;SOURCE!M414,"")
 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15" spans="1:1">
      <c r="A415" s="14" t="str">
        <f>IF(SOURCE!C415&lt;0,VLOOKUP(SOURCE!C415,lookups!A$1:B$25,2,0),
  IF(ISBLANK(SOURCE!C415),
    "",
    "/* "&amp;TEXT(SOURCE!C415,"???0")&amp;" *"&amp;
      SOURCE!D415&amp;", "&amp; IF(SOURCE!$P$2-LEN(SOURCE!D415) &gt;= 0, REPT(" ",SOURCE!$P$2-LEN(SOURCE!D415)), "")&amp;
      SOURCE!E415&amp;", "&amp; IF(SOURCE!$Q$2-LEN(SOURCE!E415) &gt;= 0, REPT(" ",SOURCE!$Q$2-LEN(SOURCE!E415)), "")&amp;
      SOURCE!F415&amp;", "&amp; IF(SOURCE!$R$2-LEN(SOURCE!F415) &gt;=0, REPT(" ",SOURCE!$R$2-LEN(SOURCE!F415)), "")&amp;
      SOURCE!G415&amp;", "&amp; IF(SOURCE!$S$2-LEN(SOURCE!G415) &gt;= 0, REPT(" ",SOURCE!$S$2-LEN(SOURCE!G415)), "")&amp;
      TEXT(SOURCE!H415,"??0")&amp;", "&amp; IF(SOURCE!$T$2-3 &gt;= 0, REPT(" ",SOURCE!$T$2-3), "")&amp;
      TEXT(SOURCE!I415,"??0")&amp;", "&amp; IF(SOURCE!$U$2-3 &gt;= 0, REPT(" ",SOURCE!$U$2-3), "")&amp;
      SOURCE!J415&amp;", "&amp; IF(SOURCE!$V$2-LEN(SOURCE!J415) &gt;= 0, REPT(" ",SOURCE!$V$2-LEN(SOURCE!J415)), "")&amp;
      SOURCE!K415&amp;      IF(SOURCE!$W$2-LEN(SOURCE!K415) &gt;= 0, REPT(" ",SOURCE!$W$2-LEN(SOURCE!K415)), "")&amp;
  ", "&amp; SOURCE!L415&amp;      IF(SOURCE!$Y$2-LEN(SOURCE!L415) &gt;= 0, REPT(" ",SOURCE!$Y$2-LEN(SOURCE!L415)), "")&amp;
      "},"&amp;IF(SOURCE!M415&lt;&gt;"","   "&amp;SOURCE!M415,"")
 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16" spans="1:1">
      <c r="A416" s="14" t="str">
        <f>IF(SOURCE!C416&lt;0,VLOOKUP(SOURCE!C416,lookups!A$1:B$25,2,0),
  IF(ISBLANK(SOURCE!C416),
    "",
    "/* "&amp;TEXT(SOURCE!C416,"???0")&amp;" *"&amp;
      SOURCE!D416&amp;", "&amp; IF(SOURCE!$P$2-LEN(SOURCE!D416) &gt;= 0, REPT(" ",SOURCE!$P$2-LEN(SOURCE!D416)), "")&amp;
      SOURCE!E416&amp;", "&amp; IF(SOURCE!$Q$2-LEN(SOURCE!E416) &gt;= 0, REPT(" ",SOURCE!$Q$2-LEN(SOURCE!E416)), "")&amp;
      SOURCE!F416&amp;", "&amp; IF(SOURCE!$R$2-LEN(SOURCE!F416) &gt;=0, REPT(" ",SOURCE!$R$2-LEN(SOURCE!F416)), "")&amp;
      SOURCE!G416&amp;", "&amp; IF(SOURCE!$S$2-LEN(SOURCE!G416) &gt;= 0, REPT(" ",SOURCE!$S$2-LEN(SOURCE!G416)), "")&amp;
      TEXT(SOURCE!H416,"??0")&amp;", "&amp; IF(SOURCE!$T$2-3 &gt;= 0, REPT(" ",SOURCE!$T$2-3), "")&amp;
      TEXT(SOURCE!I416,"??0")&amp;", "&amp; IF(SOURCE!$U$2-3 &gt;= 0, REPT(" ",SOURCE!$U$2-3), "")&amp;
      SOURCE!J416&amp;", "&amp; IF(SOURCE!$V$2-LEN(SOURCE!J416) &gt;= 0, REPT(" ",SOURCE!$V$2-LEN(SOURCE!J416)), "")&amp;
      SOURCE!K416&amp;      IF(SOURCE!$W$2-LEN(SOURCE!K416) &gt;= 0, REPT(" ",SOURCE!$W$2-LEN(SOURCE!K416)), "")&amp;
  ", "&amp; SOURCE!L416&amp;      IF(SOURCE!$Y$2-LEN(SOURCE!L416) &gt;= 0, REPT(" ",SOURCE!$Y$2-LEN(SOURCE!L416)), "")&amp;
      "},"&amp;IF(SOURCE!M416&lt;&gt;"","   "&amp;SOURCE!M416,"")
 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17" spans="1:1">
      <c r="A417" s="14" t="str">
        <f>IF(SOURCE!C417&lt;0,VLOOKUP(SOURCE!C417,lookups!A$1:B$25,2,0),
  IF(ISBLANK(SOURCE!C417),
    "",
    "/* "&amp;TEXT(SOURCE!C417,"???0")&amp;" *"&amp;
      SOURCE!D417&amp;", "&amp; IF(SOURCE!$P$2-LEN(SOURCE!D417) &gt;= 0, REPT(" ",SOURCE!$P$2-LEN(SOURCE!D417)), "")&amp;
      SOURCE!E417&amp;", "&amp; IF(SOURCE!$Q$2-LEN(SOURCE!E417) &gt;= 0, REPT(" ",SOURCE!$Q$2-LEN(SOURCE!E417)), "")&amp;
      SOURCE!F417&amp;", "&amp; IF(SOURCE!$R$2-LEN(SOURCE!F417) &gt;=0, REPT(" ",SOURCE!$R$2-LEN(SOURCE!F417)), "")&amp;
      SOURCE!G417&amp;", "&amp; IF(SOURCE!$S$2-LEN(SOURCE!G417) &gt;= 0, REPT(" ",SOURCE!$S$2-LEN(SOURCE!G417)), "")&amp;
      TEXT(SOURCE!H417,"??0")&amp;", "&amp; IF(SOURCE!$T$2-3 &gt;= 0, REPT(" ",SOURCE!$T$2-3), "")&amp;
      TEXT(SOURCE!I417,"??0")&amp;", "&amp; IF(SOURCE!$U$2-3 &gt;= 0, REPT(" ",SOURCE!$U$2-3), "")&amp;
      SOURCE!J417&amp;", "&amp; IF(SOURCE!$V$2-LEN(SOURCE!J417) &gt;= 0, REPT(" ",SOURCE!$V$2-LEN(SOURCE!J417)), "")&amp;
      SOURCE!K417&amp;      IF(SOURCE!$W$2-LEN(SOURCE!K417) &gt;= 0, REPT(" ",SOURCE!$W$2-LEN(SOURCE!K417)), "")&amp;
  ", "&amp; SOURCE!L417&amp;      IF(SOURCE!$Y$2-LEN(SOURCE!L417) &gt;= 0, REPT(" ",SOURCE!$Y$2-LEN(SOURCE!L417)), "")&amp;
      "},"&amp;IF(SOURCE!M417&lt;&gt;"","   "&amp;SOURCE!M417,"")
 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18" spans="1:1">
      <c r="A418" s="14" t="str">
        <f>IF(SOURCE!C418&lt;0,VLOOKUP(SOURCE!C418,lookups!A$1:B$25,2,0),
  IF(ISBLANK(SOURCE!C418),
    "",
    "/* "&amp;TEXT(SOURCE!C418,"???0")&amp;" *"&amp;
      SOURCE!D418&amp;", "&amp; IF(SOURCE!$P$2-LEN(SOURCE!D418) &gt;= 0, REPT(" ",SOURCE!$P$2-LEN(SOURCE!D418)), "")&amp;
      SOURCE!E418&amp;", "&amp; IF(SOURCE!$Q$2-LEN(SOURCE!E418) &gt;= 0, REPT(" ",SOURCE!$Q$2-LEN(SOURCE!E418)), "")&amp;
      SOURCE!F418&amp;", "&amp; IF(SOURCE!$R$2-LEN(SOURCE!F418) &gt;=0, REPT(" ",SOURCE!$R$2-LEN(SOURCE!F418)), "")&amp;
      SOURCE!G418&amp;", "&amp; IF(SOURCE!$S$2-LEN(SOURCE!G418) &gt;= 0, REPT(" ",SOURCE!$S$2-LEN(SOURCE!G418)), "")&amp;
      TEXT(SOURCE!H418,"??0")&amp;", "&amp; IF(SOURCE!$T$2-3 &gt;= 0, REPT(" ",SOURCE!$T$2-3), "")&amp;
      TEXT(SOURCE!I418,"??0")&amp;", "&amp; IF(SOURCE!$U$2-3 &gt;= 0, REPT(" ",SOURCE!$U$2-3), "")&amp;
      SOURCE!J418&amp;", "&amp; IF(SOURCE!$V$2-LEN(SOURCE!J418) &gt;= 0, REPT(" ",SOURCE!$V$2-LEN(SOURCE!J418)), "")&amp;
      SOURCE!K418&amp;      IF(SOURCE!$W$2-LEN(SOURCE!K418) &gt;= 0, REPT(" ",SOURCE!$W$2-LEN(SOURCE!K418)), "")&amp;
  ", "&amp; SOURCE!L418&amp;      IF(SOURCE!$Y$2-LEN(SOURCE!L418) &gt;= 0, REPT(" ",SOURCE!$Y$2-LEN(SOURCE!L418)), "")&amp;
      "},"&amp;IF(SOURCE!M418&lt;&gt;"","   "&amp;SOURCE!M418,"")
 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19" spans="1:1">
      <c r="A419" s="14" t="str">
        <f>IF(SOURCE!C419&lt;0,VLOOKUP(SOURCE!C419,lookups!A$1:B$25,2,0),
  IF(ISBLANK(SOURCE!C419),
    "",
    "/* "&amp;TEXT(SOURCE!C419,"???0")&amp;" *"&amp;
      SOURCE!D419&amp;", "&amp; IF(SOURCE!$P$2-LEN(SOURCE!D419) &gt;= 0, REPT(" ",SOURCE!$P$2-LEN(SOURCE!D419)), "")&amp;
      SOURCE!E419&amp;", "&amp; IF(SOURCE!$Q$2-LEN(SOURCE!E419) &gt;= 0, REPT(" ",SOURCE!$Q$2-LEN(SOURCE!E419)), "")&amp;
      SOURCE!F419&amp;", "&amp; IF(SOURCE!$R$2-LEN(SOURCE!F419) &gt;=0, REPT(" ",SOURCE!$R$2-LEN(SOURCE!F419)), "")&amp;
      SOURCE!G419&amp;", "&amp; IF(SOURCE!$S$2-LEN(SOURCE!G419) &gt;= 0, REPT(" ",SOURCE!$S$2-LEN(SOURCE!G419)), "")&amp;
      TEXT(SOURCE!H419,"??0")&amp;", "&amp; IF(SOURCE!$T$2-3 &gt;= 0, REPT(" ",SOURCE!$T$2-3), "")&amp;
      TEXT(SOURCE!I419,"??0")&amp;", "&amp; IF(SOURCE!$U$2-3 &gt;= 0, REPT(" ",SOURCE!$U$2-3), "")&amp;
      SOURCE!J419&amp;", "&amp; IF(SOURCE!$V$2-LEN(SOURCE!J419) &gt;= 0, REPT(" ",SOURCE!$V$2-LEN(SOURCE!J419)), "")&amp;
      SOURCE!K419&amp;      IF(SOURCE!$W$2-LEN(SOURCE!K419) &gt;= 0, REPT(" ",SOURCE!$W$2-LEN(SOURCE!K419)), "")&amp;
  ", "&amp; SOURCE!L419&amp;      IF(SOURCE!$Y$2-LEN(SOURCE!L419) &gt;= 0, REPT(" ",SOURCE!$Y$2-LEN(SOURCE!L419)), "")&amp;
      "},"&amp;IF(SOURCE!M419&lt;&gt;"","   "&amp;SOURCE!M419,"")
 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20" spans="1:1">
      <c r="A420" s="14" t="str">
        <f>IF(SOURCE!C420&lt;0,VLOOKUP(SOURCE!C420,lookups!A$1:B$25,2,0),
  IF(ISBLANK(SOURCE!C420),
    "",
    "/* "&amp;TEXT(SOURCE!C420,"???0")&amp;" *"&amp;
      SOURCE!D420&amp;", "&amp; IF(SOURCE!$P$2-LEN(SOURCE!D420) &gt;= 0, REPT(" ",SOURCE!$P$2-LEN(SOURCE!D420)), "")&amp;
      SOURCE!E420&amp;", "&amp; IF(SOURCE!$Q$2-LEN(SOURCE!E420) &gt;= 0, REPT(" ",SOURCE!$Q$2-LEN(SOURCE!E420)), "")&amp;
      SOURCE!F420&amp;", "&amp; IF(SOURCE!$R$2-LEN(SOURCE!F420) &gt;=0, REPT(" ",SOURCE!$R$2-LEN(SOURCE!F420)), "")&amp;
      SOURCE!G420&amp;", "&amp; IF(SOURCE!$S$2-LEN(SOURCE!G420) &gt;= 0, REPT(" ",SOURCE!$S$2-LEN(SOURCE!G420)), "")&amp;
      TEXT(SOURCE!H420,"??0")&amp;", "&amp; IF(SOURCE!$T$2-3 &gt;= 0, REPT(" ",SOURCE!$T$2-3), "")&amp;
      TEXT(SOURCE!I420,"??0")&amp;", "&amp; IF(SOURCE!$U$2-3 &gt;= 0, REPT(" ",SOURCE!$U$2-3), "")&amp;
      SOURCE!J420&amp;", "&amp; IF(SOURCE!$V$2-LEN(SOURCE!J420) &gt;= 0, REPT(" ",SOURCE!$V$2-LEN(SOURCE!J420)), "")&amp;
      SOURCE!K420&amp;      IF(SOURCE!$W$2-LEN(SOURCE!K420) &gt;= 0, REPT(" ",SOURCE!$W$2-LEN(SOURCE!K420)), "")&amp;
  ", "&amp; SOURCE!L420&amp;      IF(SOURCE!$Y$2-LEN(SOURCE!L420) &gt;= 0, REPT(" ",SOURCE!$Y$2-LEN(SOURCE!L420)), "")&amp;
      "},"&amp;IF(SOURCE!M420&lt;&gt;"","   "&amp;SOURCE!M420,"")
 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21" spans="1:1">
      <c r="A421" s="14" t="str">
        <f>IF(SOURCE!C421&lt;0,VLOOKUP(SOURCE!C421,lookups!A$1:B$25,2,0),
  IF(ISBLANK(SOURCE!C421),
    "",
    "/* "&amp;TEXT(SOURCE!C421,"???0")&amp;" *"&amp;
      SOURCE!D421&amp;", "&amp; IF(SOURCE!$P$2-LEN(SOURCE!D421) &gt;= 0, REPT(" ",SOURCE!$P$2-LEN(SOURCE!D421)), "")&amp;
      SOURCE!E421&amp;", "&amp; IF(SOURCE!$Q$2-LEN(SOURCE!E421) &gt;= 0, REPT(" ",SOURCE!$Q$2-LEN(SOURCE!E421)), "")&amp;
      SOURCE!F421&amp;", "&amp; IF(SOURCE!$R$2-LEN(SOURCE!F421) &gt;=0, REPT(" ",SOURCE!$R$2-LEN(SOURCE!F421)), "")&amp;
      SOURCE!G421&amp;", "&amp; IF(SOURCE!$S$2-LEN(SOURCE!G421) &gt;= 0, REPT(" ",SOURCE!$S$2-LEN(SOURCE!G421)), "")&amp;
      TEXT(SOURCE!H421,"??0")&amp;", "&amp; IF(SOURCE!$T$2-3 &gt;= 0, REPT(" ",SOURCE!$T$2-3), "")&amp;
      TEXT(SOURCE!I421,"??0")&amp;", "&amp; IF(SOURCE!$U$2-3 &gt;= 0, REPT(" ",SOURCE!$U$2-3), "")&amp;
      SOURCE!J421&amp;", "&amp; IF(SOURCE!$V$2-LEN(SOURCE!J421) &gt;= 0, REPT(" ",SOURCE!$V$2-LEN(SOURCE!J421)), "")&amp;
      SOURCE!K421&amp;      IF(SOURCE!$W$2-LEN(SOURCE!K421) &gt;= 0, REPT(" ",SOURCE!$W$2-LEN(SOURCE!K421)), "")&amp;
  ", "&amp; SOURCE!L421&amp;      IF(SOURCE!$Y$2-LEN(SOURCE!L421) &gt;= 0, REPT(" ",SOURCE!$Y$2-LEN(SOURCE!L421)), "")&amp;
      "},"&amp;IF(SOURCE!M421&lt;&gt;"","   "&amp;SOURCE!M421,"")
 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22" spans="1:1">
      <c r="A422" s="14" t="str">
        <f>IF(SOURCE!C422&lt;0,VLOOKUP(SOURCE!C422,lookups!A$1:B$25,2,0),
  IF(ISBLANK(SOURCE!C422),
    "",
    "/* "&amp;TEXT(SOURCE!C422,"???0")&amp;" *"&amp;
      SOURCE!D422&amp;", "&amp; IF(SOURCE!$P$2-LEN(SOURCE!D422) &gt;= 0, REPT(" ",SOURCE!$P$2-LEN(SOURCE!D422)), "")&amp;
      SOURCE!E422&amp;", "&amp; IF(SOURCE!$Q$2-LEN(SOURCE!E422) &gt;= 0, REPT(" ",SOURCE!$Q$2-LEN(SOURCE!E422)), "")&amp;
      SOURCE!F422&amp;", "&amp; IF(SOURCE!$R$2-LEN(SOURCE!F422) &gt;=0, REPT(" ",SOURCE!$R$2-LEN(SOURCE!F422)), "")&amp;
      SOURCE!G422&amp;", "&amp; IF(SOURCE!$S$2-LEN(SOURCE!G422) &gt;= 0, REPT(" ",SOURCE!$S$2-LEN(SOURCE!G422)), "")&amp;
      TEXT(SOURCE!H422,"??0")&amp;", "&amp; IF(SOURCE!$T$2-3 &gt;= 0, REPT(" ",SOURCE!$T$2-3), "")&amp;
      TEXT(SOURCE!I422,"??0")&amp;", "&amp; IF(SOURCE!$U$2-3 &gt;= 0, REPT(" ",SOURCE!$U$2-3), "")&amp;
      SOURCE!J422&amp;", "&amp; IF(SOURCE!$V$2-LEN(SOURCE!J422) &gt;= 0, REPT(" ",SOURCE!$V$2-LEN(SOURCE!J422)), "")&amp;
      SOURCE!K422&amp;      IF(SOURCE!$W$2-LEN(SOURCE!K422) &gt;= 0, REPT(" ",SOURCE!$W$2-LEN(SOURCE!K422)), "")&amp;
  ", "&amp; SOURCE!L422&amp;      IF(SOURCE!$Y$2-LEN(SOURCE!L422) &gt;= 0, REPT(" ",SOURCE!$Y$2-LEN(SOURCE!L422)), "")&amp;
      "},"&amp;IF(SOURCE!M422&lt;&gt;"","   "&amp;SOURCE!M422,"")
 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23" spans="1:1">
      <c r="A423" s="14" t="str">
        <f>IF(SOURCE!C423&lt;0,VLOOKUP(SOURCE!C423,lookups!A$1:B$25,2,0),
  IF(ISBLANK(SOURCE!C423),
    "",
    "/* "&amp;TEXT(SOURCE!C423,"???0")&amp;" *"&amp;
      SOURCE!D423&amp;", "&amp; IF(SOURCE!$P$2-LEN(SOURCE!D423) &gt;= 0, REPT(" ",SOURCE!$P$2-LEN(SOURCE!D423)), "")&amp;
      SOURCE!E423&amp;", "&amp; IF(SOURCE!$Q$2-LEN(SOURCE!E423) &gt;= 0, REPT(" ",SOURCE!$Q$2-LEN(SOURCE!E423)), "")&amp;
      SOURCE!F423&amp;", "&amp; IF(SOURCE!$R$2-LEN(SOURCE!F423) &gt;=0, REPT(" ",SOURCE!$R$2-LEN(SOURCE!F423)), "")&amp;
      SOURCE!G423&amp;", "&amp; IF(SOURCE!$S$2-LEN(SOURCE!G423) &gt;= 0, REPT(" ",SOURCE!$S$2-LEN(SOURCE!G423)), "")&amp;
      TEXT(SOURCE!H423,"??0")&amp;", "&amp; IF(SOURCE!$T$2-3 &gt;= 0, REPT(" ",SOURCE!$T$2-3), "")&amp;
      TEXT(SOURCE!I423,"??0")&amp;", "&amp; IF(SOURCE!$U$2-3 &gt;= 0, REPT(" ",SOURCE!$U$2-3), "")&amp;
      SOURCE!J423&amp;", "&amp; IF(SOURCE!$V$2-LEN(SOURCE!J423) &gt;= 0, REPT(" ",SOURCE!$V$2-LEN(SOURCE!J423)), "")&amp;
      SOURCE!K423&amp;      IF(SOURCE!$W$2-LEN(SOURCE!K423) &gt;= 0, REPT(" ",SOURCE!$W$2-LEN(SOURCE!K423)), "")&amp;
  ", "&amp; SOURCE!L423&amp;      IF(SOURCE!$Y$2-LEN(SOURCE!L423) &gt;= 0, REPT(" ",SOURCE!$Y$2-LEN(SOURCE!L423)), "")&amp;
      "},"&amp;IF(SOURCE!M423&lt;&gt;"","   "&amp;SOURCE!M423,"")
 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24" spans="1:1">
      <c r="A424" s="14" t="str">
        <f>IF(SOURCE!C424&lt;0,VLOOKUP(SOURCE!C424,lookups!A$1:B$25,2,0),
  IF(ISBLANK(SOURCE!C424),
    "",
    "/* "&amp;TEXT(SOURCE!C424,"???0")&amp;" *"&amp;
      SOURCE!D424&amp;", "&amp; IF(SOURCE!$P$2-LEN(SOURCE!D424) &gt;= 0, REPT(" ",SOURCE!$P$2-LEN(SOURCE!D424)), "")&amp;
      SOURCE!E424&amp;", "&amp; IF(SOURCE!$Q$2-LEN(SOURCE!E424) &gt;= 0, REPT(" ",SOURCE!$Q$2-LEN(SOURCE!E424)), "")&amp;
      SOURCE!F424&amp;", "&amp; IF(SOURCE!$R$2-LEN(SOURCE!F424) &gt;=0, REPT(" ",SOURCE!$R$2-LEN(SOURCE!F424)), "")&amp;
      SOURCE!G424&amp;", "&amp; IF(SOURCE!$S$2-LEN(SOURCE!G424) &gt;= 0, REPT(" ",SOURCE!$S$2-LEN(SOURCE!G424)), "")&amp;
      TEXT(SOURCE!H424,"??0")&amp;", "&amp; IF(SOURCE!$T$2-3 &gt;= 0, REPT(" ",SOURCE!$T$2-3), "")&amp;
      TEXT(SOURCE!I424,"??0")&amp;", "&amp; IF(SOURCE!$U$2-3 &gt;= 0, REPT(" ",SOURCE!$U$2-3), "")&amp;
      SOURCE!J424&amp;", "&amp; IF(SOURCE!$V$2-LEN(SOURCE!J424) &gt;= 0, REPT(" ",SOURCE!$V$2-LEN(SOURCE!J424)), "")&amp;
      SOURCE!K424&amp;      IF(SOURCE!$W$2-LEN(SOURCE!K424) &gt;= 0, REPT(" ",SOURCE!$W$2-LEN(SOURCE!K424)), "")&amp;
  ", "&amp; SOURCE!L424&amp;      IF(SOURCE!$Y$2-LEN(SOURCE!L424) &gt;= 0, REPT(" ",SOURCE!$Y$2-LEN(SOURCE!L424)), "")&amp;
      "},"&amp;IF(SOURCE!M424&lt;&gt;"","   "&amp;SOURCE!M424,"")
 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25" spans="1:1">
      <c r="A425" s="14" t="str">
        <f>IF(SOURCE!C425&lt;0,VLOOKUP(SOURCE!C425,lookups!A$1:B$25,2,0),
  IF(ISBLANK(SOURCE!C425),
    "",
    "/* "&amp;TEXT(SOURCE!C425,"???0")&amp;" *"&amp;
      SOURCE!D425&amp;", "&amp; IF(SOURCE!$P$2-LEN(SOURCE!D425) &gt;= 0, REPT(" ",SOURCE!$P$2-LEN(SOURCE!D425)), "")&amp;
      SOURCE!E425&amp;", "&amp; IF(SOURCE!$Q$2-LEN(SOURCE!E425) &gt;= 0, REPT(" ",SOURCE!$Q$2-LEN(SOURCE!E425)), "")&amp;
      SOURCE!F425&amp;", "&amp; IF(SOURCE!$R$2-LEN(SOURCE!F425) &gt;=0, REPT(" ",SOURCE!$R$2-LEN(SOURCE!F425)), "")&amp;
      SOURCE!G425&amp;", "&amp; IF(SOURCE!$S$2-LEN(SOURCE!G425) &gt;= 0, REPT(" ",SOURCE!$S$2-LEN(SOURCE!G425)), "")&amp;
      TEXT(SOURCE!H425,"??0")&amp;", "&amp; IF(SOURCE!$T$2-3 &gt;= 0, REPT(" ",SOURCE!$T$2-3), "")&amp;
      TEXT(SOURCE!I425,"??0")&amp;", "&amp; IF(SOURCE!$U$2-3 &gt;= 0, REPT(" ",SOURCE!$U$2-3), "")&amp;
      SOURCE!J425&amp;", "&amp; IF(SOURCE!$V$2-LEN(SOURCE!J425) &gt;= 0, REPT(" ",SOURCE!$V$2-LEN(SOURCE!J425)), "")&amp;
      SOURCE!K425&amp;      IF(SOURCE!$W$2-LEN(SOURCE!K425) &gt;= 0, REPT(" ",SOURCE!$W$2-LEN(SOURCE!K425)), "")&amp;
  ", "&amp; SOURCE!L425&amp;      IF(SOURCE!$Y$2-LEN(SOURCE!L425) &gt;= 0, REPT(" ",SOURCE!$Y$2-LEN(SOURCE!L425)), "")&amp;
      "},"&amp;IF(SOURCE!M425&lt;&gt;"","   "&amp;SOURCE!M425,"")
 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26" spans="1:1">
      <c r="A426" s="14" t="str">
        <f>IF(SOURCE!C426&lt;0,VLOOKUP(SOURCE!C426,lookups!A$1:B$25,2,0),
  IF(ISBLANK(SOURCE!C426),
    "",
    "/* "&amp;TEXT(SOURCE!C426,"???0")&amp;" *"&amp;
      SOURCE!D426&amp;", "&amp; IF(SOURCE!$P$2-LEN(SOURCE!D426) &gt;= 0, REPT(" ",SOURCE!$P$2-LEN(SOURCE!D426)), "")&amp;
      SOURCE!E426&amp;", "&amp; IF(SOURCE!$Q$2-LEN(SOURCE!E426) &gt;= 0, REPT(" ",SOURCE!$Q$2-LEN(SOURCE!E426)), "")&amp;
      SOURCE!F426&amp;", "&amp; IF(SOURCE!$R$2-LEN(SOURCE!F426) &gt;=0, REPT(" ",SOURCE!$R$2-LEN(SOURCE!F426)), "")&amp;
      SOURCE!G426&amp;", "&amp; IF(SOURCE!$S$2-LEN(SOURCE!G426) &gt;= 0, REPT(" ",SOURCE!$S$2-LEN(SOURCE!G426)), "")&amp;
      TEXT(SOURCE!H426,"??0")&amp;", "&amp; IF(SOURCE!$T$2-3 &gt;= 0, REPT(" ",SOURCE!$T$2-3), "")&amp;
      TEXT(SOURCE!I426,"??0")&amp;", "&amp; IF(SOURCE!$U$2-3 &gt;= 0, REPT(" ",SOURCE!$U$2-3), "")&amp;
      SOURCE!J426&amp;", "&amp; IF(SOURCE!$V$2-LEN(SOURCE!J426) &gt;= 0, REPT(" ",SOURCE!$V$2-LEN(SOURCE!J426)), "")&amp;
      SOURCE!K426&amp;      IF(SOURCE!$W$2-LEN(SOURCE!K426) &gt;= 0, REPT(" ",SOURCE!$W$2-LEN(SOURCE!K426)), "")&amp;
  ", "&amp; SOURCE!L426&amp;      IF(SOURCE!$Y$2-LEN(SOURCE!L426) &gt;= 0, REPT(" ",SOURCE!$Y$2-LEN(SOURCE!L426)), "")&amp;
      "},"&amp;IF(SOURCE!M426&lt;&gt;"","   "&amp;SOURCE!M426,"")
 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27" spans="1:1">
      <c r="A427" s="14" t="str">
        <f>IF(SOURCE!C427&lt;0,VLOOKUP(SOURCE!C427,lookups!A$1:B$25,2,0),
  IF(ISBLANK(SOURCE!C427),
    "",
    "/* "&amp;TEXT(SOURCE!C427,"???0")&amp;" *"&amp;
      SOURCE!D427&amp;", "&amp; IF(SOURCE!$P$2-LEN(SOURCE!D427) &gt;= 0, REPT(" ",SOURCE!$P$2-LEN(SOURCE!D427)), "")&amp;
      SOURCE!E427&amp;", "&amp; IF(SOURCE!$Q$2-LEN(SOURCE!E427) &gt;= 0, REPT(" ",SOURCE!$Q$2-LEN(SOURCE!E427)), "")&amp;
      SOURCE!F427&amp;", "&amp; IF(SOURCE!$R$2-LEN(SOURCE!F427) &gt;=0, REPT(" ",SOURCE!$R$2-LEN(SOURCE!F427)), "")&amp;
      SOURCE!G427&amp;", "&amp; IF(SOURCE!$S$2-LEN(SOURCE!G427) &gt;= 0, REPT(" ",SOURCE!$S$2-LEN(SOURCE!G427)), "")&amp;
      TEXT(SOURCE!H427,"??0")&amp;", "&amp; IF(SOURCE!$T$2-3 &gt;= 0, REPT(" ",SOURCE!$T$2-3), "")&amp;
      TEXT(SOURCE!I427,"??0")&amp;", "&amp; IF(SOURCE!$U$2-3 &gt;= 0, REPT(" ",SOURCE!$U$2-3), "")&amp;
      SOURCE!J427&amp;", "&amp; IF(SOURCE!$V$2-LEN(SOURCE!J427) &gt;= 0, REPT(" ",SOURCE!$V$2-LEN(SOURCE!J427)), "")&amp;
      SOURCE!K427&amp;      IF(SOURCE!$W$2-LEN(SOURCE!K427) &gt;= 0, REPT(" ",SOURCE!$W$2-LEN(SOURCE!K427)), "")&amp;
  ", "&amp; SOURCE!L427&amp;      IF(SOURCE!$Y$2-LEN(SOURCE!L427) &gt;= 0, REPT(" ",SOURCE!$Y$2-LEN(SOURCE!L427)), "")&amp;
      "},"&amp;IF(SOURCE!M427&lt;&gt;"","   "&amp;SOURCE!M427,"")
 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28" spans="1:1">
      <c r="A428" s="14" t="str">
        <f>IF(SOURCE!C428&lt;0,VLOOKUP(SOURCE!C428,lookups!A$1:B$25,2,0),
  IF(ISBLANK(SOURCE!C428),
    "",
    "/* "&amp;TEXT(SOURCE!C428,"???0")&amp;" *"&amp;
      SOURCE!D428&amp;", "&amp; IF(SOURCE!$P$2-LEN(SOURCE!D428) &gt;= 0, REPT(" ",SOURCE!$P$2-LEN(SOURCE!D428)), "")&amp;
      SOURCE!E428&amp;", "&amp; IF(SOURCE!$Q$2-LEN(SOURCE!E428) &gt;= 0, REPT(" ",SOURCE!$Q$2-LEN(SOURCE!E428)), "")&amp;
      SOURCE!F428&amp;", "&amp; IF(SOURCE!$R$2-LEN(SOURCE!F428) &gt;=0, REPT(" ",SOURCE!$R$2-LEN(SOURCE!F428)), "")&amp;
      SOURCE!G428&amp;", "&amp; IF(SOURCE!$S$2-LEN(SOURCE!G428) &gt;= 0, REPT(" ",SOURCE!$S$2-LEN(SOURCE!G428)), "")&amp;
      TEXT(SOURCE!H428,"??0")&amp;", "&amp; IF(SOURCE!$T$2-3 &gt;= 0, REPT(" ",SOURCE!$T$2-3), "")&amp;
      TEXT(SOURCE!I428,"??0")&amp;", "&amp; IF(SOURCE!$U$2-3 &gt;= 0, REPT(" ",SOURCE!$U$2-3), "")&amp;
      SOURCE!J428&amp;", "&amp; IF(SOURCE!$V$2-LEN(SOURCE!J428) &gt;= 0, REPT(" ",SOURCE!$V$2-LEN(SOURCE!J428)), "")&amp;
      SOURCE!K428&amp;      IF(SOURCE!$W$2-LEN(SOURCE!K428) &gt;= 0, REPT(" ",SOURCE!$W$2-LEN(SOURCE!K428)), "")&amp;
  ", "&amp; SOURCE!L428&amp;      IF(SOURCE!$Y$2-LEN(SOURCE!L428) &gt;= 0, REPT(" ",SOURCE!$Y$2-LEN(SOURCE!L428)), "")&amp;
      "},"&amp;IF(SOURCE!M428&lt;&gt;"","   "&amp;SOURCE!M428,"")
 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29" spans="1:1">
      <c r="A429" s="14" t="str">
        <f>IF(SOURCE!C429&lt;0,VLOOKUP(SOURCE!C429,lookups!A$1:B$25,2,0),
  IF(ISBLANK(SOURCE!C429),
    "",
    "/* "&amp;TEXT(SOURCE!C429,"???0")&amp;" *"&amp;
      SOURCE!D429&amp;", "&amp; IF(SOURCE!$P$2-LEN(SOURCE!D429) &gt;= 0, REPT(" ",SOURCE!$P$2-LEN(SOURCE!D429)), "")&amp;
      SOURCE!E429&amp;", "&amp; IF(SOURCE!$Q$2-LEN(SOURCE!E429) &gt;= 0, REPT(" ",SOURCE!$Q$2-LEN(SOURCE!E429)), "")&amp;
      SOURCE!F429&amp;", "&amp; IF(SOURCE!$R$2-LEN(SOURCE!F429) &gt;=0, REPT(" ",SOURCE!$R$2-LEN(SOURCE!F429)), "")&amp;
      SOURCE!G429&amp;", "&amp; IF(SOURCE!$S$2-LEN(SOURCE!G429) &gt;= 0, REPT(" ",SOURCE!$S$2-LEN(SOURCE!G429)), "")&amp;
      TEXT(SOURCE!H429,"??0")&amp;", "&amp; IF(SOURCE!$T$2-3 &gt;= 0, REPT(" ",SOURCE!$T$2-3), "")&amp;
      TEXT(SOURCE!I429,"??0")&amp;", "&amp; IF(SOURCE!$U$2-3 &gt;= 0, REPT(" ",SOURCE!$U$2-3), "")&amp;
      SOURCE!J429&amp;", "&amp; IF(SOURCE!$V$2-LEN(SOURCE!J429) &gt;= 0, REPT(" ",SOURCE!$V$2-LEN(SOURCE!J429)), "")&amp;
      SOURCE!K429&amp;      IF(SOURCE!$W$2-LEN(SOURCE!K429) &gt;= 0, REPT(" ",SOURCE!$W$2-LEN(SOURCE!K429)), "")&amp;
  ", "&amp; SOURCE!L429&amp;      IF(SOURCE!$Y$2-LEN(SOURCE!L429) &gt;= 0, REPT(" ",SOURCE!$Y$2-LEN(SOURCE!L429)), "")&amp;
      "},"&amp;IF(SOURCE!M429&lt;&gt;"","   "&amp;SOURCE!M429,"")
 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30" spans="1:1">
      <c r="A430" s="14" t="str">
        <f>IF(SOURCE!C430&lt;0,VLOOKUP(SOURCE!C430,lookups!A$1:B$25,2,0),
  IF(ISBLANK(SOURCE!C430),
    "",
    "/* "&amp;TEXT(SOURCE!C430,"???0")&amp;" *"&amp;
      SOURCE!D430&amp;", "&amp; IF(SOURCE!$P$2-LEN(SOURCE!D430) &gt;= 0, REPT(" ",SOURCE!$P$2-LEN(SOURCE!D430)), "")&amp;
      SOURCE!E430&amp;", "&amp; IF(SOURCE!$Q$2-LEN(SOURCE!E430) &gt;= 0, REPT(" ",SOURCE!$Q$2-LEN(SOURCE!E430)), "")&amp;
      SOURCE!F430&amp;", "&amp; IF(SOURCE!$R$2-LEN(SOURCE!F430) &gt;=0, REPT(" ",SOURCE!$R$2-LEN(SOURCE!F430)), "")&amp;
      SOURCE!G430&amp;", "&amp; IF(SOURCE!$S$2-LEN(SOURCE!G430) &gt;= 0, REPT(" ",SOURCE!$S$2-LEN(SOURCE!G430)), "")&amp;
      TEXT(SOURCE!H430,"??0")&amp;", "&amp; IF(SOURCE!$T$2-3 &gt;= 0, REPT(" ",SOURCE!$T$2-3), "")&amp;
      TEXT(SOURCE!I430,"??0")&amp;", "&amp; IF(SOURCE!$U$2-3 &gt;= 0, REPT(" ",SOURCE!$U$2-3), "")&amp;
      SOURCE!J430&amp;", "&amp; IF(SOURCE!$V$2-LEN(SOURCE!J430) &gt;= 0, REPT(" ",SOURCE!$V$2-LEN(SOURCE!J430)), "")&amp;
      SOURCE!K430&amp;      IF(SOURCE!$W$2-LEN(SOURCE!K430) &gt;= 0, REPT(" ",SOURCE!$W$2-LEN(SOURCE!K430)), "")&amp;
  ", "&amp; SOURCE!L430&amp;      IF(SOURCE!$Y$2-LEN(SOURCE!L430) &gt;= 0, REPT(" ",SOURCE!$Y$2-LEN(SOURCE!L430)), "")&amp;
      "},"&amp;IF(SOURCE!M430&lt;&gt;"","   "&amp;SOURCE!M430,"")
 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31" spans="1:1">
      <c r="A431" s="14" t="str">
        <f>IF(SOURCE!C431&lt;0,VLOOKUP(SOURCE!C431,lookups!A$1:B$25,2,0),
  IF(ISBLANK(SOURCE!C431),
    "",
    "/* "&amp;TEXT(SOURCE!C431,"???0")&amp;" *"&amp;
      SOURCE!D431&amp;", "&amp; IF(SOURCE!$P$2-LEN(SOURCE!D431) &gt;= 0, REPT(" ",SOURCE!$P$2-LEN(SOURCE!D431)), "")&amp;
      SOURCE!E431&amp;", "&amp; IF(SOURCE!$Q$2-LEN(SOURCE!E431) &gt;= 0, REPT(" ",SOURCE!$Q$2-LEN(SOURCE!E431)), "")&amp;
      SOURCE!F431&amp;", "&amp; IF(SOURCE!$R$2-LEN(SOURCE!F431) &gt;=0, REPT(" ",SOURCE!$R$2-LEN(SOURCE!F431)), "")&amp;
      SOURCE!G431&amp;", "&amp; IF(SOURCE!$S$2-LEN(SOURCE!G431) &gt;= 0, REPT(" ",SOURCE!$S$2-LEN(SOURCE!G431)), "")&amp;
      TEXT(SOURCE!H431,"??0")&amp;", "&amp; IF(SOURCE!$T$2-3 &gt;= 0, REPT(" ",SOURCE!$T$2-3), "")&amp;
      TEXT(SOURCE!I431,"??0")&amp;", "&amp; IF(SOURCE!$U$2-3 &gt;= 0, REPT(" ",SOURCE!$U$2-3), "")&amp;
      SOURCE!J431&amp;", "&amp; IF(SOURCE!$V$2-LEN(SOURCE!J431) &gt;= 0, REPT(" ",SOURCE!$V$2-LEN(SOURCE!J431)), "")&amp;
      SOURCE!K431&amp;      IF(SOURCE!$W$2-LEN(SOURCE!K431) &gt;= 0, REPT(" ",SOURCE!$W$2-LEN(SOURCE!K431)), "")&amp;
  ", "&amp; SOURCE!L431&amp;      IF(SOURCE!$Y$2-LEN(SOURCE!L431) &gt;= 0, REPT(" ",SOURCE!$Y$2-LEN(SOURCE!L431)), "")&amp;
      "},"&amp;IF(SOURCE!M431&lt;&gt;"","   "&amp;SOURCE!M431,"")
 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32" spans="1:1">
      <c r="A432" s="14" t="str">
        <f>IF(SOURCE!C432&lt;0,VLOOKUP(SOURCE!C432,lookups!A$1:B$25,2,0),
  IF(ISBLANK(SOURCE!C432),
    "",
    "/* "&amp;TEXT(SOURCE!C432,"???0")&amp;" *"&amp;
      SOURCE!D432&amp;", "&amp; IF(SOURCE!$P$2-LEN(SOURCE!D432) &gt;= 0, REPT(" ",SOURCE!$P$2-LEN(SOURCE!D432)), "")&amp;
      SOURCE!E432&amp;", "&amp; IF(SOURCE!$Q$2-LEN(SOURCE!E432) &gt;= 0, REPT(" ",SOURCE!$Q$2-LEN(SOURCE!E432)), "")&amp;
      SOURCE!F432&amp;", "&amp; IF(SOURCE!$R$2-LEN(SOURCE!F432) &gt;=0, REPT(" ",SOURCE!$R$2-LEN(SOURCE!F432)), "")&amp;
      SOURCE!G432&amp;", "&amp; IF(SOURCE!$S$2-LEN(SOURCE!G432) &gt;= 0, REPT(" ",SOURCE!$S$2-LEN(SOURCE!G432)), "")&amp;
      TEXT(SOURCE!H432,"??0")&amp;", "&amp; IF(SOURCE!$T$2-3 &gt;= 0, REPT(" ",SOURCE!$T$2-3), "")&amp;
      TEXT(SOURCE!I432,"??0")&amp;", "&amp; IF(SOURCE!$U$2-3 &gt;= 0, REPT(" ",SOURCE!$U$2-3), "")&amp;
      SOURCE!J432&amp;", "&amp; IF(SOURCE!$V$2-LEN(SOURCE!J432) &gt;= 0, REPT(" ",SOURCE!$V$2-LEN(SOURCE!J432)), "")&amp;
      SOURCE!K432&amp;      IF(SOURCE!$W$2-LEN(SOURCE!K432) &gt;= 0, REPT(" ",SOURCE!$W$2-LEN(SOURCE!K432)), "")&amp;
  ", "&amp; SOURCE!L432&amp;      IF(SOURCE!$Y$2-LEN(SOURCE!L432) &gt;= 0, REPT(" ",SOURCE!$Y$2-LEN(SOURCE!L432)), "")&amp;
      "},"&amp;IF(SOURCE!M432&lt;&gt;"","   "&amp;SOURCE!M432,"")
 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33" spans="1:1">
      <c r="A433" s="14" t="str">
        <f>IF(SOURCE!C433&lt;0,VLOOKUP(SOURCE!C433,lookups!A$1:B$25,2,0),
  IF(ISBLANK(SOURCE!C433),
    "",
    "/* "&amp;TEXT(SOURCE!C433,"???0")&amp;" *"&amp;
      SOURCE!D433&amp;", "&amp; IF(SOURCE!$P$2-LEN(SOURCE!D433) &gt;= 0, REPT(" ",SOURCE!$P$2-LEN(SOURCE!D433)), "")&amp;
      SOURCE!E433&amp;", "&amp; IF(SOURCE!$Q$2-LEN(SOURCE!E433) &gt;= 0, REPT(" ",SOURCE!$Q$2-LEN(SOURCE!E433)), "")&amp;
      SOURCE!F433&amp;", "&amp; IF(SOURCE!$R$2-LEN(SOURCE!F433) &gt;=0, REPT(" ",SOURCE!$R$2-LEN(SOURCE!F433)), "")&amp;
      SOURCE!G433&amp;", "&amp; IF(SOURCE!$S$2-LEN(SOURCE!G433) &gt;= 0, REPT(" ",SOURCE!$S$2-LEN(SOURCE!G433)), "")&amp;
      TEXT(SOURCE!H433,"??0")&amp;", "&amp; IF(SOURCE!$T$2-3 &gt;= 0, REPT(" ",SOURCE!$T$2-3), "")&amp;
      TEXT(SOURCE!I433,"??0")&amp;", "&amp; IF(SOURCE!$U$2-3 &gt;= 0, REPT(" ",SOURCE!$U$2-3), "")&amp;
      SOURCE!J433&amp;", "&amp; IF(SOURCE!$V$2-LEN(SOURCE!J433) &gt;= 0, REPT(" ",SOURCE!$V$2-LEN(SOURCE!J433)), "")&amp;
      SOURCE!K433&amp;      IF(SOURCE!$W$2-LEN(SOURCE!K433) &gt;= 0, REPT(" ",SOURCE!$W$2-LEN(SOURCE!K433)), "")&amp;
  ", "&amp; SOURCE!L433&amp;      IF(SOURCE!$Y$2-LEN(SOURCE!L433) &gt;= 0, REPT(" ",SOURCE!$Y$2-LEN(SOURCE!L433)), "")&amp;
      "},"&amp;IF(SOURCE!M433&lt;&gt;"","   "&amp;SOURCE!M433,"")
 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34" spans="1:1">
      <c r="A434" s="14" t="str">
        <f>IF(SOURCE!C434&lt;0,VLOOKUP(SOURCE!C434,lookups!A$1:B$25,2,0),
  IF(ISBLANK(SOURCE!C434),
    "",
    "/* "&amp;TEXT(SOURCE!C434,"???0")&amp;" *"&amp;
      SOURCE!D434&amp;", "&amp; IF(SOURCE!$P$2-LEN(SOURCE!D434) &gt;= 0, REPT(" ",SOURCE!$P$2-LEN(SOURCE!D434)), "")&amp;
      SOURCE!E434&amp;", "&amp; IF(SOURCE!$Q$2-LEN(SOURCE!E434) &gt;= 0, REPT(" ",SOURCE!$Q$2-LEN(SOURCE!E434)), "")&amp;
      SOURCE!F434&amp;", "&amp; IF(SOURCE!$R$2-LEN(SOURCE!F434) &gt;=0, REPT(" ",SOURCE!$R$2-LEN(SOURCE!F434)), "")&amp;
      SOURCE!G434&amp;", "&amp; IF(SOURCE!$S$2-LEN(SOURCE!G434) &gt;= 0, REPT(" ",SOURCE!$S$2-LEN(SOURCE!G434)), "")&amp;
      TEXT(SOURCE!H434,"??0")&amp;", "&amp; IF(SOURCE!$T$2-3 &gt;= 0, REPT(" ",SOURCE!$T$2-3), "")&amp;
      TEXT(SOURCE!I434,"??0")&amp;", "&amp; IF(SOURCE!$U$2-3 &gt;= 0, REPT(" ",SOURCE!$U$2-3), "")&amp;
      SOURCE!J434&amp;", "&amp; IF(SOURCE!$V$2-LEN(SOURCE!J434) &gt;= 0, REPT(" ",SOURCE!$V$2-LEN(SOURCE!J434)), "")&amp;
      SOURCE!K434&amp;      IF(SOURCE!$W$2-LEN(SOURCE!K434) &gt;= 0, REPT(" ",SOURCE!$W$2-LEN(SOURCE!K434)), "")&amp;
  ", "&amp; SOURCE!L434&amp;      IF(SOURCE!$Y$2-LEN(SOURCE!L434) &gt;= 0, REPT(" ",SOURCE!$Y$2-LEN(SOURCE!L434)), "")&amp;
      "},"&amp;IF(SOURCE!M434&lt;&gt;"","   "&amp;SOURCE!M434,"")
 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35" spans="1:1">
      <c r="A435" s="14" t="str">
        <f>IF(SOURCE!C435&lt;0,VLOOKUP(SOURCE!C435,lookups!A$1:B$25,2,0),
  IF(ISBLANK(SOURCE!C435),
    "",
    "/* "&amp;TEXT(SOURCE!C435,"???0")&amp;" *"&amp;
      SOURCE!D435&amp;", "&amp; IF(SOURCE!$P$2-LEN(SOURCE!D435) &gt;= 0, REPT(" ",SOURCE!$P$2-LEN(SOURCE!D435)), "")&amp;
      SOURCE!E435&amp;", "&amp; IF(SOURCE!$Q$2-LEN(SOURCE!E435) &gt;= 0, REPT(" ",SOURCE!$Q$2-LEN(SOURCE!E435)), "")&amp;
      SOURCE!F435&amp;", "&amp; IF(SOURCE!$R$2-LEN(SOURCE!F435) &gt;=0, REPT(" ",SOURCE!$R$2-LEN(SOURCE!F435)), "")&amp;
      SOURCE!G435&amp;", "&amp; IF(SOURCE!$S$2-LEN(SOURCE!G435) &gt;= 0, REPT(" ",SOURCE!$S$2-LEN(SOURCE!G435)), "")&amp;
      TEXT(SOURCE!H435,"??0")&amp;", "&amp; IF(SOURCE!$T$2-3 &gt;= 0, REPT(" ",SOURCE!$T$2-3), "")&amp;
      TEXT(SOURCE!I435,"??0")&amp;", "&amp; IF(SOURCE!$U$2-3 &gt;= 0, REPT(" ",SOURCE!$U$2-3), "")&amp;
      SOURCE!J435&amp;", "&amp; IF(SOURCE!$V$2-LEN(SOURCE!J435) &gt;= 0, REPT(" ",SOURCE!$V$2-LEN(SOURCE!J435)), "")&amp;
      SOURCE!K435&amp;      IF(SOURCE!$W$2-LEN(SOURCE!K435) &gt;= 0, REPT(" ",SOURCE!$W$2-LEN(SOURCE!K435)), "")&amp;
  ", "&amp; SOURCE!L435&amp;      IF(SOURCE!$Y$2-LEN(SOURCE!L435) &gt;= 0, REPT(" ",SOURCE!$Y$2-LEN(SOURCE!L435)), "")&amp;
      "},"&amp;IF(SOURCE!M435&lt;&gt;"","   "&amp;SOURCE!M435,"")
 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36" spans="1:1">
      <c r="A436" s="14" t="str">
        <f>IF(SOURCE!C436&lt;0,VLOOKUP(SOURCE!C436,lookups!A$1:B$25,2,0),
  IF(ISBLANK(SOURCE!C436),
    "",
    "/* "&amp;TEXT(SOURCE!C436,"???0")&amp;" *"&amp;
      SOURCE!D436&amp;", "&amp; IF(SOURCE!$P$2-LEN(SOURCE!D436) &gt;= 0, REPT(" ",SOURCE!$P$2-LEN(SOURCE!D436)), "")&amp;
      SOURCE!E436&amp;", "&amp; IF(SOURCE!$Q$2-LEN(SOURCE!E436) &gt;= 0, REPT(" ",SOURCE!$Q$2-LEN(SOURCE!E436)), "")&amp;
      SOURCE!F436&amp;", "&amp; IF(SOURCE!$R$2-LEN(SOURCE!F436) &gt;=0, REPT(" ",SOURCE!$R$2-LEN(SOURCE!F436)), "")&amp;
      SOURCE!G436&amp;", "&amp; IF(SOURCE!$S$2-LEN(SOURCE!G436) &gt;= 0, REPT(" ",SOURCE!$S$2-LEN(SOURCE!G436)), "")&amp;
      TEXT(SOURCE!H436,"??0")&amp;", "&amp; IF(SOURCE!$T$2-3 &gt;= 0, REPT(" ",SOURCE!$T$2-3), "")&amp;
      TEXT(SOURCE!I436,"??0")&amp;", "&amp; IF(SOURCE!$U$2-3 &gt;= 0, REPT(" ",SOURCE!$U$2-3), "")&amp;
      SOURCE!J436&amp;", "&amp; IF(SOURCE!$V$2-LEN(SOURCE!J436) &gt;= 0, REPT(" ",SOURCE!$V$2-LEN(SOURCE!J436)), "")&amp;
      SOURCE!K436&amp;      IF(SOURCE!$W$2-LEN(SOURCE!K436) &gt;= 0, REPT(" ",SOURCE!$W$2-LEN(SOURCE!K436)), "")&amp;
  ", "&amp; SOURCE!L436&amp;      IF(SOURCE!$Y$2-LEN(SOURCE!L436) &gt;= 0, REPT(" ",SOURCE!$Y$2-LEN(SOURCE!L436)), "")&amp;
      "},"&amp;IF(SOURCE!M436&lt;&gt;"","   "&amp;SOURCE!M436,"")
 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37" spans="1:1">
      <c r="A437" s="14" t="str">
        <f>IF(SOURCE!C437&lt;0,VLOOKUP(SOURCE!C437,lookups!A$1:B$25,2,0),
  IF(ISBLANK(SOURCE!C437),
    "",
    "/* "&amp;TEXT(SOURCE!C437,"???0")&amp;" *"&amp;
      SOURCE!D437&amp;", "&amp; IF(SOURCE!$P$2-LEN(SOURCE!D437) &gt;= 0, REPT(" ",SOURCE!$P$2-LEN(SOURCE!D437)), "")&amp;
      SOURCE!E437&amp;", "&amp; IF(SOURCE!$Q$2-LEN(SOURCE!E437) &gt;= 0, REPT(" ",SOURCE!$Q$2-LEN(SOURCE!E437)), "")&amp;
      SOURCE!F437&amp;", "&amp; IF(SOURCE!$R$2-LEN(SOURCE!F437) &gt;=0, REPT(" ",SOURCE!$R$2-LEN(SOURCE!F437)), "")&amp;
      SOURCE!G437&amp;", "&amp; IF(SOURCE!$S$2-LEN(SOURCE!G437) &gt;= 0, REPT(" ",SOURCE!$S$2-LEN(SOURCE!G437)), "")&amp;
      TEXT(SOURCE!H437,"??0")&amp;", "&amp; IF(SOURCE!$T$2-3 &gt;= 0, REPT(" ",SOURCE!$T$2-3), "")&amp;
      TEXT(SOURCE!I437,"??0")&amp;", "&amp; IF(SOURCE!$U$2-3 &gt;= 0, REPT(" ",SOURCE!$U$2-3), "")&amp;
      SOURCE!J437&amp;", "&amp; IF(SOURCE!$V$2-LEN(SOURCE!J437) &gt;= 0, REPT(" ",SOURCE!$V$2-LEN(SOURCE!J437)), "")&amp;
      SOURCE!K437&amp;      IF(SOURCE!$W$2-LEN(SOURCE!K437) &gt;= 0, REPT(" ",SOURCE!$W$2-LEN(SOURCE!K437)), "")&amp;
  ", "&amp; SOURCE!L437&amp;      IF(SOURCE!$Y$2-LEN(SOURCE!L437) &gt;= 0, REPT(" ",SOURCE!$Y$2-LEN(SOURCE!L437)), "")&amp;
      "},"&amp;IF(SOURCE!M437&lt;&gt;"","   "&amp;SOURCE!M437,"")
 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38" spans="1:1">
      <c r="A438" s="14" t="str">
        <f>IF(SOURCE!C438&lt;0,VLOOKUP(SOURCE!C438,lookups!A$1:B$25,2,0),
  IF(ISBLANK(SOURCE!C438),
    "",
    "/* "&amp;TEXT(SOURCE!C438,"???0")&amp;" *"&amp;
      SOURCE!D438&amp;", "&amp; IF(SOURCE!$P$2-LEN(SOURCE!D438) &gt;= 0, REPT(" ",SOURCE!$P$2-LEN(SOURCE!D438)), "")&amp;
      SOURCE!E438&amp;", "&amp; IF(SOURCE!$Q$2-LEN(SOURCE!E438) &gt;= 0, REPT(" ",SOURCE!$Q$2-LEN(SOURCE!E438)), "")&amp;
      SOURCE!F438&amp;", "&amp; IF(SOURCE!$R$2-LEN(SOURCE!F438) &gt;=0, REPT(" ",SOURCE!$R$2-LEN(SOURCE!F438)), "")&amp;
      SOURCE!G438&amp;", "&amp; IF(SOURCE!$S$2-LEN(SOURCE!G438) &gt;= 0, REPT(" ",SOURCE!$S$2-LEN(SOURCE!G438)), "")&amp;
      TEXT(SOURCE!H438,"??0")&amp;", "&amp; IF(SOURCE!$T$2-3 &gt;= 0, REPT(" ",SOURCE!$T$2-3), "")&amp;
      TEXT(SOURCE!I438,"??0")&amp;", "&amp; IF(SOURCE!$U$2-3 &gt;= 0, REPT(" ",SOURCE!$U$2-3), "")&amp;
      SOURCE!J438&amp;", "&amp; IF(SOURCE!$V$2-LEN(SOURCE!J438) &gt;= 0, REPT(" ",SOURCE!$V$2-LEN(SOURCE!J438)), "")&amp;
      SOURCE!K438&amp;      IF(SOURCE!$W$2-LEN(SOURCE!K438) &gt;= 0, REPT(" ",SOURCE!$W$2-LEN(SOURCE!K438)), "")&amp;
  ", "&amp; SOURCE!L438&amp;      IF(SOURCE!$Y$2-LEN(SOURCE!L438) &gt;= 0, REPT(" ",SOURCE!$Y$2-LEN(SOURCE!L438)), "")&amp;
      "},"&amp;IF(SOURCE!M438&lt;&gt;"","   "&amp;SOURCE!M438,"")
 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39" spans="1:1">
      <c r="A439" s="14" t="str">
        <f>IF(SOURCE!C439&lt;0,VLOOKUP(SOURCE!C439,lookups!A$1:B$25,2,0),
  IF(ISBLANK(SOURCE!C439),
    "",
    "/* "&amp;TEXT(SOURCE!C439,"???0")&amp;" *"&amp;
      SOURCE!D439&amp;", "&amp; IF(SOURCE!$P$2-LEN(SOURCE!D439) &gt;= 0, REPT(" ",SOURCE!$P$2-LEN(SOURCE!D439)), "")&amp;
      SOURCE!E439&amp;", "&amp; IF(SOURCE!$Q$2-LEN(SOURCE!E439) &gt;= 0, REPT(" ",SOURCE!$Q$2-LEN(SOURCE!E439)), "")&amp;
      SOURCE!F439&amp;", "&amp; IF(SOURCE!$R$2-LEN(SOURCE!F439) &gt;=0, REPT(" ",SOURCE!$R$2-LEN(SOURCE!F439)), "")&amp;
      SOURCE!G439&amp;", "&amp; IF(SOURCE!$S$2-LEN(SOURCE!G439) &gt;= 0, REPT(" ",SOURCE!$S$2-LEN(SOURCE!G439)), "")&amp;
      TEXT(SOURCE!H439,"??0")&amp;", "&amp; IF(SOURCE!$T$2-3 &gt;= 0, REPT(" ",SOURCE!$T$2-3), "")&amp;
      TEXT(SOURCE!I439,"??0")&amp;", "&amp; IF(SOURCE!$U$2-3 &gt;= 0, REPT(" ",SOURCE!$U$2-3), "")&amp;
      SOURCE!J439&amp;", "&amp; IF(SOURCE!$V$2-LEN(SOURCE!J439) &gt;= 0, REPT(" ",SOURCE!$V$2-LEN(SOURCE!J439)), "")&amp;
      SOURCE!K439&amp;      IF(SOURCE!$W$2-LEN(SOURCE!K439) &gt;= 0, REPT(" ",SOURCE!$W$2-LEN(SOURCE!K439)), "")&amp;
  ", "&amp; SOURCE!L439&amp;      IF(SOURCE!$Y$2-LEN(SOURCE!L439) &gt;= 0, REPT(" ",SOURCE!$Y$2-LEN(SOURCE!L439)), "")&amp;
      "},"&amp;IF(SOURCE!M439&lt;&gt;"","   "&amp;SOURCE!M439,"")
 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40" spans="1:1">
      <c r="A440" s="14" t="str">
        <f>IF(SOURCE!C440&lt;0,VLOOKUP(SOURCE!C440,lookups!A$1:B$25,2,0),
  IF(ISBLANK(SOURCE!C440),
    "",
    "/* "&amp;TEXT(SOURCE!C440,"???0")&amp;" *"&amp;
      SOURCE!D440&amp;", "&amp; IF(SOURCE!$P$2-LEN(SOURCE!D440) &gt;= 0, REPT(" ",SOURCE!$P$2-LEN(SOURCE!D440)), "")&amp;
      SOURCE!E440&amp;", "&amp; IF(SOURCE!$Q$2-LEN(SOURCE!E440) &gt;= 0, REPT(" ",SOURCE!$Q$2-LEN(SOURCE!E440)), "")&amp;
      SOURCE!F440&amp;", "&amp; IF(SOURCE!$R$2-LEN(SOURCE!F440) &gt;=0, REPT(" ",SOURCE!$R$2-LEN(SOURCE!F440)), "")&amp;
      SOURCE!G440&amp;", "&amp; IF(SOURCE!$S$2-LEN(SOURCE!G440) &gt;= 0, REPT(" ",SOURCE!$S$2-LEN(SOURCE!G440)), "")&amp;
      TEXT(SOURCE!H440,"??0")&amp;", "&amp; IF(SOURCE!$T$2-3 &gt;= 0, REPT(" ",SOURCE!$T$2-3), "")&amp;
      TEXT(SOURCE!I440,"??0")&amp;", "&amp; IF(SOURCE!$U$2-3 &gt;= 0, REPT(" ",SOURCE!$U$2-3), "")&amp;
      SOURCE!J440&amp;", "&amp; IF(SOURCE!$V$2-LEN(SOURCE!J440) &gt;= 0, REPT(" ",SOURCE!$V$2-LEN(SOURCE!J440)), "")&amp;
      SOURCE!K440&amp;      IF(SOURCE!$W$2-LEN(SOURCE!K440) &gt;= 0, REPT(" ",SOURCE!$W$2-LEN(SOURCE!K440)), "")&amp;
  ", "&amp; SOURCE!L440&amp;      IF(SOURCE!$Y$2-LEN(SOURCE!L440) &gt;= 0, REPT(" ",SOURCE!$Y$2-LEN(SOURCE!L440)), "")&amp;
      "},"&amp;IF(SOURCE!M440&lt;&gt;"","   "&amp;SOURCE!M440,"")
 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41" spans="1:1">
      <c r="A441" s="14" t="str">
        <f>IF(SOURCE!C441&lt;0,VLOOKUP(SOURCE!C441,lookups!A$1:B$25,2,0),
  IF(ISBLANK(SOURCE!C441),
    "",
    "/* "&amp;TEXT(SOURCE!C441,"???0")&amp;" *"&amp;
      SOURCE!D441&amp;", "&amp; IF(SOURCE!$P$2-LEN(SOURCE!D441) &gt;= 0, REPT(" ",SOURCE!$P$2-LEN(SOURCE!D441)), "")&amp;
      SOURCE!E441&amp;", "&amp; IF(SOURCE!$Q$2-LEN(SOURCE!E441) &gt;= 0, REPT(" ",SOURCE!$Q$2-LEN(SOURCE!E441)), "")&amp;
      SOURCE!F441&amp;", "&amp; IF(SOURCE!$R$2-LEN(SOURCE!F441) &gt;=0, REPT(" ",SOURCE!$R$2-LEN(SOURCE!F441)), "")&amp;
      SOURCE!G441&amp;", "&amp; IF(SOURCE!$S$2-LEN(SOURCE!G441) &gt;= 0, REPT(" ",SOURCE!$S$2-LEN(SOURCE!G441)), "")&amp;
      TEXT(SOURCE!H441,"??0")&amp;", "&amp; IF(SOURCE!$T$2-3 &gt;= 0, REPT(" ",SOURCE!$T$2-3), "")&amp;
      TEXT(SOURCE!I441,"??0")&amp;", "&amp; IF(SOURCE!$U$2-3 &gt;= 0, REPT(" ",SOURCE!$U$2-3), "")&amp;
      SOURCE!J441&amp;", "&amp; IF(SOURCE!$V$2-LEN(SOURCE!J441) &gt;= 0, REPT(" ",SOURCE!$V$2-LEN(SOURCE!J441)), "")&amp;
      SOURCE!K441&amp;      IF(SOURCE!$W$2-LEN(SOURCE!K441) &gt;= 0, REPT(" ",SOURCE!$W$2-LEN(SOURCE!K441)), "")&amp;
  ", "&amp; SOURCE!L441&amp;      IF(SOURCE!$Y$2-LEN(SOURCE!L441) &gt;= 0, REPT(" ",SOURCE!$Y$2-LEN(SOURCE!L441)), "")&amp;
      "},"&amp;IF(SOURCE!M441&lt;&gt;"","   "&amp;SOURCE!M441,"")
 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42" spans="1:1">
      <c r="A442" s="14" t="str">
        <f>IF(SOURCE!C442&lt;0,VLOOKUP(SOURCE!C442,lookups!A$1:B$25,2,0),
  IF(ISBLANK(SOURCE!C442),
    "",
    "/* "&amp;TEXT(SOURCE!C442,"???0")&amp;" *"&amp;
      SOURCE!D442&amp;", "&amp; IF(SOURCE!$P$2-LEN(SOURCE!D442) &gt;= 0, REPT(" ",SOURCE!$P$2-LEN(SOURCE!D442)), "")&amp;
      SOURCE!E442&amp;", "&amp; IF(SOURCE!$Q$2-LEN(SOURCE!E442) &gt;= 0, REPT(" ",SOURCE!$Q$2-LEN(SOURCE!E442)), "")&amp;
      SOURCE!F442&amp;", "&amp; IF(SOURCE!$R$2-LEN(SOURCE!F442) &gt;=0, REPT(" ",SOURCE!$R$2-LEN(SOURCE!F442)), "")&amp;
      SOURCE!G442&amp;", "&amp; IF(SOURCE!$S$2-LEN(SOURCE!G442) &gt;= 0, REPT(" ",SOURCE!$S$2-LEN(SOURCE!G442)), "")&amp;
      TEXT(SOURCE!H442,"??0")&amp;", "&amp; IF(SOURCE!$T$2-3 &gt;= 0, REPT(" ",SOURCE!$T$2-3), "")&amp;
      TEXT(SOURCE!I442,"??0")&amp;", "&amp; IF(SOURCE!$U$2-3 &gt;= 0, REPT(" ",SOURCE!$U$2-3), "")&amp;
      SOURCE!J442&amp;", "&amp; IF(SOURCE!$V$2-LEN(SOURCE!J442) &gt;= 0, REPT(" ",SOURCE!$V$2-LEN(SOURCE!J442)), "")&amp;
      SOURCE!K442&amp;      IF(SOURCE!$W$2-LEN(SOURCE!K442) &gt;= 0, REPT(" ",SOURCE!$W$2-LEN(SOURCE!K442)), "")&amp;
  ", "&amp; SOURCE!L442&amp;      IF(SOURCE!$Y$2-LEN(SOURCE!L442) &gt;= 0, REPT(" ",SOURCE!$Y$2-LEN(SOURCE!L442)), "")&amp;
      "},"&amp;IF(SOURCE!M442&lt;&gt;"","   "&amp;SOURCE!M442,"")
 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43" spans="1:1">
      <c r="A443" s="14" t="str">
        <f>IF(SOURCE!C443&lt;0,VLOOKUP(SOURCE!C443,lookups!A$1:B$25,2,0),
  IF(ISBLANK(SOURCE!C443),
    "",
    "/* "&amp;TEXT(SOURCE!C443,"???0")&amp;" *"&amp;
      SOURCE!D443&amp;", "&amp; IF(SOURCE!$P$2-LEN(SOURCE!D443) &gt;= 0, REPT(" ",SOURCE!$P$2-LEN(SOURCE!D443)), "")&amp;
      SOURCE!E443&amp;", "&amp; IF(SOURCE!$Q$2-LEN(SOURCE!E443) &gt;= 0, REPT(" ",SOURCE!$Q$2-LEN(SOURCE!E443)), "")&amp;
      SOURCE!F443&amp;", "&amp; IF(SOURCE!$R$2-LEN(SOURCE!F443) &gt;=0, REPT(" ",SOURCE!$R$2-LEN(SOURCE!F443)), "")&amp;
      SOURCE!G443&amp;", "&amp; IF(SOURCE!$S$2-LEN(SOURCE!G443) &gt;= 0, REPT(" ",SOURCE!$S$2-LEN(SOURCE!G443)), "")&amp;
      TEXT(SOURCE!H443,"??0")&amp;", "&amp; IF(SOURCE!$T$2-3 &gt;= 0, REPT(" ",SOURCE!$T$2-3), "")&amp;
      TEXT(SOURCE!I443,"??0")&amp;", "&amp; IF(SOURCE!$U$2-3 &gt;= 0, REPT(" ",SOURCE!$U$2-3), "")&amp;
      SOURCE!J443&amp;", "&amp; IF(SOURCE!$V$2-LEN(SOURCE!J443) &gt;= 0, REPT(" ",SOURCE!$V$2-LEN(SOURCE!J443)), "")&amp;
      SOURCE!K443&amp;      IF(SOURCE!$W$2-LEN(SOURCE!K443) &gt;= 0, REPT(" ",SOURCE!$W$2-LEN(SOURCE!K443)), "")&amp;
  ", "&amp; SOURCE!L443&amp;      IF(SOURCE!$Y$2-LEN(SOURCE!L443) &gt;= 0, REPT(" ",SOURCE!$Y$2-LEN(SOURCE!L443)), "")&amp;
      "},"&amp;IF(SOURCE!M443&lt;&gt;"","   "&amp;SOURCE!M443,"")
 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44" spans="1:1">
      <c r="A444" s="14" t="str">
        <f>IF(SOURCE!C444&lt;0,VLOOKUP(SOURCE!C444,lookups!A$1:B$25,2,0),
  IF(ISBLANK(SOURCE!C444),
    "",
    "/* "&amp;TEXT(SOURCE!C444,"???0")&amp;" *"&amp;
      SOURCE!D444&amp;", "&amp; IF(SOURCE!$P$2-LEN(SOURCE!D444) &gt;= 0, REPT(" ",SOURCE!$P$2-LEN(SOURCE!D444)), "")&amp;
      SOURCE!E444&amp;", "&amp; IF(SOURCE!$Q$2-LEN(SOURCE!E444) &gt;= 0, REPT(" ",SOURCE!$Q$2-LEN(SOURCE!E444)), "")&amp;
      SOURCE!F444&amp;", "&amp; IF(SOURCE!$R$2-LEN(SOURCE!F444) &gt;=0, REPT(" ",SOURCE!$R$2-LEN(SOURCE!F444)), "")&amp;
      SOURCE!G444&amp;", "&amp; IF(SOURCE!$S$2-LEN(SOURCE!G444) &gt;= 0, REPT(" ",SOURCE!$S$2-LEN(SOURCE!G444)), "")&amp;
      TEXT(SOURCE!H444,"??0")&amp;", "&amp; IF(SOURCE!$T$2-3 &gt;= 0, REPT(" ",SOURCE!$T$2-3), "")&amp;
      TEXT(SOURCE!I444,"??0")&amp;", "&amp; IF(SOURCE!$U$2-3 &gt;= 0, REPT(" ",SOURCE!$U$2-3), "")&amp;
      SOURCE!J444&amp;", "&amp; IF(SOURCE!$V$2-LEN(SOURCE!J444) &gt;= 0, REPT(" ",SOURCE!$V$2-LEN(SOURCE!J444)), "")&amp;
      SOURCE!K444&amp;      IF(SOURCE!$W$2-LEN(SOURCE!K444) &gt;= 0, REPT(" ",SOURCE!$W$2-LEN(SOURCE!K444)), "")&amp;
  ", "&amp; SOURCE!L444&amp;      IF(SOURCE!$Y$2-LEN(SOURCE!L444) &gt;= 0, REPT(" ",SOURCE!$Y$2-LEN(SOURCE!L444)), "")&amp;
      "},"&amp;IF(SOURCE!M444&lt;&gt;"","   "&amp;SOURCE!M444,"")
 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45" spans="1:1">
      <c r="A445" s="14" t="str">
        <f>IF(SOURCE!C445&lt;0,VLOOKUP(SOURCE!C445,lookups!A$1:B$25,2,0),
  IF(ISBLANK(SOURCE!C445),
    "",
    "/* "&amp;TEXT(SOURCE!C445,"???0")&amp;" *"&amp;
      SOURCE!D445&amp;", "&amp; IF(SOURCE!$P$2-LEN(SOURCE!D445) &gt;= 0, REPT(" ",SOURCE!$P$2-LEN(SOURCE!D445)), "")&amp;
      SOURCE!E445&amp;", "&amp; IF(SOURCE!$Q$2-LEN(SOURCE!E445) &gt;= 0, REPT(" ",SOURCE!$Q$2-LEN(SOURCE!E445)), "")&amp;
      SOURCE!F445&amp;", "&amp; IF(SOURCE!$R$2-LEN(SOURCE!F445) &gt;=0, REPT(" ",SOURCE!$R$2-LEN(SOURCE!F445)), "")&amp;
      SOURCE!G445&amp;", "&amp; IF(SOURCE!$S$2-LEN(SOURCE!G445) &gt;= 0, REPT(" ",SOURCE!$S$2-LEN(SOURCE!G445)), "")&amp;
      TEXT(SOURCE!H445,"??0")&amp;", "&amp; IF(SOURCE!$T$2-3 &gt;= 0, REPT(" ",SOURCE!$T$2-3), "")&amp;
      TEXT(SOURCE!I445,"??0")&amp;", "&amp; IF(SOURCE!$U$2-3 &gt;= 0, REPT(" ",SOURCE!$U$2-3), "")&amp;
      SOURCE!J445&amp;", "&amp; IF(SOURCE!$V$2-LEN(SOURCE!J445) &gt;= 0, REPT(" ",SOURCE!$V$2-LEN(SOURCE!J445)), "")&amp;
      SOURCE!K445&amp;      IF(SOURCE!$W$2-LEN(SOURCE!K445) &gt;= 0, REPT(" ",SOURCE!$W$2-LEN(SOURCE!K445)), "")&amp;
  ", "&amp; SOURCE!L445&amp;      IF(SOURCE!$Y$2-LEN(SOURCE!L445) &gt;= 0, REPT(" ",SOURCE!$Y$2-LEN(SOURCE!L445)), "")&amp;
      "},"&amp;IF(SOURCE!M445&lt;&gt;"","   "&amp;SOURCE!M445,"")
 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46" spans="1:1">
      <c r="A446" s="14" t="str">
        <f>IF(SOURCE!C446&lt;0,VLOOKUP(SOURCE!C446,lookups!A$1:B$25,2,0),
  IF(ISBLANK(SOURCE!C446),
    "",
    "/* "&amp;TEXT(SOURCE!C446,"???0")&amp;" *"&amp;
      SOURCE!D446&amp;", "&amp; IF(SOURCE!$P$2-LEN(SOURCE!D446) &gt;= 0, REPT(" ",SOURCE!$P$2-LEN(SOURCE!D446)), "")&amp;
      SOURCE!E446&amp;", "&amp; IF(SOURCE!$Q$2-LEN(SOURCE!E446) &gt;= 0, REPT(" ",SOURCE!$Q$2-LEN(SOURCE!E446)), "")&amp;
      SOURCE!F446&amp;", "&amp; IF(SOURCE!$R$2-LEN(SOURCE!F446) &gt;=0, REPT(" ",SOURCE!$R$2-LEN(SOURCE!F446)), "")&amp;
      SOURCE!G446&amp;", "&amp; IF(SOURCE!$S$2-LEN(SOURCE!G446) &gt;= 0, REPT(" ",SOURCE!$S$2-LEN(SOURCE!G446)), "")&amp;
      TEXT(SOURCE!H446,"??0")&amp;", "&amp; IF(SOURCE!$T$2-3 &gt;= 0, REPT(" ",SOURCE!$T$2-3), "")&amp;
      TEXT(SOURCE!I446,"??0")&amp;", "&amp; IF(SOURCE!$U$2-3 &gt;= 0, REPT(" ",SOURCE!$U$2-3), "")&amp;
      SOURCE!J446&amp;", "&amp; IF(SOURCE!$V$2-LEN(SOURCE!J446) &gt;= 0, REPT(" ",SOURCE!$V$2-LEN(SOURCE!J446)), "")&amp;
      SOURCE!K446&amp;      IF(SOURCE!$W$2-LEN(SOURCE!K446) &gt;= 0, REPT(" ",SOURCE!$W$2-LEN(SOURCE!K446)), "")&amp;
  ", "&amp; SOURCE!L446&amp;      IF(SOURCE!$Y$2-LEN(SOURCE!L446) &gt;= 0, REPT(" ",SOURCE!$Y$2-LEN(SOURCE!L446)), "")&amp;
      "},"&amp;IF(SOURCE!M446&lt;&gt;"","   "&amp;SOURCE!M446,"")
 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47" spans="1:1">
      <c r="A447" s="14" t="str">
        <f>IF(SOURCE!C447&lt;0,VLOOKUP(SOURCE!C447,lookups!A$1:B$25,2,0),
  IF(ISBLANK(SOURCE!C447),
    "",
    "/* "&amp;TEXT(SOURCE!C447,"???0")&amp;" *"&amp;
      SOURCE!D447&amp;", "&amp; IF(SOURCE!$P$2-LEN(SOURCE!D447) &gt;= 0, REPT(" ",SOURCE!$P$2-LEN(SOURCE!D447)), "")&amp;
      SOURCE!E447&amp;", "&amp; IF(SOURCE!$Q$2-LEN(SOURCE!E447) &gt;= 0, REPT(" ",SOURCE!$Q$2-LEN(SOURCE!E447)), "")&amp;
      SOURCE!F447&amp;", "&amp; IF(SOURCE!$R$2-LEN(SOURCE!F447) &gt;=0, REPT(" ",SOURCE!$R$2-LEN(SOURCE!F447)), "")&amp;
      SOURCE!G447&amp;", "&amp; IF(SOURCE!$S$2-LEN(SOURCE!G447) &gt;= 0, REPT(" ",SOURCE!$S$2-LEN(SOURCE!G447)), "")&amp;
      TEXT(SOURCE!H447,"??0")&amp;", "&amp; IF(SOURCE!$T$2-3 &gt;= 0, REPT(" ",SOURCE!$T$2-3), "")&amp;
      TEXT(SOURCE!I447,"??0")&amp;", "&amp; IF(SOURCE!$U$2-3 &gt;= 0, REPT(" ",SOURCE!$U$2-3), "")&amp;
      SOURCE!J447&amp;", "&amp; IF(SOURCE!$V$2-LEN(SOURCE!J447) &gt;= 0, REPT(" ",SOURCE!$V$2-LEN(SOURCE!J447)), "")&amp;
      SOURCE!K447&amp;      IF(SOURCE!$W$2-LEN(SOURCE!K447) &gt;= 0, REPT(" ",SOURCE!$W$2-LEN(SOURCE!K447)), "")&amp;
  ", "&amp; SOURCE!L447&amp;      IF(SOURCE!$Y$2-LEN(SOURCE!L447) &gt;= 0, REPT(" ",SOURCE!$Y$2-LEN(SOURCE!L447)), "")&amp;
      "},"&amp;IF(SOURCE!M447&lt;&gt;"","   "&amp;SOURCE!M447,"")
 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48" spans="1:1">
      <c r="A448" s="14" t="str">
        <f>IF(SOURCE!C448&lt;0,VLOOKUP(SOURCE!C448,lookups!A$1:B$25,2,0),
  IF(ISBLANK(SOURCE!C448),
    "",
    "/* "&amp;TEXT(SOURCE!C448,"???0")&amp;" *"&amp;
      SOURCE!D448&amp;", "&amp; IF(SOURCE!$P$2-LEN(SOURCE!D448) &gt;= 0, REPT(" ",SOURCE!$P$2-LEN(SOURCE!D448)), "")&amp;
      SOURCE!E448&amp;", "&amp; IF(SOURCE!$Q$2-LEN(SOURCE!E448) &gt;= 0, REPT(" ",SOURCE!$Q$2-LEN(SOURCE!E448)), "")&amp;
      SOURCE!F448&amp;", "&amp; IF(SOURCE!$R$2-LEN(SOURCE!F448) &gt;=0, REPT(" ",SOURCE!$R$2-LEN(SOURCE!F448)), "")&amp;
      SOURCE!G448&amp;", "&amp; IF(SOURCE!$S$2-LEN(SOURCE!G448) &gt;= 0, REPT(" ",SOURCE!$S$2-LEN(SOURCE!G448)), "")&amp;
      TEXT(SOURCE!H448,"??0")&amp;", "&amp; IF(SOURCE!$T$2-3 &gt;= 0, REPT(" ",SOURCE!$T$2-3), "")&amp;
      TEXT(SOURCE!I448,"??0")&amp;", "&amp; IF(SOURCE!$U$2-3 &gt;= 0, REPT(" ",SOURCE!$U$2-3), "")&amp;
      SOURCE!J448&amp;", "&amp; IF(SOURCE!$V$2-LEN(SOURCE!J448) &gt;= 0, REPT(" ",SOURCE!$V$2-LEN(SOURCE!J448)), "")&amp;
      SOURCE!K448&amp;      IF(SOURCE!$W$2-LEN(SOURCE!K448) &gt;= 0, REPT(" ",SOURCE!$W$2-LEN(SOURCE!K448)), "")&amp;
  ", "&amp; SOURCE!L448&amp;      IF(SOURCE!$Y$2-LEN(SOURCE!L448) &gt;= 0, REPT(" ",SOURCE!$Y$2-LEN(SOURCE!L448)), "")&amp;
      "},"&amp;IF(SOURCE!M448&lt;&gt;"","   "&amp;SOURCE!M448,"")
 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49" spans="1:1">
      <c r="A449" s="14" t="str">
        <f>IF(SOURCE!C449&lt;0,VLOOKUP(SOURCE!C449,lookups!A$1:B$25,2,0),
  IF(ISBLANK(SOURCE!C449),
    "",
    "/* "&amp;TEXT(SOURCE!C449,"???0")&amp;" *"&amp;
      SOURCE!D449&amp;", "&amp; IF(SOURCE!$P$2-LEN(SOURCE!D449) &gt;= 0, REPT(" ",SOURCE!$P$2-LEN(SOURCE!D449)), "")&amp;
      SOURCE!E449&amp;", "&amp; IF(SOURCE!$Q$2-LEN(SOURCE!E449) &gt;= 0, REPT(" ",SOURCE!$Q$2-LEN(SOURCE!E449)), "")&amp;
      SOURCE!F449&amp;", "&amp; IF(SOURCE!$R$2-LEN(SOURCE!F449) &gt;=0, REPT(" ",SOURCE!$R$2-LEN(SOURCE!F449)), "")&amp;
      SOURCE!G449&amp;", "&amp; IF(SOURCE!$S$2-LEN(SOURCE!G449) &gt;= 0, REPT(" ",SOURCE!$S$2-LEN(SOURCE!G449)), "")&amp;
      TEXT(SOURCE!H449,"??0")&amp;", "&amp; IF(SOURCE!$T$2-3 &gt;= 0, REPT(" ",SOURCE!$T$2-3), "")&amp;
      TEXT(SOURCE!I449,"??0")&amp;", "&amp; IF(SOURCE!$U$2-3 &gt;= 0, REPT(" ",SOURCE!$U$2-3), "")&amp;
      SOURCE!J449&amp;", "&amp; IF(SOURCE!$V$2-LEN(SOURCE!J449) &gt;= 0, REPT(" ",SOURCE!$V$2-LEN(SOURCE!J449)), "")&amp;
      SOURCE!K449&amp;      IF(SOURCE!$W$2-LEN(SOURCE!K449) &gt;= 0, REPT(" ",SOURCE!$W$2-LEN(SOURCE!K449)), "")&amp;
  ", "&amp; SOURCE!L449&amp;      IF(SOURCE!$Y$2-LEN(SOURCE!L449) &gt;= 0, REPT(" ",SOURCE!$Y$2-LEN(SOURCE!L449)), "")&amp;
      "},"&amp;IF(SOURCE!M449&lt;&gt;"","   "&amp;SOURCE!M449,"")
 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50" spans="1:1">
      <c r="A450" s="14" t="str">
        <f>IF(SOURCE!C450&lt;0,VLOOKUP(SOURCE!C450,lookups!A$1:B$25,2,0),
  IF(ISBLANK(SOURCE!C450),
    "",
    "/* "&amp;TEXT(SOURCE!C450,"???0")&amp;" *"&amp;
      SOURCE!D450&amp;", "&amp; IF(SOURCE!$P$2-LEN(SOURCE!D450) &gt;= 0, REPT(" ",SOURCE!$P$2-LEN(SOURCE!D450)), "")&amp;
      SOURCE!E450&amp;", "&amp; IF(SOURCE!$Q$2-LEN(SOURCE!E450) &gt;= 0, REPT(" ",SOURCE!$Q$2-LEN(SOURCE!E450)), "")&amp;
      SOURCE!F450&amp;", "&amp; IF(SOURCE!$R$2-LEN(SOURCE!F450) &gt;=0, REPT(" ",SOURCE!$R$2-LEN(SOURCE!F450)), "")&amp;
      SOURCE!G450&amp;", "&amp; IF(SOURCE!$S$2-LEN(SOURCE!G450) &gt;= 0, REPT(" ",SOURCE!$S$2-LEN(SOURCE!G450)), "")&amp;
      TEXT(SOURCE!H450,"??0")&amp;", "&amp; IF(SOURCE!$T$2-3 &gt;= 0, REPT(" ",SOURCE!$T$2-3), "")&amp;
      TEXT(SOURCE!I450,"??0")&amp;", "&amp; IF(SOURCE!$U$2-3 &gt;= 0, REPT(" ",SOURCE!$U$2-3), "")&amp;
      SOURCE!J450&amp;", "&amp; IF(SOURCE!$V$2-LEN(SOURCE!J450) &gt;= 0, REPT(" ",SOURCE!$V$2-LEN(SOURCE!J450)), "")&amp;
      SOURCE!K450&amp;      IF(SOURCE!$W$2-LEN(SOURCE!K450) &gt;= 0, REPT(" ",SOURCE!$W$2-LEN(SOURCE!K450)), "")&amp;
  ", "&amp; SOURCE!L450&amp;      IF(SOURCE!$Y$2-LEN(SOURCE!L450) &gt;= 0, REPT(" ",SOURCE!$Y$2-LEN(SOURCE!L450)), "")&amp;
      "},"&amp;IF(SOURCE!M450&lt;&gt;"","   "&amp;SOURCE!M450,"")
 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51" spans="1:1">
      <c r="A451" s="14" t="str">
        <f>IF(SOURCE!C451&lt;0,VLOOKUP(SOURCE!C451,lookups!A$1:B$25,2,0),
  IF(ISBLANK(SOURCE!C451),
    "",
    "/* "&amp;TEXT(SOURCE!C451,"???0")&amp;" *"&amp;
      SOURCE!D451&amp;", "&amp; IF(SOURCE!$P$2-LEN(SOURCE!D451) &gt;= 0, REPT(" ",SOURCE!$P$2-LEN(SOURCE!D451)), "")&amp;
      SOURCE!E451&amp;", "&amp; IF(SOURCE!$Q$2-LEN(SOURCE!E451) &gt;= 0, REPT(" ",SOURCE!$Q$2-LEN(SOURCE!E451)), "")&amp;
      SOURCE!F451&amp;", "&amp; IF(SOURCE!$R$2-LEN(SOURCE!F451) &gt;=0, REPT(" ",SOURCE!$R$2-LEN(SOURCE!F451)), "")&amp;
      SOURCE!G451&amp;", "&amp; IF(SOURCE!$S$2-LEN(SOURCE!G451) &gt;= 0, REPT(" ",SOURCE!$S$2-LEN(SOURCE!G451)), "")&amp;
      TEXT(SOURCE!H451,"??0")&amp;", "&amp; IF(SOURCE!$T$2-3 &gt;= 0, REPT(" ",SOURCE!$T$2-3), "")&amp;
      TEXT(SOURCE!I451,"??0")&amp;", "&amp; IF(SOURCE!$U$2-3 &gt;= 0, REPT(" ",SOURCE!$U$2-3), "")&amp;
      SOURCE!J451&amp;", "&amp; IF(SOURCE!$V$2-LEN(SOURCE!J451) &gt;= 0, REPT(" ",SOURCE!$V$2-LEN(SOURCE!J451)), "")&amp;
      SOURCE!K451&amp;      IF(SOURCE!$W$2-LEN(SOURCE!K451) &gt;= 0, REPT(" ",SOURCE!$W$2-LEN(SOURCE!K451)), "")&amp;
  ", "&amp; SOURCE!L451&amp;      IF(SOURCE!$Y$2-LEN(SOURCE!L451) &gt;= 0, REPT(" ",SOURCE!$Y$2-LEN(SOURCE!L451)), "")&amp;
      "},"&amp;IF(SOURCE!M451&lt;&gt;"","   "&amp;SOURCE!M451,"")
 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52" spans="1:1">
      <c r="A452" s="14" t="str">
        <f>IF(SOURCE!C452&lt;0,VLOOKUP(SOURCE!C452,lookups!A$1:B$25,2,0),
  IF(ISBLANK(SOURCE!C452),
    "",
    "/* "&amp;TEXT(SOURCE!C452,"???0")&amp;" *"&amp;
      SOURCE!D452&amp;", "&amp; IF(SOURCE!$P$2-LEN(SOURCE!D452) &gt;= 0, REPT(" ",SOURCE!$P$2-LEN(SOURCE!D452)), "")&amp;
      SOURCE!E452&amp;", "&amp; IF(SOURCE!$Q$2-LEN(SOURCE!E452) &gt;= 0, REPT(" ",SOURCE!$Q$2-LEN(SOURCE!E452)), "")&amp;
      SOURCE!F452&amp;", "&amp; IF(SOURCE!$R$2-LEN(SOURCE!F452) &gt;=0, REPT(" ",SOURCE!$R$2-LEN(SOURCE!F452)), "")&amp;
      SOURCE!G452&amp;", "&amp; IF(SOURCE!$S$2-LEN(SOURCE!G452) &gt;= 0, REPT(" ",SOURCE!$S$2-LEN(SOURCE!G452)), "")&amp;
      TEXT(SOURCE!H452,"??0")&amp;", "&amp; IF(SOURCE!$T$2-3 &gt;= 0, REPT(" ",SOURCE!$T$2-3), "")&amp;
      TEXT(SOURCE!I452,"??0")&amp;", "&amp; IF(SOURCE!$U$2-3 &gt;= 0, REPT(" ",SOURCE!$U$2-3), "")&amp;
      SOURCE!J452&amp;", "&amp; IF(SOURCE!$V$2-LEN(SOURCE!J452) &gt;= 0, REPT(" ",SOURCE!$V$2-LEN(SOURCE!J452)), "")&amp;
      SOURCE!K452&amp;      IF(SOURCE!$W$2-LEN(SOURCE!K452) &gt;= 0, REPT(" ",SOURCE!$W$2-LEN(SOURCE!K452)), "")&amp;
  ", "&amp; SOURCE!L452&amp;      IF(SOURCE!$Y$2-LEN(SOURCE!L452) &gt;= 0, REPT(" ",SOURCE!$Y$2-LEN(SOURCE!L452)), "")&amp;
      "},"&amp;IF(SOURCE!M452&lt;&gt;"","   "&amp;SOURCE!M452,"")
 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53" spans="1:1">
      <c r="A453" s="14" t="str">
        <f>IF(SOURCE!C453&lt;0,VLOOKUP(SOURCE!C453,lookups!A$1:B$25,2,0),
  IF(ISBLANK(SOURCE!C453),
    "",
    "/* "&amp;TEXT(SOURCE!C453,"???0")&amp;" *"&amp;
      SOURCE!D453&amp;", "&amp; IF(SOURCE!$P$2-LEN(SOURCE!D453) &gt;= 0, REPT(" ",SOURCE!$P$2-LEN(SOURCE!D453)), "")&amp;
      SOURCE!E453&amp;", "&amp; IF(SOURCE!$Q$2-LEN(SOURCE!E453) &gt;= 0, REPT(" ",SOURCE!$Q$2-LEN(SOURCE!E453)), "")&amp;
      SOURCE!F453&amp;", "&amp; IF(SOURCE!$R$2-LEN(SOURCE!F453) &gt;=0, REPT(" ",SOURCE!$R$2-LEN(SOURCE!F453)), "")&amp;
      SOURCE!G453&amp;", "&amp; IF(SOURCE!$S$2-LEN(SOURCE!G453) &gt;= 0, REPT(" ",SOURCE!$S$2-LEN(SOURCE!G453)), "")&amp;
      TEXT(SOURCE!H453,"??0")&amp;", "&amp; IF(SOURCE!$T$2-3 &gt;= 0, REPT(" ",SOURCE!$T$2-3), "")&amp;
      TEXT(SOURCE!I453,"??0")&amp;", "&amp; IF(SOURCE!$U$2-3 &gt;= 0, REPT(" ",SOURCE!$U$2-3), "")&amp;
      SOURCE!J453&amp;", "&amp; IF(SOURCE!$V$2-LEN(SOURCE!J453) &gt;= 0, REPT(" ",SOURCE!$V$2-LEN(SOURCE!J453)), "")&amp;
      SOURCE!K453&amp;      IF(SOURCE!$W$2-LEN(SOURCE!K453) &gt;= 0, REPT(" ",SOURCE!$W$2-LEN(SOURCE!K453)), "")&amp;
  ", "&amp; SOURCE!L453&amp;      IF(SOURCE!$Y$2-LEN(SOURCE!L453) &gt;= 0, REPT(" ",SOURCE!$Y$2-LEN(SOURCE!L453)), "")&amp;
      "},"&amp;IF(SOURCE!M453&lt;&gt;"","   "&amp;SOURCE!M453,"")
 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54" spans="1:1">
      <c r="A454" s="14" t="str">
        <f>IF(SOURCE!C454&lt;0,VLOOKUP(SOURCE!C454,lookups!A$1:B$25,2,0),
  IF(ISBLANK(SOURCE!C454),
    "",
    "/* "&amp;TEXT(SOURCE!C454,"???0")&amp;" *"&amp;
      SOURCE!D454&amp;", "&amp; IF(SOURCE!$P$2-LEN(SOURCE!D454) &gt;= 0, REPT(" ",SOURCE!$P$2-LEN(SOURCE!D454)), "")&amp;
      SOURCE!E454&amp;", "&amp; IF(SOURCE!$Q$2-LEN(SOURCE!E454) &gt;= 0, REPT(" ",SOURCE!$Q$2-LEN(SOURCE!E454)), "")&amp;
      SOURCE!F454&amp;", "&amp; IF(SOURCE!$R$2-LEN(SOURCE!F454) &gt;=0, REPT(" ",SOURCE!$R$2-LEN(SOURCE!F454)), "")&amp;
      SOURCE!G454&amp;", "&amp; IF(SOURCE!$S$2-LEN(SOURCE!G454) &gt;= 0, REPT(" ",SOURCE!$S$2-LEN(SOURCE!G454)), "")&amp;
      TEXT(SOURCE!H454,"??0")&amp;", "&amp; IF(SOURCE!$T$2-3 &gt;= 0, REPT(" ",SOURCE!$T$2-3), "")&amp;
      TEXT(SOURCE!I454,"??0")&amp;", "&amp; IF(SOURCE!$U$2-3 &gt;= 0, REPT(" ",SOURCE!$U$2-3), "")&amp;
      SOURCE!J454&amp;", "&amp; IF(SOURCE!$V$2-LEN(SOURCE!J454) &gt;= 0, REPT(" ",SOURCE!$V$2-LEN(SOURCE!J454)), "")&amp;
      SOURCE!K454&amp;      IF(SOURCE!$W$2-LEN(SOURCE!K454) &gt;= 0, REPT(" ",SOURCE!$W$2-LEN(SOURCE!K454)), "")&amp;
  ", "&amp; SOURCE!L454&amp;      IF(SOURCE!$Y$2-LEN(SOURCE!L454) &gt;= 0, REPT(" ",SOURCE!$Y$2-LEN(SOURCE!L454)), "")&amp;
      "},"&amp;IF(SOURCE!M454&lt;&gt;"","   "&amp;SOURCE!M454,"")
 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55" spans="1:1">
      <c r="A455" s="14" t="str">
        <f>IF(SOURCE!C455&lt;0,VLOOKUP(SOURCE!C455,lookups!A$1:B$25,2,0),
  IF(ISBLANK(SOURCE!C455),
    "",
    "/* "&amp;TEXT(SOURCE!C455,"???0")&amp;" *"&amp;
      SOURCE!D455&amp;", "&amp; IF(SOURCE!$P$2-LEN(SOURCE!D455) &gt;= 0, REPT(" ",SOURCE!$P$2-LEN(SOURCE!D455)), "")&amp;
      SOURCE!E455&amp;", "&amp; IF(SOURCE!$Q$2-LEN(SOURCE!E455) &gt;= 0, REPT(" ",SOURCE!$Q$2-LEN(SOURCE!E455)), "")&amp;
      SOURCE!F455&amp;", "&amp; IF(SOURCE!$R$2-LEN(SOURCE!F455) &gt;=0, REPT(" ",SOURCE!$R$2-LEN(SOURCE!F455)), "")&amp;
      SOURCE!G455&amp;", "&amp; IF(SOURCE!$S$2-LEN(SOURCE!G455) &gt;= 0, REPT(" ",SOURCE!$S$2-LEN(SOURCE!G455)), "")&amp;
      TEXT(SOURCE!H455,"??0")&amp;", "&amp; IF(SOURCE!$T$2-3 &gt;= 0, REPT(" ",SOURCE!$T$2-3), "")&amp;
      TEXT(SOURCE!I455,"??0")&amp;", "&amp; IF(SOURCE!$U$2-3 &gt;= 0, REPT(" ",SOURCE!$U$2-3), "")&amp;
      SOURCE!J455&amp;", "&amp; IF(SOURCE!$V$2-LEN(SOURCE!J455) &gt;= 0, REPT(" ",SOURCE!$V$2-LEN(SOURCE!J455)), "")&amp;
      SOURCE!K455&amp;      IF(SOURCE!$W$2-LEN(SOURCE!K455) &gt;= 0, REPT(" ",SOURCE!$W$2-LEN(SOURCE!K455)), "")&amp;
  ", "&amp; SOURCE!L455&amp;      IF(SOURCE!$Y$2-LEN(SOURCE!L455) &gt;= 0, REPT(" ",SOURCE!$Y$2-LEN(SOURCE!L455)), "")&amp;
      "},"&amp;IF(SOURCE!M455&lt;&gt;"","   "&amp;SOURCE!M455,"")
 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56" spans="1:1">
      <c r="A456" s="14" t="str">
        <f>IF(SOURCE!C456&lt;0,VLOOKUP(SOURCE!C456,lookups!A$1:B$25,2,0),
  IF(ISBLANK(SOURCE!C456),
    "",
    "/* "&amp;TEXT(SOURCE!C456,"???0")&amp;" *"&amp;
      SOURCE!D456&amp;", "&amp; IF(SOURCE!$P$2-LEN(SOURCE!D456) &gt;= 0, REPT(" ",SOURCE!$P$2-LEN(SOURCE!D456)), "")&amp;
      SOURCE!E456&amp;", "&amp; IF(SOURCE!$Q$2-LEN(SOURCE!E456) &gt;= 0, REPT(" ",SOURCE!$Q$2-LEN(SOURCE!E456)), "")&amp;
      SOURCE!F456&amp;", "&amp; IF(SOURCE!$R$2-LEN(SOURCE!F456) &gt;=0, REPT(" ",SOURCE!$R$2-LEN(SOURCE!F456)), "")&amp;
      SOURCE!G456&amp;", "&amp; IF(SOURCE!$S$2-LEN(SOURCE!G456) &gt;= 0, REPT(" ",SOURCE!$S$2-LEN(SOURCE!G456)), "")&amp;
      TEXT(SOURCE!H456,"??0")&amp;", "&amp; IF(SOURCE!$T$2-3 &gt;= 0, REPT(" ",SOURCE!$T$2-3), "")&amp;
      TEXT(SOURCE!I456,"??0")&amp;", "&amp; IF(SOURCE!$U$2-3 &gt;= 0, REPT(" ",SOURCE!$U$2-3), "")&amp;
      SOURCE!J456&amp;", "&amp; IF(SOURCE!$V$2-LEN(SOURCE!J456) &gt;= 0, REPT(" ",SOURCE!$V$2-LEN(SOURCE!J456)), "")&amp;
      SOURCE!K456&amp;      IF(SOURCE!$W$2-LEN(SOURCE!K456) &gt;= 0, REPT(" ",SOURCE!$W$2-LEN(SOURCE!K456)), "")&amp;
  ", "&amp; SOURCE!L456&amp;      IF(SOURCE!$Y$2-LEN(SOURCE!L456) &gt;= 0, REPT(" ",SOURCE!$Y$2-LEN(SOURCE!L456)), "")&amp;
      "},"&amp;IF(SOURCE!M456&lt;&gt;"","   "&amp;SOURCE!M456,"")
 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57" spans="1:1">
      <c r="A457" s="14" t="str">
        <f>IF(SOURCE!C457&lt;0,VLOOKUP(SOURCE!C457,lookups!A$1:B$25,2,0),
  IF(ISBLANK(SOURCE!C457),
    "",
    "/* "&amp;TEXT(SOURCE!C457,"???0")&amp;" *"&amp;
      SOURCE!D457&amp;", "&amp; IF(SOURCE!$P$2-LEN(SOURCE!D457) &gt;= 0, REPT(" ",SOURCE!$P$2-LEN(SOURCE!D457)), "")&amp;
      SOURCE!E457&amp;", "&amp; IF(SOURCE!$Q$2-LEN(SOURCE!E457) &gt;= 0, REPT(" ",SOURCE!$Q$2-LEN(SOURCE!E457)), "")&amp;
      SOURCE!F457&amp;", "&amp; IF(SOURCE!$R$2-LEN(SOURCE!F457) &gt;=0, REPT(" ",SOURCE!$R$2-LEN(SOURCE!F457)), "")&amp;
      SOURCE!G457&amp;", "&amp; IF(SOURCE!$S$2-LEN(SOURCE!G457) &gt;= 0, REPT(" ",SOURCE!$S$2-LEN(SOURCE!G457)), "")&amp;
      TEXT(SOURCE!H457,"??0")&amp;", "&amp; IF(SOURCE!$T$2-3 &gt;= 0, REPT(" ",SOURCE!$T$2-3), "")&amp;
      TEXT(SOURCE!I457,"??0")&amp;", "&amp; IF(SOURCE!$U$2-3 &gt;= 0, REPT(" ",SOURCE!$U$2-3), "")&amp;
      SOURCE!J457&amp;", "&amp; IF(SOURCE!$V$2-LEN(SOURCE!J457) &gt;= 0, REPT(" ",SOURCE!$V$2-LEN(SOURCE!J457)), "")&amp;
      SOURCE!K457&amp;      IF(SOURCE!$W$2-LEN(SOURCE!K457) &gt;= 0, REPT(" ",SOURCE!$W$2-LEN(SOURCE!K457)), "")&amp;
  ", "&amp; SOURCE!L457&amp;      IF(SOURCE!$Y$2-LEN(SOURCE!L457) &gt;= 0, REPT(" ",SOURCE!$Y$2-LEN(SOURCE!L457)), "")&amp;
      "},"&amp;IF(SOURCE!M457&lt;&gt;"","   "&amp;SOURCE!M457,"")
 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58" spans="1:1">
      <c r="A458" s="14" t="str">
        <f>IF(SOURCE!C458&lt;0,VLOOKUP(SOURCE!C458,lookups!A$1:B$25,2,0),
  IF(ISBLANK(SOURCE!C458),
    "",
    "/* "&amp;TEXT(SOURCE!C458,"???0")&amp;" *"&amp;
      SOURCE!D458&amp;", "&amp; IF(SOURCE!$P$2-LEN(SOURCE!D458) &gt;= 0, REPT(" ",SOURCE!$P$2-LEN(SOURCE!D458)), "")&amp;
      SOURCE!E458&amp;", "&amp; IF(SOURCE!$Q$2-LEN(SOURCE!E458) &gt;= 0, REPT(" ",SOURCE!$Q$2-LEN(SOURCE!E458)), "")&amp;
      SOURCE!F458&amp;", "&amp; IF(SOURCE!$R$2-LEN(SOURCE!F458) &gt;=0, REPT(" ",SOURCE!$R$2-LEN(SOURCE!F458)), "")&amp;
      SOURCE!G458&amp;", "&amp; IF(SOURCE!$S$2-LEN(SOURCE!G458) &gt;= 0, REPT(" ",SOURCE!$S$2-LEN(SOURCE!G458)), "")&amp;
      TEXT(SOURCE!H458,"??0")&amp;", "&amp; IF(SOURCE!$T$2-3 &gt;= 0, REPT(" ",SOURCE!$T$2-3), "")&amp;
      TEXT(SOURCE!I458,"??0")&amp;", "&amp; IF(SOURCE!$U$2-3 &gt;= 0, REPT(" ",SOURCE!$U$2-3), "")&amp;
      SOURCE!J458&amp;", "&amp; IF(SOURCE!$V$2-LEN(SOURCE!J458) &gt;= 0, REPT(" ",SOURCE!$V$2-LEN(SOURCE!J458)), "")&amp;
      SOURCE!K458&amp;      IF(SOURCE!$W$2-LEN(SOURCE!K458) &gt;= 0, REPT(" ",SOURCE!$W$2-LEN(SOURCE!K458)), "")&amp;
  ", "&amp; SOURCE!L458&amp;      IF(SOURCE!$Y$2-LEN(SOURCE!L458) &gt;= 0, REPT(" ",SOURCE!$Y$2-LEN(SOURCE!L458)), "")&amp;
      "},"&amp;IF(SOURCE!M458&lt;&gt;"","   "&amp;SOURCE!M458,"")
 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59" spans="1:1">
      <c r="A459" s="14" t="str">
        <f>IF(SOURCE!C459&lt;0,VLOOKUP(SOURCE!C459,lookups!A$1:B$25,2,0),
  IF(ISBLANK(SOURCE!C459),
    "",
    "/* "&amp;TEXT(SOURCE!C459,"???0")&amp;" *"&amp;
      SOURCE!D459&amp;", "&amp; IF(SOURCE!$P$2-LEN(SOURCE!D459) &gt;= 0, REPT(" ",SOURCE!$P$2-LEN(SOURCE!D459)), "")&amp;
      SOURCE!E459&amp;", "&amp; IF(SOURCE!$Q$2-LEN(SOURCE!E459) &gt;= 0, REPT(" ",SOURCE!$Q$2-LEN(SOURCE!E459)), "")&amp;
      SOURCE!F459&amp;", "&amp; IF(SOURCE!$R$2-LEN(SOURCE!F459) &gt;=0, REPT(" ",SOURCE!$R$2-LEN(SOURCE!F459)), "")&amp;
      SOURCE!G459&amp;", "&amp; IF(SOURCE!$S$2-LEN(SOURCE!G459) &gt;= 0, REPT(" ",SOURCE!$S$2-LEN(SOURCE!G459)), "")&amp;
      TEXT(SOURCE!H459,"??0")&amp;", "&amp; IF(SOURCE!$T$2-3 &gt;= 0, REPT(" ",SOURCE!$T$2-3), "")&amp;
      TEXT(SOURCE!I459,"??0")&amp;", "&amp; IF(SOURCE!$U$2-3 &gt;= 0, REPT(" ",SOURCE!$U$2-3), "")&amp;
      SOURCE!J459&amp;", "&amp; IF(SOURCE!$V$2-LEN(SOURCE!J459) &gt;= 0, REPT(" ",SOURCE!$V$2-LEN(SOURCE!J459)), "")&amp;
      SOURCE!K459&amp;      IF(SOURCE!$W$2-LEN(SOURCE!K459) &gt;= 0, REPT(" ",SOURCE!$W$2-LEN(SOURCE!K459)), "")&amp;
  ", "&amp; SOURCE!L459&amp;      IF(SOURCE!$Y$2-LEN(SOURCE!L459) &gt;= 0, REPT(" ",SOURCE!$Y$2-LEN(SOURCE!L459)), "")&amp;
      "},"&amp;IF(SOURCE!M459&lt;&gt;"","   "&amp;SOURCE!M459,"")
 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60" spans="1:1">
      <c r="A460" s="14" t="str">
        <f>IF(SOURCE!C460&lt;0,VLOOKUP(SOURCE!C460,lookups!A$1:B$25,2,0),
  IF(ISBLANK(SOURCE!C460),
    "",
    "/* "&amp;TEXT(SOURCE!C460,"???0")&amp;" *"&amp;
      SOURCE!D460&amp;", "&amp; IF(SOURCE!$P$2-LEN(SOURCE!D460) &gt;= 0, REPT(" ",SOURCE!$P$2-LEN(SOURCE!D460)), "")&amp;
      SOURCE!E460&amp;", "&amp; IF(SOURCE!$Q$2-LEN(SOURCE!E460) &gt;= 0, REPT(" ",SOURCE!$Q$2-LEN(SOURCE!E460)), "")&amp;
      SOURCE!F460&amp;", "&amp; IF(SOURCE!$R$2-LEN(SOURCE!F460) &gt;=0, REPT(" ",SOURCE!$R$2-LEN(SOURCE!F460)), "")&amp;
      SOURCE!G460&amp;", "&amp; IF(SOURCE!$S$2-LEN(SOURCE!G460) &gt;= 0, REPT(" ",SOURCE!$S$2-LEN(SOURCE!G460)), "")&amp;
      TEXT(SOURCE!H460,"??0")&amp;", "&amp; IF(SOURCE!$T$2-3 &gt;= 0, REPT(" ",SOURCE!$T$2-3), "")&amp;
      TEXT(SOURCE!I460,"??0")&amp;", "&amp; IF(SOURCE!$U$2-3 &gt;= 0, REPT(" ",SOURCE!$U$2-3), "")&amp;
      SOURCE!J460&amp;", "&amp; IF(SOURCE!$V$2-LEN(SOURCE!J460) &gt;= 0, REPT(" ",SOURCE!$V$2-LEN(SOURCE!J460)), "")&amp;
      SOURCE!K460&amp;      IF(SOURCE!$W$2-LEN(SOURCE!K460) &gt;= 0, REPT(" ",SOURCE!$W$2-LEN(SOURCE!K460)), "")&amp;
  ", "&amp; SOURCE!L460&amp;      IF(SOURCE!$Y$2-LEN(SOURCE!L460) &gt;= 0, REPT(" ",SOURCE!$Y$2-LEN(SOURCE!L460)), "")&amp;
      "},"&amp;IF(SOURCE!M460&lt;&gt;"","   "&amp;SOURCE!M460,"")
 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61" spans="1:1">
      <c r="A461" s="14" t="str">
        <f>IF(SOURCE!C461&lt;0,VLOOKUP(SOURCE!C461,lookups!A$1:B$25,2,0),
  IF(ISBLANK(SOURCE!C461),
    "",
    "/* "&amp;TEXT(SOURCE!C461,"???0")&amp;" *"&amp;
      SOURCE!D461&amp;", "&amp; IF(SOURCE!$P$2-LEN(SOURCE!D461) &gt;= 0, REPT(" ",SOURCE!$P$2-LEN(SOURCE!D461)), "")&amp;
      SOURCE!E461&amp;", "&amp; IF(SOURCE!$Q$2-LEN(SOURCE!E461) &gt;= 0, REPT(" ",SOURCE!$Q$2-LEN(SOURCE!E461)), "")&amp;
      SOURCE!F461&amp;", "&amp; IF(SOURCE!$R$2-LEN(SOURCE!F461) &gt;=0, REPT(" ",SOURCE!$R$2-LEN(SOURCE!F461)), "")&amp;
      SOURCE!G461&amp;", "&amp; IF(SOURCE!$S$2-LEN(SOURCE!G461) &gt;= 0, REPT(" ",SOURCE!$S$2-LEN(SOURCE!G461)), "")&amp;
      TEXT(SOURCE!H461,"??0")&amp;", "&amp; IF(SOURCE!$T$2-3 &gt;= 0, REPT(" ",SOURCE!$T$2-3), "")&amp;
      TEXT(SOURCE!I461,"??0")&amp;", "&amp; IF(SOURCE!$U$2-3 &gt;= 0, REPT(" ",SOURCE!$U$2-3), "")&amp;
      SOURCE!J461&amp;", "&amp; IF(SOURCE!$V$2-LEN(SOURCE!J461) &gt;= 0, REPT(" ",SOURCE!$V$2-LEN(SOURCE!J461)), "")&amp;
      SOURCE!K461&amp;      IF(SOURCE!$W$2-LEN(SOURCE!K461) &gt;= 0, REPT(" ",SOURCE!$W$2-LEN(SOURCE!K461)), "")&amp;
  ", "&amp; SOURCE!L461&amp;      IF(SOURCE!$Y$2-LEN(SOURCE!L461) &gt;= 0, REPT(" ",SOURCE!$Y$2-LEN(SOURCE!L461)), "")&amp;
      "},"&amp;IF(SOURCE!M461&lt;&gt;"","   "&amp;SOURCE!M461,"")
 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62" spans="1:1">
      <c r="A462" s="14" t="str">
        <f>IF(SOURCE!C462&lt;0,VLOOKUP(SOURCE!C462,lookups!A$1:B$25,2,0),
  IF(ISBLANK(SOURCE!C462),
    "",
    "/* "&amp;TEXT(SOURCE!C462,"???0")&amp;" *"&amp;
      SOURCE!D462&amp;", "&amp; IF(SOURCE!$P$2-LEN(SOURCE!D462) &gt;= 0, REPT(" ",SOURCE!$P$2-LEN(SOURCE!D462)), "")&amp;
      SOURCE!E462&amp;", "&amp; IF(SOURCE!$Q$2-LEN(SOURCE!E462) &gt;= 0, REPT(" ",SOURCE!$Q$2-LEN(SOURCE!E462)), "")&amp;
      SOURCE!F462&amp;", "&amp; IF(SOURCE!$R$2-LEN(SOURCE!F462) &gt;=0, REPT(" ",SOURCE!$R$2-LEN(SOURCE!F462)), "")&amp;
      SOURCE!G462&amp;", "&amp; IF(SOURCE!$S$2-LEN(SOURCE!G462) &gt;= 0, REPT(" ",SOURCE!$S$2-LEN(SOURCE!G462)), "")&amp;
      TEXT(SOURCE!H462,"??0")&amp;", "&amp; IF(SOURCE!$T$2-3 &gt;= 0, REPT(" ",SOURCE!$T$2-3), "")&amp;
      TEXT(SOURCE!I462,"??0")&amp;", "&amp; IF(SOURCE!$U$2-3 &gt;= 0, REPT(" ",SOURCE!$U$2-3), "")&amp;
      SOURCE!J462&amp;", "&amp; IF(SOURCE!$V$2-LEN(SOURCE!J462) &gt;= 0, REPT(" ",SOURCE!$V$2-LEN(SOURCE!J462)), "")&amp;
      SOURCE!K462&amp;      IF(SOURCE!$W$2-LEN(SOURCE!K462) &gt;= 0, REPT(" ",SOURCE!$W$2-LEN(SOURCE!K462)), "")&amp;
  ", "&amp; SOURCE!L462&amp;      IF(SOURCE!$Y$2-LEN(SOURCE!L462) &gt;= 0, REPT(" ",SOURCE!$Y$2-LEN(SOURCE!L462)), "")&amp;
      "},"&amp;IF(SOURCE!M462&lt;&gt;"","   "&amp;SOURCE!M462,"")
 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63" spans="1:1">
      <c r="A463" s="14" t="str">
        <f>IF(SOURCE!C463&lt;0,VLOOKUP(SOURCE!C463,lookups!A$1:B$25,2,0),
  IF(ISBLANK(SOURCE!C463),
    "",
    "/* "&amp;TEXT(SOURCE!C463,"???0")&amp;" *"&amp;
      SOURCE!D463&amp;", "&amp; IF(SOURCE!$P$2-LEN(SOURCE!D463) &gt;= 0, REPT(" ",SOURCE!$P$2-LEN(SOURCE!D463)), "")&amp;
      SOURCE!E463&amp;", "&amp; IF(SOURCE!$Q$2-LEN(SOURCE!E463) &gt;= 0, REPT(" ",SOURCE!$Q$2-LEN(SOURCE!E463)), "")&amp;
      SOURCE!F463&amp;", "&amp; IF(SOURCE!$R$2-LEN(SOURCE!F463) &gt;=0, REPT(" ",SOURCE!$R$2-LEN(SOURCE!F463)), "")&amp;
      SOURCE!G463&amp;", "&amp; IF(SOURCE!$S$2-LEN(SOURCE!G463) &gt;= 0, REPT(" ",SOURCE!$S$2-LEN(SOURCE!G463)), "")&amp;
      TEXT(SOURCE!H463,"??0")&amp;", "&amp; IF(SOURCE!$T$2-3 &gt;= 0, REPT(" ",SOURCE!$T$2-3), "")&amp;
      TEXT(SOURCE!I463,"??0")&amp;", "&amp; IF(SOURCE!$U$2-3 &gt;= 0, REPT(" ",SOURCE!$U$2-3), "")&amp;
      SOURCE!J463&amp;", "&amp; IF(SOURCE!$V$2-LEN(SOURCE!J463) &gt;= 0, REPT(" ",SOURCE!$V$2-LEN(SOURCE!J463)), "")&amp;
      SOURCE!K463&amp;      IF(SOURCE!$W$2-LEN(SOURCE!K463) &gt;= 0, REPT(" ",SOURCE!$W$2-LEN(SOURCE!K463)), "")&amp;
  ", "&amp; SOURCE!L463&amp;      IF(SOURCE!$Y$2-LEN(SOURCE!L463) &gt;= 0, REPT(" ",SOURCE!$Y$2-LEN(SOURCE!L463)), "")&amp;
      "},"&amp;IF(SOURCE!M463&lt;&gt;"","   "&amp;SOURCE!M463,"")
 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64" spans="1:1">
      <c r="A464" s="14" t="str">
        <f>IF(SOURCE!C464&lt;0,VLOOKUP(SOURCE!C464,lookups!A$1:B$25,2,0),
  IF(ISBLANK(SOURCE!C464),
    "",
    "/* "&amp;TEXT(SOURCE!C464,"???0")&amp;" *"&amp;
      SOURCE!D464&amp;", "&amp; IF(SOURCE!$P$2-LEN(SOURCE!D464) &gt;= 0, REPT(" ",SOURCE!$P$2-LEN(SOURCE!D464)), "")&amp;
      SOURCE!E464&amp;", "&amp; IF(SOURCE!$Q$2-LEN(SOURCE!E464) &gt;= 0, REPT(" ",SOURCE!$Q$2-LEN(SOURCE!E464)), "")&amp;
      SOURCE!F464&amp;", "&amp; IF(SOURCE!$R$2-LEN(SOURCE!F464) &gt;=0, REPT(" ",SOURCE!$R$2-LEN(SOURCE!F464)), "")&amp;
      SOURCE!G464&amp;", "&amp; IF(SOURCE!$S$2-LEN(SOURCE!G464) &gt;= 0, REPT(" ",SOURCE!$S$2-LEN(SOURCE!G464)), "")&amp;
      TEXT(SOURCE!H464,"??0")&amp;", "&amp; IF(SOURCE!$T$2-3 &gt;= 0, REPT(" ",SOURCE!$T$2-3), "")&amp;
      TEXT(SOURCE!I464,"??0")&amp;", "&amp; IF(SOURCE!$U$2-3 &gt;= 0, REPT(" ",SOURCE!$U$2-3), "")&amp;
      SOURCE!J464&amp;", "&amp; IF(SOURCE!$V$2-LEN(SOURCE!J464) &gt;= 0, REPT(" ",SOURCE!$V$2-LEN(SOURCE!J464)), "")&amp;
      SOURCE!K464&amp;      IF(SOURCE!$W$2-LEN(SOURCE!K464) &gt;= 0, REPT(" ",SOURCE!$W$2-LEN(SOURCE!K464)), "")&amp;
  ", "&amp; SOURCE!L464&amp;      IF(SOURCE!$Y$2-LEN(SOURCE!L464) &gt;= 0, REPT(" ",SOURCE!$Y$2-LEN(SOURCE!L464)), "")&amp;
      "},"&amp;IF(SOURCE!M464&lt;&gt;"","   "&amp;SOURCE!M464,"")
 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65" spans="1:1">
      <c r="A465" s="14" t="str">
        <f>IF(SOURCE!C465&lt;0,VLOOKUP(SOURCE!C465,lookups!A$1:B$25,2,0),
  IF(ISBLANK(SOURCE!C465),
    "",
    "/* "&amp;TEXT(SOURCE!C465,"???0")&amp;" *"&amp;
      SOURCE!D465&amp;", "&amp; IF(SOURCE!$P$2-LEN(SOURCE!D465) &gt;= 0, REPT(" ",SOURCE!$P$2-LEN(SOURCE!D465)), "")&amp;
      SOURCE!E465&amp;", "&amp; IF(SOURCE!$Q$2-LEN(SOURCE!E465) &gt;= 0, REPT(" ",SOURCE!$Q$2-LEN(SOURCE!E465)), "")&amp;
      SOURCE!F465&amp;", "&amp; IF(SOURCE!$R$2-LEN(SOURCE!F465) &gt;=0, REPT(" ",SOURCE!$R$2-LEN(SOURCE!F465)), "")&amp;
      SOURCE!G465&amp;", "&amp; IF(SOURCE!$S$2-LEN(SOURCE!G465) &gt;= 0, REPT(" ",SOURCE!$S$2-LEN(SOURCE!G465)), "")&amp;
      TEXT(SOURCE!H465,"??0")&amp;", "&amp; IF(SOURCE!$T$2-3 &gt;= 0, REPT(" ",SOURCE!$T$2-3), "")&amp;
      TEXT(SOURCE!I465,"??0")&amp;", "&amp; IF(SOURCE!$U$2-3 &gt;= 0, REPT(" ",SOURCE!$U$2-3), "")&amp;
      SOURCE!J465&amp;", "&amp; IF(SOURCE!$V$2-LEN(SOURCE!J465) &gt;= 0, REPT(" ",SOURCE!$V$2-LEN(SOURCE!J465)), "")&amp;
      SOURCE!K465&amp;      IF(SOURCE!$W$2-LEN(SOURCE!K465) &gt;= 0, REPT(" ",SOURCE!$W$2-LEN(SOURCE!K465)), "")&amp;
  ", "&amp; SOURCE!L465&amp;      IF(SOURCE!$Y$2-LEN(SOURCE!L465) &gt;= 0, REPT(" ",SOURCE!$Y$2-LEN(SOURCE!L465)), "")&amp;
      "},"&amp;IF(SOURCE!M465&lt;&gt;"","   "&amp;SOURCE!M465,"")
 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66" spans="1:1">
      <c r="A466" s="14" t="str">
        <f>IF(SOURCE!C466&lt;0,VLOOKUP(SOURCE!C466,lookups!A$1:B$25,2,0),
  IF(ISBLANK(SOURCE!C466),
    "",
    "/* "&amp;TEXT(SOURCE!C466,"???0")&amp;" *"&amp;
      SOURCE!D466&amp;", "&amp; IF(SOURCE!$P$2-LEN(SOURCE!D466) &gt;= 0, REPT(" ",SOURCE!$P$2-LEN(SOURCE!D466)), "")&amp;
      SOURCE!E466&amp;", "&amp; IF(SOURCE!$Q$2-LEN(SOURCE!E466) &gt;= 0, REPT(" ",SOURCE!$Q$2-LEN(SOURCE!E466)), "")&amp;
      SOURCE!F466&amp;", "&amp; IF(SOURCE!$R$2-LEN(SOURCE!F466) &gt;=0, REPT(" ",SOURCE!$R$2-LEN(SOURCE!F466)), "")&amp;
      SOURCE!G466&amp;", "&amp; IF(SOURCE!$S$2-LEN(SOURCE!G466) &gt;= 0, REPT(" ",SOURCE!$S$2-LEN(SOURCE!G466)), "")&amp;
      TEXT(SOURCE!H466,"??0")&amp;", "&amp; IF(SOURCE!$T$2-3 &gt;= 0, REPT(" ",SOURCE!$T$2-3), "")&amp;
      TEXT(SOURCE!I466,"??0")&amp;", "&amp; IF(SOURCE!$U$2-3 &gt;= 0, REPT(" ",SOURCE!$U$2-3), "")&amp;
      SOURCE!J466&amp;", "&amp; IF(SOURCE!$V$2-LEN(SOURCE!J466) &gt;= 0, REPT(" ",SOURCE!$V$2-LEN(SOURCE!J466)), "")&amp;
      SOURCE!K466&amp;      IF(SOURCE!$W$2-LEN(SOURCE!K466) &gt;= 0, REPT(" ",SOURCE!$W$2-LEN(SOURCE!K466)), "")&amp;
  ", "&amp; SOURCE!L466&amp;      IF(SOURCE!$Y$2-LEN(SOURCE!L466) &gt;= 0, REPT(" ",SOURCE!$Y$2-LEN(SOURCE!L466)), "")&amp;
      "},"&amp;IF(SOURCE!M466&lt;&gt;"","   "&amp;SOURCE!M466,"")
 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67" spans="1:1">
      <c r="A467" s="14" t="str">
        <f>IF(SOURCE!C467&lt;0,VLOOKUP(SOURCE!C467,lookups!A$1:B$25,2,0),
  IF(ISBLANK(SOURCE!C467),
    "",
    "/* "&amp;TEXT(SOURCE!C467,"???0")&amp;" *"&amp;
      SOURCE!D467&amp;", "&amp; IF(SOURCE!$P$2-LEN(SOURCE!D467) &gt;= 0, REPT(" ",SOURCE!$P$2-LEN(SOURCE!D467)), "")&amp;
      SOURCE!E467&amp;", "&amp; IF(SOURCE!$Q$2-LEN(SOURCE!E467) &gt;= 0, REPT(" ",SOURCE!$Q$2-LEN(SOURCE!E467)), "")&amp;
      SOURCE!F467&amp;", "&amp; IF(SOURCE!$R$2-LEN(SOURCE!F467) &gt;=0, REPT(" ",SOURCE!$R$2-LEN(SOURCE!F467)), "")&amp;
      SOURCE!G467&amp;", "&amp; IF(SOURCE!$S$2-LEN(SOURCE!G467) &gt;= 0, REPT(" ",SOURCE!$S$2-LEN(SOURCE!G467)), "")&amp;
      TEXT(SOURCE!H467,"??0")&amp;", "&amp; IF(SOURCE!$T$2-3 &gt;= 0, REPT(" ",SOURCE!$T$2-3), "")&amp;
      TEXT(SOURCE!I467,"??0")&amp;", "&amp; IF(SOURCE!$U$2-3 &gt;= 0, REPT(" ",SOURCE!$U$2-3), "")&amp;
      SOURCE!J467&amp;", "&amp; IF(SOURCE!$V$2-LEN(SOURCE!J467) &gt;= 0, REPT(" ",SOURCE!$V$2-LEN(SOURCE!J467)), "")&amp;
      SOURCE!K467&amp;      IF(SOURCE!$W$2-LEN(SOURCE!K467) &gt;= 0, REPT(" ",SOURCE!$W$2-LEN(SOURCE!K467)), "")&amp;
  ", "&amp; SOURCE!L467&amp;      IF(SOURCE!$Y$2-LEN(SOURCE!L467) &gt;= 0, REPT(" ",SOURCE!$Y$2-LEN(SOURCE!L467)), "")&amp;
      "},"&amp;IF(SOURCE!M467&lt;&gt;"","   "&amp;SOURCE!M467,"")
 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68" spans="1:1">
      <c r="A468" s="14" t="str">
        <f>IF(SOURCE!C468&lt;0,VLOOKUP(SOURCE!C468,lookups!A$1:B$25,2,0),
  IF(ISBLANK(SOURCE!C468),
    "",
    "/* "&amp;TEXT(SOURCE!C468,"???0")&amp;" *"&amp;
      SOURCE!D468&amp;", "&amp; IF(SOURCE!$P$2-LEN(SOURCE!D468) &gt;= 0, REPT(" ",SOURCE!$P$2-LEN(SOURCE!D468)), "")&amp;
      SOURCE!E468&amp;", "&amp; IF(SOURCE!$Q$2-LEN(SOURCE!E468) &gt;= 0, REPT(" ",SOURCE!$Q$2-LEN(SOURCE!E468)), "")&amp;
      SOURCE!F468&amp;", "&amp; IF(SOURCE!$R$2-LEN(SOURCE!F468) &gt;=0, REPT(" ",SOURCE!$R$2-LEN(SOURCE!F468)), "")&amp;
      SOURCE!G468&amp;", "&amp; IF(SOURCE!$S$2-LEN(SOURCE!G468) &gt;= 0, REPT(" ",SOURCE!$S$2-LEN(SOURCE!G468)), "")&amp;
      TEXT(SOURCE!H468,"??0")&amp;", "&amp; IF(SOURCE!$T$2-3 &gt;= 0, REPT(" ",SOURCE!$T$2-3), "")&amp;
      TEXT(SOURCE!I468,"??0")&amp;", "&amp; IF(SOURCE!$U$2-3 &gt;= 0, REPT(" ",SOURCE!$U$2-3), "")&amp;
      SOURCE!J468&amp;", "&amp; IF(SOURCE!$V$2-LEN(SOURCE!J468) &gt;= 0, REPT(" ",SOURCE!$V$2-LEN(SOURCE!J468)), "")&amp;
      SOURCE!K468&amp;      IF(SOURCE!$W$2-LEN(SOURCE!K468) &gt;= 0, REPT(" ",SOURCE!$W$2-LEN(SOURCE!K468)), "")&amp;
  ", "&amp; SOURCE!L468&amp;      IF(SOURCE!$Y$2-LEN(SOURCE!L468) &gt;= 0, REPT(" ",SOURCE!$Y$2-LEN(SOURCE!L468)), "")&amp;
      "},"&amp;IF(SOURCE!M468&lt;&gt;"","   "&amp;SOURCE!M468,"")
 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69" spans="1:1">
      <c r="A469" s="14" t="str">
        <f>IF(SOURCE!C469&lt;0,VLOOKUP(SOURCE!C469,lookups!A$1:B$25,2,0),
  IF(ISBLANK(SOURCE!C469),
    "",
    "/* "&amp;TEXT(SOURCE!C469,"???0")&amp;" *"&amp;
      SOURCE!D469&amp;", "&amp; IF(SOURCE!$P$2-LEN(SOURCE!D469) &gt;= 0, REPT(" ",SOURCE!$P$2-LEN(SOURCE!D469)), "")&amp;
      SOURCE!E469&amp;", "&amp; IF(SOURCE!$Q$2-LEN(SOURCE!E469) &gt;= 0, REPT(" ",SOURCE!$Q$2-LEN(SOURCE!E469)), "")&amp;
      SOURCE!F469&amp;", "&amp; IF(SOURCE!$R$2-LEN(SOURCE!F469) &gt;=0, REPT(" ",SOURCE!$R$2-LEN(SOURCE!F469)), "")&amp;
      SOURCE!G469&amp;", "&amp; IF(SOURCE!$S$2-LEN(SOURCE!G469) &gt;= 0, REPT(" ",SOURCE!$S$2-LEN(SOURCE!G469)), "")&amp;
      TEXT(SOURCE!H469,"??0")&amp;", "&amp; IF(SOURCE!$T$2-3 &gt;= 0, REPT(" ",SOURCE!$T$2-3), "")&amp;
      TEXT(SOURCE!I469,"??0")&amp;", "&amp; IF(SOURCE!$U$2-3 &gt;= 0, REPT(" ",SOURCE!$U$2-3), "")&amp;
      SOURCE!J469&amp;", "&amp; IF(SOURCE!$V$2-LEN(SOURCE!J469) &gt;= 0, REPT(" ",SOURCE!$V$2-LEN(SOURCE!J469)), "")&amp;
      SOURCE!K469&amp;      IF(SOURCE!$W$2-LEN(SOURCE!K469) &gt;= 0, REPT(" ",SOURCE!$W$2-LEN(SOURCE!K469)), "")&amp;
  ", "&amp; SOURCE!L469&amp;      IF(SOURCE!$Y$2-LEN(SOURCE!L469) &gt;= 0, REPT(" ",SOURCE!$Y$2-LEN(SOURCE!L469)), "")&amp;
      "},"&amp;IF(SOURCE!M469&lt;&gt;"","   "&amp;SOURCE!M469,"")
 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70" spans="1:1">
      <c r="A470" s="14" t="str">
        <f>IF(SOURCE!C470&lt;0,VLOOKUP(SOURCE!C470,lookups!A$1:B$25,2,0),
  IF(ISBLANK(SOURCE!C470),
    "",
    "/* "&amp;TEXT(SOURCE!C470,"???0")&amp;" *"&amp;
      SOURCE!D470&amp;", "&amp; IF(SOURCE!$P$2-LEN(SOURCE!D470) &gt;= 0, REPT(" ",SOURCE!$P$2-LEN(SOURCE!D470)), "")&amp;
      SOURCE!E470&amp;", "&amp; IF(SOURCE!$Q$2-LEN(SOURCE!E470) &gt;= 0, REPT(" ",SOURCE!$Q$2-LEN(SOURCE!E470)), "")&amp;
      SOURCE!F470&amp;", "&amp; IF(SOURCE!$R$2-LEN(SOURCE!F470) &gt;=0, REPT(" ",SOURCE!$R$2-LEN(SOURCE!F470)), "")&amp;
      SOURCE!G470&amp;", "&amp; IF(SOURCE!$S$2-LEN(SOURCE!G470) &gt;= 0, REPT(" ",SOURCE!$S$2-LEN(SOURCE!G470)), "")&amp;
      TEXT(SOURCE!H470,"??0")&amp;", "&amp; IF(SOURCE!$T$2-3 &gt;= 0, REPT(" ",SOURCE!$T$2-3), "")&amp;
      TEXT(SOURCE!I470,"??0")&amp;", "&amp; IF(SOURCE!$U$2-3 &gt;= 0, REPT(" ",SOURCE!$U$2-3), "")&amp;
      SOURCE!J470&amp;", "&amp; IF(SOURCE!$V$2-LEN(SOURCE!J470) &gt;= 0, REPT(" ",SOURCE!$V$2-LEN(SOURCE!J470)), "")&amp;
      SOURCE!K470&amp;      IF(SOURCE!$W$2-LEN(SOURCE!K470) &gt;= 0, REPT(" ",SOURCE!$W$2-LEN(SOURCE!K470)), "")&amp;
  ", "&amp; SOURCE!L470&amp;      IF(SOURCE!$Y$2-LEN(SOURCE!L470) &gt;= 0, REPT(" ",SOURCE!$Y$2-LEN(SOURCE!L470)), "")&amp;
      "},"&amp;IF(SOURCE!M470&lt;&gt;"","   "&amp;SOURCE!M470,"")
 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71" spans="1:1">
      <c r="A471" s="14" t="str">
        <f>IF(SOURCE!C471&lt;0,VLOOKUP(SOURCE!C471,lookups!A$1:B$25,2,0),
  IF(ISBLANK(SOURCE!C471),
    "",
    "/* "&amp;TEXT(SOURCE!C471,"???0")&amp;" *"&amp;
      SOURCE!D471&amp;", "&amp; IF(SOURCE!$P$2-LEN(SOURCE!D471) &gt;= 0, REPT(" ",SOURCE!$P$2-LEN(SOURCE!D471)), "")&amp;
      SOURCE!E471&amp;", "&amp; IF(SOURCE!$Q$2-LEN(SOURCE!E471) &gt;= 0, REPT(" ",SOURCE!$Q$2-LEN(SOURCE!E471)), "")&amp;
      SOURCE!F471&amp;", "&amp; IF(SOURCE!$R$2-LEN(SOURCE!F471) &gt;=0, REPT(" ",SOURCE!$R$2-LEN(SOURCE!F471)), "")&amp;
      SOURCE!G471&amp;", "&amp; IF(SOURCE!$S$2-LEN(SOURCE!G471) &gt;= 0, REPT(" ",SOURCE!$S$2-LEN(SOURCE!G471)), "")&amp;
      TEXT(SOURCE!H471,"??0")&amp;", "&amp; IF(SOURCE!$T$2-3 &gt;= 0, REPT(" ",SOURCE!$T$2-3), "")&amp;
      TEXT(SOURCE!I471,"??0")&amp;", "&amp; IF(SOURCE!$U$2-3 &gt;= 0, REPT(" ",SOURCE!$U$2-3), "")&amp;
      SOURCE!J471&amp;", "&amp; IF(SOURCE!$V$2-LEN(SOURCE!J471) &gt;= 0, REPT(" ",SOURCE!$V$2-LEN(SOURCE!J471)), "")&amp;
      SOURCE!K471&amp;      IF(SOURCE!$W$2-LEN(SOURCE!K471) &gt;= 0, REPT(" ",SOURCE!$W$2-LEN(SOURCE!K471)), "")&amp;
  ", "&amp; SOURCE!L471&amp;      IF(SOURCE!$Y$2-LEN(SOURCE!L471) &gt;= 0, REPT(" ",SOURCE!$Y$2-LEN(SOURCE!L471)), "")&amp;
      "},"&amp;IF(SOURCE!M471&lt;&gt;"","   "&amp;SOURCE!M471,"")
 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72" spans="1:1">
      <c r="A472" s="14" t="str">
        <f>IF(SOURCE!C472&lt;0,VLOOKUP(SOURCE!C472,lookups!A$1:B$25,2,0),
  IF(ISBLANK(SOURCE!C472),
    "",
    "/* "&amp;TEXT(SOURCE!C472,"???0")&amp;" *"&amp;
      SOURCE!D472&amp;", "&amp; IF(SOURCE!$P$2-LEN(SOURCE!D472) &gt;= 0, REPT(" ",SOURCE!$P$2-LEN(SOURCE!D472)), "")&amp;
      SOURCE!E472&amp;", "&amp; IF(SOURCE!$Q$2-LEN(SOURCE!E472) &gt;= 0, REPT(" ",SOURCE!$Q$2-LEN(SOURCE!E472)), "")&amp;
      SOURCE!F472&amp;", "&amp; IF(SOURCE!$R$2-LEN(SOURCE!F472) &gt;=0, REPT(" ",SOURCE!$R$2-LEN(SOURCE!F472)), "")&amp;
      SOURCE!G472&amp;", "&amp; IF(SOURCE!$S$2-LEN(SOURCE!G472) &gt;= 0, REPT(" ",SOURCE!$S$2-LEN(SOURCE!G472)), "")&amp;
      TEXT(SOURCE!H472,"??0")&amp;", "&amp; IF(SOURCE!$T$2-3 &gt;= 0, REPT(" ",SOURCE!$T$2-3), "")&amp;
      TEXT(SOURCE!I472,"??0")&amp;", "&amp; IF(SOURCE!$U$2-3 &gt;= 0, REPT(" ",SOURCE!$U$2-3), "")&amp;
      SOURCE!J472&amp;", "&amp; IF(SOURCE!$V$2-LEN(SOURCE!J472) &gt;= 0, REPT(" ",SOURCE!$V$2-LEN(SOURCE!J472)), "")&amp;
      SOURCE!K472&amp;      IF(SOURCE!$W$2-LEN(SOURCE!K472) &gt;= 0, REPT(" ",SOURCE!$W$2-LEN(SOURCE!K472)), "")&amp;
  ", "&amp; SOURCE!L472&amp;      IF(SOURCE!$Y$2-LEN(SOURCE!L472) &gt;= 0, REPT(" ",SOURCE!$Y$2-LEN(SOURCE!L472)), "")&amp;
      "},"&amp;IF(SOURCE!M472&lt;&gt;"","   "&amp;SOURCE!M472,"")
 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73" spans="1:1">
      <c r="A473" s="14" t="str">
        <f>IF(SOURCE!C473&lt;0,VLOOKUP(SOURCE!C473,lookups!A$1:B$25,2,0),
  IF(ISBLANK(SOURCE!C473),
    "",
    "/* "&amp;TEXT(SOURCE!C473,"???0")&amp;" *"&amp;
      SOURCE!D473&amp;", "&amp; IF(SOURCE!$P$2-LEN(SOURCE!D473) &gt;= 0, REPT(" ",SOURCE!$P$2-LEN(SOURCE!D473)), "")&amp;
      SOURCE!E473&amp;", "&amp; IF(SOURCE!$Q$2-LEN(SOURCE!E473) &gt;= 0, REPT(" ",SOURCE!$Q$2-LEN(SOURCE!E473)), "")&amp;
      SOURCE!F473&amp;", "&amp; IF(SOURCE!$R$2-LEN(SOURCE!F473) &gt;=0, REPT(" ",SOURCE!$R$2-LEN(SOURCE!F473)), "")&amp;
      SOURCE!G473&amp;", "&amp; IF(SOURCE!$S$2-LEN(SOURCE!G473) &gt;= 0, REPT(" ",SOURCE!$S$2-LEN(SOURCE!G473)), "")&amp;
      TEXT(SOURCE!H473,"??0")&amp;", "&amp; IF(SOURCE!$T$2-3 &gt;= 0, REPT(" ",SOURCE!$T$2-3), "")&amp;
      TEXT(SOURCE!I473,"??0")&amp;", "&amp; IF(SOURCE!$U$2-3 &gt;= 0, REPT(" ",SOURCE!$U$2-3), "")&amp;
      SOURCE!J473&amp;", "&amp; IF(SOURCE!$V$2-LEN(SOURCE!J473) &gt;= 0, REPT(" ",SOURCE!$V$2-LEN(SOURCE!J473)), "")&amp;
      SOURCE!K473&amp;      IF(SOURCE!$W$2-LEN(SOURCE!K473) &gt;= 0, REPT(" ",SOURCE!$W$2-LEN(SOURCE!K473)), "")&amp;
  ", "&amp; SOURCE!L473&amp;      IF(SOURCE!$Y$2-LEN(SOURCE!L473) &gt;= 0, REPT(" ",SOURCE!$Y$2-LEN(SOURCE!L473)), "")&amp;
      "},"&amp;IF(SOURCE!M473&lt;&gt;"","   "&amp;SOURCE!M473,"")
 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474" spans="1:1">
      <c r="A474" s="14" t="str">
        <f>IF(SOURCE!C474&lt;0,VLOOKUP(SOURCE!C474,lookups!A$1:B$25,2,0),
  IF(ISBLANK(SOURCE!C474),
    "",
    "/* "&amp;TEXT(SOURCE!C474,"???0")&amp;" *"&amp;
      SOURCE!D474&amp;", "&amp; IF(SOURCE!$P$2-LEN(SOURCE!D474) &gt;= 0, REPT(" ",SOURCE!$P$2-LEN(SOURCE!D474)), "")&amp;
      SOURCE!E474&amp;", "&amp; IF(SOURCE!$Q$2-LEN(SOURCE!E474) &gt;= 0, REPT(" ",SOURCE!$Q$2-LEN(SOURCE!E474)), "")&amp;
      SOURCE!F474&amp;", "&amp; IF(SOURCE!$R$2-LEN(SOURCE!F474) &gt;=0, REPT(" ",SOURCE!$R$2-LEN(SOURCE!F474)), "")&amp;
      SOURCE!G474&amp;", "&amp; IF(SOURCE!$S$2-LEN(SOURCE!G474) &gt;= 0, REPT(" ",SOURCE!$S$2-LEN(SOURCE!G474)), "")&amp;
      TEXT(SOURCE!H474,"??0")&amp;", "&amp; IF(SOURCE!$T$2-3 &gt;= 0, REPT(" ",SOURCE!$T$2-3), "")&amp;
      TEXT(SOURCE!I474,"??0")&amp;", "&amp; IF(SOURCE!$U$2-3 &gt;= 0, REPT(" ",SOURCE!$U$2-3), "")&amp;
      SOURCE!J474&amp;", "&amp; IF(SOURCE!$V$2-LEN(SOURCE!J474) &gt;= 0, REPT(" ",SOURCE!$V$2-LEN(SOURCE!J474)), "")&amp;
      SOURCE!K474&amp;      IF(SOURCE!$W$2-LEN(SOURCE!K474) &gt;= 0, REPT(" ",SOURCE!$W$2-LEN(SOURCE!K474)), "")&amp;
  ", "&amp; SOURCE!L474&amp;      IF(SOURCE!$Y$2-LEN(SOURCE!L474) &gt;= 0, REPT(" ",SOURCE!$Y$2-LEN(SOURCE!L474)), "")&amp;
      "},"&amp;IF(SOURCE!M474&lt;&gt;"","   "&amp;SOURCE!M474,"")
 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475" spans="1:1">
      <c r="A475" s="14" t="str">
        <f>IF(SOURCE!C475&lt;0,VLOOKUP(SOURCE!C475,lookups!A$1:B$25,2,0),
  IF(ISBLANK(SOURCE!C475),
    "",
    "/* "&amp;TEXT(SOURCE!C475,"???0")&amp;" *"&amp;
      SOURCE!D475&amp;", "&amp; IF(SOURCE!$P$2-LEN(SOURCE!D475) &gt;= 0, REPT(" ",SOURCE!$P$2-LEN(SOURCE!D475)), "")&amp;
      SOURCE!E475&amp;", "&amp; IF(SOURCE!$Q$2-LEN(SOURCE!E475) &gt;= 0, REPT(" ",SOURCE!$Q$2-LEN(SOURCE!E475)), "")&amp;
      SOURCE!F475&amp;", "&amp; IF(SOURCE!$R$2-LEN(SOURCE!F475) &gt;=0, REPT(" ",SOURCE!$R$2-LEN(SOURCE!F475)), "")&amp;
      SOURCE!G475&amp;", "&amp; IF(SOURCE!$S$2-LEN(SOURCE!G475) &gt;= 0, REPT(" ",SOURCE!$S$2-LEN(SOURCE!G475)), "")&amp;
      TEXT(SOURCE!H475,"??0")&amp;", "&amp; IF(SOURCE!$T$2-3 &gt;= 0, REPT(" ",SOURCE!$T$2-3), "")&amp;
      TEXT(SOURCE!I475,"??0")&amp;", "&amp; IF(SOURCE!$U$2-3 &gt;= 0, REPT(" ",SOURCE!$U$2-3), "")&amp;
      SOURCE!J475&amp;", "&amp; IF(SOURCE!$V$2-LEN(SOURCE!J475) &gt;= 0, REPT(" ",SOURCE!$V$2-LEN(SOURCE!J475)), "")&amp;
      SOURCE!K475&amp;      IF(SOURCE!$W$2-LEN(SOURCE!K475) &gt;= 0, REPT(" ",SOURCE!$W$2-LEN(SOURCE!K475)), "")&amp;
  ", "&amp; SOURCE!L475&amp;      IF(SOURCE!$Y$2-LEN(SOURCE!L475) &gt;= 0, REPT(" ",SOURCE!$Y$2-LEN(SOURCE!L475)), "")&amp;
      "},"&amp;IF(SOURCE!M475&lt;&gt;"","   "&amp;SOURCE!M475,"")
 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476" spans="1:1">
      <c r="A476" s="14" t="str">
        <f>IF(SOURCE!C476&lt;0,VLOOKUP(SOURCE!C476,lookups!A$1:B$25,2,0),
  IF(ISBLANK(SOURCE!C476),
    "",
    "/* "&amp;TEXT(SOURCE!C476,"???0")&amp;" *"&amp;
      SOURCE!D476&amp;", "&amp; IF(SOURCE!$P$2-LEN(SOURCE!D476) &gt;= 0, REPT(" ",SOURCE!$P$2-LEN(SOURCE!D476)), "")&amp;
      SOURCE!E476&amp;", "&amp; IF(SOURCE!$Q$2-LEN(SOURCE!E476) &gt;= 0, REPT(" ",SOURCE!$Q$2-LEN(SOURCE!E476)), "")&amp;
      SOURCE!F476&amp;", "&amp; IF(SOURCE!$R$2-LEN(SOURCE!F476) &gt;=0, REPT(" ",SOURCE!$R$2-LEN(SOURCE!F476)), "")&amp;
      SOURCE!G476&amp;", "&amp; IF(SOURCE!$S$2-LEN(SOURCE!G476) &gt;= 0, REPT(" ",SOURCE!$S$2-LEN(SOURCE!G476)), "")&amp;
      TEXT(SOURCE!H476,"??0")&amp;", "&amp; IF(SOURCE!$T$2-3 &gt;= 0, REPT(" ",SOURCE!$T$2-3), "")&amp;
      TEXT(SOURCE!I476,"??0")&amp;", "&amp; IF(SOURCE!$U$2-3 &gt;= 0, REPT(" ",SOURCE!$U$2-3), "")&amp;
      SOURCE!J476&amp;", "&amp; IF(SOURCE!$V$2-LEN(SOURCE!J476) &gt;= 0, REPT(" ",SOURCE!$V$2-LEN(SOURCE!J476)), "")&amp;
      SOURCE!K476&amp;      IF(SOURCE!$W$2-LEN(SOURCE!K476) &gt;= 0, REPT(" ",SOURCE!$W$2-LEN(SOURCE!K476)), "")&amp;
  ", "&amp; SOURCE!L476&amp;      IF(SOURCE!$Y$2-LEN(SOURCE!L476) &gt;= 0, REPT(" ",SOURCE!$Y$2-LEN(SOURCE!L476)), "")&amp;
      "},"&amp;IF(SOURCE!M476&lt;&gt;"","   "&amp;SOURCE!M476,"")
 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477" spans="1:1">
      <c r="A477" s="14" t="str">
        <f>IF(SOURCE!C477&lt;0,VLOOKUP(SOURCE!C477,lookups!A$1:B$25,2,0),
  IF(ISBLANK(SOURCE!C477),
    "",
    "/* "&amp;TEXT(SOURCE!C477,"???0")&amp;" *"&amp;
      SOURCE!D477&amp;", "&amp; IF(SOURCE!$P$2-LEN(SOURCE!D477) &gt;= 0, REPT(" ",SOURCE!$P$2-LEN(SOURCE!D477)), "")&amp;
      SOURCE!E477&amp;", "&amp; IF(SOURCE!$Q$2-LEN(SOURCE!E477) &gt;= 0, REPT(" ",SOURCE!$Q$2-LEN(SOURCE!E477)), "")&amp;
      SOURCE!F477&amp;", "&amp; IF(SOURCE!$R$2-LEN(SOURCE!F477) &gt;=0, REPT(" ",SOURCE!$R$2-LEN(SOURCE!F477)), "")&amp;
      SOURCE!G477&amp;", "&amp; IF(SOURCE!$S$2-LEN(SOURCE!G477) &gt;= 0, REPT(" ",SOURCE!$S$2-LEN(SOURCE!G477)), "")&amp;
      TEXT(SOURCE!H477,"??0")&amp;", "&amp; IF(SOURCE!$T$2-3 &gt;= 0, REPT(" ",SOURCE!$T$2-3), "")&amp;
      TEXT(SOURCE!I477,"??0")&amp;", "&amp; IF(SOURCE!$U$2-3 &gt;= 0, REPT(" ",SOURCE!$U$2-3), "")&amp;
      SOURCE!J477&amp;", "&amp; IF(SOURCE!$V$2-LEN(SOURCE!J477) &gt;= 0, REPT(" ",SOURCE!$V$2-LEN(SOURCE!J477)), "")&amp;
      SOURCE!K477&amp;      IF(SOURCE!$W$2-LEN(SOURCE!K477) &gt;= 0, REPT(" ",SOURCE!$W$2-LEN(SOURCE!K477)), "")&amp;
  ", "&amp; SOURCE!L477&amp;      IF(SOURCE!$Y$2-LEN(SOURCE!L477) &gt;= 0, REPT(" ",SOURCE!$Y$2-LEN(SOURCE!L477)), "")&amp;
      "},"&amp;IF(SOURCE!M477&lt;&gt;"","   "&amp;SOURCE!M477,"")
 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478" spans="1:1">
      <c r="A478" s="14" t="str">
        <f>IF(SOURCE!C478&lt;0,VLOOKUP(SOURCE!C478,lookups!A$1:B$25,2,0),
  IF(ISBLANK(SOURCE!C478),
    "",
    "/* "&amp;TEXT(SOURCE!C478,"???0")&amp;" *"&amp;
      SOURCE!D478&amp;", "&amp; IF(SOURCE!$P$2-LEN(SOURCE!D478) &gt;= 0, REPT(" ",SOURCE!$P$2-LEN(SOURCE!D478)), "")&amp;
      SOURCE!E478&amp;", "&amp; IF(SOURCE!$Q$2-LEN(SOURCE!E478) &gt;= 0, REPT(" ",SOURCE!$Q$2-LEN(SOURCE!E478)), "")&amp;
      SOURCE!F478&amp;", "&amp; IF(SOURCE!$R$2-LEN(SOURCE!F478) &gt;=0, REPT(" ",SOURCE!$R$2-LEN(SOURCE!F478)), "")&amp;
      SOURCE!G478&amp;", "&amp; IF(SOURCE!$S$2-LEN(SOURCE!G478) &gt;= 0, REPT(" ",SOURCE!$S$2-LEN(SOURCE!G478)), "")&amp;
      TEXT(SOURCE!H478,"??0")&amp;", "&amp; IF(SOURCE!$T$2-3 &gt;= 0, REPT(" ",SOURCE!$T$2-3), "")&amp;
      TEXT(SOURCE!I478,"??0")&amp;", "&amp; IF(SOURCE!$U$2-3 &gt;= 0, REPT(" ",SOURCE!$U$2-3), "")&amp;
      SOURCE!J478&amp;", "&amp; IF(SOURCE!$V$2-LEN(SOURCE!J478) &gt;= 0, REPT(" ",SOURCE!$V$2-LEN(SOURCE!J478)), "")&amp;
      SOURCE!K478&amp;      IF(SOURCE!$W$2-LEN(SOURCE!K478) &gt;= 0, REPT(" ",SOURCE!$W$2-LEN(SOURCE!K478)), "")&amp;
  ", "&amp; SOURCE!L478&amp;      IF(SOURCE!$Y$2-LEN(SOURCE!L478) &gt;= 0, REPT(" ",SOURCE!$Y$2-LEN(SOURCE!L478)), "")&amp;
      "},"&amp;IF(SOURCE!M478&lt;&gt;"","   "&amp;SOURCE!M478,"")
 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479" spans="1:1">
      <c r="A479" s="14" t="str">
        <f>IF(SOURCE!C479&lt;0,VLOOKUP(SOURCE!C479,lookups!A$1:B$25,2,0),
  IF(ISBLANK(SOURCE!C479),
    "",
    "/* "&amp;TEXT(SOURCE!C479,"???0")&amp;" *"&amp;
      SOURCE!D479&amp;", "&amp; IF(SOURCE!$P$2-LEN(SOURCE!D479) &gt;= 0, REPT(" ",SOURCE!$P$2-LEN(SOURCE!D479)), "")&amp;
      SOURCE!E479&amp;", "&amp; IF(SOURCE!$Q$2-LEN(SOURCE!E479) &gt;= 0, REPT(" ",SOURCE!$Q$2-LEN(SOURCE!E479)), "")&amp;
      SOURCE!F479&amp;", "&amp; IF(SOURCE!$R$2-LEN(SOURCE!F479) &gt;=0, REPT(" ",SOURCE!$R$2-LEN(SOURCE!F479)), "")&amp;
      SOURCE!G479&amp;", "&amp; IF(SOURCE!$S$2-LEN(SOURCE!G479) &gt;= 0, REPT(" ",SOURCE!$S$2-LEN(SOURCE!G479)), "")&amp;
      TEXT(SOURCE!H479,"??0")&amp;", "&amp; IF(SOURCE!$T$2-3 &gt;= 0, REPT(" ",SOURCE!$T$2-3), "")&amp;
      TEXT(SOURCE!I479,"??0")&amp;", "&amp; IF(SOURCE!$U$2-3 &gt;= 0, REPT(" ",SOURCE!$U$2-3), "")&amp;
      SOURCE!J479&amp;", "&amp; IF(SOURCE!$V$2-LEN(SOURCE!J479) &gt;= 0, REPT(" ",SOURCE!$V$2-LEN(SOURCE!J479)), "")&amp;
      SOURCE!K479&amp;      IF(SOURCE!$W$2-LEN(SOURCE!K479) &gt;= 0, REPT(" ",SOURCE!$W$2-LEN(SOURCE!K479)), "")&amp;
  ", "&amp; SOURCE!L479&amp;      IF(SOURCE!$Y$2-LEN(SOURCE!L479) &gt;= 0, REPT(" ",SOURCE!$Y$2-LEN(SOURCE!L479)), "")&amp;
      "},"&amp;IF(SOURCE!M479&lt;&gt;"","   "&amp;SOURCE!M479,"")
 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480" spans="1:1">
      <c r="A480" s="14" t="str">
        <f>IF(SOURCE!C480&lt;0,VLOOKUP(SOURCE!C480,lookups!A$1:B$25,2,0),
  IF(ISBLANK(SOURCE!C480),
    "",
    "/* "&amp;TEXT(SOURCE!C480,"???0")&amp;" *"&amp;
      SOURCE!D480&amp;", "&amp; IF(SOURCE!$P$2-LEN(SOURCE!D480) &gt;= 0, REPT(" ",SOURCE!$P$2-LEN(SOURCE!D480)), "")&amp;
      SOURCE!E480&amp;", "&amp; IF(SOURCE!$Q$2-LEN(SOURCE!E480) &gt;= 0, REPT(" ",SOURCE!$Q$2-LEN(SOURCE!E480)), "")&amp;
      SOURCE!F480&amp;", "&amp; IF(SOURCE!$R$2-LEN(SOURCE!F480) &gt;=0, REPT(" ",SOURCE!$R$2-LEN(SOURCE!F480)), "")&amp;
      SOURCE!G480&amp;", "&amp; IF(SOURCE!$S$2-LEN(SOURCE!G480) &gt;= 0, REPT(" ",SOURCE!$S$2-LEN(SOURCE!G480)), "")&amp;
      TEXT(SOURCE!H480,"??0")&amp;", "&amp; IF(SOURCE!$T$2-3 &gt;= 0, REPT(" ",SOURCE!$T$2-3), "")&amp;
      TEXT(SOURCE!I480,"??0")&amp;", "&amp; IF(SOURCE!$U$2-3 &gt;= 0, REPT(" ",SOURCE!$U$2-3), "")&amp;
      SOURCE!J480&amp;", "&amp; IF(SOURCE!$V$2-LEN(SOURCE!J480) &gt;= 0, REPT(" ",SOURCE!$V$2-LEN(SOURCE!J480)), "")&amp;
      SOURCE!K480&amp;      IF(SOURCE!$W$2-LEN(SOURCE!K480) &gt;= 0, REPT(" ",SOURCE!$W$2-LEN(SOURCE!K480)), "")&amp;
  ", "&amp; SOURCE!L480&amp;      IF(SOURCE!$Y$2-LEN(SOURCE!L480) &gt;= 0, REPT(" ",SOURCE!$Y$2-LEN(SOURCE!L480)), "")&amp;
      "},"&amp;IF(SOURCE!M480&lt;&gt;"","   "&amp;SOURCE!M480,"")
 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481" spans="1:1">
      <c r="A481" s="14" t="str">
        <f>IF(SOURCE!C481&lt;0,VLOOKUP(SOURCE!C481,lookups!A$1:B$25,2,0),
  IF(ISBLANK(SOURCE!C481),
    "",
    "/* "&amp;TEXT(SOURCE!C481,"???0")&amp;" *"&amp;
      SOURCE!D481&amp;", "&amp; IF(SOURCE!$P$2-LEN(SOURCE!D481) &gt;= 0, REPT(" ",SOURCE!$P$2-LEN(SOURCE!D481)), "")&amp;
      SOURCE!E481&amp;", "&amp; IF(SOURCE!$Q$2-LEN(SOURCE!E481) &gt;= 0, REPT(" ",SOURCE!$Q$2-LEN(SOURCE!E481)), "")&amp;
      SOURCE!F481&amp;", "&amp; IF(SOURCE!$R$2-LEN(SOURCE!F481) &gt;=0, REPT(" ",SOURCE!$R$2-LEN(SOURCE!F481)), "")&amp;
      SOURCE!G481&amp;", "&amp; IF(SOURCE!$S$2-LEN(SOURCE!G481) &gt;= 0, REPT(" ",SOURCE!$S$2-LEN(SOURCE!G481)), "")&amp;
      TEXT(SOURCE!H481,"??0")&amp;", "&amp; IF(SOURCE!$T$2-3 &gt;= 0, REPT(" ",SOURCE!$T$2-3), "")&amp;
      TEXT(SOURCE!I481,"??0")&amp;", "&amp; IF(SOURCE!$U$2-3 &gt;= 0, REPT(" ",SOURCE!$U$2-3), "")&amp;
      SOURCE!J481&amp;", "&amp; IF(SOURCE!$V$2-LEN(SOURCE!J481) &gt;= 0, REPT(" ",SOURCE!$V$2-LEN(SOURCE!J481)), "")&amp;
      SOURCE!K481&amp;      IF(SOURCE!$W$2-LEN(SOURCE!K481) &gt;= 0, REPT(" ",SOURCE!$W$2-LEN(SOURCE!K481)), "")&amp;
  ", "&amp; SOURCE!L481&amp;      IF(SOURCE!$Y$2-LEN(SOURCE!L481) &gt;= 0, REPT(" ",SOURCE!$Y$2-LEN(SOURCE!L481)), "")&amp;
      "},"&amp;IF(SOURCE!M481&lt;&gt;"","   "&amp;SOURCE!M481,"")
 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482" spans="1:1">
      <c r="A482" s="14" t="str">
        <f>IF(SOURCE!C482&lt;0,VLOOKUP(SOURCE!C482,lookups!A$1:B$25,2,0),
  IF(ISBLANK(SOURCE!C482),
    "",
    "/* "&amp;TEXT(SOURCE!C482,"???0")&amp;" *"&amp;
      SOURCE!D482&amp;", "&amp; IF(SOURCE!$P$2-LEN(SOURCE!D482) &gt;= 0, REPT(" ",SOURCE!$P$2-LEN(SOURCE!D482)), "")&amp;
      SOURCE!E482&amp;", "&amp; IF(SOURCE!$Q$2-LEN(SOURCE!E482) &gt;= 0, REPT(" ",SOURCE!$Q$2-LEN(SOURCE!E482)), "")&amp;
      SOURCE!F482&amp;", "&amp; IF(SOURCE!$R$2-LEN(SOURCE!F482) &gt;=0, REPT(" ",SOURCE!$R$2-LEN(SOURCE!F482)), "")&amp;
      SOURCE!G482&amp;", "&amp; IF(SOURCE!$S$2-LEN(SOURCE!G482) &gt;= 0, REPT(" ",SOURCE!$S$2-LEN(SOURCE!G482)), "")&amp;
      TEXT(SOURCE!H482,"??0")&amp;", "&amp; IF(SOURCE!$T$2-3 &gt;= 0, REPT(" ",SOURCE!$T$2-3), "")&amp;
      TEXT(SOURCE!I482,"??0")&amp;", "&amp; IF(SOURCE!$U$2-3 &gt;= 0, REPT(" ",SOURCE!$U$2-3), "")&amp;
      SOURCE!J482&amp;", "&amp; IF(SOURCE!$V$2-LEN(SOURCE!J482) &gt;= 0, REPT(" ",SOURCE!$V$2-LEN(SOURCE!J482)), "")&amp;
      SOURCE!K482&amp;      IF(SOURCE!$W$2-LEN(SOURCE!K482) &gt;= 0, REPT(" ",SOURCE!$W$2-LEN(SOURCE!K482)), "")&amp;
  ", "&amp; SOURCE!L482&amp;      IF(SOURCE!$Y$2-LEN(SOURCE!L482) &gt;= 0, REPT(" ",SOURCE!$Y$2-LEN(SOURCE!L482)), "")&amp;
      "},"&amp;IF(SOURCE!M482&lt;&gt;"","   "&amp;SOURCE!M482,"")
 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483" spans="1:1">
      <c r="A483" s="14" t="str">
        <f>IF(SOURCE!C483&lt;0,VLOOKUP(SOURCE!C483,lookups!A$1:B$25,2,0),
  IF(ISBLANK(SOURCE!C483),
    "",
    "/* "&amp;TEXT(SOURCE!C483,"???0")&amp;" *"&amp;
      SOURCE!D483&amp;", "&amp; IF(SOURCE!$P$2-LEN(SOURCE!D483) &gt;= 0, REPT(" ",SOURCE!$P$2-LEN(SOURCE!D483)), "")&amp;
      SOURCE!E483&amp;", "&amp; IF(SOURCE!$Q$2-LEN(SOURCE!E483) &gt;= 0, REPT(" ",SOURCE!$Q$2-LEN(SOURCE!E483)), "")&amp;
      SOURCE!F483&amp;", "&amp; IF(SOURCE!$R$2-LEN(SOURCE!F483) &gt;=0, REPT(" ",SOURCE!$R$2-LEN(SOURCE!F483)), "")&amp;
      SOURCE!G483&amp;", "&amp; IF(SOURCE!$S$2-LEN(SOURCE!G483) &gt;= 0, REPT(" ",SOURCE!$S$2-LEN(SOURCE!G483)), "")&amp;
      TEXT(SOURCE!H483,"??0")&amp;", "&amp; IF(SOURCE!$T$2-3 &gt;= 0, REPT(" ",SOURCE!$T$2-3), "")&amp;
      TEXT(SOURCE!I483,"??0")&amp;", "&amp; IF(SOURCE!$U$2-3 &gt;= 0, REPT(" ",SOURCE!$U$2-3), "")&amp;
      SOURCE!J483&amp;", "&amp; IF(SOURCE!$V$2-LEN(SOURCE!J483) &gt;= 0, REPT(" ",SOURCE!$V$2-LEN(SOURCE!J483)), "")&amp;
      SOURCE!K483&amp;      IF(SOURCE!$W$2-LEN(SOURCE!K483) &gt;= 0, REPT(" ",SOURCE!$W$2-LEN(SOURCE!K483)), "")&amp;
  ", "&amp; SOURCE!L483&amp;      IF(SOURCE!$Y$2-LEN(SOURCE!L483) &gt;= 0, REPT(" ",SOURCE!$Y$2-LEN(SOURCE!L483)), "")&amp;
      "},"&amp;IF(SOURCE!M483&lt;&gt;"","   "&amp;SOURCE!M483,"")
 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484" spans="1:1">
      <c r="A484" s="14" t="str">
        <f>IF(SOURCE!C484&lt;0,VLOOKUP(SOURCE!C484,lookups!A$1:B$25,2,0),
  IF(ISBLANK(SOURCE!C484),
    "",
    "/* "&amp;TEXT(SOURCE!C484,"???0")&amp;" *"&amp;
      SOURCE!D484&amp;", "&amp; IF(SOURCE!$P$2-LEN(SOURCE!D484) &gt;= 0, REPT(" ",SOURCE!$P$2-LEN(SOURCE!D484)), "")&amp;
      SOURCE!E484&amp;", "&amp; IF(SOURCE!$Q$2-LEN(SOURCE!E484) &gt;= 0, REPT(" ",SOURCE!$Q$2-LEN(SOURCE!E484)), "")&amp;
      SOURCE!F484&amp;", "&amp; IF(SOURCE!$R$2-LEN(SOURCE!F484) &gt;=0, REPT(" ",SOURCE!$R$2-LEN(SOURCE!F484)), "")&amp;
      SOURCE!G484&amp;", "&amp; IF(SOURCE!$S$2-LEN(SOURCE!G484) &gt;= 0, REPT(" ",SOURCE!$S$2-LEN(SOURCE!G484)), "")&amp;
      TEXT(SOURCE!H484,"??0")&amp;", "&amp; IF(SOURCE!$T$2-3 &gt;= 0, REPT(" ",SOURCE!$T$2-3), "")&amp;
      TEXT(SOURCE!I484,"??0")&amp;", "&amp; IF(SOURCE!$U$2-3 &gt;= 0, REPT(" ",SOURCE!$U$2-3), "")&amp;
      SOURCE!J484&amp;", "&amp; IF(SOURCE!$V$2-LEN(SOURCE!J484) &gt;= 0, REPT(" ",SOURCE!$V$2-LEN(SOURCE!J484)), "")&amp;
      SOURCE!K484&amp;      IF(SOURCE!$W$2-LEN(SOURCE!K484) &gt;= 0, REPT(" ",SOURCE!$W$2-LEN(SOURCE!K484)), "")&amp;
  ", "&amp; SOURCE!L484&amp;      IF(SOURCE!$Y$2-LEN(SOURCE!L484) &gt;= 0, REPT(" ",SOURCE!$Y$2-LEN(SOURCE!L484)), "")&amp;
      "},"&amp;IF(SOURCE!M484&lt;&gt;"","   "&amp;SOURCE!M484,"")
 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485" spans="1:1">
      <c r="A485" s="14" t="str">
        <f>IF(SOURCE!C485&lt;0,VLOOKUP(SOURCE!C485,lookups!A$1:B$25,2,0),
  IF(ISBLANK(SOURCE!C485),
    "",
    "/* "&amp;TEXT(SOURCE!C485,"???0")&amp;" *"&amp;
      SOURCE!D485&amp;", "&amp; IF(SOURCE!$P$2-LEN(SOURCE!D485) &gt;= 0, REPT(" ",SOURCE!$P$2-LEN(SOURCE!D485)), "")&amp;
      SOURCE!E485&amp;", "&amp; IF(SOURCE!$Q$2-LEN(SOURCE!E485) &gt;= 0, REPT(" ",SOURCE!$Q$2-LEN(SOURCE!E485)), "")&amp;
      SOURCE!F485&amp;", "&amp; IF(SOURCE!$R$2-LEN(SOURCE!F485) &gt;=0, REPT(" ",SOURCE!$R$2-LEN(SOURCE!F485)), "")&amp;
      SOURCE!G485&amp;", "&amp; IF(SOURCE!$S$2-LEN(SOURCE!G485) &gt;= 0, REPT(" ",SOURCE!$S$2-LEN(SOURCE!G485)), "")&amp;
      TEXT(SOURCE!H485,"??0")&amp;", "&amp; IF(SOURCE!$T$2-3 &gt;= 0, REPT(" ",SOURCE!$T$2-3), "")&amp;
      TEXT(SOURCE!I485,"??0")&amp;", "&amp; IF(SOURCE!$U$2-3 &gt;= 0, REPT(" ",SOURCE!$U$2-3), "")&amp;
      SOURCE!J485&amp;", "&amp; IF(SOURCE!$V$2-LEN(SOURCE!J485) &gt;= 0, REPT(" ",SOURCE!$V$2-LEN(SOURCE!J485)), "")&amp;
      SOURCE!K485&amp;      IF(SOURCE!$W$2-LEN(SOURCE!K485) &gt;= 0, REPT(" ",SOURCE!$W$2-LEN(SOURCE!K485)), "")&amp;
  ", "&amp; SOURCE!L485&amp;      IF(SOURCE!$Y$2-LEN(SOURCE!L485) &gt;= 0, REPT(" ",SOURCE!$Y$2-LEN(SOURCE!L485)), "")&amp;
      "},"&amp;IF(SOURCE!M485&lt;&gt;"","   "&amp;SOURCE!M485,"")
 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486" spans="1:1">
      <c r="A486" s="14" t="str">
        <f>IF(SOURCE!C486&lt;0,VLOOKUP(SOURCE!C486,lookups!A$1:B$25,2,0),
  IF(ISBLANK(SOURCE!C486),
    "",
    "/* "&amp;TEXT(SOURCE!C486,"???0")&amp;" *"&amp;
      SOURCE!D486&amp;", "&amp; IF(SOURCE!$P$2-LEN(SOURCE!D486) &gt;= 0, REPT(" ",SOURCE!$P$2-LEN(SOURCE!D486)), "")&amp;
      SOURCE!E486&amp;", "&amp; IF(SOURCE!$Q$2-LEN(SOURCE!E486) &gt;= 0, REPT(" ",SOURCE!$Q$2-LEN(SOURCE!E486)), "")&amp;
      SOURCE!F486&amp;", "&amp; IF(SOURCE!$R$2-LEN(SOURCE!F486) &gt;=0, REPT(" ",SOURCE!$R$2-LEN(SOURCE!F486)), "")&amp;
      SOURCE!G486&amp;", "&amp; IF(SOURCE!$S$2-LEN(SOURCE!G486) &gt;= 0, REPT(" ",SOURCE!$S$2-LEN(SOURCE!G486)), "")&amp;
      TEXT(SOURCE!H486,"??0")&amp;", "&amp; IF(SOURCE!$T$2-3 &gt;= 0, REPT(" ",SOURCE!$T$2-3), "")&amp;
      TEXT(SOURCE!I486,"??0")&amp;", "&amp; IF(SOURCE!$U$2-3 &gt;= 0, REPT(" ",SOURCE!$U$2-3), "")&amp;
      SOURCE!J486&amp;", "&amp; IF(SOURCE!$V$2-LEN(SOURCE!J486) &gt;= 0, REPT(" ",SOURCE!$V$2-LEN(SOURCE!J486)), "")&amp;
      SOURCE!K486&amp;      IF(SOURCE!$W$2-LEN(SOURCE!K486) &gt;= 0, REPT(" ",SOURCE!$W$2-LEN(SOURCE!K486)), "")&amp;
  ", "&amp; SOURCE!L486&amp;      IF(SOURCE!$Y$2-LEN(SOURCE!L486) &gt;= 0, REPT(" ",SOURCE!$Y$2-LEN(SOURCE!L486)), "")&amp;
      "},"&amp;IF(SOURCE!M486&lt;&gt;"","   "&amp;SOURCE!M486,"")
 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487" spans="1:1">
      <c r="A487" s="14" t="str">
        <f>IF(SOURCE!C487&lt;0,VLOOKUP(SOURCE!C487,lookups!A$1:B$25,2,0),
  IF(ISBLANK(SOURCE!C487),
    "",
    "/* "&amp;TEXT(SOURCE!C487,"???0")&amp;" *"&amp;
      SOURCE!D487&amp;", "&amp; IF(SOURCE!$P$2-LEN(SOURCE!D487) &gt;= 0, REPT(" ",SOURCE!$P$2-LEN(SOURCE!D487)), "")&amp;
      SOURCE!E487&amp;", "&amp; IF(SOURCE!$Q$2-LEN(SOURCE!E487) &gt;= 0, REPT(" ",SOURCE!$Q$2-LEN(SOURCE!E487)), "")&amp;
      SOURCE!F487&amp;", "&amp; IF(SOURCE!$R$2-LEN(SOURCE!F487) &gt;=0, REPT(" ",SOURCE!$R$2-LEN(SOURCE!F487)), "")&amp;
      SOURCE!G487&amp;", "&amp; IF(SOURCE!$S$2-LEN(SOURCE!G487) &gt;= 0, REPT(" ",SOURCE!$S$2-LEN(SOURCE!G487)), "")&amp;
      TEXT(SOURCE!H487,"??0")&amp;", "&amp; IF(SOURCE!$T$2-3 &gt;= 0, REPT(" ",SOURCE!$T$2-3), "")&amp;
      TEXT(SOURCE!I487,"??0")&amp;", "&amp; IF(SOURCE!$U$2-3 &gt;= 0, REPT(" ",SOURCE!$U$2-3), "")&amp;
      SOURCE!J487&amp;", "&amp; IF(SOURCE!$V$2-LEN(SOURCE!J487) &gt;= 0, REPT(" ",SOURCE!$V$2-LEN(SOURCE!J487)), "")&amp;
      SOURCE!K487&amp;      IF(SOURCE!$W$2-LEN(SOURCE!K487) &gt;= 0, REPT(" ",SOURCE!$W$2-LEN(SOURCE!K487)), "")&amp;
  ", "&amp; SOURCE!L487&amp;      IF(SOURCE!$Y$2-LEN(SOURCE!L487) &gt;= 0, REPT(" ",SOURCE!$Y$2-LEN(SOURCE!L487)), "")&amp;
      "},"&amp;IF(SOURCE!M487&lt;&gt;"","   "&amp;SOURCE!M487,"")
 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488" spans="1:1">
      <c r="A488" s="14" t="str">
        <f>IF(SOURCE!C488&lt;0,VLOOKUP(SOURCE!C488,lookups!A$1:B$25,2,0),
  IF(ISBLANK(SOURCE!C488),
    "",
    "/* "&amp;TEXT(SOURCE!C488,"???0")&amp;" *"&amp;
      SOURCE!D488&amp;", "&amp; IF(SOURCE!$P$2-LEN(SOURCE!D488) &gt;= 0, REPT(" ",SOURCE!$P$2-LEN(SOURCE!D488)), "")&amp;
      SOURCE!E488&amp;", "&amp; IF(SOURCE!$Q$2-LEN(SOURCE!E488) &gt;= 0, REPT(" ",SOURCE!$Q$2-LEN(SOURCE!E488)), "")&amp;
      SOURCE!F488&amp;", "&amp; IF(SOURCE!$R$2-LEN(SOURCE!F488) &gt;=0, REPT(" ",SOURCE!$R$2-LEN(SOURCE!F488)), "")&amp;
      SOURCE!G488&amp;", "&amp; IF(SOURCE!$S$2-LEN(SOURCE!G488) &gt;= 0, REPT(" ",SOURCE!$S$2-LEN(SOURCE!G488)), "")&amp;
      TEXT(SOURCE!H488,"??0")&amp;", "&amp; IF(SOURCE!$T$2-3 &gt;= 0, REPT(" ",SOURCE!$T$2-3), "")&amp;
      TEXT(SOURCE!I488,"??0")&amp;", "&amp; IF(SOURCE!$U$2-3 &gt;= 0, REPT(" ",SOURCE!$U$2-3), "")&amp;
      SOURCE!J488&amp;", "&amp; IF(SOURCE!$V$2-LEN(SOURCE!J488) &gt;= 0, REPT(" ",SOURCE!$V$2-LEN(SOURCE!J488)), "")&amp;
      SOURCE!K488&amp;      IF(SOURCE!$W$2-LEN(SOURCE!K488) &gt;= 0, REPT(" ",SOURCE!$W$2-LEN(SOURCE!K488)), "")&amp;
  ", "&amp; SOURCE!L488&amp;      IF(SOURCE!$Y$2-LEN(SOURCE!L488) &gt;= 0, REPT(" ",SOURCE!$Y$2-LEN(SOURCE!L488)), "")&amp;
      "},"&amp;IF(SOURCE!M488&lt;&gt;"","   "&amp;SOURCE!M488,"")
 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489" spans="1:1">
      <c r="A489" s="14" t="str">
        <f>IF(SOURCE!C489&lt;0,VLOOKUP(SOURCE!C489,lookups!A$1:B$25,2,0),
  IF(ISBLANK(SOURCE!C489),
    "",
    "/* "&amp;TEXT(SOURCE!C489,"???0")&amp;" *"&amp;
      SOURCE!D489&amp;", "&amp; IF(SOURCE!$P$2-LEN(SOURCE!D489) &gt;= 0, REPT(" ",SOURCE!$P$2-LEN(SOURCE!D489)), "")&amp;
      SOURCE!E489&amp;", "&amp; IF(SOURCE!$Q$2-LEN(SOURCE!E489) &gt;= 0, REPT(" ",SOURCE!$Q$2-LEN(SOURCE!E489)), "")&amp;
      SOURCE!F489&amp;", "&amp; IF(SOURCE!$R$2-LEN(SOURCE!F489) &gt;=0, REPT(" ",SOURCE!$R$2-LEN(SOURCE!F489)), "")&amp;
      SOURCE!G489&amp;", "&amp; IF(SOURCE!$S$2-LEN(SOURCE!G489) &gt;= 0, REPT(" ",SOURCE!$S$2-LEN(SOURCE!G489)), "")&amp;
      TEXT(SOURCE!H489,"??0")&amp;", "&amp; IF(SOURCE!$T$2-3 &gt;= 0, REPT(" ",SOURCE!$T$2-3), "")&amp;
      TEXT(SOURCE!I489,"??0")&amp;", "&amp; IF(SOURCE!$U$2-3 &gt;= 0, REPT(" ",SOURCE!$U$2-3), "")&amp;
      SOURCE!J489&amp;", "&amp; IF(SOURCE!$V$2-LEN(SOURCE!J489) &gt;= 0, REPT(" ",SOURCE!$V$2-LEN(SOURCE!J489)), "")&amp;
      SOURCE!K489&amp;      IF(SOURCE!$W$2-LEN(SOURCE!K489) &gt;= 0, REPT(" ",SOURCE!$W$2-LEN(SOURCE!K489)), "")&amp;
  ", "&amp; SOURCE!L489&amp;      IF(SOURCE!$Y$2-LEN(SOURCE!L489) &gt;= 0, REPT(" ",SOURCE!$Y$2-LEN(SOURCE!L489)), "")&amp;
      "},"&amp;IF(SOURCE!M489&lt;&gt;"","   "&amp;SOURCE!M489,"")
 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490" spans="1:1">
      <c r="A490" s="14" t="str">
        <f>IF(SOURCE!C490&lt;0,VLOOKUP(SOURCE!C490,lookups!A$1:B$25,2,0),
  IF(ISBLANK(SOURCE!C490),
    "",
    "/* "&amp;TEXT(SOURCE!C490,"???0")&amp;" *"&amp;
      SOURCE!D490&amp;", "&amp; IF(SOURCE!$P$2-LEN(SOURCE!D490) &gt;= 0, REPT(" ",SOURCE!$P$2-LEN(SOURCE!D490)), "")&amp;
      SOURCE!E490&amp;", "&amp; IF(SOURCE!$Q$2-LEN(SOURCE!E490) &gt;= 0, REPT(" ",SOURCE!$Q$2-LEN(SOURCE!E490)), "")&amp;
      SOURCE!F490&amp;", "&amp; IF(SOURCE!$R$2-LEN(SOURCE!F490) &gt;=0, REPT(" ",SOURCE!$R$2-LEN(SOURCE!F490)), "")&amp;
      SOURCE!G490&amp;", "&amp; IF(SOURCE!$S$2-LEN(SOURCE!G490) &gt;= 0, REPT(" ",SOURCE!$S$2-LEN(SOURCE!G490)), "")&amp;
      TEXT(SOURCE!H490,"??0")&amp;", "&amp; IF(SOURCE!$T$2-3 &gt;= 0, REPT(" ",SOURCE!$T$2-3), "")&amp;
      TEXT(SOURCE!I490,"??0")&amp;", "&amp; IF(SOURCE!$U$2-3 &gt;= 0, REPT(" ",SOURCE!$U$2-3), "")&amp;
      SOURCE!J490&amp;", "&amp; IF(SOURCE!$V$2-LEN(SOURCE!J490) &gt;= 0, REPT(" ",SOURCE!$V$2-LEN(SOURCE!J490)), "")&amp;
      SOURCE!K490&amp;      IF(SOURCE!$W$2-LEN(SOURCE!K490) &gt;= 0, REPT(" ",SOURCE!$W$2-LEN(SOURCE!K490)), "")&amp;
  ", "&amp; SOURCE!L490&amp;      IF(SOURCE!$Y$2-LEN(SOURCE!L490) &gt;= 0, REPT(" ",SOURCE!$Y$2-LEN(SOURCE!L490)), "")&amp;
      "},"&amp;IF(SOURCE!M490&lt;&gt;"","   "&amp;SOURCE!M490,"")
 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491" spans="1:1">
      <c r="A491" s="14" t="str">
        <f>IF(SOURCE!C491&lt;0,VLOOKUP(SOURCE!C491,lookups!A$1:B$25,2,0),
  IF(ISBLANK(SOURCE!C491),
    "",
    "/* "&amp;TEXT(SOURCE!C491,"???0")&amp;" *"&amp;
      SOURCE!D491&amp;", "&amp; IF(SOURCE!$P$2-LEN(SOURCE!D491) &gt;= 0, REPT(" ",SOURCE!$P$2-LEN(SOURCE!D491)), "")&amp;
      SOURCE!E491&amp;", "&amp; IF(SOURCE!$Q$2-LEN(SOURCE!E491) &gt;= 0, REPT(" ",SOURCE!$Q$2-LEN(SOURCE!E491)), "")&amp;
      SOURCE!F491&amp;", "&amp; IF(SOURCE!$R$2-LEN(SOURCE!F491) &gt;=0, REPT(" ",SOURCE!$R$2-LEN(SOURCE!F491)), "")&amp;
      SOURCE!G491&amp;", "&amp; IF(SOURCE!$S$2-LEN(SOURCE!G491) &gt;= 0, REPT(" ",SOURCE!$S$2-LEN(SOURCE!G491)), "")&amp;
      TEXT(SOURCE!H491,"??0")&amp;", "&amp; IF(SOURCE!$T$2-3 &gt;= 0, REPT(" ",SOURCE!$T$2-3), "")&amp;
      TEXT(SOURCE!I491,"??0")&amp;", "&amp; IF(SOURCE!$U$2-3 &gt;= 0, REPT(" ",SOURCE!$U$2-3), "")&amp;
      SOURCE!J491&amp;", "&amp; IF(SOURCE!$V$2-LEN(SOURCE!J491) &gt;= 0, REPT(" ",SOURCE!$V$2-LEN(SOURCE!J491)), "")&amp;
      SOURCE!K491&amp;      IF(SOURCE!$W$2-LEN(SOURCE!K491) &gt;= 0, REPT(" ",SOURCE!$W$2-LEN(SOURCE!K491)), "")&amp;
  ", "&amp; SOURCE!L491&amp;      IF(SOURCE!$Y$2-LEN(SOURCE!L491) &gt;= 0, REPT(" ",SOURCE!$Y$2-LEN(SOURCE!L491)), "")&amp;
      "},"&amp;IF(SOURCE!M491&lt;&gt;"","   "&amp;SOURCE!M491,"")
 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492" spans="1:1">
      <c r="A492" s="14" t="str">
        <f>IF(SOURCE!C492&lt;0,VLOOKUP(SOURCE!C492,lookups!A$1:B$25,2,0),
  IF(ISBLANK(SOURCE!C492),
    "",
    "/* "&amp;TEXT(SOURCE!C492,"???0")&amp;" *"&amp;
      SOURCE!D492&amp;", "&amp; IF(SOURCE!$P$2-LEN(SOURCE!D492) &gt;= 0, REPT(" ",SOURCE!$P$2-LEN(SOURCE!D492)), "")&amp;
      SOURCE!E492&amp;", "&amp; IF(SOURCE!$Q$2-LEN(SOURCE!E492) &gt;= 0, REPT(" ",SOURCE!$Q$2-LEN(SOURCE!E492)), "")&amp;
      SOURCE!F492&amp;", "&amp; IF(SOURCE!$R$2-LEN(SOURCE!F492) &gt;=0, REPT(" ",SOURCE!$R$2-LEN(SOURCE!F492)), "")&amp;
      SOURCE!G492&amp;", "&amp; IF(SOURCE!$S$2-LEN(SOURCE!G492) &gt;= 0, REPT(" ",SOURCE!$S$2-LEN(SOURCE!G492)), "")&amp;
      TEXT(SOURCE!H492,"??0")&amp;", "&amp; IF(SOURCE!$T$2-3 &gt;= 0, REPT(" ",SOURCE!$T$2-3), "")&amp;
      TEXT(SOURCE!I492,"??0")&amp;", "&amp; IF(SOURCE!$U$2-3 &gt;= 0, REPT(" ",SOURCE!$U$2-3), "")&amp;
      SOURCE!J492&amp;", "&amp; IF(SOURCE!$V$2-LEN(SOURCE!J492) &gt;= 0, REPT(" ",SOURCE!$V$2-LEN(SOURCE!J492)), "")&amp;
      SOURCE!K492&amp;      IF(SOURCE!$W$2-LEN(SOURCE!K492) &gt;= 0, REPT(" ",SOURCE!$W$2-LEN(SOURCE!K492)), "")&amp;
  ", "&amp; SOURCE!L492&amp;      IF(SOURCE!$Y$2-LEN(SOURCE!L492) &gt;= 0, REPT(" ",SOURCE!$Y$2-LEN(SOURCE!L492)), "")&amp;
      "},"&amp;IF(SOURCE!M492&lt;&gt;"","   "&amp;SOURCE!M492,"")
 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493" spans="1:1">
      <c r="A493" s="14" t="str">
        <f>IF(SOURCE!C493&lt;0,VLOOKUP(SOURCE!C493,lookups!A$1:B$25,2,0),
  IF(ISBLANK(SOURCE!C493),
    "",
    "/* "&amp;TEXT(SOURCE!C493,"???0")&amp;" *"&amp;
      SOURCE!D493&amp;", "&amp; IF(SOURCE!$P$2-LEN(SOURCE!D493) &gt;= 0, REPT(" ",SOURCE!$P$2-LEN(SOURCE!D493)), "")&amp;
      SOURCE!E493&amp;", "&amp; IF(SOURCE!$Q$2-LEN(SOURCE!E493) &gt;= 0, REPT(" ",SOURCE!$Q$2-LEN(SOURCE!E493)), "")&amp;
      SOURCE!F493&amp;", "&amp; IF(SOURCE!$R$2-LEN(SOURCE!F493) &gt;=0, REPT(" ",SOURCE!$R$2-LEN(SOURCE!F493)), "")&amp;
      SOURCE!G493&amp;", "&amp; IF(SOURCE!$S$2-LEN(SOURCE!G493) &gt;= 0, REPT(" ",SOURCE!$S$2-LEN(SOURCE!G493)), "")&amp;
      TEXT(SOURCE!H493,"??0")&amp;", "&amp; IF(SOURCE!$T$2-3 &gt;= 0, REPT(" ",SOURCE!$T$2-3), "")&amp;
      TEXT(SOURCE!I493,"??0")&amp;", "&amp; IF(SOURCE!$U$2-3 &gt;= 0, REPT(" ",SOURCE!$U$2-3), "")&amp;
      SOURCE!J493&amp;", "&amp; IF(SOURCE!$V$2-LEN(SOURCE!J493) &gt;= 0, REPT(" ",SOURCE!$V$2-LEN(SOURCE!J493)), "")&amp;
      SOURCE!K493&amp;      IF(SOURCE!$W$2-LEN(SOURCE!K493) &gt;= 0, REPT(" ",SOURCE!$W$2-LEN(SOURCE!K493)), "")&amp;
  ", "&amp; SOURCE!L493&amp;      IF(SOURCE!$Y$2-LEN(SOURCE!L493) &gt;= 0, REPT(" ",SOURCE!$Y$2-LEN(SOURCE!L493)), "")&amp;
      "},"&amp;IF(SOURCE!M493&lt;&gt;"","   "&amp;SOURCE!M493,"")
 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494" spans="1:1">
      <c r="A494" s="14" t="str">
        <f>IF(SOURCE!C494&lt;0,VLOOKUP(SOURCE!C494,lookups!A$1:B$25,2,0),
  IF(ISBLANK(SOURCE!C494),
    "",
    "/* "&amp;TEXT(SOURCE!C494,"???0")&amp;" *"&amp;
      SOURCE!D494&amp;", "&amp; IF(SOURCE!$P$2-LEN(SOURCE!D494) &gt;= 0, REPT(" ",SOURCE!$P$2-LEN(SOURCE!D494)), "")&amp;
      SOURCE!E494&amp;", "&amp; IF(SOURCE!$Q$2-LEN(SOURCE!E494) &gt;= 0, REPT(" ",SOURCE!$Q$2-LEN(SOURCE!E494)), "")&amp;
      SOURCE!F494&amp;", "&amp; IF(SOURCE!$R$2-LEN(SOURCE!F494) &gt;=0, REPT(" ",SOURCE!$R$2-LEN(SOURCE!F494)), "")&amp;
      SOURCE!G494&amp;", "&amp; IF(SOURCE!$S$2-LEN(SOURCE!G494) &gt;= 0, REPT(" ",SOURCE!$S$2-LEN(SOURCE!G494)), "")&amp;
      TEXT(SOURCE!H494,"??0")&amp;", "&amp; IF(SOURCE!$T$2-3 &gt;= 0, REPT(" ",SOURCE!$T$2-3), "")&amp;
      TEXT(SOURCE!I494,"??0")&amp;", "&amp; IF(SOURCE!$U$2-3 &gt;= 0, REPT(" ",SOURCE!$U$2-3), "")&amp;
      SOURCE!J494&amp;", "&amp; IF(SOURCE!$V$2-LEN(SOURCE!J494) &gt;= 0, REPT(" ",SOURCE!$V$2-LEN(SOURCE!J494)), "")&amp;
      SOURCE!K494&amp;      IF(SOURCE!$W$2-LEN(SOURCE!K494) &gt;= 0, REPT(" ",SOURCE!$W$2-LEN(SOURCE!K494)), "")&amp;
  ", "&amp; SOURCE!L494&amp;      IF(SOURCE!$Y$2-LEN(SOURCE!L494) &gt;= 0, REPT(" ",SOURCE!$Y$2-LEN(SOURCE!L494)), "")&amp;
      "},"&amp;IF(SOURCE!M494&lt;&gt;"","   "&amp;SOURCE!M494,"")
 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495" spans="1:1">
      <c r="A495" s="14" t="str">
        <f>IF(SOURCE!C495&lt;0,VLOOKUP(SOURCE!C495,lookups!A$1:B$25,2,0),
  IF(ISBLANK(SOURCE!C495),
    "",
    "/* "&amp;TEXT(SOURCE!C495,"???0")&amp;" *"&amp;
      SOURCE!D495&amp;", "&amp; IF(SOURCE!$P$2-LEN(SOURCE!D495) &gt;= 0, REPT(" ",SOURCE!$P$2-LEN(SOURCE!D495)), "")&amp;
      SOURCE!E495&amp;", "&amp; IF(SOURCE!$Q$2-LEN(SOURCE!E495) &gt;= 0, REPT(" ",SOURCE!$Q$2-LEN(SOURCE!E495)), "")&amp;
      SOURCE!F495&amp;", "&amp; IF(SOURCE!$R$2-LEN(SOURCE!F495) &gt;=0, REPT(" ",SOURCE!$R$2-LEN(SOURCE!F495)), "")&amp;
      SOURCE!G495&amp;", "&amp; IF(SOURCE!$S$2-LEN(SOURCE!G495) &gt;= 0, REPT(" ",SOURCE!$S$2-LEN(SOURCE!G495)), "")&amp;
      TEXT(SOURCE!H495,"??0")&amp;", "&amp; IF(SOURCE!$T$2-3 &gt;= 0, REPT(" ",SOURCE!$T$2-3), "")&amp;
      TEXT(SOURCE!I495,"??0")&amp;", "&amp; IF(SOURCE!$U$2-3 &gt;= 0, REPT(" ",SOURCE!$U$2-3), "")&amp;
      SOURCE!J495&amp;", "&amp; IF(SOURCE!$V$2-LEN(SOURCE!J495) &gt;= 0, REPT(" ",SOURCE!$V$2-LEN(SOURCE!J495)), "")&amp;
      SOURCE!K495&amp;      IF(SOURCE!$W$2-LEN(SOURCE!K495) &gt;= 0, REPT(" ",SOURCE!$W$2-LEN(SOURCE!K495)), "")&amp;
  ", "&amp; SOURCE!L495&amp;      IF(SOURCE!$Y$2-LEN(SOURCE!L495) &gt;= 0, REPT(" ",SOURCE!$Y$2-LEN(SOURCE!L495)), "")&amp;
      "},"&amp;IF(SOURCE!M495&lt;&gt;"","   "&amp;SOURCE!M495,"")
 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496" spans="1:1">
      <c r="A496" s="14" t="str">
        <f>IF(SOURCE!C496&lt;0,VLOOKUP(SOURCE!C496,lookups!A$1:B$25,2,0),
  IF(ISBLANK(SOURCE!C496),
    "",
    "/* "&amp;TEXT(SOURCE!C496,"???0")&amp;" *"&amp;
      SOURCE!D496&amp;", "&amp; IF(SOURCE!$P$2-LEN(SOURCE!D496) &gt;= 0, REPT(" ",SOURCE!$P$2-LEN(SOURCE!D496)), "")&amp;
      SOURCE!E496&amp;", "&amp; IF(SOURCE!$Q$2-LEN(SOURCE!E496) &gt;= 0, REPT(" ",SOURCE!$Q$2-LEN(SOURCE!E496)), "")&amp;
      SOURCE!F496&amp;", "&amp; IF(SOURCE!$R$2-LEN(SOURCE!F496) &gt;=0, REPT(" ",SOURCE!$R$2-LEN(SOURCE!F496)), "")&amp;
      SOURCE!G496&amp;", "&amp; IF(SOURCE!$S$2-LEN(SOURCE!G496) &gt;= 0, REPT(" ",SOURCE!$S$2-LEN(SOURCE!G496)), "")&amp;
      TEXT(SOURCE!H496,"??0")&amp;", "&amp; IF(SOURCE!$T$2-3 &gt;= 0, REPT(" ",SOURCE!$T$2-3), "")&amp;
      TEXT(SOURCE!I496,"??0")&amp;", "&amp; IF(SOURCE!$U$2-3 &gt;= 0, REPT(" ",SOURCE!$U$2-3), "")&amp;
      SOURCE!J496&amp;", "&amp; IF(SOURCE!$V$2-LEN(SOURCE!J496) &gt;= 0, REPT(" ",SOURCE!$V$2-LEN(SOURCE!J496)), "")&amp;
      SOURCE!K496&amp;      IF(SOURCE!$W$2-LEN(SOURCE!K496) &gt;= 0, REPT(" ",SOURCE!$W$2-LEN(SOURCE!K496)), "")&amp;
  ", "&amp; SOURCE!L496&amp;      IF(SOURCE!$Y$2-LEN(SOURCE!L496) &gt;= 0, REPT(" ",SOURCE!$Y$2-LEN(SOURCE!L496)), "")&amp;
      "},"&amp;IF(SOURCE!M496&lt;&gt;"","   "&amp;SOURCE!M496,"")
 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497" spans="1:1">
      <c r="A497" s="14" t="str">
        <f>IF(SOURCE!C497&lt;0,VLOOKUP(SOURCE!C497,lookups!A$1:B$25,2,0),
  IF(ISBLANK(SOURCE!C497),
    "",
    "/* "&amp;TEXT(SOURCE!C497,"???0")&amp;" *"&amp;
      SOURCE!D497&amp;", "&amp; IF(SOURCE!$P$2-LEN(SOURCE!D497) &gt;= 0, REPT(" ",SOURCE!$P$2-LEN(SOURCE!D497)), "")&amp;
      SOURCE!E497&amp;", "&amp; IF(SOURCE!$Q$2-LEN(SOURCE!E497) &gt;= 0, REPT(" ",SOURCE!$Q$2-LEN(SOURCE!E497)), "")&amp;
      SOURCE!F497&amp;", "&amp; IF(SOURCE!$R$2-LEN(SOURCE!F497) &gt;=0, REPT(" ",SOURCE!$R$2-LEN(SOURCE!F497)), "")&amp;
      SOURCE!G497&amp;", "&amp; IF(SOURCE!$S$2-LEN(SOURCE!G497) &gt;= 0, REPT(" ",SOURCE!$S$2-LEN(SOURCE!G497)), "")&amp;
      TEXT(SOURCE!H497,"??0")&amp;", "&amp; IF(SOURCE!$T$2-3 &gt;= 0, REPT(" ",SOURCE!$T$2-3), "")&amp;
      TEXT(SOURCE!I497,"??0")&amp;", "&amp; IF(SOURCE!$U$2-3 &gt;= 0, REPT(" ",SOURCE!$U$2-3), "")&amp;
      SOURCE!J497&amp;", "&amp; IF(SOURCE!$V$2-LEN(SOURCE!J497) &gt;= 0, REPT(" ",SOURCE!$V$2-LEN(SOURCE!J497)), "")&amp;
      SOURCE!K497&amp;      IF(SOURCE!$W$2-LEN(SOURCE!K497) &gt;= 0, REPT(" ",SOURCE!$W$2-LEN(SOURCE!K497)), "")&amp;
  ", "&amp; SOURCE!L497&amp;      IF(SOURCE!$Y$2-LEN(SOURCE!L497) &gt;= 0, REPT(" ",SOURCE!$Y$2-LEN(SOURCE!L497)), "")&amp;
      "},"&amp;IF(SOURCE!M497&lt;&gt;"","   "&amp;SOURCE!M497,"")
 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498" spans="1:1">
      <c r="A498" s="14" t="str">
        <f>IF(SOURCE!C498&lt;0,VLOOKUP(SOURCE!C498,lookups!A$1:B$25,2,0),
  IF(ISBLANK(SOURCE!C498),
    "",
    "/* "&amp;TEXT(SOURCE!C498,"???0")&amp;" *"&amp;
      SOURCE!D498&amp;", "&amp; IF(SOURCE!$P$2-LEN(SOURCE!D498) &gt;= 0, REPT(" ",SOURCE!$P$2-LEN(SOURCE!D498)), "")&amp;
      SOURCE!E498&amp;", "&amp; IF(SOURCE!$Q$2-LEN(SOURCE!E498) &gt;= 0, REPT(" ",SOURCE!$Q$2-LEN(SOURCE!E498)), "")&amp;
      SOURCE!F498&amp;", "&amp; IF(SOURCE!$R$2-LEN(SOURCE!F498) &gt;=0, REPT(" ",SOURCE!$R$2-LEN(SOURCE!F498)), "")&amp;
      SOURCE!G498&amp;", "&amp; IF(SOURCE!$S$2-LEN(SOURCE!G498) &gt;= 0, REPT(" ",SOURCE!$S$2-LEN(SOURCE!G498)), "")&amp;
      TEXT(SOURCE!H498,"??0")&amp;", "&amp; IF(SOURCE!$T$2-3 &gt;= 0, REPT(" ",SOURCE!$T$2-3), "")&amp;
      TEXT(SOURCE!I498,"??0")&amp;", "&amp; IF(SOURCE!$U$2-3 &gt;= 0, REPT(" ",SOURCE!$U$2-3), "")&amp;
      SOURCE!J498&amp;", "&amp; IF(SOURCE!$V$2-LEN(SOURCE!J498) &gt;= 0, REPT(" ",SOURCE!$V$2-LEN(SOURCE!J498)), "")&amp;
      SOURCE!K498&amp;      IF(SOURCE!$W$2-LEN(SOURCE!K498) &gt;= 0, REPT(" ",SOURCE!$W$2-LEN(SOURCE!K498)), "")&amp;
  ", "&amp; SOURCE!L498&amp;      IF(SOURCE!$Y$2-LEN(SOURCE!L498) &gt;= 0, REPT(" ",SOURCE!$Y$2-LEN(SOURCE!L498)), "")&amp;
      "},"&amp;IF(SOURCE!M498&lt;&gt;"","   "&amp;SOURCE!M498,"")
 )
)</f>
        <v>/*  526 */  { addItemToBuffer,             REGISTER_X,                  "REG_X",                                       "X",                                           0,       0,       CAT_NONE, SLS_UNCHANGED, US_UNCHANGED},   // The order</v>
      </c>
    </row>
    <row r="499" spans="1:1">
      <c r="A499" s="14" t="str">
        <f>IF(SOURCE!C499&lt;0,VLOOKUP(SOURCE!C499,lookups!A$1:B$25,2,0),
  IF(ISBLANK(SOURCE!C499),
    "",
    "/* "&amp;TEXT(SOURCE!C499,"???0")&amp;" *"&amp;
      SOURCE!D499&amp;", "&amp; IF(SOURCE!$P$2-LEN(SOURCE!D499) &gt;= 0, REPT(" ",SOURCE!$P$2-LEN(SOURCE!D499)), "")&amp;
      SOURCE!E499&amp;", "&amp; IF(SOURCE!$Q$2-LEN(SOURCE!E499) &gt;= 0, REPT(" ",SOURCE!$Q$2-LEN(SOURCE!E499)), "")&amp;
      SOURCE!F499&amp;", "&amp; IF(SOURCE!$R$2-LEN(SOURCE!F499) &gt;=0, REPT(" ",SOURCE!$R$2-LEN(SOURCE!F499)), "")&amp;
      SOURCE!G499&amp;", "&amp; IF(SOURCE!$S$2-LEN(SOURCE!G499) &gt;= 0, REPT(" ",SOURCE!$S$2-LEN(SOURCE!G499)), "")&amp;
      TEXT(SOURCE!H499,"??0")&amp;", "&amp; IF(SOURCE!$T$2-3 &gt;= 0, REPT(" ",SOURCE!$T$2-3), "")&amp;
      TEXT(SOURCE!I499,"??0")&amp;", "&amp; IF(SOURCE!$U$2-3 &gt;= 0, REPT(" ",SOURCE!$U$2-3), "")&amp;
      SOURCE!J499&amp;", "&amp; IF(SOURCE!$V$2-LEN(SOURCE!J499) &gt;= 0, REPT(" ",SOURCE!$V$2-LEN(SOURCE!J499)), "")&amp;
      SOURCE!K499&amp;      IF(SOURCE!$W$2-LEN(SOURCE!K499) &gt;= 0, REPT(" ",SOURCE!$W$2-LEN(SOURCE!K499)), "")&amp;
  ", "&amp; SOURCE!L499&amp;      IF(SOURCE!$Y$2-LEN(SOURCE!L499) &gt;= 0, REPT(" ",SOURCE!$Y$2-LEN(SOURCE!L499)), "")&amp;
      "},"&amp;IF(SOURCE!M499&lt;&gt;"","   "&amp;SOURCE!M499,"")
 )
)</f>
        <v>/*  527 */  { addItemToBuffer,             REGISTER_Y,                  "REG_Y",                                       "Y",                                           0,       0,       CAT_NONE, SLS_UNCHANGED, US_UNCHANGED},   // of these 8</v>
      </c>
    </row>
    <row r="500" spans="1:1">
      <c r="A500" s="14" t="str">
        <f>IF(SOURCE!C500&lt;0,VLOOKUP(SOURCE!C500,lookups!A$1:B$25,2,0),
  IF(ISBLANK(SOURCE!C500),
    "",
    "/* "&amp;TEXT(SOURCE!C500,"???0")&amp;" *"&amp;
      SOURCE!D500&amp;", "&amp; IF(SOURCE!$P$2-LEN(SOURCE!D500) &gt;= 0, REPT(" ",SOURCE!$P$2-LEN(SOURCE!D500)), "")&amp;
      SOURCE!E500&amp;", "&amp; IF(SOURCE!$Q$2-LEN(SOURCE!E500) &gt;= 0, REPT(" ",SOURCE!$Q$2-LEN(SOURCE!E500)), "")&amp;
      SOURCE!F500&amp;", "&amp; IF(SOURCE!$R$2-LEN(SOURCE!F500) &gt;=0, REPT(" ",SOURCE!$R$2-LEN(SOURCE!F500)), "")&amp;
      SOURCE!G500&amp;", "&amp; IF(SOURCE!$S$2-LEN(SOURCE!G500) &gt;= 0, REPT(" ",SOURCE!$S$2-LEN(SOURCE!G500)), "")&amp;
      TEXT(SOURCE!H500,"??0")&amp;", "&amp; IF(SOURCE!$T$2-3 &gt;= 0, REPT(" ",SOURCE!$T$2-3), "")&amp;
      TEXT(SOURCE!I500,"??0")&amp;", "&amp; IF(SOURCE!$U$2-3 &gt;= 0, REPT(" ",SOURCE!$U$2-3), "")&amp;
      SOURCE!J500&amp;", "&amp; IF(SOURCE!$V$2-LEN(SOURCE!J500) &gt;= 0, REPT(" ",SOURCE!$V$2-LEN(SOURCE!J500)), "")&amp;
      SOURCE!K500&amp;      IF(SOURCE!$W$2-LEN(SOURCE!K500) &gt;= 0, REPT(" ",SOURCE!$W$2-LEN(SOURCE!K500)), "")&amp;
  ", "&amp; SOURCE!L500&amp;      IF(SOURCE!$Y$2-LEN(SOURCE!L500) &gt;= 0, REPT(" ",SOURCE!$Y$2-LEN(SOURCE!L500)), "")&amp;
      "},"&amp;IF(SOURCE!M500&lt;&gt;"","   "&amp;SOURCE!M500,"")
 )
)</f>
        <v>/*  528 */  { addItemToBuffer,             REGISTER_Z,                  "REG_Z",                                       "Z",                                           0,       0,       CAT_NONE, SLS_UNCHANGED, US_UNCHANGED},   // lines MUST</v>
      </c>
    </row>
    <row r="501" spans="1:1">
      <c r="A501" s="14" t="str">
        <f>IF(SOURCE!C501&lt;0,VLOOKUP(SOURCE!C501,lookups!A$1:B$25,2,0),
  IF(ISBLANK(SOURCE!C501),
    "",
    "/* "&amp;TEXT(SOURCE!C501,"???0")&amp;" *"&amp;
      SOURCE!D501&amp;", "&amp; IF(SOURCE!$P$2-LEN(SOURCE!D501) &gt;= 0, REPT(" ",SOURCE!$P$2-LEN(SOURCE!D501)), "")&amp;
      SOURCE!E501&amp;", "&amp; IF(SOURCE!$Q$2-LEN(SOURCE!E501) &gt;= 0, REPT(" ",SOURCE!$Q$2-LEN(SOURCE!E501)), "")&amp;
      SOURCE!F501&amp;", "&amp; IF(SOURCE!$R$2-LEN(SOURCE!F501) &gt;=0, REPT(" ",SOURCE!$R$2-LEN(SOURCE!F501)), "")&amp;
      SOURCE!G501&amp;", "&amp; IF(SOURCE!$S$2-LEN(SOURCE!G501) &gt;= 0, REPT(" ",SOURCE!$S$2-LEN(SOURCE!G501)), "")&amp;
      TEXT(SOURCE!H501,"??0")&amp;", "&amp; IF(SOURCE!$T$2-3 &gt;= 0, REPT(" ",SOURCE!$T$2-3), "")&amp;
      TEXT(SOURCE!I501,"??0")&amp;", "&amp; IF(SOURCE!$U$2-3 &gt;= 0, REPT(" ",SOURCE!$U$2-3), "")&amp;
      SOURCE!J501&amp;", "&amp; IF(SOURCE!$V$2-LEN(SOURCE!J501) &gt;= 0, REPT(" ",SOURCE!$V$2-LEN(SOURCE!J501)), "")&amp;
      SOURCE!K501&amp;      IF(SOURCE!$W$2-LEN(SOURCE!K501) &gt;= 0, REPT(" ",SOURCE!$W$2-LEN(SOURCE!K501)), "")&amp;
  ", "&amp; SOURCE!L501&amp;      IF(SOURCE!$Y$2-LEN(SOURCE!L501) &gt;= 0, REPT(" ",SOURCE!$Y$2-LEN(SOURCE!L501)), "")&amp;
      "},"&amp;IF(SOURCE!M501&lt;&gt;"","   "&amp;SOURCE!M501,"")
 )
)</f>
        <v>/*  529 */  { addItemToBuffer,             REGISTER_T,                  "REG_T",                                       "T",                                           0,       0,       CAT_NONE, SLS_UNCHANGED, US_UNCHANGED},   // be kept as</v>
      </c>
    </row>
    <row r="502" spans="1:1">
      <c r="A502" s="14" t="str">
        <f>IF(SOURCE!C502&lt;0,VLOOKUP(SOURCE!C502,lookups!A$1:B$25,2,0),
  IF(ISBLANK(SOURCE!C502),
    "",
    "/* "&amp;TEXT(SOURCE!C502,"???0")&amp;" *"&amp;
      SOURCE!D502&amp;", "&amp; IF(SOURCE!$P$2-LEN(SOURCE!D502) &gt;= 0, REPT(" ",SOURCE!$P$2-LEN(SOURCE!D502)), "")&amp;
      SOURCE!E502&amp;", "&amp; IF(SOURCE!$Q$2-LEN(SOURCE!E502) &gt;= 0, REPT(" ",SOURCE!$Q$2-LEN(SOURCE!E502)), "")&amp;
      SOURCE!F502&amp;", "&amp; IF(SOURCE!$R$2-LEN(SOURCE!F502) &gt;=0, REPT(" ",SOURCE!$R$2-LEN(SOURCE!F502)), "")&amp;
      SOURCE!G502&amp;", "&amp; IF(SOURCE!$S$2-LEN(SOURCE!G502) &gt;= 0, REPT(" ",SOURCE!$S$2-LEN(SOURCE!G502)), "")&amp;
      TEXT(SOURCE!H502,"??0")&amp;", "&amp; IF(SOURCE!$T$2-3 &gt;= 0, REPT(" ",SOURCE!$T$2-3), "")&amp;
      TEXT(SOURCE!I502,"??0")&amp;", "&amp; IF(SOURCE!$U$2-3 &gt;= 0, REPT(" ",SOURCE!$U$2-3), "")&amp;
      SOURCE!J502&amp;", "&amp; IF(SOURCE!$V$2-LEN(SOURCE!J502) &gt;= 0, REPT(" ",SOURCE!$V$2-LEN(SOURCE!J502)), "")&amp;
      SOURCE!K502&amp;      IF(SOURCE!$W$2-LEN(SOURCE!K502) &gt;= 0, REPT(" ",SOURCE!$W$2-LEN(SOURCE!K502)), "")&amp;
  ", "&amp; SOURCE!L502&amp;      IF(SOURCE!$Y$2-LEN(SOURCE!L502) &gt;= 0, REPT(" ",SOURCE!$Y$2-LEN(SOURCE!L502)), "")&amp;
      "},"&amp;IF(SOURCE!M502&lt;&gt;"","   "&amp;SOURCE!M502,"")
 )
)</f>
        <v>/*  530 */  { addItemToBuffer,             REGISTER_A,                  "REG_A",                                       "A",                                           0,       0,       CAT_REGS, SLS_UNCHANGED, US_UNCHANGED},   // is. Do not</v>
      </c>
    </row>
    <row r="503" spans="1:1">
      <c r="A503" s="14" t="str">
        <f>IF(SOURCE!C503&lt;0,VLOOKUP(SOURCE!C503,lookups!A$1:B$25,2,0),
  IF(ISBLANK(SOURCE!C503),
    "",
    "/* "&amp;TEXT(SOURCE!C503,"???0")&amp;" *"&amp;
      SOURCE!D503&amp;", "&amp; IF(SOURCE!$P$2-LEN(SOURCE!D503) &gt;= 0, REPT(" ",SOURCE!$P$2-LEN(SOURCE!D503)), "")&amp;
      SOURCE!E503&amp;", "&amp; IF(SOURCE!$Q$2-LEN(SOURCE!E503) &gt;= 0, REPT(" ",SOURCE!$Q$2-LEN(SOURCE!E503)), "")&amp;
      SOURCE!F503&amp;", "&amp; IF(SOURCE!$R$2-LEN(SOURCE!F503) &gt;=0, REPT(" ",SOURCE!$R$2-LEN(SOURCE!F503)), "")&amp;
      SOURCE!G503&amp;", "&amp; IF(SOURCE!$S$2-LEN(SOURCE!G503) &gt;= 0, REPT(" ",SOURCE!$S$2-LEN(SOURCE!G503)), "")&amp;
      TEXT(SOURCE!H503,"??0")&amp;", "&amp; IF(SOURCE!$T$2-3 &gt;= 0, REPT(" ",SOURCE!$T$2-3), "")&amp;
      TEXT(SOURCE!I503,"??0")&amp;", "&amp; IF(SOURCE!$U$2-3 &gt;= 0, REPT(" ",SOURCE!$U$2-3), "")&amp;
      SOURCE!J503&amp;", "&amp; IF(SOURCE!$V$2-LEN(SOURCE!J503) &gt;= 0, REPT(" ",SOURCE!$V$2-LEN(SOURCE!J503)), "")&amp;
      SOURCE!K503&amp;      IF(SOURCE!$W$2-LEN(SOURCE!K503) &gt;= 0, REPT(" ",SOURCE!$W$2-LEN(SOURCE!K503)), "")&amp;
  ", "&amp; SOURCE!L503&amp;      IF(SOURCE!$Y$2-LEN(SOURCE!L503) &gt;= 0, REPT(" ",SOURCE!$Y$2-LEN(SOURCE!L503)), "")&amp;
      "},"&amp;IF(SOURCE!M503&lt;&gt;"","   "&amp;SOURCE!M503,"")
 )
)</f>
        <v>/*  531 */  { addItemToBuffer,             REGISTER_B,                  "REG_B",                                       "B",                                           0,       0,       CAT_REGS, SLS_UNCHANGED, US_UNCHANGED},   // put them in</v>
      </c>
    </row>
    <row r="504" spans="1:1">
      <c r="A504" s="14" t="str">
        <f>IF(SOURCE!C504&lt;0,VLOOKUP(SOURCE!C504,lookups!A$1:B$25,2,0),
  IF(ISBLANK(SOURCE!C504),
    "",
    "/* "&amp;TEXT(SOURCE!C504,"???0")&amp;" *"&amp;
      SOURCE!D504&amp;", "&amp; IF(SOURCE!$P$2-LEN(SOURCE!D504) &gt;= 0, REPT(" ",SOURCE!$P$2-LEN(SOURCE!D504)), "")&amp;
      SOURCE!E504&amp;", "&amp; IF(SOURCE!$Q$2-LEN(SOURCE!E504) &gt;= 0, REPT(" ",SOURCE!$Q$2-LEN(SOURCE!E504)), "")&amp;
      SOURCE!F504&amp;", "&amp; IF(SOURCE!$R$2-LEN(SOURCE!F504) &gt;=0, REPT(" ",SOURCE!$R$2-LEN(SOURCE!F504)), "")&amp;
      SOURCE!G504&amp;", "&amp; IF(SOURCE!$S$2-LEN(SOURCE!G504) &gt;= 0, REPT(" ",SOURCE!$S$2-LEN(SOURCE!G504)), "")&amp;
      TEXT(SOURCE!H504,"??0")&amp;", "&amp; IF(SOURCE!$T$2-3 &gt;= 0, REPT(" ",SOURCE!$T$2-3), "")&amp;
      TEXT(SOURCE!I504,"??0")&amp;", "&amp; IF(SOURCE!$U$2-3 &gt;= 0, REPT(" ",SOURCE!$U$2-3), "")&amp;
      SOURCE!J504&amp;", "&amp; IF(SOURCE!$V$2-LEN(SOURCE!J504) &gt;= 0, REPT(" ",SOURCE!$V$2-LEN(SOURCE!J504)), "")&amp;
      SOURCE!K504&amp;      IF(SOURCE!$W$2-LEN(SOURCE!K504) &gt;= 0, REPT(" ",SOURCE!$W$2-LEN(SOURCE!K504)), "")&amp;
  ", "&amp; SOURCE!L504&amp;      IF(SOURCE!$Y$2-LEN(SOURCE!L504) &gt;= 0, REPT(" ",SOURCE!$Y$2-LEN(SOURCE!L504)), "")&amp;
      "},"&amp;IF(SOURCE!M504&lt;&gt;"","   "&amp;SOURCE!M504,"")
 )
)</f>
        <v>/*  532 */  { addItemToBuffer,             REGISTER_C,                  "REG_C",                                       "C",                                           0,       0,       CAT_REGS, SLS_UNCHANGED, US_UNCHANGED},   // alphabetical</v>
      </c>
    </row>
    <row r="505" spans="1:1">
      <c r="A505" s="14" t="str">
        <f>IF(SOURCE!C505&lt;0,VLOOKUP(SOURCE!C505,lookups!A$1:B$25,2,0),
  IF(ISBLANK(SOURCE!C505),
    "",
    "/* "&amp;TEXT(SOURCE!C505,"???0")&amp;" *"&amp;
      SOURCE!D505&amp;", "&amp; IF(SOURCE!$P$2-LEN(SOURCE!D505) &gt;= 0, REPT(" ",SOURCE!$P$2-LEN(SOURCE!D505)), "")&amp;
      SOURCE!E505&amp;", "&amp; IF(SOURCE!$Q$2-LEN(SOURCE!E505) &gt;= 0, REPT(" ",SOURCE!$Q$2-LEN(SOURCE!E505)), "")&amp;
      SOURCE!F505&amp;", "&amp; IF(SOURCE!$R$2-LEN(SOURCE!F505) &gt;=0, REPT(" ",SOURCE!$R$2-LEN(SOURCE!F505)), "")&amp;
      SOURCE!G505&amp;", "&amp; IF(SOURCE!$S$2-LEN(SOURCE!G505) &gt;= 0, REPT(" ",SOURCE!$S$2-LEN(SOURCE!G505)), "")&amp;
      TEXT(SOURCE!H505,"??0")&amp;", "&amp; IF(SOURCE!$T$2-3 &gt;= 0, REPT(" ",SOURCE!$T$2-3), "")&amp;
      TEXT(SOURCE!I505,"??0")&amp;", "&amp; IF(SOURCE!$U$2-3 &gt;= 0, REPT(" ",SOURCE!$U$2-3), "")&amp;
      SOURCE!J505&amp;", "&amp; IF(SOURCE!$V$2-LEN(SOURCE!J505) &gt;= 0, REPT(" ",SOURCE!$V$2-LEN(SOURCE!J505)), "")&amp;
      SOURCE!K505&amp;      IF(SOURCE!$W$2-LEN(SOURCE!K505) &gt;= 0, REPT(" ",SOURCE!$W$2-LEN(SOURCE!K505)), "")&amp;
  ", "&amp; SOURCE!L505&amp;      IF(SOURCE!$Y$2-LEN(SOURCE!L505) &gt;= 0, REPT(" ",SOURCE!$Y$2-LEN(SOURCE!L505)), "")&amp;
      "},"&amp;IF(SOURCE!M505&lt;&gt;"","   "&amp;SOURCE!M505,"")
 )
)</f>
        <v>/*  533 */  { addItemToBuffer,             REGISTER_D,                  "REG_D",                                       "D",                                           0,       0,       CAT_REGS, SLS_UNCHANGED, US_UNCHANGED},   // order!</v>
      </c>
    </row>
    <row r="506" spans="1:1">
      <c r="A506" s="14" t="str">
        <f>IF(SOURCE!C506&lt;0,VLOOKUP(SOURCE!C506,lookups!A$1:B$25,2,0),
  IF(ISBLANK(SOURCE!C506),
    "",
    "/* "&amp;TEXT(SOURCE!C506,"???0")&amp;" *"&amp;
      SOURCE!D506&amp;", "&amp; IF(SOURCE!$P$2-LEN(SOURCE!D506) &gt;= 0, REPT(" ",SOURCE!$P$2-LEN(SOURCE!D506)), "")&amp;
      SOURCE!E506&amp;", "&amp; IF(SOURCE!$Q$2-LEN(SOURCE!E506) &gt;= 0, REPT(" ",SOURCE!$Q$2-LEN(SOURCE!E506)), "")&amp;
      SOURCE!F506&amp;", "&amp; IF(SOURCE!$R$2-LEN(SOURCE!F506) &gt;=0, REPT(" ",SOURCE!$R$2-LEN(SOURCE!F506)), "")&amp;
      SOURCE!G506&amp;", "&amp; IF(SOURCE!$S$2-LEN(SOURCE!G506) &gt;= 0, REPT(" ",SOURCE!$S$2-LEN(SOURCE!G506)), "")&amp;
      TEXT(SOURCE!H506,"??0")&amp;", "&amp; IF(SOURCE!$T$2-3 &gt;= 0, REPT(" ",SOURCE!$T$2-3), "")&amp;
      TEXT(SOURCE!I506,"??0")&amp;", "&amp; IF(SOURCE!$U$2-3 &gt;= 0, REPT(" ",SOURCE!$U$2-3), "")&amp;
      SOURCE!J506&amp;", "&amp; IF(SOURCE!$V$2-LEN(SOURCE!J506) &gt;= 0, REPT(" ",SOURCE!$V$2-LEN(SOURCE!J506)), "")&amp;
      SOURCE!K506&amp;      IF(SOURCE!$W$2-LEN(SOURCE!K506) &gt;= 0, REPT(" ",SOURCE!$W$2-LEN(SOURCE!K506)), "")&amp;
  ", "&amp; SOURCE!L506&amp;      IF(SOURCE!$Y$2-LEN(SOURCE!L506) &gt;= 0, REPT(" ",SOURCE!$Y$2-LEN(SOURCE!L506)), "")&amp;
      "},"&amp;IF(SOURCE!M506&lt;&gt;"","   "&amp;SOURCE!M506,"")
 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07" spans="1:1">
      <c r="A507" s="14" t="str">
        <f>IF(SOURCE!C507&lt;0,VLOOKUP(SOURCE!C507,lookups!A$1:B$25,2,0),
  IF(ISBLANK(SOURCE!C507),
    "",
    "/* "&amp;TEXT(SOURCE!C507,"???0")&amp;" *"&amp;
      SOURCE!D507&amp;", "&amp; IF(SOURCE!$P$2-LEN(SOURCE!D507) &gt;= 0, REPT(" ",SOURCE!$P$2-LEN(SOURCE!D507)), "")&amp;
      SOURCE!E507&amp;", "&amp; IF(SOURCE!$Q$2-LEN(SOURCE!E507) &gt;= 0, REPT(" ",SOURCE!$Q$2-LEN(SOURCE!E507)), "")&amp;
      SOURCE!F507&amp;", "&amp; IF(SOURCE!$R$2-LEN(SOURCE!F507) &gt;=0, REPT(" ",SOURCE!$R$2-LEN(SOURCE!F507)), "")&amp;
      SOURCE!G507&amp;", "&amp; IF(SOURCE!$S$2-LEN(SOURCE!G507) &gt;= 0, REPT(" ",SOURCE!$S$2-LEN(SOURCE!G507)), "")&amp;
      TEXT(SOURCE!H507,"??0")&amp;", "&amp; IF(SOURCE!$T$2-3 &gt;= 0, REPT(" ",SOURCE!$T$2-3), "")&amp;
      TEXT(SOURCE!I507,"??0")&amp;", "&amp; IF(SOURCE!$U$2-3 &gt;= 0, REPT(" ",SOURCE!$U$2-3), "")&amp;
      SOURCE!J507&amp;", "&amp; IF(SOURCE!$V$2-LEN(SOURCE!J507) &gt;= 0, REPT(" ",SOURCE!$V$2-LEN(SOURCE!J507)), "")&amp;
      SOURCE!K507&amp;      IF(SOURCE!$W$2-LEN(SOURCE!K507) &gt;= 0, REPT(" ",SOURCE!$W$2-LEN(SOURCE!K507)), "")&amp;
  ", "&amp; SOURCE!L507&amp;      IF(SOURCE!$Y$2-LEN(SOURCE!L507) &gt;= 0, REPT(" ",SOURCE!$Y$2-LEN(SOURCE!L507)), "")&amp;
      "},"&amp;IF(SOURCE!M507&lt;&gt;"","   "&amp;SOURCE!M507,"")
 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08" spans="1:1">
      <c r="A508" s="14" t="str">
        <f>IF(SOURCE!C508&lt;0,VLOOKUP(SOURCE!C508,lookups!A$1:B$25,2,0),
  IF(ISBLANK(SOURCE!C508),
    "",
    "/* "&amp;TEXT(SOURCE!C508,"???0")&amp;" *"&amp;
      SOURCE!D508&amp;", "&amp; IF(SOURCE!$P$2-LEN(SOURCE!D508) &gt;= 0, REPT(" ",SOURCE!$P$2-LEN(SOURCE!D508)), "")&amp;
      SOURCE!E508&amp;", "&amp; IF(SOURCE!$Q$2-LEN(SOURCE!E508) &gt;= 0, REPT(" ",SOURCE!$Q$2-LEN(SOURCE!E508)), "")&amp;
      SOURCE!F508&amp;", "&amp; IF(SOURCE!$R$2-LEN(SOURCE!F508) &gt;=0, REPT(" ",SOURCE!$R$2-LEN(SOURCE!F508)), "")&amp;
      SOURCE!G508&amp;", "&amp; IF(SOURCE!$S$2-LEN(SOURCE!G508) &gt;= 0, REPT(" ",SOURCE!$S$2-LEN(SOURCE!G508)), "")&amp;
      TEXT(SOURCE!H508,"??0")&amp;", "&amp; IF(SOURCE!$T$2-3 &gt;= 0, REPT(" ",SOURCE!$T$2-3), "")&amp;
      TEXT(SOURCE!I508,"??0")&amp;", "&amp; IF(SOURCE!$U$2-3 &gt;= 0, REPT(" ",SOURCE!$U$2-3), "")&amp;
      SOURCE!J508&amp;", "&amp; IF(SOURCE!$V$2-LEN(SOURCE!J508) &gt;= 0, REPT(" ",SOURCE!$V$2-LEN(SOURCE!J508)), "")&amp;
      SOURCE!K508&amp;      IF(SOURCE!$W$2-LEN(SOURCE!K508) &gt;= 0, REPT(" ",SOURCE!$W$2-LEN(SOURCE!K508)), "")&amp;
  ", "&amp; SOURCE!L508&amp;      IF(SOURCE!$Y$2-LEN(SOURCE!L508) &gt;= 0, REPT(" ",SOURCE!$Y$2-LEN(SOURCE!L508)), "")&amp;
      "},"&amp;IF(SOURCE!M508&lt;&gt;"","   "&amp;SOURCE!M508,"")
 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09" spans="1:1">
      <c r="A509" s="14" t="str">
        <f>IF(SOURCE!C509&lt;0,VLOOKUP(SOURCE!C509,lookups!A$1:B$25,2,0),
  IF(ISBLANK(SOURCE!C509),
    "",
    "/* "&amp;TEXT(SOURCE!C509,"???0")&amp;" *"&amp;
      SOURCE!D509&amp;", "&amp; IF(SOURCE!$P$2-LEN(SOURCE!D509) &gt;= 0, REPT(" ",SOURCE!$P$2-LEN(SOURCE!D509)), "")&amp;
      SOURCE!E509&amp;", "&amp; IF(SOURCE!$Q$2-LEN(SOURCE!E509) &gt;= 0, REPT(" ",SOURCE!$Q$2-LEN(SOURCE!E509)), "")&amp;
      SOURCE!F509&amp;", "&amp; IF(SOURCE!$R$2-LEN(SOURCE!F509) &gt;=0, REPT(" ",SOURCE!$R$2-LEN(SOURCE!F509)), "")&amp;
      SOURCE!G509&amp;", "&amp; IF(SOURCE!$S$2-LEN(SOURCE!G509) &gt;= 0, REPT(" ",SOURCE!$S$2-LEN(SOURCE!G509)), "")&amp;
      TEXT(SOURCE!H509,"??0")&amp;", "&amp; IF(SOURCE!$T$2-3 &gt;= 0, REPT(" ",SOURCE!$T$2-3), "")&amp;
      TEXT(SOURCE!I509,"??0")&amp;", "&amp; IF(SOURCE!$U$2-3 &gt;= 0, REPT(" ",SOURCE!$U$2-3), "")&amp;
      SOURCE!J509&amp;", "&amp; IF(SOURCE!$V$2-LEN(SOURCE!J509) &gt;= 0, REPT(" ",SOURCE!$V$2-LEN(SOURCE!J509)), "")&amp;
      SOURCE!K509&amp;      IF(SOURCE!$W$2-LEN(SOURCE!K509) &gt;= 0, REPT(" ",SOURCE!$W$2-LEN(SOURCE!K509)), "")&amp;
  ", "&amp; SOURCE!L509&amp;      IF(SOURCE!$Y$2-LEN(SOURCE!L509) &gt;= 0, REPT(" ",SOURCE!$Y$2-LEN(SOURCE!L509)), "")&amp;
      "},"&amp;IF(SOURCE!M509&lt;&gt;"","   "&amp;SOURCE!M509,"")
 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10" spans="1:1">
      <c r="A510" s="14" t="str">
        <f>IF(SOURCE!C510&lt;0,VLOOKUP(SOURCE!C510,lookups!A$1:B$25,2,0),
  IF(ISBLANK(SOURCE!C510),
    "",
    "/* "&amp;TEXT(SOURCE!C510,"???0")&amp;" *"&amp;
      SOURCE!D510&amp;", "&amp; IF(SOURCE!$P$2-LEN(SOURCE!D510) &gt;= 0, REPT(" ",SOURCE!$P$2-LEN(SOURCE!D510)), "")&amp;
      SOURCE!E510&amp;", "&amp; IF(SOURCE!$Q$2-LEN(SOURCE!E510) &gt;= 0, REPT(" ",SOURCE!$Q$2-LEN(SOURCE!E510)), "")&amp;
      SOURCE!F510&amp;", "&amp; IF(SOURCE!$R$2-LEN(SOURCE!F510) &gt;=0, REPT(" ",SOURCE!$R$2-LEN(SOURCE!F510)), "")&amp;
      SOURCE!G510&amp;", "&amp; IF(SOURCE!$S$2-LEN(SOURCE!G510) &gt;= 0, REPT(" ",SOURCE!$S$2-LEN(SOURCE!G510)), "")&amp;
      TEXT(SOURCE!H510,"??0")&amp;", "&amp; IF(SOURCE!$T$2-3 &gt;= 0, REPT(" ",SOURCE!$T$2-3), "")&amp;
      TEXT(SOURCE!I510,"??0")&amp;", "&amp; IF(SOURCE!$U$2-3 &gt;= 0, REPT(" ",SOURCE!$U$2-3), "")&amp;
      SOURCE!J510&amp;", "&amp; IF(SOURCE!$V$2-LEN(SOURCE!J510) &gt;= 0, REPT(" ",SOURCE!$V$2-LEN(SOURCE!J510)), "")&amp;
      SOURCE!K510&amp;      IF(SOURCE!$W$2-LEN(SOURCE!K510) &gt;= 0, REPT(" ",SOURCE!$W$2-LEN(SOURCE!K510)), "")&amp;
  ", "&amp; SOURCE!L510&amp;      IF(SOURCE!$Y$2-LEN(SOURCE!L510) &gt;= 0, REPT(" ",SOURCE!$Y$2-LEN(SOURCE!L510)), "")&amp;
      "},"&amp;IF(SOURCE!M510&lt;&gt;"","   "&amp;SOURCE!M510,"")
 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11" spans="1:1">
      <c r="A511" s="14" t="str">
        <f>IF(SOURCE!C511&lt;0,VLOOKUP(SOURCE!C511,lookups!A$1:B$25,2,0),
  IF(ISBLANK(SOURCE!C511),
    "",
    "/* "&amp;TEXT(SOURCE!C511,"???0")&amp;" *"&amp;
      SOURCE!D511&amp;", "&amp; IF(SOURCE!$P$2-LEN(SOURCE!D511) &gt;= 0, REPT(" ",SOURCE!$P$2-LEN(SOURCE!D511)), "")&amp;
      SOURCE!E511&amp;", "&amp; IF(SOURCE!$Q$2-LEN(SOURCE!E511) &gt;= 0, REPT(" ",SOURCE!$Q$2-LEN(SOURCE!E511)), "")&amp;
      SOURCE!F511&amp;", "&amp; IF(SOURCE!$R$2-LEN(SOURCE!F511) &gt;=0, REPT(" ",SOURCE!$R$2-LEN(SOURCE!F511)), "")&amp;
      SOURCE!G511&amp;", "&amp; IF(SOURCE!$S$2-LEN(SOURCE!G511) &gt;= 0, REPT(" ",SOURCE!$S$2-LEN(SOURCE!G511)), "")&amp;
      TEXT(SOURCE!H511,"??0")&amp;", "&amp; IF(SOURCE!$T$2-3 &gt;= 0, REPT(" ",SOURCE!$T$2-3), "")&amp;
      TEXT(SOURCE!I511,"??0")&amp;", "&amp; IF(SOURCE!$U$2-3 &gt;= 0, REPT(" ",SOURCE!$U$2-3), "")&amp;
      SOURCE!J511&amp;", "&amp; IF(SOURCE!$V$2-LEN(SOURCE!J511) &gt;= 0, REPT(" ",SOURCE!$V$2-LEN(SOURCE!J511)), "")&amp;
      SOURCE!K511&amp;      IF(SOURCE!$W$2-LEN(SOURCE!K511) &gt;= 0, REPT(" ",SOURCE!$W$2-LEN(SOURCE!K511)), "")&amp;
  ", "&amp; SOURCE!L511&amp;      IF(SOURCE!$Y$2-LEN(SOURCE!L511) &gt;= 0, REPT(" ",SOURCE!$Y$2-LEN(SOURCE!L511)), "")&amp;
      "},"&amp;IF(SOURCE!M511&lt;&gt;"","   "&amp;SOURCE!M511,"")
 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12" spans="1:1">
      <c r="A512" s="14" t="str">
        <f>IF(SOURCE!C512&lt;0,VLOOKUP(SOURCE!C512,lookups!A$1:B$25,2,0),
  IF(ISBLANK(SOURCE!C512),
    "",
    "/* "&amp;TEXT(SOURCE!C512,"???0")&amp;" *"&amp;
      SOURCE!D512&amp;", "&amp; IF(SOURCE!$P$2-LEN(SOURCE!D512) &gt;= 0, REPT(" ",SOURCE!$P$2-LEN(SOURCE!D512)), "")&amp;
      SOURCE!E512&amp;", "&amp; IF(SOURCE!$Q$2-LEN(SOURCE!E512) &gt;= 0, REPT(" ",SOURCE!$Q$2-LEN(SOURCE!E512)), "")&amp;
      SOURCE!F512&amp;", "&amp; IF(SOURCE!$R$2-LEN(SOURCE!F512) &gt;=0, REPT(" ",SOURCE!$R$2-LEN(SOURCE!F512)), "")&amp;
      SOURCE!G512&amp;", "&amp; IF(SOURCE!$S$2-LEN(SOURCE!G512) &gt;= 0, REPT(" ",SOURCE!$S$2-LEN(SOURCE!G512)), "")&amp;
      TEXT(SOURCE!H512,"??0")&amp;", "&amp; IF(SOURCE!$T$2-3 &gt;= 0, REPT(" ",SOURCE!$T$2-3), "")&amp;
      TEXT(SOURCE!I512,"??0")&amp;", "&amp; IF(SOURCE!$U$2-3 &gt;= 0, REPT(" ",SOURCE!$U$2-3), "")&amp;
      SOURCE!J512&amp;", "&amp; IF(SOURCE!$V$2-LEN(SOURCE!J512) &gt;= 0, REPT(" ",SOURCE!$V$2-LEN(SOURCE!J512)), "")&amp;
      SOURCE!K512&amp;      IF(SOURCE!$W$2-LEN(SOURCE!K512) &gt;= 0, REPT(" ",SOURCE!$W$2-LEN(SOURCE!K512)), "")&amp;
  ", "&amp; SOURCE!L512&amp;      IF(SOURCE!$Y$2-LEN(SOURCE!L512) &gt;= 0, REPT(" ",SOURCE!$Y$2-LEN(SOURCE!L512)), "")&amp;
      "},"&amp;IF(SOURCE!M512&lt;&gt;"","   "&amp;SOURCE!M512,"")
 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13" spans="1:1">
      <c r="A513" s="14" t="str">
        <f>IF(SOURCE!C513&lt;0,VLOOKUP(SOURCE!C513,lookups!A$1:B$25,2,0),
  IF(ISBLANK(SOURCE!C513),
    "",
    "/* "&amp;TEXT(SOURCE!C513,"???0")&amp;" *"&amp;
      SOURCE!D513&amp;", "&amp; IF(SOURCE!$P$2-LEN(SOURCE!D513) &gt;= 0, REPT(" ",SOURCE!$P$2-LEN(SOURCE!D513)), "")&amp;
      SOURCE!E513&amp;", "&amp; IF(SOURCE!$Q$2-LEN(SOURCE!E513) &gt;= 0, REPT(" ",SOURCE!$Q$2-LEN(SOURCE!E513)), "")&amp;
      SOURCE!F513&amp;", "&amp; IF(SOURCE!$R$2-LEN(SOURCE!F513) &gt;=0, REPT(" ",SOURCE!$R$2-LEN(SOURCE!F513)), "")&amp;
      SOURCE!G513&amp;", "&amp; IF(SOURCE!$S$2-LEN(SOURCE!G513) &gt;= 0, REPT(" ",SOURCE!$S$2-LEN(SOURCE!G513)), "")&amp;
      TEXT(SOURCE!H513,"??0")&amp;", "&amp; IF(SOURCE!$T$2-3 &gt;= 0, REPT(" ",SOURCE!$T$2-3), "")&amp;
      TEXT(SOURCE!I513,"??0")&amp;", "&amp; IF(SOURCE!$U$2-3 &gt;= 0, REPT(" ",SOURCE!$U$2-3), "")&amp;
      SOURCE!J513&amp;", "&amp; IF(SOURCE!$V$2-LEN(SOURCE!J513) &gt;= 0, REPT(" ",SOURCE!$V$2-LEN(SOURCE!J513)), "")&amp;
      SOURCE!K513&amp;      IF(SOURCE!$W$2-LEN(SOURCE!K513) &gt;= 0, REPT(" ",SOURCE!$W$2-LEN(SOURCE!K513)), "")&amp;
  ", "&amp; SOURCE!L513&amp;      IF(SOURCE!$Y$2-LEN(SOURCE!L513) &gt;= 0, REPT(" ",SOURCE!$Y$2-LEN(SOURCE!L513)), "")&amp;
      "},"&amp;IF(SOURCE!M513&lt;&gt;"","   "&amp;SOURCE!M513,"")
 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14" spans="1:1">
      <c r="A514" s="14" t="str">
        <f>IF(SOURCE!C514&lt;0,VLOOKUP(SOURCE!C514,lookups!A$1:B$25,2,0),
  IF(ISBLANK(SOURCE!C514),
    "",
    "/* "&amp;TEXT(SOURCE!C514,"???0")&amp;" *"&amp;
      SOURCE!D514&amp;", "&amp; IF(SOURCE!$P$2-LEN(SOURCE!D514) &gt;= 0, REPT(" ",SOURCE!$P$2-LEN(SOURCE!D514)), "")&amp;
      SOURCE!E514&amp;", "&amp; IF(SOURCE!$Q$2-LEN(SOURCE!E514) &gt;= 0, REPT(" ",SOURCE!$Q$2-LEN(SOURCE!E514)), "")&amp;
      SOURCE!F514&amp;", "&amp; IF(SOURCE!$R$2-LEN(SOURCE!F514) &gt;=0, REPT(" ",SOURCE!$R$2-LEN(SOURCE!F514)), "")&amp;
      SOURCE!G514&amp;", "&amp; IF(SOURCE!$S$2-LEN(SOURCE!G514) &gt;= 0, REPT(" ",SOURCE!$S$2-LEN(SOURCE!G514)), "")&amp;
      TEXT(SOURCE!H514,"??0")&amp;", "&amp; IF(SOURCE!$T$2-3 &gt;= 0, REPT(" ",SOURCE!$T$2-3), "")&amp;
      TEXT(SOURCE!I514,"??0")&amp;", "&amp; IF(SOURCE!$U$2-3 &gt;= 0, REPT(" ",SOURCE!$U$2-3), "")&amp;
      SOURCE!J514&amp;", "&amp; IF(SOURCE!$V$2-LEN(SOURCE!J514) &gt;= 0, REPT(" ",SOURCE!$V$2-LEN(SOURCE!J514)), "")&amp;
      SOURCE!K514&amp;      IF(SOURCE!$W$2-LEN(SOURCE!K514) &gt;= 0, REPT(" ",SOURCE!$W$2-LEN(SOURCE!K514)), "")&amp;
  ", "&amp; SOURCE!L514&amp;      IF(SOURCE!$Y$2-LEN(SOURCE!L514) &gt;= 0, REPT(" ",SOURCE!$Y$2-LEN(SOURCE!L514)), "")&amp;
      "},"&amp;IF(SOURCE!M514&lt;&gt;"","   "&amp;SOURCE!M514,"")
 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15" spans="1:1">
      <c r="A515" s="14" t="str">
        <f>IF(SOURCE!C515&lt;0,VLOOKUP(SOURCE!C515,lookups!A$1:B$25,2,0),
  IF(ISBLANK(SOURCE!C515),
    "",
    "/* "&amp;TEXT(SOURCE!C515,"???0")&amp;" *"&amp;
      SOURCE!D515&amp;", "&amp; IF(SOURCE!$P$2-LEN(SOURCE!D515) &gt;= 0, REPT(" ",SOURCE!$P$2-LEN(SOURCE!D515)), "")&amp;
      SOURCE!E515&amp;", "&amp; IF(SOURCE!$Q$2-LEN(SOURCE!E515) &gt;= 0, REPT(" ",SOURCE!$Q$2-LEN(SOURCE!E515)), "")&amp;
      SOURCE!F515&amp;", "&amp; IF(SOURCE!$R$2-LEN(SOURCE!F515) &gt;=0, REPT(" ",SOURCE!$R$2-LEN(SOURCE!F515)), "")&amp;
      SOURCE!G515&amp;", "&amp; IF(SOURCE!$S$2-LEN(SOURCE!G515) &gt;= 0, REPT(" ",SOURCE!$S$2-LEN(SOURCE!G515)), "")&amp;
      TEXT(SOURCE!H515,"??0")&amp;", "&amp; IF(SOURCE!$T$2-3 &gt;= 0, REPT(" ",SOURCE!$T$2-3), "")&amp;
      TEXT(SOURCE!I515,"??0")&amp;", "&amp; IF(SOURCE!$U$2-3 &gt;= 0, REPT(" ",SOURCE!$U$2-3), "")&amp;
      SOURCE!J515&amp;", "&amp; IF(SOURCE!$V$2-LEN(SOURCE!J515) &gt;= 0, REPT(" ",SOURCE!$V$2-LEN(SOURCE!J515)), "")&amp;
      SOURCE!K515&amp;      IF(SOURCE!$W$2-LEN(SOURCE!K515) &gt;= 0, REPT(" ",SOURCE!$W$2-LEN(SOURCE!K515)), "")&amp;
  ", "&amp; SOURCE!L515&amp;      IF(SOURCE!$Y$2-LEN(SOURCE!L515) &gt;= 0, REPT(" ",SOURCE!$Y$2-LEN(SOURCE!L515)), "")&amp;
      "},"&amp;IF(SOURCE!M515&lt;&gt;"","   "&amp;SOURCE!M515,"")
 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16" spans="1:1">
      <c r="A516" s="14" t="str">
        <f>IF(SOURCE!C516&lt;0,VLOOKUP(SOURCE!C516,lookups!A$1:B$25,2,0),
  IF(ISBLANK(SOURCE!C516),
    "",
    "/* "&amp;TEXT(SOURCE!C516,"???0")&amp;" *"&amp;
      SOURCE!D516&amp;", "&amp; IF(SOURCE!$P$2-LEN(SOURCE!D516) &gt;= 0, REPT(" ",SOURCE!$P$2-LEN(SOURCE!D516)), "")&amp;
      SOURCE!E516&amp;", "&amp; IF(SOURCE!$Q$2-LEN(SOURCE!E516) &gt;= 0, REPT(" ",SOURCE!$Q$2-LEN(SOURCE!E516)), "")&amp;
      SOURCE!F516&amp;", "&amp; IF(SOURCE!$R$2-LEN(SOURCE!F516) &gt;=0, REPT(" ",SOURCE!$R$2-LEN(SOURCE!F516)), "")&amp;
      SOURCE!G516&amp;", "&amp; IF(SOURCE!$S$2-LEN(SOURCE!G516) &gt;= 0, REPT(" ",SOURCE!$S$2-LEN(SOURCE!G516)), "")&amp;
      TEXT(SOURCE!H516,"??0")&amp;", "&amp; IF(SOURCE!$T$2-3 &gt;= 0, REPT(" ",SOURCE!$T$2-3), "")&amp;
      TEXT(SOURCE!I516,"??0")&amp;", "&amp; IF(SOURCE!$U$2-3 &gt;= 0, REPT(" ",SOURCE!$U$2-3), "")&amp;
      SOURCE!J516&amp;", "&amp; IF(SOURCE!$V$2-LEN(SOURCE!J516) &gt;= 0, REPT(" ",SOURCE!$V$2-LEN(SOURCE!J516)), "")&amp;
      SOURCE!K516&amp;      IF(SOURCE!$W$2-LEN(SOURCE!K516) &gt;= 0, REPT(" ",SOURCE!$W$2-LEN(SOURCE!K516)), "")&amp;
  ", "&amp; SOURCE!L516&amp;      IF(SOURCE!$Y$2-LEN(SOURCE!L516) &gt;= 0, REPT(" ",SOURCE!$Y$2-LEN(SOURCE!L516)), "")&amp;
      "},"&amp;IF(SOURCE!M516&lt;&gt;"","   "&amp;SOURCE!M516,"")
 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17" spans="1:1">
      <c r="A517" s="14" t="str">
        <f>IF(SOURCE!C517&lt;0,VLOOKUP(SOURCE!C517,lookups!A$1:B$25,2,0),
  IF(ISBLANK(SOURCE!C517),
    "",
    "/* "&amp;TEXT(SOURCE!C517,"???0")&amp;" *"&amp;
      SOURCE!D517&amp;", "&amp; IF(SOURCE!$P$2-LEN(SOURCE!D517) &gt;= 0, REPT(" ",SOURCE!$P$2-LEN(SOURCE!D517)), "")&amp;
      SOURCE!E517&amp;", "&amp; IF(SOURCE!$Q$2-LEN(SOURCE!E517) &gt;= 0, REPT(" ",SOURCE!$Q$2-LEN(SOURCE!E517)), "")&amp;
      SOURCE!F517&amp;", "&amp; IF(SOURCE!$R$2-LEN(SOURCE!F517) &gt;=0, REPT(" ",SOURCE!$R$2-LEN(SOURCE!F517)), "")&amp;
      SOURCE!G517&amp;", "&amp; IF(SOURCE!$S$2-LEN(SOURCE!G517) &gt;= 0, REPT(" ",SOURCE!$S$2-LEN(SOURCE!G517)), "")&amp;
      TEXT(SOURCE!H517,"??0")&amp;", "&amp; IF(SOURCE!$T$2-3 &gt;= 0, REPT(" ",SOURCE!$T$2-3), "")&amp;
      TEXT(SOURCE!I517,"??0")&amp;", "&amp; IF(SOURCE!$U$2-3 &gt;= 0, REPT(" ",SOURCE!$U$2-3), "")&amp;
      SOURCE!J517&amp;", "&amp; IF(SOURCE!$V$2-LEN(SOURCE!J517) &gt;= 0, REPT(" ",SOURCE!$V$2-LEN(SOURCE!J517)), "")&amp;
      SOURCE!K517&amp;      IF(SOURCE!$W$2-LEN(SOURCE!K517) &gt;= 0, REPT(" ",SOURCE!$W$2-LEN(SOURCE!K517)), "")&amp;
  ", "&amp; SOURCE!L517&amp;      IF(SOURCE!$Y$2-LEN(SOURCE!L517) &gt;= 0, REPT(" ",SOURCE!$Y$2-LEN(SOURCE!L517)), "")&amp;
      "},"&amp;IF(SOURCE!M517&lt;&gt;"","   "&amp;SOURCE!M517,"")
 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18" spans="1:1">
      <c r="A518" s="14" t="str">
        <f>IF(SOURCE!C518&lt;0,VLOOKUP(SOURCE!C518,lookups!A$1:B$25,2,0),
  IF(ISBLANK(SOURCE!C518),
    "",
    "/* "&amp;TEXT(SOURCE!C518,"???0")&amp;" *"&amp;
      SOURCE!D518&amp;", "&amp; IF(SOURCE!$P$2-LEN(SOURCE!D518) &gt;= 0, REPT(" ",SOURCE!$P$2-LEN(SOURCE!D518)), "")&amp;
      SOURCE!E518&amp;", "&amp; IF(SOURCE!$Q$2-LEN(SOURCE!E518) &gt;= 0, REPT(" ",SOURCE!$Q$2-LEN(SOURCE!E518)), "")&amp;
      SOURCE!F518&amp;", "&amp; IF(SOURCE!$R$2-LEN(SOURCE!F518) &gt;=0, REPT(" ",SOURCE!$R$2-LEN(SOURCE!F518)), "")&amp;
      SOURCE!G518&amp;", "&amp; IF(SOURCE!$S$2-LEN(SOURCE!G518) &gt;= 0, REPT(" ",SOURCE!$S$2-LEN(SOURCE!G518)), "")&amp;
      TEXT(SOURCE!H518,"??0")&amp;", "&amp; IF(SOURCE!$T$2-3 &gt;= 0, REPT(" ",SOURCE!$T$2-3), "")&amp;
      TEXT(SOURCE!I518,"??0")&amp;", "&amp; IF(SOURCE!$U$2-3 &gt;= 0, REPT(" ",SOURCE!$U$2-3), "")&amp;
      SOURCE!J518&amp;", "&amp; IF(SOURCE!$V$2-LEN(SOURCE!J518) &gt;= 0, REPT(" ",SOURCE!$V$2-LEN(SOURCE!J518)), "")&amp;
      SOURCE!K518&amp;      IF(SOURCE!$W$2-LEN(SOURCE!K518) &gt;= 0, REPT(" ",SOURCE!$W$2-LEN(SOURCE!K518)), "")&amp;
  ", "&amp; SOURCE!L518&amp;      IF(SOURCE!$Y$2-LEN(SOURCE!L518) &gt;= 0, REPT(" ",SOURCE!$Y$2-LEN(SOURCE!L518)), "")&amp;
      "},"&amp;IF(SOURCE!M518&lt;&gt;"","   "&amp;SOURCE!M518,"")
 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19" spans="1:1">
      <c r="A519" s="14" t="str">
        <f>IF(SOURCE!C519&lt;0,VLOOKUP(SOURCE!C519,lookups!A$1:B$25,2,0),
  IF(ISBLANK(SOURCE!C519),
    "",
    "/* "&amp;TEXT(SOURCE!C519,"???0")&amp;" *"&amp;
      SOURCE!D519&amp;", "&amp; IF(SOURCE!$P$2-LEN(SOURCE!D519) &gt;= 0, REPT(" ",SOURCE!$P$2-LEN(SOURCE!D519)), "")&amp;
      SOURCE!E519&amp;", "&amp; IF(SOURCE!$Q$2-LEN(SOURCE!E519) &gt;= 0, REPT(" ",SOURCE!$Q$2-LEN(SOURCE!E519)), "")&amp;
      SOURCE!F519&amp;", "&amp; IF(SOURCE!$R$2-LEN(SOURCE!F519) &gt;=0, REPT(" ",SOURCE!$R$2-LEN(SOURCE!F519)), "")&amp;
      SOURCE!G519&amp;", "&amp; IF(SOURCE!$S$2-LEN(SOURCE!G519) &gt;= 0, REPT(" ",SOURCE!$S$2-LEN(SOURCE!G519)), "")&amp;
      TEXT(SOURCE!H519,"??0")&amp;", "&amp; IF(SOURCE!$T$2-3 &gt;= 0, REPT(" ",SOURCE!$T$2-3), "")&amp;
      TEXT(SOURCE!I519,"??0")&amp;", "&amp; IF(SOURCE!$U$2-3 &gt;= 0, REPT(" ",SOURCE!$U$2-3), "")&amp;
      SOURCE!J519&amp;", "&amp; IF(SOURCE!$V$2-LEN(SOURCE!J519) &gt;= 0, REPT(" ",SOURCE!$V$2-LEN(SOURCE!J519)), "")&amp;
      SOURCE!K519&amp;      IF(SOURCE!$W$2-LEN(SOURCE!K519) &gt;= 0, REPT(" ",SOURCE!$W$2-LEN(SOURCE!K519)), "")&amp;
  ", "&amp; SOURCE!L519&amp;      IF(SOURCE!$Y$2-LEN(SOURCE!L519) &gt;= 0, REPT(" ",SOURCE!$Y$2-LEN(SOURCE!L519)), "")&amp;
      "},"&amp;IF(SOURCE!M519&lt;&gt;"","   "&amp;SOURCE!M519,"")
 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20" spans="1:1">
      <c r="A520" s="14" t="str">
        <f>IF(SOURCE!C520&lt;0,VLOOKUP(SOURCE!C520,lookups!A$1:B$25,2,0),
  IF(ISBLANK(SOURCE!C520),
    "",
    "/* "&amp;TEXT(SOURCE!C520,"???0")&amp;" *"&amp;
      SOURCE!D520&amp;", "&amp; IF(SOURCE!$P$2-LEN(SOURCE!D520) &gt;= 0, REPT(" ",SOURCE!$P$2-LEN(SOURCE!D520)), "")&amp;
      SOURCE!E520&amp;", "&amp; IF(SOURCE!$Q$2-LEN(SOURCE!E520) &gt;= 0, REPT(" ",SOURCE!$Q$2-LEN(SOURCE!E520)), "")&amp;
      SOURCE!F520&amp;", "&amp; IF(SOURCE!$R$2-LEN(SOURCE!F520) &gt;=0, REPT(" ",SOURCE!$R$2-LEN(SOURCE!F520)), "")&amp;
      SOURCE!G520&amp;", "&amp; IF(SOURCE!$S$2-LEN(SOURCE!G520) &gt;= 0, REPT(" ",SOURCE!$S$2-LEN(SOURCE!G520)), "")&amp;
      TEXT(SOURCE!H520,"??0")&amp;", "&amp; IF(SOURCE!$T$2-3 &gt;= 0, REPT(" ",SOURCE!$T$2-3), "")&amp;
      TEXT(SOURCE!I520,"??0")&amp;", "&amp; IF(SOURCE!$U$2-3 &gt;= 0, REPT(" ",SOURCE!$U$2-3), "")&amp;
      SOURCE!J520&amp;", "&amp; IF(SOURCE!$V$2-LEN(SOURCE!J520) &gt;= 0, REPT(" ",SOURCE!$V$2-LEN(SOURCE!J520)), "")&amp;
      SOURCE!K520&amp;      IF(SOURCE!$W$2-LEN(SOURCE!K520) &gt;= 0, REPT(" ",SOURCE!$W$2-LEN(SOURCE!K520)), "")&amp;
  ", "&amp; SOURCE!L520&amp;      IF(SOURCE!$Y$2-LEN(SOURCE!L520) &gt;= 0, REPT(" ",SOURCE!$Y$2-LEN(SOURCE!L520)), "")&amp;
      "},"&amp;IF(SOURCE!M520&lt;&gt;"","   "&amp;SOURCE!M520,"")
 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21" spans="1:1">
      <c r="A521" s="14" t="str">
        <f>IF(SOURCE!C521&lt;0,VLOOKUP(SOURCE!C521,lookups!A$1:B$25,2,0),
  IF(ISBLANK(SOURCE!C521),
    "",
    "/* "&amp;TEXT(SOURCE!C521,"???0")&amp;" *"&amp;
      SOURCE!D521&amp;", "&amp; IF(SOURCE!$P$2-LEN(SOURCE!D521) &gt;= 0, REPT(" ",SOURCE!$P$2-LEN(SOURCE!D521)), "")&amp;
      SOURCE!E521&amp;", "&amp; IF(SOURCE!$Q$2-LEN(SOURCE!E521) &gt;= 0, REPT(" ",SOURCE!$Q$2-LEN(SOURCE!E521)), "")&amp;
      SOURCE!F521&amp;", "&amp; IF(SOURCE!$R$2-LEN(SOURCE!F521) &gt;=0, REPT(" ",SOURCE!$R$2-LEN(SOURCE!F521)), "")&amp;
      SOURCE!G521&amp;", "&amp; IF(SOURCE!$S$2-LEN(SOURCE!G521) &gt;= 0, REPT(" ",SOURCE!$S$2-LEN(SOURCE!G521)), "")&amp;
      TEXT(SOURCE!H521,"??0")&amp;", "&amp; IF(SOURCE!$T$2-3 &gt;= 0, REPT(" ",SOURCE!$T$2-3), "")&amp;
      TEXT(SOURCE!I521,"??0")&amp;", "&amp; IF(SOURCE!$U$2-3 &gt;= 0, REPT(" ",SOURCE!$U$2-3), "")&amp;
      SOURCE!J521&amp;", "&amp; IF(SOURCE!$V$2-LEN(SOURCE!J521) &gt;= 0, REPT(" ",SOURCE!$V$2-LEN(SOURCE!J521)), "")&amp;
      SOURCE!K521&amp;      IF(SOURCE!$W$2-LEN(SOURCE!K521) &gt;= 0, REPT(" ",SOURCE!$W$2-LEN(SOURCE!K521)), "")&amp;
  ", "&amp; SOURCE!L521&amp;      IF(SOURCE!$Y$2-LEN(SOURCE!L521) &gt;= 0, REPT(" ",SOURCE!$Y$2-LEN(SOURCE!L521)), "")&amp;
      "},"&amp;IF(SOURCE!M521&lt;&gt;"","   "&amp;SOURCE!M521,"")
 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22" spans="1:1">
      <c r="A522" s="14" t="str">
        <f>IF(SOURCE!C522&lt;0,VLOOKUP(SOURCE!C522,lookups!A$1:B$25,2,0),
  IF(ISBLANK(SOURCE!C522),
    "",
    "/* "&amp;TEXT(SOURCE!C522,"???0")&amp;" *"&amp;
      SOURCE!D522&amp;", "&amp; IF(SOURCE!$P$2-LEN(SOURCE!D522) &gt;= 0, REPT(" ",SOURCE!$P$2-LEN(SOURCE!D522)), "")&amp;
      SOURCE!E522&amp;", "&amp; IF(SOURCE!$Q$2-LEN(SOURCE!E522) &gt;= 0, REPT(" ",SOURCE!$Q$2-LEN(SOURCE!E522)), "")&amp;
      SOURCE!F522&amp;", "&amp; IF(SOURCE!$R$2-LEN(SOURCE!F522) &gt;=0, REPT(" ",SOURCE!$R$2-LEN(SOURCE!F522)), "")&amp;
      SOURCE!G522&amp;", "&amp; IF(SOURCE!$S$2-LEN(SOURCE!G522) &gt;= 0, REPT(" ",SOURCE!$S$2-LEN(SOURCE!G522)), "")&amp;
      TEXT(SOURCE!H522,"??0")&amp;", "&amp; IF(SOURCE!$T$2-3 &gt;= 0, REPT(" ",SOURCE!$T$2-3), "")&amp;
      TEXT(SOURCE!I522,"??0")&amp;", "&amp; IF(SOURCE!$U$2-3 &gt;= 0, REPT(" ",SOURCE!$U$2-3), "")&amp;
      SOURCE!J522&amp;", "&amp; IF(SOURCE!$V$2-LEN(SOURCE!J522) &gt;= 0, REPT(" ",SOURCE!$V$2-LEN(SOURCE!J522)), "")&amp;
      SOURCE!K522&amp;      IF(SOURCE!$W$2-LEN(SOURCE!K522) &gt;= 0, REPT(" ",SOURCE!$W$2-LEN(SOURCE!K522)), "")&amp;
  ", "&amp; SOURCE!L522&amp;      IF(SOURCE!$Y$2-LEN(SOURCE!L522) &gt;= 0, REPT(" ",SOURCE!$Y$2-LEN(SOURCE!L522)), "")&amp;
      "},"&amp;IF(SOURCE!M522&lt;&gt;"","   "&amp;SOURCE!M522,"")
 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23" spans="1:1">
      <c r="A523" s="14" t="str">
        <f>IF(SOURCE!C523&lt;0,VLOOKUP(SOURCE!C523,lookups!A$1:B$25,2,0),
  IF(ISBLANK(SOURCE!C523),
    "",
    "/* "&amp;TEXT(SOURCE!C523,"???0")&amp;" *"&amp;
      SOURCE!D523&amp;", "&amp; IF(SOURCE!$P$2-LEN(SOURCE!D523) &gt;= 0, REPT(" ",SOURCE!$P$2-LEN(SOURCE!D523)), "")&amp;
      SOURCE!E523&amp;", "&amp; IF(SOURCE!$Q$2-LEN(SOURCE!E523) &gt;= 0, REPT(" ",SOURCE!$Q$2-LEN(SOURCE!E523)), "")&amp;
      SOURCE!F523&amp;", "&amp; IF(SOURCE!$R$2-LEN(SOURCE!F523) &gt;=0, REPT(" ",SOURCE!$R$2-LEN(SOURCE!F523)), "")&amp;
      SOURCE!G523&amp;", "&amp; IF(SOURCE!$S$2-LEN(SOURCE!G523) &gt;= 0, REPT(" ",SOURCE!$S$2-LEN(SOURCE!G523)), "")&amp;
      TEXT(SOURCE!H523,"??0")&amp;", "&amp; IF(SOURCE!$T$2-3 &gt;= 0, REPT(" ",SOURCE!$T$2-3), "")&amp;
      TEXT(SOURCE!I523,"??0")&amp;", "&amp; IF(SOURCE!$U$2-3 &gt;= 0, REPT(" ",SOURCE!$U$2-3), "")&amp;
      SOURCE!J523&amp;", "&amp; IF(SOURCE!$V$2-LEN(SOURCE!J523) &gt;= 0, REPT(" ",SOURCE!$V$2-LEN(SOURCE!J523)), "")&amp;
      SOURCE!K523&amp;      IF(SOURCE!$W$2-LEN(SOURCE!K523) &gt;= 0, REPT(" ",SOURCE!$W$2-LEN(SOURCE!K523)), "")&amp;
  ", "&amp; SOURCE!L523&amp;      IF(SOURCE!$Y$2-LEN(SOURCE!L523) &gt;= 0, REPT(" ",SOURCE!$Y$2-LEN(SOURCE!L523)), "")&amp;
      "},"&amp;IF(SOURCE!M523&lt;&gt;"","   "&amp;SOURCE!M523,"")
 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24" spans="1:1">
      <c r="A524" s="14" t="str">
        <f>IF(SOURCE!C524&lt;0,VLOOKUP(SOURCE!C524,lookups!A$1:B$25,2,0),
  IF(ISBLANK(SOURCE!C524),
    "",
    "/* "&amp;TEXT(SOURCE!C524,"???0")&amp;" *"&amp;
      SOURCE!D524&amp;", "&amp; IF(SOURCE!$P$2-LEN(SOURCE!D524) &gt;= 0, REPT(" ",SOURCE!$P$2-LEN(SOURCE!D524)), "")&amp;
      SOURCE!E524&amp;", "&amp; IF(SOURCE!$Q$2-LEN(SOURCE!E524) &gt;= 0, REPT(" ",SOURCE!$Q$2-LEN(SOURCE!E524)), "")&amp;
      SOURCE!F524&amp;", "&amp; IF(SOURCE!$R$2-LEN(SOURCE!F524) &gt;=0, REPT(" ",SOURCE!$R$2-LEN(SOURCE!F524)), "")&amp;
      SOURCE!G524&amp;", "&amp; IF(SOURCE!$S$2-LEN(SOURCE!G524) &gt;= 0, REPT(" ",SOURCE!$S$2-LEN(SOURCE!G524)), "")&amp;
      TEXT(SOURCE!H524,"??0")&amp;", "&amp; IF(SOURCE!$T$2-3 &gt;= 0, REPT(" ",SOURCE!$T$2-3), "")&amp;
      TEXT(SOURCE!I524,"??0")&amp;", "&amp; IF(SOURCE!$U$2-3 &gt;= 0, REPT(" ",SOURCE!$U$2-3), "")&amp;
      SOURCE!J524&amp;", "&amp; IF(SOURCE!$V$2-LEN(SOURCE!J524) &gt;= 0, REPT(" ",SOURCE!$V$2-LEN(SOURCE!J524)), "")&amp;
      SOURCE!K524&amp;      IF(SOURCE!$W$2-LEN(SOURCE!K524) &gt;= 0, REPT(" ",SOURCE!$W$2-LEN(SOURCE!K524)), "")&amp;
  ", "&amp; SOURCE!L524&amp;      IF(SOURCE!$Y$2-LEN(SOURCE!L524) &gt;= 0, REPT(" ",SOURCE!$Y$2-LEN(SOURCE!L524)), "")&amp;
      "},"&amp;IF(SOURCE!M524&lt;&gt;"","   "&amp;SOURCE!M524,"")
 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25" spans="1:1">
      <c r="A525" s="14" t="str">
        <f>IF(SOURCE!C525&lt;0,VLOOKUP(SOURCE!C525,lookups!A$1:B$25,2,0),
  IF(ISBLANK(SOURCE!C525),
    "",
    "/* "&amp;TEXT(SOURCE!C525,"???0")&amp;" *"&amp;
      SOURCE!D525&amp;", "&amp; IF(SOURCE!$P$2-LEN(SOURCE!D525) &gt;= 0, REPT(" ",SOURCE!$P$2-LEN(SOURCE!D525)), "")&amp;
      SOURCE!E525&amp;", "&amp; IF(SOURCE!$Q$2-LEN(SOURCE!E525) &gt;= 0, REPT(" ",SOURCE!$Q$2-LEN(SOURCE!E525)), "")&amp;
      SOURCE!F525&amp;", "&amp; IF(SOURCE!$R$2-LEN(SOURCE!F525) &gt;=0, REPT(" ",SOURCE!$R$2-LEN(SOURCE!F525)), "")&amp;
      SOURCE!G525&amp;", "&amp; IF(SOURCE!$S$2-LEN(SOURCE!G525) &gt;= 0, REPT(" ",SOURCE!$S$2-LEN(SOURCE!G525)), "")&amp;
      TEXT(SOURCE!H525,"??0")&amp;", "&amp; IF(SOURCE!$T$2-3 &gt;= 0, REPT(" ",SOURCE!$T$2-3), "")&amp;
      TEXT(SOURCE!I525,"??0")&amp;", "&amp; IF(SOURCE!$U$2-3 &gt;= 0, REPT(" ",SOURCE!$U$2-3), "")&amp;
      SOURCE!J525&amp;", "&amp; IF(SOURCE!$V$2-LEN(SOURCE!J525) &gt;= 0, REPT(" ",SOURCE!$V$2-LEN(SOURCE!J525)), "")&amp;
      SOURCE!K525&amp;      IF(SOURCE!$W$2-LEN(SOURCE!K525) &gt;= 0, REPT(" ",SOURCE!$W$2-LEN(SOURCE!K525)), "")&amp;
  ", "&amp; SOURCE!L525&amp;      IF(SOURCE!$Y$2-LEN(SOURCE!L525) &gt;= 0, REPT(" ",SOURCE!$Y$2-LEN(SOURCE!L525)), "")&amp;
      "},"&amp;IF(SOURCE!M525&lt;&gt;"","   "&amp;SOURCE!M525,"")
 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26" spans="1:1">
      <c r="A526" s="14" t="str">
        <f>IF(SOURCE!C526&lt;0,VLOOKUP(SOURCE!C526,lookups!A$1:B$25,2,0),
  IF(ISBLANK(SOURCE!C526),
    "",
    "/* "&amp;TEXT(SOURCE!C526,"???0")&amp;" *"&amp;
      SOURCE!D526&amp;", "&amp; IF(SOURCE!$P$2-LEN(SOURCE!D526) &gt;= 0, REPT(" ",SOURCE!$P$2-LEN(SOURCE!D526)), "")&amp;
      SOURCE!E526&amp;", "&amp; IF(SOURCE!$Q$2-LEN(SOURCE!E526) &gt;= 0, REPT(" ",SOURCE!$Q$2-LEN(SOURCE!E526)), "")&amp;
      SOURCE!F526&amp;", "&amp; IF(SOURCE!$R$2-LEN(SOURCE!F526) &gt;=0, REPT(" ",SOURCE!$R$2-LEN(SOURCE!F526)), "")&amp;
      SOURCE!G526&amp;", "&amp; IF(SOURCE!$S$2-LEN(SOURCE!G526) &gt;= 0, REPT(" ",SOURCE!$S$2-LEN(SOURCE!G526)), "")&amp;
      TEXT(SOURCE!H526,"??0")&amp;", "&amp; IF(SOURCE!$T$2-3 &gt;= 0, REPT(" ",SOURCE!$T$2-3), "")&amp;
      TEXT(SOURCE!I526,"??0")&amp;", "&amp; IF(SOURCE!$U$2-3 &gt;= 0, REPT(" ",SOURCE!$U$2-3), "")&amp;
      SOURCE!J526&amp;", "&amp; IF(SOURCE!$V$2-LEN(SOURCE!J526) &gt;= 0, REPT(" ",SOURCE!$V$2-LEN(SOURCE!J526)), "")&amp;
      SOURCE!K526&amp;      IF(SOURCE!$W$2-LEN(SOURCE!K526) &gt;= 0, REPT(" ",SOURCE!$W$2-LEN(SOURCE!K526)), "")&amp;
  ", "&amp; SOURCE!L526&amp;      IF(SOURCE!$Y$2-LEN(SOURCE!L526) &gt;= 0, REPT(" ",SOURCE!$Y$2-LEN(SOURCE!L526)), "")&amp;
      "},"&amp;IF(SOURCE!M526&lt;&gt;"","   "&amp;SOURCE!M526,"")
 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27" spans="1:1">
      <c r="A527" s="14" t="str">
        <f>IF(SOURCE!C527&lt;0,VLOOKUP(SOURCE!C527,lookups!A$1:B$25,2,0),
  IF(ISBLANK(SOURCE!C527),
    "",
    "/* "&amp;TEXT(SOURCE!C527,"???0")&amp;" *"&amp;
      SOURCE!D527&amp;", "&amp; IF(SOURCE!$P$2-LEN(SOURCE!D527) &gt;= 0, REPT(" ",SOURCE!$P$2-LEN(SOURCE!D527)), "")&amp;
      SOURCE!E527&amp;", "&amp; IF(SOURCE!$Q$2-LEN(SOURCE!E527) &gt;= 0, REPT(" ",SOURCE!$Q$2-LEN(SOURCE!E527)), "")&amp;
      SOURCE!F527&amp;", "&amp; IF(SOURCE!$R$2-LEN(SOURCE!F527) &gt;=0, REPT(" ",SOURCE!$R$2-LEN(SOURCE!F527)), "")&amp;
      SOURCE!G527&amp;", "&amp; IF(SOURCE!$S$2-LEN(SOURCE!G527) &gt;= 0, REPT(" ",SOURCE!$S$2-LEN(SOURCE!G527)), "")&amp;
      TEXT(SOURCE!H527,"??0")&amp;", "&amp; IF(SOURCE!$T$2-3 &gt;= 0, REPT(" ",SOURCE!$T$2-3), "")&amp;
      TEXT(SOURCE!I527,"??0")&amp;", "&amp; IF(SOURCE!$U$2-3 &gt;= 0, REPT(" ",SOURCE!$U$2-3), "")&amp;
      SOURCE!J527&amp;", "&amp; IF(SOURCE!$V$2-LEN(SOURCE!J527) &gt;= 0, REPT(" ",SOURCE!$V$2-LEN(SOURCE!J527)), "")&amp;
      SOURCE!K527&amp;      IF(SOURCE!$W$2-LEN(SOURCE!K527) &gt;= 0, REPT(" ",SOURCE!$W$2-LEN(SOURCE!K527)), "")&amp;
  ", "&amp; SOURCE!L527&amp;      IF(SOURCE!$Y$2-LEN(SOURCE!L527) &gt;= 0, REPT(" ",SOURCE!$Y$2-LEN(SOURCE!L527)), "")&amp;
      "},"&amp;IF(SOURCE!M527&lt;&gt;"","   "&amp;SOURCE!M527,"")
 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28" spans="1:1">
      <c r="A528" s="14" t="str">
        <f>IF(SOURCE!C528&lt;0,VLOOKUP(SOURCE!C528,lookups!A$1:B$25,2,0),
  IF(ISBLANK(SOURCE!C528),
    "",
    "/* "&amp;TEXT(SOURCE!C528,"???0")&amp;" *"&amp;
      SOURCE!D528&amp;", "&amp; IF(SOURCE!$P$2-LEN(SOURCE!D528) &gt;= 0, REPT(" ",SOURCE!$P$2-LEN(SOURCE!D528)), "")&amp;
      SOURCE!E528&amp;", "&amp; IF(SOURCE!$Q$2-LEN(SOURCE!E528) &gt;= 0, REPT(" ",SOURCE!$Q$2-LEN(SOURCE!E528)), "")&amp;
      SOURCE!F528&amp;", "&amp; IF(SOURCE!$R$2-LEN(SOURCE!F528) &gt;=0, REPT(" ",SOURCE!$R$2-LEN(SOURCE!F528)), "")&amp;
      SOURCE!G528&amp;", "&amp; IF(SOURCE!$S$2-LEN(SOURCE!G528) &gt;= 0, REPT(" ",SOURCE!$S$2-LEN(SOURCE!G528)), "")&amp;
      TEXT(SOURCE!H528,"??0")&amp;", "&amp; IF(SOURCE!$T$2-3 &gt;= 0, REPT(" ",SOURCE!$T$2-3), "")&amp;
      TEXT(SOURCE!I528,"??0")&amp;", "&amp; IF(SOURCE!$U$2-3 &gt;= 0, REPT(" ",SOURCE!$U$2-3), "")&amp;
      SOURCE!J528&amp;", "&amp; IF(SOURCE!$V$2-LEN(SOURCE!J528) &gt;= 0, REPT(" ",SOURCE!$V$2-LEN(SOURCE!J528)), "")&amp;
      SOURCE!K528&amp;      IF(SOURCE!$W$2-LEN(SOURCE!K528) &gt;= 0, REPT(" ",SOURCE!$W$2-LEN(SOURCE!K528)), "")&amp;
  ", "&amp; SOURCE!L528&amp;      IF(SOURCE!$Y$2-LEN(SOURCE!L528) &gt;= 0, REPT(" ",SOURCE!$Y$2-LEN(SOURCE!L528)), "")&amp;
      "},"&amp;IF(SOURCE!M528&lt;&gt;"","   "&amp;SOURCE!M528,"")
 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29" spans="1:1">
      <c r="A529" s="14" t="str">
        <f>IF(SOURCE!C529&lt;0,VLOOKUP(SOURCE!C529,lookups!A$1:B$25,2,0),
  IF(ISBLANK(SOURCE!C529),
    "",
    "/* "&amp;TEXT(SOURCE!C529,"???0")&amp;" *"&amp;
      SOURCE!D529&amp;", "&amp; IF(SOURCE!$P$2-LEN(SOURCE!D529) &gt;= 0, REPT(" ",SOURCE!$P$2-LEN(SOURCE!D529)), "")&amp;
      SOURCE!E529&amp;", "&amp; IF(SOURCE!$Q$2-LEN(SOURCE!E529) &gt;= 0, REPT(" ",SOURCE!$Q$2-LEN(SOURCE!E529)), "")&amp;
      SOURCE!F529&amp;", "&amp; IF(SOURCE!$R$2-LEN(SOURCE!F529) &gt;=0, REPT(" ",SOURCE!$R$2-LEN(SOURCE!F529)), "")&amp;
      SOURCE!G529&amp;", "&amp; IF(SOURCE!$S$2-LEN(SOURCE!G529) &gt;= 0, REPT(" ",SOURCE!$S$2-LEN(SOURCE!G529)), "")&amp;
      TEXT(SOURCE!H529,"??0")&amp;", "&amp; IF(SOURCE!$T$2-3 &gt;= 0, REPT(" ",SOURCE!$T$2-3), "")&amp;
      TEXT(SOURCE!I529,"??0")&amp;", "&amp; IF(SOURCE!$U$2-3 &gt;= 0, REPT(" ",SOURCE!$U$2-3), "")&amp;
      SOURCE!J529&amp;", "&amp; IF(SOURCE!$V$2-LEN(SOURCE!J529) &gt;= 0, REPT(" ",SOURCE!$V$2-LEN(SOURCE!J529)), "")&amp;
      SOURCE!K529&amp;      IF(SOURCE!$W$2-LEN(SOURCE!K529) &gt;= 0, REPT(" ",SOURCE!$W$2-LEN(SOURCE!K529)), "")&amp;
  ", "&amp; SOURCE!L529&amp;      IF(SOURCE!$Y$2-LEN(SOURCE!L529) &gt;= 0, REPT(" ",SOURCE!$Y$2-LEN(SOURCE!L529)), "")&amp;
      "},"&amp;IF(SOURCE!M529&lt;&gt;"","   "&amp;SOURCE!M529,"")
 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30" spans="1:1">
      <c r="A530" s="14" t="str">
        <f>IF(SOURCE!C530&lt;0,VLOOKUP(SOURCE!C530,lookups!A$1:B$25,2,0),
  IF(ISBLANK(SOURCE!C530),
    "",
    "/* "&amp;TEXT(SOURCE!C530,"???0")&amp;" *"&amp;
      SOURCE!D530&amp;", "&amp; IF(SOURCE!$P$2-LEN(SOURCE!D530) &gt;= 0, REPT(" ",SOURCE!$P$2-LEN(SOURCE!D530)), "")&amp;
      SOURCE!E530&amp;", "&amp; IF(SOURCE!$Q$2-LEN(SOURCE!E530) &gt;= 0, REPT(" ",SOURCE!$Q$2-LEN(SOURCE!E530)), "")&amp;
      SOURCE!F530&amp;", "&amp; IF(SOURCE!$R$2-LEN(SOURCE!F530) &gt;=0, REPT(" ",SOURCE!$R$2-LEN(SOURCE!F530)), "")&amp;
      SOURCE!G530&amp;", "&amp; IF(SOURCE!$S$2-LEN(SOURCE!G530) &gt;= 0, REPT(" ",SOURCE!$S$2-LEN(SOURCE!G530)), "")&amp;
      TEXT(SOURCE!H530,"??0")&amp;", "&amp; IF(SOURCE!$T$2-3 &gt;= 0, REPT(" ",SOURCE!$T$2-3), "")&amp;
      TEXT(SOURCE!I530,"??0")&amp;", "&amp; IF(SOURCE!$U$2-3 &gt;= 0, REPT(" ",SOURCE!$U$2-3), "")&amp;
      SOURCE!J530&amp;", "&amp; IF(SOURCE!$V$2-LEN(SOURCE!J530) &gt;= 0, REPT(" ",SOURCE!$V$2-LEN(SOURCE!J530)), "")&amp;
      SOURCE!K530&amp;      IF(SOURCE!$W$2-LEN(SOURCE!K530) &gt;= 0, REPT(" ",SOURCE!$W$2-LEN(SOURCE!K530)), "")&amp;
  ", "&amp; SOURCE!L530&amp;      IF(SOURCE!$Y$2-LEN(SOURCE!L530) &gt;= 0, REPT(" ",SOURCE!$Y$2-LEN(SOURCE!L530)), "")&amp;
      "},"&amp;IF(SOURCE!M530&lt;&gt;"","   "&amp;SOURCE!M530,"")
 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31" spans="1:1">
      <c r="A531" s="14" t="str">
        <f>IF(SOURCE!C531&lt;0,VLOOKUP(SOURCE!C531,lookups!A$1:B$25,2,0),
  IF(ISBLANK(SOURCE!C531),
    "",
    "/* "&amp;TEXT(SOURCE!C531,"???0")&amp;" *"&amp;
      SOURCE!D531&amp;", "&amp; IF(SOURCE!$P$2-LEN(SOURCE!D531) &gt;= 0, REPT(" ",SOURCE!$P$2-LEN(SOURCE!D531)), "")&amp;
      SOURCE!E531&amp;", "&amp; IF(SOURCE!$Q$2-LEN(SOURCE!E531) &gt;= 0, REPT(" ",SOURCE!$Q$2-LEN(SOURCE!E531)), "")&amp;
      SOURCE!F531&amp;", "&amp; IF(SOURCE!$R$2-LEN(SOURCE!F531) &gt;=0, REPT(" ",SOURCE!$R$2-LEN(SOURCE!F531)), "")&amp;
      SOURCE!G531&amp;", "&amp; IF(SOURCE!$S$2-LEN(SOURCE!G531) &gt;= 0, REPT(" ",SOURCE!$S$2-LEN(SOURCE!G531)), "")&amp;
      TEXT(SOURCE!H531,"??0")&amp;", "&amp; IF(SOURCE!$T$2-3 &gt;= 0, REPT(" ",SOURCE!$T$2-3), "")&amp;
      TEXT(SOURCE!I531,"??0")&amp;", "&amp; IF(SOURCE!$U$2-3 &gt;= 0, REPT(" ",SOURCE!$U$2-3), "")&amp;
      SOURCE!J531&amp;", "&amp; IF(SOURCE!$V$2-LEN(SOURCE!J531) &gt;= 0, REPT(" ",SOURCE!$V$2-LEN(SOURCE!J531)), "")&amp;
      SOURCE!K531&amp;      IF(SOURCE!$W$2-LEN(SOURCE!K531) &gt;= 0, REPT(" ",SOURCE!$W$2-LEN(SOURCE!K531)), "")&amp;
  ", "&amp; SOURCE!L531&amp;      IF(SOURCE!$Y$2-LEN(SOURCE!L531) &gt;= 0, REPT(" ",SOURCE!$Y$2-LEN(SOURCE!L531)), "")&amp;
      "},"&amp;IF(SOURCE!M531&lt;&gt;"","   "&amp;SOURCE!M531,"")
 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32" spans="1:1">
      <c r="A532" s="14" t="str">
        <f>IF(SOURCE!C532&lt;0,VLOOKUP(SOURCE!C532,lookups!A$1:B$25,2,0),
  IF(ISBLANK(SOURCE!C532),
    "",
    "/* "&amp;TEXT(SOURCE!C532,"???0")&amp;" *"&amp;
      SOURCE!D532&amp;", "&amp; IF(SOURCE!$P$2-LEN(SOURCE!D532) &gt;= 0, REPT(" ",SOURCE!$P$2-LEN(SOURCE!D532)), "")&amp;
      SOURCE!E532&amp;", "&amp; IF(SOURCE!$Q$2-LEN(SOURCE!E532) &gt;= 0, REPT(" ",SOURCE!$Q$2-LEN(SOURCE!E532)), "")&amp;
      SOURCE!F532&amp;", "&amp; IF(SOURCE!$R$2-LEN(SOURCE!F532) &gt;=0, REPT(" ",SOURCE!$R$2-LEN(SOURCE!F532)), "")&amp;
      SOURCE!G532&amp;", "&amp; IF(SOURCE!$S$2-LEN(SOURCE!G532) &gt;= 0, REPT(" ",SOURCE!$S$2-LEN(SOURCE!G532)), "")&amp;
      TEXT(SOURCE!H532,"??0")&amp;", "&amp; IF(SOURCE!$T$2-3 &gt;= 0, REPT(" ",SOURCE!$T$2-3), "")&amp;
      TEXT(SOURCE!I532,"??0")&amp;", "&amp; IF(SOURCE!$U$2-3 &gt;= 0, REPT(" ",SOURCE!$U$2-3), "")&amp;
      SOURCE!J532&amp;", "&amp; IF(SOURCE!$V$2-LEN(SOURCE!J532) &gt;= 0, REPT(" ",SOURCE!$V$2-LEN(SOURCE!J532)), "")&amp;
      SOURCE!K532&amp;      IF(SOURCE!$W$2-LEN(SOURCE!K532) &gt;= 0, REPT(" ",SOURCE!$W$2-LEN(SOURCE!K532)), "")&amp;
  ", "&amp; SOURCE!L532&amp;      IF(SOURCE!$Y$2-LEN(SOURCE!L532) &gt;= 0, REPT(" ",SOURCE!$Y$2-LEN(SOURCE!L532)), "")&amp;
      "},"&amp;IF(SOURCE!M532&lt;&gt;"","   "&amp;SOURCE!M532,"")
 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33" spans="1:1">
      <c r="A533" s="14" t="str">
        <f>IF(SOURCE!C533&lt;0,VLOOKUP(SOURCE!C533,lookups!A$1:B$25,2,0),
  IF(ISBLANK(SOURCE!C533),
    "",
    "/* "&amp;TEXT(SOURCE!C533,"???0")&amp;" *"&amp;
      SOURCE!D533&amp;", "&amp; IF(SOURCE!$P$2-LEN(SOURCE!D533) &gt;= 0, REPT(" ",SOURCE!$P$2-LEN(SOURCE!D533)), "")&amp;
      SOURCE!E533&amp;", "&amp; IF(SOURCE!$Q$2-LEN(SOURCE!E533) &gt;= 0, REPT(" ",SOURCE!$Q$2-LEN(SOURCE!E533)), "")&amp;
      SOURCE!F533&amp;", "&amp; IF(SOURCE!$R$2-LEN(SOURCE!F533) &gt;=0, REPT(" ",SOURCE!$R$2-LEN(SOURCE!F533)), "")&amp;
      SOURCE!G533&amp;", "&amp; IF(SOURCE!$S$2-LEN(SOURCE!G533) &gt;= 0, REPT(" ",SOURCE!$S$2-LEN(SOURCE!G533)), "")&amp;
      TEXT(SOURCE!H533,"??0")&amp;", "&amp; IF(SOURCE!$T$2-3 &gt;= 0, REPT(" ",SOURCE!$T$2-3), "")&amp;
      TEXT(SOURCE!I533,"??0")&amp;", "&amp; IF(SOURCE!$U$2-3 &gt;= 0, REPT(" ",SOURCE!$U$2-3), "")&amp;
      SOURCE!J533&amp;", "&amp; IF(SOURCE!$V$2-LEN(SOURCE!J533) &gt;= 0, REPT(" ",SOURCE!$V$2-LEN(SOURCE!J533)), "")&amp;
      SOURCE!K533&amp;      IF(SOURCE!$W$2-LEN(SOURCE!K533) &gt;= 0, REPT(" ",SOURCE!$W$2-LEN(SOURCE!K533)), "")&amp;
  ", "&amp; SOURCE!L533&amp;      IF(SOURCE!$Y$2-LEN(SOURCE!L533) &gt;= 0, REPT(" ",SOURCE!$Y$2-LEN(SOURCE!L533)), "")&amp;
      "},"&amp;IF(SOURCE!M533&lt;&gt;"","   "&amp;SOURCE!M533,"")
 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34" spans="1:1">
      <c r="A534" s="14" t="str">
        <f>IF(SOURCE!C534&lt;0,VLOOKUP(SOURCE!C534,lookups!A$1:B$25,2,0),
  IF(ISBLANK(SOURCE!C534),
    "",
    "/* "&amp;TEXT(SOURCE!C534,"???0")&amp;" *"&amp;
      SOURCE!D534&amp;", "&amp; IF(SOURCE!$P$2-LEN(SOURCE!D534) &gt;= 0, REPT(" ",SOURCE!$P$2-LEN(SOURCE!D534)), "")&amp;
      SOURCE!E534&amp;", "&amp; IF(SOURCE!$Q$2-LEN(SOURCE!E534) &gt;= 0, REPT(" ",SOURCE!$Q$2-LEN(SOURCE!E534)), "")&amp;
      SOURCE!F534&amp;", "&amp; IF(SOURCE!$R$2-LEN(SOURCE!F534) &gt;=0, REPT(" ",SOURCE!$R$2-LEN(SOURCE!F534)), "")&amp;
      SOURCE!G534&amp;", "&amp; IF(SOURCE!$S$2-LEN(SOURCE!G534) &gt;= 0, REPT(" ",SOURCE!$S$2-LEN(SOURCE!G534)), "")&amp;
      TEXT(SOURCE!H534,"??0")&amp;", "&amp; IF(SOURCE!$T$2-3 &gt;= 0, REPT(" ",SOURCE!$T$2-3), "")&amp;
      TEXT(SOURCE!I534,"??0")&amp;", "&amp; IF(SOURCE!$U$2-3 &gt;= 0, REPT(" ",SOURCE!$U$2-3), "")&amp;
      SOURCE!J534&amp;", "&amp; IF(SOURCE!$V$2-LEN(SOURCE!J534) &gt;= 0, REPT(" ",SOURCE!$V$2-LEN(SOURCE!J534)), "")&amp;
      SOURCE!K534&amp;      IF(SOURCE!$W$2-LEN(SOURCE!K534) &gt;= 0, REPT(" ",SOURCE!$W$2-LEN(SOURCE!K534)), "")&amp;
  ", "&amp; SOURCE!L534&amp;      IF(SOURCE!$Y$2-LEN(SOURCE!L534) &gt;= 0, REPT(" ",SOURCE!$Y$2-LEN(SOURCE!L534)), "")&amp;
      "},"&amp;IF(SOURCE!M534&lt;&gt;"","   "&amp;SOURCE!M534,"")
 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35" spans="1:1">
      <c r="A535" s="14" t="str">
        <f>IF(SOURCE!C535&lt;0,VLOOKUP(SOURCE!C535,lookups!A$1:B$25,2,0),
  IF(ISBLANK(SOURCE!C535),
    "",
    "/* "&amp;TEXT(SOURCE!C535,"???0")&amp;" *"&amp;
      SOURCE!D535&amp;", "&amp; IF(SOURCE!$P$2-LEN(SOURCE!D535) &gt;= 0, REPT(" ",SOURCE!$P$2-LEN(SOURCE!D535)), "")&amp;
      SOURCE!E535&amp;", "&amp; IF(SOURCE!$Q$2-LEN(SOURCE!E535) &gt;= 0, REPT(" ",SOURCE!$Q$2-LEN(SOURCE!E535)), "")&amp;
      SOURCE!F535&amp;", "&amp; IF(SOURCE!$R$2-LEN(SOURCE!F535) &gt;=0, REPT(" ",SOURCE!$R$2-LEN(SOURCE!F535)), "")&amp;
      SOURCE!G535&amp;", "&amp; IF(SOURCE!$S$2-LEN(SOURCE!G535) &gt;= 0, REPT(" ",SOURCE!$S$2-LEN(SOURCE!G535)), "")&amp;
      TEXT(SOURCE!H535,"??0")&amp;", "&amp; IF(SOURCE!$T$2-3 &gt;= 0, REPT(" ",SOURCE!$T$2-3), "")&amp;
      TEXT(SOURCE!I535,"??0")&amp;", "&amp; IF(SOURCE!$U$2-3 &gt;= 0, REPT(" ",SOURCE!$U$2-3), "")&amp;
      SOURCE!J535&amp;", "&amp; IF(SOURCE!$V$2-LEN(SOURCE!J535) &gt;= 0, REPT(" ",SOURCE!$V$2-LEN(SOURCE!J535)), "")&amp;
      SOURCE!K535&amp;      IF(SOURCE!$W$2-LEN(SOURCE!K535) &gt;= 0, REPT(" ",SOURCE!$W$2-LEN(SOURCE!K535)), "")&amp;
  ", "&amp; SOURCE!L535&amp;      IF(SOURCE!$Y$2-LEN(SOURCE!L535) &gt;= 0, REPT(" ",SOURCE!$Y$2-LEN(SOURCE!L535)), "")&amp;
      "},"&amp;IF(SOURCE!M535&lt;&gt;"","   "&amp;SOURCE!M535,"")
 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36" spans="1:1">
      <c r="A536" s="14" t="str">
        <f>IF(SOURCE!C536&lt;0,VLOOKUP(SOURCE!C536,lookups!A$1:B$25,2,0),
  IF(ISBLANK(SOURCE!C536),
    "",
    "/* "&amp;TEXT(SOURCE!C536,"???0")&amp;" *"&amp;
      SOURCE!D536&amp;", "&amp; IF(SOURCE!$P$2-LEN(SOURCE!D536) &gt;= 0, REPT(" ",SOURCE!$P$2-LEN(SOURCE!D536)), "")&amp;
      SOURCE!E536&amp;", "&amp; IF(SOURCE!$Q$2-LEN(SOURCE!E536) &gt;= 0, REPT(" ",SOURCE!$Q$2-LEN(SOURCE!E536)), "")&amp;
      SOURCE!F536&amp;", "&amp; IF(SOURCE!$R$2-LEN(SOURCE!F536) &gt;=0, REPT(" ",SOURCE!$R$2-LEN(SOURCE!F536)), "")&amp;
      SOURCE!G536&amp;", "&amp; IF(SOURCE!$S$2-LEN(SOURCE!G536) &gt;= 0, REPT(" ",SOURCE!$S$2-LEN(SOURCE!G536)), "")&amp;
      TEXT(SOURCE!H536,"??0")&amp;", "&amp; IF(SOURCE!$T$2-3 &gt;= 0, REPT(" ",SOURCE!$T$2-3), "")&amp;
      TEXT(SOURCE!I536,"??0")&amp;", "&amp; IF(SOURCE!$U$2-3 &gt;= 0, REPT(" ",SOURCE!$U$2-3), "")&amp;
      SOURCE!J536&amp;", "&amp; IF(SOURCE!$V$2-LEN(SOURCE!J536) &gt;= 0, REPT(" ",SOURCE!$V$2-LEN(SOURCE!J536)), "")&amp;
      SOURCE!K536&amp;      IF(SOURCE!$W$2-LEN(SOURCE!K536) &gt;= 0, REPT(" ",SOURCE!$W$2-LEN(SOURCE!K536)), "")&amp;
  ", "&amp; SOURCE!L536&amp;      IF(SOURCE!$Y$2-LEN(SOURCE!L536) &gt;= 0, REPT(" ",SOURCE!$Y$2-LEN(SOURCE!L536)), "")&amp;
      "},"&amp;IF(SOURCE!M536&lt;&gt;"","   "&amp;SOURCE!M536,"")
 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37" spans="1:1">
      <c r="A537" s="14" t="str">
        <f>IF(SOURCE!C537&lt;0,VLOOKUP(SOURCE!C537,lookups!A$1:B$25,2,0),
  IF(ISBLANK(SOURCE!C537),
    "",
    "/* "&amp;TEXT(SOURCE!C537,"???0")&amp;" *"&amp;
      SOURCE!D537&amp;", "&amp; IF(SOURCE!$P$2-LEN(SOURCE!D537) &gt;= 0, REPT(" ",SOURCE!$P$2-LEN(SOURCE!D537)), "")&amp;
      SOURCE!E537&amp;", "&amp; IF(SOURCE!$Q$2-LEN(SOURCE!E537) &gt;= 0, REPT(" ",SOURCE!$Q$2-LEN(SOURCE!E537)), "")&amp;
      SOURCE!F537&amp;", "&amp; IF(SOURCE!$R$2-LEN(SOURCE!F537) &gt;=0, REPT(" ",SOURCE!$R$2-LEN(SOURCE!F537)), "")&amp;
      SOURCE!G537&amp;", "&amp; IF(SOURCE!$S$2-LEN(SOURCE!G537) &gt;= 0, REPT(" ",SOURCE!$S$2-LEN(SOURCE!G537)), "")&amp;
      TEXT(SOURCE!H537,"??0")&amp;", "&amp; IF(SOURCE!$T$2-3 &gt;= 0, REPT(" ",SOURCE!$T$2-3), "")&amp;
      TEXT(SOURCE!I537,"??0")&amp;", "&amp; IF(SOURCE!$U$2-3 &gt;= 0, REPT(" ",SOURCE!$U$2-3), "")&amp;
      SOURCE!J537&amp;", "&amp; IF(SOURCE!$V$2-LEN(SOURCE!J537) &gt;= 0, REPT(" ",SOURCE!$V$2-LEN(SOURCE!J537)), "")&amp;
      SOURCE!K537&amp;      IF(SOURCE!$W$2-LEN(SOURCE!K537) &gt;= 0, REPT(" ",SOURCE!$W$2-LEN(SOURCE!K537)), "")&amp;
  ", "&amp; SOURCE!L537&amp;      IF(SOURCE!$Y$2-LEN(SOURCE!L537) &gt;= 0, REPT(" ",SOURCE!$Y$2-LEN(SOURCE!L537)), "")&amp;
      "},"&amp;IF(SOURCE!M537&lt;&gt;"","   "&amp;SOURCE!M537,"")
 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38" spans="1:1">
      <c r="A538" s="14" t="str">
        <f>IF(SOURCE!C538&lt;0,VLOOKUP(SOURCE!C538,lookups!A$1:B$25,2,0),
  IF(ISBLANK(SOURCE!C538),
    "",
    "/* "&amp;TEXT(SOURCE!C538,"???0")&amp;" *"&amp;
      SOURCE!D538&amp;", "&amp; IF(SOURCE!$P$2-LEN(SOURCE!D538) &gt;= 0, REPT(" ",SOURCE!$P$2-LEN(SOURCE!D538)), "")&amp;
      SOURCE!E538&amp;", "&amp; IF(SOURCE!$Q$2-LEN(SOURCE!E538) &gt;= 0, REPT(" ",SOURCE!$Q$2-LEN(SOURCE!E538)), "")&amp;
      SOURCE!F538&amp;", "&amp; IF(SOURCE!$R$2-LEN(SOURCE!F538) &gt;=0, REPT(" ",SOURCE!$R$2-LEN(SOURCE!F538)), "")&amp;
      SOURCE!G538&amp;", "&amp; IF(SOURCE!$S$2-LEN(SOURCE!G538) &gt;= 0, REPT(" ",SOURCE!$S$2-LEN(SOURCE!G538)), "")&amp;
      TEXT(SOURCE!H538,"??0")&amp;", "&amp; IF(SOURCE!$T$2-3 &gt;= 0, REPT(" ",SOURCE!$T$2-3), "")&amp;
      TEXT(SOURCE!I538,"??0")&amp;", "&amp; IF(SOURCE!$U$2-3 &gt;= 0, REPT(" ",SOURCE!$U$2-3), "")&amp;
      SOURCE!J538&amp;", "&amp; IF(SOURCE!$V$2-LEN(SOURCE!J538) &gt;= 0, REPT(" ",SOURCE!$V$2-LEN(SOURCE!J538)), "")&amp;
      SOURCE!K538&amp;      IF(SOURCE!$W$2-LEN(SOURCE!K538) &gt;= 0, REPT(" ",SOURCE!$W$2-LEN(SOURCE!K538)), "")&amp;
  ", "&amp; SOURCE!L538&amp;      IF(SOURCE!$Y$2-LEN(SOURCE!L538) &gt;= 0, REPT(" ",SOURCE!$Y$2-LEN(SOURCE!L538)), "")&amp;
      "},"&amp;IF(SOURCE!M538&lt;&gt;"","   "&amp;SOURCE!M538,"")
 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39" spans="1:1">
      <c r="A539" s="14" t="str">
        <f>IF(SOURCE!C539&lt;0,VLOOKUP(SOURCE!C539,lookups!A$1:B$25,2,0),
  IF(ISBLANK(SOURCE!C539),
    "",
    "/* "&amp;TEXT(SOURCE!C539,"???0")&amp;" *"&amp;
      SOURCE!D539&amp;", "&amp; IF(SOURCE!$P$2-LEN(SOURCE!D539) &gt;= 0, REPT(" ",SOURCE!$P$2-LEN(SOURCE!D539)), "")&amp;
      SOURCE!E539&amp;", "&amp; IF(SOURCE!$Q$2-LEN(SOURCE!E539) &gt;= 0, REPT(" ",SOURCE!$Q$2-LEN(SOURCE!E539)), "")&amp;
      SOURCE!F539&amp;", "&amp; IF(SOURCE!$R$2-LEN(SOURCE!F539) &gt;=0, REPT(" ",SOURCE!$R$2-LEN(SOURCE!F539)), "")&amp;
      SOURCE!G539&amp;", "&amp; IF(SOURCE!$S$2-LEN(SOURCE!G539) &gt;= 0, REPT(" ",SOURCE!$S$2-LEN(SOURCE!G539)), "")&amp;
      TEXT(SOURCE!H539,"??0")&amp;", "&amp; IF(SOURCE!$T$2-3 &gt;= 0, REPT(" ",SOURCE!$T$2-3), "")&amp;
      TEXT(SOURCE!I539,"??0")&amp;", "&amp; IF(SOURCE!$U$2-3 &gt;= 0, REPT(" ",SOURCE!$U$2-3), "")&amp;
      SOURCE!J539&amp;", "&amp; IF(SOURCE!$V$2-LEN(SOURCE!J539) &gt;= 0, REPT(" ",SOURCE!$V$2-LEN(SOURCE!J539)), "")&amp;
      SOURCE!K539&amp;      IF(SOURCE!$W$2-LEN(SOURCE!K539) &gt;= 0, REPT(" ",SOURCE!$W$2-LEN(SOURCE!K539)), "")&amp;
  ", "&amp; SOURCE!L539&amp;      IF(SOURCE!$Y$2-LEN(SOURCE!L539) &gt;= 0, REPT(" ",SOURCE!$Y$2-LEN(SOURCE!L539)), "")&amp;
      "},"&amp;IF(SOURCE!M539&lt;&gt;"","   "&amp;SOURCE!M539,"")
 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40" spans="1:1">
      <c r="A540" s="14" t="str">
        <f>IF(SOURCE!C540&lt;0,VLOOKUP(SOURCE!C540,lookups!A$1:B$25,2,0),
  IF(ISBLANK(SOURCE!C540),
    "",
    "/* "&amp;TEXT(SOURCE!C540,"???0")&amp;" *"&amp;
      SOURCE!D540&amp;", "&amp; IF(SOURCE!$P$2-LEN(SOURCE!D540) &gt;= 0, REPT(" ",SOURCE!$P$2-LEN(SOURCE!D540)), "")&amp;
      SOURCE!E540&amp;", "&amp; IF(SOURCE!$Q$2-LEN(SOURCE!E540) &gt;= 0, REPT(" ",SOURCE!$Q$2-LEN(SOURCE!E540)), "")&amp;
      SOURCE!F540&amp;", "&amp; IF(SOURCE!$R$2-LEN(SOURCE!F540) &gt;=0, REPT(" ",SOURCE!$R$2-LEN(SOURCE!F540)), "")&amp;
      SOURCE!G540&amp;", "&amp; IF(SOURCE!$S$2-LEN(SOURCE!G540) &gt;= 0, REPT(" ",SOURCE!$S$2-LEN(SOURCE!G540)), "")&amp;
      TEXT(SOURCE!H540,"??0")&amp;", "&amp; IF(SOURCE!$T$2-3 &gt;= 0, REPT(" ",SOURCE!$T$2-3), "")&amp;
      TEXT(SOURCE!I540,"??0")&amp;", "&amp; IF(SOURCE!$U$2-3 &gt;= 0, REPT(" ",SOURCE!$U$2-3), "")&amp;
      SOURCE!J540&amp;", "&amp; IF(SOURCE!$V$2-LEN(SOURCE!J540) &gt;= 0, REPT(" ",SOURCE!$V$2-LEN(SOURCE!J540)), "")&amp;
      SOURCE!K540&amp;      IF(SOURCE!$W$2-LEN(SOURCE!K540) &gt;= 0, REPT(" ",SOURCE!$W$2-LEN(SOURCE!K540)), "")&amp;
  ", "&amp; SOURCE!L540&amp;      IF(SOURCE!$Y$2-LEN(SOURCE!L540) &gt;= 0, REPT(" ",SOURCE!$Y$2-LEN(SOURCE!L540)), "")&amp;
      "},"&amp;IF(SOURCE!M540&lt;&gt;"","   "&amp;SOURCE!M540,"")
 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41" spans="1:1">
      <c r="A541" s="14" t="str">
        <f>IF(SOURCE!C541&lt;0,VLOOKUP(SOURCE!C541,lookups!A$1:B$25,2,0),
  IF(ISBLANK(SOURCE!C541),
    "",
    "/* "&amp;TEXT(SOURCE!C541,"???0")&amp;" *"&amp;
      SOURCE!D541&amp;", "&amp; IF(SOURCE!$P$2-LEN(SOURCE!D541) &gt;= 0, REPT(" ",SOURCE!$P$2-LEN(SOURCE!D541)), "")&amp;
      SOURCE!E541&amp;", "&amp; IF(SOURCE!$Q$2-LEN(SOURCE!E541) &gt;= 0, REPT(" ",SOURCE!$Q$2-LEN(SOURCE!E541)), "")&amp;
      SOURCE!F541&amp;", "&amp; IF(SOURCE!$R$2-LEN(SOURCE!F541) &gt;=0, REPT(" ",SOURCE!$R$2-LEN(SOURCE!F541)), "")&amp;
      SOURCE!G541&amp;", "&amp; IF(SOURCE!$S$2-LEN(SOURCE!G541) &gt;= 0, REPT(" ",SOURCE!$S$2-LEN(SOURCE!G541)), "")&amp;
      TEXT(SOURCE!H541,"??0")&amp;", "&amp; IF(SOURCE!$T$2-3 &gt;= 0, REPT(" ",SOURCE!$T$2-3), "")&amp;
      TEXT(SOURCE!I541,"??0")&amp;", "&amp; IF(SOURCE!$U$2-3 &gt;= 0, REPT(" ",SOURCE!$U$2-3), "")&amp;
      SOURCE!J541&amp;", "&amp; IF(SOURCE!$V$2-LEN(SOURCE!J541) &gt;= 0, REPT(" ",SOURCE!$V$2-LEN(SOURCE!J541)), "")&amp;
      SOURCE!K541&amp;      IF(SOURCE!$W$2-LEN(SOURCE!K541) &gt;= 0, REPT(" ",SOURCE!$W$2-LEN(SOURCE!K541)), "")&amp;
  ", "&amp; SOURCE!L541&amp;      IF(SOURCE!$Y$2-LEN(SOURCE!L541) &gt;= 0, REPT(" ",SOURCE!$Y$2-LEN(SOURCE!L541)), "")&amp;
      "},"&amp;IF(SOURCE!M541&lt;&gt;"","   "&amp;SOURCE!M541,"")
 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42" spans="1:1">
      <c r="A542" s="14" t="str">
        <f>IF(SOURCE!C542&lt;0,VLOOKUP(SOURCE!C542,lookups!A$1:B$25,2,0),
  IF(ISBLANK(SOURCE!C542),
    "",
    "/* "&amp;TEXT(SOURCE!C542,"???0")&amp;" *"&amp;
      SOURCE!D542&amp;", "&amp; IF(SOURCE!$P$2-LEN(SOURCE!D542) &gt;= 0, REPT(" ",SOURCE!$P$2-LEN(SOURCE!D542)), "")&amp;
      SOURCE!E542&amp;", "&amp; IF(SOURCE!$Q$2-LEN(SOURCE!E542) &gt;= 0, REPT(" ",SOURCE!$Q$2-LEN(SOURCE!E542)), "")&amp;
      SOURCE!F542&amp;", "&amp; IF(SOURCE!$R$2-LEN(SOURCE!F542) &gt;=0, REPT(" ",SOURCE!$R$2-LEN(SOURCE!F542)), "")&amp;
      SOURCE!G542&amp;", "&amp; IF(SOURCE!$S$2-LEN(SOURCE!G542) &gt;= 0, REPT(" ",SOURCE!$S$2-LEN(SOURCE!G542)), "")&amp;
      TEXT(SOURCE!H542,"??0")&amp;", "&amp; IF(SOURCE!$T$2-3 &gt;= 0, REPT(" ",SOURCE!$T$2-3), "")&amp;
      TEXT(SOURCE!I542,"??0")&amp;", "&amp; IF(SOURCE!$U$2-3 &gt;= 0, REPT(" ",SOURCE!$U$2-3), "")&amp;
      SOURCE!J542&amp;", "&amp; IF(SOURCE!$V$2-LEN(SOURCE!J542) &gt;= 0, REPT(" ",SOURCE!$V$2-LEN(SOURCE!J542)), "")&amp;
      SOURCE!K542&amp;      IF(SOURCE!$W$2-LEN(SOURCE!K542) &gt;= 0, REPT(" ",SOURCE!$W$2-LEN(SOURCE!K542)), "")&amp;
  ", "&amp; SOURCE!L542&amp;      IF(SOURCE!$Y$2-LEN(SOURCE!L542) &gt;= 0, REPT(" ",SOURCE!$Y$2-LEN(SOURCE!L542)), "")&amp;
      "},"&amp;IF(SOURCE!M542&lt;&gt;"","   "&amp;SOURCE!M542,"")
 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43" spans="1:1">
      <c r="A543" s="14" t="str">
        <f>IF(SOURCE!C543&lt;0,VLOOKUP(SOURCE!C543,lookups!A$1:B$25,2,0),
  IF(ISBLANK(SOURCE!C543),
    "",
    "/* "&amp;TEXT(SOURCE!C543,"???0")&amp;" *"&amp;
      SOURCE!D543&amp;", "&amp; IF(SOURCE!$P$2-LEN(SOURCE!D543) &gt;= 0, REPT(" ",SOURCE!$P$2-LEN(SOURCE!D543)), "")&amp;
      SOURCE!E543&amp;", "&amp; IF(SOURCE!$Q$2-LEN(SOURCE!E543) &gt;= 0, REPT(" ",SOURCE!$Q$2-LEN(SOURCE!E543)), "")&amp;
      SOURCE!F543&amp;", "&amp; IF(SOURCE!$R$2-LEN(SOURCE!F543) &gt;=0, REPT(" ",SOURCE!$R$2-LEN(SOURCE!F543)), "")&amp;
      SOURCE!G543&amp;", "&amp; IF(SOURCE!$S$2-LEN(SOURCE!G543) &gt;= 0, REPT(" ",SOURCE!$S$2-LEN(SOURCE!G543)), "")&amp;
      TEXT(SOURCE!H543,"??0")&amp;", "&amp; IF(SOURCE!$T$2-3 &gt;= 0, REPT(" ",SOURCE!$T$2-3), "")&amp;
      TEXT(SOURCE!I543,"??0")&amp;", "&amp; IF(SOURCE!$U$2-3 &gt;= 0, REPT(" ",SOURCE!$U$2-3), "")&amp;
      SOURCE!J543&amp;", "&amp; IF(SOURCE!$V$2-LEN(SOURCE!J543) &gt;= 0, REPT(" ",SOURCE!$V$2-LEN(SOURCE!J543)), "")&amp;
      SOURCE!K543&amp;      IF(SOURCE!$W$2-LEN(SOURCE!K543) &gt;= 0, REPT(" ",SOURCE!$W$2-LEN(SOURCE!K543)), "")&amp;
  ", "&amp; SOURCE!L543&amp;      IF(SOURCE!$Y$2-LEN(SOURCE!L543) &gt;= 0, REPT(" ",SOURCE!$Y$2-LEN(SOURCE!L543)), "")&amp;
      "},"&amp;IF(SOURCE!M543&lt;&gt;"","   "&amp;SOURCE!M543,"")
 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44" spans="1:1">
      <c r="A544" s="14" t="str">
        <f>IF(SOURCE!C544&lt;0,VLOOKUP(SOURCE!C544,lookups!A$1:B$25,2,0),
  IF(ISBLANK(SOURCE!C544),
    "",
    "/* "&amp;TEXT(SOURCE!C544,"???0")&amp;" *"&amp;
      SOURCE!D544&amp;", "&amp; IF(SOURCE!$P$2-LEN(SOURCE!D544) &gt;= 0, REPT(" ",SOURCE!$P$2-LEN(SOURCE!D544)), "")&amp;
      SOURCE!E544&amp;", "&amp; IF(SOURCE!$Q$2-LEN(SOURCE!E544) &gt;= 0, REPT(" ",SOURCE!$Q$2-LEN(SOURCE!E544)), "")&amp;
      SOURCE!F544&amp;", "&amp; IF(SOURCE!$R$2-LEN(SOURCE!F544) &gt;=0, REPT(" ",SOURCE!$R$2-LEN(SOURCE!F544)), "")&amp;
      SOURCE!G544&amp;", "&amp; IF(SOURCE!$S$2-LEN(SOURCE!G544) &gt;= 0, REPT(" ",SOURCE!$S$2-LEN(SOURCE!G544)), "")&amp;
      TEXT(SOURCE!H544,"??0")&amp;", "&amp; IF(SOURCE!$T$2-3 &gt;= 0, REPT(" ",SOURCE!$T$2-3), "")&amp;
      TEXT(SOURCE!I544,"??0")&amp;", "&amp; IF(SOURCE!$U$2-3 &gt;= 0, REPT(" ",SOURCE!$U$2-3), "")&amp;
      SOURCE!J544&amp;", "&amp; IF(SOURCE!$V$2-LEN(SOURCE!J544) &gt;= 0, REPT(" ",SOURCE!$V$2-LEN(SOURCE!J544)), "")&amp;
      SOURCE!K544&amp;      IF(SOURCE!$W$2-LEN(SOURCE!K544) &gt;= 0, REPT(" ",SOURCE!$W$2-LEN(SOURCE!K544)), "")&amp;
  ", "&amp; SOURCE!L544&amp;      IF(SOURCE!$Y$2-LEN(SOURCE!L544) &gt;= 0, REPT(" ",SOURCE!$Y$2-LEN(SOURCE!L544)), "")&amp;
      "},"&amp;IF(SOURCE!M544&lt;&gt;"","   "&amp;SOURCE!M544,"")
 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45" spans="1:1">
      <c r="A545" s="14" t="str">
        <f>IF(SOURCE!C545&lt;0,VLOOKUP(SOURCE!C545,lookups!A$1:B$25,2,0),
  IF(ISBLANK(SOURCE!C545),
    "",
    "/* "&amp;TEXT(SOURCE!C545,"???0")&amp;" *"&amp;
      SOURCE!D545&amp;", "&amp; IF(SOURCE!$P$2-LEN(SOURCE!D545) &gt;= 0, REPT(" ",SOURCE!$P$2-LEN(SOURCE!D545)), "")&amp;
      SOURCE!E545&amp;", "&amp; IF(SOURCE!$Q$2-LEN(SOURCE!E545) &gt;= 0, REPT(" ",SOURCE!$Q$2-LEN(SOURCE!E545)), "")&amp;
      SOURCE!F545&amp;", "&amp; IF(SOURCE!$R$2-LEN(SOURCE!F545) &gt;=0, REPT(" ",SOURCE!$R$2-LEN(SOURCE!F545)), "")&amp;
      SOURCE!G545&amp;", "&amp; IF(SOURCE!$S$2-LEN(SOURCE!G545) &gt;= 0, REPT(" ",SOURCE!$S$2-LEN(SOURCE!G545)), "")&amp;
      TEXT(SOURCE!H545,"??0")&amp;", "&amp; IF(SOURCE!$T$2-3 &gt;= 0, REPT(" ",SOURCE!$T$2-3), "")&amp;
      TEXT(SOURCE!I545,"??0")&amp;", "&amp; IF(SOURCE!$U$2-3 &gt;= 0, REPT(" ",SOURCE!$U$2-3), "")&amp;
      SOURCE!J545&amp;", "&amp; IF(SOURCE!$V$2-LEN(SOURCE!J545) &gt;= 0, REPT(" ",SOURCE!$V$2-LEN(SOURCE!J545)), "")&amp;
      SOURCE!K545&amp;      IF(SOURCE!$W$2-LEN(SOURCE!K545) &gt;= 0, REPT(" ",SOURCE!$W$2-LEN(SOURCE!K545)), "")&amp;
  ", "&amp; SOURCE!L545&amp;      IF(SOURCE!$Y$2-LEN(SOURCE!L545) &gt;= 0, REPT(" ",SOURCE!$Y$2-LEN(SOURCE!L545)), "")&amp;
      "},"&amp;IF(SOURCE!M545&lt;&gt;"","   "&amp;SOURCE!M545,"")
 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46" spans="1:1">
      <c r="A546" s="14" t="str">
        <f>IF(SOURCE!C546&lt;0,VLOOKUP(SOURCE!C546,lookups!A$1:B$25,2,0),
  IF(ISBLANK(SOURCE!C546),
    "",
    "/* "&amp;TEXT(SOURCE!C546,"???0")&amp;" *"&amp;
      SOURCE!D546&amp;", "&amp; IF(SOURCE!$P$2-LEN(SOURCE!D546) &gt;= 0, REPT(" ",SOURCE!$P$2-LEN(SOURCE!D546)), "")&amp;
      SOURCE!E546&amp;", "&amp; IF(SOURCE!$Q$2-LEN(SOURCE!E546) &gt;= 0, REPT(" ",SOURCE!$Q$2-LEN(SOURCE!E546)), "")&amp;
      SOURCE!F546&amp;", "&amp; IF(SOURCE!$R$2-LEN(SOURCE!F546) &gt;=0, REPT(" ",SOURCE!$R$2-LEN(SOURCE!F546)), "")&amp;
      SOURCE!G546&amp;", "&amp; IF(SOURCE!$S$2-LEN(SOURCE!G546) &gt;= 0, REPT(" ",SOURCE!$S$2-LEN(SOURCE!G546)), "")&amp;
      TEXT(SOURCE!H546,"??0")&amp;", "&amp; IF(SOURCE!$T$2-3 &gt;= 0, REPT(" ",SOURCE!$T$2-3), "")&amp;
      TEXT(SOURCE!I546,"??0")&amp;", "&amp; IF(SOURCE!$U$2-3 &gt;= 0, REPT(" ",SOURCE!$U$2-3), "")&amp;
      SOURCE!J546&amp;", "&amp; IF(SOURCE!$V$2-LEN(SOURCE!J546) &gt;= 0, REPT(" ",SOURCE!$V$2-LEN(SOURCE!J546)), "")&amp;
      SOURCE!K546&amp;      IF(SOURCE!$W$2-LEN(SOURCE!K546) &gt;= 0, REPT(" ",SOURCE!$W$2-LEN(SOURCE!K546)), "")&amp;
  ", "&amp; SOURCE!L546&amp;      IF(SOURCE!$Y$2-LEN(SOURCE!L546) &gt;= 0, REPT(" ",SOURCE!$Y$2-LEN(SOURCE!L546)), "")&amp;
      "},"&amp;IF(SOURCE!M546&lt;&gt;"","   "&amp;SOURCE!M546,"")
 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47" spans="1:1">
      <c r="A547" s="14" t="str">
        <f>IF(SOURCE!C547&lt;0,VLOOKUP(SOURCE!C547,lookups!A$1:B$25,2,0),
  IF(ISBLANK(SOURCE!C547),
    "",
    "/* "&amp;TEXT(SOURCE!C547,"???0")&amp;" *"&amp;
      SOURCE!D547&amp;", "&amp; IF(SOURCE!$P$2-LEN(SOURCE!D547) &gt;= 0, REPT(" ",SOURCE!$P$2-LEN(SOURCE!D547)), "")&amp;
      SOURCE!E547&amp;", "&amp; IF(SOURCE!$Q$2-LEN(SOURCE!E547) &gt;= 0, REPT(" ",SOURCE!$Q$2-LEN(SOURCE!E547)), "")&amp;
      SOURCE!F547&amp;", "&amp; IF(SOURCE!$R$2-LEN(SOURCE!F547) &gt;=0, REPT(" ",SOURCE!$R$2-LEN(SOURCE!F547)), "")&amp;
      SOURCE!G547&amp;", "&amp; IF(SOURCE!$S$2-LEN(SOURCE!G547) &gt;= 0, REPT(" ",SOURCE!$S$2-LEN(SOURCE!G547)), "")&amp;
      TEXT(SOURCE!H547,"??0")&amp;", "&amp; IF(SOURCE!$T$2-3 &gt;= 0, REPT(" ",SOURCE!$T$2-3), "")&amp;
      TEXT(SOURCE!I547,"??0")&amp;", "&amp; IF(SOURCE!$U$2-3 &gt;= 0, REPT(" ",SOURCE!$U$2-3), "")&amp;
      SOURCE!J547&amp;", "&amp; IF(SOURCE!$V$2-LEN(SOURCE!J547) &gt;= 0, REPT(" ",SOURCE!$V$2-LEN(SOURCE!J547)), "")&amp;
      SOURCE!K547&amp;      IF(SOURCE!$W$2-LEN(SOURCE!K547) &gt;= 0, REPT(" ",SOURCE!$W$2-LEN(SOURCE!K547)), "")&amp;
  ", "&amp; SOURCE!L547&amp;      IF(SOURCE!$Y$2-LEN(SOURCE!L547) &gt;= 0, REPT(" ",SOURCE!$Y$2-LEN(SOURCE!L547)), "")&amp;
      "},"&amp;IF(SOURCE!M547&lt;&gt;"","   "&amp;SOURCE!M547,"")
 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548" spans="1:1">
      <c r="A548" s="14" t="str">
        <f>IF(SOURCE!C548&lt;0,VLOOKUP(SOURCE!C548,lookups!A$1:B$25,2,0),
  IF(ISBLANK(SOURCE!C548),
    "",
    "/* "&amp;TEXT(SOURCE!C548,"???0")&amp;" *"&amp;
      SOURCE!D548&amp;", "&amp; IF(SOURCE!$P$2-LEN(SOURCE!D548) &gt;= 0, REPT(" ",SOURCE!$P$2-LEN(SOURCE!D548)), "")&amp;
      SOURCE!E548&amp;", "&amp; IF(SOURCE!$Q$2-LEN(SOURCE!E548) &gt;= 0, REPT(" ",SOURCE!$Q$2-LEN(SOURCE!E548)), "")&amp;
      SOURCE!F548&amp;", "&amp; IF(SOURCE!$R$2-LEN(SOURCE!F548) &gt;=0, REPT(" ",SOURCE!$R$2-LEN(SOURCE!F548)), "")&amp;
      SOURCE!G548&amp;", "&amp; IF(SOURCE!$S$2-LEN(SOURCE!G548) &gt;= 0, REPT(" ",SOURCE!$S$2-LEN(SOURCE!G548)), "")&amp;
      TEXT(SOURCE!H548,"??0")&amp;", "&amp; IF(SOURCE!$T$2-3 &gt;= 0, REPT(" ",SOURCE!$T$2-3), "")&amp;
      TEXT(SOURCE!I548,"??0")&amp;", "&amp; IF(SOURCE!$U$2-3 &gt;= 0, REPT(" ",SOURCE!$U$2-3), "")&amp;
      SOURCE!J548&amp;", "&amp; IF(SOURCE!$V$2-LEN(SOURCE!J548) &gt;= 0, REPT(" ",SOURCE!$V$2-LEN(SOURCE!J548)), "")&amp;
      SOURCE!K548&amp;      IF(SOURCE!$W$2-LEN(SOURCE!K548) &gt;= 0, REPT(" ",SOURCE!$W$2-LEN(SOURCE!K548)), "")&amp;
  ", "&amp; SOURCE!L548&amp;      IF(SOURCE!$Y$2-LEN(SOURCE!L548) &gt;= 0, REPT(" ",SOURCE!$Y$2-LEN(SOURCE!L548)), "")&amp;
      "},"&amp;IF(SOURCE!M548&lt;&gt;"","   "&amp;SOURCE!M548,"")
 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549" spans="1:1">
      <c r="A549" s="14" t="str">
        <f>IF(SOURCE!C549&lt;0,VLOOKUP(SOURCE!C549,lookups!A$1:B$25,2,0),
  IF(ISBLANK(SOURCE!C549),
    "",
    "/* "&amp;TEXT(SOURCE!C549,"???0")&amp;" *"&amp;
      SOURCE!D549&amp;", "&amp; IF(SOURCE!$P$2-LEN(SOURCE!D549) &gt;= 0, REPT(" ",SOURCE!$P$2-LEN(SOURCE!D549)), "")&amp;
      SOURCE!E549&amp;", "&amp; IF(SOURCE!$Q$2-LEN(SOURCE!E549) &gt;= 0, REPT(" ",SOURCE!$Q$2-LEN(SOURCE!E549)), "")&amp;
      SOURCE!F549&amp;", "&amp; IF(SOURCE!$R$2-LEN(SOURCE!F549) &gt;=0, REPT(" ",SOURCE!$R$2-LEN(SOURCE!F549)), "")&amp;
      SOURCE!G549&amp;", "&amp; IF(SOURCE!$S$2-LEN(SOURCE!G549) &gt;= 0, REPT(" ",SOURCE!$S$2-LEN(SOURCE!G549)), "")&amp;
      TEXT(SOURCE!H549,"??0")&amp;", "&amp; IF(SOURCE!$T$2-3 &gt;= 0, REPT(" ",SOURCE!$T$2-3), "")&amp;
      TEXT(SOURCE!I549,"??0")&amp;", "&amp; IF(SOURCE!$U$2-3 &gt;= 0, REPT(" ",SOURCE!$U$2-3), "")&amp;
      SOURCE!J549&amp;", "&amp; IF(SOURCE!$V$2-LEN(SOURCE!J549) &gt;= 0, REPT(" ",SOURCE!$V$2-LEN(SOURCE!J549)), "")&amp;
      SOURCE!K549&amp;      IF(SOURCE!$W$2-LEN(SOURCE!K549) &gt;= 0, REPT(" ",SOURCE!$W$2-LEN(SOURCE!K549)), "")&amp;
  ", "&amp; SOURCE!L549&amp;      IF(SOURCE!$Y$2-LEN(SOURCE!L549) &gt;= 0, REPT(" ",SOURCE!$Y$2-LEN(SOURCE!L549)), "")&amp;
      "},"&amp;IF(SOURCE!M549&lt;&gt;"","   "&amp;SOURCE!M549,"")
 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550" spans="1:1">
      <c r="A550" s="14" t="str">
        <f>IF(SOURCE!C550&lt;0,VLOOKUP(SOURCE!C550,lookups!A$1:B$25,2,0),
  IF(ISBLANK(SOURCE!C550),
    "",
    "/* "&amp;TEXT(SOURCE!C550,"???0")&amp;" *"&amp;
      SOURCE!D550&amp;", "&amp; IF(SOURCE!$P$2-LEN(SOURCE!D550) &gt;= 0, REPT(" ",SOURCE!$P$2-LEN(SOURCE!D550)), "")&amp;
      SOURCE!E550&amp;", "&amp; IF(SOURCE!$Q$2-LEN(SOURCE!E550) &gt;= 0, REPT(" ",SOURCE!$Q$2-LEN(SOURCE!E550)), "")&amp;
      SOURCE!F550&amp;", "&amp; IF(SOURCE!$R$2-LEN(SOURCE!F550) &gt;=0, REPT(" ",SOURCE!$R$2-LEN(SOURCE!F550)), "")&amp;
      SOURCE!G550&amp;", "&amp; IF(SOURCE!$S$2-LEN(SOURCE!G550) &gt;= 0, REPT(" ",SOURCE!$S$2-LEN(SOURCE!G550)), "")&amp;
      TEXT(SOURCE!H550,"??0")&amp;", "&amp; IF(SOURCE!$T$2-3 &gt;= 0, REPT(" ",SOURCE!$T$2-3), "")&amp;
      TEXT(SOURCE!I550,"??0")&amp;", "&amp; IF(SOURCE!$U$2-3 &gt;= 0, REPT(" ",SOURCE!$U$2-3), "")&amp;
      SOURCE!J550&amp;", "&amp; IF(SOURCE!$V$2-LEN(SOURCE!J550) &gt;= 0, REPT(" ",SOURCE!$V$2-LEN(SOURCE!J550)), "")&amp;
      SOURCE!K550&amp;      IF(SOURCE!$W$2-LEN(SOURCE!K550) &gt;= 0, REPT(" ",SOURCE!$W$2-LEN(SOURCE!K550)), "")&amp;
  ", "&amp; SOURCE!L550&amp;      IF(SOURCE!$Y$2-LEN(SOURCE!L550) &gt;= 0, REPT(" ",SOURCE!$Y$2-LEN(SOURCE!L550)), "")&amp;
      "},"&amp;IF(SOURCE!M550&lt;&gt;"","   "&amp;SOURCE!M550,"")
 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551" spans="1:1">
      <c r="A551" s="14" t="str">
        <f>IF(SOURCE!C551&lt;0,VLOOKUP(SOURCE!C551,lookups!A$1:B$25,2,0),
  IF(ISBLANK(SOURCE!C551),
    "",
    "/* "&amp;TEXT(SOURCE!C551,"???0")&amp;" *"&amp;
      SOURCE!D551&amp;", "&amp; IF(SOURCE!$P$2-LEN(SOURCE!D551) &gt;= 0, REPT(" ",SOURCE!$P$2-LEN(SOURCE!D551)), "")&amp;
      SOURCE!E551&amp;", "&amp; IF(SOURCE!$Q$2-LEN(SOURCE!E551) &gt;= 0, REPT(" ",SOURCE!$Q$2-LEN(SOURCE!E551)), "")&amp;
      SOURCE!F551&amp;", "&amp; IF(SOURCE!$R$2-LEN(SOURCE!F551) &gt;=0, REPT(" ",SOURCE!$R$2-LEN(SOURCE!F551)), "")&amp;
      SOURCE!G551&amp;", "&amp; IF(SOURCE!$S$2-LEN(SOURCE!G551) &gt;= 0, REPT(" ",SOURCE!$S$2-LEN(SOURCE!G551)), "")&amp;
      TEXT(SOURCE!H551,"??0")&amp;", "&amp; IF(SOURCE!$T$2-3 &gt;= 0, REPT(" ",SOURCE!$T$2-3), "")&amp;
      TEXT(SOURCE!I551,"??0")&amp;", "&amp; IF(SOURCE!$U$2-3 &gt;= 0, REPT(" ",SOURCE!$U$2-3), "")&amp;
      SOURCE!J551&amp;", "&amp; IF(SOURCE!$V$2-LEN(SOURCE!J551) &gt;= 0, REPT(" ",SOURCE!$V$2-LEN(SOURCE!J551)), "")&amp;
      SOURCE!K551&amp;      IF(SOURCE!$W$2-LEN(SOURCE!K551) &gt;= 0, REPT(" ",SOURCE!$W$2-LEN(SOURCE!K551)), "")&amp;
  ", "&amp; SOURCE!L551&amp;      IF(SOURCE!$Y$2-LEN(SOURCE!L551) &gt;= 0, REPT(" ",SOURCE!$Y$2-LEN(SOURCE!L551)), "")&amp;
      "},"&amp;IF(SOURCE!M551&lt;&gt;"","   "&amp;SOURCE!M551,"")
 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552" spans="1:1">
      <c r="A552" s="14" t="str">
        <f>IF(SOURCE!C552&lt;0,VLOOKUP(SOURCE!C552,lookups!A$1:B$25,2,0),
  IF(ISBLANK(SOURCE!C552),
    "",
    "/* "&amp;TEXT(SOURCE!C552,"???0")&amp;" *"&amp;
      SOURCE!D552&amp;", "&amp; IF(SOURCE!$P$2-LEN(SOURCE!D552) &gt;= 0, REPT(" ",SOURCE!$P$2-LEN(SOURCE!D552)), "")&amp;
      SOURCE!E552&amp;", "&amp; IF(SOURCE!$Q$2-LEN(SOURCE!E552) &gt;= 0, REPT(" ",SOURCE!$Q$2-LEN(SOURCE!E552)), "")&amp;
      SOURCE!F552&amp;", "&amp; IF(SOURCE!$R$2-LEN(SOURCE!F552) &gt;=0, REPT(" ",SOURCE!$R$2-LEN(SOURCE!F552)), "")&amp;
      SOURCE!G552&amp;", "&amp; IF(SOURCE!$S$2-LEN(SOURCE!G552) &gt;= 0, REPT(" ",SOURCE!$S$2-LEN(SOURCE!G552)), "")&amp;
      TEXT(SOURCE!H552,"??0")&amp;", "&amp; IF(SOURCE!$T$2-3 &gt;= 0, REPT(" ",SOURCE!$T$2-3), "")&amp;
      TEXT(SOURCE!I552,"??0")&amp;", "&amp; IF(SOURCE!$U$2-3 &gt;= 0, REPT(" ",SOURCE!$U$2-3), "")&amp;
      SOURCE!J552&amp;", "&amp; IF(SOURCE!$V$2-LEN(SOURCE!J552) &gt;= 0, REPT(" ",SOURCE!$V$2-LEN(SOURCE!J552)), "")&amp;
      SOURCE!K552&amp;      IF(SOURCE!$W$2-LEN(SOURCE!K552) &gt;= 0, REPT(" ",SOURCE!$W$2-LEN(SOURCE!K552)), "")&amp;
  ", "&amp; SOURCE!L552&amp;      IF(SOURCE!$Y$2-LEN(SOURCE!L552) &gt;= 0, REPT(" ",SOURCE!$Y$2-LEN(SOURCE!L552)), "")&amp;
      "},"&amp;IF(SOURCE!M552&lt;&gt;"","   "&amp;SOURCE!M552,"")
 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553" spans="1:1">
      <c r="A553" s="14" t="str">
        <f>IF(SOURCE!C553&lt;0,VLOOKUP(SOURCE!C553,lookups!A$1:B$25,2,0),
  IF(ISBLANK(SOURCE!C553),
    "",
    "/* "&amp;TEXT(SOURCE!C553,"???0")&amp;" *"&amp;
      SOURCE!D553&amp;", "&amp; IF(SOURCE!$P$2-LEN(SOURCE!D553) &gt;= 0, REPT(" ",SOURCE!$P$2-LEN(SOURCE!D553)), "")&amp;
      SOURCE!E553&amp;", "&amp; IF(SOURCE!$Q$2-LEN(SOURCE!E553) &gt;= 0, REPT(" ",SOURCE!$Q$2-LEN(SOURCE!E553)), "")&amp;
      SOURCE!F553&amp;", "&amp; IF(SOURCE!$R$2-LEN(SOURCE!F553) &gt;=0, REPT(" ",SOURCE!$R$2-LEN(SOURCE!F553)), "")&amp;
      SOURCE!G553&amp;", "&amp; IF(SOURCE!$S$2-LEN(SOURCE!G553) &gt;= 0, REPT(" ",SOURCE!$S$2-LEN(SOURCE!G553)), "")&amp;
      TEXT(SOURCE!H553,"??0")&amp;", "&amp; IF(SOURCE!$T$2-3 &gt;= 0, REPT(" ",SOURCE!$T$2-3), "")&amp;
      TEXT(SOURCE!I553,"??0")&amp;", "&amp; IF(SOURCE!$U$2-3 &gt;= 0, REPT(" ",SOURCE!$U$2-3), "")&amp;
      SOURCE!J553&amp;", "&amp; IF(SOURCE!$V$2-LEN(SOURCE!J553) &gt;= 0, REPT(" ",SOURCE!$V$2-LEN(SOURCE!J553)), "")&amp;
      SOURCE!K553&amp;      IF(SOURCE!$W$2-LEN(SOURCE!K553) &gt;= 0, REPT(" ",SOURCE!$W$2-LEN(SOURCE!K553)), "")&amp;
  ", "&amp; SOURCE!L553&amp;      IF(SOURCE!$Y$2-LEN(SOURCE!L553) &gt;= 0, REPT(" ",SOURCE!$Y$2-LEN(SOURCE!L553)), "")&amp;
      "},"&amp;IF(SOURCE!M553&lt;&gt;"","   "&amp;SOURCE!M553,"")
 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554" spans="1:1">
      <c r="A554" s="14" t="str">
        <f>IF(SOURCE!C554&lt;0,VLOOKUP(SOURCE!C554,lookups!A$1:B$25,2,0),
  IF(ISBLANK(SOURCE!C554),
    "",
    "/* "&amp;TEXT(SOURCE!C554,"???0")&amp;" *"&amp;
      SOURCE!D554&amp;", "&amp; IF(SOURCE!$P$2-LEN(SOURCE!D554) &gt;= 0, REPT(" ",SOURCE!$P$2-LEN(SOURCE!D554)), "")&amp;
      SOURCE!E554&amp;", "&amp; IF(SOURCE!$Q$2-LEN(SOURCE!E554) &gt;= 0, REPT(" ",SOURCE!$Q$2-LEN(SOURCE!E554)), "")&amp;
      SOURCE!F554&amp;", "&amp; IF(SOURCE!$R$2-LEN(SOURCE!F554) &gt;=0, REPT(" ",SOURCE!$R$2-LEN(SOURCE!F554)), "")&amp;
      SOURCE!G554&amp;", "&amp; IF(SOURCE!$S$2-LEN(SOURCE!G554) &gt;= 0, REPT(" ",SOURCE!$S$2-LEN(SOURCE!G554)), "")&amp;
      TEXT(SOURCE!H554,"??0")&amp;", "&amp; IF(SOURCE!$T$2-3 &gt;= 0, REPT(" ",SOURCE!$T$2-3), "")&amp;
      TEXT(SOURCE!I554,"??0")&amp;", "&amp; IF(SOURCE!$U$2-3 &gt;= 0, REPT(" ",SOURCE!$U$2-3), "")&amp;
      SOURCE!J554&amp;", "&amp; IF(SOURCE!$V$2-LEN(SOURCE!J554) &gt;= 0, REPT(" ",SOURCE!$V$2-LEN(SOURCE!J554)), "")&amp;
      SOURCE!K554&amp;      IF(SOURCE!$W$2-LEN(SOURCE!K554) &gt;= 0, REPT(" ",SOURCE!$W$2-LEN(SOURCE!K554)), "")&amp;
  ", "&amp; SOURCE!L554&amp;      IF(SOURCE!$Y$2-LEN(SOURCE!L554) &gt;= 0, REPT(" ",SOURCE!$Y$2-LEN(SOURCE!L554)), "")&amp;
      "},"&amp;IF(SOURCE!M554&lt;&gt;"","   "&amp;SOURCE!M554,"")
 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555" spans="1:1">
      <c r="A555" s="14" t="str">
        <f>IF(SOURCE!C555&lt;0,VLOOKUP(SOURCE!C555,lookups!A$1:B$25,2,0),
  IF(ISBLANK(SOURCE!C555),
    "",
    "/* "&amp;TEXT(SOURCE!C555,"???0")&amp;" *"&amp;
      SOURCE!D555&amp;", "&amp; IF(SOURCE!$P$2-LEN(SOURCE!D555) &gt;= 0, REPT(" ",SOURCE!$P$2-LEN(SOURCE!D555)), "")&amp;
      SOURCE!E555&amp;", "&amp; IF(SOURCE!$Q$2-LEN(SOURCE!E555) &gt;= 0, REPT(" ",SOURCE!$Q$2-LEN(SOURCE!E555)), "")&amp;
      SOURCE!F555&amp;", "&amp; IF(SOURCE!$R$2-LEN(SOURCE!F555) &gt;=0, REPT(" ",SOURCE!$R$2-LEN(SOURCE!F555)), "")&amp;
      SOURCE!G555&amp;", "&amp; IF(SOURCE!$S$2-LEN(SOURCE!G555) &gt;= 0, REPT(" ",SOURCE!$S$2-LEN(SOURCE!G555)), "")&amp;
      TEXT(SOURCE!H555,"??0")&amp;", "&amp; IF(SOURCE!$T$2-3 &gt;= 0, REPT(" ",SOURCE!$T$2-3), "")&amp;
      TEXT(SOURCE!I555,"??0")&amp;", "&amp; IF(SOURCE!$U$2-3 &gt;= 0, REPT(" ",SOURCE!$U$2-3), "")&amp;
      SOURCE!J555&amp;", "&amp; IF(SOURCE!$V$2-LEN(SOURCE!J555) &gt;= 0, REPT(" ",SOURCE!$V$2-LEN(SOURCE!J555)), "")&amp;
      SOURCE!K555&amp;      IF(SOURCE!$W$2-LEN(SOURCE!K555) &gt;= 0, REPT(" ",SOURCE!$W$2-LEN(SOURCE!K555)), "")&amp;
  ", "&amp; SOURCE!L555&amp;      IF(SOURCE!$Y$2-LEN(SOURCE!L555) &gt;= 0, REPT(" ",SOURCE!$Y$2-LEN(SOURCE!L555)), "")&amp;
      "},"&amp;IF(SOURCE!M555&lt;&gt;"","   "&amp;SOURCE!M555,"")
 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556" spans="1:1">
      <c r="A556" s="14" t="str">
        <f>IF(SOURCE!C556&lt;0,VLOOKUP(SOURCE!C556,lookups!A$1:B$25,2,0),
  IF(ISBLANK(SOURCE!C556),
    "",
    "/* "&amp;TEXT(SOURCE!C556,"???0")&amp;" *"&amp;
      SOURCE!D556&amp;", "&amp; IF(SOURCE!$P$2-LEN(SOURCE!D556) &gt;= 0, REPT(" ",SOURCE!$P$2-LEN(SOURCE!D556)), "")&amp;
      SOURCE!E556&amp;", "&amp; IF(SOURCE!$Q$2-LEN(SOURCE!E556) &gt;= 0, REPT(" ",SOURCE!$Q$2-LEN(SOURCE!E556)), "")&amp;
      SOURCE!F556&amp;", "&amp; IF(SOURCE!$R$2-LEN(SOURCE!F556) &gt;=0, REPT(" ",SOURCE!$R$2-LEN(SOURCE!F556)), "")&amp;
      SOURCE!G556&amp;", "&amp; IF(SOURCE!$S$2-LEN(SOURCE!G556) &gt;= 0, REPT(" ",SOURCE!$S$2-LEN(SOURCE!G556)), "")&amp;
      TEXT(SOURCE!H556,"??0")&amp;", "&amp; IF(SOURCE!$T$2-3 &gt;= 0, REPT(" ",SOURCE!$T$2-3), "")&amp;
      TEXT(SOURCE!I556,"??0")&amp;", "&amp; IF(SOURCE!$U$2-3 &gt;= 0, REPT(" ",SOURCE!$U$2-3), "")&amp;
      SOURCE!J556&amp;", "&amp; IF(SOURCE!$V$2-LEN(SOURCE!J556) &gt;= 0, REPT(" ",SOURCE!$V$2-LEN(SOURCE!J556)), "")&amp;
      SOURCE!K556&amp;      IF(SOURCE!$W$2-LEN(SOURCE!K556) &gt;= 0, REPT(" ",SOURCE!$W$2-LEN(SOURCE!K556)), "")&amp;
  ", "&amp; SOURCE!L556&amp;      IF(SOURCE!$Y$2-LEN(SOURCE!L556) &gt;= 0, REPT(" ",SOURCE!$Y$2-LEN(SOURCE!L556)), "")&amp;
      "},"&amp;IF(SOURCE!M556&lt;&gt;"","   "&amp;SOURCE!M556,"")
 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557" spans="1:1">
      <c r="A557" s="14" t="str">
        <f>IF(SOURCE!C557&lt;0,VLOOKUP(SOURCE!C557,lookups!A$1:B$25,2,0),
  IF(ISBLANK(SOURCE!C557),
    "",
    "/* "&amp;TEXT(SOURCE!C557,"???0")&amp;" *"&amp;
      SOURCE!D557&amp;", "&amp; IF(SOURCE!$P$2-LEN(SOURCE!D557) &gt;= 0, REPT(" ",SOURCE!$P$2-LEN(SOURCE!D557)), "")&amp;
      SOURCE!E557&amp;", "&amp; IF(SOURCE!$Q$2-LEN(SOURCE!E557) &gt;= 0, REPT(" ",SOURCE!$Q$2-LEN(SOURCE!E557)), "")&amp;
      SOURCE!F557&amp;", "&amp; IF(SOURCE!$R$2-LEN(SOURCE!F557) &gt;=0, REPT(" ",SOURCE!$R$2-LEN(SOURCE!F557)), "")&amp;
      SOURCE!G557&amp;", "&amp; IF(SOURCE!$S$2-LEN(SOURCE!G557) &gt;= 0, REPT(" ",SOURCE!$S$2-LEN(SOURCE!G557)), "")&amp;
      TEXT(SOURCE!H557,"??0")&amp;", "&amp; IF(SOURCE!$T$2-3 &gt;= 0, REPT(" ",SOURCE!$T$2-3), "")&amp;
      TEXT(SOURCE!I557,"??0")&amp;", "&amp; IF(SOURCE!$U$2-3 &gt;= 0, REPT(" ",SOURCE!$U$2-3), "")&amp;
      SOURCE!J557&amp;", "&amp; IF(SOURCE!$V$2-LEN(SOURCE!J557) &gt;= 0, REPT(" ",SOURCE!$V$2-LEN(SOURCE!J557)), "")&amp;
      SOURCE!K557&amp;      IF(SOURCE!$W$2-LEN(SOURCE!K557) &gt;= 0, REPT(" ",SOURCE!$W$2-LEN(SOURCE!K557)), "")&amp;
  ", "&amp; SOURCE!L557&amp;      IF(SOURCE!$Y$2-LEN(SOURCE!L557) &gt;= 0, REPT(" ",SOURCE!$Y$2-LEN(SOURCE!L557)), "")&amp;
      "},"&amp;IF(SOURCE!M557&lt;&gt;"","   "&amp;SOURCE!M557,"")
 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558" spans="1:1">
      <c r="A558" s="14" t="str">
        <f>IF(SOURCE!C558&lt;0,VLOOKUP(SOURCE!C558,lookups!A$1:B$25,2,0),
  IF(ISBLANK(SOURCE!C558),
    "",
    "/* "&amp;TEXT(SOURCE!C558,"???0")&amp;" *"&amp;
      SOURCE!D558&amp;", "&amp; IF(SOURCE!$P$2-LEN(SOURCE!D558) &gt;= 0, REPT(" ",SOURCE!$P$2-LEN(SOURCE!D558)), "")&amp;
      SOURCE!E558&amp;", "&amp; IF(SOURCE!$Q$2-LEN(SOURCE!E558) &gt;= 0, REPT(" ",SOURCE!$Q$2-LEN(SOURCE!E558)), "")&amp;
      SOURCE!F558&amp;", "&amp; IF(SOURCE!$R$2-LEN(SOURCE!F558) &gt;=0, REPT(" ",SOURCE!$R$2-LEN(SOURCE!F558)), "")&amp;
      SOURCE!G558&amp;", "&amp; IF(SOURCE!$S$2-LEN(SOURCE!G558) &gt;= 0, REPT(" ",SOURCE!$S$2-LEN(SOURCE!G558)), "")&amp;
      TEXT(SOURCE!H558,"??0")&amp;", "&amp; IF(SOURCE!$T$2-3 &gt;= 0, REPT(" ",SOURCE!$T$2-3), "")&amp;
      TEXT(SOURCE!I558,"??0")&amp;", "&amp; IF(SOURCE!$U$2-3 &gt;= 0, REPT(" ",SOURCE!$U$2-3), "")&amp;
      SOURCE!J558&amp;", "&amp; IF(SOURCE!$V$2-LEN(SOURCE!J558) &gt;= 0, REPT(" ",SOURCE!$V$2-LEN(SOURCE!J558)), "")&amp;
      SOURCE!K558&amp;      IF(SOURCE!$W$2-LEN(SOURCE!K558) &gt;= 0, REPT(" ",SOURCE!$W$2-LEN(SOURCE!K558)), "")&amp;
  ", "&amp; SOURCE!L558&amp;      IF(SOURCE!$Y$2-LEN(SOURCE!L558) &gt;= 0, REPT(" ",SOURCE!$Y$2-LEN(SOURCE!L558)), "")&amp;
      "},"&amp;IF(SOURCE!M558&lt;&gt;"","   "&amp;SOURCE!M558,"")
 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559" spans="1:1">
      <c r="A559" s="14" t="str">
        <f>IF(SOURCE!C559&lt;0,VLOOKUP(SOURCE!C559,lookups!A$1:B$25,2,0),
  IF(ISBLANK(SOURCE!C559),
    "",
    "/* "&amp;TEXT(SOURCE!C559,"???0")&amp;" *"&amp;
      SOURCE!D559&amp;", "&amp; IF(SOURCE!$P$2-LEN(SOURCE!D559) &gt;= 0, REPT(" ",SOURCE!$P$2-LEN(SOURCE!D559)), "")&amp;
      SOURCE!E559&amp;", "&amp; IF(SOURCE!$Q$2-LEN(SOURCE!E559) &gt;= 0, REPT(" ",SOURCE!$Q$2-LEN(SOURCE!E559)), "")&amp;
      SOURCE!F559&amp;", "&amp; IF(SOURCE!$R$2-LEN(SOURCE!F559) &gt;=0, REPT(" ",SOURCE!$R$2-LEN(SOURCE!F559)), "")&amp;
      SOURCE!G559&amp;", "&amp; IF(SOURCE!$S$2-LEN(SOURCE!G559) &gt;= 0, REPT(" ",SOURCE!$S$2-LEN(SOURCE!G559)), "")&amp;
      TEXT(SOURCE!H559,"??0")&amp;", "&amp; IF(SOURCE!$T$2-3 &gt;= 0, REPT(" ",SOURCE!$T$2-3), "")&amp;
      TEXT(SOURCE!I559,"??0")&amp;", "&amp; IF(SOURCE!$U$2-3 &gt;= 0, REPT(" ",SOURCE!$U$2-3), "")&amp;
      SOURCE!J559&amp;", "&amp; IF(SOURCE!$V$2-LEN(SOURCE!J559) &gt;= 0, REPT(" ",SOURCE!$V$2-LEN(SOURCE!J559)), "")&amp;
      SOURCE!K559&amp;      IF(SOURCE!$W$2-LEN(SOURCE!K559) &gt;= 0, REPT(" ",SOURCE!$W$2-LEN(SOURCE!K559)), "")&amp;
  ", "&amp; SOURCE!L559&amp;      IF(SOURCE!$Y$2-LEN(SOURCE!L559) &gt;= 0, REPT(" ",SOURCE!$Y$2-LEN(SOURCE!L559)), "")&amp;
      "},"&amp;IF(SOURCE!M559&lt;&gt;"","   "&amp;SOURCE!M559,"")
 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560" spans="1:1">
      <c r="A560" s="14" t="str">
        <f>IF(SOURCE!C560&lt;0,VLOOKUP(SOURCE!C560,lookups!A$1:B$25,2,0),
  IF(ISBLANK(SOURCE!C560),
    "",
    "/* "&amp;TEXT(SOURCE!C560,"???0")&amp;" *"&amp;
      SOURCE!D560&amp;", "&amp; IF(SOURCE!$P$2-LEN(SOURCE!D560) &gt;= 0, REPT(" ",SOURCE!$P$2-LEN(SOURCE!D560)), "")&amp;
      SOURCE!E560&amp;", "&amp; IF(SOURCE!$Q$2-LEN(SOURCE!E560) &gt;= 0, REPT(" ",SOURCE!$Q$2-LEN(SOURCE!E560)), "")&amp;
      SOURCE!F560&amp;", "&amp; IF(SOURCE!$R$2-LEN(SOURCE!F560) &gt;=0, REPT(" ",SOURCE!$R$2-LEN(SOURCE!F560)), "")&amp;
      SOURCE!G560&amp;", "&amp; IF(SOURCE!$S$2-LEN(SOURCE!G560) &gt;= 0, REPT(" ",SOURCE!$S$2-LEN(SOURCE!G560)), "")&amp;
      TEXT(SOURCE!H560,"??0")&amp;", "&amp; IF(SOURCE!$T$2-3 &gt;= 0, REPT(" ",SOURCE!$T$2-3), "")&amp;
      TEXT(SOURCE!I560,"??0")&amp;", "&amp; IF(SOURCE!$U$2-3 &gt;= 0, REPT(" ",SOURCE!$U$2-3), "")&amp;
      SOURCE!J560&amp;", "&amp; IF(SOURCE!$V$2-LEN(SOURCE!J560) &gt;= 0, REPT(" ",SOURCE!$V$2-LEN(SOURCE!J560)), "")&amp;
      SOURCE!K560&amp;      IF(SOURCE!$W$2-LEN(SOURCE!K560) &gt;= 0, REPT(" ",SOURCE!$W$2-LEN(SOURCE!K560)), "")&amp;
  ", "&amp; SOURCE!L560&amp;      IF(SOURCE!$Y$2-LEN(SOURCE!L560) &gt;= 0, REPT(" ",SOURCE!$Y$2-LEN(SOURCE!L560)), "")&amp;
      "},"&amp;IF(SOURCE!M560&lt;&gt;"","   "&amp;SOURCE!M560,"")
 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561" spans="1:1">
      <c r="A561" s="14" t="str">
        <f>IF(SOURCE!C561&lt;0,VLOOKUP(SOURCE!C561,lookups!A$1:B$25,2,0),
  IF(ISBLANK(SOURCE!C561),
    "",
    "/* "&amp;TEXT(SOURCE!C561,"???0")&amp;" *"&amp;
      SOURCE!D561&amp;", "&amp; IF(SOURCE!$P$2-LEN(SOURCE!D561) &gt;= 0, REPT(" ",SOURCE!$P$2-LEN(SOURCE!D561)), "")&amp;
      SOURCE!E561&amp;", "&amp; IF(SOURCE!$Q$2-LEN(SOURCE!E561) &gt;= 0, REPT(" ",SOURCE!$Q$2-LEN(SOURCE!E561)), "")&amp;
      SOURCE!F561&amp;", "&amp; IF(SOURCE!$R$2-LEN(SOURCE!F561) &gt;=0, REPT(" ",SOURCE!$R$2-LEN(SOURCE!F561)), "")&amp;
      SOURCE!G561&amp;", "&amp; IF(SOURCE!$S$2-LEN(SOURCE!G561) &gt;= 0, REPT(" ",SOURCE!$S$2-LEN(SOURCE!G561)), "")&amp;
      TEXT(SOURCE!H561,"??0")&amp;", "&amp; IF(SOURCE!$T$2-3 &gt;= 0, REPT(" ",SOURCE!$T$2-3), "")&amp;
      TEXT(SOURCE!I561,"??0")&amp;", "&amp; IF(SOURCE!$U$2-3 &gt;= 0, REPT(" ",SOURCE!$U$2-3), "")&amp;
      SOURCE!J561&amp;", "&amp; IF(SOURCE!$V$2-LEN(SOURCE!J561) &gt;= 0, REPT(" ",SOURCE!$V$2-LEN(SOURCE!J561)), "")&amp;
      SOURCE!K561&amp;      IF(SOURCE!$W$2-LEN(SOURCE!K561) &gt;= 0, REPT(" ",SOURCE!$W$2-LEN(SOURCE!K561)), "")&amp;
  ", "&amp; SOURCE!L561&amp;      IF(SOURCE!$Y$2-LEN(SOURCE!L561) &gt;= 0, REPT(" ",SOURCE!$Y$2-LEN(SOURCE!L561)), "")&amp;
      "},"&amp;IF(SOURCE!M561&lt;&gt;"","   "&amp;SOURCE!M561,"")
 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562" spans="1:1">
      <c r="A562" s="14" t="str">
        <f>IF(SOURCE!C562&lt;0,VLOOKUP(SOURCE!C562,lookups!A$1:B$25,2,0),
  IF(ISBLANK(SOURCE!C562),
    "",
    "/* "&amp;TEXT(SOURCE!C562,"???0")&amp;" *"&amp;
      SOURCE!D562&amp;", "&amp; IF(SOURCE!$P$2-LEN(SOURCE!D562) &gt;= 0, REPT(" ",SOURCE!$P$2-LEN(SOURCE!D562)), "")&amp;
      SOURCE!E562&amp;", "&amp; IF(SOURCE!$Q$2-LEN(SOURCE!E562) &gt;= 0, REPT(" ",SOURCE!$Q$2-LEN(SOURCE!E562)), "")&amp;
      SOURCE!F562&amp;", "&amp; IF(SOURCE!$R$2-LEN(SOURCE!F562) &gt;=0, REPT(" ",SOURCE!$R$2-LEN(SOURCE!F562)), "")&amp;
      SOURCE!G562&amp;", "&amp; IF(SOURCE!$S$2-LEN(SOURCE!G562) &gt;= 0, REPT(" ",SOURCE!$S$2-LEN(SOURCE!G562)), "")&amp;
      TEXT(SOURCE!H562,"??0")&amp;", "&amp; IF(SOURCE!$T$2-3 &gt;= 0, REPT(" ",SOURCE!$T$2-3), "")&amp;
      TEXT(SOURCE!I562,"??0")&amp;", "&amp; IF(SOURCE!$U$2-3 &gt;= 0, REPT(" ",SOURCE!$U$2-3), "")&amp;
      SOURCE!J562&amp;", "&amp; IF(SOURCE!$V$2-LEN(SOURCE!J562) &gt;= 0, REPT(" ",SOURCE!$V$2-LEN(SOURCE!J562)), "")&amp;
      SOURCE!K562&amp;      IF(SOURCE!$W$2-LEN(SOURCE!K562) &gt;= 0, REPT(" ",SOURCE!$W$2-LEN(SOURCE!K562)), "")&amp;
  ", "&amp; SOURCE!L562&amp;      IF(SOURCE!$Y$2-LEN(SOURCE!L562) &gt;= 0, REPT(" ",SOURCE!$Y$2-LEN(SOURCE!L562)), "")&amp;
      "},"&amp;IF(SOURCE!M562&lt;&gt;"","   "&amp;SOURCE!M562,"")
 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563" spans="1:1">
      <c r="A563" s="14" t="str">
        <f>IF(SOURCE!C563&lt;0,VLOOKUP(SOURCE!C563,lookups!A$1:B$25,2,0),
  IF(ISBLANK(SOURCE!C563),
    "",
    "/* "&amp;TEXT(SOURCE!C563,"???0")&amp;" *"&amp;
      SOURCE!D563&amp;", "&amp; IF(SOURCE!$P$2-LEN(SOURCE!D563) &gt;= 0, REPT(" ",SOURCE!$P$2-LEN(SOURCE!D563)), "")&amp;
      SOURCE!E563&amp;", "&amp; IF(SOURCE!$Q$2-LEN(SOURCE!E563) &gt;= 0, REPT(" ",SOURCE!$Q$2-LEN(SOURCE!E563)), "")&amp;
      SOURCE!F563&amp;", "&amp; IF(SOURCE!$R$2-LEN(SOURCE!F563) &gt;=0, REPT(" ",SOURCE!$R$2-LEN(SOURCE!F563)), "")&amp;
      SOURCE!G563&amp;", "&amp; IF(SOURCE!$S$2-LEN(SOURCE!G563) &gt;= 0, REPT(" ",SOURCE!$S$2-LEN(SOURCE!G563)), "")&amp;
      TEXT(SOURCE!H563,"??0")&amp;", "&amp; IF(SOURCE!$T$2-3 &gt;= 0, REPT(" ",SOURCE!$T$2-3), "")&amp;
      TEXT(SOURCE!I563,"??0")&amp;", "&amp; IF(SOURCE!$U$2-3 &gt;= 0, REPT(" ",SOURCE!$U$2-3), "")&amp;
      SOURCE!J563&amp;", "&amp; IF(SOURCE!$V$2-LEN(SOURCE!J563) &gt;= 0, REPT(" ",SOURCE!$V$2-LEN(SOURCE!J563)), "")&amp;
      SOURCE!K563&amp;      IF(SOURCE!$W$2-LEN(SOURCE!K563) &gt;= 0, REPT(" ",SOURCE!$W$2-LEN(SOURCE!K563)), "")&amp;
  ", "&amp; SOURCE!L563&amp;      IF(SOURCE!$Y$2-LEN(SOURCE!L563) &gt;= 0, REPT(" ",SOURCE!$Y$2-LEN(SOURCE!L563)), "")&amp;
      "},"&amp;IF(SOURCE!M563&lt;&gt;"","   "&amp;SOURCE!M563,"")
 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564" spans="1:1">
      <c r="A564" s="14" t="str">
        <f>IF(SOURCE!C564&lt;0,VLOOKUP(SOURCE!C564,lookups!A$1:B$25,2,0),
  IF(ISBLANK(SOURCE!C564),
    "",
    "/* "&amp;TEXT(SOURCE!C564,"???0")&amp;" *"&amp;
      SOURCE!D564&amp;", "&amp; IF(SOURCE!$P$2-LEN(SOURCE!D564) &gt;= 0, REPT(" ",SOURCE!$P$2-LEN(SOURCE!D564)), "")&amp;
      SOURCE!E564&amp;", "&amp; IF(SOURCE!$Q$2-LEN(SOURCE!E564) &gt;= 0, REPT(" ",SOURCE!$Q$2-LEN(SOURCE!E564)), "")&amp;
      SOURCE!F564&amp;", "&amp; IF(SOURCE!$R$2-LEN(SOURCE!F564) &gt;=0, REPT(" ",SOURCE!$R$2-LEN(SOURCE!F564)), "")&amp;
      SOURCE!G564&amp;", "&amp; IF(SOURCE!$S$2-LEN(SOURCE!G564) &gt;= 0, REPT(" ",SOURCE!$S$2-LEN(SOURCE!G564)), "")&amp;
      TEXT(SOURCE!H564,"??0")&amp;", "&amp; IF(SOURCE!$T$2-3 &gt;= 0, REPT(" ",SOURCE!$T$2-3), "")&amp;
      TEXT(SOURCE!I564,"??0")&amp;", "&amp; IF(SOURCE!$U$2-3 &gt;= 0, REPT(" ",SOURCE!$U$2-3), "")&amp;
      SOURCE!J564&amp;", "&amp; IF(SOURCE!$V$2-LEN(SOURCE!J564) &gt;= 0, REPT(" ",SOURCE!$V$2-LEN(SOURCE!J564)), "")&amp;
      SOURCE!K564&amp;      IF(SOURCE!$W$2-LEN(SOURCE!K564) &gt;= 0, REPT(" ",SOURCE!$W$2-LEN(SOURCE!K564)), "")&amp;
  ", "&amp; SOURCE!L564&amp;      IF(SOURCE!$Y$2-LEN(SOURCE!L564) &gt;= 0, REPT(" ",SOURCE!$Y$2-LEN(SOURCE!L564)), "")&amp;
      "},"&amp;IF(SOURCE!M564&lt;&gt;"","   "&amp;SOURCE!M564,"")
 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565" spans="1:1">
      <c r="A565" s="14" t="str">
        <f>IF(SOURCE!C565&lt;0,VLOOKUP(SOURCE!C565,lookups!A$1:B$25,2,0),
  IF(ISBLANK(SOURCE!C565),
    "",
    "/* "&amp;TEXT(SOURCE!C565,"???0")&amp;" *"&amp;
      SOURCE!D565&amp;", "&amp; IF(SOURCE!$P$2-LEN(SOURCE!D565) &gt;= 0, REPT(" ",SOURCE!$P$2-LEN(SOURCE!D565)), "")&amp;
      SOURCE!E565&amp;", "&amp; IF(SOURCE!$Q$2-LEN(SOURCE!E565) &gt;= 0, REPT(" ",SOURCE!$Q$2-LEN(SOURCE!E565)), "")&amp;
      SOURCE!F565&amp;", "&amp; IF(SOURCE!$R$2-LEN(SOURCE!F565) &gt;=0, REPT(" ",SOURCE!$R$2-LEN(SOURCE!F565)), "")&amp;
      SOURCE!G565&amp;", "&amp; IF(SOURCE!$S$2-LEN(SOURCE!G565) &gt;= 0, REPT(" ",SOURCE!$S$2-LEN(SOURCE!G565)), "")&amp;
      TEXT(SOURCE!H565,"??0")&amp;", "&amp; IF(SOURCE!$T$2-3 &gt;= 0, REPT(" ",SOURCE!$T$2-3), "")&amp;
      TEXT(SOURCE!I565,"??0")&amp;", "&amp; IF(SOURCE!$U$2-3 &gt;= 0, REPT(" ",SOURCE!$U$2-3), "")&amp;
      SOURCE!J565&amp;", "&amp; IF(SOURCE!$V$2-LEN(SOURCE!J565) &gt;= 0, REPT(" ",SOURCE!$V$2-LEN(SOURCE!J565)), "")&amp;
      SOURCE!K565&amp;      IF(SOURCE!$W$2-LEN(SOURCE!K565) &gt;= 0, REPT(" ",SOURCE!$W$2-LEN(SOURCE!K565)), "")&amp;
  ", "&amp; SOURCE!L565&amp;      IF(SOURCE!$Y$2-LEN(SOURCE!L565) &gt;= 0, REPT(" ",SOURCE!$Y$2-LEN(SOURCE!L565)), "")&amp;
      "},"&amp;IF(SOURCE!M565&lt;&gt;"","   "&amp;SOURCE!M565,"")
 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566" spans="1:1">
      <c r="A566" s="14" t="str">
        <f>IF(SOURCE!C566&lt;0,VLOOKUP(SOURCE!C566,lookups!A$1:B$25,2,0),
  IF(ISBLANK(SOURCE!C566),
    "",
    "/* "&amp;TEXT(SOURCE!C566,"???0")&amp;" *"&amp;
      SOURCE!D566&amp;", "&amp; IF(SOURCE!$P$2-LEN(SOURCE!D566) &gt;= 0, REPT(" ",SOURCE!$P$2-LEN(SOURCE!D566)), "")&amp;
      SOURCE!E566&amp;", "&amp; IF(SOURCE!$Q$2-LEN(SOURCE!E566) &gt;= 0, REPT(" ",SOURCE!$Q$2-LEN(SOURCE!E566)), "")&amp;
      SOURCE!F566&amp;", "&amp; IF(SOURCE!$R$2-LEN(SOURCE!F566) &gt;=0, REPT(" ",SOURCE!$R$2-LEN(SOURCE!F566)), "")&amp;
      SOURCE!G566&amp;", "&amp; IF(SOURCE!$S$2-LEN(SOURCE!G566) &gt;= 0, REPT(" ",SOURCE!$S$2-LEN(SOURCE!G566)), "")&amp;
      TEXT(SOURCE!H566,"??0")&amp;", "&amp; IF(SOURCE!$T$2-3 &gt;= 0, REPT(" ",SOURCE!$T$2-3), "")&amp;
      TEXT(SOURCE!I566,"??0")&amp;", "&amp; IF(SOURCE!$U$2-3 &gt;= 0, REPT(" ",SOURCE!$U$2-3), "")&amp;
      SOURCE!J566&amp;", "&amp; IF(SOURCE!$V$2-LEN(SOURCE!J566) &gt;= 0, REPT(" ",SOURCE!$V$2-LEN(SOURCE!J566)), "")&amp;
      SOURCE!K566&amp;      IF(SOURCE!$W$2-LEN(SOURCE!K566) &gt;= 0, REPT(" ",SOURCE!$W$2-LEN(SOURCE!K566)), "")&amp;
  ", "&amp; SOURCE!L566&amp;      IF(SOURCE!$Y$2-LEN(SOURCE!L566) &gt;= 0, REPT(" ",SOURCE!$Y$2-LEN(SOURCE!L566)), "")&amp;
      "},"&amp;IF(SOURCE!M566&lt;&gt;"","   "&amp;SOURCE!M566,"")
 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567" spans="1:1">
      <c r="A567" s="14" t="str">
        <f>IF(SOURCE!C567&lt;0,VLOOKUP(SOURCE!C567,lookups!A$1:B$25,2,0),
  IF(ISBLANK(SOURCE!C567),
    "",
    "/* "&amp;TEXT(SOURCE!C567,"???0")&amp;" *"&amp;
      SOURCE!D567&amp;", "&amp; IF(SOURCE!$P$2-LEN(SOURCE!D567) &gt;= 0, REPT(" ",SOURCE!$P$2-LEN(SOURCE!D567)), "")&amp;
      SOURCE!E567&amp;", "&amp; IF(SOURCE!$Q$2-LEN(SOURCE!E567) &gt;= 0, REPT(" ",SOURCE!$Q$2-LEN(SOURCE!E567)), "")&amp;
      SOURCE!F567&amp;", "&amp; IF(SOURCE!$R$2-LEN(SOURCE!F567) &gt;=0, REPT(" ",SOURCE!$R$2-LEN(SOURCE!F567)), "")&amp;
      SOURCE!G567&amp;", "&amp; IF(SOURCE!$S$2-LEN(SOURCE!G567) &gt;= 0, REPT(" ",SOURCE!$S$2-LEN(SOURCE!G567)), "")&amp;
      TEXT(SOURCE!H567,"??0")&amp;", "&amp; IF(SOURCE!$T$2-3 &gt;= 0, REPT(" ",SOURCE!$T$2-3), "")&amp;
      TEXT(SOURCE!I567,"??0")&amp;", "&amp; IF(SOURCE!$U$2-3 &gt;= 0, REPT(" ",SOURCE!$U$2-3), "")&amp;
      SOURCE!J567&amp;", "&amp; IF(SOURCE!$V$2-LEN(SOURCE!J567) &gt;= 0, REPT(" ",SOURCE!$V$2-LEN(SOURCE!J567)), "")&amp;
      SOURCE!K567&amp;      IF(SOURCE!$W$2-LEN(SOURCE!K567) &gt;= 0, REPT(" ",SOURCE!$W$2-LEN(SOURCE!K567)), "")&amp;
  ", "&amp; SOURCE!L567&amp;      IF(SOURCE!$Y$2-LEN(SOURCE!L567) &gt;= 0, REPT(" ",SOURCE!$Y$2-LEN(SOURCE!L567)), "")&amp;
      "},"&amp;IF(SOURCE!M567&lt;&gt;"","   "&amp;SOURCE!M567,"")
 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568" spans="1:1">
      <c r="A568" s="14" t="str">
        <f>IF(SOURCE!C568&lt;0,VLOOKUP(SOURCE!C568,lookups!A$1:B$25,2,0),
  IF(ISBLANK(SOURCE!C568),
    "",
    "/* "&amp;TEXT(SOURCE!C568,"???0")&amp;" *"&amp;
      SOURCE!D568&amp;", "&amp; IF(SOURCE!$P$2-LEN(SOURCE!D568) &gt;= 0, REPT(" ",SOURCE!$P$2-LEN(SOURCE!D568)), "")&amp;
      SOURCE!E568&amp;", "&amp; IF(SOURCE!$Q$2-LEN(SOURCE!E568) &gt;= 0, REPT(" ",SOURCE!$Q$2-LEN(SOURCE!E568)), "")&amp;
      SOURCE!F568&amp;", "&amp; IF(SOURCE!$R$2-LEN(SOURCE!F568) &gt;=0, REPT(" ",SOURCE!$R$2-LEN(SOURCE!F568)), "")&amp;
      SOURCE!G568&amp;", "&amp; IF(SOURCE!$S$2-LEN(SOURCE!G568) &gt;= 0, REPT(" ",SOURCE!$S$2-LEN(SOURCE!G568)), "")&amp;
      TEXT(SOURCE!H568,"??0")&amp;", "&amp; IF(SOURCE!$T$2-3 &gt;= 0, REPT(" ",SOURCE!$T$2-3), "")&amp;
      TEXT(SOURCE!I568,"??0")&amp;", "&amp; IF(SOURCE!$U$2-3 &gt;= 0, REPT(" ",SOURCE!$U$2-3), "")&amp;
      SOURCE!J568&amp;", "&amp; IF(SOURCE!$V$2-LEN(SOURCE!J568) &gt;= 0, REPT(" ",SOURCE!$V$2-LEN(SOURCE!J568)), "")&amp;
      SOURCE!K568&amp;      IF(SOURCE!$W$2-LEN(SOURCE!K568) &gt;= 0, REPT(" ",SOURCE!$W$2-LEN(SOURCE!K568)), "")&amp;
  ", "&amp; SOURCE!L568&amp;      IF(SOURCE!$Y$2-LEN(SOURCE!L568) &gt;= 0, REPT(" ",SOURCE!$Y$2-LEN(SOURCE!L568)), "")&amp;
      "},"&amp;IF(SOURCE!M568&lt;&gt;"","   "&amp;SOURCE!M568,"")
 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569" spans="1:1">
      <c r="A569" s="14" t="str">
        <f>IF(SOURCE!C569&lt;0,VLOOKUP(SOURCE!C569,lookups!A$1:B$25,2,0),
  IF(ISBLANK(SOURCE!C569),
    "",
    "/* "&amp;TEXT(SOURCE!C569,"???0")&amp;" *"&amp;
      SOURCE!D569&amp;", "&amp; IF(SOURCE!$P$2-LEN(SOURCE!D569) &gt;= 0, REPT(" ",SOURCE!$P$2-LEN(SOURCE!D569)), "")&amp;
      SOURCE!E569&amp;", "&amp; IF(SOURCE!$Q$2-LEN(SOURCE!E569) &gt;= 0, REPT(" ",SOURCE!$Q$2-LEN(SOURCE!E569)), "")&amp;
      SOURCE!F569&amp;", "&amp; IF(SOURCE!$R$2-LEN(SOURCE!F569) &gt;=0, REPT(" ",SOURCE!$R$2-LEN(SOURCE!F569)), "")&amp;
      SOURCE!G569&amp;", "&amp; IF(SOURCE!$S$2-LEN(SOURCE!G569) &gt;= 0, REPT(" ",SOURCE!$S$2-LEN(SOURCE!G569)), "")&amp;
      TEXT(SOURCE!H569,"??0")&amp;", "&amp; IF(SOURCE!$T$2-3 &gt;= 0, REPT(" ",SOURCE!$T$2-3), "")&amp;
      TEXT(SOURCE!I569,"??0")&amp;", "&amp; IF(SOURCE!$U$2-3 &gt;= 0, REPT(" ",SOURCE!$U$2-3), "")&amp;
      SOURCE!J569&amp;", "&amp; IF(SOURCE!$V$2-LEN(SOURCE!J569) &gt;= 0, REPT(" ",SOURCE!$V$2-LEN(SOURCE!J569)), "")&amp;
      SOURCE!K569&amp;      IF(SOURCE!$W$2-LEN(SOURCE!K569) &gt;= 0, REPT(" ",SOURCE!$W$2-LEN(SOURCE!K569)), "")&amp;
  ", "&amp; SOURCE!L569&amp;      IF(SOURCE!$Y$2-LEN(SOURCE!L569) &gt;= 0, REPT(" ",SOURCE!$Y$2-LEN(SOURCE!L569)), "")&amp;
      "},"&amp;IF(SOURCE!M569&lt;&gt;"","   "&amp;SOURCE!M569,"")
 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570" spans="1:1">
      <c r="A570" s="14" t="str">
        <f>IF(SOURCE!C570&lt;0,VLOOKUP(SOURCE!C570,lookups!A$1:B$25,2,0),
  IF(ISBLANK(SOURCE!C570),
    "",
    "/* "&amp;TEXT(SOURCE!C570,"???0")&amp;" *"&amp;
      SOURCE!D570&amp;", "&amp; IF(SOURCE!$P$2-LEN(SOURCE!D570) &gt;= 0, REPT(" ",SOURCE!$P$2-LEN(SOURCE!D570)), "")&amp;
      SOURCE!E570&amp;", "&amp; IF(SOURCE!$Q$2-LEN(SOURCE!E570) &gt;= 0, REPT(" ",SOURCE!$Q$2-LEN(SOURCE!E570)), "")&amp;
      SOURCE!F570&amp;", "&amp; IF(SOURCE!$R$2-LEN(SOURCE!F570) &gt;=0, REPT(" ",SOURCE!$R$2-LEN(SOURCE!F570)), "")&amp;
      SOURCE!G570&amp;", "&amp; IF(SOURCE!$S$2-LEN(SOURCE!G570) &gt;= 0, REPT(" ",SOURCE!$S$2-LEN(SOURCE!G570)), "")&amp;
      TEXT(SOURCE!H570,"??0")&amp;", "&amp; IF(SOURCE!$T$2-3 &gt;= 0, REPT(" ",SOURCE!$T$2-3), "")&amp;
      TEXT(SOURCE!I570,"??0")&amp;", "&amp; IF(SOURCE!$U$2-3 &gt;= 0, REPT(" ",SOURCE!$U$2-3), "")&amp;
      SOURCE!J570&amp;", "&amp; IF(SOURCE!$V$2-LEN(SOURCE!J570) &gt;= 0, REPT(" ",SOURCE!$V$2-LEN(SOURCE!J570)), "")&amp;
      SOURCE!K570&amp;      IF(SOURCE!$W$2-LEN(SOURCE!K570) &gt;= 0, REPT(" ",SOURCE!$W$2-LEN(SOURCE!K570)), "")&amp;
  ", "&amp; SOURCE!L570&amp;      IF(SOURCE!$Y$2-LEN(SOURCE!L570) &gt;= 0, REPT(" ",SOURCE!$Y$2-LEN(SOURCE!L570)), "")&amp;
      "},"&amp;IF(SOURCE!M570&lt;&gt;"","   "&amp;SOURCE!M570,"")
 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571" spans="1:1">
      <c r="A571" s="14" t="str">
        <f>IF(SOURCE!C571&lt;0,VLOOKUP(SOURCE!C571,lookups!A$1:B$25,2,0),
  IF(ISBLANK(SOURCE!C571),
    "",
    "/* "&amp;TEXT(SOURCE!C571,"???0")&amp;" *"&amp;
      SOURCE!D571&amp;", "&amp; IF(SOURCE!$P$2-LEN(SOURCE!D571) &gt;= 0, REPT(" ",SOURCE!$P$2-LEN(SOURCE!D571)), "")&amp;
      SOURCE!E571&amp;", "&amp; IF(SOURCE!$Q$2-LEN(SOURCE!E571) &gt;= 0, REPT(" ",SOURCE!$Q$2-LEN(SOURCE!E571)), "")&amp;
      SOURCE!F571&amp;", "&amp; IF(SOURCE!$R$2-LEN(SOURCE!F571) &gt;=0, REPT(" ",SOURCE!$R$2-LEN(SOURCE!F571)), "")&amp;
      SOURCE!G571&amp;", "&amp; IF(SOURCE!$S$2-LEN(SOURCE!G571) &gt;= 0, REPT(" ",SOURCE!$S$2-LEN(SOURCE!G571)), "")&amp;
      TEXT(SOURCE!H571,"??0")&amp;", "&amp; IF(SOURCE!$T$2-3 &gt;= 0, REPT(" ",SOURCE!$T$2-3), "")&amp;
      TEXT(SOURCE!I571,"??0")&amp;", "&amp; IF(SOURCE!$U$2-3 &gt;= 0, REPT(" ",SOURCE!$U$2-3), "")&amp;
      SOURCE!J571&amp;", "&amp; IF(SOURCE!$V$2-LEN(SOURCE!J571) &gt;= 0, REPT(" ",SOURCE!$V$2-LEN(SOURCE!J571)), "")&amp;
      SOURCE!K571&amp;      IF(SOURCE!$W$2-LEN(SOURCE!K571) &gt;= 0, REPT(" ",SOURCE!$W$2-LEN(SOURCE!K571)), "")&amp;
  ", "&amp; SOURCE!L571&amp;      IF(SOURCE!$Y$2-LEN(SOURCE!L571) &gt;= 0, REPT(" ",SOURCE!$Y$2-LEN(SOURCE!L571)), "")&amp;
      "},"&amp;IF(SOURCE!M571&lt;&gt;"","   "&amp;SOURCE!M571,"")
 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572" spans="1:1">
      <c r="A572" s="14" t="str">
        <f>IF(SOURCE!C572&lt;0,VLOOKUP(SOURCE!C572,lookups!A$1:B$25,2,0),
  IF(ISBLANK(SOURCE!C572),
    "",
    "/* "&amp;TEXT(SOURCE!C572,"???0")&amp;" *"&amp;
      SOURCE!D572&amp;", "&amp; IF(SOURCE!$P$2-LEN(SOURCE!D572) &gt;= 0, REPT(" ",SOURCE!$P$2-LEN(SOURCE!D572)), "")&amp;
      SOURCE!E572&amp;", "&amp; IF(SOURCE!$Q$2-LEN(SOURCE!E572) &gt;= 0, REPT(" ",SOURCE!$Q$2-LEN(SOURCE!E572)), "")&amp;
      SOURCE!F572&amp;", "&amp; IF(SOURCE!$R$2-LEN(SOURCE!F572) &gt;=0, REPT(" ",SOURCE!$R$2-LEN(SOURCE!F572)), "")&amp;
      SOURCE!G572&amp;", "&amp; IF(SOURCE!$S$2-LEN(SOURCE!G572) &gt;= 0, REPT(" ",SOURCE!$S$2-LEN(SOURCE!G572)), "")&amp;
      TEXT(SOURCE!H572,"??0")&amp;", "&amp; IF(SOURCE!$T$2-3 &gt;= 0, REPT(" ",SOURCE!$T$2-3), "")&amp;
      TEXT(SOURCE!I572,"??0")&amp;", "&amp; IF(SOURCE!$U$2-3 &gt;= 0, REPT(" ",SOURCE!$U$2-3), "")&amp;
      SOURCE!J572&amp;", "&amp; IF(SOURCE!$V$2-LEN(SOURCE!J572) &gt;= 0, REPT(" ",SOURCE!$V$2-LEN(SOURCE!J572)), "")&amp;
      SOURCE!K572&amp;      IF(SOURCE!$W$2-LEN(SOURCE!K572) &gt;= 0, REPT(" ",SOURCE!$W$2-LEN(SOURCE!K572)), "")&amp;
  ", "&amp; SOURCE!L572&amp;      IF(SOURCE!$Y$2-LEN(SOURCE!L572) &gt;= 0, REPT(" ",SOURCE!$Y$2-LEN(SOURCE!L572)), "")&amp;
      "},"&amp;IF(SOURCE!M572&lt;&gt;"","   "&amp;SOURCE!M572,"")
 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573" spans="1:1">
      <c r="A573" s="14" t="str">
        <f>IF(SOURCE!C573&lt;0,VLOOKUP(SOURCE!C573,lookups!A$1:B$25,2,0),
  IF(ISBLANK(SOURCE!C573),
    "",
    "/* "&amp;TEXT(SOURCE!C573,"???0")&amp;" *"&amp;
      SOURCE!D573&amp;", "&amp; IF(SOURCE!$P$2-LEN(SOURCE!D573) &gt;= 0, REPT(" ",SOURCE!$P$2-LEN(SOURCE!D573)), "")&amp;
      SOURCE!E573&amp;", "&amp; IF(SOURCE!$Q$2-LEN(SOURCE!E573) &gt;= 0, REPT(" ",SOURCE!$Q$2-LEN(SOURCE!E573)), "")&amp;
      SOURCE!F573&amp;", "&amp; IF(SOURCE!$R$2-LEN(SOURCE!F573) &gt;=0, REPT(" ",SOURCE!$R$2-LEN(SOURCE!F573)), "")&amp;
      SOURCE!G573&amp;", "&amp; IF(SOURCE!$S$2-LEN(SOURCE!G573) &gt;= 0, REPT(" ",SOURCE!$S$2-LEN(SOURCE!G573)), "")&amp;
      TEXT(SOURCE!H573,"??0")&amp;", "&amp; IF(SOURCE!$T$2-3 &gt;= 0, REPT(" ",SOURCE!$T$2-3), "")&amp;
      TEXT(SOURCE!I573,"??0")&amp;", "&amp; IF(SOURCE!$U$2-3 &gt;= 0, REPT(" ",SOURCE!$U$2-3), "")&amp;
      SOURCE!J573&amp;", "&amp; IF(SOURCE!$V$2-LEN(SOURCE!J573) &gt;= 0, REPT(" ",SOURCE!$V$2-LEN(SOURCE!J573)), "")&amp;
      SOURCE!K573&amp;      IF(SOURCE!$W$2-LEN(SOURCE!K573) &gt;= 0, REPT(" ",SOURCE!$W$2-LEN(SOURCE!K573)), "")&amp;
  ", "&amp; SOURCE!L573&amp;      IF(SOURCE!$Y$2-LEN(SOURCE!L573) &gt;= 0, REPT(" ",SOURCE!$Y$2-LEN(SOURCE!L573)), "")&amp;
      "},"&amp;IF(SOURCE!M573&lt;&gt;"","   "&amp;SOURCE!M573,"")
 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574" spans="1:1">
      <c r="A574" s="14" t="str">
        <f>IF(SOURCE!C574&lt;0,VLOOKUP(SOURCE!C574,lookups!A$1:B$25,2,0),
  IF(ISBLANK(SOURCE!C574),
    "",
    "/* "&amp;TEXT(SOURCE!C574,"???0")&amp;" *"&amp;
      SOURCE!D574&amp;", "&amp; IF(SOURCE!$P$2-LEN(SOURCE!D574) &gt;= 0, REPT(" ",SOURCE!$P$2-LEN(SOURCE!D574)), "")&amp;
      SOURCE!E574&amp;", "&amp; IF(SOURCE!$Q$2-LEN(SOURCE!E574) &gt;= 0, REPT(" ",SOURCE!$Q$2-LEN(SOURCE!E574)), "")&amp;
      SOURCE!F574&amp;", "&amp; IF(SOURCE!$R$2-LEN(SOURCE!F574) &gt;=0, REPT(" ",SOURCE!$R$2-LEN(SOURCE!F574)), "")&amp;
      SOURCE!G574&amp;", "&amp; IF(SOURCE!$S$2-LEN(SOURCE!G574) &gt;= 0, REPT(" ",SOURCE!$S$2-LEN(SOURCE!G574)), "")&amp;
      TEXT(SOURCE!H574,"??0")&amp;", "&amp; IF(SOURCE!$T$2-3 &gt;= 0, REPT(" ",SOURCE!$T$2-3), "")&amp;
      TEXT(SOURCE!I574,"??0")&amp;", "&amp; IF(SOURCE!$U$2-3 &gt;= 0, REPT(" ",SOURCE!$U$2-3), "")&amp;
      SOURCE!J574&amp;", "&amp; IF(SOURCE!$V$2-LEN(SOURCE!J574) &gt;= 0, REPT(" ",SOURCE!$V$2-LEN(SOURCE!J574)), "")&amp;
      SOURCE!K574&amp;      IF(SOURCE!$W$2-LEN(SOURCE!K574) &gt;= 0, REPT(" ",SOURCE!$W$2-LEN(SOURCE!K574)), "")&amp;
  ", "&amp; SOURCE!L574&amp;      IF(SOURCE!$Y$2-LEN(SOURCE!L574) &gt;= 0, REPT(" ",SOURCE!$Y$2-LEN(SOURCE!L574)), "")&amp;
      "},"&amp;IF(SOURCE!M574&lt;&gt;"","   "&amp;SOURCE!M574,"")
 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575" spans="1:1">
      <c r="A575" s="14" t="str">
        <f>IF(SOURCE!C575&lt;0,VLOOKUP(SOURCE!C575,lookups!A$1:B$25,2,0),
  IF(ISBLANK(SOURCE!C575),
    "",
    "/* "&amp;TEXT(SOURCE!C575,"???0")&amp;" *"&amp;
      SOURCE!D575&amp;", "&amp; IF(SOURCE!$P$2-LEN(SOURCE!D575) &gt;= 0, REPT(" ",SOURCE!$P$2-LEN(SOURCE!D575)), "")&amp;
      SOURCE!E575&amp;", "&amp; IF(SOURCE!$Q$2-LEN(SOURCE!E575) &gt;= 0, REPT(" ",SOURCE!$Q$2-LEN(SOURCE!E575)), "")&amp;
      SOURCE!F575&amp;", "&amp; IF(SOURCE!$R$2-LEN(SOURCE!F575) &gt;=0, REPT(" ",SOURCE!$R$2-LEN(SOURCE!F575)), "")&amp;
      SOURCE!G575&amp;", "&amp; IF(SOURCE!$S$2-LEN(SOURCE!G575) &gt;= 0, REPT(" ",SOURCE!$S$2-LEN(SOURCE!G575)), "")&amp;
      TEXT(SOURCE!H575,"??0")&amp;", "&amp; IF(SOURCE!$T$2-3 &gt;= 0, REPT(" ",SOURCE!$T$2-3), "")&amp;
      TEXT(SOURCE!I575,"??0")&amp;", "&amp; IF(SOURCE!$U$2-3 &gt;= 0, REPT(" ",SOURCE!$U$2-3), "")&amp;
      SOURCE!J575&amp;", "&amp; IF(SOURCE!$V$2-LEN(SOURCE!J575) &gt;= 0, REPT(" ",SOURCE!$V$2-LEN(SOURCE!J575)), "")&amp;
      SOURCE!K575&amp;      IF(SOURCE!$W$2-LEN(SOURCE!K575) &gt;= 0, REPT(" ",SOURCE!$W$2-LEN(SOURCE!K575)), "")&amp;
  ", "&amp; SOURCE!L575&amp;      IF(SOURCE!$Y$2-LEN(SOURCE!L575) &gt;= 0, REPT(" ",SOURCE!$Y$2-LEN(SOURCE!L575)), "")&amp;
      "},"&amp;IF(SOURCE!M575&lt;&gt;"","   "&amp;SOURCE!M575,"")
 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576" spans="1:1">
      <c r="A576" s="14" t="str">
        <f>IF(SOURCE!C576&lt;0,VLOOKUP(SOURCE!C576,lookups!A$1:B$25,2,0),
  IF(ISBLANK(SOURCE!C576),
    "",
    "/* "&amp;TEXT(SOURCE!C576,"???0")&amp;" *"&amp;
      SOURCE!D576&amp;", "&amp; IF(SOURCE!$P$2-LEN(SOURCE!D576) &gt;= 0, REPT(" ",SOURCE!$P$2-LEN(SOURCE!D576)), "")&amp;
      SOURCE!E576&amp;", "&amp; IF(SOURCE!$Q$2-LEN(SOURCE!E576) &gt;= 0, REPT(" ",SOURCE!$Q$2-LEN(SOURCE!E576)), "")&amp;
      SOURCE!F576&amp;", "&amp; IF(SOURCE!$R$2-LEN(SOURCE!F576) &gt;=0, REPT(" ",SOURCE!$R$2-LEN(SOURCE!F576)), "")&amp;
      SOURCE!G576&amp;", "&amp; IF(SOURCE!$S$2-LEN(SOURCE!G576) &gt;= 0, REPT(" ",SOURCE!$S$2-LEN(SOURCE!G576)), "")&amp;
      TEXT(SOURCE!H576,"??0")&amp;", "&amp; IF(SOURCE!$T$2-3 &gt;= 0, REPT(" ",SOURCE!$T$2-3), "")&amp;
      TEXT(SOURCE!I576,"??0")&amp;", "&amp; IF(SOURCE!$U$2-3 &gt;= 0, REPT(" ",SOURCE!$U$2-3), "")&amp;
      SOURCE!J576&amp;", "&amp; IF(SOURCE!$V$2-LEN(SOURCE!J576) &gt;= 0, REPT(" ",SOURCE!$V$2-LEN(SOURCE!J576)), "")&amp;
      SOURCE!K576&amp;      IF(SOURCE!$W$2-LEN(SOURCE!K576) &gt;= 0, REPT(" ",SOURCE!$W$2-LEN(SOURCE!K576)), "")&amp;
  ", "&amp; SOURCE!L576&amp;      IF(SOURCE!$Y$2-LEN(SOURCE!L576) &gt;= 0, REPT(" ",SOURCE!$Y$2-LEN(SOURCE!L576)), "")&amp;
      "},"&amp;IF(SOURCE!M576&lt;&gt;"","   "&amp;SOURCE!M576,"")
 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577" spans="1:1">
      <c r="A577" s="14" t="str">
        <f>IF(SOURCE!C577&lt;0,VLOOKUP(SOURCE!C577,lookups!A$1:B$25,2,0),
  IF(ISBLANK(SOURCE!C577),
    "",
    "/* "&amp;TEXT(SOURCE!C577,"???0")&amp;" *"&amp;
      SOURCE!D577&amp;", "&amp; IF(SOURCE!$P$2-LEN(SOURCE!D577) &gt;= 0, REPT(" ",SOURCE!$P$2-LEN(SOURCE!D577)), "")&amp;
      SOURCE!E577&amp;", "&amp; IF(SOURCE!$Q$2-LEN(SOURCE!E577) &gt;= 0, REPT(" ",SOURCE!$Q$2-LEN(SOURCE!E577)), "")&amp;
      SOURCE!F577&amp;", "&amp; IF(SOURCE!$R$2-LEN(SOURCE!F577) &gt;=0, REPT(" ",SOURCE!$R$2-LEN(SOURCE!F577)), "")&amp;
      SOURCE!G577&amp;", "&amp; IF(SOURCE!$S$2-LEN(SOURCE!G577) &gt;= 0, REPT(" ",SOURCE!$S$2-LEN(SOURCE!G577)), "")&amp;
      TEXT(SOURCE!H577,"??0")&amp;", "&amp; IF(SOURCE!$T$2-3 &gt;= 0, REPT(" ",SOURCE!$T$2-3), "")&amp;
      TEXT(SOURCE!I577,"??0")&amp;", "&amp; IF(SOURCE!$U$2-3 &gt;= 0, REPT(" ",SOURCE!$U$2-3), "")&amp;
      SOURCE!J577&amp;", "&amp; IF(SOURCE!$V$2-LEN(SOURCE!J577) &gt;= 0, REPT(" ",SOURCE!$V$2-LEN(SOURCE!J577)), "")&amp;
      SOURCE!K577&amp;      IF(SOURCE!$W$2-LEN(SOURCE!K577) &gt;= 0, REPT(" ",SOURCE!$W$2-LEN(SOURCE!K577)), "")&amp;
  ", "&amp; SOURCE!L577&amp;      IF(SOURCE!$Y$2-LEN(SOURCE!L577) &gt;= 0, REPT(" ",SOURCE!$Y$2-LEN(SOURCE!L577)), "")&amp;
      "},"&amp;IF(SOURCE!M577&lt;&gt;"","   "&amp;SOURCE!M577,"")
 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578" spans="1:1">
      <c r="A578" s="14" t="str">
        <f>IF(SOURCE!C578&lt;0,VLOOKUP(SOURCE!C578,lookups!A$1:B$25,2,0),
  IF(ISBLANK(SOURCE!C578),
    "",
    "/* "&amp;TEXT(SOURCE!C578,"???0")&amp;" *"&amp;
      SOURCE!D578&amp;", "&amp; IF(SOURCE!$P$2-LEN(SOURCE!D578) &gt;= 0, REPT(" ",SOURCE!$P$2-LEN(SOURCE!D578)), "")&amp;
      SOURCE!E578&amp;", "&amp; IF(SOURCE!$Q$2-LEN(SOURCE!E578) &gt;= 0, REPT(" ",SOURCE!$Q$2-LEN(SOURCE!E578)), "")&amp;
      SOURCE!F578&amp;", "&amp; IF(SOURCE!$R$2-LEN(SOURCE!F578) &gt;=0, REPT(" ",SOURCE!$R$2-LEN(SOURCE!F578)), "")&amp;
      SOURCE!G578&amp;", "&amp; IF(SOURCE!$S$2-LEN(SOURCE!G578) &gt;= 0, REPT(" ",SOURCE!$S$2-LEN(SOURCE!G578)), "")&amp;
      TEXT(SOURCE!H578,"??0")&amp;", "&amp; IF(SOURCE!$T$2-3 &gt;= 0, REPT(" ",SOURCE!$T$2-3), "")&amp;
      TEXT(SOURCE!I578,"??0")&amp;", "&amp; IF(SOURCE!$U$2-3 &gt;= 0, REPT(" ",SOURCE!$U$2-3), "")&amp;
      SOURCE!J578&amp;", "&amp; IF(SOURCE!$V$2-LEN(SOURCE!J578) &gt;= 0, REPT(" ",SOURCE!$V$2-LEN(SOURCE!J578)), "")&amp;
      SOURCE!K578&amp;      IF(SOURCE!$W$2-LEN(SOURCE!K578) &gt;= 0, REPT(" ",SOURCE!$W$2-LEN(SOURCE!K578)), "")&amp;
  ", "&amp; SOURCE!L578&amp;      IF(SOURCE!$Y$2-LEN(SOURCE!L578) &gt;= 0, REPT(" ",SOURCE!$Y$2-LEN(SOURCE!L578)), "")&amp;
      "},"&amp;IF(SOURCE!M578&lt;&gt;"","   "&amp;SOURCE!M578,"")
 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579" spans="1:1">
      <c r="A579" s="14" t="str">
        <f>IF(SOURCE!C579&lt;0,VLOOKUP(SOURCE!C579,lookups!A$1:B$25,2,0),
  IF(ISBLANK(SOURCE!C579),
    "",
    "/* "&amp;TEXT(SOURCE!C579,"???0")&amp;" *"&amp;
      SOURCE!D579&amp;", "&amp; IF(SOURCE!$P$2-LEN(SOURCE!D579) &gt;= 0, REPT(" ",SOURCE!$P$2-LEN(SOURCE!D579)), "")&amp;
      SOURCE!E579&amp;", "&amp; IF(SOURCE!$Q$2-LEN(SOURCE!E579) &gt;= 0, REPT(" ",SOURCE!$Q$2-LEN(SOURCE!E579)), "")&amp;
      SOURCE!F579&amp;", "&amp; IF(SOURCE!$R$2-LEN(SOURCE!F579) &gt;=0, REPT(" ",SOURCE!$R$2-LEN(SOURCE!F579)), "")&amp;
      SOURCE!G579&amp;", "&amp; IF(SOURCE!$S$2-LEN(SOURCE!G579) &gt;= 0, REPT(" ",SOURCE!$S$2-LEN(SOURCE!G579)), "")&amp;
      TEXT(SOURCE!H579,"??0")&amp;", "&amp; IF(SOURCE!$T$2-3 &gt;= 0, REPT(" ",SOURCE!$T$2-3), "")&amp;
      TEXT(SOURCE!I579,"??0")&amp;", "&amp; IF(SOURCE!$U$2-3 &gt;= 0, REPT(" ",SOURCE!$U$2-3), "")&amp;
      SOURCE!J579&amp;", "&amp; IF(SOURCE!$V$2-LEN(SOURCE!J579) &gt;= 0, REPT(" ",SOURCE!$V$2-LEN(SOURCE!J579)), "")&amp;
      SOURCE!K579&amp;      IF(SOURCE!$W$2-LEN(SOURCE!K579) &gt;= 0, REPT(" ",SOURCE!$W$2-LEN(SOURCE!K579)), "")&amp;
  ", "&amp; SOURCE!L579&amp;      IF(SOURCE!$Y$2-LEN(SOURCE!L579) &gt;= 0, REPT(" ",SOURCE!$Y$2-LEN(SOURCE!L579)), "")&amp;
      "},"&amp;IF(SOURCE!M579&lt;&gt;"","   "&amp;SOURCE!M579,"")
 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580" spans="1:1">
      <c r="A580" s="14" t="str">
        <f>IF(SOURCE!C580&lt;0,VLOOKUP(SOURCE!C580,lookups!A$1:B$25,2,0),
  IF(ISBLANK(SOURCE!C580),
    "",
    "/* "&amp;TEXT(SOURCE!C580,"???0")&amp;" *"&amp;
      SOURCE!D580&amp;", "&amp; IF(SOURCE!$P$2-LEN(SOURCE!D580) &gt;= 0, REPT(" ",SOURCE!$P$2-LEN(SOURCE!D580)), "")&amp;
      SOURCE!E580&amp;", "&amp; IF(SOURCE!$Q$2-LEN(SOURCE!E580) &gt;= 0, REPT(" ",SOURCE!$Q$2-LEN(SOURCE!E580)), "")&amp;
      SOURCE!F580&amp;", "&amp; IF(SOURCE!$R$2-LEN(SOURCE!F580) &gt;=0, REPT(" ",SOURCE!$R$2-LEN(SOURCE!F580)), "")&amp;
      SOURCE!G580&amp;", "&amp; IF(SOURCE!$S$2-LEN(SOURCE!G580) &gt;= 0, REPT(" ",SOURCE!$S$2-LEN(SOURCE!G580)), "")&amp;
      TEXT(SOURCE!H580,"??0")&amp;", "&amp; IF(SOURCE!$T$2-3 &gt;= 0, REPT(" ",SOURCE!$T$2-3), "")&amp;
      TEXT(SOURCE!I580,"??0")&amp;", "&amp; IF(SOURCE!$U$2-3 &gt;= 0, REPT(" ",SOURCE!$U$2-3), "")&amp;
      SOURCE!J580&amp;", "&amp; IF(SOURCE!$V$2-LEN(SOURCE!J580) &gt;= 0, REPT(" ",SOURCE!$V$2-LEN(SOURCE!J580)), "")&amp;
      SOURCE!K580&amp;      IF(SOURCE!$W$2-LEN(SOURCE!K580) &gt;= 0, REPT(" ",SOURCE!$W$2-LEN(SOURCE!K580)), "")&amp;
  ", "&amp; SOURCE!L580&amp;      IF(SOURCE!$Y$2-LEN(SOURCE!L580) &gt;= 0, REPT(" ",SOURCE!$Y$2-LEN(SOURCE!L580)), "")&amp;
      "},"&amp;IF(SOURCE!M580&lt;&gt;"","   "&amp;SOURCE!M580,"")
 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581" spans="1:1">
      <c r="A581" s="14" t="str">
        <f>IF(SOURCE!C581&lt;0,VLOOKUP(SOURCE!C581,lookups!A$1:B$25,2,0),
  IF(ISBLANK(SOURCE!C581),
    "",
    "/* "&amp;TEXT(SOURCE!C581,"???0")&amp;" *"&amp;
      SOURCE!D581&amp;", "&amp; IF(SOURCE!$P$2-LEN(SOURCE!D581) &gt;= 0, REPT(" ",SOURCE!$P$2-LEN(SOURCE!D581)), "")&amp;
      SOURCE!E581&amp;", "&amp; IF(SOURCE!$Q$2-LEN(SOURCE!E581) &gt;= 0, REPT(" ",SOURCE!$Q$2-LEN(SOURCE!E581)), "")&amp;
      SOURCE!F581&amp;", "&amp; IF(SOURCE!$R$2-LEN(SOURCE!F581) &gt;=0, REPT(" ",SOURCE!$R$2-LEN(SOURCE!F581)), "")&amp;
      SOURCE!G581&amp;", "&amp; IF(SOURCE!$S$2-LEN(SOURCE!G581) &gt;= 0, REPT(" ",SOURCE!$S$2-LEN(SOURCE!G581)), "")&amp;
      TEXT(SOURCE!H581,"??0")&amp;", "&amp; IF(SOURCE!$T$2-3 &gt;= 0, REPT(" ",SOURCE!$T$2-3), "")&amp;
      TEXT(SOURCE!I581,"??0")&amp;", "&amp; IF(SOURCE!$U$2-3 &gt;= 0, REPT(" ",SOURCE!$U$2-3), "")&amp;
      SOURCE!J581&amp;", "&amp; IF(SOURCE!$V$2-LEN(SOURCE!J581) &gt;= 0, REPT(" ",SOURCE!$V$2-LEN(SOURCE!J581)), "")&amp;
      SOURCE!K581&amp;      IF(SOURCE!$W$2-LEN(SOURCE!K581) &gt;= 0, REPT(" ",SOURCE!$W$2-LEN(SOURCE!K581)), "")&amp;
  ", "&amp; SOURCE!L581&amp;      IF(SOURCE!$Y$2-LEN(SOURCE!L581) &gt;= 0, REPT(" ",SOURCE!$Y$2-LEN(SOURCE!L581)), "")&amp;
      "},"&amp;IF(SOURCE!M581&lt;&gt;"","   "&amp;SOURCE!M581,"")
 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582" spans="1:1">
      <c r="A582" s="14" t="str">
        <f>IF(SOURCE!C582&lt;0,VLOOKUP(SOURCE!C582,lookups!A$1:B$25,2,0),
  IF(ISBLANK(SOURCE!C582),
    "",
    "/* "&amp;TEXT(SOURCE!C582,"???0")&amp;" *"&amp;
      SOURCE!D582&amp;", "&amp; IF(SOURCE!$P$2-LEN(SOURCE!D582) &gt;= 0, REPT(" ",SOURCE!$P$2-LEN(SOURCE!D582)), "")&amp;
      SOURCE!E582&amp;", "&amp; IF(SOURCE!$Q$2-LEN(SOURCE!E582) &gt;= 0, REPT(" ",SOURCE!$Q$2-LEN(SOURCE!E582)), "")&amp;
      SOURCE!F582&amp;", "&amp; IF(SOURCE!$R$2-LEN(SOURCE!F582) &gt;=0, REPT(" ",SOURCE!$R$2-LEN(SOURCE!F582)), "")&amp;
      SOURCE!G582&amp;", "&amp; IF(SOURCE!$S$2-LEN(SOURCE!G582) &gt;= 0, REPT(" ",SOURCE!$S$2-LEN(SOURCE!G582)), "")&amp;
      TEXT(SOURCE!H582,"??0")&amp;", "&amp; IF(SOURCE!$T$2-3 &gt;= 0, REPT(" ",SOURCE!$T$2-3), "")&amp;
      TEXT(SOURCE!I582,"??0")&amp;", "&amp; IF(SOURCE!$U$2-3 &gt;= 0, REPT(" ",SOURCE!$U$2-3), "")&amp;
      SOURCE!J582&amp;", "&amp; IF(SOURCE!$V$2-LEN(SOURCE!J582) &gt;= 0, REPT(" ",SOURCE!$V$2-LEN(SOURCE!J582)), "")&amp;
      SOURCE!K582&amp;      IF(SOURCE!$W$2-LEN(SOURCE!K582) &gt;= 0, REPT(" ",SOURCE!$W$2-LEN(SOURCE!K582)), "")&amp;
  ", "&amp; SOURCE!L582&amp;      IF(SOURCE!$Y$2-LEN(SOURCE!L582) &gt;= 0, REPT(" ",SOURCE!$Y$2-LEN(SOURCE!L582)), "")&amp;
      "},"&amp;IF(SOURCE!M582&lt;&gt;"","   "&amp;SOURCE!M582,"")
 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583" spans="1:1">
      <c r="A583" s="14" t="str">
        <f>IF(SOURCE!C583&lt;0,VLOOKUP(SOURCE!C583,lookups!A$1:B$25,2,0),
  IF(ISBLANK(SOURCE!C583),
    "",
    "/* "&amp;TEXT(SOURCE!C583,"???0")&amp;" *"&amp;
      SOURCE!D583&amp;", "&amp; IF(SOURCE!$P$2-LEN(SOURCE!D583) &gt;= 0, REPT(" ",SOURCE!$P$2-LEN(SOURCE!D583)), "")&amp;
      SOURCE!E583&amp;", "&amp; IF(SOURCE!$Q$2-LEN(SOURCE!E583) &gt;= 0, REPT(" ",SOURCE!$Q$2-LEN(SOURCE!E583)), "")&amp;
      SOURCE!F583&amp;", "&amp; IF(SOURCE!$R$2-LEN(SOURCE!F583) &gt;=0, REPT(" ",SOURCE!$R$2-LEN(SOURCE!F583)), "")&amp;
      SOURCE!G583&amp;", "&amp; IF(SOURCE!$S$2-LEN(SOURCE!G583) &gt;= 0, REPT(" ",SOURCE!$S$2-LEN(SOURCE!G583)), "")&amp;
      TEXT(SOURCE!H583,"??0")&amp;", "&amp; IF(SOURCE!$T$2-3 &gt;= 0, REPT(" ",SOURCE!$T$2-3), "")&amp;
      TEXT(SOURCE!I583,"??0")&amp;", "&amp; IF(SOURCE!$U$2-3 &gt;= 0, REPT(" ",SOURCE!$U$2-3), "")&amp;
      SOURCE!J583&amp;", "&amp; IF(SOURCE!$V$2-LEN(SOURCE!J583) &gt;= 0, REPT(" ",SOURCE!$V$2-LEN(SOURCE!J583)), "")&amp;
      SOURCE!K583&amp;      IF(SOURCE!$W$2-LEN(SOURCE!K583) &gt;= 0, REPT(" ",SOURCE!$W$2-LEN(SOURCE!K583)), "")&amp;
  ", "&amp; SOURCE!L583&amp;      IF(SOURCE!$Y$2-LEN(SOURCE!L583) &gt;= 0, REPT(" ",SOURCE!$Y$2-LEN(SOURCE!L583)), "")&amp;
      "},"&amp;IF(SOURCE!M583&lt;&gt;"","   "&amp;SOURCE!M583,"")
 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584" spans="1:1">
      <c r="A584" s="14" t="str">
        <f>IF(SOURCE!C584&lt;0,VLOOKUP(SOURCE!C584,lookups!A$1:B$25,2,0),
  IF(ISBLANK(SOURCE!C584),
    "",
    "/* "&amp;TEXT(SOURCE!C584,"???0")&amp;" *"&amp;
      SOURCE!D584&amp;", "&amp; IF(SOURCE!$P$2-LEN(SOURCE!D584) &gt;= 0, REPT(" ",SOURCE!$P$2-LEN(SOURCE!D584)), "")&amp;
      SOURCE!E584&amp;", "&amp; IF(SOURCE!$Q$2-LEN(SOURCE!E584) &gt;= 0, REPT(" ",SOURCE!$Q$2-LEN(SOURCE!E584)), "")&amp;
      SOURCE!F584&amp;", "&amp; IF(SOURCE!$R$2-LEN(SOURCE!F584) &gt;=0, REPT(" ",SOURCE!$R$2-LEN(SOURCE!F584)), "")&amp;
      SOURCE!G584&amp;", "&amp; IF(SOURCE!$S$2-LEN(SOURCE!G584) &gt;= 0, REPT(" ",SOURCE!$S$2-LEN(SOURCE!G584)), "")&amp;
      TEXT(SOURCE!H584,"??0")&amp;", "&amp; IF(SOURCE!$T$2-3 &gt;= 0, REPT(" ",SOURCE!$T$2-3), "")&amp;
      TEXT(SOURCE!I584,"??0")&amp;", "&amp; IF(SOURCE!$U$2-3 &gt;= 0, REPT(" ",SOURCE!$U$2-3), "")&amp;
      SOURCE!J584&amp;", "&amp; IF(SOURCE!$V$2-LEN(SOURCE!J584) &gt;= 0, REPT(" ",SOURCE!$V$2-LEN(SOURCE!J584)), "")&amp;
      SOURCE!K584&amp;      IF(SOURCE!$W$2-LEN(SOURCE!K584) &gt;= 0, REPT(" ",SOURCE!$W$2-LEN(SOURCE!K584)), "")&amp;
  ", "&amp; SOURCE!L584&amp;      IF(SOURCE!$Y$2-LEN(SOURCE!L584) &gt;= 0, REPT(" ",SOURCE!$Y$2-LEN(SOURCE!L584)), "")&amp;
      "},"&amp;IF(SOURCE!M584&lt;&gt;"","   "&amp;SOURCE!M584,"")
 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585" spans="1:1">
      <c r="A585" s="14" t="str">
        <f>IF(SOURCE!C585&lt;0,VLOOKUP(SOURCE!C585,lookups!A$1:B$25,2,0),
  IF(ISBLANK(SOURCE!C585),
    "",
    "/* "&amp;TEXT(SOURCE!C585,"???0")&amp;" *"&amp;
      SOURCE!D585&amp;", "&amp; IF(SOURCE!$P$2-LEN(SOURCE!D585) &gt;= 0, REPT(" ",SOURCE!$P$2-LEN(SOURCE!D585)), "")&amp;
      SOURCE!E585&amp;", "&amp; IF(SOURCE!$Q$2-LEN(SOURCE!E585) &gt;= 0, REPT(" ",SOURCE!$Q$2-LEN(SOURCE!E585)), "")&amp;
      SOURCE!F585&amp;", "&amp; IF(SOURCE!$R$2-LEN(SOURCE!F585) &gt;=0, REPT(" ",SOURCE!$R$2-LEN(SOURCE!F585)), "")&amp;
      SOURCE!G585&amp;", "&amp; IF(SOURCE!$S$2-LEN(SOURCE!G585) &gt;= 0, REPT(" ",SOURCE!$S$2-LEN(SOURCE!G585)), "")&amp;
      TEXT(SOURCE!H585,"??0")&amp;", "&amp; IF(SOURCE!$T$2-3 &gt;= 0, REPT(" ",SOURCE!$T$2-3), "")&amp;
      TEXT(SOURCE!I585,"??0")&amp;", "&amp; IF(SOURCE!$U$2-3 &gt;= 0, REPT(" ",SOURCE!$U$2-3), "")&amp;
      SOURCE!J585&amp;", "&amp; IF(SOURCE!$V$2-LEN(SOURCE!J585) &gt;= 0, REPT(" ",SOURCE!$V$2-LEN(SOURCE!J585)), "")&amp;
      SOURCE!K585&amp;      IF(SOURCE!$W$2-LEN(SOURCE!K585) &gt;= 0, REPT(" ",SOURCE!$W$2-LEN(SOURCE!K585)), "")&amp;
  ", "&amp; SOURCE!L585&amp;      IF(SOURCE!$Y$2-LEN(SOURCE!L585) &gt;= 0, REPT(" ",SOURCE!$Y$2-LEN(SOURCE!L585)), "")&amp;
      "},"&amp;IF(SOURCE!M585&lt;&gt;"","   "&amp;SOURCE!M585,"")
 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586" spans="1:1">
      <c r="A586" s="14" t="str">
        <f>IF(SOURCE!C586&lt;0,VLOOKUP(SOURCE!C586,lookups!A$1:B$25,2,0),
  IF(ISBLANK(SOURCE!C586),
    "",
    "/* "&amp;TEXT(SOURCE!C586,"???0")&amp;" *"&amp;
      SOURCE!D586&amp;", "&amp; IF(SOURCE!$P$2-LEN(SOURCE!D586) &gt;= 0, REPT(" ",SOURCE!$P$2-LEN(SOURCE!D586)), "")&amp;
      SOURCE!E586&amp;", "&amp; IF(SOURCE!$Q$2-LEN(SOURCE!E586) &gt;= 0, REPT(" ",SOURCE!$Q$2-LEN(SOURCE!E586)), "")&amp;
      SOURCE!F586&amp;", "&amp; IF(SOURCE!$R$2-LEN(SOURCE!F586) &gt;=0, REPT(" ",SOURCE!$R$2-LEN(SOURCE!F586)), "")&amp;
      SOURCE!G586&amp;", "&amp; IF(SOURCE!$S$2-LEN(SOURCE!G586) &gt;= 0, REPT(" ",SOURCE!$S$2-LEN(SOURCE!G586)), "")&amp;
      TEXT(SOURCE!H586,"??0")&amp;", "&amp; IF(SOURCE!$T$2-3 &gt;= 0, REPT(" ",SOURCE!$T$2-3), "")&amp;
      TEXT(SOURCE!I586,"??0")&amp;", "&amp; IF(SOURCE!$U$2-3 &gt;= 0, REPT(" ",SOURCE!$U$2-3), "")&amp;
      SOURCE!J586&amp;", "&amp; IF(SOURCE!$V$2-LEN(SOURCE!J586) &gt;= 0, REPT(" ",SOURCE!$V$2-LEN(SOURCE!J586)), "")&amp;
      SOURCE!K586&amp;      IF(SOURCE!$W$2-LEN(SOURCE!K586) &gt;= 0, REPT(" ",SOURCE!$W$2-LEN(SOURCE!K586)), "")&amp;
  ", "&amp; SOURCE!L586&amp;      IF(SOURCE!$Y$2-LEN(SOURCE!L586) &gt;= 0, REPT(" ",SOURCE!$Y$2-LEN(SOURCE!L586)), "")&amp;
      "},"&amp;IF(SOURCE!M586&lt;&gt;"","   "&amp;SOURCE!M586,"")
 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587" spans="1:1">
      <c r="A587" s="14" t="str">
        <f>IF(SOURCE!C587&lt;0,VLOOKUP(SOURCE!C587,lookups!A$1:B$25,2,0),
  IF(ISBLANK(SOURCE!C587),
    "",
    "/* "&amp;TEXT(SOURCE!C587,"???0")&amp;" *"&amp;
      SOURCE!D587&amp;", "&amp; IF(SOURCE!$P$2-LEN(SOURCE!D587) &gt;= 0, REPT(" ",SOURCE!$P$2-LEN(SOURCE!D587)), "")&amp;
      SOURCE!E587&amp;", "&amp; IF(SOURCE!$Q$2-LEN(SOURCE!E587) &gt;= 0, REPT(" ",SOURCE!$Q$2-LEN(SOURCE!E587)), "")&amp;
      SOURCE!F587&amp;", "&amp; IF(SOURCE!$R$2-LEN(SOURCE!F587) &gt;=0, REPT(" ",SOURCE!$R$2-LEN(SOURCE!F587)), "")&amp;
      SOURCE!G587&amp;", "&amp; IF(SOURCE!$S$2-LEN(SOURCE!G587) &gt;= 0, REPT(" ",SOURCE!$S$2-LEN(SOURCE!G587)), "")&amp;
      TEXT(SOURCE!H587,"??0")&amp;", "&amp; IF(SOURCE!$T$2-3 &gt;= 0, REPT(" ",SOURCE!$T$2-3), "")&amp;
      TEXT(SOURCE!I587,"??0")&amp;", "&amp; IF(SOURCE!$U$2-3 &gt;= 0, REPT(" ",SOURCE!$U$2-3), "")&amp;
      SOURCE!J587&amp;", "&amp; IF(SOURCE!$V$2-LEN(SOURCE!J587) &gt;= 0, REPT(" ",SOURCE!$V$2-LEN(SOURCE!J587)), "")&amp;
      SOURCE!K587&amp;      IF(SOURCE!$W$2-LEN(SOURCE!K587) &gt;= 0, REPT(" ",SOURCE!$W$2-LEN(SOURCE!K587)), "")&amp;
  ", "&amp; SOURCE!L587&amp;      IF(SOURCE!$Y$2-LEN(SOURCE!L587) &gt;= 0, REPT(" ",SOURCE!$Y$2-LEN(SOURCE!L587)), "")&amp;
      "},"&amp;IF(SOURCE!M587&lt;&gt;"","   "&amp;SOURCE!M587,"")
 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588" spans="1:1">
      <c r="A588" s="14" t="str">
        <f>IF(SOURCE!C588&lt;0,VLOOKUP(SOURCE!C588,lookups!A$1:B$25,2,0),
  IF(ISBLANK(SOURCE!C588),
    "",
    "/* "&amp;TEXT(SOURCE!C588,"???0")&amp;" *"&amp;
      SOURCE!D588&amp;", "&amp; IF(SOURCE!$P$2-LEN(SOURCE!D588) &gt;= 0, REPT(" ",SOURCE!$P$2-LEN(SOURCE!D588)), "")&amp;
      SOURCE!E588&amp;", "&amp; IF(SOURCE!$Q$2-LEN(SOURCE!E588) &gt;= 0, REPT(" ",SOURCE!$Q$2-LEN(SOURCE!E588)), "")&amp;
      SOURCE!F588&amp;", "&amp; IF(SOURCE!$R$2-LEN(SOURCE!F588) &gt;=0, REPT(" ",SOURCE!$R$2-LEN(SOURCE!F588)), "")&amp;
      SOURCE!G588&amp;", "&amp; IF(SOURCE!$S$2-LEN(SOURCE!G588) &gt;= 0, REPT(" ",SOURCE!$S$2-LEN(SOURCE!G588)), "")&amp;
      TEXT(SOURCE!H588,"??0")&amp;", "&amp; IF(SOURCE!$T$2-3 &gt;= 0, REPT(" ",SOURCE!$T$2-3), "")&amp;
      TEXT(SOURCE!I588,"??0")&amp;", "&amp; IF(SOURCE!$U$2-3 &gt;= 0, REPT(" ",SOURCE!$U$2-3), "")&amp;
      SOURCE!J588&amp;", "&amp; IF(SOURCE!$V$2-LEN(SOURCE!J588) &gt;= 0, REPT(" ",SOURCE!$V$2-LEN(SOURCE!J588)), "")&amp;
      SOURCE!K588&amp;      IF(SOURCE!$W$2-LEN(SOURCE!K588) &gt;= 0, REPT(" ",SOURCE!$W$2-LEN(SOURCE!K588)), "")&amp;
  ", "&amp; SOURCE!L588&amp;      IF(SOURCE!$Y$2-LEN(SOURCE!L588) &gt;= 0, REPT(" ",SOURCE!$Y$2-LEN(SOURCE!L588)), "")&amp;
      "},"&amp;IF(SOURCE!M588&lt;&gt;"","   "&amp;SOURCE!M588,"")
 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589" spans="1:1">
      <c r="A589" s="14" t="str">
        <f>IF(SOURCE!C589&lt;0,VLOOKUP(SOURCE!C589,lookups!A$1:B$25,2,0),
  IF(ISBLANK(SOURCE!C589),
    "",
    "/* "&amp;TEXT(SOURCE!C589,"???0")&amp;" *"&amp;
      SOURCE!D589&amp;", "&amp; IF(SOURCE!$P$2-LEN(SOURCE!D589) &gt;= 0, REPT(" ",SOURCE!$P$2-LEN(SOURCE!D589)), "")&amp;
      SOURCE!E589&amp;", "&amp; IF(SOURCE!$Q$2-LEN(SOURCE!E589) &gt;= 0, REPT(" ",SOURCE!$Q$2-LEN(SOURCE!E589)), "")&amp;
      SOURCE!F589&amp;", "&amp; IF(SOURCE!$R$2-LEN(SOURCE!F589) &gt;=0, REPT(" ",SOURCE!$R$2-LEN(SOURCE!F589)), "")&amp;
      SOURCE!G589&amp;", "&amp; IF(SOURCE!$S$2-LEN(SOURCE!G589) &gt;= 0, REPT(" ",SOURCE!$S$2-LEN(SOURCE!G589)), "")&amp;
      TEXT(SOURCE!H589,"??0")&amp;", "&amp; IF(SOURCE!$T$2-3 &gt;= 0, REPT(" ",SOURCE!$T$2-3), "")&amp;
      TEXT(SOURCE!I589,"??0")&amp;", "&amp; IF(SOURCE!$U$2-3 &gt;= 0, REPT(" ",SOURCE!$U$2-3), "")&amp;
      SOURCE!J589&amp;", "&amp; IF(SOURCE!$V$2-LEN(SOURCE!J589) &gt;= 0, REPT(" ",SOURCE!$V$2-LEN(SOURCE!J589)), "")&amp;
      SOURCE!K589&amp;      IF(SOURCE!$W$2-LEN(SOURCE!K589) &gt;= 0, REPT(" ",SOURCE!$W$2-LEN(SOURCE!K589)), "")&amp;
  ", "&amp; SOURCE!L589&amp;      IF(SOURCE!$Y$2-LEN(SOURCE!L589) &gt;= 0, REPT(" ",SOURCE!$Y$2-LEN(SOURCE!L589)), "")&amp;
      "},"&amp;IF(SOURCE!M589&lt;&gt;"","   "&amp;SOURCE!M589,"")
 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590" spans="1:1">
      <c r="A590" s="14" t="str">
        <f>IF(SOURCE!C590&lt;0,VLOOKUP(SOURCE!C590,lookups!A$1:B$25,2,0),
  IF(ISBLANK(SOURCE!C590),
    "",
    "/* "&amp;TEXT(SOURCE!C590,"???0")&amp;" *"&amp;
      SOURCE!D590&amp;", "&amp; IF(SOURCE!$P$2-LEN(SOURCE!D590) &gt;= 0, REPT(" ",SOURCE!$P$2-LEN(SOURCE!D590)), "")&amp;
      SOURCE!E590&amp;", "&amp; IF(SOURCE!$Q$2-LEN(SOURCE!E590) &gt;= 0, REPT(" ",SOURCE!$Q$2-LEN(SOURCE!E590)), "")&amp;
      SOURCE!F590&amp;", "&amp; IF(SOURCE!$R$2-LEN(SOURCE!F590) &gt;=0, REPT(" ",SOURCE!$R$2-LEN(SOURCE!F590)), "")&amp;
      SOURCE!G590&amp;", "&amp; IF(SOURCE!$S$2-LEN(SOURCE!G590) &gt;= 0, REPT(" ",SOURCE!$S$2-LEN(SOURCE!G590)), "")&amp;
      TEXT(SOURCE!H590,"??0")&amp;", "&amp; IF(SOURCE!$T$2-3 &gt;= 0, REPT(" ",SOURCE!$T$2-3), "")&amp;
      TEXT(SOURCE!I590,"??0")&amp;", "&amp; IF(SOURCE!$U$2-3 &gt;= 0, REPT(" ",SOURCE!$U$2-3), "")&amp;
      SOURCE!J590&amp;", "&amp; IF(SOURCE!$V$2-LEN(SOURCE!J590) &gt;= 0, REPT(" ",SOURCE!$V$2-LEN(SOURCE!J590)), "")&amp;
      SOURCE!K590&amp;      IF(SOURCE!$W$2-LEN(SOURCE!K590) &gt;= 0, REPT(" ",SOURCE!$W$2-LEN(SOURCE!K590)), "")&amp;
  ", "&amp; SOURCE!L590&amp;      IF(SOURCE!$Y$2-LEN(SOURCE!L590) &gt;= 0, REPT(" ",SOURCE!$Y$2-LEN(SOURCE!L590)), "")&amp;
      "},"&amp;IF(SOURCE!M590&lt;&gt;"","   "&amp;SOURCE!M590,"")
 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591" spans="1:1">
      <c r="A591" s="14" t="str">
        <f>IF(SOURCE!C591&lt;0,VLOOKUP(SOURCE!C591,lookups!A$1:B$25,2,0),
  IF(ISBLANK(SOURCE!C591),
    "",
    "/* "&amp;TEXT(SOURCE!C591,"???0")&amp;" *"&amp;
      SOURCE!D591&amp;", "&amp; IF(SOURCE!$P$2-LEN(SOURCE!D591) &gt;= 0, REPT(" ",SOURCE!$P$2-LEN(SOURCE!D591)), "")&amp;
      SOURCE!E591&amp;", "&amp; IF(SOURCE!$Q$2-LEN(SOURCE!E591) &gt;= 0, REPT(" ",SOURCE!$Q$2-LEN(SOURCE!E591)), "")&amp;
      SOURCE!F591&amp;", "&amp; IF(SOURCE!$R$2-LEN(SOURCE!F591) &gt;=0, REPT(" ",SOURCE!$R$2-LEN(SOURCE!F591)), "")&amp;
      SOURCE!G591&amp;", "&amp; IF(SOURCE!$S$2-LEN(SOURCE!G591) &gt;= 0, REPT(" ",SOURCE!$S$2-LEN(SOURCE!G591)), "")&amp;
      TEXT(SOURCE!H591,"??0")&amp;", "&amp; IF(SOURCE!$T$2-3 &gt;= 0, REPT(" ",SOURCE!$T$2-3), "")&amp;
      TEXT(SOURCE!I591,"??0")&amp;", "&amp; IF(SOURCE!$U$2-3 &gt;= 0, REPT(" ",SOURCE!$U$2-3), "")&amp;
      SOURCE!J591&amp;", "&amp; IF(SOURCE!$V$2-LEN(SOURCE!J591) &gt;= 0, REPT(" ",SOURCE!$V$2-LEN(SOURCE!J591)), "")&amp;
      SOURCE!K591&amp;      IF(SOURCE!$W$2-LEN(SOURCE!K591) &gt;= 0, REPT(" ",SOURCE!$W$2-LEN(SOURCE!K591)), "")&amp;
  ", "&amp; SOURCE!L591&amp;      IF(SOURCE!$Y$2-LEN(SOURCE!L591) &gt;= 0, REPT(" ",SOURCE!$Y$2-LEN(SOURCE!L591)), "")&amp;
      "},"&amp;IF(SOURCE!M591&lt;&gt;"","   "&amp;SOURCE!M591,"")
 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592" spans="1:1">
      <c r="A592" s="14" t="str">
        <f>IF(SOURCE!C592&lt;0,VLOOKUP(SOURCE!C592,lookups!A$1:B$25,2,0),
  IF(ISBLANK(SOURCE!C592),
    "",
    "/* "&amp;TEXT(SOURCE!C592,"???0")&amp;" *"&amp;
      SOURCE!D592&amp;", "&amp; IF(SOURCE!$P$2-LEN(SOURCE!D592) &gt;= 0, REPT(" ",SOURCE!$P$2-LEN(SOURCE!D592)), "")&amp;
      SOURCE!E592&amp;", "&amp; IF(SOURCE!$Q$2-LEN(SOURCE!E592) &gt;= 0, REPT(" ",SOURCE!$Q$2-LEN(SOURCE!E592)), "")&amp;
      SOURCE!F592&amp;", "&amp; IF(SOURCE!$R$2-LEN(SOURCE!F592) &gt;=0, REPT(" ",SOURCE!$R$2-LEN(SOURCE!F592)), "")&amp;
      SOURCE!G592&amp;", "&amp; IF(SOURCE!$S$2-LEN(SOURCE!G592) &gt;= 0, REPT(" ",SOURCE!$S$2-LEN(SOURCE!G592)), "")&amp;
      TEXT(SOURCE!H592,"??0")&amp;", "&amp; IF(SOURCE!$T$2-3 &gt;= 0, REPT(" ",SOURCE!$T$2-3), "")&amp;
      TEXT(SOURCE!I592,"??0")&amp;", "&amp; IF(SOURCE!$U$2-3 &gt;= 0, REPT(" ",SOURCE!$U$2-3), "")&amp;
      SOURCE!J592&amp;", "&amp; IF(SOURCE!$V$2-LEN(SOURCE!J592) &gt;= 0, REPT(" ",SOURCE!$V$2-LEN(SOURCE!J592)), "")&amp;
      SOURCE!K592&amp;      IF(SOURCE!$W$2-LEN(SOURCE!K592) &gt;= 0, REPT(" ",SOURCE!$W$2-LEN(SOURCE!K592)), "")&amp;
  ", "&amp; SOURCE!L592&amp;      IF(SOURCE!$Y$2-LEN(SOURCE!L592) &gt;= 0, REPT(" ",SOURCE!$Y$2-LEN(SOURCE!L592)), "")&amp;
      "},"&amp;IF(SOURCE!M592&lt;&gt;"","   "&amp;SOURCE!M592,"")
 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593" spans="1:1">
      <c r="A593" s="14" t="str">
        <f>IF(SOURCE!C593&lt;0,VLOOKUP(SOURCE!C593,lookups!A$1:B$25,2,0),
  IF(ISBLANK(SOURCE!C593),
    "",
    "/* "&amp;TEXT(SOURCE!C593,"???0")&amp;" *"&amp;
      SOURCE!D593&amp;", "&amp; IF(SOURCE!$P$2-LEN(SOURCE!D593) &gt;= 0, REPT(" ",SOURCE!$P$2-LEN(SOURCE!D593)), "")&amp;
      SOURCE!E593&amp;", "&amp; IF(SOURCE!$Q$2-LEN(SOURCE!E593) &gt;= 0, REPT(" ",SOURCE!$Q$2-LEN(SOURCE!E593)), "")&amp;
      SOURCE!F593&amp;", "&amp; IF(SOURCE!$R$2-LEN(SOURCE!F593) &gt;=0, REPT(" ",SOURCE!$R$2-LEN(SOURCE!F593)), "")&amp;
      SOURCE!G593&amp;", "&amp; IF(SOURCE!$S$2-LEN(SOURCE!G593) &gt;= 0, REPT(" ",SOURCE!$S$2-LEN(SOURCE!G593)), "")&amp;
      TEXT(SOURCE!H593,"??0")&amp;", "&amp; IF(SOURCE!$T$2-3 &gt;= 0, REPT(" ",SOURCE!$T$2-3), "")&amp;
      TEXT(SOURCE!I593,"??0")&amp;", "&amp; IF(SOURCE!$U$2-3 &gt;= 0, REPT(" ",SOURCE!$U$2-3), "")&amp;
      SOURCE!J593&amp;", "&amp; IF(SOURCE!$V$2-LEN(SOURCE!J593) &gt;= 0, REPT(" ",SOURCE!$V$2-LEN(SOURCE!J593)), "")&amp;
      SOURCE!K593&amp;      IF(SOURCE!$W$2-LEN(SOURCE!K593) &gt;= 0, REPT(" ",SOURCE!$W$2-LEN(SOURCE!K593)), "")&amp;
  ", "&amp; SOURCE!L593&amp;      IF(SOURCE!$Y$2-LEN(SOURCE!L593) &gt;= 0, REPT(" ",SOURCE!$Y$2-LEN(SOURCE!L593)), "")&amp;
      "},"&amp;IF(SOURCE!M593&lt;&gt;"","   "&amp;SOURCE!M593,"")
 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594" spans="1:1">
      <c r="A594" s="14" t="str">
        <f>IF(SOURCE!C594&lt;0,VLOOKUP(SOURCE!C594,lookups!A$1:B$25,2,0),
  IF(ISBLANK(SOURCE!C594),
    "",
    "/* "&amp;TEXT(SOURCE!C594,"???0")&amp;" *"&amp;
      SOURCE!D594&amp;", "&amp; IF(SOURCE!$P$2-LEN(SOURCE!D594) &gt;= 0, REPT(" ",SOURCE!$P$2-LEN(SOURCE!D594)), "")&amp;
      SOURCE!E594&amp;", "&amp; IF(SOURCE!$Q$2-LEN(SOURCE!E594) &gt;= 0, REPT(" ",SOURCE!$Q$2-LEN(SOURCE!E594)), "")&amp;
      SOURCE!F594&amp;", "&amp; IF(SOURCE!$R$2-LEN(SOURCE!F594) &gt;=0, REPT(" ",SOURCE!$R$2-LEN(SOURCE!F594)), "")&amp;
      SOURCE!G594&amp;", "&amp; IF(SOURCE!$S$2-LEN(SOURCE!G594) &gt;= 0, REPT(" ",SOURCE!$S$2-LEN(SOURCE!G594)), "")&amp;
      TEXT(SOURCE!H594,"??0")&amp;", "&amp; IF(SOURCE!$T$2-3 &gt;= 0, REPT(" ",SOURCE!$T$2-3), "")&amp;
      TEXT(SOURCE!I594,"??0")&amp;", "&amp; IF(SOURCE!$U$2-3 &gt;= 0, REPT(" ",SOURCE!$U$2-3), "")&amp;
      SOURCE!J594&amp;", "&amp; IF(SOURCE!$V$2-LEN(SOURCE!J594) &gt;= 0, REPT(" ",SOURCE!$V$2-LEN(SOURCE!J594)), "")&amp;
      SOURCE!K594&amp;      IF(SOURCE!$W$2-LEN(SOURCE!K594) &gt;= 0, REPT(" ",SOURCE!$W$2-LEN(SOURCE!K594)), "")&amp;
  ", "&amp; SOURCE!L594&amp;      IF(SOURCE!$Y$2-LEN(SOURCE!L594) &gt;= 0, REPT(" ",SOURCE!$Y$2-LEN(SOURCE!L594)), "")&amp;
      "},"&amp;IF(SOURCE!M594&lt;&gt;"","   "&amp;SOURCE!M594,"")
 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595" spans="1:1">
      <c r="A595" s="14" t="str">
        <f>IF(SOURCE!C595&lt;0,VLOOKUP(SOURCE!C595,lookups!A$1:B$25,2,0),
  IF(ISBLANK(SOURCE!C595),
    "",
    "/* "&amp;TEXT(SOURCE!C595,"???0")&amp;" *"&amp;
      SOURCE!D595&amp;", "&amp; IF(SOURCE!$P$2-LEN(SOURCE!D595) &gt;= 0, REPT(" ",SOURCE!$P$2-LEN(SOURCE!D595)), "")&amp;
      SOURCE!E595&amp;", "&amp; IF(SOURCE!$Q$2-LEN(SOURCE!E595) &gt;= 0, REPT(" ",SOURCE!$Q$2-LEN(SOURCE!E595)), "")&amp;
      SOURCE!F595&amp;", "&amp; IF(SOURCE!$R$2-LEN(SOURCE!F595) &gt;=0, REPT(" ",SOURCE!$R$2-LEN(SOURCE!F595)), "")&amp;
      SOURCE!G595&amp;", "&amp; IF(SOURCE!$S$2-LEN(SOURCE!G595) &gt;= 0, REPT(" ",SOURCE!$S$2-LEN(SOURCE!G595)), "")&amp;
      TEXT(SOURCE!H595,"??0")&amp;", "&amp; IF(SOURCE!$T$2-3 &gt;= 0, REPT(" ",SOURCE!$T$2-3), "")&amp;
      TEXT(SOURCE!I595,"??0")&amp;", "&amp; IF(SOURCE!$U$2-3 &gt;= 0, REPT(" ",SOURCE!$U$2-3), "")&amp;
      SOURCE!J595&amp;", "&amp; IF(SOURCE!$V$2-LEN(SOURCE!J595) &gt;= 0, REPT(" ",SOURCE!$V$2-LEN(SOURCE!J595)), "")&amp;
      SOURCE!K595&amp;      IF(SOURCE!$W$2-LEN(SOURCE!K595) &gt;= 0, REPT(" ",SOURCE!$W$2-LEN(SOURCE!K595)), "")&amp;
  ", "&amp; SOURCE!L595&amp;      IF(SOURCE!$Y$2-LEN(SOURCE!L595) &gt;= 0, REPT(" ",SOURCE!$Y$2-LEN(SOURCE!L595)), "")&amp;
      "},"&amp;IF(SOURCE!M595&lt;&gt;"","   "&amp;SOURCE!M595,"")
 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596" spans="1:1">
      <c r="A596" s="14" t="str">
        <f>IF(SOURCE!C596&lt;0,VLOOKUP(SOURCE!C596,lookups!A$1:B$25,2,0),
  IF(ISBLANK(SOURCE!C596),
    "",
    "/* "&amp;TEXT(SOURCE!C596,"???0")&amp;" *"&amp;
      SOURCE!D596&amp;", "&amp; IF(SOURCE!$P$2-LEN(SOURCE!D596) &gt;= 0, REPT(" ",SOURCE!$P$2-LEN(SOURCE!D596)), "")&amp;
      SOURCE!E596&amp;", "&amp; IF(SOURCE!$Q$2-LEN(SOURCE!E596) &gt;= 0, REPT(" ",SOURCE!$Q$2-LEN(SOURCE!E596)), "")&amp;
      SOURCE!F596&amp;", "&amp; IF(SOURCE!$R$2-LEN(SOURCE!F596) &gt;=0, REPT(" ",SOURCE!$R$2-LEN(SOURCE!F596)), "")&amp;
      SOURCE!G596&amp;", "&amp; IF(SOURCE!$S$2-LEN(SOURCE!G596) &gt;= 0, REPT(" ",SOURCE!$S$2-LEN(SOURCE!G596)), "")&amp;
      TEXT(SOURCE!H596,"??0")&amp;", "&amp; IF(SOURCE!$T$2-3 &gt;= 0, REPT(" ",SOURCE!$T$2-3), "")&amp;
      TEXT(SOURCE!I596,"??0")&amp;", "&amp; IF(SOURCE!$U$2-3 &gt;= 0, REPT(" ",SOURCE!$U$2-3), "")&amp;
      SOURCE!J596&amp;", "&amp; IF(SOURCE!$V$2-LEN(SOURCE!J596) &gt;= 0, REPT(" ",SOURCE!$V$2-LEN(SOURCE!J596)), "")&amp;
      SOURCE!K596&amp;      IF(SOURCE!$W$2-LEN(SOURCE!K596) &gt;= 0, REPT(" ",SOURCE!$W$2-LEN(SOURCE!K596)), "")&amp;
  ", "&amp; SOURCE!L596&amp;      IF(SOURCE!$Y$2-LEN(SOURCE!L596) &gt;= 0, REPT(" ",SOURCE!$Y$2-LEN(SOURCE!L596)), "")&amp;
      "},"&amp;IF(SOURCE!M596&lt;&gt;"","   "&amp;SOURCE!M596,"")
 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597" spans="1:1">
      <c r="A597" s="14" t="str">
        <f>IF(SOURCE!C597&lt;0,VLOOKUP(SOURCE!C597,lookups!A$1:B$25,2,0),
  IF(ISBLANK(SOURCE!C597),
    "",
    "/* "&amp;TEXT(SOURCE!C597,"???0")&amp;" *"&amp;
      SOURCE!D597&amp;", "&amp; IF(SOURCE!$P$2-LEN(SOURCE!D597) &gt;= 0, REPT(" ",SOURCE!$P$2-LEN(SOURCE!D597)), "")&amp;
      SOURCE!E597&amp;", "&amp; IF(SOURCE!$Q$2-LEN(SOURCE!E597) &gt;= 0, REPT(" ",SOURCE!$Q$2-LEN(SOURCE!E597)), "")&amp;
      SOURCE!F597&amp;", "&amp; IF(SOURCE!$R$2-LEN(SOURCE!F597) &gt;=0, REPT(" ",SOURCE!$R$2-LEN(SOURCE!F597)), "")&amp;
      SOURCE!G597&amp;", "&amp; IF(SOURCE!$S$2-LEN(SOURCE!G597) &gt;= 0, REPT(" ",SOURCE!$S$2-LEN(SOURCE!G597)), "")&amp;
      TEXT(SOURCE!H597,"??0")&amp;", "&amp; IF(SOURCE!$T$2-3 &gt;= 0, REPT(" ",SOURCE!$T$2-3), "")&amp;
      TEXT(SOURCE!I597,"??0")&amp;", "&amp; IF(SOURCE!$U$2-3 &gt;= 0, REPT(" ",SOURCE!$U$2-3), "")&amp;
      SOURCE!J597&amp;", "&amp; IF(SOURCE!$V$2-LEN(SOURCE!J597) &gt;= 0, REPT(" ",SOURCE!$V$2-LEN(SOURCE!J597)), "")&amp;
      SOURCE!K597&amp;      IF(SOURCE!$W$2-LEN(SOURCE!K597) &gt;= 0, REPT(" ",SOURCE!$W$2-LEN(SOURCE!K597)), "")&amp;
  ", "&amp; SOURCE!L597&amp;      IF(SOURCE!$Y$2-LEN(SOURCE!L597) &gt;= 0, REPT(" ",SOURCE!$Y$2-LEN(SOURCE!L597)), "")&amp;
      "},"&amp;IF(SOURCE!M597&lt;&gt;"","   "&amp;SOURCE!M597,"")
 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598" spans="1:1">
      <c r="A598" s="14" t="str">
        <f>IF(SOURCE!C598&lt;0,VLOOKUP(SOURCE!C598,lookups!A$1:B$25,2,0),
  IF(ISBLANK(SOURCE!C598),
    "",
    "/* "&amp;TEXT(SOURCE!C598,"???0")&amp;" *"&amp;
      SOURCE!D598&amp;", "&amp; IF(SOURCE!$P$2-LEN(SOURCE!D598) &gt;= 0, REPT(" ",SOURCE!$P$2-LEN(SOURCE!D598)), "")&amp;
      SOURCE!E598&amp;", "&amp; IF(SOURCE!$Q$2-LEN(SOURCE!E598) &gt;= 0, REPT(" ",SOURCE!$Q$2-LEN(SOURCE!E598)), "")&amp;
      SOURCE!F598&amp;", "&amp; IF(SOURCE!$R$2-LEN(SOURCE!F598) &gt;=0, REPT(" ",SOURCE!$R$2-LEN(SOURCE!F598)), "")&amp;
      SOURCE!G598&amp;", "&amp; IF(SOURCE!$S$2-LEN(SOURCE!G598) &gt;= 0, REPT(" ",SOURCE!$S$2-LEN(SOURCE!G598)), "")&amp;
      TEXT(SOURCE!H598,"??0")&amp;", "&amp; IF(SOURCE!$T$2-3 &gt;= 0, REPT(" ",SOURCE!$T$2-3), "")&amp;
      TEXT(SOURCE!I598,"??0")&amp;", "&amp; IF(SOURCE!$U$2-3 &gt;= 0, REPT(" ",SOURCE!$U$2-3), "")&amp;
      SOURCE!J598&amp;", "&amp; IF(SOURCE!$V$2-LEN(SOURCE!J598) &gt;= 0, REPT(" ",SOURCE!$V$2-LEN(SOURCE!J598)), "")&amp;
      SOURCE!K598&amp;      IF(SOURCE!$W$2-LEN(SOURCE!K598) &gt;= 0, REPT(" ",SOURCE!$W$2-LEN(SOURCE!K598)), "")&amp;
  ", "&amp; SOURCE!L598&amp;      IF(SOURCE!$Y$2-LEN(SOURCE!L598) &gt;= 0, REPT(" ",SOURCE!$Y$2-LEN(SOURCE!L598)), "")&amp;
      "},"&amp;IF(SOURCE!M598&lt;&gt;"","   "&amp;SOURCE!M598,"")
 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599" spans="1:1">
      <c r="A599" s="14" t="str">
        <f>IF(SOURCE!C599&lt;0,VLOOKUP(SOURCE!C599,lookups!A$1:B$25,2,0),
  IF(ISBLANK(SOURCE!C599),
    "",
    "/* "&amp;TEXT(SOURCE!C599,"???0")&amp;" *"&amp;
      SOURCE!D599&amp;", "&amp; IF(SOURCE!$P$2-LEN(SOURCE!D599) &gt;= 0, REPT(" ",SOURCE!$P$2-LEN(SOURCE!D599)), "")&amp;
      SOURCE!E599&amp;", "&amp; IF(SOURCE!$Q$2-LEN(SOURCE!E599) &gt;= 0, REPT(" ",SOURCE!$Q$2-LEN(SOURCE!E599)), "")&amp;
      SOURCE!F599&amp;", "&amp; IF(SOURCE!$R$2-LEN(SOURCE!F599) &gt;=0, REPT(" ",SOURCE!$R$2-LEN(SOURCE!F599)), "")&amp;
      SOURCE!G599&amp;", "&amp; IF(SOURCE!$S$2-LEN(SOURCE!G599) &gt;= 0, REPT(" ",SOURCE!$S$2-LEN(SOURCE!G599)), "")&amp;
      TEXT(SOURCE!H599,"??0")&amp;", "&amp; IF(SOURCE!$T$2-3 &gt;= 0, REPT(" ",SOURCE!$T$2-3), "")&amp;
      TEXT(SOURCE!I599,"??0")&amp;", "&amp; IF(SOURCE!$U$2-3 &gt;= 0, REPT(" ",SOURCE!$U$2-3), "")&amp;
      SOURCE!J599&amp;", "&amp; IF(SOURCE!$V$2-LEN(SOURCE!J599) &gt;= 0, REPT(" ",SOURCE!$V$2-LEN(SOURCE!J599)), "")&amp;
      SOURCE!K599&amp;      IF(SOURCE!$W$2-LEN(SOURCE!K599) &gt;= 0, REPT(" ",SOURCE!$W$2-LEN(SOURCE!K599)), "")&amp;
  ", "&amp; SOURCE!L599&amp;      IF(SOURCE!$Y$2-LEN(SOURCE!L599) &gt;= 0, REPT(" ",SOURCE!$Y$2-LEN(SOURCE!L599)), "")&amp;
      "},"&amp;IF(SOURCE!M599&lt;&gt;"","   "&amp;SOURCE!M599,"")
 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00" spans="1:1">
      <c r="A600" s="14" t="str">
        <f>IF(SOURCE!C600&lt;0,VLOOKUP(SOURCE!C600,lookups!A$1:B$25,2,0),
  IF(ISBLANK(SOURCE!C600),
    "",
    "/* "&amp;TEXT(SOURCE!C600,"???0")&amp;" *"&amp;
      SOURCE!D600&amp;", "&amp; IF(SOURCE!$P$2-LEN(SOURCE!D600) &gt;= 0, REPT(" ",SOURCE!$P$2-LEN(SOURCE!D600)), "")&amp;
      SOURCE!E600&amp;", "&amp; IF(SOURCE!$Q$2-LEN(SOURCE!E600) &gt;= 0, REPT(" ",SOURCE!$Q$2-LEN(SOURCE!E600)), "")&amp;
      SOURCE!F600&amp;", "&amp; IF(SOURCE!$R$2-LEN(SOURCE!F600) &gt;=0, REPT(" ",SOURCE!$R$2-LEN(SOURCE!F600)), "")&amp;
      SOURCE!G600&amp;", "&amp; IF(SOURCE!$S$2-LEN(SOURCE!G600) &gt;= 0, REPT(" ",SOURCE!$S$2-LEN(SOURCE!G600)), "")&amp;
      TEXT(SOURCE!H600,"??0")&amp;", "&amp; IF(SOURCE!$T$2-3 &gt;= 0, REPT(" ",SOURCE!$T$2-3), "")&amp;
      TEXT(SOURCE!I600,"??0")&amp;", "&amp; IF(SOURCE!$U$2-3 &gt;= 0, REPT(" ",SOURCE!$U$2-3), "")&amp;
      SOURCE!J600&amp;", "&amp; IF(SOURCE!$V$2-LEN(SOURCE!J600) &gt;= 0, REPT(" ",SOURCE!$V$2-LEN(SOURCE!J600)), "")&amp;
      SOURCE!K600&amp;      IF(SOURCE!$W$2-LEN(SOURCE!K600) &gt;= 0, REPT(" ",SOURCE!$W$2-LEN(SOURCE!K600)), "")&amp;
  ", "&amp; SOURCE!L600&amp;      IF(SOURCE!$Y$2-LEN(SOURCE!L600) &gt;= 0, REPT(" ",SOURCE!$Y$2-LEN(SOURCE!L600)), "")&amp;
      "},"&amp;IF(SOURCE!M600&lt;&gt;"","   "&amp;SOURCE!M600,"")
 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01" spans="1:1">
      <c r="A601" s="14" t="str">
        <f>IF(SOURCE!C601&lt;0,VLOOKUP(SOURCE!C601,lookups!A$1:B$25,2,0),
  IF(ISBLANK(SOURCE!C601),
    "",
    "/* "&amp;TEXT(SOURCE!C601,"???0")&amp;" *"&amp;
      SOURCE!D601&amp;", "&amp; IF(SOURCE!$P$2-LEN(SOURCE!D601) &gt;= 0, REPT(" ",SOURCE!$P$2-LEN(SOURCE!D601)), "")&amp;
      SOURCE!E601&amp;", "&amp; IF(SOURCE!$Q$2-LEN(SOURCE!E601) &gt;= 0, REPT(" ",SOURCE!$Q$2-LEN(SOURCE!E601)), "")&amp;
      SOURCE!F601&amp;", "&amp; IF(SOURCE!$R$2-LEN(SOURCE!F601) &gt;=0, REPT(" ",SOURCE!$R$2-LEN(SOURCE!F601)), "")&amp;
      SOURCE!G601&amp;", "&amp; IF(SOURCE!$S$2-LEN(SOURCE!G601) &gt;= 0, REPT(" ",SOURCE!$S$2-LEN(SOURCE!G601)), "")&amp;
      TEXT(SOURCE!H601,"??0")&amp;", "&amp; IF(SOURCE!$T$2-3 &gt;= 0, REPT(" ",SOURCE!$T$2-3), "")&amp;
      TEXT(SOURCE!I601,"??0")&amp;", "&amp; IF(SOURCE!$U$2-3 &gt;= 0, REPT(" ",SOURCE!$U$2-3), "")&amp;
      SOURCE!J601&amp;", "&amp; IF(SOURCE!$V$2-LEN(SOURCE!J601) &gt;= 0, REPT(" ",SOURCE!$V$2-LEN(SOURCE!J601)), "")&amp;
      SOURCE!K601&amp;      IF(SOURCE!$W$2-LEN(SOURCE!K601) &gt;= 0, REPT(" ",SOURCE!$W$2-LEN(SOURCE!K601)), "")&amp;
  ", "&amp; SOURCE!L601&amp;      IF(SOURCE!$Y$2-LEN(SOURCE!L601) &gt;= 0, REPT(" ",SOURCE!$Y$2-LEN(SOURCE!L601)), "")&amp;
      "},"&amp;IF(SOURCE!M601&lt;&gt;"","   "&amp;SOURCE!M601,"")
 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02" spans="1:1">
      <c r="A602" s="14" t="str">
        <f>IF(SOURCE!C602&lt;0,VLOOKUP(SOURCE!C602,lookups!A$1:B$25,2,0),
  IF(ISBLANK(SOURCE!C602),
    "",
    "/* "&amp;TEXT(SOURCE!C602,"???0")&amp;" *"&amp;
      SOURCE!D602&amp;", "&amp; IF(SOURCE!$P$2-LEN(SOURCE!D602) &gt;= 0, REPT(" ",SOURCE!$P$2-LEN(SOURCE!D602)), "")&amp;
      SOURCE!E602&amp;", "&amp; IF(SOURCE!$Q$2-LEN(SOURCE!E602) &gt;= 0, REPT(" ",SOURCE!$Q$2-LEN(SOURCE!E602)), "")&amp;
      SOURCE!F602&amp;", "&amp; IF(SOURCE!$R$2-LEN(SOURCE!F602) &gt;=0, REPT(" ",SOURCE!$R$2-LEN(SOURCE!F602)), "")&amp;
      SOURCE!G602&amp;", "&amp; IF(SOURCE!$S$2-LEN(SOURCE!G602) &gt;= 0, REPT(" ",SOURCE!$S$2-LEN(SOURCE!G602)), "")&amp;
      TEXT(SOURCE!H602,"??0")&amp;", "&amp; IF(SOURCE!$T$2-3 &gt;= 0, REPT(" ",SOURCE!$T$2-3), "")&amp;
      TEXT(SOURCE!I602,"??0")&amp;", "&amp; IF(SOURCE!$U$2-3 &gt;= 0, REPT(" ",SOURCE!$U$2-3), "")&amp;
      SOURCE!J602&amp;", "&amp; IF(SOURCE!$V$2-LEN(SOURCE!J602) &gt;= 0, REPT(" ",SOURCE!$V$2-LEN(SOURCE!J602)), "")&amp;
      SOURCE!K602&amp;      IF(SOURCE!$W$2-LEN(SOURCE!K602) &gt;= 0, REPT(" ",SOURCE!$W$2-LEN(SOURCE!K602)), "")&amp;
  ", "&amp; SOURCE!L602&amp;      IF(SOURCE!$Y$2-LEN(SOURCE!L602) &gt;= 0, REPT(" ",SOURCE!$Y$2-LEN(SOURCE!L602)), "")&amp;
      "},"&amp;IF(SOURCE!M602&lt;&gt;"","   "&amp;SOURCE!M602,"")
 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03" spans="1:1">
      <c r="A603" s="14" t="str">
        <f>IF(SOURCE!C603&lt;0,VLOOKUP(SOURCE!C603,lookups!A$1:B$25,2,0),
  IF(ISBLANK(SOURCE!C603),
    "",
    "/* "&amp;TEXT(SOURCE!C603,"???0")&amp;" *"&amp;
      SOURCE!D603&amp;", "&amp; IF(SOURCE!$P$2-LEN(SOURCE!D603) &gt;= 0, REPT(" ",SOURCE!$P$2-LEN(SOURCE!D603)), "")&amp;
      SOURCE!E603&amp;", "&amp; IF(SOURCE!$Q$2-LEN(SOURCE!E603) &gt;= 0, REPT(" ",SOURCE!$Q$2-LEN(SOURCE!E603)), "")&amp;
      SOURCE!F603&amp;", "&amp; IF(SOURCE!$R$2-LEN(SOURCE!F603) &gt;=0, REPT(" ",SOURCE!$R$2-LEN(SOURCE!F603)), "")&amp;
      SOURCE!G603&amp;", "&amp; IF(SOURCE!$S$2-LEN(SOURCE!G603) &gt;= 0, REPT(" ",SOURCE!$S$2-LEN(SOURCE!G603)), "")&amp;
      TEXT(SOURCE!H603,"??0")&amp;", "&amp; IF(SOURCE!$T$2-3 &gt;= 0, REPT(" ",SOURCE!$T$2-3), "")&amp;
      TEXT(SOURCE!I603,"??0")&amp;", "&amp; IF(SOURCE!$U$2-3 &gt;= 0, REPT(" ",SOURCE!$U$2-3), "")&amp;
      SOURCE!J603&amp;", "&amp; IF(SOURCE!$V$2-LEN(SOURCE!J603) &gt;= 0, REPT(" ",SOURCE!$V$2-LEN(SOURCE!J603)), "")&amp;
      SOURCE!K603&amp;      IF(SOURCE!$W$2-LEN(SOURCE!K603) &gt;= 0, REPT(" ",SOURCE!$W$2-LEN(SOURCE!K603)), "")&amp;
  ", "&amp; SOURCE!L603&amp;      IF(SOURCE!$Y$2-LEN(SOURCE!L603) &gt;= 0, REPT(" ",SOURCE!$Y$2-LEN(SOURCE!L603)), "")&amp;
      "},"&amp;IF(SOURCE!M603&lt;&gt;"","   "&amp;SOURCE!M603,"")
 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04" spans="1:1">
      <c r="A604" s="14" t="str">
        <f>IF(SOURCE!C604&lt;0,VLOOKUP(SOURCE!C604,lookups!A$1:B$25,2,0),
  IF(ISBLANK(SOURCE!C604),
    "",
    "/* "&amp;TEXT(SOURCE!C604,"???0")&amp;" *"&amp;
      SOURCE!D604&amp;", "&amp; IF(SOURCE!$P$2-LEN(SOURCE!D604) &gt;= 0, REPT(" ",SOURCE!$P$2-LEN(SOURCE!D604)), "")&amp;
      SOURCE!E604&amp;", "&amp; IF(SOURCE!$Q$2-LEN(SOURCE!E604) &gt;= 0, REPT(" ",SOURCE!$Q$2-LEN(SOURCE!E604)), "")&amp;
      SOURCE!F604&amp;", "&amp; IF(SOURCE!$R$2-LEN(SOURCE!F604) &gt;=0, REPT(" ",SOURCE!$R$2-LEN(SOURCE!F604)), "")&amp;
      SOURCE!G604&amp;", "&amp; IF(SOURCE!$S$2-LEN(SOURCE!G604) &gt;= 0, REPT(" ",SOURCE!$S$2-LEN(SOURCE!G604)), "")&amp;
      TEXT(SOURCE!H604,"??0")&amp;", "&amp; IF(SOURCE!$T$2-3 &gt;= 0, REPT(" ",SOURCE!$T$2-3), "")&amp;
      TEXT(SOURCE!I604,"??0")&amp;", "&amp; IF(SOURCE!$U$2-3 &gt;= 0, REPT(" ",SOURCE!$U$2-3), "")&amp;
      SOURCE!J604&amp;", "&amp; IF(SOURCE!$V$2-LEN(SOURCE!J604) &gt;= 0, REPT(" ",SOURCE!$V$2-LEN(SOURCE!J604)), "")&amp;
      SOURCE!K604&amp;      IF(SOURCE!$W$2-LEN(SOURCE!K604) &gt;= 0, REPT(" ",SOURCE!$W$2-LEN(SOURCE!K604)), "")&amp;
  ", "&amp; SOURCE!L604&amp;      IF(SOURCE!$Y$2-LEN(SOURCE!L604) &gt;= 0, REPT(" ",SOURCE!$Y$2-LEN(SOURCE!L604)), "")&amp;
      "},"&amp;IF(SOURCE!M604&lt;&gt;"","   "&amp;SOURCE!M604,"")
 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05" spans="1:1">
      <c r="A605" s="14" t="str">
        <f>IF(SOURCE!C605&lt;0,VLOOKUP(SOURCE!C605,lookups!A$1:B$25,2,0),
  IF(ISBLANK(SOURCE!C605),
    "",
    "/* "&amp;TEXT(SOURCE!C605,"???0")&amp;" *"&amp;
      SOURCE!D605&amp;", "&amp; IF(SOURCE!$P$2-LEN(SOURCE!D605) &gt;= 0, REPT(" ",SOURCE!$P$2-LEN(SOURCE!D605)), "")&amp;
      SOURCE!E605&amp;", "&amp; IF(SOURCE!$Q$2-LEN(SOURCE!E605) &gt;= 0, REPT(" ",SOURCE!$Q$2-LEN(SOURCE!E605)), "")&amp;
      SOURCE!F605&amp;", "&amp; IF(SOURCE!$R$2-LEN(SOURCE!F605) &gt;=0, REPT(" ",SOURCE!$R$2-LEN(SOURCE!F605)), "")&amp;
      SOURCE!G605&amp;", "&amp; IF(SOURCE!$S$2-LEN(SOURCE!G605) &gt;= 0, REPT(" ",SOURCE!$S$2-LEN(SOURCE!G605)), "")&amp;
      TEXT(SOURCE!H605,"??0")&amp;", "&amp; IF(SOURCE!$T$2-3 &gt;= 0, REPT(" ",SOURCE!$T$2-3), "")&amp;
      TEXT(SOURCE!I605,"??0")&amp;", "&amp; IF(SOURCE!$U$2-3 &gt;= 0, REPT(" ",SOURCE!$U$2-3), "")&amp;
      SOURCE!J605&amp;", "&amp; IF(SOURCE!$V$2-LEN(SOURCE!J605) &gt;= 0, REPT(" ",SOURCE!$V$2-LEN(SOURCE!J605)), "")&amp;
      SOURCE!K605&amp;      IF(SOURCE!$W$2-LEN(SOURCE!K605) &gt;= 0, REPT(" ",SOURCE!$W$2-LEN(SOURCE!K605)), "")&amp;
  ", "&amp; SOURCE!L605&amp;      IF(SOURCE!$Y$2-LEN(SOURCE!L605) &gt;= 0, REPT(" ",SOURCE!$Y$2-LEN(SOURCE!L605)), "")&amp;
      "},"&amp;IF(SOURCE!M605&lt;&gt;"","   "&amp;SOURCE!M605,"")
 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06" spans="1:1">
      <c r="A606" s="14" t="str">
        <f>IF(SOURCE!C606&lt;0,VLOOKUP(SOURCE!C606,lookups!A$1:B$25,2,0),
  IF(ISBLANK(SOURCE!C606),
    "",
    "/* "&amp;TEXT(SOURCE!C606,"???0")&amp;" *"&amp;
      SOURCE!D606&amp;", "&amp; IF(SOURCE!$P$2-LEN(SOURCE!D606) &gt;= 0, REPT(" ",SOURCE!$P$2-LEN(SOURCE!D606)), "")&amp;
      SOURCE!E606&amp;", "&amp; IF(SOURCE!$Q$2-LEN(SOURCE!E606) &gt;= 0, REPT(" ",SOURCE!$Q$2-LEN(SOURCE!E606)), "")&amp;
      SOURCE!F606&amp;", "&amp; IF(SOURCE!$R$2-LEN(SOURCE!F606) &gt;=0, REPT(" ",SOURCE!$R$2-LEN(SOURCE!F606)), "")&amp;
      SOURCE!G606&amp;", "&amp; IF(SOURCE!$S$2-LEN(SOURCE!G606) &gt;= 0, REPT(" ",SOURCE!$S$2-LEN(SOURCE!G606)), "")&amp;
      TEXT(SOURCE!H606,"??0")&amp;", "&amp; IF(SOURCE!$T$2-3 &gt;= 0, REPT(" ",SOURCE!$T$2-3), "")&amp;
      TEXT(SOURCE!I606,"??0")&amp;", "&amp; IF(SOURCE!$U$2-3 &gt;= 0, REPT(" ",SOURCE!$U$2-3), "")&amp;
      SOURCE!J606&amp;", "&amp; IF(SOURCE!$V$2-LEN(SOURCE!J606) &gt;= 0, REPT(" ",SOURCE!$V$2-LEN(SOURCE!J606)), "")&amp;
      SOURCE!K606&amp;      IF(SOURCE!$W$2-LEN(SOURCE!K606) &gt;= 0, REPT(" ",SOURCE!$W$2-LEN(SOURCE!K606)), "")&amp;
  ", "&amp; SOURCE!L606&amp;      IF(SOURCE!$Y$2-LEN(SOURCE!L606) &gt;= 0, REPT(" ",SOURCE!$Y$2-LEN(SOURCE!L606)), "")&amp;
      "},"&amp;IF(SOURCE!M606&lt;&gt;"","   "&amp;SOURCE!M606,"")
 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07" spans="1:1">
      <c r="A607" s="14" t="str">
        <f>IF(SOURCE!C607&lt;0,VLOOKUP(SOURCE!C607,lookups!A$1:B$25,2,0),
  IF(ISBLANK(SOURCE!C607),
    "",
    "/* "&amp;TEXT(SOURCE!C607,"???0")&amp;" *"&amp;
      SOURCE!D607&amp;", "&amp; IF(SOURCE!$P$2-LEN(SOURCE!D607) &gt;= 0, REPT(" ",SOURCE!$P$2-LEN(SOURCE!D607)), "")&amp;
      SOURCE!E607&amp;", "&amp; IF(SOURCE!$Q$2-LEN(SOURCE!E607) &gt;= 0, REPT(" ",SOURCE!$Q$2-LEN(SOURCE!E607)), "")&amp;
      SOURCE!F607&amp;", "&amp; IF(SOURCE!$R$2-LEN(SOURCE!F607) &gt;=0, REPT(" ",SOURCE!$R$2-LEN(SOURCE!F607)), "")&amp;
      SOURCE!G607&amp;", "&amp; IF(SOURCE!$S$2-LEN(SOURCE!G607) &gt;= 0, REPT(" ",SOURCE!$S$2-LEN(SOURCE!G607)), "")&amp;
      TEXT(SOURCE!H607,"??0")&amp;", "&amp; IF(SOURCE!$T$2-3 &gt;= 0, REPT(" ",SOURCE!$T$2-3), "")&amp;
      TEXT(SOURCE!I607,"??0")&amp;", "&amp; IF(SOURCE!$U$2-3 &gt;= 0, REPT(" ",SOURCE!$U$2-3), "")&amp;
      SOURCE!J607&amp;", "&amp; IF(SOURCE!$V$2-LEN(SOURCE!J607) &gt;= 0, REPT(" ",SOURCE!$V$2-LEN(SOURCE!J607)), "")&amp;
      SOURCE!K607&amp;      IF(SOURCE!$W$2-LEN(SOURCE!K607) &gt;= 0, REPT(" ",SOURCE!$W$2-LEN(SOURCE!K607)), "")&amp;
  ", "&amp; SOURCE!L607&amp;      IF(SOURCE!$Y$2-LEN(SOURCE!L607) &gt;= 0, REPT(" ",SOURCE!$Y$2-LEN(SOURCE!L607)), "")&amp;
      "},"&amp;IF(SOURCE!M607&lt;&gt;"","   "&amp;SOURCE!M607,"")
 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08" spans="1:1">
      <c r="A608" s="14" t="str">
        <f>IF(SOURCE!C608&lt;0,VLOOKUP(SOURCE!C608,lookups!A$1:B$25,2,0),
  IF(ISBLANK(SOURCE!C608),
    "",
    "/* "&amp;TEXT(SOURCE!C608,"???0")&amp;" *"&amp;
      SOURCE!D608&amp;", "&amp; IF(SOURCE!$P$2-LEN(SOURCE!D608) &gt;= 0, REPT(" ",SOURCE!$P$2-LEN(SOURCE!D608)), "")&amp;
      SOURCE!E608&amp;", "&amp; IF(SOURCE!$Q$2-LEN(SOURCE!E608) &gt;= 0, REPT(" ",SOURCE!$Q$2-LEN(SOURCE!E608)), "")&amp;
      SOURCE!F608&amp;", "&amp; IF(SOURCE!$R$2-LEN(SOURCE!F608) &gt;=0, REPT(" ",SOURCE!$R$2-LEN(SOURCE!F608)), "")&amp;
      SOURCE!G608&amp;", "&amp; IF(SOURCE!$S$2-LEN(SOURCE!G608) &gt;= 0, REPT(" ",SOURCE!$S$2-LEN(SOURCE!G608)), "")&amp;
      TEXT(SOURCE!H608,"??0")&amp;", "&amp; IF(SOURCE!$T$2-3 &gt;= 0, REPT(" ",SOURCE!$T$2-3), "")&amp;
      TEXT(SOURCE!I608,"??0")&amp;", "&amp; IF(SOURCE!$U$2-3 &gt;= 0, REPT(" ",SOURCE!$U$2-3), "")&amp;
      SOURCE!J608&amp;", "&amp; IF(SOURCE!$V$2-LEN(SOURCE!J608) &gt;= 0, REPT(" ",SOURCE!$V$2-LEN(SOURCE!J608)), "")&amp;
      SOURCE!K608&amp;      IF(SOURCE!$W$2-LEN(SOURCE!K608) &gt;= 0, REPT(" ",SOURCE!$W$2-LEN(SOURCE!K608)), "")&amp;
  ", "&amp; SOURCE!L608&amp;      IF(SOURCE!$Y$2-LEN(SOURCE!L608) &gt;= 0, REPT(" ",SOURCE!$Y$2-LEN(SOURCE!L608)), "")&amp;
      "},"&amp;IF(SOURCE!M608&lt;&gt;"","   "&amp;SOURCE!M608,"")
 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09" spans="1:1">
      <c r="A609" s="14" t="str">
        <f>IF(SOURCE!C609&lt;0,VLOOKUP(SOURCE!C609,lookups!A$1:B$25,2,0),
  IF(ISBLANK(SOURCE!C609),
    "",
    "/* "&amp;TEXT(SOURCE!C609,"???0")&amp;" *"&amp;
      SOURCE!D609&amp;", "&amp; IF(SOURCE!$P$2-LEN(SOURCE!D609) &gt;= 0, REPT(" ",SOURCE!$P$2-LEN(SOURCE!D609)), "")&amp;
      SOURCE!E609&amp;", "&amp; IF(SOURCE!$Q$2-LEN(SOURCE!E609) &gt;= 0, REPT(" ",SOURCE!$Q$2-LEN(SOURCE!E609)), "")&amp;
      SOURCE!F609&amp;", "&amp; IF(SOURCE!$R$2-LEN(SOURCE!F609) &gt;=0, REPT(" ",SOURCE!$R$2-LEN(SOURCE!F609)), "")&amp;
      SOURCE!G609&amp;", "&amp; IF(SOURCE!$S$2-LEN(SOURCE!G609) &gt;= 0, REPT(" ",SOURCE!$S$2-LEN(SOURCE!G609)), "")&amp;
      TEXT(SOURCE!H609,"??0")&amp;", "&amp; IF(SOURCE!$T$2-3 &gt;= 0, REPT(" ",SOURCE!$T$2-3), "")&amp;
      TEXT(SOURCE!I609,"??0")&amp;", "&amp; IF(SOURCE!$U$2-3 &gt;= 0, REPT(" ",SOURCE!$U$2-3), "")&amp;
      SOURCE!J609&amp;", "&amp; IF(SOURCE!$V$2-LEN(SOURCE!J609) &gt;= 0, REPT(" ",SOURCE!$V$2-LEN(SOURCE!J609)), "")&amp;
      SOURCE!K609&amp;      IF(SOURCE!$W$2-LEN(SOURCE!K609) &gt;= 0, REPT(" ",SOURCE!$W$2-LEN(SOURCE!K609)), "")&amp;
  ", "&amp; SOURCE!L609&amp;      IF(SOURCE!$Y$2-LEN(SOURCE!L609) &gt;= 0, REPT(" ",SOURCE!$Y$2-LEN(SOURCE!L609)), "")&amp;
      "},"&amp;IF(SOURCE!M609&lt;&gt;"","   "&amp;SOURCE!M609,"")
 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10" spans="1:1">
      <c r="A610" s="14" t="str">
        <f>IF(SOURCE!C610&lt;0,VLOOKUP(SOURCE!C610,lookups!A$1:B$25,2,0),
  IF(ISBLANK(SOURCE!C610),
    "",
    "/* "&amp;TEXT(SOURCE!C610,"???0")&amp;" *"&amp;
      SOURCE!D610&amp;", "&amp; IF(SOURCE!$P$2-LEN(SOURCE!D610) &gt;= 0, REPT(" ",SOURCE!$P$2-LEN(SOURCE!D610)), "")&amp;
      SOURCE!E610&amp;", "&amp; IF(SOURCE!$Q$2-LEN(SOURCE!E610) &gt;= 0, REPT(" ",SOURCE!$Q$2-LEN(SOURCE!E610)), "")&amp;
      SOURCE!F610&amp;", "&amp; IF(SOURCE!$R$2-LEN(SOURCE!F610) &gt;=0, REPT(" ",SOURCE!$R$2-LEN(SOURCE!F610)), "")&amp;
      SOURCE!G610&amp;", "&amp; IF(SOURCE!$S$2-LEN(SOURCE!G610) &gt;= 0, REPT(" ",SOURCE!$S$2-LEN(SOURCE!G610)), "")&amp;
      TEXT(SOURCE!H610,"??0")&amp;", "&amp; IF(SOURCE!$T$2-3 &gt;= 0, REPT(" ",SOURCE!$T$2-3), "")&amp;
      TEXT(SOURCE!I610,"??0")&amp;", "&amp; IF(SOURCE!$U$2-3 &gt;= 0, REPT(" ",SOURCE!$U$2-3), "")&amp;
      SOURCE!J610&amp;", "&amp; IF(SOURCE!$V$2-LEN(SOURCE!J610) &gt;= 0, REPT(" ",SOURCE!$V$2-LEN(SOURCE!J610)), "")&amp;
      SOURCE!K610&amp;      IF(SOURCE!$W$2-LEN(SOURCE!K610) &gt;= 0, REPT(" ",SOURCE!$W$2-LEN(SOURCE!K610)), "")&amp;
  ", "&amp; SOURCE!L610&amp;      IF(SOURCE!$Y$2-LEN(SOURCE!L610) &gt;= 0, REPT(" ",SOURCE!$Y$2-LEN(SOURCE!L610)), "")&amp;
      "},"&amp;IF(SOURCE!M610&lt;&gt;"","   "&amp;SOURCE!M610,"")
 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11" spans="1:1">
      <c r="A611" s="14" t="str">
        <f>IF(SOURCE!C611&lt;0,VLOOKUP(SOURCE!C611,lookups!A$1:B$25,2,0),
  IF(ISBLANK(SOURCE!C611),
    "",
    "/* "&amp;TEXT(SOURCE!C611,"???0")&amp;" *"&amp;
      SOURCE!D611&amp;", "&amp; IF(SOURCE!$P$2-LEN(SOURCE!D611) &gt;= 0, REPT(" ",SOURCE!$P$2-LEN(SOURCE!D611)), "")&amp;
      SOURCE!E611&amp;", "&amp; IF(SOURCE!$Q$2-LEN(SOURCE!E611) &gt;= 0, REPT(" ",SOURCE!$Q$2-LEN(SOURCE!E611)), "")&amp;
      SOURCE!F611&amp;", "&amp; IF(SOURCE!$R$2-LEN(SOURCE!F611) &gt;=0, REPT(" ",SOURCE!$R$2-LEN(SOURCE!F611)), "")&amp;
      SOURCE!G611&amp;", "&amp; IF(SOURCE!$S$2-LEN(SOURCE!G611) &gt;= 0, REPT(" ",SOURCE!$S$2-LEN(SOURCE!G611)), "")&amp;
      TEXT(SOURCE!H611,"??0")&amp;", "&amp; IF(SOURCE!$T$2-3 &gt;= 0, REPT(" ",SOURCE!$T$2-3), "")&amp;
      TEXT(SOURCE!I611,"??0")&amp;", "&amp; IF(SOURCE!$U$2-3 &gt;= 0, REPT(" ",SOURCE!$U$2-3), "")&amp;
      SOURCE!J611&amp;", "&amp; IF(SOURCE!$V$2-LEN(SOURCE!J611) &gt;= 0, REPT(" ",SOURCE!$V$2-LEN(SOURCE!J611)), "")&amp;
      SOURCE!K611&amp;      IF(SOURCE!$W$2-LEN(SOURCE!K611) &gt;= 0, REPT(" ",SOURCE!$W$2-LEN(SOURCE!K611)), "")&amp;
  ", "&amp; SOURCE!L611&amp;      IF(SOURCE!$Y$2-LEN(SOURCE!L611) &gt;= 0, REPT(" ",SOURCE!$Y$2-LEN(SOURCE!L611)), "")&amp;
      "},"&amp;IF(SOURCE!M611&lt;&gt;"","   "&amp;SOURCE!M611,"")
 )
)</f>
        <v>/*  649 */  { addItemToBuffer,             CHR_iota_DIALYTIKA,          "",                                            STD_iota_DIALYTIKA,                            0,       0,       CAT_NONE, SLS_UNCHANGED, US_UNCHANGED},</v>
      </c>
    </row>
    <row r="612" spans="1:1">
      <c r="A612" s="14" t="str">
        <f>IF(SOURCE!C612&lt;0,VLOOKUP(SOURCE!C612,lookups!A$1:B$25,2,0),
  IF(ISBLANK(SOURCE!C612),
    "",
    "/* "&amp;TEXT(SOURCE!C612,"???0")&amp;" *"&amp;
      SOURCE!D612&amp;", "&amp; IF(SOURCE!$P$2-LEN(SOURCE!D612) &gt;= 0, REPT(" ",SOURCE!$P$2-LEN(SOURCE!D612)), "")&amp;
      SOURCE!E612&amp;", "&amp; IF(SOURCE!$Q$2-LEN(SOURCE!E612) &gt;= 0, REPT(" ",SOURCE!$Q$2-LEN(SOURCE!E612)), "")&amp;
      SOURCE!F612&amp;", "&amp; IF(SOURCE!$R$2-LEN(SOURCE!F612) &gt;=0, REPT(" ",SOURCE!$R$2-LEN(SOURCE!F612)), "")&amp;
      SOURCE!G612&amp;", "&amp; IF(SOURCE!$S$2-LEN(SOURCE!G612) &gt;= 0, REPT(" ",SOURCE!$S$2-LEN(SOURCE!G612)), "")&amp;
      TEXT(SOURCE!H612,"??0")&amp;", "&amp; IF(SOURCE!$T$2-3 &gt;= 0, REPT(" ",SOURCE!$T$2-3), "")&amp;
      TEXT(SOURCE!I612,"??0")&amp;", "&amp; IF(SOURCE!$U$2-3 &gt;= 0, REPT(" ",SOURCE!$U$2-3), "")&amp;
      SOURCE!J612&amp;", "&amp; IF(SOURCE!$V$2-LEN(SOURCE!J612) &gt;= 0, REPT(" ",SOURCE!$V$2-LEN(SOURCE!J612)), "")&amp;
      SOURCE!K612&amp;      IF(SOURCE!$W$2-LEN(SOURCE!K612) &gt;= 0, REPT(" ",SOURCE!$W$2-LEN(SOURCE!K612)), "")&amp;
  ", "&amp; SOURCE!L612&amp;      IF(SOURCE!$Y$2-LEN(SOURCE!L612) &gt;= 0, REPT(" ",SOURCE!$Y$2-LEN(SOURCE!L612)), "")&amp;
      "},"&amp;IF(SOURCE!M612&lt;&gt;"","   "&amp;SOURCE!M612,"")
 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13" spans="1:1">
      <c r="A613" s="14" t="str">
        <f>IF(SOURCE!C613&lt;0,VLOOKUP(SOURCE!C613,lookups!A$1:B$25,2,0),
  IF(ISBLANK(SOURCE!C613),
    "",
    "/* "&amp;TEXT(SOURCE!C613,"???0")&amp;" *"&amp;
      SOURCE!D613&amp;", "&amp; IF(SOURCE!$P$2-LEN(SOURCE!D613) &gt;= 0, REPT(" ",SOURCE!$P$2-LEN(SOURCE!D613)), "")&amp;
      SOURCE!E613&amp;", "&amp; IF(SOURCE!$Q$2-LEN(SOURCE!E613) &gt;= 0, REPT(" ",SOURCE!$Q$2-LEN(SOURCE!E613)), "")&amp;
      SOURCE!F613&amp;", "&amp; IF(SOURCE!$R$2-LEN(SOURCE!F613) &gt;=0, REPT(" ",SOURCE!$R$2-LEN(SOURCE!F613)), "")&amp;
      SOURCE!G613&amp;", "&amp; IF(SOURCE!$S$2-LEN(SOURCE!G613) &gt;= 0, REPT(" ",SOURCE!$S$2-LEN(SOURCE!G613)), "")&amp;
      TEXT(SOURCE!H613,"??0")&amp;", "&amp; IF(SOURCE!$T$2-3 &gt;= 0, REPT(" ",SOURCE!$T$2-3), "")&amp;
      TEXT(SOURCE!I613,"??0")&amp;", "&amp; IF(SOURCE!$U$2-3 &gt;= 0, REPT(" ",SOURCE!$U$2-3), "")&amp;
      SOURCE!J613&amp;", "&amp; IF(SOURCE!$V$2-LEN(SOURCE!J613) &gt;= 0, REPT(" ",SOURCE!$V$2-LEN(SOURCE!J613)), "")&amp;
      SOURCE!K613&amp;      IF(SOURCE!$W$2-LEN(SOURCE!K613) &gt;= 0, REPT(" ",SOURCE!$W$2-LEN(SOURCE!K613)), "")&amp;
  ", "&amp; SOURCE!L613&amp;      IF(SOURCE!$Y$2-LEN(SOURCE!L613) &gt;= 0, REPT(" ",SOURCE!$Y$2-LEN(SOURCE!L613)), "")&amp;
      "},"&amp;IF(SOURCE!M613&lt;&gt;"","   "&amp;SOURCE!M613,"")
 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14" spans="1:1">
      <c r="A614" s="14" t="str">
        <f>IF(SOURCE!C614&lt;0,VLOOKUP(SOURCE!C614,lookups!A$1:B$25,2,0),
  IF(ISBLANK(SOURCE!C614),
    "",
    "/* "&amp;TEXT(SOURCE!C614,"???0")&amp;" *"&amp;
      SOURCE!D614&amp;", "&amp; IF(SOURCE!$P$2-LEN(SOURCE!D614) &gt;= 0, REPT(" ",SOURCE!$P$2-LEN(SOURCE!D614)), "")&amp;
      SOURCE!E614&amp;", "&amp; IF(SOURCE!$Q$2-LEN(SOURCE!E614) &gt;= 0, REPT(" ",SOURCE!$Q$2-LEN(SOURCE!E614)), "")&amp;
      SOURCE!F614&amp;", "&amp; IF(SOURCE!$R$2-LEN(SOURCE!F614) &gt;=0, REPT(" ",SOURCE!$R$2-LEN(SOURCE!F614)), "")&amp;
      SOURCE!G614&amp;", "&amp; IF(SOURCE!$S$2-LEN(SOURCE!G614) &gt;= 0, REPT(" ",SOURCE!$S$2-LEN(SOURCE!G614)), "")&amp;
      TEXT(SOURCE!H614,"??0")&amp;", "&amp; IF(SOURCE!$T$2-3 &gt;= 0, REPT(" ",SOURCE!$T$2-3), "")&amp;
      TEXT(SOURCE!I614,"??0")&amp;", "&amp; IF(SOURCE!$U$2-3 &gt;= 0, REPT(" ",SOURCE!$U$2-3), "")&amp;
      SOURCE!J614&amp;", "&amp; IF(SOURCE!$V$2-LEN(SOURCE!J614) &gt;= 0, REPT(" ",SOURCE!$V$2-LEN(SOURCE!J614)), "")&amp;
      SOURCE!K614&amp;      IF(SOURCE!$W$2-LEN(SOURCE!K614) &gt;= 0, REPT(" ",SOURCE!$W$2-LEN(SOURCE!K614)), "")&amp;
  ", "&amp; SOURCE!L614&amp;      IF(SOURCE!$Y$2-LEN(SOURCE!L614) &gt;= 0, REPT(" ",SOURCE!$Y$2-LEN(SOURCE!L614)), "")&amp;
      "},"&amp;IF(SOURCE!M614&lt;&gt;"","   "&amp;SOURCE!M614,"")
 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15" spans="1:1">
      <c r="A615" s="14" t="str">
        <f>IF(SOURCE!C615&lt;0,VLOOKUP(SOURCE!C615,lookups!A$1:B$25,2,0),
  IF(ISBLANK(SOURCE!C615),
    "",
    "/* "&amp;TEXT(SOURCE!C615,"???0")&amp;" *"&amp;
      SOURCE!D615&amp;", "&amp; IF(SOURCE!$P$2-LEN(SOURCE!D615) &gt;= 0, REPT(" ",SOURCE!$P$2-LEN(SOURCE!D615)), "")&amp;
      SOURCE!E615&amp;", "&amp; IF(SOURCE!$Q$2-LEN(SOURCE!E615) &gt;= 0, REPT(" ",SOURCE!$Q$2-LEN(SOURCE!E615)), "")&amp;
      SOURCE!F615&amp;", "&amp; IF(SOURCE!$R$2-LEN(SOURCE!F615) &gt;=0, REPT(" ",SOURCE!$R$2-LEN(SOURCE!F615)), "")&amp;
      SOURCE!G615&amp;", "&amp; IF(SOURCE!$S$2-LEN(SOURCE!G615) &gt;= 0, REPT(" ",SOURCE!$S$2-LEN(SOURCE!G615)), "")&amp;
      TEXT(SOURCE!H615,"??0")&amp;", "&amp; IF(SOURCE!$T$2-3 &gt;= 0, REPT(" ",SOURCE!$T$2-3), "")&amp;
      TEXT(SOURCE!I615,"??0")&amp;", "&amp; IF(SOURCE!$U$2-3 &gt;= 0, REPT(" ",SOURCE!$U$2-3), "")&amp;
      SOURCE!J615&amp;", "&amp; IF(SOURCE!$V$2-LEN(SOURCE!J615) &gt;= 0, REPT(" ",SOURCE!$V$2-LEN(SOURCE!J615)), "")&amp;
      SOURCE!K615&amp;      IF(SOURCE!$W$2-LEN(SOURCE!K615) &gt;= 0, REPT(" ",SOURCE!$W$2-LEN(SOURCE!K615)), "")&amp;
  ", "&amp; SOURCE!L615&amp;      IF(SOURCE!$Y$2-LEN(SOURCE!L615) &gt;= 0, REPT(" ",SOURCE!$Y$2-LEN(SOURCE!L615)), "")&amp;
      "},"&amp;IF(SOURCE!M615&lt;&gt;"","   "&amp;SOURCE!M615,"")
 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16" spans="1:1">
      <c r="A616" s="14" t="str">
        <f>IF(SOURCE!C616&lt;0,VLOOKUP(SOURCE!C616,lookups!A$1:B$25,2,0),
  IF(ISBLANK(SOURCE!C616),
    "",
    "/* "&amp;TEXT(SOURCE!C616,"???0")&amp;" *"&amp;
      SOURCE!D616&amp;", "&amp; IF(SOURCE!$P$2-LEN(SOURCE!D616) &gt;= 0, REPT(" ",SOURCE!$P$2-LEN(SOURCE!D616)), "")&amp;
      SOURCE!E616&amp;", "&amp; IF(SOURCE!$Q$2-LEN(SOURCE!E616) &gt;= 0, REPT(" ",SOURCE!$Q$2-LEN(SOURCE!E616)), "")&amp;
      SOURCE!F616&amp;", "&amp; IF(SOURCE!$R$2-LEN(SOURCE!F616) &gt;=0, REPT(" ",SOURCE!$R$2-LEN(SOURCE!F616)), "")&amp;
      SOURCE!G616&amp;", "&amp; IF(SOURCE!$S$2-LEN(SOURCE!G616) &gt;= 0, REPT(" ",SOURCE!$S$2-LEN(SOURCE!G616)), "")&amp;
      TEXT(SOURCE!H616,"??0")&amp;", "&amp; IF(SOURCE!$T$2-3 &gt;= 0, REPT(" ",SOURCE!$T$2-3), "")&amp;
      TEXT(SOURCE!I616,"??0")&amp;", "&amp; IF(SOURCE!$U$2-3 &gt;= 0, REPT(" ",SOURCE!$U$2-3), "")&amp;
      SOURCE!J616&amp;", "&amp; IF(SOURCE!$V$2-LEN(SOURCE!J616) &gt;= 0, REPT(" ",SOURCE!$V$2-LEN(SOURCE!J616)), "")&amp;
      SOURCE!K616&amp;      IF(SOURCE!$W$2-LEN(SOURCE!K616) &gt;= 0, REPT(" ",SOURCE!$W$2-LEN(SOURCE!K616)), "")&amp;
  ", "&amp; SOURCE!L616&amp;      IF(SOURCE!$Y$2-LEN(SOURCE!L616) &gt;= 0, REPT(" ",SOURCE!$Y$2-LEN(SOURCE!L616)), "")&amp;
      "},"&amp;IF(SOURCE!M616&lt;&gt;"","   "&amp;SOURCE!M616,"")
 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17" spans="1:1">
      <c r="A617" s="14" t="str">
        <f>IF(SOURCE!C617&lt;0,VLOOKUP(SOURCE!C617,lookups!A$1:B$25,2,0),
  IF(ISBLANK(SOURCE!C617),
    "",
    "/* "&amp;TEXT(SOURCE!C617,"???0")&amp;" *"&amp;
      SOURCE!D617&amp;", "&amp; IF(SOURCE!$P$2-LEN(SOURCE!D617) &gt;= 0, REPT(" ",SOURCE!$P$2-LEN(SOURCE!D617)), "")&amp;
      SOURCE!E617&amp;", "&amp; IF(SOURCE!$Q$2-LEN(SOURCE!E617) &gt;= 0, REPT(" ",SOURCE!$Q$2-LEN(SOURCE!E617)), "")&amp;
      SOURCE!F617&amp;", "&amp; IF(SOURCE!$R$2-LEN(SOURCE!F617) &gt;=0, REPT(" ",SOURCE!$R$2-LEN(SOURCE!F617)), "")&amp;
      SOURCE!G617&amp;", "&amp; IF(SOURCE!$S$2-LEN(SOURCE!G617) &gt;= 0, REPT(" ",SOURCE!$S$2-LEN(SOURCE!G617)), "")&amp;
      TEXT(SOURCE!H617,"??0")&amp;", "&amp; IF(SOURCE!$T$2-3 &gt;= 0, REPT(" ",SOURCE!$T$2-3), "")&amp;
      TEXT(SOURCE!I617,"??0")&amp;", "&amp; IF(SOURCE!$U$2-3 &gt;= 0, REPT(" ",SOURCE!$U$2-3), "")&amp;
      SOURCE!J617&amp;", "&amp; IF(SOURCE!$V$2-LEN(SOURCE!J617) &gt;= 0, REPT(" ",SOURCE!$V$2-LEN(SOURCE!J617)), "")&amp;
      SOURCE!K617&amp;      IF(SOURCE!$W$2-LEN(SOURCE!K617) &gt;= 0, REPT(" ",SOURCE!$W$2-LEN(SOURCE!K617)), "")&amp;
  ", "&amp; SOURCE!L617&amp;      IF(SOURCE!$Y$2-LEN(SOURCE!L617) &gt;= 0, REPT(" ",SOURCE!$Y$2-LEN(SOURCE!L617)), "")&amp;
      "},"&amp;IF(SOURCE!M617&lt;&gt;"","   "&amp;SOURCE!M617,"")
 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18" spans="1:1">
      <c r="A618" s="14" t="str">
        <f>IF(SOURCE!C618&lt;0,VLOOKUP(SOURCE!C618,lookups!A$1:B$25,2,0),
  IF(ISBLANK(SOURCE!C618),
    "",
    "/* "&amp;TEXT(SOURCE!C618,"???0")&amp;" *"&amp;
      SOURCE!D618&amp;", "&amp; IF(SOURCE!$P$2-LEN(SOURCE!D618) &gt;= 0, REPT(" ",SOURCE!$P$2-LEN(SOURCE!D618)), "")&amp;
      SOURCE!E618&amp;", "&amp; IF(SOURCE!$Q$2-LEN(SOURCE!E618) &gt;= 0, REPT(" ",SOURCE!$Q$2-LEN(SOURCE!E618)), "")&amp;
      SOURCE!F618&amp;", "&amp; IF(SOURCE!$R$2-LEN(SOURCE!F618) &gt;=0, REPT(" ",SOURCE!$R$2-LEN(SOURCE!F618)), "")&amp;
      SOURCE!G618&amp;", "&amp; IF(SOURCE!$S$2-LEN(SOURCE!G618) &gt;= 0, REPT(" ",SOURCE!$S$2-LEN(SOURCE!G618)), "")&amp;
      TEXT(SOURCE!H618,"??0")&amp;", "&amp; IF(SOURCE!$T$2-3 &gt;= 0, REPT(" ",SOURCE!$T$2-3), "")&amp;
      TEXT(SOURCE!I618,"??0")&amp;", "&amp; IF(SOURCE!$U$2-3 &gt;= 0, REPT(" ",SOURCE!$U$2-3), "")&amp;
      SOURCE!J618&amp;", "&amp; IF(SOURCE!$V$2-LEN(SOURCE!J618) &gt;= 0, REPT(" ",SOURCE!$V$2-LEN(SOURCE!J618)), "")&amp;
      SOURCE!K618&amp;      IF(SOURCE!$W$2-LEN(SOURCE!K618) &gt;= 0, REPT(" ",SOURCE!$W$2-LEN(SOURCE!K618)), "")&amp;
  ", "&amp; SOURCE!L618&amp;      IF(SOURCE!$Y$2-LEN(SOURCE!L618) &gt;= 0, REPT(" ",SOURCE!$Y$2-LEN(SOURCE!L618)), "")&amp;
      "},"&amp;IF(SOURCE!M618&lt;&gt;"","   "&amp;SOURCE!M618,"")
 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19" spans="1:1">
      <c r="A619" s="14" t="str">
        <f>IF(SOURCE!C619&lt;0,VLOOKUP(SOURCE!C619,lookups!A$1:B$25,2,0),
  IF(ISBLANK(SOURCE!C619),
    "",
    "/* "&amp;TEXT(SOURCE!C619,"???0")&amp;" *"&amp;
      SOURCE!D619&amp;", "&amp; IF(SOURCE!$P$2-LEN(SOURCE!D619) &gt;= 0, REPT(" ",SOURCE!$P$2-LEN(SOURCE!D619)), "")&amp;
      SOURCE!E619&amp;", "&amp; IF(SOURCE!$Q$2-LEN(SOURCE!E619) &gt;= 0, REPT(" ",SOURCE!$Q$2-LEN(SOURCE!E619)), "")&amp;
      SOURCE!F619&amp;", "&amp; IF(SOURCE!$R$2-LEN(SOURCE!F619) &gt;=0, REPT(" ",SOURCE!$R$2-LEN(SOURCE!F619)), "")&amp;
      SOURCE!G619&amp;", "&amp; IF(SOURCE!$S$2-LEN(SOURCE!G619) &gt;= 0, REPT(" ",SOURCE!$S$2-LEN(SOURCE!G619)), "")&amp;
      TEXT(SOURCE!H619,"??0")&amp;", "&amp; IF(SOURCE!$T$2-3 &gt;= 0, REPT(" ",SOURCE!$T$2-3), "")&amp;
      TEXT(SOURCE!I619,"??0")&amp;", "&amp; IF(SOURCE!$U$2-3 &gt;= 0, REPT(" ",SOURCE!$U$2-3), "")&amp;
      SOURCE!J619&amp;", "&amp; IF(SOURCE!$V$2-LEN(SOURCE!J619) &gt;= 0, REPT(" ",SOURCE!$V$2-LEN(SOURCE!J619)), "")&amp;
      SOURCE!K619&amp;      IF(SOURCE!$W$2-LEN(SOURCE!K619) &gt;= 0, REPT(" ",SOURCE!$W$2-LEN(SOURCE!K619)), "")&amp;
  ", "&amp; SOURCE!L619&amp;      IF(SOURCE!$Y$2-LEN(SOURCE!L619) &gt;= 0, REPT(" ",SOURCE!$Y$2-LEN(SOURCE!L619)), "")&amp;
      "},"&amp;IF(SOURCE!M619&lt;&gt;"","   "&amp;SOURCE!M619,"")
 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20" spans="1:1">
      <c r="A620" s="14" t="str">
        <f>IF(SOURCE!C620&lt;0,VLOOKUP(SOURCE!C620,lookups!A$1:B$25,2,0),
  IF(ISBLANK(SOURCE!C620),
    "",
    "/* "&amp;TEXT(SOURCE!C620,"???0")&amp;" *"&amp;
      SOURCE!D620&amp;", "&amp; IF(SOURCE!$P$2-LEN(SOURCE!D620) &gt;= 0, REPT(" ",SOURCE!$P$2-LEN(SOURCE!D620)), "")&amp;
      SOURCE!E620&amp;", "&amp; IF(SOURCE!$Q$2-LEN(SOURCE!E620) &gt;= 0, REPT(" ",SOURCE!$Q$2-LEN(SOURCE!E620)), "")&amp;
      SOURCE!F620&amp;", "&amp; IF(SOURCE!$R$2-LEN(SOURCE!F620) &gt;=0, REPT(" ",SOURCE!$R$2-LEN(SOURCE!F620)), "")&amp;
      SOURCE!G620&amp;", "&amp; IF(SOURCE!$S$2-LEN(SOURCE!G620) &gt;= 0, REPT(" ",SOURCE!$S$2-LEN(SOURCE!G620)), "")&amp;
      TEXT(SOURCE!H620,"??0")&amp;", "&amp; IF(SOURCE!$T$2-3 &gt;= 0, REPT(" ",SOURCE!$T$2-3), "")&amp;
      TEXT(SOURCE!I620,"??0")&amp;", "&amp; IF(SOURCE!$U$2-3 &gt;= 0, REPT(" ",SOURCE!$U$2-3), "")&amp;
      SOURCE!J620&amp;", "&amp; IF(SOURCE!$V$2-LEN(SOURCE!J620) &gt;= 0, REPT(" ",SOURCE!$V$2-LEN(SOURCE!J620)), "")&amp;
      SOURCE!K620&amp;      IF(SOURCE!$W$2-LEN(SOURCE!K620) &gt;= 0, REPT(" ",SOURCE!$W$2-LEN(SOURCE!K620)), "")&amp;
  ", "&amp; SOURCE!L620&amp;      IF(SOURCE!$Y$2-LEN(SOURCE!L620) &gt;= 0, REPT(" ",SOURCE!$Y$2-LEN(SOURCE!L620)), "")&amp;
      "},"&amp;IF(SOURCE!M620&lt;&gt;"","   "&amp;SOURCE!M620,"")
 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21" spans="1:1">
      <c r="A621" s="14" t="str">
        <f>IF(SOURCE!C621&lt;0,VLOOKUP(SOURCE!C621,lookups!A$1:B$25,2,0),
  IF(ISBLANK(SOURCE!C621),
    "",
    "/* "&amp;TEXT(SOURCE!C621,"???0")&amp;" *"&amp;
      SOURCE!D621&amp;", "&amp; IF(SOURCE!$P$2-LEN(SOURCE!D621) &gt;= 0, REPT(" ",SOURCE!$P$2-LEN(SOURCE!D621)), "")&amp;
      SOURCE!E621&amp;", "&amp; IF(SOURCE!$Q$2-LEN(SOURCE!E621) &gt;= 0, REPT(" ",SOURCE!$Q$2-LEN(SOURCE!E621)), "")&amp;
      SOURCE!F621&amp;", "&amp; IF(SOURCE!$R$2-LEN(SOURCE!F621) &gt;=0, REPT(" ",SOURCE!$R$2-LEN(SOURCE!F621)), "")&amp;
      SOURCE!G621&amp;", "&amp; IF(SOURCE!$S$2-LEN(SOURCE!G621) &gt;= 0, REPT(" ",SOURCE!$S$2-LEN(SOURCE!G621)), "")&amp;
      TEXT(SOURCE!H621,"??0")&amp;", "&amp; IF(SOURCE!$T$2-3 &gt;= 0, REPT(" ",SOURCE!$T$2-3), "")&amp;
      TEXT(SOURCE!I621,"??0")&amp;", "&amp; IF(SOURCE!$U$2-3 &gt;= 0, REPT(" ",SOURCE!$U$2-3), "")&amp;
      SOURCE!J621&amp;", "&amp; IF(SOURCE!$V$2-LEN(SOURCE!J621) &gt;= 0, REPT(" ",SOURCE!$V$2-LEN(SOURCE!J621)), "")&amp;
      SOURCE!K621&amp;      IF(SOURCE!$W$2-LEN(SOURCE!K621) &gt;= 0, REPT(" ",SOURCE!$W$2-LEN(SOURCE!K621)), "")&amp;
  ", "&amp; SOURCE!L621&amp;      IF(SOURCE!$Y$2-LEN(SOURCE!L621) &gt;= 0, REPT(" ",SOURCE!$Y$2-LEN(SOURCE!L621)), "")&amp;
      "},"&amp;IF(SOURCE!M621&lt;&gt;"","   "&amp;SOURCE!M621,"")
 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22" spans="1:1">
      <c r="A622" s="14" t="str">
        <f>IF(SOURCE!C622&lt;0,VLOOKUP(SOURCE!C622,lookups!A$1:B$25,2,0),
  IF(ISBLANK(SOURCE!C622),
    "",
    "/* "&amp;TEXT(SOURCE!C622,"???0")&amp;" *"&amp;
      SOURCE!D622&amp;", "&amp; IF(SOURCE!$P$2-LEN(SOURCE!D622) &gt;= 0, REPT(" ",SOURCE!$P$2-LEN(SOURCE!D622)), "")&amp;
      SOURCE!E622&amp;", "&amp; IF(SOURCE!$Q$2-LEN(SOURCE!E622) &gt;= 0, REPT(" ",SOURCE!$Q$2-LEN(SOURCE!E622)), "")&amp;
      SOURCE!F622&amp;", "&amp; IF(SOURCE!$R$2-LEN(SOURCE!F622) &gt;=0, REPT(" ",SOURCE!$R$2-LEN(SOURCE!F622)), "")&amp;
      SOURCE!G622&amp;", "&amp; IF(SOURCE!$S$2-LEN(SOURCE!G622) &gt;= 0, REPT(" ",SOURCE!$S$2-LEN(SOURCE!G622)), "")&amp;
      TEXT(SOURCE!H622,"??0")&amp;", "&amp; IF(SOURCE!$T$2-3 &gt;= 0, REPT(" ",SOURCE!$T$2-3), "")&amp;
      TEXT(SOURCE!I622,"??0")&amp;", "&amp; IF(SOURCE!$U$2-3 &gt;= 0, REPT(" ",SOURCE!$U$2-3), "")&amp;
      SOURCE!J622&amp;", "&amp; IF(SOURCE!$V$2-LEN(SOURCE!J622) &gt;= 0, REPT(" ",SOURCE!$V$2-LEN(SOURCE!J622)), "")&amp;
      SOURCE!K622&amp;      IF(SOURCE!$W$2-LEN(SOURCE!K622) &gt;= 0, REPT(" ",SOURCE!$W$2-LEN(SOURCE!K622)), "")&amp;
  ", "&amp; SOURCE!L622&amp;      IF(SOURCE!$Y$2-LEN(SOURCE!L622) &gt;= 0, REPT(" ",SOURCE!$Y$2-LEN(SOURCE!L622)), "")&amp;
      "},"&amp;IF(SOURCE!M622&lt;&gt;"","   "&amp;SOURCE!M622,"")
 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23" spans="1:1">
      <c r="A623" s="14" t="str">
        <f>IF(SOURCE!C623&lt;0,VLOOKUP(SOURCE!C623,lookups!A$1:B$25,2,0),
  IF(ISBLANK(SOURCE!C623),
    "",
    "/* "&amp;TEXT(SOURCE!C623,"???0")&amp;" *"&amp;
      SOURCE!D623&amp;", "&amp; IF(SOURCE!$P$2-LEN(SOURCE!D623) &gt;= 0, REPT(" ",SOURCE!$P$2-LEN(SOURCE!D623)), "")&amp;
      SOURCE!E623&amp;", "&amp; IF(SOURCE!$Q$2-LEN(SOURCE!E623) &gt;= 0, REPT(" ",SOURCE!$Q$2-LEN(SOURCE!E623)), "")&amp;
      SOURCE!F623&amp;", "&amp; IF(SOURCE!$R$2-LEN(SOURCE!F623) &gt;=0, REPT(" ",SOURCE!$R$2-LEN(SOURCE!F623)), "")&amp;
      SOURCE!G623&amp;", "&amp; IF(SOURCE!$S$2-LEN(SOURCE!G623) &gt;= 0, REPT(" ",SOURCE!$S$2-LEN(SOURCE!G623)), "")&amp;
      TEXT(SOURCE!H623,"??0")&amp;", "&amp; IF(SOURCE!$T$2-3 &gt;= 0, REPT(" ",SOURCE!$T$2-3), "")&amp;
      TEXT(SOURCE!I623,"??0")&amp;", "&amp; IF(SOURCE!$U$2-3 &gt;= 0, REPT(" ",SOURCE!$U$2-3), "")&amp;
      SOURCE!J623&amp;", "&amp; IF(SOURCE!$V$2-LEN(SOURCE!J623) &gt;= 0, REPT(" ",SOURCE!$V$2-LEN(SOURCE!J623)), "")&amp;
      SOURCE!K623&amp;      IF(SOURCE!$W$2-LEN(SOURCE!K623) &gt;= 0, REPT(" ",SOURCE!$W$2-LEN(SOURCE!K623)), "")&amp;
  ", "&amp; SOURCE!L623&amp;      IF(SOURCE!$Y$2-LEN(SOURCE!L623) &gt;= 0, REPT(" ",SOURCE!$Y$2-LEN(SOURCE!L623)), "")&amp;
      "},"&amp;IF(SOURCE!M623&lt;&gt;"","   "&amp;SOURCE!M623,"")
 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24" spans="1:1">
      <c r="A624" s="14" t="str">
        <f>IF(SOURCE!C624&lt;0,VLOOKUP(SOURCE!C624,lookups!A$1:B$25,2,0),
  IF(ISBLANK(SOURCE!C624),
    "",
    "/* "&amp;TEXT(SOURCE!C624,"???0")&amp;" *"&amp;
      SOURCE!D624&amp;", "&amp; IF(SOURCE!$P$2-LEN(SOURCE!D624) &gt;= 0, REPT(" ",SOURCE!$P$2-LEN(SOURCE!D624)), "")&amp;
      SOURCE!E624&amp;", "&amp; IF(SOURCE!$Q$2-LEN(SOURCE!E624) &gt;= 0, REPT(" ",SOURCE!$Q$2-LEN(SOURCE!E624)), "")&amp;
      SOURCE!F624&amp;", "&amp; IF(SOURCE!$R$2-LEN(SOURCE!F624) &gt;=0, REPT(" ",SOURCE!$R$2-LEN(SOURCE!F624)), "")&amp;
      SOURCE!G624&amp;", "&amp; IF(SOURCE!$S$2-LEN(SOURCE!G624) &gt;= 0, REPT(" ",SOURCE!$S$2-LEN(SOURCE!G624)), "")&amp;
      TEXT(SOURCE!H624,"??0")&amp;", "&amp; IF(SOURCE!$T$2-3 &gt;= 0, REPT(" ",SOURCE!$T$2-3), "")&amp;
      TEXT(SOURCE!I624,"??0")&amp;", "&amp; IF(SOURCE!$U$2-3 &gt;= 0, REPT(" ",SOURCE!$U$2-3), "")&amp;
      SOURCE!J624&amp;", "&amp; IF(SOURCE!$V$2-LEN(SOURCE!J624) &gt;= 0, REPT(" ",SOURCE!$V$2-LEN(SOURCE!J624)), "")&amp;
      SOURCE!K624&amp;      IF(SOURCE!$W$2-LEN(SOURCE!K624) &gt;= 0, REPT(" ",SOURCE!$W$2-LEN(SOURCE!K624)), "")&amp;
  ", "&amp; SOURCE!L624&amp;      IF(SOURCE!$Y$2-LEN(SOURCE!L624) &gt;= 0, REPT(" ",SOURCE!$Y$2-LEN(SOURCE!L624)), "")&amp;
      "},"&amp;IF(SOURCE!M624&lt;&gt;"","   "&amp;SOURCE!M624,"")
 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25" spans="1:1">
      <c r="A625" s="14" t="str">
        <f>IF(SOURCE!C625&lt;0,VLOOKUP(SOURCE!C625,lookups!A$1:B$25,2,0),
  IF(ISBLANK(SOURCE!C625),
    "",
    "/* "&amp;TEXT(SOURCE!C625,"???0")&amp;" *"&amp;
      SOURCE!D625&amp;", "&amp; IF(SOURCE!$P$2-LEN(SOURCE!D625) &gt;= 0, REPT(" ",SOURCE!$P$2-LEN(SOURCE!D625)), "")&amp;
      SOURCE!E625&amp;", "&amp; IF(SOURCE!$Q$2-LEN(SOURCE!E625) &gt;= 0, REPT(" ",SOURCE!$Q$2-LEN(SOURCE!E625)), "")&amp;
      SOURCE!F625&amp;", "&amp; IF(SOURCE!$R$2-LEN(SOURCE!F625) &gt;=0, REPT(" ",SOURCE!$R$2-LEN(SOURCE!F625)), "")&amp;
      SOURCE!G625&amp;", "&amp; IF(SOURCE!$S$2-LEN(SOURCE!G625) &gt;= 0, REPT(" ",SOURCE!$S$2-LEN(SOURCE!G625)), "")&amp;
      TEXT(SOURCE!H625,"??0")&amp;", "&amp; IF(SOURCE!$T$2-3 &gt;= 0, REPT(" ",SOURCE!$T$2-3), "")&amp;
      TEXT(SOURCE!I625,"??0")&amp;", "&amp; IF(SOURCE!$U$2-3 &gt;= 0, REPT(" ",SOURCE!$U$2-3), "")&amp;
      SOURCE!J625&amp;", "&amp; IF(SOURCE!$V$2-LEN(SOURCE!J625) &gt;= 0, REPT(" ",SOURCE!$V$2-LEN(SOURCE!J625)), "")&amp;
      SOURCE!K625&amp;      IF(SOURCE!$W$2-LEN(SOURCE!K625) &gt;= 0, REPT(" ",SOURCE!$W$2-LEN(SOURCE!K625)), "")&amp;
  ", "&amp; SOURCE!L625&amp;      IF(SOURCE!$Y$2-LEN(SOURCE!L625) &gt;= 0, REPT(" ",SOURCE!$Y$2-LEN(SOURCE!L625)), "")&amp;
      "},"&amp;IF(SOURCE!M625&lt;&gt;"","   "&amp;SOURCE!M625,"")
 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26" spans="1:1">
      <c r="A626" s="14" t="str">
        <f>IF(SOURCE!C626&lt;0,VLOOKUP(SOURCE!C626,lookups!A$1:B$25,2,0),
  IF(ISBLANK(SOURCE!C626),
    "",
    "/* "&amp;TEXT(SOURCE!C626,"???0")&amp;" *"&amp;
      SOURCE!D626&amp;", "&amp; IF(SOURCE!$P$2-LEN(SOURCE!D626) &gt;= 0, REPT(" ",SOURCE!$P$2-LEN(SOURCE!D626)), "")&amp;
      SOURCE!E626&amp;", "&amp; IF(SOURCE!$Q$2-LEN(SOURCE!E626) &gt;= 0, REPT(" ",SOURCE!$Q$2-LEN(SOURCE!E626)), "")&amp;
      SOURCE!F626&amp;", "&amp; IF(SOURCE!$R$2-LEN(SOURCE!F626) &gt;=0, REPT(" ",SOURCE!$R$2-LEN(SOURCE!F626)), "")&amp;
      SOURCE!G626&amp;", "&amp; IF(SOURCE!$S$2-LEN(SOURCE!G626) &gt;= 0, REPT(" ",SOURCE!$S$2-LEN(SOURCE!G626)), "")&amp;
      TEXT(SOURCE!H626,"??0")&amp;", "&amp; IF(SOURCE!$T$2-3 &gt;= 0, REPT(" ",SOURCE!$T$2-3), "")&amp;
      TEXT(SOURCE!I626,"??0")&amp;", "&amp; IF(SOURCE!$U$2-3 &gt;= 0, REPT(" ",SOURCE!$U$2-3), "")&amp;
      SOURCE!J626&amp;", "&amp; IF(SOURCE!$V$2-LEN(SOURCE!J626) &gt;= 0, REPT(" ",SOURCE!$V$2-LEN(SOURCE!J626)), "")&amp;
      SOURCE!K626&amp;      IF(SOURCE!$W$2-LEN(SOURCE!K626) &gt;= 0, REPT(" ",SOURCE!$W$2-LEN(SOURCE!K626)), "")&amp;
  ", "&amp; SOURCE!L626&amp;      IF(SOURCE!$Y$2-LEN(SOURCE!L626) &gt;= 0, REPT(" ",SOURCE!$Y$2-LEN(SOURCE!L626)), "")&amp;
      "},"&amp;IF(SOURCE!M626&lt;&gt;"","   "&amp;SOURCE!M626,"")
 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27" spans="1:1">
      <c r="A627" s="14" t="str">
        <f>IF(SOURCE!C627&lt;0,VLOOKUP(SOURCE!C627,lookups!A$1:B$25,2,0),
  IF(ISBLANK(SOURCE!C627),
    "",
    "/* "&amp;TEXT(SOURCE!C627,"???0")&amp;" *"&amp;
      SOURCE!D627&amp;", "&amp; IF(SOURCE!$P$2-LEN(SOURCE!D627) &gt;= 0, REPT(" ",SOURCE!$P$2-LEN(SOURCE!D627)), "")&amp;
      SOURCE!E627&amp;", "&amp; IF(SOURCE!$Q$2-LEN(SOURCE!E627) &gt;= 0, REPT(" ",SOURCE!$Q$2-LEN(SOURCE!E627)), "")&amp;
      SOURCE!F627&amp;", "&amp; IF(SOURCE!$R$2-LEN(SOURCE!F627) &gt;=0, REPT(" ",SOURCE!$R$2-LEN(SOURCE!F627)), "")&amp;
      SOURCE!G627&amp;", "&amp; IF(SOURCE!$S$2-LEN(SOURCE!G627) &gt;= 0, REPT(" ",SOURCE!$S$2-LEN(SOURCE!G627)), "")&amp;
      TEXT(SOURCE!H627,"??0")&amp;", "&amp; IF(SOURCE!$T$2-3 &gt;= 0, REPT(" ",SOURCE!$T$2-3), "")&amp;
      TEXT(SOURCE!I627,"??0")&amp;", "&amp; IF(SOURCE!$U$2-3 &gt;= 0, REPT(" ",SOURCE!$U$2-3), "")&amp;
      SOURCE!J627&amp;", "&amp; IF(SOURCE!$V$2-LEN(SOURCE!J627) &gt;= 0, REPT(" ",SOURCE!$V$2-LEN(SOURCE!J627)), "")&amp;
      SOURCE!K627&amp;      IF(SOURCE!$W$2-LEN(SOURCE!K627) &gt;= 0, REPT(" ",SOURCE!$W$2-LEN(SOURCE!K627)), "")&amp;
  ", "&amp; SOURCE!L627&amp;      IF(SOURCE!$Y$2-LEN(SOURCE!L627) &gt;= 0, REPT(" ",SOURCE!$Y$2-LEN(SOURCE!L627)), "")&amp;
      "},"&amp;IF(SOURCE!M627&lt;&gt;"","   "&amp;SOURCE!M627,"")
 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28" spans="1:1">
      <c r="A628" s="14" t="str">
        <f>IF(SOURCE!C628&lt;0,VLOOKUP(SOURCE!C628,lookups!A$1:B$25,2,0),
  IF(ISBLANK(SOURCE!C628),
    "",
    "/* "&amp;TEXT(SOURCE!C628,"???0")&amp;" *"&amp;
      SOURCE!D628&amp;", "&amp; IF(SOURCE!$P$2-LEN(SOURCE!D628) &gt;= 0, REPT(" ",SOURCE!$P$2-LEN(SOURCE!D628)), "")&amp;
      SOURCE!E628&amp;", "&amp; IF(SOURCE!$Q$2-LEN(SOURCE!E628) &gt;= 0, REPT(" ",SOURCE!$Q$2-LEN(SOURCE!E628)), "")&amp;
      SOURCE!F628&amp;", "&amp; IF(SOURCE!$R$2-LEN(SOURCE!F628) &gt;=0, REPT(" ",SOURCE!$R$2-LEN(SOURCE!F628)), "")&amp;
      SOURCE!G628&amp;", "&amp; IF(SOURCE!$S$2-LEN(SOURCE!G628) &gt;= 0, REPT(" ",SOURCE!$S$2-LEN(SOURCE!G628)), "")&amp;
      TEXT(SOURCE!H628,"??0")&amp;", "&amp; IF(SOURCE!$T$2-3 &gt;= 0, REPT(" ",SOURCE!$T$2-3), "")&amp;
      TEXT(SOURCE!I628,"??0")&amp;", "&amp; IF(SOURCE!$U$2-3 &gt;= 0, REPT(" ",SOURCE!$U$2-3), "")&amp;
      SOURCE!J628&amp;", "&amp; IF(SOURCE!$V$2-LEN(SOURCE!J628) &gt;= 0, REPT(" ",SOURCE!$V$2-LEN(SOURCE!J628)), "")&amp;
      SOURCE!K628&amp;      IF(SOURCE!$W$2-LEN(SOURCE!K628) &gt;= 0, REPT(" ",SOURCE!$W$2-LEN(SOURCE!K628)), "")&amp;
  ", "&amp; SOURCE!L628&amp;      IF(SOURCE!$Y$2-LEN(SOURCE!L628) &gt;= 0, REPT(" ",SOURCE!$Y$2-LEN(SOURCE!L628)), "")&amp;
      "},"&amp;IF(SOURCE!M628&lt;&gt;"","   "&amp;SOURCE!M628,"")
 )
)</f>
        <v>/*  665 */  { addItemToBuffer,             CHR_upsilon_DIALYTIKA_TONOS, "",                                            STD_upsilon_DIALYTIKA_TONOS,                   0,       0,       CAT_NONE, SLS_UNCHANGED, US_UNCHANGED},</v>
      </c>
    </row>
    <row r="629" spans="1:1">
      <c r="A629" s="14" t="str">
        <f>IF(SOURCE!C629&lt;0,VLOOKUP(SOURCE!C629,lookups!A$1:B$25,2,0),
  IF(ISBLANK(SOURCE!C629),
    "",
    "/* "&amp;TEXT(SOURCE!C629,"???0")&amp;" *"&amp;
      SOURCE!D629&amp;", "&amp; IF(SOURCE!$P$2-LEN(SOURCE!D629) &gt;= 0, REPT(" ",SOURCE!$P$2-LEN(SOURCE!D629)), "")&amp;
      SOURCE!E629&amp;", "&amp; IF(SOURCE!$Q$2-LEN(SOURCE!E629) &gt;= 0, REPT(" ",SOURCE!$Q$2-LEN(SOURCE!E629)), "")&amp;
      SOURCE!F629&amp;", "&amp; IF(SOURCE!$R$2-LEN(SOURCE!F629) &gt;=0, REPT(" ",SOURCE!$R$2-LEN(SOURCE!F629)), "")&amp;
      SOURCE!G629&amp;", "&amp; IF(SOURCE!$S$2-LEN(SOURCE!G629) &gt;= 0, REPT(" ",SOURCE!$S$2-LEN(SOURCE!G629)), "")&amp;
      TEXT(SOURCE!H629,"??0")&amp;", "&amp; IF(SOURCE!$T$2-3 &gt;= 0, REPT(" ",SOURCE!$T$2-3), "")&amp;
      TEXT(SOURCE!I629,"??0")&amp;", "&amp; IF(SOURCE!$U$2-3 &gt;= 0, REPT(" ",SOURCE!$U$2-3), "")&amp;
      SOURCE!J629&amp;", "&amp; IF(SOURCE!$V$2-LEN(SOURCE!J629) &gt;= 0, REPT(" ",SOURCE!$V$2-LEN(SOURCE!J629)), "")&amp;
      SOURCE!K629&amp;      IF(SOURCE!$W$2-LEN(SOURCE!K629) &gt;= 0, REPT(" ",SOURCE!$W$2-LEN(SOURCE!K629)), "")&amp;
  ", "&amp; SOURCE!L629&amp;      IF(SOURCE!$Y$2-LEN(SOURCE!L629) &gt;= 0, REPT(" ",SOURCE!$Y$2-LEN(SOURCE!L629)), "")&amp;
      "},"&amp;IF(SOURCE!M629&lt;&gt;"","   "&amp;SOURCE!M629,"")
 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30" spans="1:1">
      <c r="A630" s="14" t="str">
        <f>IF(SOURCE!C630&lt;0,VLOOKUP(SOURCE!C630,lookups!A$1:B$25,2,0),
  IF(ISBLANK(SOURCE!C630),
    "",
    "/* "&amp;TEXT(SOURCE!C630,"???0")&amp;" *"&amp;
      SOURCE!D630&amp;", "&amp; IF(SOURCE!$P$2-LEN(SOURCE!D630) &gt;= 0, REPT(" ",SOURCE!$P$2-LEN(SOURCE!D630)), "")&amp;
      SOURCE!E630&amp;", "&amp; IF(SOURCE!$Q$2-LEN(SOURCE!E630) &gt;= 0, REPT(" ",SOURCE!$Q$2-LEN(SOURCE!E630)), "")&amp;
      SOURCE!F630&amp;", "&amp; IF(SOURCE!$R$2-LEN(SOURCE!F630) &gt;=0, REPT(" ",SOURCE!$R$2-LEN(SOURCE!F630)), "")&amp;
      SOURCE!G630&amp;", "&amp; IF(SOURCE!$S$2-LEN(SOURCE!G630) &gt;= 0, REPT(" ",SOURCE!$S$2-LEN(SOURCE!G630)), "")&amp;
      TEXT(SOURCE!H630,"??0")&amp;", "&amp; IF(SOURCE!$T$2-3 &gt;= 0, REPT(" ",SOURCE!$T$2-3), "")&amp;
      TEXT(SOURCE!I630,"??0")&amp;", "&amp; IF(SOURCE!$U$2-3 &gt;= 0, REPT(" ",SOURCE!$U$2-3), "")&amp;
      SOURCE!J630&amp;", "&amp; IF(SOURCE!$V$2-LEN(SOURCE!J630) &gt;= 0, REPT(" ",SOURCE!$V$2-LEN(SOURCE!J630)), "")&amp;
      SOURCE!K630&amp;      IF(SOURCE!$W$2-LEN(SOURCE!K630) &gt;= 0, REPT(" ",SOURCE!$W$2-LEN(SOURCE!K630)), "")&amp;
  ", "&amp; SOURCE!L630&amp;      IF(SOURCE!$Y$2-LEN(SOURCE!L630) &gt;= 0, REPT(" ",SOURCE!$Y$2-LEN(SOURCE!L630)), "")&amp;
      "},"&amp;IF(SOURCE!M630&lt;&gt;"","   "&amp;SOURCE!M630,"")
 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31" spans="1:1">
      <c r="A631" s="14" t="str">
        <f>IF(SOURCE!C631&lt;0,VLOOKUP(SOURCE!C631,lookups!A$1:B$25,2,0),
  IF(ISBLANK(SOURCE!C631),
    "",
    "/* "&amp;TEXT(SOURCE!C631,"???0")&amp;" *"&amp;
      SOURCE!D631&amp;", "&amp; IF(SOURCE!$P$2-LEN(SOURCE!D631) &gt;= 0, REPT(" ",SOURCE!$P$2-LEN(SOURCE!D631)), "")&amp;
      SOURCE!E631&amp;", "&amp; IF(SOURCE!$Q$2-LEN(SOURCE!E631) &gt;= 0, REPT(" ",SOURCE!$Q$2-LEN(SOURCE!E631)), "")&amp;
      SOURCE!F631&amp;", "&amp; IF(SOURCE!$R$2-LEN(SOURCE!F631) &gt;=0, REPT(" ",SOURCE!$R$2-LEN(SOURCE!F631)), "")&amp;
      SOURCE!G631&amp;", "&amp; IF(SOURCE!$S$2-LEN(SOURCE!G631) &gt;= 0, REPT(" ",SOURCE!$S$2-LEN(SOURCE!G631)), "")&amp;
      TEXT(SOURCE!H631,"??0")&amp;", "&amp; IF(SOURCE!$T$2-3 &gt;= 0, REPT(" ",SOURCE!$T$2-3), "")&amp;
      TEXT(SOURCE!I631,"??0")&amp;", "&amp; IF(SOURCE!$U$2-3 &gt;= 0, REPT(" ",SOURCE!$U$2-3), "")&amp;
      SOURCE!J631&amp;", "&amp; IF(SOURCE!$V$2-LEN(SOURCE!J631) &gt;= 0, REPT(" ",SOURCE!$V$2-LEN(SOURCE!J631)), "")&amp;
      SOURCE!K631&amp;      IF(SOURCE!$W$2-LEN(SOURCE!K631) &gt;= 0, REPT(" ",SOURCE!$W$2-LEN(SOURCE!K631)), "")&amp;
  ", "&amp; SOURCE!L631&amp;      IF(SOURCE!$Y$2-LEN(SOURCE!L631) &gt;= 0, REPT(" ",SOURCE!$Y$2-LEN(SOURCE!L631)), "")&amp;
      "},"&amp;IF(SOURCE!M631&lt;&gt;"","   "&amp;SOURCE!M631,"")
 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32" spans="1:1">
      <c r="A632" s="14" t="str">
        <f>IF(SOURCE!C632&lt;0,VLOOKUP(SOURCE!C632,lookups!A$1:B$25,2,0),
  IF(ISBLANK(SOURCE!C632),
    "",
    "/* "&amp;TEXT(SOURCE!C632,"???0")&amp;" *"&amp;
      SOURCE!D632&amp;", "&amp; IF(SOURCE!$P$2-LEN(SOURCE!D632) &gt;= 0, REPT(" ",SOURCE!$P$2-LEN(SOURCE!D632)), "")&amp;
      SOURCE!E632&amp;", "&amp; IF(SOURCE!$Q$2-LEN(SOURCE!E632) &gt;= 0, REPT(" ",SOURCE!$Q$2-LEN(SOURCE!E632)), "")&amp;
      SOURCE!F632&amp;", "&amp; IF(SOURCE!$R$2-LEN(SOURCE!F632) &gt;=0, REPT(" ",SOURCE!$R$2-LEN(SOURCE!F632)), "")&amp;
      SOURCE!G632&amp;", "&amp; IF(SOURCE!$S$2-LEN(SOURCE!G632) &gt;= 0, REPT(" ",SOURCE!$S$2-LEN(SOURCE!G632)), "")&amp;
      TEXT(SOURCE!H632,"??0")&amp;", "&amp; IF(SOURCE!$T$2-3 &gt;= 0, REPT(" ",SOURCE!$T$2-3), "")&amp;
      TEXT(SOURCE!I632,"??0")&amp;", "&amp; IF(SOURCE!$U$2-3 &gt;= 0, REPT(" ",SOURCE!$U$2-3), "")&amp;
      SOURCE!J632&amp;", "&amp; IF(SOURCE!$V$2-LEN(SOURCE!J632) &gt;= 0, REPT(" ",SOURCE!$V$2-LEN(SOURCE!J632)), "")&amp;
      SOURCE!K632&amp;      IF(SOURCE!$W$2-LEN(SOURCE!K632) &gt;= 0, REPT(" ",SOURCE!$W$2-LEN(SOURCE!K632)), "")&amp;
  ", "&amp; SOURCE!L632&amp;      IF(SOURCE!$Y$2-LEN(SOURCE!L632) &gt;= 0, REPT(" ",SOURCE!$Y$2-LEN(SOURCE!L632)), "")&amp;
      "},"&amp;IF(SOURCE!M632&lt;&gt;"","   "&amp;SOURCE!M632,"")
 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33" spans="1:1">
      <c r="A633" s="14" t="str">
        <f>IF(SOURCE!C633&lt;0,VLOOKUP(SOURCE!C633,lookups!A$1:B$25,2,0),
  IF(ISBLANK(SOURCE!C633),
    "",
    "/* "&amp;TEXT(SOURCE!C633,"???0")&amp;" *"&amp;
      SOURCE!D633&amp;", "&amp; IF(SOURCE!$P$2-LEN(SOURCE!D633) &gt;= 0, REPT(" ",SOURCE!$P$2-LEN(SOURCE!D633)), "")&amp;
      SOURCE!E633&amp;", "&amp; IF(SOURCE!$Q$2-LEN(SOURCE!E633) &gt;= 0, REPT(" ",SOURCE!$Q$2-LEN(SOURCE!E633)), "")&amp;
      SOURCE!F633&amp;", "&amp; IF(SOURCE!$R$2-LEN(SOURCE!F633) &gt;=0, REPT(" ",SOURCE!$R$2-LEN(SOURCE!F633)), "")&amp;
      SOURCE!G633&amp;", "&amp; IF(SOURCE!$S$2-LEN(SOURCE!G633) &gt;= 0, REPT(" ",SOURCE!$S$2-LEN(SOURCE!G633)), "")&amp;
      TEXT(SOURCE!H633,"??0")&amp;", "&amp; IF(SOURCE!$T$2-3 &gt;= 0, REPT(" ",SOURCE!$T$2-3), "")&amp;
      TEXT(SOURCE!I633,"??0")&amp;", "&amp; IF(SOURCE!$U$2-3 &gt;= 0, REPT(" ",SOURCE!$U$2-3), "")&amp;
      SOURCE!J633&amp;", "&amp; IF(SOURCE!$V$2-LEN(SOURCE!J633) &gt;= 0, REPT(" ",SOURCE!$V$2-LEN(SOURCE!J633)), "")&amp;
      SOURCE!K633&amp;      IF(SOURCE!$W$2-LEN(SOURCE!K633) &gt;= 0, REPT(" ",SOURCE!$W$2-LEN(SOURCE!K633)), "")&amp;
  ", "&amp; SOURCE!L633&amp;      IF(SOURCE!$Y$2-LEN(SOURCE!L633) &gt;= 0, REPT(" ",SOURCE!$Y$2-LEN(SOURCE!L633)), "")&amp;
      "},"&amp;IF(SOURCE!M633&lt;&gt;"","   "&amp;SOURCE!M633,"")
 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34" spans="1:1">
      <c r="A634" s="14" t="str">
        <f>IF(SOURCE!C634&lt;0,VLOOKUP(SOURCE!C634,lookups!A$1:B$25,2,0),
  IF(ISBLANK(SOURCE!C634),
    "",
    "/* "&amp;TEXT(SOURCE!C634,"???0")&amp;" *"&amp;
      SOURCE!D634&amp;", "&amp; IF(SOURCE!$P$2-LEN(SOURCE!D634) &gt;= 0, REPT(" ",SOURCE!$P$2-LEN(SOURCE!D634)), "")&amp;
      SOURCE!E634&amp;", "&amp; IF(SOURCE!$Q$2-LEN(SOURCE!E634) &gt;= 0, REPT(" ",SOURCE!$Q$2-LEN(SOURCE!E634)), "")&amp;
      SOURCE!F634&amp;", "&amp; IF(SOURCE!$R$2-LEN(SOURCE!F634) &gt;=0, REPT(" ",SOURCE!$R$2-LEN(SOURCE!F634)), "")&amp;
      SOURCE!G634&amp;", "&amp; IF(SOURCE!$S$2-LEN(SOURCE!G634) &gt;= 0, REPT(" ",SOURCE!$S$2-LEN(SOURCE!G634)), "")&amp;
      TEXT(SOURCE!H634,"??0")&amp;", "&amp; IF(SOURCE!$T$2-3 &gt;= 0, REPT(" ",SOURCE!$T$2-3), "")&amp;
      TEXT(SOURCE!I634,"??0")&amp;", "&amp; IF(SOURCE!$U$2-3 &gt;= 0, REPT(" ",SOURCE!$U$2-3), "")&amp;
      SOURCE!J634&amp;", "&amp; IF(SOURCE!$V$2-LEN(SOURCE!J634) &gt;= 0, REPT(" ",SOURCE!$V$2-LEN(SOURCE!J634)), "")&amp;
      SOURCE!K634&amp;      IF(SOURCE!$W$2-LEN(SOURCE!K634) &gt;= 0, REPT(" ",SOURCE!$W$2-LEN(SOURCE!K634)), "")&amp;
  ", "&amp; SOURCE!L634&amp;      IF(SOURCE!$Y$2-LEN(SOURCE!L634) &gt;= 0, REPT(" ",SOURCE!$Y$2-LEN(SOURCE!L634)), "")&amp;
      "},"&amp;IF(SOURCE!M634&lt;&gt;"","   "&amp;SOURCE!M634,"")
 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635" spans="1:1">
      <c r="A635" s="14" t="str">
        <f>IF(SOURCE!C635&lt;0,VLOOKUP(SOURCE!C635,lookups!A$1:B$25,2,0),
  IF(ISBLANK(SOURCE!C635),
    "",
    "/* "&amp;TEXT(SOURCE!C635,"???0")&amp;" *"&amp;
      SOURCE!D635&amp;", "&amp; IF(SOURCE!$P$2-LEN(SOURCE!D635) &gt;= 0, REPT(" ",SOURCE!$P$2-LEN(SOURCE!D635)), "")&amp;
      SOURCE!E635&amp;", "&amp; IF(SOURCE!$Q$2-LEN(SOURCE!E635) &gt;= 0, REPT(" ",SOURCE!$Q$2-LEN(SOURCE!E635)), "")&amp;
      SOURCE!F635&amp;", "&amp; IF(SOURCE!$R$2-LEN(SOURCE!F635) &gt;=0, REPT(" ",SOURCE!$R$2-LEN(SOURCE!F635)), "")&amp;
      SOURCE!G635&amp;", "&amp; IF(SOURCE!$S$2-LEN(SOURCE!G635) &gt;= 0, REPT(" ",SOURCE!$S$2-LEN(SOURCE!G635)), "")&amp;
      TEXT(SOURCE!H635,"??0")&amp;", "&amp; IF(SOURCE!$T$2-3 &gt;= 0, REPT(" ",SOURCE!$T$2-3), "")&amp;
      TEXT(SOURCE!I635,"??0")&amp;", "&amp; IF(SOURCE!$U$2-3 &gt;= 0, REPT(" ",SOURCE!$U$2-3), "")&amp;
      SOURCE!J635&amp;", "&amp; IF(SOURCE!$V$2-LEN(SOURCE!J635) &gt;= 0, REPT(" ",SOURCE!$V$2-LEN(SOURCE!J635)), "")&amp;
      SOURCE!K635&amp;      IF(SOURCE!$W$2-LEN(SOURCE!K635) &gt;= 0, REPT(" ",SOURCE!$W$2-LEN(SOURCE!K635)), "")&amp;
  ", "&amp; SOURCE!L635&amp;      IF(SOURCE!$Y$2-LEN(SOURCE!L635) &gt;= 0, REPT(" ",SOURCE!$Y$2-LEN(SOURCE!L635)), "")&amp;
      "},"&amp;IF(SOURCE!M635&lt;&gt;"","   "&amp;SOURCE!M635,"")
 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636" spans="1:1">
      <c r="A636" s="14" t="str">
        <f>IF(SOURCE!C636&lt;0,VLOOKUP(SOURCE!C636,lookups!A$1:B$25,2,0),
  IF(ISBLANK(SOURCE!C636),
    "",
    "/* "&amp;TEXT(SOURCE!C636,"???0")&amp;" *"&amp;
      SOURCE!D636&amp;", "&amp; IF(SOURCE!$P$2-LEN(SOURCE!D636) &gt;= 0, REPT(" ",SOURCE!$P$2-LEN(SOURCE!D636)), "")&amp;
      SOURCE!E636&amp;", "&amp; IF(SOURCE!$Q$2-LEN(SOURCE!E636) &gt;= 0, REPT(" ",SOURCE!$Q$2-LEN(SOURCE!E636)), "")&amp;
      SOURCE!F636&amp;", "&amp; IF(SOURCE!$R$2-LEN(SOURCE!F636) &gt;=0, REPT(" ",SOURCE!$R$2-LEN(SOURCE!F636)), "")&amp;
      SOURCE!G636&amp;", "&amp; IF(SOURCE!$S$2-LEN(SOURCE!G636) &gt;= 0, REPT(" ",SOURCE!$S$2-LEN(SOURCE!G636)), "")&amp;
      TEXT(SOURCE!H636,"??0")&amp;", "&amp; IF(SOURCE!$T$2-3 &gt;= 0, REPT(" ",SOURCE!$T$2-3), "")&amp;
      TEXT(SOURCE!I636,"??0")&amp;", "&amp; IF(SOURCE!$U$2-3 &gt;= 0, REPT(" ",SOURCE!$U$2-3), "")&amp;
      SOURCE!J636&amp;", "&amp; IF(SOURCE!$V$2-LEN(SOURCE!J636) &gt;= 0, REPT(" ",SOURCE!$V$2-LEN(SOURCE!J636)), "")&amp;
      SOURCE!K636&amp;      IF(SOURCE!$W$2-LEN(SOURCE!K636) &gt;= 0, REPT(" ",SOURCE!$W$2-LEN(SOURCE!K636)), "")&amp;
  ", "&amp; SOURCE!L636&amp;      IF(SOURCE!$Y$2-LEN(SOURCE!L636) &gt;= 0, REPT(" ",SOURCE!$Y$2-LEN(SOURCE!L636)), "")&amp;
      "},"&amp;IF(SOURCE!M636&lt;&gt;"","   "&amp;SOURCE!M636,"")
 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637" spans="1:1">
      <c r="A637" s="14" t="str">
        <f>IF(SOURCE!C637&lt;0,VLOOKUP(SOURCE!C637,lookups!A$1:B$25,2,0),
  IF(ISBLANK(SOURCE!C637),
    "",
    "/* "&amp;TEXT(SOURCE!C637,"???0")&amp;" *"&amp;
      SOURCE!D637&amp;", "&amp; IF(SOURCE!$P$2-LEN(SOURCE!D637) &gt;= 0, REPT(" ",SOURCE!$P$2-LEN(SOURCE!D637)), "")&amp;
      SOURCE!E637&amp;", "&amp; IF(SOURCE!$Q$2-LEN(SOURCE!E637) &gt;= 0, REPT(" ",SOURCE!$Q$2-LEN(SOURCE!E637)), "")&amp;
      SOURCE!F637&amp;", "&amp; IF(SOURCE!$R$2-LEN(SOURCE!F637) &gt;=0, REPT(" ",SOURCE!$R$2-LEN(SOURCE!F637)), "")&amp;
      SOURCE!G637&amp;", "&amp; IF(SOURCE!$S$2-LEN(SOURCE!G637) &gt;= 0, REPT(" ",SOURCE!$S$2-LEN(SOURCE!G637)), "")&amp;
      TEXT(SOURCE!H637,"??0")&amp;", "&amp; IF(SOURCE!$T$2-3 &gt;= 0, REPT(" ",SOURCE!$T$2-3), "")&amp;
      TEXT(SOURCE!I637,"??0")&amp;", "&amp; IF(SOURCE!$U$2-3 &gt;= 0, REPT(" ",SOURCE!$U$2-3), "")&amp;
      SOURCE!J637&amp;", "&amp; IF(SOURCE!$V$2-LEN(SOURCE!J637) &gt;= 0, REPT(" ",SOURCE!$V$2-LEN(SOURCE!J637)), "")&amp;
      SOURCE!K637&amp;      IF(SOURCE!$W$2-LEN(SOURCE!K637) &gt;= 0, REPT(" ",SOURCE!$W$2-LEN(SOURCE!K637)), "")&amp;
  ", "&amp; SOURCE!L637&amp;      IF(SOURCE!$Y$2-LEN(SOURCE!L637) &gt;= 0, REPT(" ",SOURCE!$Y$2-LEN(SOURCE!L637)), "")&amp;
      "},"&amp;IF(SOURCE!M637&lt;&gt;"","   "&amp;SOURCE!M637,"")
 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638" spans="1:1">
      <c r="A638" s="14" t="str">
        <f>IF(SOURCE!C638&lt;0,VLOOKUP(SOURCE!C638,lookups!A$1:B$25,2,0),
  IF(ISBLANK(SOURCE!C638),
    "",
    "/* "&amp;TEXT(SOURCE!C638,"???0")&amp;" *"&amp;
      SOURCE!D638&amp;", "&amp; IF(SOURCE!$P$2-LEN(SOURCE!D638) &gt;= 0, REPT(" ",SOURCE!$P$2-LEN(SOURCE!D638)), "")&amp;
      SOURCE!E638&amp;", "&amp; IF(SOURCE!$Q$2-LEN(SOURCE!E638) &gt;= 0, REPT(" ",SOURCE!$Q$2-LEN(SOURCE!E638)), "")&amp;
      SOURCE!F638&amp;", "&amp; IF(SOURCE!$R$2-LEN(SOURCE!F638) &gt;=0, REPT(" ",SOURCE!$R$2-LEN(SOURCE!F638)), "")&amp;
      SOURCE!G638&amp;", "&amp; IF(SOURCE!$S$2-LEN(SOURCE!G638) &gt;= 0, REPT(" ",SOURCE!$S$2-LEN(SOURCE!G638)), "")&amp;
      TEXT(SOURCE!H638,"??0")&amp;", "&amp; IF(SOURCE!$T$2-3 &gt;= 0, REPT(" ",SOURCE!$T$2-3), "")&amp;
      TEXT(SOURCE!I638,"??0")&amp;", "&amp; IF(SOURCE!$U$2-3 &gt;= 0, REPT(" ",SOURCE!$U$2-3), "")&amp;
      SOURCE!J638&amp;", "&amp; IF(SOURCE!$V$2-LEN(SOURCE!J638) &gt;= 0, REPT(" ",SOURCE!$V$2-LEN(SOURCE!J638)), "")&amp;
      SOURCE!K638&amp;      IF(SOURCE!$W$2-LEN(SOURCE!K638) &gt;= 0, REPT(" ",SOURCE!$W$2-LEN(SOURCE!K638)), "")&amp;
  ", "&amp; SOURCE!L638&amp;      IF(SOURCE!$Y$2-LEN(SOURCE!L638) &gt;= 0, REPT(" ",SOURCE!$Y$2-LEN(SOURCE!L638)), "")&amp;
      "},"&amp;IF(SOURCE!M638&lt;&gt;"","   "&amp;SOURCE!M638,"")
 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639" spans="1:1">
      <c r="A639" s="14" t="str">
        <f>IF(SOURCE!C639&lt;0,VLOOKUP(SOURCE!C639,lookups!A$1:B$25,2,0),
  IF(ISBLANK(SOURCE!C639),
    "",
    "/* "&amp;TEXT(SOURCE!C639,"???0")&amp;" *"&amp;
      SOURCE!D639&amp;", "&amp; IF(SOURCE!$P$2-LEN(SOURCE!D639) &gt;= 0, REPT(" ",SOURCE!$P$2-LEN(SOURCE!D639)), "")&amp;
      SOURCE!E639&amp;", "&amp; IF(SOURCE!$Q$2-LEN(SOURCE!E639) &gt;= 0, REPT(" ",SOURCE!$Q$2-LEN(SOURCE!E639)), "")&amp;
      SOURCE!F639&amp;", "&amp; IF(SOURCE!$R$2-LEN(SOURCE!F639) &gt;=0, REPT(" ",SOURCE!$R$2-LEN(SOURCE!F639)), "")&amp;
      SOURCE!G639&amp;", "&amp; IF(SOURCE!$S$2-LEN(SOURCE!G639) &gt;= 0, REPT(" ",SOURCE!$S$2-LEN(SOURCE!G639)), "")&amp;
      TEXT(SOURCE!H639,"??0")&amp;", "&amp; IF(SOURCE!$T$2-3 &gt;= 0, REPT(" ",SOURCE!$T$2-3), "")&amp;
      TEXT(SOURCE!I639,"??0")&amp;", "&amp; IF(SOURCE!$U$2-3 &gt;= 0, REPT(" ",SOURCE!$U$2-3), "")&amp;
      SOURCE!J639&amp;", "&amp; IF(SOURCE!$V$2-LEN(SOURCE!J639) &gt;= 0, REPT(" ",SOURCE!$V$2-LEN(SOURCE!J639)), "")&amp;
      SOURCE!K639&amp;      IF(SOURCE!$W$2-LEN(SOURCE!K639) &gt;= 0, REPT(" ",SOURCE!$W$2-LEN(SOURCE!K639)), "")&amp;
  ", "&amp; SOURCE!L639&amp;      IF(SOURCE!$Y$2-LEN(SOURCE!L639) &gt;= 0, REPT(" ",SOURCE!$Y$2-LEN(SOURCE!L639)), "")&amp;
      "},"&amp;IF(SOURCE!M639&lt;&gt;"","   "&amp;SOURCE!M639,"")
 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640" spans="1:1">
      <c r="A640" s="14" t="str">
        <f>IF(SOURCE!C640&lt;0,VLOOKUP(SOURCE!C640,lookups!A$1:B$25,2,0),
  IF(ISBLANK(SOURCE!C640),
    "",
    "/* "&amp;TEXT(SOURCE!C640,"???0")&amp;" *"&amp;
      SOURCE!D640&amp;", "&amp; IF(SOURCE!$P$2-LEN(SOURCE!D640) &gt;= 0, REPT(" ",SOURCE!$P$2-LEN(SOURCE!D640)), "")&amp;
      SOURCE!E640&amp;", "&amp; IF(SOURCE!$Q$2-LEN(SOURCE!E640) &gt;= 0, REPT(" ",SOURCE!$Q$2-LEN(SOURCE!E640)), "")&amp;
      SOURCE!F640&amp;", "&amp; IF(SOURCE!$R$2-LEN(SOURCE!F640) &gt;=0, REPT(" ",SOURCE!$R$2-LEN(SOURCE!F640)), "")&amp;
      SOURCE!G640&amp;", "&amp; IF(SOURCE!$S$2-LEN(SOURCE!G640) &gt;= 0, REPT(" ",SOURCE!$S$2-LEN(SOURCE!G640)), "")&amp;
      TEXT(SOURCE!H640,"??0")&amp;", "&amp; IF(SOURCE!$T$2-3 &gt;= 0, REPT(" ",SOURCE!$T$2-3), "")&amp;
      TEXT(SOURCE!I640,"??0")&amp;", "&amp; IF(SOURCE!$U$2-3 &gt;= 0, REPT(" ",SOURCE!$U$2-3), "")&amp;
      SOURCE!J640&amp;", "&amp; IF(SOURCE!$V$2-LEN(SOURCE!J640) &gt;= 0, REPT(" ",SOURCE!$V$2-LEN(SOURCE!J640)), "")&amp;
      SOURCE!K640&amp;      IF(SOURCE!$W$2-LEN(SOURCE!K640) &gt;= 0, REPT(" ",SOURCE!$W$2-LEN(SOURCE!K640)), "")&amp;
  ", "&amp; SOURCE!L640&amp;      IF(SOURCE!$Y$2-LEN(SOURCE!L640) &gt;= 0, REPT(" ",SOURCE!$Y$2-LEN(SOURCE!L640)), "")&amp;
      "},"&amp;IF(SOURCE!M640&lt;&gt;"","   "&amp;SOURCE!M640,"")
 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641" spans="1:1">
      <c r="A641" s="14" t="str">
        <f>IF(SOURCE!C641&lt;0,VLOOKUP(SOURCE!C641,lookups!A$1:B$25,2,0),
  IF(ISBLANK(SOURCE!C641),
    "",
    "/* "&amp;TEXT(SOURCE!C641,"???0")&amp;" *"&amp;
      SOURCE!D641&amp;", "&amp; IF(SOURCE!$P$2-LEN(SOURCE!D641) &gt;= 0, REPT(" ",SOURCE!$P$2-LEN(SOURCE!D641)), "")&amp;
      SOURCE!E641&amp;", "&amp; IF(SOURCE!$Q$2-LEN(SOURCE!E641) &gt;= 0, REPT(" ",SOURCE!$Q$2-LEN(SOURCE!E641)), "")&amp;
      SOURCE!F641&amp;", "&amp; IF(SOURCE!$R$2-LEN(SOURCE!F641) &gt;=0, REPT(" ",SOURCE!$R$2-LEN(SOURCE!F641)), "")&amp;
      SOURCE!G641&amp;", "&amp; IF(SOURCE!$S$2-LEN(SOURCE!G641) &gt;= 0, REPT(" ",SOURCE!$S$2-LEN(SOURCE!G641)), "")&amp;
      TEXT(SOURCE!H641,"??0")&amp;", "&amp; IF(SOURCE!$T$2-3 &gt;= 0, REPT(" ",SOURCE!$T$2-3), "")&amp;
      TEXT(SOURCE!I641,"??0")&amp;", "&amp; IF(SOURCE!$U$2-3 &gt;= 0, REPT(" ",SOURCE!$U$2-3), "")&amp;
      SOURCE!J641&amp;", "&amp; IF(SOURCE!$V$2-LEN(SOURCE!J641) &gt;= 0, REPT(" ",SOURCE!$V$2-LEN(SOURCE!J641)), "")&amp;
      SOURCE!K641&amp;      IF(SOURCE!$W$2-LEN(SOURCE!K641) &gt;= 0, REPT(" ",SOURCE!$W$2-LEN(SOURCE!K641)), "")&amp;
  ", "&amp; SOURCE!L641&amp;      IF(SOURCE!$Y$2-LEN(SOURCE!L641) &gt;= 0, REPT(" ",SOURCE!$Y$2-LEN(SOURCE!L641)), "")&amp;
      "},"&amp;IF(SOURCE!M641&lt;&gt;"","   "&amp;SOURCE!M641,"")
 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642" spans="1:1">
      <c r="A642" s="14" t="str">
        <f>IF(SOURCE!C642&lt;0,VLOOKUP(SOURCE!C642,lookups!A$1:B$25,2,0),
  IF(ISBLANK(SOURCE!C642),
    "",
    "/* "&amp;TEXT(SOURCE!C642,"???0")&amp;" *"&amp;
      SOURCE!D642&amp;", "&amp; IF(SOURCE!$P$2-LEN(SOURCE!D642) &gt;= 0, REPT(" ",SOURCE!$P$2-LEN(SOURCE!D642)), "")&amp;
      SOURCE!E642&amp;", "&amp; IF(SOURCE!$Q$2-LEN(SOURCE!E642) &gt;= 0, REPT(" ",SOURCE!$Q$2-LEN(SOURCE!E642)), "")&amp;
      SOURCE!F642&amp;", "&amp; IF(SOURCE!$R$2-LEN(SOURCE!F642) &gt;=0, REPT(" ",SOURCE!$R$2-LEN(SOURCE!F642)), "")&amp;
      SOURCE!G642&amp;", "&amp; IF(SOURCE!$S$2-LEN(SOURCE!G642) &gt;= 0, REPT(" ",SOURCE!$S$2-LEN(SOURCE!G642)), "")&amp;
      TEXT(SOURCE!H642,"??0")&amp;", "&amp; IF(SOURCE!$T$2-3 &gt;= 0, REPT(" ",SOURCE!$T$2-3), "")&amp;
      TEXT(SOURCE!I642,"??0")&amp;", "&amp; IF(SOURCE!$U$2-3 &gt;= 0, REPT(" ",SOURCE!$U$2-3), "")&amp;
      SOURCE!J642&amp;", "&amp; IF(SOURCE!$V$2-LEN(SOURCE!J642) &gt;= 0, REPT(" ",SOURCE!$V$2-LEN(SOURCE!J642)), "")&amp;
      SOURCE!K642&amp;      IF(SOURCE!$W$2-LEN(SOURCE!K642) &gt;= 0, REPT(" ",SOURCE!$W$2-LEN(SOURCE!K642)), "")&amp;
  ", "&amp; SOURCE!L642&amp;      IF(SOURCE!$Y$2-LEN(SOURCE!L642) &gt;= 0, REPT(" ",SOURCE!$Y$2-LEN(SOURCE!L642)), "")&amp;
      "},"&amp;IF(SOURCE!M642&lt;&gt;"","   "&amp;SOURCE!M642,"")
 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643" spans="1:1">
      <c r="A643" s="14" t="str">
        <f>IF(SOURCE!C643&lt;0,VLOOKUP(SOURCE!C643,lookups!A$1:B$25,2,0),
  IF(ISBLANK(SOURCE!C643),
    "",
    "/* "&amp;TEXT(SOURCE!C643,"???0")&amp;" *"&amp;
      SOURCE!D643&amp;", "&amp; IF(SOURCE!$P$2-LEN(SOURCE!D643) &gt;= 0, REPT(" ",SOURCE!$P$2-LEN(SOURCE!D643)), "")&amp;
      SOURCE!E643&amp;", "&amp; IF(SOURCE!$Q$2-LEN(SOURCE!E643) &gt;= 0, REPT(" ",SOURCE!$Q$2-LEN(SOURCE!E643)), "")&amp;
      SOURCE!F643&amp;", "&amp; IF(SOURCE!$R$2-LEN(SOURCE!F643) &gt;=0, REPT(" ",SOURCE!$R$2-LEN(SOURCE!F643)), "")&amp;
      SOURCE!G643&amp;", "&amp; IF(SOURCE!$S$2-LEN(SOURCE!G643) &gt;= 0, REPT(" ",SOURCE!$S$2-LEN(SOURCE!G643)), "")&amp;
      TEXT(SOURCE!H643,"??0")&amp;", "&amp; IF(SOURCE!$T$2-3 &gt;= 0, REPT(" ",SOURCE!$T$2-3), "")&amp;
      TEXT(SOURCE!I643,"??0")&amp;", "&amp; IF(SOURCE!$U$2-3 &gt;= 0, REPT(" ",SOURCE!$U$2-3), "")&amp;
      SOURCE!J643&amp;", "&amp; IF(SOURCE!$V$2-LEN(SOURCE!J643) &gt;= 0, REPT(" ",SOURCE!$V$2-LEN(SOURCE!J643)), "")&amp;
      SOURCE!K643&amp;      IF(SOURCE!$W$2-LEN(SOURCE!K643) &gt;= 0, REPT(" ",SOURCE!$W$2-LEN(SOURCE!K643)), "")&amp;
  ", "&amp; SOURCE!L643&amp;      IF(SOURCE!$Y$2-LEN(SOURCE!L643) &gt;= 0, REPT(" ",SOURCE!$Y$2-LEN(SOURCE!L643)), "")&amp;
      "},"&amp;IF(SOURCE!M643&lt;&gt;"","   "&amp;SOURCE!M643,"")
 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644" spans="1:1">
      <c r="A644" s="14" t="str">
        <f>IF(SOURCE!C644&lt;0,VLOOKUP(SOURCE!C644,lookups!A$1:B$25,2,0),
  IF(ISBLANK(SOURCE!C644),
    "",
    "/* "&amp;TEXT(SOURCE!C644,"???0")&amp;" *"&amp;
      SOURCE!D644&amp;", "&amp; IF(SOURCE!$P$2-LEN(SOURCE!D644) &gt;= 0, REPT(" ",SOURCE!$P$2-LEN(SOURCE!D644)), "")&amp;
      SOURCE!E644&amp;", "&amp; IF(SOURCE!$Q$2-LEN(SOURCE!E644) &gt;= 0, REPT(" ",SOURCE!$Q$2-LEN(SOURCE!E644)), "")&amp;
      SOURCE!F644&amp;", "&amp; IF(SOURCE!$R$2-LEN(SOURCE!F644) &gt;=0, REPT(" ",SOURCE!$R$2-LEN(SOURCE!F644)), "")&amp;
      SOURCE!G644&amp;", "&amp; IF(SOURCE!$S$2-LEN(SOURCE!G644) &gt;= 0, REPT(" ",SOURCE!$S$2-LEN(SOURCE!G644)), "")&amp;
      TEXT(SOURCE!H644,"??0")&amp;", "&amp; IF(SOURCE!$T$2-3 &gt;= 0, REPT(" ",SOURCE!$T$2-3), "")&amp;
      TEXT(SOURCE!I644,"??0")&amp;", "&amp; IF(SOURCE!$U$2-3 &gt;= 0, REPT(" ",SOURCE!$U$2-3), "")&amp;
      SOURCE!J644&amp;", "&amp; IF(SOURCE!$V$2-LEN(SOURCE!J644) &gt;= 0, REPT(" ",SOURCE!$V$2-LEN(SOURCE!J644)), "")&amp;
      SOURCE!K644&amp;      IF(SOURCE!$W$2-LEN(SOURCE!K644) &gt;= 0, REPT(" ",SOURCE!$W$2-LEN(SOURCE!K644)), "")&amp;
  ", "&amp; SOURCE!L644&amp;      IF(SOURCE!$Y$2-LEN(SOURCE!L644) &gt;= 0, REPT(" ",SOURCE!$Y$2-LEN(SOURCE!L644)), "")&amp;
      "},"&amp;IF(SOURCE!M644&lt;&gt;"","   "&amp;SOURCE!M644,"")
 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645" spans="1:1">
      <c r="A645" s="14" t="str">
        <f>IF(SOURCE!C645&lt;0,VLOOKUP(SOURCE!C645,lookups!A$1:B$25,2,0),
  IF(ISBLANK(SOURCE!C645),
    "",
    "/* "&amp;TEXT(SOURCE!C645,"???0")&amp;" *"&amp;
      SOURCE!D645&amp;", "&amp; IF(SOURCE!$P$2-LEN(SOURCE!D645) &gt;= 0, REPT(" ",SOURCE!$P$2-LEN(SOURCE!D645)), "")&amp;
      SOURCE!E645&amp;", "&amp; IF(SOURCE!$Q$2-LEN(SOURCE!E645) &gt;= 0, REPT(" ",SOURCE!$Q$2-LEN(SOURCE!E645)), "")&amp;
      SOURCE!F645&amp;", "&amp; IF(SOURCE!$R$2-LEN(SOURCE!F645) &gt;=0, REPT(" ",SOURCE!$R$2-LEN(SOURCE!F645)), "")&amp;
      SOURCE!G645&amp;", "&amp; IF(SOURCE!$S$2-LEN(SOURCE!G645) &gt;= 0, REPT(" ",SOURCE!$S$2-LEN(SOURCE!G645)), "")&amp;
      TEXT(SOURCE!H645,"??0")&amp;", "&amp; IF(SOURCE!$T$2-3 &gt;= 0, REPT(" ",SOURCE!$T$2-3), "")&amp;
      TEXT(SOURCE!I645,"??0")&amp;", "&amp; IF(SOURCE!$U$2-3 &gt;= 0, REPT(" ",SOURCE!$U$2-3), "")&amp;
      SOURCE!J645&amp;", "&amp; IF(SOURCE!$V$2-LEN(SOURCE!J645) &gt;= 0, REPT(" ",SOURCE!$V$2-LEN(SOURCE!J645)), "")&amp;
      SOURCE!K645&amp;      IF(SOURCE!$W$2-LEN(SOURCE!K645) &gt;= 0, REPT(" ",SOURCE!$W$2-LEN(SOURCE!K645)), "")&amp;
  ", "&amp; SOURCE!L645&amp;      IF(SOURCE!$Y$2-LEN(SOURCE!L645) &gt;= 0, REPT(" ",SOURCE!$Y$2-LEN(SOURCE!L645)), "")&amp;
      "},"&amp;IF(SOURCE!M645&lt;&gt;"","   "&amp;SOURCE!M645,"")
 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646" spans="1:1">
      <c r="A646" s="14" t="str">
        <f>IF(SOURCE!C646&lt;0,VLOOKUP(SOURCE!C646,lookups!A$1:B$25,2,0),
  IF(ISBLANK(SOURCE!C646),
    "",
    "/* "&amp;TEXT(SOURCE!C646,"???0")&amp;" *"&amp;
      SOURCE!D646&amp;", "&amp; IF(SOURCE!$P$2-LEN(SOURCE!D646) &gt;= 0, REPT(" ",SOURCE!$P$2-LEN(SOURCE!D646)), "")&amp;
      SOURCE!E646&amp;", "&amp; IF(SOURCE!$Q$2-LEN(SOURCE!E646) &gt;= 0, REPT(" ",SOURCE!$Q$2-LEN(SOURCE!E646)), "")&amp;
      SOURCE!F646&amp;", "&amp; IF(SOURCE!$R$2-LEN(SOURCE!F646) &gt;=0, REPT(" ",SOURCE!$R$2-LEN(SOURCE!F646)), "")&amp;
      SOURCE!G646&amp;", "&amp; IF(SOURCE!$S$2-LEN(SOURCE!G646) &gt;= 0, REPT(" ",SOURCE!$S$2-LEN(SOURCE!G646)), "")&amp;
      TEXT(SOURCE!H646,"??0")&amp;", "&amp; IF(SOURCE!$T$2-3 &gt;= 0, REPT(" ",SOURCE!$T$2-3), "")&amp;
      TEXT(SOURCE!I646,"??0")&amp;", "&amp; IF(SOURCE!$U$2-3 &gt;= 0, REPT(" ",SOURCE!$U$2-3), "")&amp;
      SOURCE!J646&amp;", "&amp; IF(SOURCE!$V$2-LEN(SOURCE!J646) &gt;= 0, REPT(" ",SOURCE!$V$2-LEN(SOURCE!J646)), "")&amp;
      SOURCE!K646&amp;      IF(SOURCE!$W$2-LEN(SOURCE!K646) &gt;= 0, REPT(" ",SOURCE!$W$2-LEN(SOURCE!K646)), "")&amp;
  ", "&amp; SOURCE!L646&amp;      IF(SOURCE!$Y$2-LEN(SOURCE!L646) &gt;= 0, REPT(" ",SOURCE!$Y$2-LEN(SOURCE!L646)), "")&amp;
      "},"&amp;IF(SOURCE!M646&lt;&gt;"","   "&amp;SOURCE!M646,"")
 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647" spans="1:1">
      <c r="A647" s="14" t="str">
        <f>IF(SOURCE!C647&lt;0,VLOOKUP(SOURCE!C647,lookups!A$1:B$25,2,0),
  IF(ISBLANK(SOURCE!C647),
    "",
    "/* "&amp;TEXT(SOURCE!C647,"???0")&amp;" *"&amp;
      SOURCE!D647&amp;", "&amp; IF(SOURCE!$P$2-LEN(SOURCE!D647) &gt;= 0, REPT(" ",SOURCE!$P$2-LEN(SOURCE!D647)), "")&amp;
      SOURCE!E647&amp;", "&amp; IF(SOURCE!$Q$2-LEN(SOURCE!E647) &gt;= 0, REPT(" ",SOURCE!$Q$2-LEN(SOURCE!E647)), "")&amp;
      SOURCE!F647&amp;", "&amp; IF(SOURCE!$R$2-LEN(SOURCE!F647) &gt;=0, REPT(" ",SOURCE!$R$2-LEN(SOURCE!F647)), "")&amp;
      SOURCE!G647&amp;", "&amp; IF(SOURCE!$S$2-LEN(SOURCE!G647) &gt;= 0, REPT(" ",SOURCE!$S$2-LEN(SOURCE!G647)), "")&amp;
      TEXT(SOURCE!H647,"??0")&amp;", "&amp; IF(SOURCE!$T$2-3 &gt;= 0, REPT(" ",SOURCE!$T$2-3), "")&amp;
      TEXT(SOURCE!I647,"??0")&amp;", "&amp; IF(SOURCE!$U$2-3 &gt;= 0, REPT(" ",SOURCE!$U$2-3), "")&amp;
      SOURCE!J647&amp;", "&amp; IF(SOURCE!$V$2-LEN(SOURCE!J647) &gt;= 0, REPT(" ",SOURCE!$V$2-LEN(SOURCE!J647)), "")&amp;
      SOURCE!K647&amp;      IF(SOURCE!$W$2-LEN(SOURCE!K647) &gt;= 0, REPT(" ",SOURCE!$W$2-LEN(SOURCE!K647)), "")&amp;
  ", "&amp; SOURCE!L647&amp;      IF(SOURCE!$Y$2-LEN(SOURCE!L647) &gt;= 0, REPT(" ",SOURCE!$Y$2-LEN(SOURCE!L647)), "")&amp;
      "},"&amp;IF(SOURCE!M647&lt;&gt;"","   "&amp;SOURCE!M647,"")
 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648" spans="1:1">
      <c r="A648" s="14" t="str">
        <f>IF(SOURCE!C648&lt;0,VLOOKUP(SOURCE!C648,lookups!A$1:B$25,2,0),
  IF(ISBLANK(SOURCE!C648),
    "",
    "/* "&amp;TEXT(SOURCE!C648,"???0")&amp;" *"&amp;
      SOURCE!D648&amp;", "&amp; IF(SOURCE!$P$2-LEN(SOURCE!D648) &gt;= 0, REPT(" ",SOURCE!$P$2-LEN(SOURCE!D648)), "")&amp;
      SOURCE!E648&amp;", "&amp; IF(SOURCE!$Q$2-LEN(SOURCE!E648) &gt;= 0, REPT(" ",SOURCE!$Q$2-LEN(SOURCE!E648)), "")&amp;
      SOURCE!F648&amp;", "&amp; IF(SOURCE!$R$2-LEN(SOURCE!F648) &gt;=0, REPT(" ",SOURCE!$R$2-LEN(SOURCE!F648)), "")&amp;
      SOURCE!G648&amp;", "&amp; IF(SOURCE!$S$2-LEN(SOURCE!G648) &gt;= 0, REPT(" ",SOURCE!$S$2-LEN(SOURCE!G648)), "")&amp;
      TEXT(SOURCE!H648,"??0")&amp;", "&amp; IF(SOURCE!$T$2-3 &gt;= 0, REPT(" ",SOURCE!$T$2-3), "")&amp;
      TEXT(SOURCE!I648,"??0")&amp;", "&amp; IF(SOURCE!$U$2-3 &gt;= 0, REPT(" ",SOURCE!$U$2-3), "")&amp;
      SOURCE!J648&amp;", "&amp; IF(SOURCE!$V$2-LEN(SOURCE!J648) &gt;= 0, REPT(" ",SOURCE!$V$2-LEN(SOURCE!J648)), "")&amp;
      SOURCE!K648&amp;      IF(SOURCE!$W$2-LEN(SOURCE!K648) &gt;= 0, REPT(" ",SOURCE!$W$2-LEN(SOURCE!K648)), "")&amp;
  ", "&amp; SOURCE!L648&amp;      IF(SOURCE!$Y$2-LEN(SOURCE!L648) &gt;= 0, REPT(" ",SOURCE!$Y$2-LEN(SOURCE!L648)), "")&amp;
      "},"&amp;IF(SOURCE!M648&lt;&gt;"","   "&amp;SOURCE!M648,"")
 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649" spans="1:1">
      <c r="A649" s="14" t="str">
        <f>IF(SOURCE!C649&lt;0,VLOOKUP(SOURCE!C649,lookups!A$1:B$25,2,0),
  IF(ISBLANK(SOURCE!C649),
    "",
    "/* "&amp;TEXT(SOURCE!C649,"???0")&amp;" *"&amp;
      SOURCE!D649&amp;", "&amp; IF(SOURCE!$P$2-LEN(SOURCE!D649) &gt;= 0, REPT(" ",SOURCE!$P$2-LEN(SOURCE!D649)), "")&amp;
      SOURCE!E649&amp;", "&amp; IF(SOURCE!$Q$2-LEN(SOURCE!E649) &gt;= 0, REPT(" ",SOURCE!$Q$2-LEN(SOURCE!E649)), "")&amp;
      SOURCE!F649&amp;", "&amp; IF(SOURCE!$R$2-LEN(SOURCE!F649) &gt;=0, REPT(" ",SOURCE!$R$2-LEN(SOURCE!F649)), "")&amp;
      SOURCE!G649&amp;", "&amp; IF(SOURCE!$S$2-LEN(SOURCE!G649) &gt;= 0, REPT(" ",SOURCE!$S$2-LEN(SOURCE!G649)), "")&amp;
      TEXT(SOURCE!H649,"??0")&amp;", "&amp; IF(SOURCE!$T$2-3 &gt;= 0, REPT(" ",SOURCE!$T$2-3), "")&amp;
      TEXT(SOURCE!I649,"??0")&amp;", "&amp; IF(SOURCE!$U$2-3 &gt;= 0, REPT(" ",SOURCE!$U$2-3), "")&amp;
      SOURCE!J649&amp;", "&amp; IF(SOURCE!$V$2-LEN(SOURCE!J649) &gt;= 0, REPT(" ",SOURCE!$V$2-LEN(SOURCE!J649)), "")&amp;
      SOURCE!K649&amp;      IF(SOURCE!$W$2-LEN(SOURCE!K649) &gt;= 0, REPT(" ",SOURCE!$W$2-LEN(SOURCE!K649)), "")&amp;
  ", "&amp; SOURCE!L649&amp;      IF(SOURCE!$Y$2-LEN(SOURCE!L649) &gt;= 0, REPT(" ",SOURCE!$Y$2-LEN(SOURCE!L649)), "")&amp;
      "},"&amp;IF(SOURCE!M649&lt;&gt;"","   "&amp;SOURCE!M649,"")
 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650" spans="1:1">
      <c r="A650" s="14" t="str">
        <f>IF(SOURCE!C650&lt;0,VLOOKUP(SOURCE!C650,lookups!A$1:B$25,2,0),
  IF(ISBLANK(SOURCE!C650),
    "",
    "/* "&amp;TEXT(SOURCE!C650,"???0")&amp;" *"&amp;
      SOURCE!D650&amp;", "&amp; IF(SOURCE!$P$2-LEN(SOURCE!D650) &gt;= 0, REPT(" ",SOURCE!$P$2-LEN(SOURCE!D650)), "")&amp;
      SOURCE!E650&amp;", "&amp; IF(SOURCE!$Q$2-LEN(SOURCE!E650) &gt;= 0, REPT(" ",SOURCE!$Q$2-LEN(SOURCE!E650)), "")&amp;
      SOURCE!F650&amp;", "&amp; IF(SOURCE!$R$2-LEN(SOURCE!F650) &gt;=0, REPT(" ",SOURCE!$R$2-LEN(SOURCE!F650)), "")&amp;
      SOURCE!G650&amp;", "&amp; IF(SOURCE!$S$2-LEN(SOURCE!G650) &gt;= 0, REPT(" ",SOURCE!$S$2-LEN(SOURCE!G650)), "")&amp;
      TEXT(SOURCE!H650,"??0")&amp;", "&amp; IF(SOURCE!$T$2-3 &gt;= 0, REPT(" ",SOURCE!$T$2-3), "")&amp;
      TEXT(SOURCE!I650,"??0")&amp;", "&amp; IF(SOURCE!$U$2-3 &gt;= 0, REPT(" ",SOURCE!$U$2-3), "")&amp;
      SOURCE!J650&amp;", "&amp; IF(SOURCE!$V$2-LEN(SOURCE!J650) &gt;= 0, REPT(" ",SOURCE!$V$2-LEN(SOURCE!J650)), "")&amp;
      SOURCE!K650&amp;      IF(SOURCE!$W$2-LEN(SOURCE!K650) &gt;= 0, REPT(" ",SOURCE!$W$2-LEN(SOURCE!K650)), "")&amp;
  ", "&amp; SOURCE!L650&amp;      IF(SOURCE!$Y$2-LEN(SOURCE!L650) &gt;= 0, REPT(" ",SOURCE!$Y$2-LEN(SOURCE!L650)), "")&amp;
      "},"&amp;IF(SOURCE!M650&lt;&gt;"","   "&amp;SOURCE!M650,"")
 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651" spans="1:1">
      <c r="A651" s="14" t="str">
        <f>IF(SOURCE!C651&lt;0,VLOOKUP(SOURCE!C651,lookups!A$1:B$25,2,0),
  IF(ISBLANK(SOURCE!C651),
    "",
    "/* "&amp;TEXT(SOURCE!C651,"???0")&amp;" *"&amp;
      SOURCE!D651&amp;", "&amp; IF(SOURCE!$P$2-LEN(SOURCE!D651) &gt;= 0, REPT(" ",SOURCE!$P$2-LEN(SOURCE!D651)), "")&amp;
      SOURCE!E651&amp;", "&amp; IF(SOURCE!$Q$2-LEN(SOURCE!E651) &gt;= 0, REPT(" ",SOURCE!$Q$2-LEN(SOURCE!E651)), "")&amp;
      SOURCE!F651&amp;", "&amp; IF(SOURCE!$R$2-LEN(SOURCE!F651) &gt;=0, REPT(" ",SOURCE!$R$2-LEN(SOURCE!F651)), "")&amp;
      SOURCE!G651&amp;", "&amp; IF(SOURCE!$S$2-LEN(SOURCE!G651) &gt;= 0, REPT(" ",SOURCE!$S$2-LEN(SOURCE!G651)), "")&amp;
      TEXT(SOURCE!H651,"??0")&amp;", "&amp; IF(SOURCE!$T$2-3 &gt;= 0, REPT(" ",SOURCE!$T$2-3), "")&amp;
      TEXT(SOURCE!I651,"??0")&amp;", "&amp; IF(SOURCE!$U$2-3 &gt;= 0, REPT(" ",SOURCE!$U$2-3), "")&amp;
      SOURCE!J651&amp;", "&amp; IF(SOURCE!$V$2-LEN(SOURCE!J651) &gt;= 0, REPT(" ",SOURCE!$V$2-LEN(SOURCE!J651)), "")&amp;
      SOURCE!K651&amp;      IF(SOURCE!$W$2-LEN(SOURCE!K651) &gt;= 0, REPT(" ",SOURCE!$W$2-LEN(SOURCE!K651)), "")&amp;
  ", "&amp; SOURCE!L651&amp;      IF(SOURCE!$Y$2-LEN(SOURCE!L651) &gt;= 0, REPT(" ",SOURCE!$Y$2-LEN(SOURCE!L651)), "")&amp;
      "},"&amp;IF(SOURCE!M651&lt;&gt;"","   "&amp;SOURCE!M651,"")
 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652" spans="1:1">
      <c r="A652" s="14" t="str">
        <f>IF(SOURCE!C652&lt;0,VLOOKUP(SOURCE!C652,lookups!A$1:B$25,2,0),
  IF(ISBLANK(SOURCE!C652),
    "",
    "/* "&amp;TEXT(SOURCE!C652,"???0")&amp;" *"&amp;
      SOURCE!D652&amp;", "&amp; IF(SOURCE!$P$2-LEN(SOURCE!D652) &gt;= 0, REPT(" ",SOURCE!$P$2-LEN(SOURCE!D652)), "")&amp;
      SOURCE!E652&amp;", "&amp; IF(SOURCE!$Q$2-LEN(SOURCE!E652) &gt;= 0, REPT(" ",SOURCE!$Q$2-LEN(SOURCE!E652)), "")&amp;
      SOURCE!F652&amp;", "&amp; IF(SOURCE!$R$2-LEN(SOURCE!F652) &gt;=0, REPT(" ",SOURCE!$R$2-LEN(SOURCE!F652)), "")&amp;
      SOURCE!G652&amp;", "&amp; IF(SOURCE!$S$2-LEN(SOURCE!G652) &gt;= 0, REPT(" ",SOURCE!$S$2-LEN(SOURCE!G652)), "")&amp;
      TEXT(SOURCE!H652,"??0")&amp;", "&amp; IF(SOURCE!$T$2-3 &gt;= 0, REPT(" ",SOURCE!$T$2-3), "")&amp;
      TEXT(SOURCE!I652,"??0")&amp;", "&amp; IF(SOURCE!$U$2-3 &gt;= 0, REPT(" ",SOURCE!$U$2-3), "")&amp;
      SOURCE!J652&amp;", "&amp; IF(SOURCE!$V$2-LEN(SOURCE!J652) &gt;= 0, REPT(" ",SOURCE!$V$2-LEN(SOURCE!J652)), "")&amp;
      SOURCE!K652&amp;      IF(SOURCE!$W$2-LEN(SOURCE!K652) &gt;= 0, REPT(" ",SOURCE!$W$2-LEN(SOURCE!K652)), "")&amp;
  ", "&amp; SOURCE!L652&amp;      IF(SOURCE!$Y$2-LEN(SOURCE!L652) &gt;= 0, REPT(" ",SOURCE!$Y$2-LEN(SOURCE!L652)), "")&amp;
      "},"&amp;IF(SOURCE!M652&lt;&gt;"","   "&amp;SOURCE!M652,"")
 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653" spans="1:1">
      <c r="A653" s="14" t="str">
        <f>IF(SOURCE!C653&lt;0,VLOOKUP(SOURCE!C653,lookups!A$1:B$25,2,0),
  IF(ISBLANK(SOURCE!C653),
    "",
    "/* "&amp;TEXT(SOURCE!C653,"???0")&amp;" *"&amp;
      SOURCE!D653&amp;", "&amp; IF(SOURCE!$P$2-LEN(SOURCE!D653) &gt;= 0, REPT(" ",SOURCE!$P$2-LEN(SOURCE!D653)), "")&amp;
      SOURCE!E653&amp;", "&amp; IF(SOURCE!$Q$2-LEN(SOURCE!E653) &gt;= 0, REPT(" ",SOURCE!$Q$2-LEN(SOURCE!E653)), "")&amp;
      SOURCE!F653&amp;", "&amp; IF(SOURCE!$R$2-LEN(SOURCE!F653) &gt;=0, REPT(" ",SOURCE!$R$2-LEN(SOURCE!F653)), "")&amp;
      SOURCE!G653&amp;", "&amp; IF(SOURCE!$S$2-LEN(SOURCE!G653) &gt;= 0, REPT(" ",SOURCE!$S$2-LEN(SOURCE!G653)), "")&amp;
      TEXT(SOURCE!H653,"??0")&amp;", "&amp; IF(SOURCE!$T$2-3 &gt;= 0, REPT(" ",SOURCE!$T$2-3), "")&amp;
      TEXT(SOURCE!I653,"??0")&amp;", "&amp; IF(SOURCE!$U$2-3 &gt;= 0, REPT(" ",SOURCE!$U$2-3), "")&amp;
      SOURCE!J653&amp;", "&amp; IF(SOURCE!$V$2-LEN(SOURCE!J653) &gt;= 0, REPT(" ",SOURCE!$V$2-LEN(SOURCE!J653)), "")&amp;
      SOURCE!K653&amp;      IF(SOURCE!$W$2-LEN(SOURCE!K653) &gt;= 0, REPT(" ",SOURCE!$W$2-LEN(SOURCE!K653)), "")&amp;
  ", "&amp; SOURCE!L653&amp;      IF(SOURCE!$Y$2-LEN(SOURCE!L653) &gt;= 0, REPT(" ",SOURCE!$Y$2-LEN(SOURCE!L653)), "")&amp;
      "},"&amp;IF(SOURCE!M653&lt;&gt;"","   "&amp;SOURCE!M653,"")
 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654" spans="1:1">
      <c r="A654" s="14" t="str">
        <f>IF(SOURCE!C654&lt;0,VLOOKUP(SOURCE!C654,lookups!A$1:B$25,2,0),
  IF(ISBLANK(SOURCE!C654),
    "",
    "/* "&amp;TEXT(SOURCE!C654,"???0")&amp;" *"&amp;
      SOURCE!D654&amp;", "&amp; IF(SOURCE!$P$2-LEN(SOURCE!D654) &gt;= 0, REPT(" ",SOURCE!$P$2-LEN(SOURCE!D654)), "")&amp;
      SOURCE!E654&amp;", "&amp; IF(SOURCE!$Q$2-LEN(SOURCE!E654) &gt;= 0, REPT(" ",SOURCE!$Q$2-LEN(SOURCE!E654)), "")&amp;
      SOURCE!F654&amp;", "&amp; IF(SOURCE!$R$2-LEN(SOURCE!F654) &gt;=0, REPT(" ",SOURCE!$R$2-LEN(SOURCE!F654)), "")&amp;
      SOURCE!G654&amp;", "&amp; IF(SOURCE!$S$2-LEN(SOURCE!G654) &gt;= 0, REPT(" ",SOURCE!$S$2-LEN(SOURCE!G654)), "")&amp;
      TEXT(SOURCE!H654,"??0")&amp;", "&amp; IF(SOURCE!$T$2-3 &gt;= 0, REPT(" ",SOURCE!$T$2-3), "")&amp;
      TEXT(SOURCE!I654,"??0")&amp;", "&amp; IF(SOURCE!$U$2-3 &gt;= 0, REPT(" ",SOURCE!$U$2-3), "")&amp;
      SOURCE!J654&amp;", "&amp; IF(SOURCE!$V$2-LEN(SOURCE!J654) &gt;= 0, REPT(" ",SOURCE!$V$2-LEN(SOURCE!J654)), "")&amp;
      SOURCE!K654&amp;      IF(SOURCE!$W$2-LEN(SOURCE!K654) &gt;= 0, REPT(" ",SOURCE!$W$2-LEN(SOURCE!K654)), "")&amp;
  ", "&amp; SOURCE!L654&amp;      IF(SOURCE!$Y$2-LEN(SOURCE!L654) &gt;= 0, REPT(" ",SOURCE!$Y$2-LEN(SOURCE!L654)), "")&amp;
      "},"&amp;IF(SOURCE!M654&lt;&gt;"","   "&amp;SOURCE!M654,"")
 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655" spans="1:1">
      <c r="A655" s="14" t="str">
        <f>IF(SOURCE!C655&lt;0,VLOOKUP(SOURCE!C655,lookups!A$1:B$25,2,0),
  IF(ISBLANK(SOURCE!C655),
    "",
    "/* "&amp;TEXT(SOURCE!C655,"???0")&amp;" *"&amp;
      SOURCE!D655&amp;", "&amp; IF(SOURCE!$P$2-LEN(SOURCE!D655) &gt;= 0, REPT(" ",SOURCE!$P$2-LEN(SOURCE!D655)), "")&amp;
      SOURCE!E655&amp;", "&amp; IF(SOURCE!$Q$2-LEN(SOURCE!E655) &gt;= 0, REPT(" ",SOURCE!$Q$2-LEN(SOURCE!E655)), "")&amp;
      SOURCE!F655&amp;", "&amp; IF(SOURCE!$R$2-LEN(SOURCE!F655) &gt;=0, REPT(" ",SOURCE!$R$2-LEN(SOURCE!F655)), "")&amp;
      SOURCE!G655&amp;", "&amp; IF(SOURCE!$S$2-LEN(SOURCE!G655) &gt;= 0, REPT(" ",SOURCE!$S$2-LEN(SOURCE!G655)), "")&amp;
      TEXT(SOURCE!H655,"??0")&amp;", "&amp; IF(SOURCE!$T$2-3 &gt;= 0, REPT(" ",SOURCE!$T$2-3), "")&amp;
      TEXT(SOURCE!I655,"??0")&amp;", "&amp; IF(SOURCE!$U$2-3 &gt;= 0, REPT(" ",SOURCE!$U$2-3), "")&amp;
      SOURCE!J655&amp;", "&amp; IF(SOURCE!$V$2-LEN(SOURCE!J655) &gt;= 0, REPT(" ",SOURCE!$V$2-LEN(SOURCE!J655)), "")&amp;
      SOURCE!K655&amp;      IF(SOURCE!$W$2-LEN(SOURCE!K655) &gt;= 0, REPT(" ",SOURCE!$W$2-LEN(SOURCE!K655)), "")&amp;
  ", "&amp; SOURCE!L655&amp;      IF(SOURCE!$Y$2-LEN(SOURCE!L655) &gt;= 0, REPT(" ",SOURCE!$Y$2-LEN(SOURCE!L655)), "")&amp;
      "},"&amp;IF(SOURCE!M655&lt;&gt;"","   "&amp;SOURCE!M655,"")
 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656" spans="1:1">
      <c r="A656" s="14" t="str">
        <f>IF(SOURCE!C656&lt;0,VLOOKUP(SOURCE!C656,lookups!A$1:B$25,2,0),
  IF(ISBLANK(SOURCE!C656),
    "",
    "/* "&amp;TEXT(SOURCE!C656,"???0")&amp;" *"&amp;
      SOURCE!D656&amp;", "&amp; IF(SOURCE!$P$2-LEN(SOURCE!D656) &gt;= 0, REPT(" ",SOURCE!$P$2-LEN(SOURCE!D656)), "")&amp;
      SOURCE!E656&amp;", "&amp; IF(SOURCE!$Q$2-LEN(SOURCE!E656) &gt;= 0, REPT(" ",SOURCE!$Q$2-LEN(SOURCE!E656)), "")&amp;
      SOURCE!F656&amp;", "&amp; IF(SOURCE!$R$2-LEN(SOURCE!F656) &gt;=0, REPT(" ",SOURCE!$R$2-LEN(SOURCE!F656)), "")&amp;
      SOURCE!G656&amp;", "&amp; IF(SOURCE!$S$2-LEN(SOURCE!G656) &gt;= 0, REPT(" ",SOURCE!$S$2-LEN(SOURCE!G656)), "")&amp;
      TEXT(SOURCE!H656,"??0")&amp;", "&amp; IF(SOURCE!$T$2-3 &gt;= 0, REPT(" ",SOURCE!$T$2-3), "")&amp;
      TEXT(SOURCE!I656,"??0")&amp;", "&amp; IF(SOURCE!$U$2-3 &gt;= 0, REPT(" ",SOURCE!$U$2-3), "")&amp;
      SOURCE!J656&amp;", "&amp; IF(SOURCE!$V$2-LEN(SOURCE!J656) &gt;= 0, REPT(" ",SOURCE!$V$2-LEN(SOURCE!J656)), "")&amp;
      SOURCE!K656&amp;      IF(SOURCE!$W$2-LEN(SOURCE!K656) &gt;= 0, REPT(" ",SOURCE!$W$2-LEN(SOURCE!K656)), "")&amp;
  ", "&amp; SOURCE!L656&amp;      IF(SOURCE!$Y$2-LEN(SOURCE!L656) &gt;= 0, REPT(" ",SOURCE!$Y$2-LEN(SOURCE!L656)), "")&amp;
      "},"&amp;IF(SOURCE!M656&lt;&gt;"","   "&amp;SOURCE!M656,"")
 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657" spans="1:1">
      <c r="A657" s="14" t="str">
        <f>IF(SOURCE!C657&lt;0,VLOOKUP(SOURCE!C657,lookups!A$1:B$25,2,0),
  IF(ISBLANK(SOURCE!C657),
    "",
    "/* "&amp;TEXT(SOURCE!C657,"???0")&amp;" *"&amp;
      SOURCE!D657&amp;", "&amp; IF(SOURCE!$P$2-LEN(SOURCE!D657) &gt;= 0, REPT(" ",SOURCE!$P$2-LEN(SOURCE!D657)), "")&amp;
      SOURCE!E657&amp;", "&amp; IF(SOURCE!$Q$2-LEN(SOURCE!E657) &gt;= 0, REPT(" ",SOURCE!$Q$2-LEN(SOURCE!E657)), "")&amp;
      SOURCE!F657&amp;", "&amp; IF(SOURCE!$R$2-LEN(SOURCE!F657) &gt;=0, REPT(" ",SOURCE!$R$2-LEN(SOURCE!F657)), "")&amp;
      SOURCE!G657&amp;", "&amp; IF(SOURCE!$S$2-LEN(SOURCE!G657) &gt;= 0, REPT(" ",SOURCE!$S$2-LEN(SOURCE!G657)), "")&amp;
      TEXT(SOURCE!H657,"??0")&amp;", "&amp; IF(SOURCE!$T$2-3 &gt;= 0, REPT(" ",SOURCE!$T$2-3), "")&amp;
      TEXT(SOURCE!I657,"??0")&amp;", "&amp; IF(SOURCE!$U$2-3 &gt;= 0, REPT(" ",SOURCE!$U$2-3), "")&amp;
      SOURCE!J657&amp;", "&amp; IF(SOURCE!$V$2-LEN(SOURCE!J657) &gt;= 0, REPT(" ",SOURCE!$V$2-LEN(SOURCE!J657)), "")&amp;
      SOURCE!K657&amp;      IF(SOURCE!$W$2-LEN(SOURCE!K657) &gt;= 0, REPT(" ",SOURCE!$W$2-LEN(SOURCE!K657)), "")&amp;
  ", "&amp; SOURCE!L657&amp;      IF(SOURCE!$Y$2-LEN(SOURCE!L657) &gt;= 0, REPT(" ",SOURCE!$Y$2-LEN(SOURCE!L657)), "")&amp;
      "},"&amp;IF(SOURCE!M657&lt;&gt;"","   "&amp;SOURCE!M657,"")
 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658" spans="1:1">
      <c r="A658" s="14" t="str">
        <f>IF(SOURCE!C658&lt;0,VLOOKUP(SOURCE!C658,lookups!A$1:B$25,2,0),
  IF(ISBLANK(SOURCE!C658),
    "",
    "/* "&amp;TEXT(SOURCE!C658,"???0")&amp;" *"&amp;
      SOURCE!D658&amp;", "&amp; IF(SOURCE!$P$2-LEN(SOURCE!D658) &gt;= 0, REPT(" ",SOURCE!$P$2-LEN(SOURCE!D658)), "")&amp;
      SOURCE!E658&amp;", "&amp; IF(SOURCE!$Q$2-LEN(SOURCE!E658) &gt;= 0, REPT(" ",SOURCE!$Q$2-LEN(SOURCE!E658)), "")&amp;
      SOURCE!F658&amp;", "&amp; IF(SOURCE!$R$2-LEN(SOURCE!F658) &gt;=0, REPT(" ",SOURCE!$R$2-LEN(SOURCE!F658)), "")&amp;
      SOURCE!G658&amp;", "&amp; IF(SOURCE!$S$2-LEN(SOURCE!G658) &gt;= 0, REPT(" ",SOURCE!$S$2-LEN(SOURCE!G658)), "")&amp;
      TEXT(SOURCE!H658,"??0")&amp;", "&amp; IF(SOURCE!$T$2-3 &gt;= 0, REPT(" ",SOURCE!$T$2-3), "")&amp;
      TEXT(SOURCE!I658,"??0")&amp;", "&amp; IF(SOURCE!$U$2-3 &gt;= 0, REPT(" ",SOURCE!$U$2-3), "")&amp;
      SOURCE!J658&amp;", "&amp; IF(SOURCE!$V$2-LEN(SOURCE!J658) &gt;= 0, REPT(" ",SOURCE!$V$2-LEN(SOURCE!J658)), "")&amp;
      SOURCE!K658&amp;      IF(SOURCE!$W$2-LEN(SOURCE!K658) &gt;= 0, REPT(" ",SOURCE!$W$2-LEN(SOURCE!K658)), "")&amp;
  ", "&amp; SOURCE!L658&amp;      IF(SOURCE!$Y$2-LEN(SOURCE!L658) &gt;= 0, REPT(" ",SOURCE!$Y$2-LEN(SOURCE!L658)), "")&amp;
      "},"&amp;IF(SOURCE!M658&lt;&gt;"","   "&amp;SOURCE!M658,"")
 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659" spans="1:1">
      <c r="A659" s="14" t="str">
        <f>IF(SOURCE!C659&lt;0,VLOOKUP(SOURCE!C659,lookups!A$1:B$25,2,0),
  IF(ISBLANK(SOURCE!C659),
    "",
    "/* "&amp;TEXT(SOURCE!C659,"???0")&amp;" *"&amp;
      SOURCE!D659&amp;", "&amp; IF(SOURCE!$P$2-LEN(SOURCE!D659) &gt;= 0, REPT(" ",SOURCE!$P$2-LEN(SOURCE!D659)), "")&amp;
      SOURCE!E659&amp;", "&amp; IF(SOURCE!$Q$2-LEN(SOURCE!E659) &gt;= 0, REPT(" ",SOURCE!$Q$2-LEN(SOURCE!E659)), "")&amp;
      SOURCE!F659&amp;", "&amp; IF(SOURCE!$R$2-LEN(SOURCE!F659) &gt;=0, REPT(" ",SOURCE!$R$2-LEN(SOURCE!F659)), "")&amp;
      SOURCE!G659&amp;", "&amp; IF(SOURCE!$S$2-LEN(SOURCE!G659) &gt;= 0, REPT(" ",SOURCE!$S$2-LEN(SOURCE!G659)), "")&amp;
      TEXT(SOURCE!H659,"??0")&amp;", "&amp; IF(SOURCE!$T$2-3 &gt;= 0, REPT(" ",SOURCE!$T$2-3), "")&amp;
      TEXT(SOURCE!I659,"??0")&amp;", "&amp; IF(SOURCE!$U$2-3 &gt;= 0, REPT(" ",SOURCE!$U$2-3), "")&amp;
      SOURCE!J659&amp;", "&amp; IF(SOURCE!$V$2-LEN(SOURCE!J659) &gt;= 0, REPT(" ",SOURCE!$V$2-LEN(SOURCE!J659)), "")&amp;
      SOURCE!K659&amp;      IF(SOURCE!$W$2-LEN(SOURCE!K659) &gt;= 0, REPT(" ",SOURCE!$W$2-LEN(SOURCE!K659)), "")&amp;
  ", "&amp; SOURCE!L659&amp;      IF(SOURCE!$Y$2-LEN(SOURCE!L659) &gt;= 0, REPT(" ",SOURCE!$Y$2-LEN(SOURCE!L659)), "")&amp;
      "},"&amp;IF(SOURCE!M659&lt;&gt;"","   "&amp;SOURCE!M659,"")
 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660" spans="1:1">
      <c r="A660" s="14" t="str">
        <f>IF(SOURCE!C660&lt;0,VLOOKUP(SOURCE!C660,lookups!A$1:B$25,2,0),
  IF(ISBLANK(SOURCE!C660),
    "",
    "/* "&amp;TEXT(SOURCE!C660,"???0")&amp;" *"&amp;
      SOURCE!D660&amp;", "&amp; IF(SOURCE!$P$2-LEN(SOURCE!D660) &gt;= 0, REPT(" ",SOURCE!$P$2-LEN(SOURCE!D660)), "")&amp;
      SOURCE!E660&amp;", "&amp; IF(SOURCE!$Q$2-LEN(SOURCE!E660) &gt;= 0, REPT(" ",SOURCE!$Q$2-LEN(SOURCE!E660)), "")&amp;
      SOURCE!F660&amp;", "&amp; IF(SOURCE!$R$2-LEN(SOURCE!F660) &gt;=0, REPT(" ",SOURCE!$R$2-LEN(SOURCE!F660)), "")&amp;
      SOURCE!G660&amp;", "&amp; IF(SOURCE!$S$2-LEN(SOURCE!G660) &gt;= 0, REPT(" ",SOURCE!$S$2-LEN(SOURCE!G660)), "")&amp;
      TEXT(SOURCE!H660,"??0")&amp;", "&amp; IF(SOURCE!$T$2-3 &gt;= 0, REPT(" ",SOURCE!$T$2-3), "")&amp;
      TEXT(SOURCE!I660,"??0")&amp;", "&amp; IF(SOURCE!$U$2-3 &gt;= 0, REPT(" ",SOURCE!$U$2-3), "")&amp;
      SOURCE!J660&amp;", "&amp; IF(SOURCE!$V$2-LEN(SOURCE!J660) &gt;= 0, REPT(" ",SOURCE!$V$2-LEN(SOURCE!J660)), "")&amp;
      SOURCE!K660&amp;      IF(SOURCE!$W$2-LEN(SOURCE!K660) &gt;= 0, REPT(" ",SOURCE!$W$2-LEN(SOURCE!K660)), "")&amp;
  ", "&amp; SOURCE!L660&amp;      IF(SOURCE!$Y$2-LEN(SOURCE!L660) &gt;= 0, REPT(" ",SOURCE!$Y$2-LEN(SOURCE!L660)), "")&amp;
      "},"&amp;IF(SOURCE!M660&lt;&gt;"","   "&amp;SOURCE!M660,"")
 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661" spans="1:1">
      <c r="A661" s="14" t="str">
        <f>IF(SOURCE!C661&lt;0,VLOOKUP(SOURCE!C661,lookups!A$1:B$25,2,0),
  IF(ISBLANK(SOURCE!C661),
    "",
    "/* "&amp;TEXT(SOURCE!C661,"???0")&amp;" *"&amp;
      SOURCE!D661&amp;", "&amp; IF(SOURCE!$P$2-LEN(SOURCE!D661) &gt;= 0, REPT(" ",SOURCE!$P$2-LEN(SOURCE!D661)), "")&amp;
      SOURCE!E661&amp;", "&amp; IF(SOURCE!$Q$2-LEN(SOURCE!E661) &gt;= 0, REPT(" ",SOURCE!$Q$2-LEN(SOURCE!E661)), "")&amp;
      SOURCE!F661&amp;", "&amp; IF(SOURCE!$R$2-LEN(SOURCE!F661) &gt;=0, REPT(" ",SOURCE!$R$2-LEN(SOURCE!F661)), "")&amp;
      SOURCE!G661&amp;", "&amp; IF(SOURCE!$S$2-LEN(SOURCE!G661) &gt;= 0, REPT(" ",SOURCE!$S$2-LEN(SOURCE!G661)), "")&amp;
      TEXT(SOURCE!H661,"??0")&amp;", "&amp; IF(SOURCE!$T$2-3 &gt;= 0, REPT(" ",SOURCE!$T$2-3), "")&amp;
      TEXT(SOURCE!I661,"??0")&amp;", "&amp; IF(SOURCE!$U$2-3 &gt;= 0, REPT(" ",SOURCE!$U$2-3), "")&amp;
      SOURCE!J661&amp;", "&amp; IF(SOURCE!$V$2-LEN(SOURCE!J661) &gt;= 0, REPT(" ",SOURCE!$V$2-LEN(SOURCE!J661)), "")&amp;
      SOURCE!K661&amp;      IF(SOURCE!$W$2-LEN(SOURCE!K661) &gt;= 0, REPT(" ",SOURCE!$W$2-LEN(SOURCE!K661)), "")&amp;
  ", "&amp; SOURCE!L661&amp;      IF(SOURCE!$Y$2-LEN(SOURCE!L661) &gt;= 0, REPT(" ",SOURCE!$Y$2-LEN(SOURCE!L661)), "")&amp;
      "},"&amp;IF(SOURCE!M661&lt;&gt;"","   "&amp;SOURCE!M661,"")
 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662" spans="1:1">
      <c r="A662" s="14" t="str">
        <f>IF(SOURCE!C662&lt;0,VLOOKUP(SOURCE!C662,lookups!A$1:B$25,2,0),
  IF(ISBLANK(SOURCE!C662),
    "",
    "/* "&amp;TEXT(SOURCE!C662,"???0")&amp;" *"&amp;
      SOURCE!D662&amp;", "&amp; IF(SOURCE!$P$2-LEN(SOURCE!D662) &gt;= 0, REPT(" ",SOURCE!$P$2-LEN(SOURCE!D662)), "")&amp;
      SOURCE!E662&amp;", "&amp; IF(SOURCE!$Q$2-LEN(SOURCE!E662) &gt;= 0, REPT(" ",SOURCE!$Q$2-LEN(SOURCE!E662)), "")&amp;
      SOURCE!F662&amp;", "&amp; IF(SOURCE!$R$2-LEN(SOURCE!F662) &gt;=0, REPT(" ",SOURCE!$R$2-LEN(SOURCE!F662)), "")&amp;
      SOURCE!G662&amp;", "&amp; IF(SOURCE!$S$2-LEN(SOURCE!G662) &gt;= 0, REPT(" ",SOURCE!$S$2-LEN(SOURCE!G662)), "")&amp;
      TEXT(SOURCE!H662,"??0")&amp;", "&amp; IF(SOURCE!$T$2-3 &gt;= 0, REPT(" ",SOURCE!$T$2-3), "")&amp;
      TEXT(SOURCE!I662,"??0")&amp;", "&amp; IF(SOURCE!$U$2-3 &gt;= 0, REPT(" ",SOURCE!$U$2-3), "")&amp;
      SOURCE!J662&amp;", "&amp; IF(SOURCE!$V$2-LEN(SOURCE!J662) &gt;= 0, REPT(" ",SOURCE!$V$2-LEN(SOURCE!J662)), "")&amp;
      SOURCE!K662&amp;      IF(SOURCE!$W$2-LEN(SOURCE!K662) &gt;= 0, REPT(" ",SOURCE!$W$2-LEN(SOURCE!K662)), "")&amp;
  ", "&amp; SOURCE!L662&amp;      IF(SOURCE!$Y$2-LEN(SOURCE!L662) &gt;= 0, REPT(" ",SOURCE!$Y$2-LEN(SOURCE!L662)), "")&amp;
      "},"&amp;IF(SOURCE!M662&lt;&gt;"","   "&amp;SOURCE!M662,"")
 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663" spans="1:1">
      <c r="A663" s="14" t="str">
        <f>IF(SOURCE!C663&lt;0,VLOOKUP(SOURCE!C663,lookups!A$1:B$25,2,0),
  IF(ISBLANK(SOURCE!C663),
    "",
    "/* "&amp;TEXT(SOURCE!C663,"???0")&amp;" *"&amp;
      SOURCE!D663&amp;", "&amp; IF(SOURCE!$P$2-LEN(SOURCE!D663) &gt;= 0, REPT(" ",SOURCE!$P$2-LEN(SOURCE!D663)), "")&amp;
      SOURCE!E663&amp;", "&amp; IF(SOURCE!$Q$2-LEN(SOURCE!E663) &gt;= 0, REPT(" ",SOURCE!$Q$2-LEN(SOURCE!E663)), "")&amp;
      SOURCE!F663&amp;", "&amp; IF(SOURCE!$R$2-LEN(SOURCE!F663) &gt;=0, REPT(" ",SOURCE!$R$2-LEN(SOURCE!F663)), "")&amp;
      SOURCE!G663&amp;", "&amp; IF(SOURCE!$S$2-LEN(SOURCE!G663) &gt;= 0, REPT(" ",SOURCE!$S$2-LEN(SOURCE!G663)), "")&amp;
      TEXT(SOURCE!H663,"??0")&amp;", "&amp; IF(SOURCE!$T$2-3 &gt;= 0, REPT(" ",SOURCE!$T$2-3), "")&amp;
      TEXT(SOURCE!I663,"??0")&amp;", "&amp; IF(SOURCE!$U$2-3 &gt;= 0, REPT(" ",SOURCE!$U$2-3), "")&amp;
      SOURCE!J663&amp;", "&amp; IF(SOURCE!$V$2-LEN(SOURCE!J663) &gt;= 0, REPT(" ",SOURCE!$V$2-LEN(SOURCE!J663)), "")&amp;
      SOURCE!K663&amp;      IF(SOURCE!$W$2-LEN(SOURCE!K663) &gt;= 0, REPT(" ",SOURCE!$W$2-LEN(SOURCE!K663)), "")&amp;
  ", "&amp; SOURCE!L663&amp;      IF(SOURCE!$Y$2-LEN(SOURCE!L663) &gt;= 0, REPT(" ",SOURCE!$Y$2-LEN(SOURCE!L663)), "")&amp;
      "},"&amp;IF(SOURCE!M663&lt;&gt;"","   "&amp;SOURCE!M663,"")
 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664" spans="1:1">
      <c r="A664" s="14" t="str">
        <f>IF(SOURCE!C664&lt;0,VLOOKUP(SOURCE!C664,lookups!A$1:B$25,2,0),
  IF(ISBLANK(SOURCE!C664),
    "",
    "/* "&amp;TEXT(SOURCE!C664,"???0")&amp;" *"&amp;
      SOURCE!D664&amp;", "&amp; IF(SOURCE!$P$2-LEN(SOURCE!D664) &gt;= 0, REPT(" ",SOURCE!$P$2-LEN(SOURCE!D664)), "")&amp;
      SOURCE!E664&amp;", "&amp; IF(SOURCE!$Q$2-LEN(SOURCE!E664) &gt;= 0, REPT(" ",SOURCE!$Q$2-LEN(SOURCE!E664)), "")&amp;
      SOURCE!F664&amp;", "&amp; IF(SOURCE!$R$2-LEN(SOURCE!F664) &gt;=0, REPT(" ",SOURCE!$R$2-LEN(SOURCE!F664)), "")&amp;
      SOURCE!G664&amp;", "&amp; IF(SOURCE!$S$2-LEN(SOURCE!G664) &gt;= 0, REPT(" ",SOURCE!$S$2-LEN(SOURCE!G664)), "")&amp;
      TEXT(SOURCE!H664,"??0")&amp;", "&amp; IF(SOURCE!$T$2-3 &gt;= 0, REPT(" ",SOURCE!$T$2-3), "")&amp;
      TEXT(SOURCE!I664,"??0")&amp;", "&amp; IF(SOURCE!$U$2-3 &gt;= 0, REPT(" ",SOURCE!$U$2-3), "")&amp;
      SOURCE!J664&amp;", "&amp; IF(SOURCE!$V$2-LEN(SOURCE!J664) &gt;= 0, REPT(" ",SOURCE!$V$2-LEN(SOURCE!J664)), "")&amp;
      SOURCE!K664&amp;      IF(SOURCE!$W$2-LEN(SOURCE!K664) &gt;= 0, REPT(" ",SOURCE!$W$2-LEN(SOURCE!K664)), "")&amp;
  ", "&amp; SOURCE!L664&amp;      IF(SOURCE!$Y$2-LEN(SOURCE!L664) &gt;= 0, REPT(" ",SOURCE!$Y$2-LEN(SOURCE!L664)), "")&amp;
      "},"&amp;IF(SOURCE!M664&lt;&gt;"","   "&amp;SOURCE!M664,"")
 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665" spans="1:1">
      <c r="A665" s="14" t="str">
        <f>IF(SOURCE!C665&lt;0,VLOOKUP(SOURCE!C665,lookups!A$1:B$25,2,0),
  IF(ISBLANK(SOURCE!C665),
    "",
    "/* "&amp;TEXT(SOURCE!C665,"???0")&amp;" *"&amp;
      SOURCE!D665&amp;", "&amp; IF(SOURCE!$P$2-LEN(SOURCE!D665) &gt;= 0, REPT(" ",SOURCE!$P$2-LEN(SOURCE!D665)), "")&amp;
      SOURCE!E665&amp;", "&amp; IF(SOURCE!$Q$2-LEN(SOURCE!E665) &gt;= 0, REPT(" ",SOURCE!$Q$2-LEN(SOURCE!E665)), "")&amp;
      SOURCE!F665&amp;", "&amp; IF(SOURCE!$R$2-LEN(SOURCE!F665) &gt;=0, REPT(" ",SOURCE!$R$2-LEN(SOURCE!F665)), "")&amp;
      SOURCE!G665&amp;", "&amp; IF(SOURCE!$S$2-LEN(SOURCE!G665) &gt;= 0, REPT(" ",SOURCE!$S$2-LEN(SOURCE!G665)), "")&amp;
      TEXT(SOURCE!H665,"??0")&amp;", "&amp; IF(SOURCE!$T$2-3 &gt;= 0, REPT(" ",SOURCE!$T$2-3), "")&amp;
      TEXT(SOURCE!I665,"??0")&amp;", "&amp; IF(SOURCE!$U$2-3 &gt;= 0, REPT(" ",SOURCE!$U$2-3), "")&amp;
      SOURCE!J665&amp;", "&amp; IF(SOURCE!$V$2-LEN(SOURCE!J665) &gt;= 0, REPT(" ",SOURCE!$V$2-LEN(SOURCE!J665)), "")&amp;
      SOURCE!K665&amp;      IF(SOURCE!$W$2-LEN(SOURCE!K665) &gt;= 0, REPT(" ",SOURCE!$W$2-LEN(SOURCE!K665)), "")&amp;
  ", "&amp; SOURCE!L665&amp;      IF(SOURCE!$Y$2-LEN(SOURCE!L665) &gt;= 0, REPT(" ",SOURCE!$Y$2-LEN(SOURCE!L665)), "")&amp;
      "},"&amp;IF(SOURCE!M665&lt;&gt;"","   "&amp;SOURCE!M665,"")
 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666" spans="1:1">
      <c r="A666" s="14" t="str">
        <f>IF(SOURCE!C666&lt;0,VLOOKUP(SOURCE!C666,lookups!A$1:B$25,2,0),
  IF(ISBLANK(SOURCE!C666),
    "",
    "/* "&amp;TEXT(SOURCE!C666,"???0")&amp;" *"&amp;
      SOURCE!D666&amp;", "&amp; IF(SOURCE!$P$2-LEN(SOURCE!D666) &gt;= 0, REPT(" ",SOURCE!$P$2-LEN(SOURCE!D666)), "")&amp;
      SOURCE!E666&amp;", "&amp; IF(SOURCE!$Q$2-LEN(SOURCE!E666) &gt;= 0, REPT(" ",SOURCE!$Q$2-LEN(SOURCE!E666)), "")&amp;
      SOURCE!F666&amp;", "&amp; IF(SOURCE!$R$2-LEN(SOURCE!F666) &gt;=0, REPT(" ",SOURCE!$R$2-LEN(SOURCE!F666)), "")&amp;
      SOURCE!G666&amp;", "&amp; IF(SOURCE!$S$2-LEN(SOURCE!G666) &gt;= 0, REPT(" ",SOURCE!$S$2-LEN(SOURCE!G666)), "")&amp;
      TEXT(SOURCE!H666,"??0")&amp;", "&amp; IF(SOURCE!$T$2-3 &gt;= 0, REPT(" ",SOURCE!$T$2-3), "")&amp;
      TEXT(SOURCE!I666,"??0")&amp;", "&amp; IF(SOURCE!$U$2-3 &gt;= 0, REPT(" ",SOURCE!$U$2-3), "")&amp;
      SOURCE!J666&amp;", "&amp; IF(SOURCE!$V$2-LEN(SOURCE!J666) &gt;= 0, REPT(" ",SOURCE!$V$2-LEN(SOURCE!J666)), "")&amp;
      SOURCE!K666&amp;      IF(SOURCE!$W$2-LEN(SOURCE!K666) &gt;= 0, REPT(" ",SOURCE!$W$2-LEN(SOURCE!K666)), "")&amp;
  ", "&amp; SOURCE!L666&amp;      IF(SOURCE!$Y$2-LEN(SOURCE!L666) &gt;= 0, REPT(" ",SOURCE!$Y$2-LEN(SOURCE!L666)), "")&amp;
      "},"&amp;IF(SOURCE!M666&lt;&gt;"","   "&amp;SOURCE!M666,"")
 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667" spans="1:1">
      <c r="A667" s="14" t="str">
        <f>IF(SOURCE!C667&lt;0,VLOOKUP(SOURCE!C667,lookups!A$1:B$25,2,0),
  IF(ISBLANK(SOURCE!C667),
    "",
    "/* "&amp;TEXT(SOURCE!C667,"???0")&amp;" *"&amp;
      SOURCE!D667&amp;", "&amp; IF(SOURCE!$P$2-LEN(SOURCE!D667) &gt;= 0, REPT(" ",SOURCE!$P$2-LEN(SOURCE!D667)), "")&amp;
      SOURCE!E667&amp;", "&amp; IF(SOURCE!$Q$2-LEN(SOURCE!E667) &gt;= 0, REPT(" ",SOURCE!$Q$2-LEN(SOURCE!E667)), "")&amp;
      SOURCE!F667&amp;", "&amp; IF(SOURCE!$R$2-LEN(SOURCE!F667) &gt;=0, REPT(" ",SOURCE!$R$2-LEN(SOURCE!F667)), "")&amp;
      SOURCE!G667&amp;", "&amp; IF(SOURCE!$S$2-LEN(SOURCE!G667) &gt;= 0, REPT(" ",SOURCE!$S$2-LEN(SOURCE!G667)), "")&amp;
      TEXT(SOURCE!H667,"??0")&amp;", "&amp; IF(SOURCE!$T$2-3 &gt;= 0, REPT(" ",SOURCE!$T$2-3), "")&amp;
      TEXT(SOURCE!I667,"??0")&amp;", "&amp; IF(SOURCE!$U$2-3 &gt;= 0, REPT(" ",SOURCE!$U$2-3), "")&amp;
      SOURCE!J667&amp;", "&amp; IF(SOURCE!$V$2-LEN(SOURCE!J667) &gt;= 0, REPT(" ",SOURCE!$V$2-LEN(SOURCE!J667)), "")&amp;
      SOURCE!K667&amp;      IF(SOURCE!$W$2-LEN(SOURCE!K667) &gt;= 0, REPT(" ",SOURCE!$W$2-LEN(SOURCE!K667)), "")&amp;
  ", "&amp; SOURCE!L667&amp;      IF(SOURCE!$Y$2-LEN(SOURCE!L667) &gt;= 0, REPT(" ",SOURCE!$Y$2-LEN(SOURCE!L667)), "")&amp;
      "},"&amp;IF(SOURCE!M667&lt;&gt;"","   "&amp;SOURCE!M667,"")
 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668" spans="1:1">
      <c r="A668" s="14" t="str">
        <f>IF(SOURCE!C668&lt;0,VLOOKUP(SOURCE!C668,lookups!A$1:B$25,2,0),
  IF(ISBLANK(SOURCE!C668),
    "",
    "/* "&amp;TEXT(SOURCE!C668,"???0")&amp;" *"&amp;
      SOURCE!D668&amp;", "&amp; IF(SOURCE!$P$2-LEN(SOURCE!D668) &gt;= 0, REPT(" ",SOURCE!$P$2-LEN(SOURCE!D668)), "")&amp;
      SOURCE!E668&amp;", "&amp; IF(SOURCE!$Q$2-LEN(SOURCE!E668) &gt;= 0, REPT(" ",SOURCE!$Q$2-LEN(SOURCE!E668)), "")&amp;
      SOURCE!F668&amp;", "&amp; IF(SOURCE!$R$2-LEN(SOURCE!F668) &gt;=0, REPT(" ",SOURCE!$R$2-LEN(SOURCE!F668)), "")&amp;
      SOURCE!G668&amp;", "&amp; IF(SOURCE!$S$2-LEN(SOURCE!G668) &gt;= 0, REPT(" ",SOURCE!$S$2-LEN(SOURCE!G668)), "")&amp;
      TEXT(SOURCE!H668,"??0")&amp;", "&amp; IF(SOURCE!$T$2-3 &gt;= 0, REPT(" ",SOURCE!$T$2-3), "")&amp;
      TEXT(SOURCE!I668,"??0")&amp;", "&amp; IF(SOURCE!$U$2-3 &gt;= 0, REPT(" ",SOURCE!$U$2-3), "")&amp;
      SOURCE!J668&amp;", "&amp; IF(SOURCE!$V$2-LEN(SOURCE!J668) &gt;= 0, REPT(" ",SOURCE!$V$2-LEN(SOURCE!J668)), "")&amp;
      SOURCE!K668&amp;      IF(SOURCE!$W$2-LEN(SOURCE!K668) &gt;= 0, REPT(" ",SOURCE!$W$2-LEN(SOURCE!K668)), "")&amp;
  ", "&amp; SOURCE!L668&amp;      IF(SOURCE!$Y$2-LEN(SOURCE!L668) &gt;= 0, REPT(" ",SOURCE!$Y$2-LEN(SOURCE!L668)), "")&amp;
      "},"&amp;IF(SOURCE!M668&lt;&gt;"","   "&amp;SOURCE!M668,"")
 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669" spans="1:1">
      <c r="A669" s="14" t="str">
        <f>IF(SOURCE!C669&lt;0,VLOOKUP(SOURCE!C669,lookups!A$1:B$25,2,0),
  IF(ISBLANK(SOURCE!C669),
    "",
    "/* "&amp;TEXT(SOURCE!C669,"???0")&amp;" *"&amp;
      SOURCE!D669&amp;", "&amp; IF(SOURCE!$P$2-LEN(SOURCE!D669) &gt;= 0, REPT(" ",SOURCE!$P$2-LEN(SOURCE!D669)), "")&amp;
      SOURCE!E669&amp;", "&amp; IF(SOURCE!$Q$2-LEN(SOURCE!E669) &gt;= 0, REPT(" ",SOURCE!$Q$2-LEN(SOURCE!E669)), "")&amp;
      SOURCE!F669&amp;", "&amp; IF(SOURCE!$R$2-LEN(SOURCE!F669) &gt;=0, REPT(" ",SOURCE!$R$2-LEN(SOURCE!F669)), "")&amp;
      SOURCE!G669&amp;", "&amp; IF(SOURCE!$S$2-LEN(SOURCE!G669) &gt;= 0, REPT(" ",SOURCE!$S$2-LEN(SOURCE!G669)), "")&amp;
      TEXT(SOURCE!H669,"??0")&amp;", "&amp; IF(SOURCE!$T$2-3 &gt;= 0, REPT(" ",SOURCE!$T$2-3), "")&amp;
      TEXT(SOURCE!I669,"??0")&amp;", "&amp; IF(SOURCE!$U$2-3 &gt;= 0, REPT(" ",SOURCE!$U$2-3), "")&amp;
      SOURCE!J669&amp;", "&amp; IF(SOURCE!$V$2-LEN(SOURCE!J669) &gt;= 0, REPT(" ",SOURCE!$V$2-LEN(SOURCE!J669)), "")&amp;
      SOURCE!K669&amp;      IF(SOURCE!$W$2-LEN(SOURCE!K669) &gt;= 0, REPT(" ",SOURCE!$W$2-LEN(SOURCE!K669)), "")&amp;
  ", "&amp; SOURCE!L669&amp;      IF(SOURCE!$Y$2-LEN(SOURCE!L669) &gt;= 0, REPT(" ",SOURCE!$Y$2-LEN(SOURCE!L669)), "")&amp;
      "},"&amp;IF(SOURCE!M669&lt;&gt;"","   "&amp;SOURCE!M669,"")
 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670" spans="1:1">
      <c r="A670" s="14" t="str">
        <f>IF(SOURCE!C670&lt;0,VLOOKUP(SOURCE!C670,lookups!A$1:B$25,2,0),
  IF(ISBLANK(SOURCE!C670),
    "",
    "/* "&amp;TEXT(SOURCE!C670,"???0")&amp;" *"&amp;
      SOURCE!D670&amp;", "&amp; IF(SOURCE!$P$2-LEN(SOURCE!D670) &gt;= 0, REPT(" ",SOURCE!$P$2-LEN(SOURCE!D670)), "")&amp;
      SOURCE!E670&amp;", "&amp; IF(SOURCE!$Q$2-LEN(SOURCE!E670) &gt;= 0, REPT(" ",SOURCE!$Q$2-LEN(SOURCE!E670)), "")&amp;
      SOURCE!F670&amp;", "&amp; IF(SOURCE!$R$2-LEN(SOURCE!F670) &gt;=0, REPT(" ",SOURCE!$R$2-LEN(SOURCE!F670)), "")&amp;
      SOURCE!G670&amp;", "&amp; IF(SOURCE!$S$2-LEN(SOURCE!G670) &gt;= 0, REPT(" ",SOURCE!$S$2-LEN(SOURCE!G670)), "")&amp;
      TEXT(SOURCE!H670,"??0")&amp;", "&amp; IF(SOURCE!$T$2-3 &gt;= 0, REPT(" ",SOURCE!$T$2-3), "")&amp;
      TEXT(SOURCE!I670,"??0")&amp;", "&amp; IF(SOURCE!$U$2-3 &gt;= 0, REPT(" ",SOURCE!$U$2-3), "")&amp;
      SOURCE!J670&amp;", "&amp; IF(SOURCE!$V$2-LEN(SOURCE!J670) &gt;= 0, REPT(" ",SOURCE!$V$2-LEN(SOURCE!J670)), "")&amp;
      SOURCE!K670&amp;      IF(SOURCE!$W$2-LEN(SOURCE!K670) &gt;= 0, REPT(" ",SOURCE!$W$2-LEN(SOURCE!K670)), "")&amp;
  ", "&amp; SOURCE!L670&amp;      IF(SOURCE!$Y$2-LEN(SOURCE!L670) &gt;= 0, REPT(" ",SOURCE!$Y$2-LEN(SOURCE!L670)), "")&amp;
      "},"&amp;IF(SOURCE!M670&lt;&gt;"","   "&amp;SOURCE!M670,"")
 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671" spans="1:1">
      <c r="A671" s="14" t="str">
        <f>IF(SOURCE!C671&lt;0,VLOOKUP(SOURCE!C671,lookups!A$1:B$25,2,0),
  IF(ISBLANK(SOURCE!C671),
    "",
    "/* "&amp;TEXT(SOURCE!C671,"???0")&amp;" *"&amp;
      SOURCE!D671&amp;", "&amp; IF(SOURCE!$P$2-LEN(SOURCE!D671) &gt;= 0, REPT(" ",SOURCE!$P$2-LEN(SOURCE!D671)), "")&amp;
      SOURCE!E671&amp;", "&amp; IF(SOURCE!$Q$2-LEN(SOURCE!E671) &gt;= 0, REPT(" ",SOURCE!$Q$2-LEN(SOURCE!E671)), "")&amp;
      SOURCE!F671&amp;", "&amp; IF(SOURCE!$R$2-LEN(SOURCE!F671) &gt;=0, REPT(" ",SOURCE!$R$2-LEN(SOURCE!F671)), "")&amp;
      SOURCE!G671&amp;", "&amp; IF(SOURCE!$S$2-LEN(SOURCE!G671) &gt;= 0, REPT(" ",SOURCE!$S$2-LEN(SOURCE!G671)), "")&amp;
      TEXT(SOURCE!H671,"??0")&amp;", "&amp; IF(SOURCE!$T$2-3 &gt;= 0, REPT(" ",SOURCE!$T$2-3), "")&amp;
      TEXT(SOURCE!I671,"??0")&amp;", "&amp; IF(SOURCE!$U$2-3 &gt;= 0, REPT(" ",SOURCE!$U$2-3), "")&amp;
      SOURCE!J671&amp;", "&amp; IF(SOURCE!$V$2-LEN(SOURCE!J671) &gt;= 0, REPT(" ",SOURCE!$V$2-LEN(SOURCE!J671)), "")&amp;
      SOURCE!K671&amp;      IF(SOURCE!$W$2-LEN(SOURCE!K671) &gt;= 0, REPT(" ",SOURCE!$W$2-LEN(SOURCE!K671)), "")&amp;
  ", "&amp; SOURCE!L671&amp;      IF(SOURCE!$Y$2-LEN(SOURCE!L671) &gt;= 0, REPT(" ",SOURCE!$Y$2-LEN(SOURCE!L671)), "")&amp;
      "},"&amp;IF(SOURCE!M671&lt;&gt;"","   "&amp;SOURCE!M671,"")
 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672" spans="1:1">
      <c r="A672" s="14" t="str">
        <f>IF(SOURCE!C672&lt;0,VLOOKUP(SOURCE!C672,lookups!A$1:B$25,2,0),
  IF(ISBLANK(SOURCE!C672),
    "",
    "/* "&amp;TEXT(SOURCE!C672,"???0")&amp;" *"&amp;
      SOURCE!D672&amp;", "&amp; IF(SOURCE!$P$2-LEN(SOURCE!D672) &gt;= 0, REPT(" ",SOURCE!$P$2-LEN(SOURCE!D672)), "")&amp;
      SOURCE!E672&amp;", "&amp; IF(SOURCE!$Q$2-LEN(SOURCE!E672) &gt;= 0, REPT(" ",SOURCE!$Q$2-LEN(SOURCE!E672)), "")&amp;
      SOURCE!F672&amp;", "&amp; IF(SOURCE!$R$2-LEN(SOURCE!F672) &gt;=0, REPT(" ",SOURCE!$R$2-LEN(SOURCE!F672)), "")&amp;
      SOURCE!G672&amp;", "&amp; IF(SOURCE!$S$2-LEN(SOURCE!G672) &gt;= 0, REPT(" ",SOURCE!$S$2-LEN(SOURCE!G672)), "")&amp;
      TEXT(SOURCE!H672,"??0")&amp;", "&amp; IF(SOURCE!$T$2-3 &gt;= 0, REPT(" ",SOURCE!$T$2-3), "")&amp;
      TEXT(SOURCE!I672,"??0")&amp;", "&amp; IF(SOURCE!$U$2-3 &gt;= 0, REPT(" ",SOURCE!$U$2-3), "")&amp;
      SOURCE!J672&amp;", "&amp; IF(SOURCE!$V$2-LEN(SOURCE!J672) &gt;= 0, REPT(" ",SOURCE!$V$2-LEN(SOURCE!J672)), "")&amp;
      SOURCE!K672&amp;      IF(SOURCE!$W$2-LEN(SOURCE!K672) &gt;= 0, REPT(" ",SOURCE!$W$2-LEN(SOURCE!K672)), "")&amp;
  ", "&amp; SOURCE!L672&amp;      IF(SOURCE!$Y$2-LEN(SOURCE!L672) &gt;= 0, REPT(" ",SOURCE!$Y$2-LEN(SOURCE!L672)), "")&amp;
      "},"&amp;IF(SOURCE!M672&lt;&gt;"","   "&amp;SOURCE!M672,"")
 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673" spans="1:1">
      <c r="A673" s="14" t="str">
        <f>IF(SOURCE!C673&lt;0,VLOOKUP(SOURCE!C673,lookups!A$1:B$25,2,0),
  IF(ISBLANK(SOURCE!C673),
    "",
    "/* "&amp;TEXT(SOURCE!C673,"???0")&amp;" *"&amp;
      SOURCE!D673&amp;", "&amp; IF(SOURCE!$P$2-LEN(SOURCE!D673) &gt;= 0, REPT(" ",SOURCE!$P$2-LEN(SOURCE!D673)), "")&amp;
      SOURCE!E673&amp;", "&amp; IF(SOURCE!$Q$2-LEN(SOURCE!E673) &gt;= 0, REPT(" ",SOURCE!$Q$2-LEN(SOURCE!E673)), "")&amp;
      SOURCE!F673&amp;", "&amp; IF(SOURCE!$R$2-LEN(SOURCE!F673) &gt;=0, REPT(" ",SOURCE!$R$2-LEN(SOURCE!F673)), "")&amp;
      SOURCE!G673&amp;", "&amp; IF(SOURCE!$S$2-LEN(SOURCE!G673) &gt;= 0, REPT(" ",SOURCE!$S$2-LEN(SOURCE!G673)), "")&amp;
      TEXT(SOURCE!H673,"??0")&amp;", "&amp; IF(SOURCE!$T$2-3 &gt;= 0, REPT(" ",SOURCE!$T$2-3), "")&amp;
      TEXT(SOURCE!I673,"??0")&amp;", "&amp; IF(SOURCE!$U$2-3 &gt;= 0, REPT(" ",SOURCE!$U$2-3), "")&amp;
      SOURCE!J673&amp;", "&amp; IF(SOURCE!$V$2-LEN(SOURCE!J673) &gt;= 0, REPT(" ",SOURCE!$V$2-LEN(SOURCE!J673)), "")&amp;
      SOURCE!K673&amp;      IF(SOURCE!$W$2-LEN(SOURCE!K673) &gt;= 0, REPT(" ",SOURCE!$W$2-LEN(SOURCE!K673)), "")&amp;
  ", "&amp; SOURCE!L673&amp;      IF(SOURCE!$Y$2-LEN(SOURCE!L673) &gt;= 0, REPT(" ",SOURCE!$Y$2-LEN(SOURCE!L673)), "")&amp;
      "},"&amp;IF(SOURCE!M673&lt;&gt;"","   "&amp;SOURCE!M673,"")
 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674" spans="1:1">
      <c r="A674" s="14" t="str">
        <f>IF(SOURCE!C674&lt;0,VLOOKUP(SOURCE!C674,lookups!A$1:B$25,2,0),
  IF(ISBLANK(SOURCE!C674),
    "",
    "/* "&amp;TEXT(SOURCE!C674,"???0")&amp;" *"&amp;
      SOURCE!D674&amp;", "&amp; IF(SOURCE!$P$2-LEN(SOURCE!D674) &gt;= 0, REPT(" ",SOURCE!$P$2-LEN(SOURCE!D674)), "")&amp;
      SOURCE!E674&amp;", "&amp; IF(SOURCE!$Q$2-LEN(SOURCE!E674) &gt;= 0, REPT(" ",SOURCE!$Q$2-LEN(SOURCE!E674)), "")&amp;
      SOURCE!F674&amp;", "&amp; IF(SOURCE!$R$2-LEN(SOURCE!F674) &gt;=0, REPT(" ",SOURCE!$R$2-LEN(SOURCE!F674)), "")&amp;
      SOURCE!G674&amp;", "&amp; IF(SOURCE!$S$2-LEN(SOURCE!G674) &gt;= 0, REPT(" ",SOURCE!$S$2-LEN(SOURCE!G674)), "")&amp;
      TEXT(SOURCE!H674,"??0")&amp;", "&amp; IF(SOURCE!$T$2-3 &gt;= 0, REPT(" ",SOURCE!$T$2-3), "")&amp;
      TEXT(SOURCE!I674,"??0")&amp;", "&amp; IF(SOURCE!$U$2-3 &gt;= 0, REPT(" ",SOURCE!$U$2-3), "")&amp;
      SOURCE!J674&amp;", "&amp; IF(SOURCE!$V$2-LEN(SOURCE!J674) &gt;= 0, REPT(" ",SOURCE!$V$2-LEN(SOURCE!J674)), "")&amp;
      SOURCE!K674&amp;      IF(SOURCE!$W$2-LEN(SOURCE!K674) &gt;= 0, REPT(" ",SOURCE!$W$2-LEN(SOURCE!K674)), "")&amp;
  ", "&amp; SOURCE!L674&amp;      IF(SOURCE!$Y$2-LEN(SOURCE!L674) &gt;= 0, REPT(" ",SOURCE!$Y$2-LEN(SOURCE!L674)), "")&amp;
      "},"&amp;IF(SOURCE!M674&lt;&gt;"","   "&amp;SOURCE!M674,"")
 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675" spans="1:1">
      <c r="A675" s="14" t="str">
        <f>IF(SOURCE!C675&lt;0,VLOOKUP(SOURCE!C675,lookups!A$1:B$25,2,0),
  IF(ISBLANK(SOURCE!C675),
    "",
    "/* "&amp;TEXT(SOURCE!C675,"???0")&amp;" *"&amp;
      SOURCE!D675&amp;", "&amp; IF(SOURCE!$P$2-LEN(SOURCE!D675) &gt;= 0, REPT(" ",SOURCE!$P$2-LEN(SOURCE!D675)), "")&amp;
      SOURCE!E675&amp;", "&amp; IF(SOURCE!$Q$2-LEN(SOURCE!E675) &gt;= 0, REPT(" ",SOURCE!$Q$2-LEN(SOURCE!E675)), "")&amp;
      SOURCE!F675&amp;", "&amp; IF(SOURCE!$R$2-LEN(SOURCE!F675) &gt;=0, REPT(" ",SOURCE!$R$2-LEN(SOURCE!F675)), "")&amp;
      SOURCE!G675&amp;", "&amp; IF(SOURCE!$S$2-LEN(SOURCE!G675) &gt;= 0, REPT(" ",SOURCE!$S$2-LEN(SOURCE!G675)), "")&amp;
      TEXT(SOURCE!H675,"??0")&amp;", "&amp; IF(SOURCE!$T$2-3 &gt;= 0, REPT(" ",SOURCE!$T$2-3), "")&amp;
      TEXT(SOURCE!I675,"??0")&amp;", "&amp; IF(SOURCE!$U$2-3 &gt;= 0, REPT(" ",SOURCE!$U$2-3), "")&amp;
      SOURCE!J675&amp;", "&amp; IF(SOURCE!$V$2-LEN(SOURCE!J675) &gt;= 0, REPT(" ",SOURCE!$V$2-LEN(SOURCE!J675)), "")&amp;
      SOURCE!K675&amp;      IF(SOURCE!$W$2-LEN(SOURCE!K675) &gt;= 0, REPT(" ",SOURCE!$W$2-LEN(SOURCE!K675)), "")&amp;
  ", "&amp; SOURCE!L675&amp;      IF(SOURCE!$Y$2-LEN(SOURCE!L675) &gt;= 0, REPT(" ",SOURCE!$Y$2-LEN(SOURCE!L675)), "")&amp;
      "},"&amp;IF(SOURCE!M675&lt;&gt;"","   "&amp;SOURCE!M675,"")
 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676" spans="1:1">
      <c r="A676" s="14" t="str">
        <f>IF(SOURCE!C676&lt;0,VLOOKUP(SOURCE!C676,lookups!A$1:B$25,2,0),
  IF(ISBLANK(SOURCE!C676),
    "",
    "/* "&amp;TEXT(SOURCE!C676,"???0")&amp;" *"&amp;
      SOURCE!D676&amp;", "&amp; IF(SOURCE!$P$2-LEN(SOURCE!D676) &gt;= 0, REPT(" ",SOURCE!$P$2-LEN(SOURCE!D676)), "")&amp;
      SOURCE!E676&amp;", "&amp; IF(SOURCE!$Q$2-LEN(SOURCE!E676) &gt;= 0, REPT(" ",SOURCE!$Q$2-LEN(SOURCE!E676)), "")&amp;
      SOURCE!F676&amp;", "&amp; IF(SOURCE!$R$2-LEN(SOURCE!F676) &gt;=0, REPT(" ",SOURCE!$R$2-LEN(SOURCE!F676)), "")&amp;
      SOURCE!G676&amp;", "&amp; IF(SOURCE!$S$2-LEN(SOURCE!G676) &gt;= 0, REPT(" ",SOURCE!$S$2-LEN(SOURCE!G676)), "")&amp;
      TEXT(SOURCE!H676,"??0")&amp;", "&amp; IF(SOURCE!$T$2-3 &gt;= 0, REPT(" ",SOURCE!$T$2-3), "")&amp;
      TEXT(SOURCE!I676,"??0")&amp;", "&amp; IF(SOURCE!$U$2-3 &gt;= 0, REPT(" ",SOURCE!$U$2-3), "")&amp;
      SOURCE!J676&amp;", "&amp; IF(SOURCE!$V$2-LEN(SOURCE!J676) &gt;= 0, REPT(" ",SOURCE!$V$2-LEN(SOURCE!J676)), "")&amp;
      SOURCE!K676&amp;      IF(SOURCE!$W$2-LEN(SOURCE!K676) &gt;= 0, REPT(" ",SOURCE!$W$2-LEN(SOURCE!K676)), "")&amp;
  ", "&amp; SOURCE!L676&amp;      IF(SOURCE!$Y$2-LEN(SOURCE!L676) &gt;= 0, REPT(" ",SOURCE!$Y$2-LEN(SOURCE!L676)), "")&amp;
      "},"&amp;IF(SOURCE!M676&lt;&gt;"","   "&amp;SOURCE!M676,"")
 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677" spans="1:1">
      <c r="A677" s="14" t="str">
        <f>IF(SOURCE!C677&lt;0,VLOOKUP(SOURCE!C677,lookups!A$1:B$25,2,0),
  IF(ISBLANK(SOURCE!C677),
    "",
    "/* "&amp;TEXT(SOURCE!C677,"???0")&amp;" *"&amp;
      SOURCE!D677&amp;", "&amp; IF(SOURCE!$P$2-LEN(SOURCE!D677) &gt;= 0, REPT(" ",SOURCE!$P$2-LEN(SOURCE!D677)), "")&amp;
      SOURCE!E677&amp;", "&amp; IF(SOURCE!$Q$2-LEN(SOURCE!E677) &gt;= 0, REPT(" ",SOURCE!$Q$2-LEN(SOURCE!E677)), "")&amp;
      SOURCE!F677&amp;", "&amp; IF(SOURCE!$R$2-LEN(SOURCE!F677) &gt;=0, REPT(" ",SOURCE!$R$2-LEN(SOURCE!F677)), "")&amp;
      SOURCE!G677&amp;", "&amp; IF(SOURCE!$S$2-LEN(SOURCE!G677) &gt;= 0, REPT(" ",SOURCE!$S$2-LEN(SOURCE!G677)), "")&amp;
      TEXT(SOURCE!H677,"??0")&amp;", "&amp; IF(SOURCE!$T$2-3 &gt;= 0, REPT(" ",SOURCE!$T$2-3), "")&amp;
      TEXT(SOURCE!I677,"??0")&amp;", "&amp; IF(SOURCE!$U$2-3 &gt;= 0, REPT(" ",SOURCE!$U$2-3), "")&amp;
      SOURCE!J677&amp;", "&amp; IF(SOURCE!$V$2-LEN(SOURCE!J677) &gt;= 0, REPT(" ",SOURCE!$V$2-LEN(SOURCE!J677)), "")&amp;
      SOURCE!K677&amp;      IF(SOURCE!$W$2-LEN(SOURCE!K677) &gt;= 0, REPT(" ",SOURCE!$W$2-LEN(SOURCE!K677)), "")&amp;
  ", "&amp; SOURCE!L677&amp;      IF(SOURCE!$Y$2-LEN(SOURCE!L677) &gt;= 0, REPT(" ",SOURCE!$Y$2-LEN(SOURCE!L677)), "")&amp;
      "},"&amp;IF(SOURCE!M677&lt;&gt;"","   "&amp;SOURCE!M677,"")
 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678" spans="1:1">
      <c r="A678" s="14" t="str">
        <f>IF(SOURCE!C678&lt;0,VLOOKUP(SOURCE!C678,lookups!A$1:B$25,2,0),
  IF(ISBLANK(SOURCE!C678),
    "",
    "/* "&amp;TEXT(SOURCE!C678,"???0")&amp;" *"&amp;
      SOURCE!D678&amp;", "&amp; IF(SOURCE!$P$2-LEN(SOURCE!D678) &gt;= 0, REPT(" ",SOURCE!$P$2-LEN(SOURCE!D678)), "")&amp;
      SOURCE!E678&amp;", "&amp; IF(SOURCE!$Q$2-LEN(SOURCE!E678) &gt;= 0, REPT(" ",SOURCE!$Q$2-LEN(SOURCE!E678)), "")&amp;
      SOURCE!F678&amp;", "&amp; IF(SOURCE!$R$2-LEN(SOURCE!F678) &gt;=0, REPT(" ",SOURCE!$R$2-LEN(SOURCE!F678)), "")&amp;
      SOURCE!G678&amp;", "&amp; IF(SOURCE!$S$2-LEN(SOURCE!G678) &gt;= 0, REPT(" ",SOURCE!$S$2-LEN(SOURCE!G678)), "")&amp;
      TEXT(SOURCE!H678,"??0")&amp;", "&amp; IF(SOURCE!$T$2-3 &gt;= 0, REPT(" ",SOURCE!$T$2-3), "")&amp;
      TEXT(SOURCE!I678,"??0")&amp;", "&amp; IF(SOURCE!$U$2-3 &gt;= 0, REPT(" ",SOURCE!$U$2-3), "")&amp;
      SOURCE!J678&amp;", "&amp; IF(SOURCE!$V$2-LEN(SOURCE!J678) &gt;= 0, REPT(" ",SOURCE!$V$2-LEN(SOURCE!J678)), "")&amp;
      SOURCE!K678&amp;      IF(SOURCE!$W$2-LEN(SOURCE!K678) &gt;= 0, REPT(" ",SOURCE!$W$2-LEN(SOURCE!K678)), "")&amp;
  ", "&amp; SOURCE!L678&amp;      IF(SOURCE!$Y$2-LEN(SOURCE!L678) &gt;= 0, REPT(" ",SOURCE!$Y$2-LEN(SOURCE!L678)), "")&amp;
      "},"&amp;IF(SOURCE!M678&lt;&gt;"","   "&amp;SOURCE!M678,"")
 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679" spans="1:1">
      <c r="A679" s="14" t="str">
        <f>IF(SOURCE!C679&lt;0,VLOOKUP(SOURCE!C679,lookups!A$1:B$25,2,0),
  IF(ISBLANK(SOURCE!C679),
    "",
    "/* "&amp;TEXT(SOURCE!C679,"???0")&amp;" *"&amp;
      SOURCE!D679&amp;", "&amp; IF(SOURCE!$P$2-LEN(SOURCE!D679) &gt;= 0, REPT(" ",SOURCE!$P$2-LEN(SOURCE!D679)), "")&amp;
      SOURCE!E679&amp;", "&amp; IF(SOURCE!$Q$2-LEN(SOURCE!E679) &gt;= 0, REPT(" ",SOURCE!$Q$2-LEN(SOURCE!E679)), "")&amp;
      SOURCE!F679&amp;", "&amp; IF(SOURCE!$R$2-LEN(SOURCE!F679) &gt;=0, REPT(" ",SOURCE!$R$2-LEN(SOURCE!F679)), "")&amp;
      SOURCE!G679&amp;", "&amp; IF(SOURCE!$S$2-LEN(SOURCE!G679) &gt;= 0, REPT(" ",SOURCE!$S$2-LEN(SOURCE!G679)), "")&amp;
      TEXT(SOURCE!H679,"??0")&amp;", "&amp; IF(SOURCE!$T$2-3 &gt;= 0, REPT(" ",SOURCE!$T$2-3), "")&amp;
      TEXT(SOURCE!I679,"??0")&amp;", "&amp; IF(SOURCE!$U$2-3 &gt;= 0, REPT(" ",SOURCE!$U$2-3), "")&amp;
      SOURCE!J679&amp;", "&amp; IF(SOURCE!$V$2-LEN(SOURCE!J679) &gt;= 0, REPT(" ",SOURCE!$V$2-LEN(SOURCE!J679)), "")&amp;
      SOURCE!K679&amp;      IF(SOURCE!$W$2-LEN(SOURCE!K679) &gt;= 0, REPT(" ",SOURCE!$W$2-LEN(SOURCE!K679)), "")&amp;
  ", "&amp; SOURCE!L679&amp;      IF(SOURCE!$Y$2-LEN(SOURCE!L679) &gt;= 0, REPT(" ",SOURCE!$Y$2-LEN(SOURCE!L679)), "")&amp;
      "},"&amp;IF(SOURCE!M679&lt;&gt;"","   "&amp;SOURCE!M679,"")
 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680" spans="1:1">
      <c r="A680" s="14" t="str">
        <f>IF(SOURCE!C680&lt;0,VLOOKUP(SOURCE!C680,lookups!A$1:B$25,2,0),
  IF(ISBLANK(SOURCE!C680),
    "",
    "/* "&amp;TEXT(SOURCE!C680,"???0")&amp;" *"&amp;
      SOURCE!D680&amp;", "&amp; IF(SOURCE!$P$2-LEN(SOURCE!D680) &gt;= 0, REPT(" ",SOURCE!$P$2-LEN(SOURCE!D680)), "")&amp;
      SOURCE!E680&amp;", "&amp; IF(SOURCE!$Q$2-LEN(SOURCE!E680) &gt;= 0, REPT(" ",SOURCE!$Q$2-LEN(SOURCE!E680)), "")&amp;
      SOURCE!F680&amp;", "&amp; IF(SOURCE!$R$2-LEN(SOURCE!F680) &gt;=0, REPT(" ",SOURCE!$R$2-LEN(SOURCE!F680)), "")&amp;
      SOURCE!G680&amp;", "&amp; IF(SOURCE!$S$2-LEN(SOURCE!G680) &gt;= 0, REPT(" ",SOURCE!$S$2-LEN(SOURCE!G680)), "")&amp;
      TEXT(SOURCE!H680,"??0")&amp;", "&amp; IF(SOURCE!$T$2-3 &gt;= 0, REPT(" ",SOURCE!$T$2-3), "")&amp;
      TEXT(SOURCE!I680,"??0")&amp;", "&amp; IF(SOURCE!$U$2-3 &gt;= 0, REPT(" ",SOURCE!$U$2-3), "")&amp;
      SOURCE!J680&amp;", "&amp; IF(SOURCE!$V$2-LEN(SOURCE!J680) &gt;= 0, REPT(" ",SOURCE!$V$2-LEN(SOURCE!J680)), "")&amp;
      SOURCE!K680&amp;      IF(SOURCE!$W$2-LEN(SOURCE!K680) &gt;= 0, REPT(" ",SOURCE!$W$2-LEN(SOURCE!K680)), "")&amp;
  ", "&amp; SOURCE!L680&amp;      IF(SOURCE!$Y$2-LEN(SOURCE!L680) &gt;= 0, REPT(" ",SOURCE!$Y$2-LEN(SOURCE!L680)), "")&amp;
      "},"&amp;IF(SOURCE!M680&lt;&gt;"","   "&amp;SOURCE!M680,"")
 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681" spans="1:1">
      <c r="A681" s="14" t="str">
        <f>IF(SOURCE!C681&lt;0,VLOOKUP(SOURCE!C681,lookups!A$1:B$25,2,0),
  IF(ISBLANK(SOURCE!C681),
    "",
    "/* "&amp;TEXT(SOURCE!C681,"???0")&amp;" *"&amp;
      SOURCE!D681&amp;", "&amp; IF(SOURCE!$P$2-LEN(SOURCE!D681) &gt;= 0, REPT(" ",SOURCE!$P$2-LEN(SOURCE!D681)), "")&amp;
      SOURCE!E681&amp;", "&amp; IF(SOURCE!$Q$2-LEN(SOURCE!E681) &gt;= 0, REPT(" ",SOURCE!$Q$2-LEN(SOURCE!E681)), "")&amp;
      SOURCE!F681&amp;", "&amp; IF(SOURCE!$R$2-LEN(SOURCE!F681) &gt;=0, REPT(" ",SOURCE!$R$2-LEN(SOURCE!F681)), "")&amp;
      SOURCE!G681&amp;", "&amp; IF(SOURCE!$S$2-LEN(SOURCE!G681) &gt;= 0, REPT(" ",SOURCE!$S$2-LEN(SOURCE!G681)), "")&amp;
      TEXT(SOURCE!H681,"??0")&amp;", "&amp; IF(SOURCE!$T$2-3 &gt;= 0, REPT(" ",SOURCE!$T$2-3), "")&amp;
      TEXT(SOURCE!I681,"??0")&amp;", "&amp; IF(SOURCE!$U$2-3 &gt;= 0, REPT(" ",SOURCE!$U$2-3), "")&amp;
      SOURCE!J681&amp;", "&amp; IF(SOURCE!$V$2-LEN(SOURCE!J681) &gt;= 0, REPT(" ",SOURCE!$V$2-LEN(SOURCE!J681)), "")&amp;
      SOURCE!K681&amp;      IF(SOURCE!$W$2-LEN(SOURCE!K681) &gt;= 0, REPT(" ",SOURCE!$W$2-LEN(SOURCE!K681)), "")&amp;
  ", "&amp; SOURCE!L681&amp;      IF(SOURCE!$Y$2-LEN(SOURCE!L681) &gt;= 0, REPT(" ",SOURCE!$Y$2-LEN(SOURCE!L681)), "")&amp;
      "},"&amp;IF(SOURCE!M681&lt;&gt;"","   "&amp;SOURCE!M681,"")
 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682" spans="1:1">
      <c r="A682" s="14" t="str">
        <f>IF(SOURCE!C682&lt;0,VLOOKUP(SOURCE!C682,lookups!A$1:B$25,2,0),
  IF(ISBLANK(SOURCE!C682),
    "",
    "/* "&amp;TEXT(SOURCE!C682,"???0")&amp;" *"&amp;
      SOURCE!D682&amp;", "&amp; IF(SOURCE!$P$2-LEN(SOURCE!D682) &gt;= 0, REPT(" ",SOURCE!$P$2-LEN(SOURCE!D682)), "")&amp;
      SOURCE!E682&amp;", "&amp; IF(SOURCE!$Q$2-LEN(SOURCE!E682) &gt;= 0, REPT(" ",SOURCE!$Q$2-LEN(SOURCE!E682)), "")&amp;
      SOURCE!F682&amp;", "&amp; IF(SOURCE!$R$2-LEN(SOURCE!F682) &gt;=0, REPT(" ",SOURCE!$R$2-LEN(SOURCE!F682)), "")&amp;
      SOURCE!G682&amp;", "&amp; IF(SOURCE!$S$2-LEN(SOURCE!G682) &gt;= 0, REPT(" ",SOURCE!$S$2-LEN(SOURCE!G682)), "")&amp;
      TEXT(SOURCE!H682,"??0")&amp;", "&amp; IF(SOURCE!$T$2-3 &gt;= 0, REPT(" ",SOURCE!$T$2-3), "")&amp;
      TEXT(SOURCE!I682,"??0")&amp;", "&amp; IF(SOURCE!$U$2-3 &gt;= 0, REPT(" ",SOURCE!$U$2-3), "")&amp;
      SOURCE!J682&amp;", "&amp; IF(SOURCE!$V$2-LEN(SOURCE!J682) &gt;= 0, REPT(" ",SOURCE!$V$2-LEN(SOURCE!J682)), "")&amp;
      SOURCE!K682&amp;      IF(SOURCE!$W$2-LEN(SOURCE!K682) &gt;= 0, REPT(" ",SOURCE!$W$2-LEN(SOURCE!K682)), "")&amp;
  ", "&amp; SOURCE!L682&amp;      IF(SOURCE!$Y$2-LEN(SOURCE!L682) &gt;= 0, REPT(" ",SOURCE!$Y$2-LEN(SOURCE!L682)), "")&amp;
      "},"&amp;IF(SOURCE!M682&lt;&gt;"","   "&amp;SOURCE!M682,"")
 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683" spans="1:1">
      <c r="A683" s="14" t="str">
        <f>IF(SOURCE!C683&lt;0,VLOOKUP(SOURCE!C683,lookups!A$1:B$25,2,0),
  IF(ISBLANK(SOURCE!C683),
    "",
    "/* "&amp;TEXT(SOURCE!C683,"???0")&amp;" *"&amp;
      SOURCE!D683&amp;", "&amp; IF(SOURCE!$P$2-LEN(SOURCE!D683) &gt;= 0, REPT(" ",SOURCE!$P$2-LEN(SOURCE!D683)), "")&amp;
      SOURCE!E683&amp;", "&amp; IF(SOURCE!$Q$2-LEN(SOURCE!E683) &gt;= 0, REPT(" ",SOURCE!$Q$2-LEN(SOURCE!E683)), "")&amp;
      SOURCE!F683&amp;", "&amp; IF(SOURCE!$R$2-LEN(SOURCE!F683) &gt;=0, REPT(" ",SOURCE!$R$2-LEN(SOURCE!F683)), "")&amp;
      SOURCE!G683&amp;", "&amp; IF(SOURCE!$S$2-LEN(SOURCE!G683) &gt;= 0, REPT(" ",SOURCE!$S$2-LEN(SOURCE!G683)), "")&amp;
      TEXT(SOURCE!H683,"??0")&amp;", "&amp; IF(SOURCE!$T$2-3 &gt;= 0, REPT(" ",SOURCE!$T$2-3), "")&amp;
      TEXT(SOURCE!I683,"??0")&amp;", "&amp; IF(SOURCE!$U$2-3 &gt;= 0, REPT(" ",SOURCE!$U$2-3), "")&amp;
      SOURCE!J683&amp;", "&amp; IF(SOURCE!$V$2-LEN(SOURCE!J683) &gt;= 0, REPT(" ",SOURCE!$V$2-LEN(SOURCE!J683)), "")&amp;
      SOURCE!K683&amp;      IF(SOURCE!$W$2-LEN(SOURCE!K683) &gt;= 0, REPT(" ",SOURCE!$W$2-LEN(SOURCE!K683)), "")&amp;
  ", "&amp; SOURCE!L683&amp;      IF(SOURCE!$Y$2-LEN(SOURCE!L683) &gt;= 0, REPT(" ",SOURCE!$Y$2-LEN(SOURCE!L683)), "")&amp;
      "},"&amp;IF(SOURCE!M683&lt;&gt;"","   "&amp;SOURCE!M683,"")
 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684" spans="1:1">
      <c r="A684" s="14" t="str">
        <f>IF(SOURCE!C684&lt;0,VLOOKUP(SOURCE!C684,lookups!A$1:B$25,2,0),
  IF(ISBLANK(SOURCE!C684),
    "",
    "/* "&amp;TEXT(SOURCE!C684,"???0")&amp;" *"&amp;
      SOURCE!D684&amp;", "&amp; IF(SOURCE!$P$2-LEN(SOURCE!D684) &gt;= 0, REPT(" ",SOURCE!$P$2-LEN(SOURCE!D684)), "")&amp;
      SOURCE!E684&amp;", "&amp; IF(SOURCE!$Q$2-LEN(SOURCE!E684) &gt;= 0, REPT(" ",SOURCE!$Q$2-LEN(SOURCE!E684)), "")&amp;
      SOURCE!F684&amp;", "&amp; IF(SOURCE!$R$2-LEN(SOURCE!F684) &gt;=0, REPT(" ",SOURCE!$R$2-LEN(SOURCE!F684)), "")&amp;
      SOURCE!G684&amp;", "&amp; IF(SOURCE!$S$2-LEN(SOURCE!G684) &gt;= 0, REPT(" ",SOURCE!$S$2-LEN(SOURCE!G684)), "")&amp;
      TEXT(SOURCE!H684,"??0")&amp;", "&amp; IF(SOURCE!$T$2-3 &gt;= 0, REPT(" ",SOURCE!$T$2-3), "")&amp;
      TEXT(SOURCE!I684,"??0")&amp;", "&amp; IF(SOURCE!$U$2-3 &gt;= 0, REPT(" ",SOURCE!$U$2-3), "")&amp;
      SOURCE!J684&amp;", "&amp; IF(SOURCE!$V$2-LEN(SOURCE!J684) &gt;= 0, REPT(" ",SOURCE!$V$2-LEN(SOURCE!J684)), "")&amp;
      SOURCE!K684&amp;      IF(SOURCE!$W$2-LEN(SOURCE!K684) &gt;= 0, REPT(" ",SOURCE!$W$2-LEN(SOURCE!K684)), "")&amp;
  ", "&amp; SOURCE!L684&amp;      IF(SOURCE!$Y$2-LEN(SOURCE!L684) &gt;= 0, REPT(" ",SOURCE!$Y$2-LEN(SOURCE!L684)), "")&amp;
      "},"&amp;IF(SOURCE!M684&lt;&gt;"","   "&amp;SOURCE!M684,"")
 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685" spans="1:1">
      <c r="A685" s="14" t="str">
        <f>IF(SOURCE!C685&lt;0,VLOOKUP(SOURCE!C685,lookups!A$1:B$25,2,0),
  IF(ISBLANK(SOURCE!C685),
    "",
    "/* "&amp;TEXT(SOURCE!C685,"???0")&amp;" *"&amp;
      SOURCE!D685&amp;", "&amp; IF(SOURCE!$P$2-LEN(SOURCE!D685) &gt;= 0, REPT(" ",SOURCE!$P$2-LEN(SOURCE!D685)), "")&amp;
      SOURCE!E685&amp;", "&amp; IF(SOURCE!$Q$2-LEN(SOURCE!E685) &gt;= 0, REPT(" ",SOURCE!$Q$2-LEN(SOURCE!E685)), "")&amp;
      SOURCE!F685&amp;", "&amp; IF(SOURCE!$R$2-LEN(SOURCE!F685) &gt;=0, REPT(" ",SOURCE!$R$2-LEN(SOURCE!F685)), "")&amp;
      SOURCE!G685&amp;", "&amp; IF(SOURCE!$S$2-LEN(SOURCE!G685) &gt;= 0, REPT(" ",SOURCE!$S$2-LEN(SOURCE!G685)), "")&amp;
      TEXT(SOURCE!H685,"??0")&amp;", "&amp; IF(SOURCE!$T$2-3 &gt;= 0, REPT(" ",SOURCE!$T$2-3), "")&amp;
      TEXT(SOURCE!I685,"??0")&amp;", "&amp; IF(SOURCE!$U$2-3 &gt;= 0, REPT(" ",SOURCE!$U$2-3), "")&amp;
      SOURCE!J685&amp;", "&amp; IF(SOURCE!$V$2-LEN(SOURCE!J685) &gt;= 0, REPT(" ",SOURCE!$V$2-LEN(SOURCE!J685)), "")&amp;
      SOURCE!K685&amp;      IF(SOURCE!$W$2-LEN(SOURCE!K685) &gt;= 0, REPT(" ",SOURCE!$W$2-LEN(SOURCE!K685)), "")&amp;
  ", "&amp; SOURCE!L685&amp;      IF(SOURCE!$Y$2-LEN(SOURCE!L685) &gt;= 0, REPT(" ",SOURCE!$Y$2-LEN(SOURCE!L685)), "")&amp;
      "},"&amp;IF(SOURCE!M685&lt;&gt;"","   "&amp;SOURCE!M685,"")
 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686" spans="1:1">
      <c r="A686" s="14" t="str">
        <f>IF(SOURCE!C686&lt;0,VLOOKUP(SOURCE!C686,lookups!A$1:B$25,2,0),
  IF(ISBLANK(SOURCE!C686),
    "",
    "/* "&amp;TEXT(SOURCE!C686,"???0")&amp;" *"&amp;
      SOURCE!D686&amp;", "&amp; IF(SOURCE!$P$2-LEN(SOURCE!D686) &gt;= 0, REPT(" ",SOURCE!$P$2-LEN(SOURCE!D686)), "")&amp;
      SOURCE!E686&amp;", "&amp; IF(SOURCE!$Q$2-LEN(SOURCE!E686) &gt;= 0, REPT(" ",SOURCE!$Q$2-LEN(SOURCE!E686)), "")&amp;
      SOURCE!F686&amp;", "&amp; IF(SOURCE!$R$2-LEN(SOURCE!F686) &gt;=0, REPT(" ",SOURCE!$R$2-LEN(SOURCE!F686)), "")&amp;
      SOURCE!G686&amp;", "&amp; IF(SOURCE!$S$2-LEN(SOURCE!G686) &gt;= 0, REPT(" ",SOURCE!$S$2-LEN(SOURCE!G686)), "")&amp;
      TEXT(SOURCE!H686,"??0")&amp;", "&amp; IF(SOURCE!$T$2-3 &gt;= 0, REPT(" ",SOURCE!$T$2-3), "")&amp;
      TEXT(SOURCE!I686,"??0")&amp;", "&amp; IF(SOURCE!$U$2-3 &gt;= 0, REPT(" ",SOURCE!$U$2-3), "")&amp;
      SOURCE!J686&amp;", "&amp; IF(SOURCE!$V$2-LEN(SOURCE!J686) &gt;= 0, REPT(" ",SOURCE!$V$2-LEN(SOURCE!J686)), "")&amp;
      SOURCE!K686&amp;      IF(SOURCE!$W$2-LEN(SOURCE!K686) &gt;= 0, REPT(" ",SOURCE!$W$2-LEN(SOURCE!K686)), "")&amp;
  ", "&amp; SOURCE!L686&amp;      IF(SOURCE!$Y$2-LEN(SOURCE!L686) &gt;= 0, REPT(" ",SOURCE!$Y$2-LEN(SOURCE!L686)), "")&amp;
      "},"&amp;IF(SOURCE!M686&lt;&gt;"","   "&amp;SOURCE!M686,"")
 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687" spans="1:1">
      <c r="A687" s="14" t="str">
        <f>IF(SOURCE!C687&lt;0,VLOOKUP(SOURCE!C687,lookups!A$1:B$25,2,0),
  IF(ISBLANK(SOURCE!C687),
    "",
    "/* "&amp;TEXT(SOURCE!C687,"???0")&amp;" *"&amp;
      SOURCE!D687&amp;", "&amp; IF(SOURCE!$P$2-LEN(SOURCE!D687) &gt;= 0, REPT(" ",SOURCE!$P$2-LEN(SOURCE!D687)), "")&amp;
      SOURCE!E687&amp;", "&amp; IF(SOURCE!$Q$2-LEN(SOURCE!E687) &gt;= 0, REPT(" ",SOURCE!$Q$2-LEN(SOURCE!E687)), "")&amp;
      SOURCE!F687&amp;", "&amp; IF(SOURCE!$R$2-LEN(SOURCE!F687) &gt;=0, REPT(" ",SOURCE!$R$2-LEN(SOURCE!F687)), "")&amp;
      SOURCE!G687&amp;", "&amp; IF(SOURCE!$S$2-LEN(SOURCE!G687) &gt;= 0, REPT(" ",SOURCE!$S$2-LEN(SOURCE!G687)), "")&amp;
      TEXT(SOURCE!H687,"??0")&amp;", "&amp; IF(SOURCE!$T$2-3 &gt;= 0, REPT(" ",SOURCE!$T$2-3), "")&amp;
      TEXT(SOURCE!I687,"??0")&amp;", "&amp; IF(SOURCE!$U$2-3 &gt;= 0, REPT(" ",SOURCE!$U$2-3), "")&amp;
      SOURCE!J687&amp;", "&amp; IF(SOURCE!$V$2-LEN(SOURCE!J687) &gt;= 0, REPT(" ",SOURCE!$V$2-LEN(SOURCE!J687)), "")&amp;
      SOURCE!K687&amp;      IF(SOURCE!$W$2-LEN(SOURCE!K687) &gt;= 0, REPT(" ",SOURCE!$W$2-LEN(SOURCE!K687)), "")&amp;
  ", "&amp; SOURCE!L687&amp;      IF(SOURCE!$Y$2-LEN(SOURCE!L687) &gt;= 0, REPT(" ",SOURCE!$Y$2-LEN(SOURCE!L687)), "")&amp;
      "},"&amp;IF(SOURCE!M687&lt;&gt;"","   "&amp;SOURCE!M687,"")
 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688" spans="1:1">
      <c r="A688" s="14" t="str">
        <f>IF(SOURCE!C688&lt;0,VLOOKUP(SOURCE!C688,lookups!A$1:B$25,2,0),
  IF(ISBLANK(SOURCE!C688),
    "",
    "/* "&amp;TEXT(SOURCE!C688,"???0")&amp;" *"&amp;
      SOURCE!D688&amp;", "&amp; IF(SOURCE!$P$2-LEN(SOURCE!D688) &gt;= 0, REPT(" ",SOURCE!$P$2-LEN(SOURCE!D688)), "")&amp;
      SOURCE!E688&amp;", "&amp; IF(SOURCE!$Q$2-LEN(SOURCE!E688) &gt;= 0, REPT(" ",SOURCE!$Q$2-LEN(SOURCE!E688)), "")&amp;
      SOURCE!F688&amp;", "&amp; IF(SOURCE!$R$2-LEN(SOURCE!F688) &gt;=0, REPT(" ",SOURCE!$R$2-LEN(SOURCE!F688)), "")&amp;
      SOURCE!G688&amp;", "&amp; IF(SOURCE!$S$2-LEN(SOURCE!G688) &gt;= 0, REPT(" ",SOURCE!$S$2-LEN(SOURCE!G688)), "")&amp;
      TEXT(SOURCE!H688,"??0")&amp;", "&amp; IF(SOURCE!$T$2-3 &gt;= 0, REPT(" ",SOURCE!$T$2-3), "")&amp;
      TEXT(SOURCE!I688,"??0")&amp;", "&amp; IF(SOURCE!$U$2-3 &gt;= 0, REPT(" ",SOURCE!$U$2-3), "")&amp;
      SOURCE!J688&amp;", "&amp; IF(SOURCE!$V$2-LEN(SOURCE!J688) &gt;= 0, REPT(" ",SOURCE!$V$2-LEN(SOURCE!J688)), "")&amp;
      SOURCE!K688&amp;      IF(SOURCE!$W$2-LEN(SOURCE!K688) &gt;= 0, REPT(" ",SOURCE!$W$2-LEN(SOURCE!K688)), "")&amp;
  ", "&amp; SOURCE!L688&amp;      IF(SOURCE!$Y$2-LEN(SOURCE!L688) &gt;= 0, REPT(" ",SOURCE!$Y$2-LEN(SOURCE!L688)), "")&amp;
      "},"&amp;IF(SOURCE!M688&lt;&gt;"","   "&amp;SOURCE!M688,"")
 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689" spans="1:1">
      <c r="A689" s="14" t="str">
        <f>IF(SOURCE!C689&lt;0,VLOOKUP(SOURCE!C689,lookups!A$1:B$25,2,0),
  IF(ISBLANK(SOURCE!C689),
    "",
    "/* "&amp;TEXT(SOURCE!C689,"???0")&amp;" *"&amp;
      SOURCE!D689&amp;", "&amp; IF(SOURCE!$P$2-LEN(SOURCE!D689) &gt;= 0, REPT(" ",SOURCE!$P$2-LEN(SOURCE!D689)), "")&amp;
      SOURCE!E689&amp;", "&amp; IF(SOURCE!$Q$2-LEN(SOURCE!E689) &gt;= 0, REPT(" ",SOURCE!$Q$2-LEN(SOURCE!E689)), "")&amp;
      SOURCE!F689&amp;", "&amp; IF(SOURCE!$R$2-LEN(SOURCE!F689) &gt;=0, REPT(" ",SOURCE!$R$2-LEN(SOURCE!F689)), "")&amp;
      SOURCE!G689&amp;", "&amp; IF(SOURCE!$S$2-LEN(SOURCE!G689) &gt;= 0, REPT(" ",SOURCE!$S$2-LEN(SOURCE!G689)), "")&amp;
      TEXT(SOURCE!H689,"??0")&amp;", "&amp; IF(SOURCE!$T$2-3 &gt;= 0, REPT(" ",SOURCE!$T$2-3), "")&amp;
      TEXT(SOURCE!I689,"??0")&amp;", "&amp; IF(SOURCE!$U$2-3 &gt;= 0, REPT(" ",SOURCE!$U$2-3), "")&amp;
      SOURCE!J689&amp;", "&amp; IF(SOURCE!$V$2-LEN(SOURCE!J689) &gt;= 0, REPT(" ",SOURCE!$V$2-LEN(SOURCE!J689)), "")&amp;
      SOURCE!K689&amp;      IF(SOURCE!$W$2-LEN(SOURCE!K689) &gt;= 0, REPT(" ",SOURCE!$W$2-LEN(SOURCE!K689)), "")&amp;
  ", "&amp; SOURCE!L689&amp;      IF(SOURCE!$Y$2-LEN(SOURCE!L689) &gt;= 0, REPT(" ",SOURCE!$Y$2-LEN(SOURCE!L689)), "")&amp;
      "},"&amp;IF(SOURCE!M689&lt;&gt;"","   "&amp;SOURCE!M689,"")
 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690" spans="1:1">
      <c r="A690" s="14" t="str">
        <f>IF(SOURCE!C690&lt;0,VLOOKUP(SOURCE!C690,lookups!A$1:B$25,2,0),
  IF(ISBLANK(SOURCE!C690),
    "",
    "/* "&amp;TEXT(SOURCE!C690,"???0")&amp;" *"&amp;
      SOURCE!D690&amp;", "&amp; IF(SOURCE!$P$2-LEN(SOURCE!D690) &gt;= 0, REPT(" ",SOURCE!$P$2-LEN(SOURCE!D690)), "")&amp;
      SOURCE!E690&amp;", "&amp; IF(SOURCE!$Q$2-LEN(SOURCE!E690) &gt;= 0, REPT(" ",SOURCE!$Q$2-LEN(SOURCE!E690)), "")&amp;
      SOURCE!F690&amp;", "&amp; IF(SOURCE!$R$2-LEN(SOURCE!F690) &gt;=0, REPT(" ",SOURCE!$R$2-LEN(SOURCE!F690)), "")&amp;
      SOURCE!G690&amp;", "&amp; IF(SOURCE!$S$2-LEN(SOURCE!G690) &gt;= 0, REPT(" ",SOURCE!$S$2-LEN(SOURCE!G690)), "")&amp;
      TEXT(SOURCE!H690,"??0")&amp;", "&amp; IF(SOURCE!$T$2-3 &gt;= 0, REPT(" ",SOURCE!$T$2-3), "")&amp;
      TEXT(SOURCE!I690,"??0")&amp;", "&amp; IF(SOURCE!$U$2-3 &gt;= 0, REPT(" ",SOURCE!$U$2-3), "")&amp;
      SOURCE!J690&amp;", "&amp; IF(SOURCE!$V$2-LEN(SOURCE!J690) &gt;= 0, REPT(" ",SOURCE!$V$2-LEN(SOURCE!J690)), "")&amp;
      SOURCE!K690&amp;      IF(SOURCE!$W$2-LEN(SOURCE!K690) &gt;= 0, REPT(" ",SOURCE!$W$2-LEN(SOURCE!K690)), "")&amp;
  ", "&amp; SOURCE!L690&amp;      IF(SOURCE!$Y$2-LEN(SOURCE!L690) &gt;= 0, REPT(" ",SOURCE!$Y$2-LEN(SOURCE!L690)), "")&amp;
      "},"&amp;IF(SOURCE!M690&lt;&gt;"","   "&amp;SOURCE!M690,"")
 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691" spans="1:1">
      <c r="A691" s="14" t="str">
        <f>IF(SOURCE!C691&lt;0,VLOOKUP(SOURCE!C691,lookups!A$1:B$25,2,0),
  IF(ISBLANK(SOURCE!C691),
    "",
    "/* "&amp;TEXT(SOURCE!C691,"???0")&amp;" *"&amp;
      SOURCE!D691&amp;", "&amp; IF(SOURCE!$P$2-LEN(SOURCE!D691) &gt;= 0, REPT(" ",SOURCE!$P$2-LEN(SOURCE!D691)), "")&amp;
      SOURCE!E691&amp;", "&amp; IF(SOURCE!$Q$2-LEN(SOURCE!E691) &gt;= 0, REPT(" ",SOURCE!$Q$2-LEN(SOURCE!E691)), "")&amp;
      SOURCE!F691&amp;", "&amp; IF(SOURCE!$R$2-LEN(SOURCE!F691) &gt;=0, REPT(" ",SOURCE!$R$2-LEN(SOURCE!F691)), "")&amp;
      SOURCE!G691&amp;", "&amp; IF(SOURCE!$S$2-LEN(SOURCE!G691) &gt;= 0, REPT(" ",SOURCE!$S$2-LEN(SOURCE!G691)), "")&amp;
      TEXT(SOURCE!H691,"??0")&amp;", "&amp; IF(SOURCE!$T$2-3 &gt;= 0, REPT(" ",SOURCE!$T$2-3), "")&amp;
      TEXT(SOURCE!I691,"??0")&amp;", "&amp; IF(SOURCE!$U$2-3 &gt;= 0, REPT(" ",SOURCE!$U$2-3), "")&amp;
      SOURCE!J691&amp;", "&amp; IF(SOURCE!$V$2-LEN(SOURCE!J691) &gt;= 0, REPT(" ",SOURCE!$V$2-LEN(SOURCE!J691)), "")&amp;
      SOURCE!K691&amp;      IF(SOURCE!$W$2-LEN(SOURCE!K691) &gt;= 0, REPT(" ",SOURCE!$W$2-LEN(SOURCE!K691)), "")&amp;
  ", "&amp; SOURCE!L691&amp;      IF(SOURCE!$Y$2-LEN(SOURCE!L691) &gt;= 0, REPT(" ",SOURCE!$Y$2-LEN(SOURCE!L691)), "")&amp;
      "},"&amp;IF(SOURCE!M691&lt;&gt;"","   "&amp;SOURCE!M691,"")
 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692" spans="1:1">
      <c r="A692" s="14" t="str">
        <f>IF(SOURCE!C692&lt;0,VLOOKUP(SOURCE!C692,lookups!A$1:B$25,2,0),
  IF(ISBLANK(SOURCE!C692),
    "",
    "/* "&amp;TEXT(SOURCE!C692,"???0")&amp;" *"&amp;
      SOURCE!D692&amp;", "&amp; IF(SOURCE!$P$2-LEN(SOURCE!D692) &gt;= 0, REPT(" ",SOURCE!$P$2-LEN(SOURCE!D692)), "")&amp;
      SOURCE!E692&amp;", "&amp; IF(SOURCE!$Q$2-LEN(SOURCE!E692) &gt;= 0, REPT(" ",SOURCE!$Q$2-LEN(SOURCE!E692)), "")&amp;
      SOURCE!F692&amp;", "&amp; IF(SOURCE!$R$2-LEN(SOURCE!F692) &gt;=0, REPT(" ",SOURCE!$R$2-LEN(SOURCE!F692)), "")&amp;
      SOURCE!G692&amp;", "&amp; IF(SOURCE!$S$2-LEN(SOURCE!G692) &gt;= 0, REPT(" ",SOURCE!$S$2-LEN(SOURCE!G692)), "")&amp;
      TEXT(SOURCE!H692,"??0")&amp;", "&amp; IF(SOURCE!$T$2-3 &gt;= 0, REPT(" ",SOURCE!$T$2-3), "")&amp;
      TEXT(SOURCE!I692,"??0")&amp;", "&amp; IF(SOURCE!$U$2-3 &gt;= 0, REPT(" ",SOURCE!$U$2-3), "")&amp;
      SOURCE!J692&amp;", "&amp; IF(SOURCE!$V$2-LEN(SOURCE!J692) &gt;= 0, REPT(" ",SOURCE!$V$2-LEN(SOURCE!J692)), "")&amp;
      SOURCE!K692&amp;      IF(SOURCE!$W$2-LEN(SOURCE!K692) &gt;= 0, REPT(" ",SOURCE!$W$2-LEN(SOURCE!K692)), "")&amp;
  ", "&amp; SOURCE!L692&amp;      IF(SOURCE!$Y$2-LEN(SOURCE!L692) &gt;= 0, REPT(" ",SOURCE!$Y$2-LEN(SOURCE!L692)), "")&amp;
      "},"&amp;IF(SOURCE!M692&lt;&gt;"","   "&amp;SOURCE!M692,"")
 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693" spans="1:1">
      <c r="A693" s="14" t="str">
        <f>IF(SOURCE!C693&lt;0,VLOOKUP(SOURCE!C693,lookups!A$1:B$25,2,0),
  IF(ISBLANK(SOURCE!C693),
    "",
    "/* "&amp;TEXT(SOURCE!C693,"???0")&amp;" *"&amp;
      SOURCE!D693&amp;", "&amp; IF(SOURCE!$P$2-LEN(SOURCE!D693) &gt;= 0, REPT(" ",SOURCE!$P$2-LEN(SOURCE!D693)), "")&amp;
      SOURCE!E693&amp;", "&amp; IF(SOURCE!$Q$2-LEN(SOURCE!E693) &gt;= 0, REPT(" ",SOURCE!$Q$2-LEN(SOURCE!E693)), "")&amp;
      SOURCE!F693&amp;", "&amp; IF(SOURCE!$R$2-LEN(SOURCE!F693) &gt;=0, REPT(" ",SOURCE!$R$2-LEN(SOURCE!F693)), "")&amp;
      SOURCE!G693&amp;", "&amp; IF(SOURCE!$S$2-LEN(SOURCE!G693) &gt;= 0, REPT(" ",SOURCE!$S$2-LEN(SOURCE!G693)), "")&amp;
      TEXT(SOURCE!H693,"??0")&amp;", "&amp; IF(SOURCE!$T$2-3 &gt;= 0, REPT(" ",SOURCE!$T$2-3), "")&amp;
      TEXT(SOURCE!I693,"??0")&amp;", "&amp; IF(SOURCE!$U$2-3 &gt;= 0, REPT(" ",SOURCE!$U$2-3), "")&amp;
      SOURCE!J693&amp;", "&amp; IF(SOURCE!$V$2-LEN(SOURCE!J693) &gt;= 0, REPT(" ",SOURCE!$V$2-LEN(SOURCE!J693)), "")&amp;
      SOURCE!K693&amp;      IF(SOURCE!$W$2-LEN(SOURCE!K693) &gt;= 0, REPT(" ",SOURCE!$W$2-LEN(SOURCE!K693)), "")&amp;
  ", "&amp; SOURCE!L693&amp;      IF(SOURCE!$Y$2-LEN(SOURCE!L693) &gt;= 0, REPT(" ",SOURCE!$Y$2-LEN(SOURCE!L693)), "")&amp;
      "},"&amp;IF(SOURCE!M693&lt;&gt;"","   "&amp;SOURCE!M693,"")
 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694" spans="1:1">
      <c r="A694" s="14" t="str">
        <f>IF(SOURCE!C694&lt;0,VLOOKUP(SOURCE!C694,lookups!A$1:B$25,2,0),
  IF(ISBLANK(SOURCE!C694),
    "",
    "/* "&amp;TEXT(SOURCE!C694,"???0")&amp;" *"&amp;
      SOURCE!D694&amp;", "&amp; IF(SOURCE!$P$2-LEN(SOURCE!D694) &gt;= 0, REPT(" ",SOURCE!$P$2-LEN(SOURCE!D694)), "")&amp;
      SOURCE!E694&amp;", "&amp; IF(SOURCE!$Q$2-LEN(SOURCE!E694) &gt;= 0, REPT(" ",SOURCE!$Q$2-LEN(SOURCE!E694)), "")&amp;
      SOURCE!F694&amp;", "&amp; IF(SOURCE!$R$2-LEN(SOURCE!F694) &gt;=0, REPT(" ",SOURCE!$R$2-LEN(SOURCE!F694)), "")&amp;
      SOURCE!G694&amp;", "&amp; IF(SOURCE!$S$2-LEN(SOURCE!G694) &gt;= 0, REPT(" ",SOURCE!$S$2-LEN(SOURCE!G694)), "")&amp;
      TEXT(SOURCE!H694,"??0")&amp;", "&amp; IF(SOURCE!$T$2-3 &gt;= 0, REPT(" ",SOURCE!$T$2-3), "")&amp;
      TEXT(SOURCE!I694,"??0")&amp;", "&amp; IF(SOURCE!$U$2-3 &gt;= 0, REPT(" ",SOURCE!$U$2-3), "")&amp;
      SOURCE!J694&amp;", "&amp; IF(SOURCE!$V$2-LEN(SOURCE!J694) &gt;= 0, REPT(" ",SOURCE!$V$2-LEN(SOURCE!J694)), "")&amp;
      SOURCE!K694&amp;      IF(SOURCE!$W$2-LEN(SOURCE!K694) &gt;= 0, REPT(" ",SOURCE!$W$2-LEN(SOURCE!K694)), "")&amp;
  ", "&amp; SOURCE!L694&amp;      IF(SOURCE!$Y$2-LEN(SOURCE!L694) &gt;= 0, REPT(" ",SOURCE!$Y$2-LEN(SOURCE!L694)), "")&amp;
      "},"&amp;IF(SOURCE!M694&lt;&gt;"","   "&amp;SOURCE!M694,"")
 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695" spans="1:1">
      <c r="A695" s="14" t="str">
        <f>IF(SOURCE!C695&lt;0,VLOOKUP(SOURCE!C695,lookups!A$1:B$25,2,0),
  IF(ISBLANK(SOURCE!C695),
    "",
    "/* "&amp;TEXT(SOURCE!C695,"???0")&amp;" *"&amp;
      SOURCE!D695&amp;", "&amp; IF(SOURCE!$P$2-LEN(SOURCE!D695) &gt;= 0, REPT(" ",SOURCE!$P$2-LEN(SOURCE!D695)), "")&amp;
      SOURCE!E695&amp;", "&amp; IF(SOURCE!$Q$2-LEN(SOURCE!E695) &gt;= 0, REPT(" ",SOURCE!$Q$2-LEN(SOURCE!E695)), "")&amp;
      SOURCE!F695&amp;", "&amp; IF(SOURCE!$R$2-LEN(SOURCE!F695) &gt;=0, REPT(" ",SOURCE!$R$2-LEN(SOURCE!F695)), "")&amp;
      SOURCE!G695&amp;", "&amp; IF(SOURCE!$S$2-LEN(SOURCE!G695) &gt;= 0, REPT(" ",SOURCE!$S$2-LEN(SOURCE!G695)), "")&amp;
      TEXT(SOURCE!H695,"??0")&amp;", "&amp; IF(SOURCE!$T$2-3 &gt;= 0, REPT(" ",SOURCE!$T$2-3), "")&amp;
      TEXT(SOURCE!I695,"??0")&amp;", "&amp; IF(SOURCE!$U$2-3 &gt;= 0, REPT(" ",SOURCE!$U$2-3), "")&amp;
      SOURCE!J695&amp;", "&amp; IF(SOURCE!$V$2-LEN(SOURCE!J695) &gt;= 0, REPT(" ",SOURCE!$V$2-LEN(SOURCE!J695)), "")&amp;
      SOURCE!K695&amp;      IF(SOURCE!$W$2-LEN(SOURCE!K695) &gt;= 0, REPT(" ",SOURCE!$W$2-LEN(SOURCE!K695)), "")&amp;
  ", "&amp; SOURCE!L695&amp;      IF(SOURCE!$Y$2-LEN(SOURCE!L695) &gt;= 0, REPT(" ",SOURCE!$Y$2-LEN(SOURCE!L695)), "")&amp;
      "},"&amp;IF(SOURCE!M695&lt;&gt;"","   "&amp;SOURCE!M695,"")
 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696" spans="1:1">
      <c r="A696" s="14" t="str">
        <f>IF(SOURCE!C696&lt;0,VLOOKUP(SOURCE!C696,lookups!A$1:B$25,2,0),
  IF(ISBLANK(SOURCE!C696),
    "",
    "/* "&amp;TEXT(SOURCE!C696,"???0")&amp;" *"&amp;
      SOURCE!D696&amp;", "&amp; IF(SOURCE!$P$2-LEN(SOURCE!D696) &gt;= 0, REPT(" ",SOURCE!$P$2-LEN(SOURCE!D696)), "")&amp;
      SOURCE!E696&amp;", "&amp; IF(SOURCE!$Q$2-LEN(SOURCE!E696) &gt;= 0, REPT(" ",SOURCE!$Q$2-LEN(SOURCE!E696)), "")&amp;
      SOURCE!F696&amp;", "&amp; IF(SOURCE!$R$2-LEN(SOURCE!F696) &gt;=0, REPT(" ",SOURCE!$R$2-LEN(SOURCE!F696)), "")&amp;
      SOURCE!G696&amp;", "&amp; IF(SOURCE!$S$2-LEN(SOURCE!G696) &gt;= 0, REPT(" ",SOURCE!$S$2-LEN(SOURCE!G696)), "")&amp;
      TEXT(SOURCE!H696,"??0")&amp;", "&amp; IF(SOURCE!$T$2-3 &gt;= 0, REPT(" ",SOURCE!$T$2-3), "")&amp;
      TEXT(SOURCE!I696,"??0")&amp;", "&amp; IF(SOURCE!$U$2-3 &gt;= 0, REPT(" ",SOURCE!$U$2-3), "")&amp;
      SOURCE!J696&amp;", "&amp; IF(SOURCE!$V$2-LEN(SOURCE!J696) &gt;= 0, REPT(" ",SOURCE!$V$2-LEN(SOURCE!J696)), "")&amp;
      SOURCE!K696&amp;      IF(SOURCE!$W$2-LEN(SOURCE!K696) &gt;= 0, REPT(" ",SOURCE!$W$2-LEN(SOURCE!K696)), "")&amp;
  ", "&amp; SOURCE!L696&amp;      IF(SOURCE!$Y$2-LEN(SOURCE!L696) &gt;= 0, REPT(" ",SOURCE!$Y$2-LEN(SOURCE!L696)), "")&amp;
      "},"&amp;IF(SOURCE!M696&lt;&gt;"","   "&amp;SOURCE!M696,"")
 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697" spans="1:1">
      <c r="A697" s="14" t="str">
        <f>IF(SOURCE!C697&lt;0,VLOOKUP(SOURCE!C697,lookups!A$1:B$25,2,0),
  IF(ISBLANK(SOURCE!C697),
    "",
    "/* "&amp;TEXT(SOURCE!C697,"???0")&amp;" *"&amp;
      SOURCE!D697&amp;", "&amp; IF(SOURCE!$P$2-LEN(SOURCE!D697) &gt;= 0, REPT(" ",SOURCE!$P$2-LEN(SOURCE!D697)), "")&amp;
      SOURCE!E697&amp;", "&amp; IF(SOURCE!$Q$2-LEN(SOURCE!E697) &gt;= 0, REPT(" ",SOURCE!$Q$2-LEN(SOURCE!E697)), "")&amp;
      SOURCE!F697&amp;", "&amp; IF(SOURCE!$R$2-LEN(SOURCE!F697) &gt;=0, REPT(" ",SOURCE!$R$2-LEN(SOURCE!F697)), "")&amp;
      SOURCE!G697&amp;", "&amp; IF(SOURCE!$S$2-LEN(SOURCE!G697) &gt;= 0, REPT(" ",SOURCE!$S$2-LEN(SOURCE!G697)), "")&amp;
      TEXT(SOURCE!H697,"??0")&amp;", "&amp; IF(SOURCE!$T$2-3 &gt;= 0, REPT(" ",SOURCE!$T$2-3), "")&amp;
      TEXT(SOURCE!I697,"??0")&amp;", "&amp; IF(SOURCE!$U$2-3 &gt;= 0, REPT(" ",SOURCE!$U$2-3), "")&amp;
      SOURCE!J697&amp;", "&amp; IF(SOURCE!$V$2-LEN(SOURCE!J697) &gt;= 0, REPT(" ",SOURCE!$V$2-LEN(SOURCE!J697)), "")&amp;
      SOURCE!K697&amp;      IF(SOURCE!$W$2-LEN(SOURCE!K697) &gt;= 0, REPT(" ",SOURCE!$W$2-LEN(SOURCE!K697)), "")&amp;
  ", "&amp; SOURCE!L697&amp;      IF(SOURCE!$Y$2-LEN(SOURCE!L697) &gt;= 0, REPT(" ",SOURCE!$Y$2-LEN(SOURCE!L697)), "")&amp;
      "},"&amp;IF(SOURCE!M697&lt;&gt;"","   "&amp;SOURCE!M697,"")
 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698" spans="1:1">
      <c r="A698" s="14" t="str">
        <f>IF(SOURCE!C698&lt;0,VLOOKUP(SOURCE!C698,lookups!A$1:B$25,2,0),
  IF(ISBLANK(SOURCE!C698),
    "",
    "/* "&amp;TEXT(SOURCE!C698,"???0")&amp;" *"&amp;
      SOURCE!D698&amp;", "&amp; IF(SOURCE!$P$2-LEN(SOURCE!D698) &gt;= 0, REPT(" ",SOURCE!$P$2-LEN(SOURCE!D698)), "")&amp;
      SOURCE!E698&amp;", "&amp; IF(SOURCE!$Q$2-LEN(SOURCE!E698) &gt;= 0, REPT(" ",SOURCE!$Q$2-LEN(SOURCE!E698)), "")&amp;
      SOURCE!F698&amp;", "&amp; IF(SOURCE!$R$2-LEN(SOURCE!F698) &gt;=0, REPT(" ",SOURCE!$R$2-LEN(SOURCE!F698)), "")&amp;
      SOURCE!G698&amp;", "&amp; IF(SOURCE!$S$2-LEN(SOURCE!G698) &gt;= 0, REPT(" ",SOURCE!$S$2-LEN(SOURCE!G698)), "")&amp;
      TEXT(SOURCE!H698,"??0")&amp;", "&amp; IF(SOURCE!$T$2-3 &gt;= 0, REPT(" ",SOURCE!$T$2-3), "")&amp;
      TEXT(SOURCE!I698,"??0")&amp;", "&amp; IF(SOURCE!$U$2-3 &gt;= 0, REPT(" ",SOURCE!$U$2-3), "")&amp;
      SOURCE!J698&amp;", "&amp; IF(SOURCE!$V$2-LEN(SOURCE!J698) &gt;= 0, REPT(" ",SOURCE!$V$2-LEN(SOURCE!J698)), "")&amp;
      SOURCE!K698&amp;      IF(SOURCE!$W$2-LEN(SOURCE!K698) &gt;= 0, REPT(" ",SOURCE!$W$2-LEN(SOURCE!K698)), "")&amp;
  ", "&amp; SOURCE!L698&amp;      IF(SOURCE!$Y$2-LEN(SOURCE!L698) &gt;= 0, REPT(" ",SOURCE!$Y$2-LEN(SOURCE!L698)), "")&amp;
      "},"&amp;IF(SOURCE!M698&lt;&gt;"","   "&amp;SOURCE!M698,"")
 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699" spans="1:1">
      <c r="A699" s="14" t="str">
        <f>IF(SOURCE!C699&lt;0,VLOOKUP(SOURCE!C699,lookups!A$1:B$25,2,0),
  IF(ISBLANK(SOURCE!C699),
    "",
    "/* "&amp;TEXT(SOURCE!C699,"???0")&amp;" *"&amp;
      SOURCE!D699&amp;", "&amp; IF(SOURCE!$P$2-LEN(SOURCE!D699) &gt;= 0, REPT(" ",SOURCE!$P$2-LEN(SOURCE!D699)), "")&amp;
      SOURCE!E699&amp;", "&amp; IF(SOURCE!$Q$2-LEN(SOURCE!E699) &gt;= 0, REPT(" ",SOURCE!$Q$2-LEN(SOURCE!E699)), "")&amp;
      SOURCE!F699&amp;", "&amp; IF(SOURCE!$R$2-LEN(SOURCE!F699) &gt;=0, REPT(" ",SOURCE!$R$2-LEN(SOURCE!F699)), "")&amp;
      SOURCE!G699&amp;", "&amp; IF(SOURCE!$S$2-LEN(SOURCE!G699) &gt;= 0, REPT(" ",SOURCE!$S$2-LEN(SOURCE!G699)), "")&amp;
      TEXT(SOURCE!H699,"??0")&amp;", "&amp; IF(SOURCE!$T$2-3 &gt;= 0, REPT(" ",SOURCE!$T$2-3), "")&amp;
      TEXT(SOURCE!I699,"??0")&amp;", "&amp; IF(SOURCE!$U$2-3 &gt;= 0, REPT(" ",SOURCE!$U$2-3), "")&amp;
      SOURCE!J699&amp;", "&amp; IF(SOURCE!$V$2-LEN(SOURCE!J699) &gt;= 0, REPT(" ",SOURCE!$V$2-LEN(SOURCE!J699)), "")&amp;
      SOURCE!K699&amp;      IF(SOURCE!$W$2-LEN(SOURCE!K699) &gt;= 0, REPT(" ",SOURCE!$W$2-LEN(SOURCE!K699)), "")&amp;
  ", "&amp; SOURCE!L699&amp;      IF(SOURCE!$Y$2-LEN(SOURCE!L699) &gt;= 0, REPT(" ",SOURCE!$Y$2-LEN(SOURCE!L699)), "")&amp;
      "},"&amp;IF(SOURCE!M699&lt;&gt;"","   "&amp;SOURCE!M699,"")
 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00" spans="1:1">
      <c r="A700" s="14" t="str">
        <f>IF(SOURCE!C700&lt;0,VLOOKUP(SOURCE!C700,lookups!A$1:B$25,2,0),
  IF(ISBLANK(SOURCE!C700),
    "",
    "/* "&amp;TEXT(SOURCE!C700,"???0")&amp;" *"&amp;
      SOURCE!D700&amp;", "&amp; IF(SOURCE!$P$2-LEN(SOURCE!D700) &gt;= 0, REPT(" ",SOURCE!$P$2-LEN(SOURCE!D700)), "")&amp;
      SOURCE!E700&amp;", "&amp; IF(SOURCE!$Q$2-LEN(SOURCE!E700) &gt;= 0, REPT(" ",SOURCE!$Q$2-LEN(SOURCE!E700)), "")&amp;
      SOURCE!F700&amp;", "&amp; IF(SOURCE!$R$2-LEN(SOURCE!F700) &gt;=0, REPT(" ",SOURCE!$R$2-LEN(SOURCE!F700)), "")&amp;
      SOURCE!G700&amp;", "&amp; IF(SOURCE!$S$2-LEN(SOURCE!G700) &gt;= 0, REPT(" ",SOURCE!$S$2-LEN(SOURCE!G700)), "")&amp;
      TEXT(SOURCE!H700,"??0")&amp;", "&amp; IF(SOURCE!$T$2-3 &gt;= 0, REPT(" ",SOURCE!$T$2-3), "")&amp;
      TEXT(SOURCE!I700,"??0")&amp;", "&amp; IF(SOURCE!$U$2-3 &gt;= 0, REPT(" ",SOURCE!$U$2-3), "")&amp;
      SOURCE!J700&amp;", "&amp; IF(SOURCE!$V$2-LEN(SOURCE!J700) &gt;= 0, REPT(" ",SOURCE!$V$2-LEN(SOURCE!J700)), "")&amp;
      SOURCE!K700&amp;      IF(SOURCE!$W$2-LEN(SOURCE!K700) &gt;= 0, REPT(" ",SOURCE!$W$2-LEN(SOURCE!K700)), "")&amp;
  ", "&amp; SOURCE!L700&amp;      IF(SOURCE!$Y$2-LEN(SOURCE!L700) &gt;= 0, REPT(" ",SOURCE!$Y$2-LEN(SOURCE!L700)), "")&amp;
      "},"&amp;IF(SOURCE!M700&lt;&gt;"","   "&amp;SOURCE!M700,"")
 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01" spans="1:1">
      <c r="A701" s="14" t="str">
        <f>IF(SOURCE!C701&lt;0,VLOOKUP(SOURCE!C701,lookups!A$1:B$25,2,0),
  IF(ISBLANK(SOURCE!C701),
    "",
    "/* "&amp;TEXT(SOURCE!C701,"???0")&amp;" *"&amp;
      SOURCE!D701&amp;", "&amp; IF(SOURCE!$P$2-LEN(SOURCE!D701) &gt;= 0, REPT(" ",SOURCE!$P$2-LEN(SOURCE!D701)), "")&amp;
      SOURCE!E701&amp;", "&amp; IF(SOURCE!$Q$2-LEN(SOURCE!E701) &gt;= 0, REPT(" ",SOURCE!$Q$2-LEN(SOURCE!E701)), "")&amp;
      SOURCE!F701&amp;", "&amp; IF(SOURCE!$R$2-LEN(SOURCE!F701) &gt;=0, REPT(" ",SOURCE!$R$2-LEN(SOURCE!F701)), "")&amp;
      SOURCE!G701&amp;", "&amp; IF(SOURCE!$S$2-LEN(SOURCE!G701) &gt;= 0, REPT(" ",SOURCE!$S$2-LEN(SOURCE!G701)), "")&amp;
      TEXT(SOURCE!H701,"??0")&amp;", "&amp; IF(SOURCE!$T$2-3 &gt;= 0, REPT(" ",SOURCE!$T$2-3), "")&amp;
      TEXT(SOURCE!I701,"??0")&amp;", "&amp; IF(SOURCE!$U$2-3 &gt;= 0, REPT(" ",SOURCE!$U$2-3), "")&amp;
      SOURCE!J701&amp;", "&amp; IF(SOURCE!$V$2-LEN(SOURCE!J701) &gt;= 0, REPT(" ",SOURCE!$V$2-LEN(SOURCE!J701)), "")&amp;
      SOURCE!K701&amp;      IF(SOURCE!$W$2-LEN(SOURCE!K701) &gt;= 0, REPT(" ",SOURCE!$W$2-LEN(SOURCE!K701)), "")&amp;
  ", "&amp; SOURCE!L701&amp;      IF(SOURCE!$Y$2-LEN(SOURCE!L701) &gt;= 0, REPT(" ",SOURCE!$Y$2-LEN(SOURCE!L701)), "")&amp;
      "},"&amp;IF(SOURCE!M701&lt;&gt;"","   "&amp;SOURCE!M701,"")
 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02" spans="1:1">
      <c r="A702" s="14" t="str">
        <f>IF(SOURCE!C702&lt;0,VLOOKUP(SOURCE!C702,lookups!A$1:B$25,2,0),
  IF(ISBLANK(SOURCE!C702),
    "",
    "/* "&amp;TEXT(SOURCE!C702,"???0")&amp;" *"&amp;
      SOURCE!D702&amp;", "&amp; IF(SOURCE!$P$2-LEN(SOURCE!D702) &gt;= 0, REPT(" ",SOURCE!$P$2-LEN(SOURCE!D702)), "")&amp;
      SOURCE!E702&amp;", "&amp; IF(SOURCE!$Q$2-LEN(SOURCE!E702) &gt;= 0, REPT(" ",SOURCE!$Q$2-LEN(SOURCE!E702)), "")&amp;
      SOURCE!F702&amp;", "&amp; IF(SOURCE!$R$2-LEN(SOURCE!F702) &gt;=0, REPT(" ",SOURCE!$R$2-LEN(SOURCE!F702)), "")&amp;
      SOURCE!G702&amp;", "&amp; IF(SOURCE!$S$2-LEN(SOURCE!G702) &gt;= 0, REPT(" ",SOURCE!$S$2-LEN(SOURCE!G702)), "")&amp;
      TEXT(SOURCE!H702,"??0")&amp;", "&amp; IF(SOURCE!$T$2-3 &gt;= 0, REPT(" ",SOURCE!$T$2-3), "")&amp;
      TEXT(SOURCE!I702,"??0")&amp;", "&amp; IF(SOURCE!$U$2-3 &gt;= 0, REPT(" ",SOURCE!$U$2-3), "")&amp;
      SOURCE!J702&amp;", "&amp; IF(SOURCE!$V$2-LEN(SOURCE!J702) &gt;= 0, REPT(" ",SOURCE!$V$2-LEN(SOURCE!J702)), "")&amp;
      SOURCE!K702&amp;      IF(SOURCE!$W$2-LEN(SOURCE!K702) &gt;= 0, REPT(" ",SOURCE!$W$2-LEN(SOURCE!K702)), "")&amp;
  ", "&amp; SOURCE!L702&amp;      IF(SOURCE!$Y$2-LEN(SOURCE!L702) &gt;= 0, REPT(" ",SOURCE!$Y$2-LEN(SOURCE!L702)), "")&amp;
      "},"&amp;IF(SOURCE!M702&lt;&gt;"","   "&amp;SOURCE!M702,"")
 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4" t="str">
        <f>IF(SOURCE!C703&lt;0,VLOOKUP(SOURCE!C703,lookups!A$1:B$25,2,0),
  IF(ISBLANK(SOURCE!C703),
    "",
    "/* "&amp;TEXT(SOURCE!C703,"???0")&amp;" *"&amp;
      SOURCE!D703&amp;", "&amp; IF(SOURCE!$P$2-LEN(SOURCE!D703) &gt;= 0, REPT(" ",SOURCE!$P$2-LEN(SOURCE!D703)), "")&amp;
      SOURCE!E703&amp;", "&amp; IF(SOURCE!$Q$2-LEN(SOURCE!E703) &gt;= 0, REPT(" ",SOURCE!$Q$2-LEN(SOURCE!E703)), "")&amp;
      SOURCE!F703&amp;", "&amp; IF(SOURCE!$R$2-LEN(SOURCE!F703) &gt;=0, REPT(" ",SOURCE!$R$2-LEN(SOURCE!F703)), "")&amp;
      SOURCE!G703&amp;", "&amp; IF(SOURCE!$S$2-LEN(SOURCE!G703) &gt;= 0, REPT(" ",SOURCE!$S$2-LEN(SOURCE!G703)), "")&amp;
      TEXT(SOURCE!H703,"??0")&amp;", "&amp; IF(SOURCE!$T$2-3 &gt;= 0, REPT(" ",SOURCE!$T$2-3), "")&amp;
      TEXT(SOURCE!I703,"??0")&amp;", "&amp; IF(SOURCE!$U$2-3 &gt;= 0, REPT(" ",SOURCE!$U$2-3), "")&amp;
      SOURCE!J703&amp;", "&amp; IF(SOURCE!$V$2-LEN(SOURCE!J703) &gt;= 0, REPT(" ",SOURCE!$V$2-LEN(SOURCE!J703)), "")&amp;
      SOURCE!K703&amp;      IF(SOURCE!$W$2-LEN(SOURCE!K703) &gt;= 0, REPT(" ",SOURCE!$W$2-LEN(SOURCE!K703)), "")&amp;
  ", "&amp; SOURCE!L703&amp;      IF(SOURCE!$Y$2-LEN(SOURCE!L703) &gt;= 0, REPT(" ",SOURCE!$Y$2-LEN(SOURCE!L703)), "")&amp;
      "},"&amp;IF(SOURCE!M703&lt;&gt;"","   "&amp;SOURCE!M703,"")
 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4" t="str">
        <f>IF(SOURCE!C704&lt;0,VLOOKUP(SOURCE!C704,lookups!A$1:B$25,2,0),
  IF(ISBLANK(SOURCE!C704),
    "",
    "/* "&amp;TEXT(SOURCE!C704,"???0")&amp;" *"&amp;
      SOURCE!D704&amp;", "&amp; IF(SOURCE!$P$2-LEN(SOURCE!D704) &gt;= 0, REPT(" ",SOURCE!$P$2-LEN(SOURCE!D704)), "")&amp;
      SOURCE!E704&amp;", "&amp; IF(SOURCE!$Q$2-LEN(SOURCE!E704) &gt;= 0, REPT(" ",SOURCE!$Q$2-LEN(SOURCE!E704)), "")&amp;
      SOURCE!F704&amp;", "&amp; IF(SOURCE!$R$2-LEN(SOURCE!F704) &gt;=0, REPT(" ",SOURCE!$R$2-LEN(SOURCE!F704)), "")&amp;
      SOURCE!G704&amp;", "&amp; IF(SOURCE!$S$2-LEN(SOURCE!G704) &gt;= 0, REPT(" ",SOURCE!$S$2-LEN(SOURCE!G704)), "")&amp;
      TEXT(SOURCE!H704,"??0")&amp;", "&amp; IF(SOURCE!$T$2-3 &gt;= 0, REPT(" ",SOURCE!$T$2-3), "")&amp;
      TEXT(SOURCE!I704,"??0")&amp;", "&amp; IF(SOURCE!$U$2-3 &gt;= 0, REPT(" ",SOURCE!$U$2-3), "")&amp;
      SOURCE!J704&amp;", "&amp; IF(SOURCE!$V$2-LEN(SOURCE!J704) &gt;= 0, REPT(" ",SOURCE!$V$2-LEN(SOURCE!J704)), "")&amp;
      SOURCE!K704&amp;      IF(SOURCE!$W$2-LEN(SOURCE!K704) &gt;= 0, REPT(" ",SOURCE!$W$2-LEN(SOURCE!K704)), "")&amp;
  ", "&amp; SOURCE!L704&amp;      IF(SOURCE!$Y$2-LEN(SOURCE!L704) &gt;= 0, REPT(" ",SOURCE!$Y$2-LEN(SOURCE!L704)), "")&amp;
      "},"&amp;IF(SOURCE!M704&lt;&gt;"","   "&amp;SOURCE!M704,"")
 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4" t="str">
        <f>IF(SOURCE!C705&lt;0,VLOOKUP(SOURCE!C705,lookups!A$1:B$25,2,0),
  IF(ISBLANK(SOURCE!C705),
    "",
    "/* "&amp;TEXT(SOURCE!C705,"???0")&amp;" *"&amp;
      SOURCE!D705&amp;", "&amp; IF(SOURCE!$P$2-LEN(SOURCE!D705) &gt;= 0, REPT(" ",SOURCE!$P$2-LEN(SOURCE!D705)), "")&amp;
      SOURCE!E705&amp;", "&amp; IF(SOURCE!$Q$2-LEN(SOURCE!E705) &gt;= 0, REPT(" ",SOURCE!$Q$2-LEN(SOURCE!E705)), "")&amp;
      SOURCE!F705&amp;", "&amp; IF(SOURCE!$R$2-LEN(SOURCE!F705) &gt;=0, REPT(" ",SOURCE!$R$2-LEN(SOURCE!F705)), "")&amp;
      SOURCE!G705&amp;", "&amp; IF(SOURCE!$S$2-LEN(SOURCE!G705) &gt;= 0, REPT(" ",SOURCE!$S$2-LEN(SOURCE!G705)), "")&amp;
      TEXT(SOURCE!H705,"??0")&amp;", "&amp; IF(SOURCE!$T$2-3 &gt;= 0, REPT(" ",SOURCE!$T$2-3), "")&amp;
      TEXT(SOURCE!I705,"??0")&amp;", "&amp; IF(SOURCE!$U$2-3 &gt;= 0, REPT(" ",SOURCE!$U$2-3), "")&amp;
      SOURCE!J705&amp;", "&amp; IF(SOURCE!$V$2-LEN(SOURCE!J705) &gt;= 0, REPT(" ",SOURCE!$V$2-LEN(SOURCE!J705)), "")&amp;
      SOURCE!K705&amp;      IF(SOURCE!$W$2-LEN(SOURCE!K705) &gt;= 0, REPT(" ",SOURCE!$W$2-LEN(SOURCE!K705)), "")&amp;
  ", "&amp; SOURCE!L705&amp;      IF(SOURCE!$Y$2-LEN(SOURCE!L705) &gt;= 0, REPT(" ",SOURCE!$Y$2-LEN(SOURCE!L705)), "")&amp;
      "},"&amp;IF(SOURCE!M705&lt;&gt;"","   "&amp;SOURCE!M705,"")
 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4" t="str">
        <f>IF(SOURCE!C706&lt;0,VLOOKUP(SOURCE!C706,lookups!A$1:B$25,2,0),
  IF(ISBLANK(SOURCE!C706),
    "",
    "/* "&amp;TEXT(SOURCE!C706,"???0")&amp;" *"&amp;
      SOURCE!D706&amp;", "&amp; IF(SOURCE!$P$2-LEN(SOURCE!D706) &gt;= 0, REPT(" ",SOURCE!$P$2-LEN(SOURCE!D706)), "")&amp;
      SOURCE!E706&amp;", "&amp; IF(SOURCE!$Q$2-LEN(SOURCE!E706) &gt;= 0, REPT(" ",SOURCE!$Q$2-LEN(SOURCE!E706)), "")&amp;
      SOURCE!F706&amp;", "&amp; IF(SOURCE!$R$2-LEN(SOURCE!F706) &gt;=0, REPT(" ",SOURCE!$R$2-LEN(SOURCE!F706)), "")&amp;
      SOURCE!G706&amp;", "&amp; IF(SOURCE!$S$2-LEN(SOURCE!G706) &gt;= 0, REPT(" ",SOURCE!$S$2-LEN(SOURCE!G706)), "")&amp;
      TEXT(SOURCE!H706,"??0")&amp;", "&amp; IF(SOURCE!$T$2-3 &gt;= 0, REPT(" ",SOURCE!$T$2-3), "")&amp;
      TEXT(SOURCE!I706,"??0")&amp;", "&amp; IF(SOURCE!$U$2-3 &gt;= 0, REPT(" ",SOURCE!$U$2-3), "")&amp;
      SOURCE!J706&amp;", "&amp; IF(SOURCE!$V$2-LEN(SOURCE!J706) &gt;= 0, REPT(" ",SOURCE!$V$2-LEN(SOURCE!J706)), "")&amp;
      SOURCE!K706&amp;      IF(SOURCE!$W$2-LEN(SOURCE!K706) &gt;= 0, REPT(" ",SOURCE!$W$2-LEN(SOURCE!K706)), "")&amp;
  ", "&amp; SOURCE!L706&amp;      IF(SOURCE!$Y$2-LEN(SOURCE!L706) &gt;= 0, REPT(" ",SOURCE!$Y$2-LEN(SOURCE!L706)), "")&amp;
      "},"&amp;IF(SOURCE!M706&lt;&gt;"","   "&amp;SOURCE!M706,"")
 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4" t="str">
        <f>IF(SOURCE!C707&lt;0,VLOOKUP(SOURCE!C707,lookups!A$1:B$25,2,0),
  IF(ISBLANK(SOURCE!C707),
    "",
    "/* "&amp;TEXT(SOURCE!C707,"???0")&amp;" *"&amp;
      SOURCE!D707&amp;", "&amp; IF(SOURCE!$P$2-LEN(SOURCE!D707) &gt;= 0, REPT(" ",SOURCE!$P$2-LEN(SOURCE!D707)), "")&amp;
      SOURCE!E707&amp;", "&amp; IF(SOURCE!$Q$2-LEN(SOURCE!E707) &gt;= 0, REPT(" ",SOURCE!$Q$2-LEN(SOURCE!E707)), "")&amp;
      SOURCE!F707&amp;", "&amp; IF(SOURCE!$R$2-LEN(SOURCE!F707) &gt;=0, REPT(" ",SOURCE!$R$2-LEN(SOURCE!F707)), "")&amp;
      SOURCE!G707&amp;", "&amp; IF(SOURCE!$S$2-LEN(SOURCE!G707) &gt;= 0, REPT(" ",SOURCE!$S$2-LEN(SOURCE!G707)), "")&amp;
      TEXT(SOURCE!H707,"??0")&amp;", "&amp; IF(SOURCE!$T$2-3 &gt;= 0, REPT(" ",SOURCE!$T$2-3), "")&amp;
      TEXT(SOURCE!I707,"??0")&amp;", "&amp; IF(SOURCE!$U$2-3 &gt;= 0, REPT(" ",SOURCE!$U$2-3), "")&amp;
      SOURCE!J707&amp;", "&amp; IF(SOURCE!$V$2-LEN(SOURCE!J707) &gt;= 0, REPT(" ",SOURCE!$V$2-LEN(SOURCE!J707)), "")&amp;
      SOURCE!K707&amp;      IF(SOURCE!$W$2-LEN(SOURCE!K707) &gt;= 0, REPT(" ",SOURCE!$W$2-LEN(SOURCE!K707)), "")&amp;
  ", "&amp; SOURCE!L707&amp;      IF(SOURCE!$Y$2-LEN(SOURCE!L707) &gt;= 0, REPT(" ",SOURCE!$Y$2-LEN(SOURCE!L707)), "")&amp;
      "},"&amp;IF(SOURCE!M707&lt;&gt;"","   "&amp;SOURCE!M707,"")
 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4" t="str">
        <f>IF(SOURCE!C708&lt;0,VLOOKUP(SOURCE!C708,lookups!A$1:B$25,2,0),
  IF(ISBLANK(SOURCE!C708),
    "",
    "/* "&amp;TEXT(SOURCE!C708,"???0")&amp;" *"&amp;
      SOURCE!D708&amp;", "&amp; IF(SOURCE!$P$2-LEN(SOURCE!D708) &gt;= 0, REPT(" ",SOURCE!$P$2-LEN(SOURCE!D708)), "")&amp;
      SOURCE!E708&amp;", "&amp; IF(SOURCE!$Q$2-LEN(SOURCE!E708) &gt;= 0, REPT(" ",SOURCE!$Q$2-LEN(SOURCE!E708)), "")&amp;
      SOURCE!F708&amp;", "&amp; IF(SOURCE!$R$2-LEN(SOURCE!F708) &gt;=0, REPT(" ",SOURCE!$R$2-LEN(SOURCE!F708)), "")&amp;
      SOURCE!G708&amp;", "&amp; IF(SOURCE!$S$2-LEN(SOURCE!G708) &gt;= 0, REPT(" ",SOURCE!$S$2-LEN(SOURCE!G708)), "")&amp;
      TEXT(SOURCE!H708,"??0")&amp;", "&amp; IF(SOURCE!$T$2-3 &gt;= 0, REPT(" ",SOURCE!$T$2-3), "")&amp;
      TEXT(SOURCE!I708,"??0")&amp;", "&amp; IF(SOURCE!$U$2-3 &gt;= 0, REPT(" ",SOURCE!$U$2-3), "")&amp;
      SOURCE!J708&amp;", "&amp; IF(SOURCE!$V$2-LEN(SOURCE!J708) &gt;= 0, REPT(" ",SOURCE!$V$2-LEN(SOURCE!J708)), "")&amp;
      SOURCE!K708&amp;      IF(SOURCE!$W$2-LEN(SOURCE!K708) &gt;= 0, REPT(" ",SOURCE!$W$2-LEN(SOURCE!K708)), "")&amp;
  ", "&amp; SOURCE!L708&amp;      IF(SOURCE!$Y$2-LEN(SOURCE!L708) &gt;= 0, REPT(" ",SOURCE!$Y$2-LEN(SOURCE!L708)), "")&amp;
      "},"&amp;IF(SOURCE!M708&lt;&gt;"","   "&amp;SOURCE!M708,"")
 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4" t="str">
        <f>IF(SOURCE!C709&lt;0,VLOOKUP(SOURCE!C709,lookups!A$1:B$25,2,0),
  IF(ISBLANK(SOURCE!C709),
    "",
    "/* "&amp;TEXT(SOURCE!C709,"???0")&amp;" *"&amp;
      SOURCE!D709&amp;", "&amp; IF(SOURCE!$P$2-LEN(SOURCE!D709) &gt;= 0, REPT(" ",SOURCE!$P$2-LEN(SOURCE!D709)), "")&amp;
      SOURCE!E709&amp;", "&amp; IF(SOURCE!$Q$2-LEN(SOURCE!E709) &gt;= 0, REPT(" ",SOURCE!$Q$2-LEN(SOURCE!E709)), "")&amp;
      SOURCE!F709&amp;", "&amp; IF(SOURCE!$R$2-LEN(SOURCE!F709) &gt;=0, REPT(" ",SOURCE!$R$2-LEN(SOURCE!F709)), "")&amp;
      SOURCE!G709&amp;", "&amp; IF(SOURCE!$S$2-LEN(SOURCE!G709) &gt;= 0, REPT(" ",SOURCE!$S$2-LEN(SOURCE!G709)), "")&amp;
      TEXT(SOURCE!H709,"??0")&amp;", "&amp; IF(SOURCE!$T$2-3 &gt;= 0, REPT(" ",SOURCE!$T$2-3), "")&amp;
      TEXT(SOURCE!I709,"??0")&amp;", "&amp; IF(SOURCE!$U$2-3 &gt;= 0, REPT(" ",SOURCE!$U$2-3), "")&amp;
      SOURCE!J709&amp;", "&amp; IF(SOURCE!$V$2-LEN(SOURCE!J709) &gt;= 0, REPT(" ",SOURCE!$V$2-LEN(SOURCE!J709)), "")&amp;
      SOURCE!K709&amp;      IF(SOURCE!$W$2-LEN(SOURCE!K709) &gt;= 0, REPT(" ",SOURCE!$W$2-LEN(SOURCE!K709)), "")&amp;
  ", "&amp; SOURCE!L709&amp;      IF(SOURCE!$Y$2-LEN(SOURCE!L709) &gt;= 0, REPT(" ",SOURCE!$Y$2-LEN(SOURCE!L709)), "")&amp;
      "},"&amp;IF(SOURCE!M709&lt;&gt;"","   "&amp;SOURCE!M709,"")
 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4" t="str">
        <f>IF(SOURCE!C710&lt;0,VLOOKUP(SOURCE!C710,lookups!A$1:B$25,2,0),
  IF(ISBLANK(SOURCE!C710),
    "",
    "/* "&amp;TEXT(SOURCE!C710,"???0")&amp;" *"&amp;
      SOURCE!D710&amp;", "&amp; IF(SOURCE!$P$2-LEN(SOURCE!D710) &gt;= 0, REPT(" ",SOURCE!$P$2-LEN(SOURCE!D710)), "")&amp;
      SOURCE!E710&amp;", "&amp; IF(SOURCE!$Q$2-LEN(SOURCE!E710) &gt;= 0, REPT(" ",SOURCE!$Q$2-LEN(SOURCE!E710)), "")&amp;
      SOURCE!F710&amp;", "&amp; IF(SOURCE!$R$2-LEN(SOURCE!F710) &gt;=0, REPT(" ",SOURCE!$R$2-LEN(SOURCE!F710)), "")&amp;
      SOURCE!G710&amp;", "&amp; IF(SOURCE!$S$2-LEN(SOURCE!G710) &gt;= 0, REPT(" ",SOURCE!$S$2-LEN(SOURCE!G710)), "")&amp;
      TEXT(SOURCE!H710,"??0")&amp;", "&amp; IF(SOURCE!$T$2-3 &gt;= 0, REPT(" ",SOURCE!$T$2-3), "")&amp;
      TEXT(SOURCE!I710,"??0")&amp;", "&amp; IF(SOURCE!$U$2-3 &gt;= 0, REPT(" ",SOURCE!$U$2-3), "")&amp;
      SOURCE!J710&amp;", "&amp; IF(SOURCE!$V$2-LEN(SOURCE!J710) &gt;= 0, REPT(" ",SOURCE!$V$2-LEN(SOURCE!J710)), "")&amp;
      SOURCE!K710&amp;      IF(SOURCE!$W$2-LEN(SOURCE!K710) &gt;= 0, REPT(" ",SOURCE!$W$2-LEN(SOURCE!K710)), "")&amp;
  ", "&amp; SOURCE!L710&amp;      IF(SOURCE!$Y$2-LEN(SOURCE!L710) &gt;= 0, REPT(" ",SOURCE!$Y$2-LEN(SOURCE!L710)), "")&amp;
      "},"&amp;IF(SOURCE!M710&lt;&gt;"","   "&amp;SOURCE!M710,"")
 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4" t="str">
        <f>IF(SOURCE!C711&lt;0,VLOOKUP(SOURCE!C711,lookups!A$1:B$25,2,0),
  IF(ISBLANK(SOURCE!C711),
    "",
    "/* "&amp;TEXT(SOURCE!C711,"???0")&amp;" *"&amp;
      SOURCE!D711&amp;", "&amp; IF(SOURCE!$P$2-LEN(SOURCE!D711) &gt;= 0, REPT(" ",SOURCE!$P$2-LEN(SOURCE!D711)), "")&amp;
      SOURCE!E711&amp;", "&amp; IF(SOURCE!$Q$2-LEN(SOURCE!E711) &gt;= 0, REPT(" ",SOURCE!$Q$2-LEN(SOURCE!E711)), "")&amp;
      SOURCE!F711&amp;", "&amp; IF(SOURCE!$R$2-LEN(SOURCE!F711) &gt;=0, REPT(" ",SOURCE!$R$2-LEN(SOURCE!F711)), "")&amp;
      SOURCE!G711&amp;", "&amp; IF(SOURCE!$S$2-LEN(SOURCE!G711) &gt;= 0, REPT(" ",SOURCE!$S$2-LEN(SOURCE!G711)), "")&amp;
      TEXT(SOURCE!H711,"??0")&amp;", "&amp; IF(SOURCE!$T$2-3 &gt;= 0, REPT(" ",SOURCE!$T$2-3), "")&amp;
      TEXT(SOURCE!I711,"??0")&amp;", "&amp; IF(SOURCE!$U$2-3 &gt;= 0, REPT(" ",SOURCE!$U$2-3), "")&amp;
      SOURCE!J711&amp;", "&amp; IF(SOURCE!$V$2-LEN(SOURCE!J711) &gt;= 0, REPT(" ",SOURCE!$V$2-LEN(SOURCE!J711)), "")&amp;
      SOURCE!K711&amp;      IF(SOURCE!$W$2-LEN(SOURCE!K711) &gt;= 0, REPT(" ",SOURCE!$W$2-LEN(SOURCE!K711)), "")&amp;
  ", "&amp; SOURCE!L711&amp;      IF(SOURCE!$Y$2-LEN(SOURCE!L711) &gt;= 0, REPT(" ",SOURCE!$Y$2-LEN(SOURCE!L711)), "")&amp;
      "},"&amp;IF(SOURCE!M711&lt;&gt;"","   "&amp;SOURCE!M711,"")
 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4" t="str">
        <f>IF(SOURCE!C712&lt;0,VLOOKUP(SOURCE!C712,lookups!A$1:B$25,2,0),
  IF(ISBLANK(SOURCE!C712),
    "",
    "/* "&amp;TEXT(SOURCE!C712,"???0")&amp;" *"&amp;
      SOURCE!D712&amp;", "&amp; IF(SOURCE!$P$2-LEN(SOURCE!D712) &gt;= 0, REPT(" ",SOURCE!$P$2-LEN(SOURCE!D712)), "")&amp;
      SOURCE!E712&amp;", "&amp; IF(SOURCE!$Q$2-LEN(SOURCE!E712) &gt;= 0, REPT(" ",SOURCE!$Q$2-LEN(SOURCE!E712)), "")&amp;
      SOURCE!F712&amp;", "&amp; IF(SOURCE!$R$2-LEN(SOURCE!F712) &gt;=0, REPT(" ",SOURCE!$R$2-LEN(SOURCE!F712)), "")&amp;
      SOURCE!G712&amp;", "&amp; IF(SOURCE!$S$2-LEN(SOURCE!G712) &gt;= 0, REPT(" ",SOURCE!$S$2-LEN(SOURCE!G712)), "")&amp;
      TEXT(SOURCE!H712,"??0")&amp;", "&amp; IF(SOURCE!$T$2-3 &gt;= 0, REPT(" ",SOURCE!$T$2-3), "")&amp;
      TEXT(SOURCE!I712,"??0")&amp;", "&amp; IF(SOURCE!$U$2-3 &gt;= 0, REPT(" ",SOURCE!$U$2-3), "")&amp;
      SOURCE!J712&amp;", "&amp; IF(SOURCE!$V$2-LEN(SOURCE!J712) &gt;= 0, REPT(" ",SOURCE!$V$2-LEN(SOURCE!J712)), "")&amp;
      SOURCE!K712&amp;      IF(SOURCE!$W$2-LEN(SOURCE!K712) &gt;= 0, REPT(" ",SOURCE!$W$2-LEN(SOURCE!K712)), "")&amp;
  ", "&amp; SOURCE!L712&amp;      IF(SOURCE!$Y$2-LEN(SOURCE!L712) &gt;= 0, REPT(" ",SOURCE!$Y$2-LEN(SOURCE!L712)), "")&amp;
      "},"&amp;IF(SOURCE!M712&lt;&gt;"","   "&amp;SOURCE!M712,"")
 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4" t="str">
        <f>IF(SOURCE!C713&lt;0,VLOOKUP(SOURCE!C713,lookups!A$1:B$25,2,0),
  IF(ISBLANK(SOURCE!C713),
    "",
    "/* "&amp;TEXT(SOURCE!C713,"???0")&amp;" *"&amp;
      SOURCE!D713&amp;", "&amp; IF(SOURCE!$P$2-LEN(SOURCE!D713) &gt;= 0, REPT(" ",SOURCE!$P$2-LEN(SOURCE!D713)), "")&amp;
      SOURCE!E713&amp;", "&amp; IF(SOURCE!$Q$2-LEN(SOURCE!E713) &gt;= 0, REPT(" ",SOURCE!$Q$2-LEN(SOURCE!E713)), "")&amp;
      SOURCE!F713&amp;", "&amp; IF(SOURCE!$R$2-LEN(SOURCE!F713) &gt;=0, REPT(" ",SOURCE!$R$2-LEN(SOURCE!F713)), "")&amp;
      SOURCE!G713&amp;", "&amp; IF(SOURCE!$S$2-LEN(SOURCE!G713) &gt;= 0, REPT(" ",SOURCE!$S$2-LEN(SOURCE!G713)), "")&amp;
      TEXT(SOURCE!H713,"??0")&amp;", "&amp; IF(SOURCE!$T$2-3 &gt;= 0, REPT(" ",SOURCE!$T$2-3), "")&amp;
      TEXT(SOURCE!I713,"??0")&amp;", "&amp; IF(SOURCE!$U$2-3 &gt;= 0, REPT(" ",SOURCE!$U$2-3), "")&amp;
      SOURCE!J713&amp;", "&amp; IF(SOURCE!$V$2-LEN(SOURCE!J713) &gt;= 0, REPT(" ",SOURCE!$V$2-LEN(SOURCE!J713)), "")&amp;
      SOURCE!K713&amp;      IF(SOURCE!$W$2-LEN(SOURCE!K713) &gt;= 0, REPT(" ",SOURCE!$W$2-LEN(SOURCE!K713)), "")&amp;
  ", "&amp; SOURCE!L713&amp;      IF(SOURCE!$Y$2-LEN(SOURCE!L713) &gt;= 0, REPT(" ",SOURCE!$Y$2-LEN(SOURCE!L713)), "")&amp;
      "},"&amp;IF(SOURCE!M713&lt;&gt;"","   "&amp;SOURCE!M713,"")
 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4" t="str">
        <f>IF(SOURCE!C714&lt;0,VLOOKUP(SOURCE!C714,lookups!A$1:B$25,2,0),
  IF(ISBLANK(SOURCE!C714),
    "",
    "/* "&amp;TEXT(SOURCE!C714,"???0")&amp;" *"&amp;
      SOURCE!D714&amp;", "&amp; IF(SOURCE!$P$2-LEN(SOURCE!D714) &gt;= 0, REPT(" ",SOURCE!$P$2-LEN(SOURCE!D714)), "")&amp;
      SOURCE!E714&amp;", "&amp; IF(SOURCE!$Q$2-LEN(SOURCE!E714) &gt;= 0, REPT(" ",SOURCE!$Q$2-LEN(SOURCE!E714)), "")&amp;
      SOURCE!F714&amp;", "&amp; IF(SOURCE!$R$2-LEN(SOURCE!F714) &gt;=0, REPT(" ",SOURCE!$R$2-LEN(SOURCE!F714)), "")&amp;
      SOURCE!G714&amp;", "&amp; IF(SOURCE!$S$2-LEN(SOURCE!G714) &gt;= 0, REPT(" ",SOURCE!$S$2-LEN(SOURCE!G714)), "")&amp;
      TEXT(SOURCE!H714,"??0")&amp;", "&amp; IF(SOURCE!$T$2-3 &gt;= 0, REPT(" ",SOURCE!$T$2-3), "")&amp;
      TEXT(SOURCE!I714,"??0")&amp;", "&amp; IF(SOURCE!$U$2-3 &gt;= 0, REPT(" ",SOURCE!$U$2-3), "")&amp;
      SOURCE!J714&amp;", "&amp; IF(SOURCE!$V$2-LEN(SOURCE!J714) &gt;= 0, REPT(" ",SOURCE!$V$2-LEN(SOURCE!J714)), "")&amp;
      SOURCE!K714&amp;      IF(SOURCE!$W$2-LEN(SOURCE!K714) &gt;= 0, REPT(" ",SOURCE!$W$2-LEN(SOURCE!K714)), "")&amp;
  ", "&amp; SOURCE!L714&amp;      IF(SOURCE!$Y$2-LEN(SOURCE!L714) &gt;= 0, REPT(" ",SOURCE!$Y$2-LEN(SOURCE!L714)), "")&amp;
      "},"&amp;IF(SOURCE!M714&lt;&gt;"","   "&amp;SOURCE!M714,"")
 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4" t="str">
        <f>IF(SOURCE!C715&lt;0,VLOOKUP(SOURCE!C715,lookups!A$1:B$25,2,0),
  IF(ISBLANK(SOURCE!C715),
    "",
    "/* "&amp;TEXT(SOURCE!C715,"???0")&amp;" *"&amp;
      SOURCE!D715&amp;", "&amp; IF(SOURCE!$P$2-LEN(SOURCE!D715) &gt;= 0, REPT(" ",SOURCE!$P$2-LEN(SOURCE!D715)), "")&amp;
      SOURCE!E715&amp;", "&amp; IF(SOURCE!$Q$2-LEN(SOURCE!E715) &gt;= 0, REPT(" ",SOURCE!$Q$2-LEN(SOURCE!E715)), "")&amp;
      SOURCE!F715&amp;", "&amp; IF(SOURCE!$R$2-LEN(SOURCE!F715) &gt;=0, REPT(" ",SOURCE!$R$2-LEN(SOURCE!F715)), "")&amp;
      SOURCE!G715&amp;", "&amp; IF(SOURCE!$S$2-LEN(SOURCE!G715) &gt;= 0, REPT(" ",SOURCE!$S$2-LEN(SOURCE!G715)), "")&amp;
      TEXT(SOURCE!H715,"??0")&amp;", "&amp; IF(SOURCE!$T$2-3 &gt;= 0, REPT(" ",SOURCE!$T$2-3), "")&amp;
      TEXT(SOURCE!I715,"??0")&amp;", "&amp; IF(SOURCE!$U$2-3 &gt;= 0, REPT(" ",SOURCE!$U$2-3), "")&amp;
      SOURCE!J715&amp;", "&amp; IF(SOURCE!$V$2-LEN(SOURCE!J715) &gt;= 0, REPT(" ",SOURCE!$V$2-LEN(SOURCE!J715)), "")&amp;
      SOURCE!K715&amp;      IF(SOURCE!$W$2-LEN(SOURCE!K715) &gt;= 0, REPT(" ",SOURCE!$W$2-LEN(SOURCE!K715)), "")&amp;
  ", "&amp; SOURCE!L715&amp;      IF(SOURCE!$Y$2-LEN(SOURCE!L715) &gt;= 0, REPT(" ",SOURCE!$Y$2-LEN(SOURCE!L715)), "")&amp;
      "},"&amp;IF(SOURCE!M715&lt;&gt;"","   "&amp;SOURCE!M715,"")
 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4" t="str">
        <f>IF(SOURCE!C716&lt;0,VLOOKUP(SOURCE!C716,lookups!A$1:B$25,2,0),
  IF(ISBLANK(SOURCE!C716),
    "",
    "/* "&amp;TEXT(SOURCE!C716,"???0")&amp;" *"&amp;
      SOURCE!D716&amp;", "&amp; IF(SOURCE!$P$2-LEN(SOURCE!D716) &gt;= 0, REPT(" ",SOURCE!$P$2-LEN(SOURCE!D716)), "")&amp;
      SOURCE!E716&amp;", "&amp; IF(SOURCE!$Q$2-LEN(SOURCE!E716) &gt;= 0, REPT(" ",SOURCE!$Q$2-LEN(SOURCE!E716)), "")&amp;
      SOURCE!F716&amp;", "&amp; IF(SOURCE!$R$2-LEN(SOURCE!F716) &gt;=0, REPT(" ",SOURCE!$R$2-LEN(SOURCE!F716)), "")&amp;
      SOURCE!G716&amp;", "&amp; IF(SOURCE!$S$2-LEN(SOURCE!G716) &gt;= 0, REPT(" ",SOURCE!$S$2-LEN(SOURCE!G716)), "")&amp;
      TEXT(SOURCE!H716,"??0")&amp;", "&amp; IF(SOURCE!$T$2-3 &gt;= 0, REPT(" ",SOURCE!$T$2-3), "")&amp;
      TEXT(SOURCE!I716,"??0")&amp;", "&amp; IF(SOURCE!$U$2-3 &gt;= 0, REPT(" ",SOURCE!$U$2-3), "")&amp;
      SOURCE!J716&amp;", "&amp; IF(SOURCE!$V$2-LEN(SOURCE!J716) &gt;= 0, REPT(" ",SOURCE!$V$2-LEN(SOURCE!J716)), "")&amp;
      SOURCE!K716&amp;      IF(SOURCE!$W$2-LEN(SOURCE!K716) &gt;= 0, REPT(" ",SOURCE!$W$2-LEN(SOURCE!K716)), "")&amp;
  ", "&amp; SOURCE!L716&amp;      IF(SOURCE!$Y$2-LEN(SOURCE!L716) &gt;= 0, REPT(" ",SOURCE!$Y$2-LEN(SOURCE!L716)), "")&amp;
      "},"&amp;IF(SOURCE!M716&lt;&gt;"","   "&amp;SOURCE!M716,"")
 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17" spans="1:1">
      <c r="A717" s="14" t="str">
        <f>IF(SOURCE!C717&lt;0,VLOOKUP(SOURCE!C717,lookups!A$1:B$25,2,0),
  IF(ISBLANK(SOURCE!C717),
    "",
    "/* "&amp;TEXT(SOURCE!C717,"???0")&amp;" *"&amp;
      SOURCE!D717&amp;", "&amp; IF(SOURCE!$P$2-LEN(SOURCE!D717) &gt;= 0, REPT(" ",SOURCE!$P$2-LEN(SOURCE!D717)), "")&amp;
      SOURCE!E717&amp;", "&amp; IF(SOURCE!$Q$2-LEN(SOURCE!E717) &gt;= 0, REPT(" ",SOURCE!$Q$2-LEN(SOURCE!E717)), "")&amp;
      SOURCE!F717&amp;", "&amp; IF(SOURCE!$R$2-LEN(SOURCE!F717) &gt;=0, REPT(" ",SOURCE!$R$2-LEN(SOURCE!F717)), "")&amp;
      SOURCE!G717&amp;", "&amp; IF(SOURCE!$S$2-LEN(SOURCE!G717) &gt;= 0, REPT(" ",SOURCE!$S$2-LEN(SOURCE!G717)), "")&amp;
      TEXT(SOURCE!H717,"??0")&amp;", "&amp; IF(SOURCE!$T$2-3 &gt;= 0, REPT(" ",SOURCE!$T$2-3), "")&amp;
      TEXT(SOURCE!I717,"??0")&amp;", "&amp; IF(SOURCE!$U$2-3 &gt;= 0, REPT(" ",SOURCE!$U$2-3), "")&amp;
      SOURCE!J717&amp;", "&amp; IF(SOURCE!$V$2-LEN(SOURCE!J717) &gt;= 0, REPT(" ",SOURCE!$V$2-LEN(SOURCE!J717)), "")&amp;
      SOURCE!K717&amp;      IF(SOURCE!$W$2-LEN(SOURCE!K717) &gt;= 0, REPT(" ",SOURCE!$W$2-LEN(SOURCE!K717)), "")&amp;
  ", "&amp; SOURCE!L717&amp;      IF(SOURCE!$Y$2-LEN(SOURCE!L717) &gt;= 0, REPT(" ",SOURCE!$Y$2-LEN(SOURCE!L717)), "")&amp;
      "},"&amp;IF(SOURCE!M717&lt;&gt;"","   "&amp;SOURCE!M717,"")
 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4" t="str">
        <f>IF(SOURCE!C718&lt;0,VLOOKUP(SOURCE!C718,lookups!A$1:B$25,2,0),
  IF(ISBLANK(SOURCE!C718),
    "",
    "/* "&amp;TEXT(SOURCE!C718,"???0")&amp;" *"&amp;
      SOURCE!D718&amp;", "&amp; IF(SOURCE!$P$2-LEN(SOURCE!D718) &gt;= 0, REPT(" ",SOURCE!$P$2-LEN(SOURCE!D718)), "")&amp;
      SOURCE!E718&amp;", "&amp; IF(SOURCE!$Q$2-LEN(SOURCE!E718) &gt;= 0, REPT(" ",SOURCE!$Q$2-LEN(SOURCE!E718)), "")&amp;
      SOURCE!F718&amp;", "&amp; IF(SOURCE!$R$2-LEN(SOURCE!F718) &gt;=0, REPT(" ",SOURCE!$R$2-LEN(SOURCE!F718)), "")&amp;
      SOURCE!G718&amp;", "&amp; IF(SOURCE!$S$2-LEN(SOURCE!G718) &gt;= 0, REPT(" ",SOURCE!$S$2-LEN(SOURCE!G718)), "")&amp;
      TEXT(SOURCE!H718,"??0")&amp;", "&amp; IF(SOURCE!$T$2-3 &gt;= 0, REPT(" ",SOURCE!$T$2-3), "")&amp;
      TEXT(SOURCE!I718,"??0")&amp;", "&amp; IF(SOURCE!$U$2-3 &gt;= 0, REPT(" ",SOURCE!$U$2-3), "")&amp;
      SOURCE!J718&amp;", "&amp; IF(SOURCE!$V$2-LEN(SOURCE!J718) &gt;= 0, REPT(" ",SOURCE!$V$2-LEN(SOURCE!J718)), "")&amp;
      SOURCE!K718&amp;      IF(SOURCE!$W$2-LEN(SOURCE!K718) &gt;= 0, REPT(" ",SOURCE!$W$2-LEN(SOURCE!K718)), "")&amp;
  ", "&amp; SOURCE!L718&amp;      IF(SOURCE!$Y$2-LEN(SOURCE!L718) &gt;= 0, REPT(" ",SOURCE!$Y$2-LEN(SOURCE!L718)), "")&amp;
      "},"&amp;IF(SOURCE!M718&lt;&gt;"","   "&amp;SOURCE!M718,"")
 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4" t="str">
        <f>IF(SOURCE!C719&lt;0,VLOOKUP(SOURCE!C719,lookups!A$1:B$25,2,0),
  IF(ISBLANK(SOURCE!C719),
    "",
    "/* "&amp;TEXT(SOURCE!C719,"???0")&amp;" *"&amp;
      SOURCE!D719&amp;", "&amp; IF(SOURCE!$P$2-LEN(SOURCE!D719) &gt;= 0, REPT(" ",SOURCE!$P$2-LEN(SOURCE!D719)), "")&amp;
      SOURCE!E719&amp;", "&amp; IF(SOURCE!$Q$2-LEN(SOURCE!E719) &gt;= 0, REPT(" ",SOURCE!$Q$2-LEN(SOURCE!E719)), "")&amp;
      SOURCE!F719&amp;", "&amp; IF(SOURCE!$R$2-LEN(SOURCE!F719) &gt;=0, REPT(" ",SOURCE!$R$2-LEN(SOURCE!F719)), "")&amp;
      SOURCE!G719&amp;", "&amp; IF(SOURCE!$S$2-LEN(SOURCE!G719) &gt;= 0, REPT(" ",SOURCE!$S$2-LEN(SOURCE!G719)), "")&amp;
      TEXT(SOURCE!H719,"??0")&amp;", "&amp; IF(SOURCE!$T$2-3 &gt;= 0, REPT(" ",SOURCE!$T$2-3), "")&amp;
      TEXT(SOURCE!I719,"??0")&amp;", "&amp; IF(SOURCE!$U$2-3 &gt;= 0, REPT(" ",SOURCE!$U$2-3), "")&amp;
      SOURCE!J719&amp;", "&amp; IF(SOURCE!$V$2-LEN(SOURCE!J719) &gt;= 0, REPT(" ",SOURCE!$V$2-LEN(SOURCE!J719)), "")&amp;
      SOURCE!K719&amp;      IF(SOURCE!$W$2-LEN(SOURCE!K719) &gt;= 0, REPT(" ",SOURCE!$W$2-LEN(SOURCE!K719)), "")&amp;
  ", "&amp; SOURCE!L719&amp;      IF(SOURCE!$Y$2-LEN(SOURCE!L719) &gt;= 0, REPT(" ",SOURCE!$Y$2-LEN(SOURCE!L719)), "")&amp;
      "},"&amp;IF(SOURCE!M719&lt;&gt;"","   "&amp;SOURCE!M719,"")
 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4" t="str">
        <f>IF(SOURCE!C720&lt;0,VLOOKUP(SOURCE!C720,lookups!A$1:B$25,2,0),
  IF(ISBLANK(SOURCE!C720),
    "",
    "/* "&amp;TEXT(SOURCE!C720,"???0")&amp;" *"&amp;
      SOURCE!D720&amp;", "&amp; IF(SOURCE!$P$2-LEN(SOURCE!D720) &gt;= 0, REPT(" ",SOURCE!$P$2-LEN(SOURCE!D720)), "")&amp;
      SOURCE!E720&amp;", "&amp; IF(SOURCE!$Q$2-LEN(SOURCE!E720) &gt;= 0, REPT(" ",SOURCE!$Q$2-LEN(SOURCE!E720)), "")&amp;
      SOURCE!F720&amp;", "&amp; IF(SOURCE!$R$2-LEN(SOURCE!F720) &gt;=0, REPT(" ",SOURCE!$R$2-LEN(SOURCE!F720)), "")&amp;
      SOURCE!G720&amp;", "&amp; IF(SOURCE!$S$2-LEN(SOURCE!G720) &gt;= 0, REPT(" ",SOURCE!$S$2-LEN(SOURCE!G720)), "")&amp;
      TEXT(SOURCE!H720,"??0")&amp;", "&amp; IF(SOURCE!$T$2-3 &gt;= 0, REPT(" ",SOURCE!$T$2-3), "")&amp;
      TEXT(SOURCE!I720,"??0")&amp;", "&amp; IF(SOURCE!$U$2-3 &gt;= 0, REPT(" ",SOURCE!$U$2-3), "")&amp;
      SOURCE!J720&amp;", "&amp; IF(SOURCE!$V$2-LEN(SOURCE!J720) &gt;= 0, REPT(" ",SOURCE!$V$2-LEN(SOURCE!J720)), "")&amp;
      SOURCE!K720&amp;      IF(SOURCE!$W$2-LEN(SOURCE!K720) &gt;= 0, REPT(" ",SOURCE!$W$2-LEN(SOURCE!K720)), "")&amp;
  ", "&amp; SOURCE!L720&amp;      IF(SOURCE!$Y$2-LEN(SOURCE!L720) &gt;= 0, REPT(" ",SOURCE!$Y$2-LEN(SOURCE!L720)), "")&amp;
      "},"&amp;IF(SOURCE!M720&lt;&gt;"","   "&amp;SOURCE!M720,"")
 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4" t="str">
        <f>IF(SOURCE!C721&lt;0,VLOOKUP(SOURCE!C721,lookups!A$1:B$25,2,0),
  IF(ISBLANK(SOURCE!C721),
    "",
    "/* "&amp;TEXT(SOURCE!C721,"???0")&amp;" *"&amp;
      SOURCE!D721&amp;", "&amp; IF(SOURCE!$P$2-LEN(SOURCE!D721) &gt;= 0, REPT(" ",SOURCE!$P$2-LEN(SOURCE!D721)), "")&amp;
      SOURCE!E721&amp;", "&amp; IF(SOURCE!$Q$2-LEN(SOURCE!E721) &gt;= 0, REPT(" ",SOURCE!$Q$2-LEN(SOURCE!E721)), "")&amp;
      SOURCE!F721&amp;", "&amp; IF(SOURCE!$R$2-LEN(SOURCE!F721) &gt;=0, REPT(" ",SOURCE!$R$2-LEN(SOURCE!F721)), "")&amp;
      SOURCE!G721&amp;", "&amp; IF(SOURCE!$S$2-LEN(SOURCE!G721) &gt;= 0, REPT(" ",SOURCE!$S$2-LEN(SOURCE!G721)), "")&amp;
      TEXT(SOURCE!H721,"??0")&amp;", "&amp; IF(SOURCE!$T$2-3 &gt;= 0, REPT(" ",SOURCE!$T$2-3), "")&amp;
      TEXT(SOURCE!I721,"??0")&amp;", "&amp; IF(SOURCE!$U$2-3 &gt;= 0, REPT(" ",SOURCE!$U$2-3), "")&amp;
      SOURCE!J721&amp;", "&amp; IF(SOURCE!$V$2-LEN(SOURCE!J721) &gt;= 0, REPT(" ",SOURCE!$V$2-LEN(SOURCE!J721)), "")&amp;
      SOURCE!K721&amp;      IF(SOURCE!$W$2-LEN(SOURCE!K721) &gt;= 0, REPT(" ",SOURCE!$W$2-LEN(SOURCE!K721)), "")&amp;
  ", "&amp; SOURCE!L721&amp;      IF(SOURCE!$Y$2-LEN(SOURCE!L721) &gt;= 0, REPT(" ",SOURCE!$Y$2-LEN(SOURCE!L721)), "")&amp;
      "},"&amp;IF(SOURCE!M721&lt;&gt;"","   "&amp;SOURCE!M721,"")
 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4" t="str">
        <f>IF(SOURCE!C722&lt;0,VLOOKUP(SOURCE!C722,lookups!A$1:B$25,2,0),
  IF(ISBLANK(SOURCE!C722),
    "",
    "/* "&amp;TEXT(SOURCE!C722,"???0")&amp;" *"&amp;
      SOURCE!D722&amp;", "&amp; IF(SOURCE!$P$2-LEN(SOURCE!D722) &gt;= 0, REPT(" ",SOURCE!$P$2-LEN(SOURCE!D722)), "")&amp;
      SOURCE!E722&amp;", "&amp; IF(SOURCE!$Q$2-LEN(SOURCE!E722) &gt;= 0, REPT(" ",SOURCE!$Q$2-LEN(SOURCE!E722)), "")&amp;
      SOURCE!F722&amp;", "&amp; IF(SOURCE!$R$2-LEN(SOURCE!F722) &gt;=0, REPT(" ",SOURCE!$R$2-LEN(SOURCE!F722)), "")&amp;
      SOURCE!G722&amp;", "&amp; IF(SOURCE!$S$2-LEN(SOURCE!G722) &gt;= 0, REPT(" ",SOURCE!$S$2-LEN(SOURCE!G722)), "")&amp;
      TEXT(SOURCE!H722,"??0")&amp;", "&amp; IF(SOURCE!$T$2-3 &gt;= 0, REPT(" ",SOURCE!$T$2-3), "")&amp;
      TEXT(SOURCE!I722,"??0")&amp;", "&amp; IF(SOURCE!$U$2-3 &gt;= 0, REPT(" ",SOURCE!$U$2-3), "")&amp;
      SOURCE!J722&amp;", "&amp; IF(SOURCE!$V$2-LEN(SOURCE!J722) &gt;= 0, REPT(" ",SOURCE!$V$2-LEN(SOURCE!J722)), "")&amp;
      SOURCE!K722&amp;      IF(SOURCE!$W$2-LEN(SOURCE!K722) &gt;= 0, REPT(" ",SOURCE!$W$2-LEN(SOURCE!K722)), "")&amp;
  ", "&amp; SOURCE!L722&amp;      IF(SOURCE!$Y$2-LEN(SOURCE!L722) &gt;= 0, REPT(" ",SOURCE!$Y$2-LEN(SOURCE!L722)), "")&amp;
      "},"&amp;IF(SOURCE!M722&lt;&gt;"","   "&amp;SOURCE!M722,"")
 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4" t="str">
        <f>IF(SOURCE!C723&lt;0,VLOOKUP(SOURCE!C723,lookups!A$1:B$25,2,0),
  IF(ISBLANK(SOURCE!C723),
    "",
    "/* "&amp;TEXT(SOURCE!C723,"???0")&amp;" *"&amp;
      SOURCE!D723&amp;", "&amp; IF(SOURCE!$P$2-LEN(SOURCE!D723) &gt;= 0, REPT(" ",SOURCE!$P$2-LEN(SOURCE!D723)), "")&amp;
      SOURCE!E723&amp;", "&amp; IF(SOURCE!$Q$2-LEN(SOURCE!E723) &gt;= 0, REPT(" ",SOURCE!$Q$2-LEN(SOURCE!E723)), "")&amp;
      SOURCE!F723&amp;", "&amp; IF(SOURCE!$R$2-LEN(SOURCE!F723) &gt;=0, REPT(" ",SOURCE!$R$2-LEN(SOURCE!F723)), "")&amp;
      SOURCE!G723&amp;", "&amp; IF(SOURCE!$S$2-LEN(SOURCE!G723) &gt;= 0, REPT(" ",SOURCE!$S$2-LEN(SOURCE!G723)), "")&amp;
      TEXT(SOURCE!H723,"??0")&amp;", "&amp; IF(SOURCE!$T$2-3 &gt;= 0, REPT(" ",SOURCE!$T$2-3), "")&amp;
      TEXT(SOURCE!I723,"??0")&amp;", "&amp; IF(SOURCE!$U$2-3 &gt;= 0, REPT(" ",SOURCE!$U$2-3), "")&amp;
      SOURCE!J723&amp;", "&amp; IF(SOURCE!$V$2-LEN(SOURCE!J723) &gt;= 0, REPT(" ",SOURCE!$V$2-LEN(SOURCE!J723)), "")&amp;
      SOURCE!K723&amp;      IF(SOURCE!$W$2-LEN(SOURCE!K723) &gt;= 0, REPT(" ",SOURCE!$W$2-LEN(SOURCE!K723)), "")&amp;
  ", "&amp; SOURCE!L723&amp;      IF(SOURCE!$Y$2-LEN(SOURCE!L723) &gt;= 0, REPT(" ",SOURCE!$Y$2-LEN(SOURCE!L723)), "")&amp;
      "},"&amp;IF(SOURCE!M723&lt;&gt;"","   "&amp;SOURCE!M723,"")
 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4" t="str">
        <f>IF(SOURCE!C724&lt;0,VLOOKUP(SOURCE!C724,lookups!A$1:B$25,2,0),
  IF(ISBLANK(SOURCE!C724),
    "",
    "/* "&amp;TEXT(SOURCE!C724,"???0")&amp;" *"&amp;
      SOURCE!D724&amp;", "&amp; IF(SOURCE!$P$2-LEN(SOURCE!D724) &gt;= 0, REPT(" ",SOURCE!$P$2-LEN(SOURCE!D724)), "")&amp;
      SOURCE!E724&amp;", "&amp; IF(SOURCE!$Q$2-LEN(SOURCE!E724) &gt;= 0, REPT(" ",SOURCE!$Q$2-LEN(SOURCE!E724)), "")&amp;
      SOURCE!F724&amp;", "&amp; IF(SOURCE!$R$2-LEN(SOURCE!F724) &gt;=0, REPT(" ",SOURCE!$R$2-LEN(SOURCE!F724)), "")&amp;
      SOURCE!G724&amp;", "&amp; IF(SOURCE!$S$2-LEN(SOURCE!G724) &gt;= 0, REPT(" ",SOURCE!$S$2-LEN(SOURCE!G724)), "")&amp;
      TEXT(SOURCE!H724,"??0")&amp;", "&amp; IF(SOURCE!$T$2-3 &gt;= 0, REPT(" ",SOURCE!$T$2-3), "")&amp;
      TEXT(SOURCE!I724,"??0")&amp;", "&amp; IF(SOURCE!$U$2-3 &gt;= 0, REPT(" ",SOURCE!$U$2-3), "")&amp;
      SOURCE!J724&amp;", "&amp; IF(SOURCE!$V$2-LEN(SOURCE!J724) &gt;= 0, REPT(" ",SOURCE!$V$2-LEN(SOURCE!J724)), "")&amp;
      SOURCE!K724&amp;      IF(SOURCE!$W$2-LEN(SOURCE!K724) &gt;= 0, REPT(" ",SOURCE!$W$2-LEN(SOURCE!K724)), "")&amp;
  ", "&amp; SOURCE!L724&amp;      IF(SOURCE!$Y$2-LEN(SOURCE!L724) &gt;= 0, REPT(" ",SOURCE!$Y$2-LEN(SOURCE!L724)), "")&amp;
      "},"&amp;IF(SOURCE!M724&lt;&gt;"","   "&amp;SOURCE!M724,"")
 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4" t="str">
        <f>IF(SOURCE!C725&lt;0,VLOOKUP(SOURCE!C725,lookups!A$1:B$25,2,0),
  IF(ISBLANK(SOURCE!C725),
    "",
    "/* "&amp;TEXT(SOURCE!C725,"???0")&amp;" *"&amp;
      SOURCE!D725&amp;", "&amp; IF(SOURCE!$P$2-LEN(SOURCE!D725) &gt;= 0, REPT(" ",SOURCE!$P$2-LEN(SOURCE!D725)), "")&amp;
      SOURCE!E725&amp;", "&amp; IF(SOURCE!$Q$2-LEN(SOURCE!E725) &gt;= 0, REPT(" ",SOURCE!$Q$2-LEN(SOURCE!E725)), "")&amp;
      SOURCE!F725&amp;", "&amp; IF(SOURCE!$R$2-LEN(SOURCE!F725) &gt;=0, REPT(" ",SOURCE!$R$2-LEN(SOURCE!F725)), "")&amp;
      SOURCE!G725&amp;", "&amp; IF(SOURCE!$S$2-LEN(SOURCE!G725) &gt;= 0, REPT(" ",SOURCE!$S$2-LEN(SOURCE!G725)), "")&amp;
      TEXT(SOURCE!H725,"??0")&amp;", "&amp; IF(SOURCE!$T$2-3 &gt;= 0, REPT(" ",SOURCE!$T$2-3), "")&amp;
      TEXT(SOURCE!I725,"??0")&amp;", "&amp; IF(SOURCE!$U$2-3 &gt;= 0, REPT(" ",SOURCE!$U$2-3), "")&amp;
      SOURCE!J725&amp;", "&amp; IF(SOURCE!$V$2-LEN(SOURCE!J725) &gt;= 0, REPT(" ",SOURCE!$V$2-LEN(SOURCE!J725)), "")&amp;
      SOURCE!K725&amp;      IF(SOURCE!$W$2-LEN(SOURCE!K725) &gt;= 0, REPT(" ",SOURCE!$W$2-LEN(SOURCE!K725)), "")&amp;
  ", "&amp; SOURCE!L725&amp;      IF(SOURCE!$Y$2-LEN(SOURCE!L725) &gt;= 0, REPT(" ",SOURCE!$Y$2-LEN(SOURCE!L725)), "")&amp;
      "},"&amp;IF(SOURCE!M725&lt;&gt;"","   "&amp;SOURCE!M725,"")
 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726" spans="1:1">
      <c r="A726" s="14" t="str">
        <f>IF(SOURCE!C726&lt;0,VLOOKUP(SOURCE!C726,lookups!A$1:B$25,2,0),
  IF(ISBLANK(SOURCE!C726),
    "",
    "/* "&amp;TEXT(SOURCE!C726,"???0")&amp;" *"&amp;
      SOURCE!D726&amp;", "&amp; IF(SOURCE!$P$2-LEN(SOURCE!D726) &gt;= 0, REPT(" ",SOURCE!$P$2-LEN(SOURCE!D726)), "")&amp;
      SOURCE!E726&amp;", "&amp; IF(SOURCE!$Q$2-LEN(SOURCE!E726) &gt;= 0, REPT(" ",SOURCE!$Q$2-LEN(SOURCE!E726)), "")&amp;
      SOURCE!F726&amp;", "&amp; IF(SOURCE!$R$2-LEN(SOURCE!F726) &gt;=0, REPT(" ",SOURCE!$R$2-LEN(SOURCE!F726)), "")&amp;
      SOURCE!G726&amp;", "&amp; IF(SOURCE!$S$2-LEN(SOURCE!G726) &gt;= 0, REPT(" ",SOURCE!$S$2-LEN(SOURCE!G726)), "")&amp;
      TEXT(SOURCE!H726,"??0")&amp;", "&amp; IF(SOURCE!$T$2-3 &gt;= 0, REPT(" ",SOURCE!$T$2-3), "")&amp;
      TEXT(SOURCE!I726,"??0")&amp;", "&amp; IF(SOURCE!$U$2-3 &gt;= 0, REPT(" ",SOURCE!$U$2-3), "")&amp;
      SOURCE!J726&amp;", "&amp; IF(SOURCE!$V$2-LEN(SOURCE!J726) &gt;= 0, REPT(" ",SOURCE!$V$2-LEN(SOURCE!J726)), "")&amp;
      SOURCE!K726&amp;      IF(SOURCE!$W$2-LEN(SOURCE!K726) &gt;= 0, REPT(" ",SOURCE!$W$2-LEN(SOURCE!K726)), "")&amp;
  ", "&amp; SOURCE!L726&amp;      IF(SOURCE!$Y$2-LEN(SOURCE!L726) &gt;= 0, REPT(" ",SOURCE!$Y$2-LEN(SOURCE!L726)), "")&amp;
      "},"&amp;IF(SOURCE!M726&lt;&gt;"","   "&amp;SOURCE!M726,"")
 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4" t="str">
        <f>IF(SOURCE!C727&lt;0,VLOOKUP(SOURCE!C727,lookups!A$1:B$25,2,0),
  IF(ISBLANK(SOURCE!C727),
    "",
    "/* "&amp;TEXT(SOURCE!C727,"???0")&amp;" *"&amp;
      SOURCE!D727&amp;", "&amp; IF(SOURCE!$P$2-LEN(SOURCE!D727) &gt;= 0, REPT(" ",SOURCE!$P$2-LEN(SOURCE!D727)), "")&amp;
      SOURCE!E727&amp;", "&amp; IF(SOURCE!$Q$2-LEN(SOURCE!E727) &gt;= 0, REPT(" ",SOURCE!$Q$2-LEN(SOURCE!E727)), "")&amp;
      SOURCE!F727&amp;", "&amp; IF(SOURCE!$R$2-LEN(SOURCE!F727) &gt;=0, REPT(" ",SOURCE!$R$2-LEN(SOURCE!F727)), "")&amp;
      SOURCE!G727&amp;", "&amp; IF(SOURCE!$S$2-LEN(SOURCE!G727) &gt;= 0, REPT(" ",SOURCE!$S$2-LEN(SOURCE!G727)), "")&amp;
      TEXT(SOURCE!H727,"??0")&amp;", "&amp; IF(SOURCE!$T$2-3 &gt;= 0, REPT(" ",SOURCE!$T$2-3), "")&amp;
      TEXT(SOURCE!I727,"??0")&amp;", "&amp; IF(SOURCE!$U$2-3 &gt;= 0, REPT(" ",SOURCE!$U$2-3), "")&amp;
      SOURCE!J727&amp;", "&amp; IF(SOURCE!$V$2-LEN(SOURCE!J727) &gt;= 0, REPT(" ",SOURCE!$V$2-LEN(SOURCE!J727)), "")&amp;
      SOURCE!K727&amp;      IF(SOURCE!$W$2-LEN(SOURCE!K727) &gt;= 0, REPT(" ",SOURCE!$W$2-LEN(SOURCE!K727)), "")&amp;
  ", "&amp; SOURCE!L727&amp;      IF(SOURCE!$Y$2-LEN(SOURCE!L727) &gt;= 0, REPT(" ",SOURCE!$Y$2-LEN(SOURCE!L727)), "")&amp;
      "},"&amp;IF(SOURCE!M727&lt;&gt;"","   "&amp;SOURCE!M727,"")
 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4" t="str">
        <f>IF(SOURCE!C728&lt;0,VLOOKUP(SOURCE!C728,lookups!A$1:B$25,2,0),
  IF(ISBLANK(SOURCE!C728),
    "",
    "/* "&amp;TEXT(SOURCE!C728,"???0")&amp;" *"&amp;
      SOURCE!D728&amp;", "&amp; IF(SOURCE!$P$2-LEN(SOURCE!D728) &gt;= 0, REPT(" ",SOURCE!$P$2-LEN(SOURCE!D728)), "")&amp;
      SOURCE!E728&amp;", "&amp; IF(SOURCE!$Q$2-LEN(SOURCE!E728) &gt;= 0, REPT(" ",SOURCE!$Q$2-LEN(SOURCE!E728)), "")&amp;
      SOURCE!F728&amp;", "&amp; IF(SOURCE!$R$2-LEN(SOURCE!F728) &gt;=0, REPT(" ",SOURCE!$R$2-LEN(SOURCE!F728)), "")&amp;
      SOURCE!G728&amp;", "&amp; IF(SOURCE!$S$2-LEN(SOURCE!G728) &gt;= 0, REPT(" ",SOURCE!$S$2-LEN(SOURCE!G728)), "")&amp;
      TEXT(SOURCE!H728,"??0")&amp;", "&amp; IF(SOURCE!$T$2-3 &gt;= 0, REPT(" ",SOURCE!$T$2-3), "")&amp;
      TEXT(SOURCE!I728,"??0")&amp;", "&amp; IF(SOURCE!$U$2-3 &gt;= 0, REPT(" ",SOURCE!$U$2-3), "")&amp;
      SOURCE!J728&amp;", "&amp; IF(SOURCE!$V$2-LEN(SOURCE!J728) &gt;= 0, REPT(" ",SOURCE!$V$2-LEN(SOURCE!J728)), "")&amp;
      SOURCE!K728&amp;      IF(SOURCE!$W$2-LEN(SOURCE!K728) &gt;= 0, REPT(" ",SOURCE!$W$2-LEN(SOURCE!K728)), "")&amp;
  ", "&amp; SOURCE!L728&amp;      IF(SOURCE!$Y$2-LEN(SOURCE!L728) &gt;= 0, REPT(" ",SOURCE!$Y$2-LEN(SOURCE!L728)), "")&amp;
      "},"&amp;IF(SOURCE!M728&lt;&gt;"","   "&amp;SOURCE!M728,"")
 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4" t="str">
        <f>IF(SOURCE!C729&lt;0,VLOOKUP(SOURCE!C729,lookups!A$1:B$25,2,0),
  IF(ISBLANK(SOURCE!C729),
    "",
    "/* "&amp;TEXT(SOURCE!C729,"???0")&amp;" *"&amp;
      SOURCE!D729&amp;", "&amp; IF(SOURCE!$P$2-LEN(SOURCE!D729) &gt;= 0, REPT(" ",SOURCE!$P$2-LEN(SOURCE!D729)), "")&amp;
      SOURCE!E729&amp;", "&amp; IF(SOURCE!$Q$2-LEN(SOURCE!E729) &gt;= 0, REPT(" ",SOURCE!$Q$2-LEN(SOURCE!E729)), "")&amp;
      SOURCE!F729&amp;", "&amp; IF(SOURCE!$R$2-LEN(SOURCE!F729) &gt;=0, REPT(" ",SOURCE!$R$2-LEN(SOURCE!F729)), "")&amp;
      SOURCE!G729&amp;", "&amp; IF(SOURCE!$S$2-LEN(SOURCE!G729) &gt;= 0, REPT(" ",SOURCE!$S$2-LEN(SOURCE!G729)), "")&amp;
      TEXT(SOURCE!H729,"??0")&amp;", "&amp; IF(SOURCE!$T$2-3 &gt;= 0, REPT(" ",SOURCE!$T$2-3), "")&amp;
      TEXT(SOURCE!I729,"??0")&amp;", "&amp; IF(SOURCE!$U$2-3 &gt;= 0, REPT(" ",SOURCE!$U$2-3), "")&amp;
      SOURCE!J729&amp;", "&amp; IF(SOURCE!$V$2-LEN(SOURCE!J729) &gt;= 0, REPT(" ",SOURCE!$V$2-LEN(SOURCE!J729)), "")&amp;
      SOURCE!K729&amp;      IF(SOURCE!$W$2-LEN(SOURCE!K729) &gt;= 0, REPT(" ",SOURCE!$W$2-LEN(SOURCE!K729)), "")&amp;
  ", "&amp; SOURCE!L729&amp;      IF(SOURCE!$Y$2-LEN(SOURCE!L729) &gt;= 0, REPT(" ",SOURCE!$Y$2-LEN(SOURCE!L729)), "")&amp;
      "},"&amp;IF(SOURCE!M729&lt;&gt;"","   "&amp;SOURCE!M729,"")
 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4" t="str">
        <f>IF(SOURCE!C730&lt;0,VLOOKUP(SOURCE!C730,lookups!A$1:B$25,2,0),
  IF(ISBLANK(SOURCE!C730),
    "",
    "/* "&amp;TEXT(SOURCE!C730,"???0")&amp;" *"&amp;
      SOURCE!D730&amp;", "&amp; IF(SOURCE!$P$2-LEN(SOURCE!D730) &gt;= 0, REPT(" ",SOURCE!$P$2-LEN(SOURCE!D730)), "")&amp;
      SOURCE!E730&amp;", "&amp; IF(SOURCE!$Q$2-LEN(SOURCE!E730) &gt;= 0, REPT(" ",SOURCE!$Q$2-LEN(SOURCE!E730)), "")&amp;
      SOURCE!F730&amp;", "&amp; IF(SOURCE!$R$2-LEN(SOURCE!F730) &gt;=0, REPT(" ",SOURCE!$R$2-LEN(SOURCE!F730)), "")&amp;
      SOURCE!G730&amp;", "&amp; IF(SOURCE!$S$2-LEN(SOURCE!G730) &gt;= 0, REPT(" ",SOURCE!$S$2-LEN(SOURCE!G730)), "")&amp;
      TEXT(SOURCE!H730,"??0")&amp;", "&amp; IF(SOURCE!$T$2-3 &gt;= 0, REPT(" ",SOURCE!$T$2-3), "")&amp;
      TEXT(SOURCE!I730,"??0")&amp;", "&amp; IF(SOURCE!$U$2-3 &gt;= 0, REPT(" ",SOURCE!$U$2-3), "")&amp;
      SOURCE!J730&amp;", "&amp; IF(SOURCE!$V$2-LEN(SOURCE!J730) &gt;= 0, REPT(" ",SOURCE!$V$2-LEN(SOURCE!J730)), "")&amp;
      SOURCE!K730&amp;      IF(SOURCE!$W$2-LEN(SOURCE!K730) &gt;= 0, REPT(" ",SOURCE!$W$2-LEN(SOURCE!K730)), "")&amp;
  ", "&amp; SOURCE!L730&amp;      IF(SOURCE!$Y$2-LEN(SOURCE!L730) &gt;= 0, REPT(" ",SOURCE!$Y$2-LEN(SOURCE!L730)), "")&amp;
      "},"&amp;IF(SOURCE!M730&lt;&gt;"","   "&amp;SOURCE!M730,"")
 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4" t="str">
        <f>IF(SOURCE!C731&lt;0,VLOOKUP(SOURCE!C731,lookups!A$1:B$25,2,0),
  IF(ISBLANK(SOURCE!C731),
    "",
    "/* "&amp;TEXT(SOURCE!C731,"???0")&amp;" *"&amp;
      SOURCE!D731&amp;", "&amp; IF(SOURCE!$P$2-LEN(SOURCE!D731) &gt;= 0, REPT(" ",SOURCE!$P$2-LEN(SOURCE!D731)), "")&amp;
      SOURCE!E731&amp;", "&amp; IF(SOURCE!$Q$2-LEN(SOURCE!E731) &gt;= 0, REPT(" ",SOURCE!$Q$2-LEN(SOURCE!E731)), "")&amp;
      SOURCE!F731&amp;", "&amp; IF(SOURCE!$R$2-LEN(SOURCE!F731) &gt;=0, REPT(" ",SOURCE!$R$2-LEN(SOURCE!F731)), "")&amp;
      SOURCE!G731&amp;", "&amp; IF(SOURCE!$S$2-LEN(SOURCE!G731) &gt;= 0, REPT(" ",SOURCE!$S$2-LEN(SOURCE!G731)), "")&amp;
      TEXT(SOURCE!H731,"??0")&amp;", "&amp; IF(SOURCE!$T$2-3 &gt;= 0, REPT(" ",SOURCE!$T$2-3), "")&amp;
      TEXT(SOURCE!I731,"??0")&amp;", "&amp; IF(SOURCE!$U$2-3 &gt;= 0, REPT(" ",SOURCE!$U$2-3), "")&amp;
      SOURCE!J731&amp;", "&amp; IF(SOURCE!$V$2-LEN(SOURCE!J731) &gt;= 0, REPT(" ",SOURCE!$V$2-LEN(SOURCE!J731)), "")&amp;
      SOURCE!K731&amp;      IF(SOURCE!$W$2-LEN(SOURCE!K731) &gt;= 0, REPT(" ",SOURCE!$W$2-LEN(SOURCE!K731)), "")&amp;
  ", "&amp; SOURCE!L731&amp;      IF(SOURCE!$Y$2-LEN(SOURCE!L731) &gt;= 0, REPT(" ",SOURCE!$Y$2-LEN(SOURCE!L731)), "")&amp;
      "},"&amp;IF(SOURCE!M731&lt;&gt;"","   "&amp;SOURCE!M731,"")
 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4" t="str">
        <f>IF(SOURCE!C732&lt;0,VLOOKUP(SOURCE!C732,lookups!A$1:B$25,2,0),
  IF(ISBLANK(SOURCE!C732),
    "",
    "/* "&amp;TEXT(SOURCE!C732,"???0")&amp;" *"&amp;
      SOURCE!D732&amp;", "&amp; IF(SOURCE!$P$2-LEN(SOURCE!D732) &gt;= 0, REPT(" ",SOURCE!$P$2-LEN(SOURCE!D732)), "")&amp;
      SOURCE!E732&amp;", "&amp; IF(SOURCE!$Q$2-LEN(SOURCE!E732) &gt;= 0, REPT(" ",SOURCE!$Q$2-LEN(SOURCE!E732)), "")&amp;
      SOURCE!F732&amp;", "&amp; IF(SOURCE!$R$2-LEN(SOURCE!F732) &gt;=0, REPT(" ",SOURCE!$R$2-LEN(SOURCE!F732)), "")&amp;
      SOURCE!G732&amp;", "&amp; IF(SOURCE!$S$2-LEN(SOURCE!G732) &gt;= 0, REPT(" ",SOURCE!$S$2-LEN(SOURCE!G732)), "")&amp;
      TEXT(SOURCE!H732,"??0")&amp;", "&amp; IF(SOURCE!$T$2-3 &gt;= 0, REPT(" ",SOURCE!$T$2-3), "")&amp;
      TEXT(SOURCE!I732,"??0")&amp;", "&amp; IF(SOURCE!$U$2-3 &gt;= 0, REPT(" ",SOURCE!$U$2-3), "")&amp;
      SOURCE!J732&amp;", "&amp; IF(SOURCE!$V$2-LEN(SOURCE!J732) &gt;= 0, REPT(" ",SOURCE!$V$2-LEN(SOURCE!J732)), "")&amp;
      SOURCE!K732&amp;      IF(SOURCE!$W$2-LEN(SOURCE!K732) &gt;= 0, REPT(" ",SOURCE!$W$2-LEN(SOURCE!K732)), "")&amp;
  ", "&amp; SOURCE!L732&amp;      IF(SOURCE!$Y$2-LEN(SOURCE!L732) &gt;= 0, REPT(" ",SOURCE!$Y$2-LEN(SOURCE!L732)), "")&amp;
      "},"&amp;IF(SOURCE!M732&lt;&gt;"","   "&amp;SOURCE!M732,"")
 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4" t="str">
        <f>IF(SOURCE!C733&lt;0,VLOOKUP(SOURCE!C733,lookups!A$1:B$25,2,0),
  IF(ISBLANK(SOURCE!C733),
    "",
    "/* "&amp;TEXT(SOURCE!C733,"???0")&amp;" *"&amp;
      SOURCE!D733&amp;", "&amp; IF(SOURCE!$P$2-LEN(SOURCE!D733) &gt;= 0, REPT(" ",SOURCE!$P$2-LEN(SOURCE!D733)), "")&amp;
      SOURCE!E733&amp;", "&amp; IF(SOURCE!$Q$2-LEN(SOURCE!E733) &gt;= 0, REPT(" ",SOURCE!$Q$2-LEN(SOURCE!E733)), "")&amp;
      SOURCE!F733&amp;", "&amp; IF(SOURCE!$R$2-LEN(SOURCE!F733) &gt;=0, REPT(" ",SOURCE!$R$2-LEN(SOURCE!F733)), "")&amp;
      SOURCE!G733&amp;", "&amp; IF(SOURCE!$S$2-LEN(SOURCE!G733) &gt;= 0, REPT(" ",SOURCE!$S$2-LEN(SOURCE!G733)), "")&amp;
      TEXT(SOURCE!H733,"??0")&amp;", "&amp; IF(SOURCE!$T$2-3 &gt;= 0, REPT(" ",SOURCE!$T$2-3), "")&amp;
      TEXT(SOURCE!I733,"??0")&amp;", "&amp; IF(SOURCE!$U$2-3 &gt;= 0, REPT(" ",SOURCE!$U$2-3), "")&amp;
      SOURCE!J733&amp;", "&amp; IF(SOURCE!$V$2-LEN(SOURCE!J733) &gt;= 0, REPT(" ",SOURCE!$V$2-LEN(SOURCE!J733)), "")&amp;
      SOURCE!K733&amp;      IF(SOURCE!$W$2-LEN(SOURCE!K733) &gt;= 0, REPT(" ",SOURCE!$W$2-LEN(SOURCE!K733)), "")&amp;
  ", "&amp; SOURCE!L733&amp;      IF(SOURCE!$Y$2-LEN(SOURCE!L733) &gt;= 0, REPT(" ",SOURCE!$Y$2-LEN(SOURCE!L733)), "")&amp;
      "},"&amp;IF(SOURCE!M733&lt;&gt;"","   "&amp;SOURCE!M733,"")
 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734" spans="1:1">
      <c r="A734" s="14" t="str">
        <f>IF(SOURCE!C734&lt;0,VLOOKUP(SOURCE!C734,lookups!A$1:B$25,2,0),
  IF(ISBLANK(SOURCE!C734),
    "",
    "/* "&amp;TEXT(SOURCE!C734,"???0")&amp;" *"&amp;
      SOURCE!D734&amp;", "&amp; IF(SOURCE!$P$2-LEN(SOURCE!D734) &gt;= 0, REPT(" ",SOURCE!$P$2-LEN(SOURCE!D734)), "")&amp;
      SOURCE!E734&amp;", "&amp; IF(SOURCE!$Q$2-LEN(SOURCE!E734) &gt;= 0, REPT(" ",SOURCE!$Q$2-LEN(SOURCE!E734)), "")&amp;
      SOURCE!F734&amp;", "&amp; IF(SOURCE!$R$2-LEN(SOURCE!F734) &gt;=0, REPT(" ",SOURCE!$R$2-LEN(SOURCE!F734)), "")&amp;
      SOURCE!G734&amp;", "&amp; IF(SOURCE!$S$2-LEN(SOURCE!G734) &gt;= 0, REPT(" ",SOURCE!$S$2-LEN(SOURCE!G734)), "")&amp;
      TEXT(SOURCE!H734,"??0")&amp;", "&amp; IF(SOURCE!$T$2-3 &gt;= 0, REPT(" ",SOURCE!$T$2-3), "")&amp;
      TEXT(SOURCE!I734,"??0")&amp;", "&amp; IF(SOURCE!$U$2-3 &gt;= 0, REPT(" ",SOURCE!$U$2-3), "")&amp;
      SOURCE!J734&amp;", "&amp; IF(SOURCE!$V$2-LEN(SOURCE!J734) &gt;= 0, REPT(" ",SOURCE!$V$2-LEN(SOURCE!J734)), "")&amp;
      SOURCE!K734&amp;      IF(SOURCE!$W$2-LEN(SOURCE!K734) &gt;= 0, REPT(" ",SOURCE!$W$2-LEN(SOURCE!K734)), "")&amp;
  ", "&amp; SOURCE!L734&amp;      IF(SOURCE!$Y$2-LEN(SOURCE!L734) &gt;= 0, REPT(" ",SOURCE!$Y$2-LEN(SOURCE!L734)), "")&amp;
      "},"&amp;IF(SOURCE!M734&lt;&gt;"","   "&amp;SOURCE!M734,"")
 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735" spans="1:1">
      <c r="A735" s="14" t="str">
        <f>IF(SOURCE!C735&lt;0,VLOOKUP(SOURCE!C735,lookups!A$1:B$25,2,0),
  IF(ISBLANK(SOURCE!C735),
    "",
    "/* "&amp;TEXT(SOURCE!C735,"???0")&amp;" *"&amp;
      SOURCE!D735&amp;", "&amp; IF(SOURCE!$P$2-LEN(SOURCE!D735) &gt;= 0, REPT(" ",SOURCE!$P$2-LEN(SOURCE!D735)), "")&amp;
      SOURCE!E735&amp;", "&amp; IF(SOURCE!$Q$2-LEN(SOURCE!E735) &gt;= 0, REPT(" ",SOURCE!$Q$2-LEN(SOURCE!E735)), "")&amp;
      SOURCE!F735&amp;", "&amp; IF(SOURCE!$R$2-LEN(SOURCE!F735) &gt;=0, REPT(" ",SOURCE!$R$2-LEN(SOURCE!F735)), "")&amp;
      SOURCE!G735&amp;", "&amp; IF(SOURCE!$S$2-LEN(SOURCE!G735) &gt;= 0, REPT(" ",SOURCE!$S$2-LEN(SOURCE!G735)), "")&amp;
      TEXT(SOURCE!H735,"??0")&amp;", "&amp; IF(SOURCE!$T$2-3 &gt;= 0, REPT(" ",SOURCE!$T$2-3), "")&amp;
      TEXT(SOURCE!I735,"??0")&amp;", "&amp; IF(SOURCE!$U$2-3 &gt;= 0, REPT(" ",SOURCE!$U$2-3), "")&amp;
      SOURCE!J735&amp;", "&amp; IF(SOURCE!$V$2-LEN(SOURCE!J735) &gt;= 0, REPT(" ",SOURCE!$V$2-LEN(SOURCE!J735)), "")&amp;
      SOURCE!K735&amp;      IF(SOURCE!$W$2-LEN(SOURCE!K735) &gt;= 0, REPT(" ",SOURCE!$W$2-LEN(SOURCE!K735)), "")&amp;
  ", "&amp; SOURCE!L735&amp;      IF(SOURCE!$Y$2-LEN(SOURCE!L735) &gt;= 0, REPT(" ",SOURCE!$Y$2-LEN(SOURCE!L735)), "")&amp;
      "},"&amp;IF(SOURCE!M735&lt;&gt;"","   "&amp;SOURCE!M735,"")
 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4" t="str">
        <f>IF(SOURCE!C736&lt;0,VLOOKUP(SOURCE!C736,lookups!A$1:B$25,2,0),
  IF(ISBLANK(SOURCE!C736),
    "",
    "/* "&amp;TEXT(SOURCE!C736,"???0")&amp;" *"&amp;
      SOURCE!D736&amp;", "&amp; IF(SOURCE!$P$2-LEN(SOURCE!D736) &gt;= 0, REPT(" ",SOURCE!$P$2-LEN(SOURCE!D736)), "")&amp;
      SOURCE!E736&amp;", "&amp; IF(SOURCE!$Q$2-LEN(SOURCE!E736) &gt;= 0, REPT(" ",SOURCE!$Q$2-LEN(SOURCE!E736)), "")&amp;
      SOURCE!F736&amp;", "&amp; IF(SOURCE!$R$2-LEN(SOURCE!F736) &gt;=0, REPT(" ",SOURCE!$R$2-LEN(SOURCE!F736)), "")&amp;
      SOURCE!G736&amp;", "&amp; IF(SOURCE!$S$2-LEN(SOURCE!G736) &gt;= 0, REPT(" ",SOURCE!$S$2-LEN(SOURCE!G736)), "")&amp;
      TEXT(SOURCE!H736,"??0")&amp;", "&amp; IF(SOURCE!$T$2-3 &gt;= 0, REPT(" ",SOURCE!$T$2-3), "")&amp;
      TEXT(SOURCE!I736,"??0")&amp;", "&amp; IF(SOURCE!$U$2-3 &gt;= 0, REPT(" ",SOURCE!$U$2-3), "")&amp;
      SOURCE!J736&amp;", "&amp; IF(SOURCE!$V$2-LEN(SOURCE!J736) &gt;= 0, REPT(" ",SOURCE!$V$2-LEN(SOURCE!J736)), "")&amp;
      SOURCE!K736&amp;      IF(SOURCE!$W$2-LEN(SOURCE!K736) &gt;= 0, REPT(" ",SOURCE!$W$2-LEN(SOURCE!K736)), "")&amp;
  ", "&amp; SOURCE!L736&amp;      IF(SOURCE!$Y$2-LEN(SOURCE!L736) &gt;= 0, REPT(" ",SOURCE!$Y$2-LEN(SOURCE!L736)), "")&amp;
      "},"&amp;IF(SOURCE!M736&lt;&gt;"","   "&amp;SOURCE!M736,"")
 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4" t="str">
        <f>IF(SOURCE!C737&lt;0,VLOOKUP(SOURCE!C737,lookups!A$1:B$25,2,0),
  IF(ISBLANK(SOURCE!C737),
    "",
    "/* "&amp;TEXT(SOURCE!C737,"???0")&amp;" *"&amp;
      SOURCE!D737&amp;", "&amp; IF(SOURCE!$P$2-LEN(SOURCE!D737) &gt;= 0, REPT(" ",SOURCE!$P$2-LEN(SOURCE!D737)), "")&amp;
      SOURCE!E737&amp;", "&amp; IF(SOURCE!$Q$2-LEN(SOURCE!E737) &gt;= 0, REPT(" ",SOURCE!$Q$2-LEN(SOURCE!E737)), "")&amp;
      SOURCE!F737&amp;", "&amp; IF(SOURCE!$R$2-LEN(SOURCE!F737) &gt;=0, REPT(" ",SOURCE!$R$2-LEN(SOURCE!F737)), "")&amp;
      SOURCE!G737&amp;", "&amp; IF(SOURCE!$S$2-LEN(SOURCE!G737) &gt;= 0, REPT(" ",SOURCE!$S$2-LEN(SOURCE!G737)), "")&amp;
      TEXT(SOURCE!H737,"??0")&amp;", "&amp; IF(SOURCE!$T$2-3 &gt;= 0, REPT(" ",SOURCE!$T$2-3), "")&amp;
      TEXT(SOURCE!I737,"??0")&amp;", "&amp; IF(SOURCE!$U$2-3 &gt;= 0, REPT(" ",SOURCE!$U$2-3), "")&amp;
      SOURCE!J737&amp;", "&amp; IF(SOURCE!$V$2-LEN(SOURCE!J737) &gt;= 0, REPT(" ",SOURCE!$V$2-LEN(SOURCE!J737)), "")&amp;
      SOURCE!K737&amp;      IF(SOURCE!$W$2-LEN(SOURCE!K737) &gt;= 0, REPT(" ",SOURCE!$W$2-LEN(SOURCE!K737)), "")&amp;
  ", "&amp; SOURCE!L737&amp;      IF(SOURCE!$Y$2-LEN(SOURCE!L737) &gt;= 0, REPT(" ",SOURCE!$Y$2-LEN(SOURCE!L737)), "")&amp;
      "},"&amp;IF(SOURCE!M737&lt;&gt;"","   "&amp;SOURCE!M737,"")
 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4" t="str">
        <f>IF(SOURCE!C738&lt;0,VLOOKUP(SOURCE!C738,lookups!A$1:B$25,2,0),
  IF(ISBLANK(SOURCE!C738),
    "",
    "/* "&amp;TEXT(SOURCE!C738,"???0")&amp;" *"&amp;
      SOURCE!D738&amp;", "&amp; IF(SOURCE!$P$2-LEN(SOURCE!D738) &gt;= 0, REPT(" ",SOURCE!$P$2-LEN(SOURCE!D738)), "")&amp;
      SOURCE!E738&amp;", "&amp; IF(SOURCE!$Q$2-LEN(SOURCE!E738) &gt;= 0, REPT(" ",SOURCE!$Q$2-LEN(SOURCE!E738)), "")&amp;
      SOURCE!F738&amp;", "&amp; IF(SOURCE!$R$2-LEN(SOURCE!F738) &gt;=0, REPT(" ",SOURCE!$R$2-LEN(SOURCE!F738)), "")&amp;
      SOURCE!G738&amp;", "&amp; IF(SOURCE!$S$2-LEN(SOURCE!G738) &gt;= 0, REPT(" ",SOURCE!$S$2-LEN(SOURCE!G738)), "")&amp;
      TEXT(SOURCE!H738,"??0")&amp;", "&amp; IF(SOURCE!$T$2-3 &gt;= 0, REPT(" ",SOURCE!$T$2-3), "")&amp;
      TEXT(SOURCE!I738,"??0")&amp;", "&amp; IF(SOURCE!$U$2-3 &gt;= 0, REPT(" ",SOURCE!$U$2-3), "")&amp;
      SOURCE!J738&amp;", "&amp; IF(SOURCE!$V$2-LEN(SOURCE!J738) &gt;= 0, REPT(" ",SOURCE!$V$2-LEN(SOURCE!J738)), "")&amp;
      SOURCE!K738&amp;      IF(SOURCE!$W$2-LEN(SOURCE!K738) &gt;= 0, REPT(" ",SOURCE!$W$2-LEN(SOURCE!K738)), "")&amp;
  ", "&amp; SOURCE!L738&amp;      IF(SOURCE!$Y$2-LEN(SOURCE!L738) &gt;= 0, REPT(" ",SOURCE!$Y$2-LEN(SOURCE!L738)), "")&amp;
      "},"&amp;IF(SOURCE!M738&lt;&gt;"","   "&amp;SOURCE!M738,"")
 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4" t="str">
        <f>IF(SOURCE!C739&lt;0,VLOOKUP(SOURCE!C739,lookups!A$1:B$25,2,0),
  IF(ISBLANK(SOURCE!C739),
    "",
    "/* "&amp;TEXT(SOURCE!C739,"???0")&amp;" *"&amp;
      SOURCE!D739&amp;", "&amp; IF(SOURCE!$P$2-LEN(SOURCE!D739) &gt;= 0, REPT(" ",SOURCE!$P$2-LEN(SOURCE!D739)), "")&amp;
      SOURCE!E739&amp;", "&amp; IF(SOURCE!$Q$2-LEN(SOURCE!E739) &gt;= 0, REPT(" ",SOURCE!$Q$2-LEN(SOURCE!E739)), "")&amp;
      SOURCE!F739&amp;", "&amp; IF(SOURCE!$R$2-LEN(SOURCE!F739) &gt;=0, REPT(" ",SOURCE!$R$2-LEN(SOURCE!F739)), "")&amp;
      SOURCE!G739&amp;", "&amp; IF(SOURCE!$S$2-LEN(SOURCE!G739) &gt;= 0, REPT(" ",SOURCE!$S$2-LEN(SOURCE!G739)), "")&amp;
      TEXT(SOURCE!H739,"??0")&amp;", "&amp; IF(SOURCE!$T$2-3 &gt;= 0, REPT(" ",SOURCE!$T$2-3), "")&amp;
      TEXT(SOURCE!I739,"??0")&amp;", "&amp; IF(SOURCE!$U$2-3 &gt;= 0, REPT(" ",SOURCE!$U$2-3), "")&amp;
      SOURCE!J739&amp;", "&amp; IF(SOURCE!$V$2-LEN(SOURCE!J739) &gt;= 0, REPT(" ",SOURCE!$V$2-LEN(SOURCE!J739)), "")&amp;
      SOURCE!K739&amp;      IF(SOURCE!$W$2-LEN(SOURCE!K739) &gt;= 0, REPT(" ",SOURCE!$W$2-LEN(SOURCE!K739)), "")&amp;
  ", "&amp; SOURCE!L739&amp;      IF(SOURCE!$Y$2-LEN(SOURCE!L739) &gt;= 0, REPT(" ",SOURCE!$Y$2-LEN(SOURCE!L739)), "")&amp;
      "},"&amp;IF(SOURCE!M739&lt;&gt;"","   "&amp;SOURCE!M739,"")
 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4" t="str">
        <f>IF(SOURCE!C740&lt;0,VLOOKUP(SOURCE!C740,lookups!A$1:B$25,2,0),
  IF(ISBLANK(SOURCE!C740),
    "",
    "/* "&amp;TEXT(SOURCE!C740,"???0")&amp;" *"&amp;
      SOURCE!D740&amp;", "&amp; IF(SOURCE!$P$2-LEN(SOURCE!D740) &gt;= 0, REPT(" ",SOURCE!$P$2-LEN(SOURCE!D740)), "")&amp;
      SOURCE!E740&amp;", "&amp; IF(SOURCE!$Q$2-LEN(SOURCE!E740) &gt;= 0, REPT(" ",SOURCE!$Q$2-LEN(SOURCE!E740)), "")&amp;
      SOURCE!F740&amp;", "&amp; IF(SOURCE!$R$2-LEN(SOURCE!F740) &gt;=0, REPT(" ",SOURCE!$R$2-LEN(SOURCE!F740)), "")&amp;
      SOURCE!G740&amp;", "&amp; IF(SOURCE!$S$2-LEN(SOURCE!G740) &gt;= 0, REPT(" ",SOURCE!$S$2-LEN(SOURCE!G740)), "")&amp;
      TEXT(SOURCE!H740,"??0")&amp;", "&amp; IF(SOURCE!$T$2-3 &gt;= 0, REPT(" ",SOURCE!$T$2-3), "")&amp;
      TEXT(SOURCE!I740,"??0")&amp;", "&amp; IF(SOURCE!$U$2-3 &gt;= 0, REPT(" ",SOURCE!$U$2-3), "")&amp;
      SOURCE!J740&amp;", "&amp; IF(SOURCE!$V$2-LEN(SOURCE!J740) &gt;= 0, REPT(" ",SOURCE!$V$2-LEN(SOURCE!J740)), "")&amp;
      SOURCE!K740&amp;      IF(SOURCE!$W$2-LEN(SOURCE!K740) &gt;= 0, REPT(" ",SOURCE!$W$2-LEN(SOURCE!K740)), "")&amp;
  ", "&amp; SOURCE!L740&amp;      IF(SOURCE!$Y$2-LEN(SOURCE!L740) &gt;= 0, REPT(" ",SOURCE!$Y$2-LEN(SOURCE!L740)), "")&amp;
      "},"&amp;IF(SOURCE!M740&lt;&gt;"","   "&amp;SOURCE!M740,"")
 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4" t="str">
        <f>IF(SOURCE!C741&lt;0,VLOOKUP(SOURCE!C741,lookups!A$1:B$25,2,0),
  IF(ISBLANK(SOURCE!C741),
    "",
    "/* "&amp;TEXT(SOURCE!C741,"???0")&amp;" *"&amp;
      SOURCE!D741&amp;", "&amp; IF(SOURCE!$P$2-LEN(SOURCE!D741) &gt;= 0, REPT(" ",SOURCE!$P$2-LEN(SOURCE!D741)), "")&amp;
      SOURCE!E741&amp;", "&amp; IF(SOURCE!$Q$2-LEN(SOURCE!E741) &gt;= 0, REPT(" ",SOURCE!$Q$2-LEN(SOURCE!E741)), "")&amp;
      SOURCE!F741&amp;", "&amp; IF(SOURCE!$R$2-LEN(SOURCE!F741) &gt;=0, REPT(" ",SOURCE!$R$2-LEN(SOURCE!F741)), "")&amp;
      SOURCE!G741&amp;", "&amp; IF(SOURCE!$S$2-LEN(SOURCE!G741) &gt;= 0, REPT(" ",SOURCE!$S$2-LEN(SOURCE!G741)), "")&amp;
      TEXT(SOURCE!H741,"??0")&amp;", "&amp; IF(SOURCE!$T$2-3 &gt;= 0, REPT(" ",SOURCE!$T$2-3), "")&amp;
      TEXT(SOURCE!I741,"??0")&amp;", "&amp; IF(SOURCE!$U$2-3 &gt;= 0, REPT(" ",SOURCE!$U$2-3), "")&amp;
      SOURCE!J741&amp;", "&amp; IF(SOURCE!$V$2-LEN(SOURCE!J741) &gt;= 0, REPT(" ",SOURCE!$V$2-LEN(SOURCE!J741)), "")&amp;
      SOURCE!K741&amp;      IF(SOURCE!$W$2-LEN(SOURCE!K741) &gt;= 0, REPT(" ",SOURCE!$W$2-LEN(SOURCE!K741)), "")&amp;
  ", "&amp; SOURCE!L741&amp;      IF(SOURCE!$Y$2-LEN(SOURCE!L741) &gt;= 0, REPT(" ",SOURCE!$Y$2-LEN(SOURCE!L741)), "")&amp;
      "},"&amp;IF(SOURCE!M741&lt;&gt;"","   "&amp;SOURCE!M741,"")
 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4" t="str">
        <f>IF(SOURCE!C742&lt;0,VLOOKUP(SOURCE!C742,lookups!A$1:B$25,2,0),
  IF(ISBLANK(SOURCE!C742),
    "",
    "/* "&amp;TEXT(SOURCE!C742,"???0")&amp;" *"&amp;
      SOURCE!D742&amp;", "&amp; IF(SOURCE!$P$2-LEN(SOURCE!D742) &gt;= 0, REPT(" ",SOURCE!$P$2-LEN(SOURCE!D742)), "")&amp;
      SOURCE!E742&amp;", "&amp; IF(SOURCE!$Q$2-LEN(SOURCE!E742) &gt;= 0, REPT(" ",SOURCE!$Q$2-LEN(SOURCE!E742)), "")&amp;
      SOURCE!F742&amp;", "&amp; IF(SOURCE!$R$2-LEN(SOURCE!F742) &gt;=0, REPT(" ",SOURCE!$R$2-LEN(SOURCE!F742)), "")&amp;
      SOURCE!G742&amp;", "&amp; IF(SOURCE!$S$2-LEN(SOURCE!G742) &gt;= 0, REPT(" ",SOURCE!$S$2-LEN(SOURCE!G742)), "")&amp;
      TEXT(SOURCE!H742,"??0")&amp;", "&amp; IF(SOURCE!$T$2-3 &gt;= 0, REPT(" ",SOURCE!$T$2-3), "")&amp;
      TEXT(SOURCE!I742,"??0")&amp;", "&amp; IF(SOURCE!$U$2-3 &gt;= 0, REPT(" ",SOURCE!$U$2-3), "")&amp;
      SOURCE!J742&amp;", "&amp; IF(SOURCE!$V$2-LEN(SOURCE!J742) &gt;= 0, REPT(" ",SOURCE!$V$2-LEN(SOURCE!J742)), "")&amp;
      SOURCE!K742&amp;      IF(SOURCE!$W$2-LEN(SOURCE!K742) &gt;= 0, REPT(" ",SOURCE!$W$2-LEN(SOURCE!K742)), "")&amp;
  ", "&amp; SOURCE!L742&amp;      IF(SOURCE!$Y$2-LEN(SOURCE!L742) &gt;= 0, REPT(" ",SOURCE!$Y$2-LEN(SOURCE!L742)), "")&amp;
      "},"&amp;IF(SOURCE!M742&lt;&gt;"","   "&amp;SOURCE!M742,"")
 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4" t="str">
        <f>IF(SOURCE!C743&lt;0,VLOOKUP(SOURCE!C743,lookups!A$1:B$25,2,0),
  IF(ISBLANK(SOURCE!C743),
    "",
    "/* "&amp;TEXT(SOURCE!C743,"???0")&amp;" *"&amp;
      SOURCE!D743&amp;", "&amp; IF(SOURCE!$P$2-LEN(SOURCE!D743) &gt;= 0, REPT(" ",SOURCE!$P$2-LEN(SOURCE!D743)), "")&amp;
      SOURCE!E743&amp;", "&amp; IF(SOURCE!$Q$2-LEN(SOURCE!E743) &gt;= 0, REPT(" ",SOURCE!$Q$2-LEN(SOURCE!E743)), "")&amp;
      SOURCE!F743&amp;", "&amp; IF(SOURCE!$R$2-LEN(SOURCE!F743) &gt;=0, REPT(" ",SOURCE!$R$2-LEN(SOURCE!F743)), "")&amp;
      SOURCE!G743&amp;", "&amp; IF(SOURCE!$S$2-LEN(SOURCE!G743) &gt;= 0, REPT(" ",SOURCE!$S$2-LEN(SOURCE!G743)), "")&amp;
      TEXT(SOURCE!H743,"??0")&amp;", "&amp; IF(SOURCE!$T$2-3 &gt;= 0, REPT(" ",SOURCE!$T$2-3), "")&amp;
      TEXT(SOURCE!I743,"??0")&amp;", "&amp; IF(SOURCE!$U$2-3 &gt;= 0, REPT(" ",SOURCE!$U$2-3), "")&amp;
      SOURCE!J743&amp;", "&amp; IF(SOURCE!$V$2-LEN(SOURCE!J743) &gt;= 0, REPT(" ",SOURCE!$V$2-LEN(SOURCE!J743)), "")&amp;
      SOURCE!K743&amp;      IF(SOURCE!$W$2-LEN(SOURCE!K743) &gt;= 0, REPT(" ",SOURCE!$W$2-LEN(SOURCE!K743)), "")&amp;
  ", "&amp; SOURCE!L743&amp;      IF(SOURCE!$Y$2-LEN(SOURCE!L743) &gt;= 0, REPT(" ",SOURCE!$Y$2-LEN(SOURCE!L743)), "")&amp;
      "},"&amp;IF(SOURCE!M743&lt;&gt;"","   "&amp;SOURCE!M743,"")
 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4" t="str">
        <f>IF(SOURCE!C744&lt;0,VLOOKUP(SOURCE!C744,lookups!A$1:B$25,2,0),
  IF(ISBLANK(SOURCE!C744),
    "",
    "/* "&amp;TEXT(SOURCE!C744,"???0")&amp;" *"&amp;
      SOURCE!D744&amp;", "&amp; IF(SOURCE!$P$2-LEN(SOURCE!D744) &gt;= 0, REPT(" ",SOURCE!$P$2-LEN(SOURCE!D744)), "")&amp;
      SOURCE!E744&amp;", "&amp; IF(SOURCE!$Q$2-LEN(SOURCE!E744) &gt;= 0, REPT(" ",SOURCE!$Q$2-LEN(SOURCE!E744)), "")&amp;
      SOURCE!F744&amp;", "&amp; IF(SOURCE!$R$2-LEN(SOURCE!F744) &gt;=0, REPT(" ",SOURCE!$R$2-LEN(SOURCE!F744)), "")&amp;
      SOURCE!G744&amp;", "&amp; IF(SOURCE!$S$2-LEN(SOURCE!G744) &gt;= 0, REPT(" ",SOURCE!$S$2-LEN(SOURCE!G744)), "")&amp;
      TEXT(SOURCE!H744,"??0")&amp;", "&amp; IF(SOURCE!$T$2-3 &gt;= 0, REPT(" ",SOURCE!$T$2-3), "")&amp;
      TEXT(SOURCE!I744,"??0")&amp;", "&amp; IF(SOURCE!$U$2-3 &gt;= 0, REPT(" ",SOURCE!$U$2-3), "")&amp;
      SOURCE!J744&amp;", "&amp; IF(SOURCE!$V$2-LEN(SOURCE!J744) &gt;= 0, REPT(" ",SOURCE!$V$2-LEN(SOURCE!J744)), "")&amp;
      SOURCE!K744&amp;      IF(SOURCE!$W$2-LEN(SOURCE!K744) &gt;= 0, REPT(" ",SOURCE!$W$2-LEN(SOURCE!K744)), "")&amp;
  ", "&amp; SOURCE!L744&amp;      IF(SOURCE!$Y$2-LEN(SOURCE!L744) &gt;= 0, REPT(" ",SOURCE!$Y$2-LEN(SOURCE!L744)), "")&amp;
      "},"&amp;IF(SOURCE!M744&lt;&gt;"","   "&amp;SOURCE!M744,"")
 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4" t="str">
        <f>IF(SOURCE!C745&lt;0,VLOOKUP(SOURCE!C745,lookups!A$1:B$25,2,0),
  IF(ISBLANK(SOURCE!C745),
    "",
    "/* "&amp;TEXT(SOURCE!C745,"???0")&amp;" *"&amp;
      SOURCE!D745&amp;", "&amp; IF(SOURCE!$P$2-LEN(SOURCE!D745) &gt;= 0, REPT(" ",SOURCE!$P$2-LEN(SOURCE!D745)), "")&amp;
      SOURCE!E745&amp;", "&amp; IF(SOURCE!$Q$2-LEN(SOURCE!E745) &gt;= 0, REPT(" ",SOURCE!$Q$2-LEN(SOURCE!E745)), "")&amp;
      SOURCE!F745&amp;", "&amp; IF(SOURCE!$R$2-LEN(SOURCE!F745) &gt;=0, REPT(" ",SOURCE!$R$2-LEN(SOURCE!F745)), "")&amp;
      SOURCE!G745&amp;", "&amp; IF(SOURCE!$S$2-LEN(SOURCE!G745) &gt;= 0, REPT(" ",SOURCE!$S$2-LEN(SOURCE!G745)), "")&amp;
      TEXT(SOURCE!H745,"??0")&amp;", "&amp; IF(SOURCE!$T$2-3 &gt;= 0, REPT(" ",SOURCE!$T$2-3), "")&amp;
      TEXT(SOURCE!I745,"??0")&amp;", "&amp; IF(SOURCE!$U$2-3 &gt;= 0, REPT(" ",SOURCE!$U$2-3), "")&amp;
      SOURCE!J745&amp;", "&amp; IF(SOURCE!$V$2-LEN(SOURCE!J745) &gt;= 0, REPT(" ",SOURCE!$V$2-LEN(SOURCE!J745)), "")&amp;
      SOURCE!K745&amp;      IF(SOURCE!$W$2-LEN(SOURCE!K745) &gt;= 0, REPT(" ",SOURCE!$W$2-LEN(SOURCE!K745)), "")&amp;
  ", "&amp; SOURCE!L745&amp;      IF(SOURCE!$Y$2-LEN(SOURCE!L745) &gt;= 0, REPT(" ",SOURCE!$Y$2-LEN(SOURCE!L745)), "")&amp;
      "},"&amp;IF(SOURCE!M745&lt;&gt;"","   "&amp;SOURCE!M745,"")
 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4" t="str">
        <f>IF(SOURCE!C746&lt;0,VLOOKUP(SOURCE!C746,lookups!A$1:B$25,2,0),
  IF(ISBLANK(SOURCE!C746),
    "",
    "/* "&amp;TEXT(SOURCE!C746,"???0")&amp;" *"&amp;
      SOURCE!D746&amp;", "&amp; IF(SOURCE!$P$2-LEN(SOURCE!D746) &gt;= 0, REPT(" ",SOURCE!$P$2-LEN(SOURCE!D746)), "")&amp;
      SOURCE!E746&amp;", "&amp; IF(SOURCE!$Q$2-LEN(SOURCE!E746) &gt;= 0, REPT(" ",SOURCE!$Q$2-LEN(SOURCE!E746)), "")&amp;
      SOURCE!F746&amp;", "&amp; IF(SOURCE!$R$2-LEN(SOURCE!F746) &gt;=0, REPT(" ",SOURCE!$R$2-LEN(SOURCE!F746)), "")&amp;
      SOURCE!G746&amp;", "&amp; IF(SOURCE!$S$2-LEN(SOURCE!G746) &gt;= 0, REPT(" ",SOURCE!$S$2-LEN(SOURCE!G746)), "")&amp;
      TEXT(SOURCE!H746,"??0")&amp;", "&amp; IF(SOURCE!$T$2-3 &gt;= 0, REPT(" ",SOURCE!$T$2-3), "")&amp;
      TEXT(SOURCE!I746,"??0")&amp;", "&amp; IF(SOURCE!$U$2-3 &gt;= 0, REPT(" ",SOURCE!$U$2-3), "")&amp;
      SOURCE!J746&amp;", "&amp; IF(SOURCE!$V$2-LEN(SOURCE!J746) &gt;= 0, REPT(" ",SOURCE!$V$2-LEN(SOURCE!J746)), "")&amp;
      SOURCE!K746&amp;      IF(SOURCE!$W$2-LEN(SOURCE!K746) &gt;= 0, REPT(" ",SOURCE!$W$2-LEN(SOURCE!K746)), "")&amp;
  ", "&amp; SOURCE!L746&amp;      IF(SOURCE!$Y$2-LEN(SOURCE!L746) &gt;= 0, REPT(" ",SOURCE!$Y$2-LEN(SOURCE!L746)), "")&amp;
      "},"&amp;IF(SOURCE!M746&lt;&gt;"","   "&amp;SOURCE!M746,"")
 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4" t="str">
        <f>IF(SOURCE!C747&lt;0,VLOOKUP(SOURCE!C747,lookups!A$1:B$25,2,0),
  IF(ISBLANK(SOURCE!C747),
    "",
    "/* "&amp;TEXT(SOURCE!C747,"???0")&amp;" *"&amp;
      SOURCE!D747&amp;", "&amp; IF(SOURCE!$P$2-LEN(SOURCE!D747) &gt;= 0, REPT(" ",SOURCE!$P$2-LEN(SOURCE!D747)), "")&amp;
      SOURCE!E747&amp;", "&amp; IF(SOURCE!$Q$2-LEN(SOURCE!E747) &gt;= 0, REPT(" ",SOURCE!$Q$2-LEN(SOURCE!E747)), "")&amp;
      SOURCE!F747&amp;", "&amp; IF(SOURCE!$R$2-LEN(SOURCE!F747) &gt;=0, REPT(" ",SOURCE!$R$2-LEN(SOURCE!F747)), "")&amp;
      SOURCE!G747&amp;", "&amp; IF(SOURCE!$S$2-LEN(SOURCE!G747) &gt;= 0, REPT(" ",SOURCE!$S$2-LEN(SOURCE!G747)), "")&amp;
      TEXT(SOURCE!H747,"??0")&amp;", "&amp; IF(SOURCE!$T$2-3 &gt;= 0, REPT(" ",SOURCE!$T$2-3), "")&amp;
      TEXT(SOURCE!I747,"??0")&amp;", "&amp; IF(SOURCE!$U$2-3 &gt;= 0, REPT(" ",SOURCE!$U$2-3), "")&amp;
      SOURCE!J747&amp;", "&amp; IF(SOURCE!$V$2-LEN(SOURCE!J747) &gt;= 0, REPT(" ",SOURCE!$V$2-LEN(SOURCE!J747)), "")&amp;
      SOURCE!K747&amp;      IF(SOURCE!$W$2-LEN(SOURCE!K747) &gt;= 0, REPT(" ",SOURCE!$W$2-LEN(SOURCE!K747)), "")&amp;
  ", "&amp; SOURCE!L747&amp;      IF(SOURCE!$Y$2-LEN(SOURCE!L747) &gt;= 0, REPT(" ",SOURCE!$Y$2-LEN(SOURCE!L747)), "")&amp;
      "},"&amp;IF(SOURCE!M747&lt;&gt;"","   "&amp;SOURCE!M747,"")
 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4" t="str">
        <f>IF(SOURCE!C748&lt;0,VLOOKUP(SOURCE!C748,lookups!A$1:B$25,2,0),
  IF(ISBLANK(SOURCE!C748),
    "",
    "/* "&amp;TEXT(SOURCE!C748,"???0")&amp;" *"&amp;
      SOURCE!D748&amp;", "&amp; IF(SOURCE!$P$2-LEN(SOURCE!D748) &gt;= 0, REPT(" ",SOURCE!$P$2-LEN(SOURCE!D748)), "")&amp;
      SOURCE!E748&amp;", "&amp; IF(SOURCE!$Q$2-LEN(SOURCE!E748) &gt;= 0, REPT(" ",SOURCE!$Q$2-LEN(SOURCE!E748)), "")&amp;
      SOURCE!F748&amp;", "&amp; IF(SOURCE!$R$2-LEN(SOURCE!F748) &gt;=0, REPT(" ",SOURCE!$R$2-LEN(SOURCE!F748)), "")&amp;
      SOURCE!G748&amp;", "&amp; IF(SOURCE!$S$2-LEN(SOURCE!G748) &gt;= 0, REPT(" ",SOURCE!$S$2-LEN(SOURCE!G748)), "")&amp;
      TEXT(SOURCE!H748,"??0")&amp;", "&amp; IF(SOURCE!$T$2-3 &gt;= 0, REPT(" ",SOURCE!$T$2-3), "")&amp;
      TEXT(SOURCE!I748,"??0")&amp;", "&amp; IF(SOURCE!$U$2-3 &gt;= 0, REPT(" ",SOURCE!$U$2-3), "")&amp;
      SOURCE!J748&amp;", "&amp; IF(SOURCE!$V$2-LEN(SOURCE!J748) &gt;= 0, REPT(" ",SOURCE!$V$2-LEN(SOURCE!J748)), "")&amp;
      SOURCE!K748&amp;      IF(SOURCE!$W$2-LEN(SOURCE!K748) &gt;= 0, REPT(" ",SOURCE!$W$2-LEN(SOURCE!K748)), "")&amp;
  ", "&amp; SOURCE!L748&amp;      IF(SOURCE!$Y$2-LEN(SOURCE!L748) &gt;= 0, REPT(" ",SOURCE!$Y$2-LEN(SOURCE!L748)), "")&amp;
      "},"&amp;IF(SOURCE!M748&lt;&gt;"","   "&amp;SOURCE!M748,"")
 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4" t="str">
        <f>IF(SOURCE!C749&lt;0,VLOOKUP(SOURCE!C749,lookups!A$1:B$25,2,0),
  IF(ISBLANK(SOURCE!C749),
    "",
    "/* "&amp;TEXT(SOURCE!C749,"???0")&amp;" *"&amp;
      SOURCE!D749&amp;", "&amp; IF(SOURCE!$P$2-LEN(SOURCE!D749) &gt;= 0, REPT(" ",SOURCE!$P$2-LEN(SOURCE!D749)), "")&amp;
      SOURCE!E749&amp;", "&amp; IF(SOURCE!$Q$2-LEN(SOURCE!E749) &gt;= 0, REPT(" ",SOURCE!$Q$2-LEN(SOURCE!E749)), "")&amp;
      SOURCE!F749&amp;", "&amp; IF(SOURCE!$R$2-LEN(SOURCE!F749) &gt;=0, REPT(" ",SOURCE!$R$2-LEN(SOURCE!F749)), "")&amp;
      SOURCE!G749&amp;", "&amp; IF(SOURCE!$S$2-LEN(SOURCE!G749) &gt;= 0, REPT(" ",SOURCE!$S$2-LEN(SOURCE!G749)), "")&amp;
      TEXT(SOURCE!H749,"??0")&amp;", "&amp; IF(SOURCE!$T$2-3 &gt;= 0, REPT(" ",SOURCE!$T$2-3), "")&amp;
      TEXT(SOURCE!I749,"??0")&amp;", "&amp; IF(SOURCE!$U$2-3 &gt;= 0, REPT(" ",SOURCE!$U$2-3), "")&amp;
      SOURCE!J749&amp;", "&amp; IF(SOURCE!$V$2-LEN(SOURCE!J749) &gt;= 0, REPT(" ",SOURCE!$V$2-LEN(SOURCE!J749)), "")&amp;
      SOURCE!K749&amp;      IF(SOURCE!$W$2-LEN(SOURCE!K749) &gt;= 0, REPT(" ",SOURCE!$W$2-LEN(SOURCE!K749)), "")&amp;
  ", "&amp; SOURCE!L749&amp;      IF(SOURCE!$Y$2-LEN(SOURCE!L749) &gt;= 0, REPT(" ",SOURCE!$Y$2-LEN(SOURCE!L749)), "")&amp;
      "},"&amp;IF(SOURCE!M749&lt;&gt;"","   "&amp;SOURCE!M749,"")
 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4" t="str">
        <f>IF(SOURCE!C750&lt;0,VLOOKUP(SOURCE!C750,lookups!A$1:B$25,2,0),
  IF(ISBLANK(SOURCE!C750),
    "",
    "/* "&amp;TEXT(SOURCE!C750,"???0")&amp;" *"&amp;
      SOURCE!D750&amp;", "&amp; IF(SOURCE!$P$2-LEN(SOURCE!D750) &gt;= 0, REPT(" ",SOURCE!$P$2-LEN(SOURCE!D750)), "")&amp;
      SOURCE!E750&amp;", "&amp; IF(SOURCE!$Q$2-LEN(SOURCE!E750) &gt;= 0, REPT(" ",SOURCE!$Q$2-LEN(SOURCE!E750)), "")&amp;
      SOURCE!F750&amp;", "&amp; IF(SOURCE!$R$2-LEN(SOURCE!F750) &gt;=0, REPT(" ",SOURCE!$R$2-LEN(SOURCE!F750)), "")&amp;
      SOURCE!G750&amp;", "&amp; IF(SOURCE!$S$2-LEN(SOURCE!G750) &gt;= 0, REPT(" ",SOURCE!$S$2-LEN(SOURCE!G750)), "")&amp;
      TEXT(SOURCE!H750,"??0")&amp;", "&amp; IF(SOURCE!$T$2-3 &gt;= 0, REPT(" ",SOURCE!$T$2-3), "")&amp;
      TEXT(SOURCE!I750,"??0")&amp;", "&amp; IF(SOURCE!$U$2-3 &gt;= 0, REPT(" ",SOURCE!$U$2-3), "")&amp;
      SOURCE!J750&amp;", "&amp; IF(SOURCE!$V$2-LEN(SOURCE!J750) &gt;= 0, REPT(" ",SOURCE!$V$2-LEN(SOURCE!J750)), "")&amp;
      SOURCE!K750&amp;      IF(SOURCE!$W$2-LEN(SOURCE!K750) &gt;= 0, REPT(" ",SOURCE!$W$2-LEN(SOURCE!K750)), "")&amp;
  ", "&amp; SOURCE!L750&amp;      IF(SOURCE!$Y$2-LEN(SOURCE!L750) &gt;= 0, REPT(" ",SOURCE!$Y$2-LEN(SOURCE!L750)), "")&amp;
      "},"&amp;IF(SOURCE!M750&lt;&gt;"","   "&amp;SOURCE!M750,"")
 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751" spans="1:1">
      <c r="A751" s="14" t="str">
        <f>IF(SOURCE!C751&lt;0,VLOOKUP(SOURCE!C751,lookups!A$1:B$25,2,0),
  IF(ISBLANK(SOURCE!C751),
    "",
    "/* "&amp;TEXT(SOURCE!C751,"???0")&amp;" *"&amp;
      SOURCE!D751&amp;", "&amp; IF(SOURCE!$P$2-LEN(SOURCE!D751) &gt;= 0, REPT(" ",SOURCE!$P$2-LEN(SOURCE!D751)), "")&amp;
      SOURCE!E751&amp;", "&amp; IF(SOURCE!$Q$2-LEN(SOURCE!E751) &gt;= 0, REPT(" ",SOURCE!$Q$2-LEN(SOURCE!E751)), "")&amp;
      SOURCE!F751&amp;", "&amp; IF(SOURCE!$R$2-LEN(SOURCE!F751) &gt;=0, REPT(" ",SOURCE!$R$2-LEN(SOURCE!F751)), "")&amp;
      SOURCE!G751&amp;", "&amp; IF(SOURCE!$S$2-LEN(SOURCE!G751) &gt;= 0, REPT(" ",SOURCE!$S$2-LEN(SOURCE!G751)), "")&amp;
      TEXT(SOURCE!H751,"??0")&amp;", "&amp; IF(SOURCE!$T$2-3 &gt;= 0, REPT(" ",SOURCE!$T$2-3), "")&amp;
      TEXT(SOURCE!I751,"??0")&amp;", "&amp; IF(SOURCE!$U$2-3 &gt;= 0, REPT(" ",SOURCE!$U$2-3), "")&amp;
      SOURCE!J751&amp;", "&amp; IF(SOURCE!$V$2-LEN(SOURCE!J751) &gt;= 0, REPT(" ",SOURCE!$V$2-LEN(SOURCE!J751)), "")&amp;
      SOURCE!K751&amp;      IF(SOURCE!$W$2-LEN(SOURCE!K751) &gt;= 0, REPT(" ",SOURCE!$W$2-LEN(SOURCE!K751)), "")&amp;
  ", "&amp; SOURCE!L751&amp;      IF(SOURCE!$Y$2-LEN(SOURCE!L751) &gt;= 0, REPT(" ",SOURCE!$Y$2-LEN(SOURCE!L751)), "")&amp;
      "},"&amp;IF(SOURCE!M751&lt;&gt;"","   "&amp;SOURCE!M751,"")
 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752" spans="1:1">
      <c r="A752" s="14" t="str">
        <f>IF(SOURCE!C752&lt;0,VLOOKUP(SOURCE!C752,lookups!A$1:B$25,2,0),
  IF(ISBLANK(SOURCE!C752),
    "",
    "/* "&amp;TEXT(SOURCE!C752,"???0")&amp;" *"&amp;
      SOURCE!D752&amp;", "&amp; IF(SOURCE!$P$2-LEN(SOURCE!D752) &gt;= 0, REPT(" ",SOURCE!$P$2-LEN(SOURCE!D752)), "")&amp;
      SOURCE!E752&amp;", "&amp; IF(SOURCE!$Q$2-LEN(SOURCE!E752) &gt;= 0, REPT(" ",SOURCE!$Q$2-LEN(SOURCE!E752)), "")&amp;
      SOURCE!F752&amp;", "&amp; IF(SOURCE!$R$2-LEN(SOURCE!F752) &gt;=0, REPT(" ",SOURCE!$R$2-LEN(SOURCE!F752)), "")&amp;
      SOURCE!G752&amp;", "&amp; IF(SOURCE!$S$2-LEN(SOURCE!G752) &gt;= 0, REPT(" ",SOURCE!$S$2-LEN(SOURCE!G752)), "")&amp;
      TEXT(SOURCE!H752,"??0")&amp;", "&amp; IF(SOURCE!$T$2-3 &gt;= 0, REPT(" ",SOURCE!$T$2-3), "")&amp;
      TEXT(SOURCE!I752,"??0")&amp;", "&amp; IF(SOURCE!$U$2-3 &gt;= 0, REPT(" ",SOURCE!$U$2-3), "")&amp;
      SOURCE!J752&amp;", "&amp; IF(SOURCE!$V$2-LEN(SOURCE!J752) &gt;= 0, REPT(" ",SOURCE!$V$2-LEN(SOURCE!J752)), "")&amp;
      SOURCE!K752&amp;      IF(SOURCE!$W$2-LEN(SOURCE!K752) &gt;= 0, REPT(" ",SOURCE!$W$2-LEN(SOURCE!K752)), "")&amp;
  ", "&amp; SOURCE!L752&amp;      IF(SOURCE!$Y$2-LEN(SOURCE!L752) &gt;= 0, REPT(" ",SOURCE!$Y$2-LEN(SOURCE!L752)), "")&amp;
      "},"&amp;IF(SOURCE!M752&lt;&gt;"","   "&amp;SOURCE!M752,"")
 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4" t="str">
        <f>IF(SOURCE!C753&lt;0,VLOOKUP(SOURCE!C753,lookups!A$1:B$25,2,0),
  IF(ISBLANK(SOURCE!C753),
    "",
    "/* "&amp;TEXT(SOURCE!C753,"???0")&amp;" *"&amp;
      SOURCE!D753&amp;", "&amp; IF(SOURCE!$P$2-LEN(SOURCE!D753) &gt;= 0, REPT(" ",SOURCE!$P$2-LEN(SOURCE!D753)), "")&amp;
      SOURCE!E753&amp;", "&amp; IF(SOURCE!$Q$2-LEN(SOURCE!E753) &gt;= 0, REPT(" ",SOURCE!$Q$2-LEN(SOURCE!E753)), "")&amp;
      SOURCE!F753&amp;", "&amp; IF(SOURCE!$R$2-LEN(SOURCE!F753) &gt;=0, REPT(" ",SOURCE!$R$2-LEN(SOURCE!F753)), "")&amp;
      SOURCE!G753&amp;", "&amp; IF(SOURCE!$S$2-LEN(SOURCE!G753) &gt;= 0, REPT(" ",SOURCE!$S$2-LEN(SOURCE!G753)), "")&amp;
      TEXT(SOURCE!H753,"??0")&amp;", "&amp; IF(SOURCE!$T$2-3 &gt;= 0, REPT(" ",SOURCE!$T$2-3), "")&amp;
      TEXT(SOURCE!I753,"??0")&amp;", "&amp; IF(SOURCE!$U$2-3 &gt;= 0, REPT(" ",SOURCE!$U$2-3), "")&amp;
      SOURCE!J753&amp;", "&amp; IF(SOURCE!$V$2-LEN(SOURCE!J753) &gt;= 0, REPT(" ",SOURCE!$V$2-LEN(SOURCE!J753)), "")&amp;
      SOURCE!K753&amp;      IF(SOURCE!$W$2-LEN(SOURCE!K753) &gt;= 0, REPT(" ",SOURCE!$W$2-LEN(SOURCE!K753)), "")&amp;
  ", "&amp; SOURCE!L753&amp;      IF(SOURCE!$Y$2-LEN(SOURCE!L753) &gt;= 0, REPT(" ",SOURCE!$Y$2-LEN(SOURCE!L753)), "")&amp;
      "},"&amp;IF(SOURCE!M753&lt;&gt;"","   "&amp;SOURCE!M753,"")
 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4" t="str">
        <f>IF(SOURCE!C754&lt;0,VLOOKUP(SOURCE!C754,lookups!A$1:B$25,2,0),
  IF(ISBLANK(SOURCE!C754),
    "",
    "/* "&amp;TEXT(SOURCE!C754,"???0")&amp;" *"&amp;
      SOURCE!D754&amp;", "&amp; IF(SOURCE!$P$2-LEN(SOURCE!D754) &gt;= 0, REPT(" ",SOURCE!$P$2-LEN(SOURCE!D754)), "")&amp;
      SOURCE!E754&amp;", "&amp; IF(SOURCE!$Q$2-LEN(SOURCE!E754) &gt;= 0, REPT(" ",SOURCE!$Q$2-LEN(SOURCE!E754)), "")&amp;
      SOURCE!F754&amp;", "&amp; IF(SOURCE!$R$2-LEN(SOURCE!F754) &gt;=0, REPT(" ",SOURCE!$R$2-LEN(SOURCE!F754)), "")&amp;
      SOURCE!G754&amp;", "&amp; IF(SOURCE!$S$2-LEN(SOURCE!G754) &gt;= 0, REPT(" ",SOURCE!$S$2-LEN(SOURCE!G754)), "")&amp;
      TEXT(SOURCE!H754,"??0")&amp;", "&amp; IF(SOURCE!$T$2-3 &gt;= 0, REPT(" ",SOURCE!$T$2-3), "")&amp;
      TEXT(SOURCE!I754,"??0")&amp;", "&amp; IF(SOURCE!$U$2-3 &gt;= 0, REPT(" ",SOURCE!$U$2-3), "")&amp;
      SOURCE!J754&amp;", "&amp; IF(SOURCE!$V$2-LEN(SOURCE!J754) &gt;= 0, REPT(" ",SOURCE!$V$2-LEN(SOURCE!J754)), "")&amp;
      SOURCE!K754&amp;      IF(SOURCE!$W$2-LEN(SOURCE!K754) &gt;= 0, REPT(" ",SOURCE!$W$2-LEN(SOURCE!K754)), "")&amp;
  ", "&amp; SOURCE!L754&amp;      IF(SOURCE!$Y$2-LEN(SOURCE!L754) &gt;= 0, REPT(" ",SOURCE!$Y$2-LEN(SOURCE!L754)), "")&amp;
      "},"&amp;IF(SOURCE!M754&lt;&gt;"","   "&amp;SOURCE!M754,"")
 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4" t="str">
        <f>IF(SOURCE!C755&lt;0,VLOOKUP(SOURCE!C755,lookups!A$1:B$25,2,0),
  IF(ISBLANK(SOURCE!C755),
    "",
    "/* "&amp;TEXT(SOURCE!C755,"???0")&amp;" *"&amp;
      SOURCE!D755&amp;", "&amp; IF(SOURCE!$P$2-LEN(SOURCE!D755) &gt;= 0, REPT(" ",SOURCE!$P$2-LEN(SOURCE!D755)), "")&amp;
      SOURCE!E755&amp;", "&amp; IF(SOURCE!$Q$2-LEN(SOURCE!E755) &gt;= 0, REPT(" ",SOURCE!$Q$2-LEN(SOURCE!E755)), "")&amp;
      SOURCE!F755&amp;", "&amp; IF(SOURCE!$R$2-LEN(SOURCE!F755) &gt;=0, REPT(" ",SOURCE!$R$2-LEN(SOURCE!F755)), "")&amp;
      SOURCE!G755&amp;", "&amp; IF(SOURCE!$S$2-LEN(SOURCE!G755) &gt;= 0, REPT(" ",SOURCE!$S$2-LEN(SOURCE!G755)), "")&amp;
      TEXT(SOURCE!H755,"??0")&amp;", "&amp; IF(SOURCE!$T$2-3 &gt;= 0, REPT(" ",SOURCE!$T$2-3), "")&amp;
      TEXT(SOURCE!I755,"??0")&amp;", "&amp; IF(SOURCE!$U$2-3 &gt;= 0, REPT(" ",SOURCE!$U$2-3), "")&amp;
      SOURCE!J755&amp;", "&amp; IF(SOURCE!$V$2-LEN(SOURCE!J755) &gt;= 0, REPT(" ",SOURCE!$V$2-LEN(SOURCE!J755)), "")&amp;
      SOURCE!K755&amp;      IF(SOURCE!$W$2-LEN(SOURCE!K755) &gt;= 0, REPT(" ",SOURCE!$W$2-LEN(SOURCE!K755)), "")&amp;
  ", "&amp; SOURCE!L755&amp;      IF(SOURCE!$Y$2-LEN(SOURCE!L755) &gt;= 0, REPT(" ",SOURCE!$Y$2-LEN(SOURCE!L755)), "")&amp;
      "},"&amp;IF(SOURCE!M755&lt;&gt;"","   "&amp;SOURCE!M755,"")
 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4" t="str">
        <f>IF(SOURCE!C756&lt;0,VLOOKUP(SOURCE!C756,lookups!A$1:B$25,2,0),
  IF(ISBLANK(SOURCE!C756),
    "",
    "/* "&amp;TEXT(SOURCE!C756,"???0")&amp;" *"&amp;
      SOURCE!D756&amp;", "&amp; IF(SOURCE!$P$2-LEN(SOURCE!D756) &gt;= 0, REPT(" ",SOURCE!$P$2-LEN(SOURCE!D756)), "")&amp;
      SOURCE!E756&amp;", "&amp; IF(SOURCE!$Q$2-LEN(SOURCE!E756) &gt;= 0, REPT(" ",SOURCE!$Q$2-LEN(SOURCE!E756)), "")&amp;
      SOURCE!F756&amp;", "&amp; IF(SOURCE!$R$2-LEN(SOURCE!F756) &gt;=0, REPT(" ",SOURCE!$R$2-LEN(SOURCE!F756)), "")&amp;
      SOURCE!G756&amp;", "&amp; IF(SOURCE!$S$2-LEN(SOURCE!G756) &gt;= 0, REPT(" ",SOURCE!$S$2-LEN(SOURCE!G756)), "")&amp;
      TEXT(SOURCE!H756,"??0")&amp;", "&amp; IF(SOURCE!$T$2-3 &gt;= 0, REPT(" ",SOURCE!$T$2-3), "")&amp;
      TEXT(SOURCE!I756,"??0")&amp;", "&amp; IF(SOURCE!$U$2-3 &gt;= 0, REPT(" ",SOURCE!$U$2-3), "")&amp;
      SOURCE!J756&amp;", "&amp; IF(SOURCE!$V$2-LEN(SOURCE!J756) &gt;= 0, REPT(" ",SOURCE!$V$2-LEN(SOURCE!J756)), "")&amp;
      SOURCE!K756&amp;      IF(SOURCE!$W$2-LEN(SOURCE!K756) &gt;= 0, REPT(" ",SOURCE!$W$2-LEN(SOURCE!K756)), "")&amp;
  ", "&amp; SOURCE!L756&amp;      IF(SOURCE!$Y$2-LEN(SOURCE!L756) &gt;= 0, REPT(" ",SOURCE!$Y$2-LEN(SOURCE!L756)), "")&amp;
      "},"&amp;IF(SOURCE!M756&lt;&gt;"","   "&amp;SOURCE!M756,"")
 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757" spans="1:1">
      <c r="A757" s="14" t="str">
        <f>IF(SOURCE!C757&lt;0,VLOOKUP(SOURCE!C757,lookups!A$1:B$25,2,0),
  IF(ISBLANK(SOURCE!C757),
    "",
    "/* "&amp;TEXT(SOURCE!C757,"???0")&amp;" *"&amp;
      SOURCE!D757&amp;", "&amp; IF(SOURCE!$P$2-LEN(SOURCE!D757) &gt;= 0, REPT(" ",SOURCE!$P$2-LEN(SOURCE!D757)), "")&amp;
      SOURCE!E757&amp;", "&amp; IF(SOURCE!$Q$2-LEN(SOURCE!E757) &gt;= 0, REPT(" ",SOURCE!$Q$2-LEN(SOURCE!E757)), "")&amp;
      SOURCE!F757&amp;", "&amp; IF(SOURCE!$R$2-LEN(SOURCE!F757) &gt;=0, REPT(" ",SOURCE!$R$2-LEN(SOURCE!F757)), "")&amp;
      SOURCE!G757&amp;", "&amp; IF(SOURCE!$S$2-LEN(SOURCE!G757) &gt;= 0, REPT(" ",SOURCE!$S$2-LEN(SOURCE!G757)), "")&amp;
      TEXT(SOURCE!H757,"??0")&amp;", "&amp; IF(SOURCE!$T$2-3 &gt;= 0, REPT(" ",SOURCE!$T$2-3), "")&amp;
      TEXT(SOURCE!I757,"??0")&amp;", "&amp; IF(SOURCE!$U$2-3 &gt;= 0, REPT(" ",SOURCE!$U$2-3), "")&amp;
      SOURCE!J757&amp;", "&amp; IF(SOURCE!$V$2-LEN(SOURCE!J757) &gt;= 0, REPT(" ",SOURCE!$V$2-LEN(SOURCE!J757)), "")&amp;
      SOURCE!K757&amp;      IF(SOURCE!$W$2-LEN(SOURCE!K757) &gt;= 0, REPT(" ",SOURCE!$W$2-LEN(SOURCE!K757)), "")&amp;
  ", "&amp; SOURCE!L757&amp;      IF(SOURCE!$Y$2-LEN(SOURCE!L757) &gt;= 0, REPT(" ",SOURCE!$Y$2-LEN(SOURCE!L757)), "")&amp;
      "},"&amp;IF(SOURCE!M757&lt;&gt;"","   "&amp;SOURCE!M757,"")
 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4" t="str">
        <f>IF(SOURCE!C758&lt;0,VLOOKUP(SOURCE!C758,lookups!A$1:B$25,2,0),
  IF(ISBLANK(SOURCE!C758),
    "",
    "/* "&amp;TEXT(SOURCE!C758,"???0")&amp;" *"&amp;
      SOURCE!D758&amp;", "&amp; IF(SOURCE!$P$2-LEN(SOURCE!D758) &gt;= 0, REPT(" ",SOURCE!$P$2-LEN(SOURCE!D758)), "")&amp;
      SOURCE!E758&amp;", "&amp; IF(SOURCE!$Q$2-LEN(SOURCE!E758) &gt;= 0, REPT(" ",SOURCE!$Q$2-LEN(SOURCE!E758)), "")&amp;
      SOURCE!F758&amp;", "&amp; IF(SOURCE!$R$2-LEN(SOURCE!F758) &gt;=0, REPT(" ",SOURCE!$R$2-LEN(SOURCE!F758)), "")&amp;
      SOURCE!G758&amp;", "&amp; IF(SOURCE!$S$2-LEN(SOURCE!G758) &gt;= 0, REPT(" ",SOURCE!$S$2-LEN(SOURCE!G758)), "")&amp;
      TEXT(SOURCE!H758,"??0")&amp;", "&amp; IF(SOURCE!$T$2-3 &gt;= 0, REPT(" ",SOURCE!$T$2-3), "")&amp;
      TEXT(SOURCE!I758,"??0")&amp;", "&amp; IF(SOURCE!$U$2-3 &gt;= 0, REPT(" ",SOURCE!$U$2-3), "")&amp;
      SOURCE!J758&amp;", "&amp; IF(SOURCE!$V$2-LEN(SOURCE!J758) &gt;= 0, REPT(" ",SOURCE!$V$2-LEN(SOURCE!J758)), "")&amp;
      SOURCE!K758&amp;      IF(SOURCE!$W$2-LEN(SOURCE!K758) &gt;= 0, REPT(" ",SOURCE!$W$2-LEN(SOURCE!K758)), "")&amp;
  ", "&amp; SOURCE!L758&amp;      IF(SOURCE!$Y$2-LEN(SOURCE!L758) &gt;= 0, REPT(" ",SOURCE!$Y$2-LEN(SOURCE!L758)), "")&amp;
      "},"&amp;IF(SOURCE!M758&lt;&gt;"","   "&amp;SOURCE!M758,"")
 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4" t="str">
        <f>IF(SOURCE!C759&lt;0,VLOOKUP(SOURCE!C759,lookups!A$1:B$25,2,0),
  IF(ISBLANK(SOURCE!C759),
    "",
    "/* "&amp;TEXT(SOURCE!C759,"???0")&amp;" *"&amp;
      SOURCE!D759&amp;", "&amp; IF(SOURCE!$P$2-LEN(SOURCE!D759) &gt;= 0, REPT(" ",SOURCE!$P$2-LEN(SOURCE!D759)), "")&amp;
      SOURCE!E759&amp;", "&amp; IF(SOURCE!$Q$2-LEN(SOURCE!E759) &gt;= 0, REPT(" ",SOURCE!$Q$2-LEN(SOURCE!E759)), "")&amp;
      SOURCE!F759&amp;", "&amp; IF(SOURCE!$R$2-LEN(SOURCE!F759) &gt;=0, REPT(" ",SOURCE!$R$2-LEN(SOURCE!F759)), "")&amp;
      SOURCE!G759&amp;", "&amp; IF(SOURCE!$S$2-LEN(SOURCE!G759) &gt;= 0, REPT(" ",SOURCE!$S$2-LEN(SOURCE!G759)), "")&amp;
      TEXT(SOURCE!H759,"??0")&amp;", "&amp; IF(SOURCE!$T$2-3 &gt;= 0, REPT(" ",SOURCE!$T$2-3), "")&amp;
      TEXT(SOURCE!I759,"??0")&amp;", "&amp; IF(SOURCE!$U$2-3 &gt;= 0, REPT(" ",SOURCE!$U$2-3), "")&amp;
      SOURCE!J759&amp;", "&amp; IF(SOURCE!$V$2-LEN(SOURCE!J759) &gt;= 0, REPT(" ",SOURCE!$V$2-LEN(SOURCE!J759)), "")&amp;
      SOURCE!K759&amp;      IF(SOURCE!$W$2-LEN(SOURCE!K759) &gt;= 0, REPT(" ",SOURCE!$W$2-LEN(SOURCE!K759)), "")&amp;
  ", "&amp; SOURCE!L759&amp;      IF(SOURCE!$Y$2-LEN(SOURCE!L759) &gt;= 0, REPT(" ",SOURCE!$Y$2-LEN(SOURCE!L759)), "")&amp;
      "},"&amp;IF(SOURCE!M759&lt;&gt;"","   "&amp;SOURCE!M759,"")
 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4" t="str">
        <f>IF(SOURCE!C760&lt;0,VLOOKUP(SOURCE!C760,lookups!A$1:B$25,2,0),
  IF(ISBLANK(SOURCE!C760),
    "",
    "/* "&amp;TEXT(SOURCE!C760,"???0")&amp;" *"&amp;
      SOURCE!D760&amp;", "&amp; IF(SOURCE!$P$2-LEN(SOURCE!D760) &gt;= 0, REPT(" ",SOURCE!$P$2-LEN(SOURCE!D760)), "")&amp;
      SOURCE!E760&amp;", "&amp; IF(SOURCE!$Q$2-LEN(SOURCE!E760) &gt;= 0, REPT(" ",SOURCE!$Q$2-LEN(SOURCE!E760)), "")&amp;
      SOURCE!F760&amp;", "&amp; IF(SOURCE!$R$2-LEN(SOURCE!F760) &gt;=0, REPT(" ",SOURCE!$R$2-LEN(SOURCE!F760)), "")&amp;
      SOURCE!G760&amp;", "&amp; IF(SOURCE!$S$2-LEN(SOURCE!G760) &gt;= 0, REPT(" ",SOURCE!$S$2-LEN(SOURCE!G760)), "")&amp;
      TEXT(SOURCE!H760,"??0")&amp;", "&amp; IF(SOURCE!$T$2-3 &gt;= 0, REPT(" ",SOURCE!$T$2-3), "")&amp;
      TEXT(SOURCE!I760,"??0")&amp;", "&amp; IF(SOURCE!$U$2-3 &gt;= 0, REPT(" ",SOURCE!$U$2-3), "")&amp;
      SOURCE!J760&amp;", "&amp; IF(SOURCE!$V$2-LEN(SOURCE!J760) &gt;= 0, REPT(" ",SOURCE!$V$2-LEN(SOURCE!J760)), "")&amp;
      SOURCE!K760&amp;      IF(SOURCE!$W$2-LEN(SOURCE!K760) &gt;= 0, REPT(" ",SOURCE!$W$2-LEN(SOURCE!K760)), "")&amp;
  ", "&amp; SOURCE!L760&amp;      IF(SOURCE!$Y$2-LEN(SOURCE!L760) &gt;= 0, REPT(" ",SOURCE!$Y$2-LEN(SOURCE!L760)), "")&amp;
      "},"&amp;IF(SOURCE!M760&lt;&gt;"","   "&amp;SOURCE!M760,"")
 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4" t="str">
        <f>IF(SOURCE!C761&lt;0,VLOOKUP(SOURCE!C761,lookups!A$1:B$25,2,0),
  IF(ISBLANK(SOURCE!C761),
    "",
    "/* "&amp;TEXT(SOURCE!C761,"???0")&amp;" *"&amp;
      SOURCE!D761&amp;", "&amp; IF(SOURCE!$P$2-LEN(SOURCE!D761) &gt;= 0, REPT(" ",SOURCE!$P$2-LEN(SOURCE!D761)), "")&amp;
      SOURCE!E761&amp;", "&amp; IF(SOURCE!$Q$2-LEN(SOURCE!E761) &gt;= 0, REPT(" ",SOURCE!$Q$2-LEN(SOURCE!E761)), "")&amp;
      SOURCE!F761&amp;", "&amp; IF(SOURCE!$R$2-LEN(SOURCE!F761) &gt;=0, REPT(" ",SOURCE!$R$2-LEN(SOURCE!F761)), "")&amp;
      SOURCE!G761&amp;", "&amp; IF(SOURCE!$S$2-LEN(SOURCE!G761) &gt;= 0, REPT(" ",SOURCE!$S$2-LEN(SOURCE!G761)), "")&amp;
      TEXT(SOURCE!H761,"??0")&amp;", "&amp; IF(SOURCE!$T$2-3 &gt;= 0, REPT(" ",SOURCE!$T$2-3), "")&amp;
      TEXT(SOURCE!I761,"??0")&amp;", "&amp; IF(SOURCE!$U$2-3 &gt;= 0, REPT(" ",SOURCE!$U$2-3), "")&amp;
      SOURCE!J761&amp;", "&amp; IF(SOURCE!$V$2-LEN(SOURCE!J761) &gt;= 0, REPT(" ",SOURCE!$V$2-LEN(SOURCE!J761)), "")&amp;
      SOURCE!K761&amp;      IF(SOURCE!$W$2-LEN(SOURCE!K761) &gt;= 0, REPT(" ",SOURCE!$W$2-LEN(SOURCE!K761)), "")&amp;
  ", "&amp; SOURCE!L761&amp;      IF(SOURCE!$Y$2-LEN(SOURCE!L761) &gt;= 0, REPT(" ",SOURCE!$Y$2-LEN(SOURCE!L761)), "")&amp;
      "},"&amp;IF(SOURCE!M761&lt;&gt;"","   "&amp;SOURCE!M761,"")
 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4" t="str">
        <f>IF(SOURCE!C762&lt;0,VLOOKUP(SOURCE!C762,lookups!A$1:B$25,2,0),
  IF(ISBLANK(SOURCE!C762),
    "",
    "/* "&amp;TEXT(SOURCE!C762,"???0")&amp;" *"&amp;
      SOURCE!D762&amp;", "&amp; IF(SOURCE!$P$2-LEN(SOURCE!D762) &gt;= 0, REPT(" ",SOURCE!$P$2-LEN(SOURCE!D762)), "")&amp;
      SOURCE!E762&amp;", "&amp; IF(SOURCE!$Q$2-LEN(SOURCE!E762) &gt;= 0, REPT(" ",SOURCE!$Q$2-LEN(SOURCE!E762)), "")&amp;
      SOURCE!F762&amp;", "&amp; IF(SOURCE!$R$2-LEN(SOURCE!F762) &gt;=0, REPT(" ",SOURCE!$R$2-LEN(SOURCE!F762)), "")&amp;
      SOURCE!G762&amp;", "&amp; IF(SOURCE!$S$2-LEN(SOURCE!G762) &gt;= 0, REPT(" ",SOURCE!$S$2-LEN(SOURCE!G762)), "")&amp;
      TEXT(SOURCE!H762,"??0")&amp;", "&amp; IF(SOURCE!$T$2-3 &gt;= 0, REPT(" ",SOURCE!$T$2-3), "")&amp;
      TEXT(SOURCE!I762,"??0")&amp;", "&amp; IF(SOURCE!$U$2-3 &gt;= 0, REPT(" ",SOURCE!$U$2-3), "")&amp;
      SOURCE!J762&amp;", "&amp; IF(SOURCE!$V$2-LEN(SOURCE!J762) &gt;= 0, REPT(" ",SOURCE!$V$2-LEN(SOURCE!J762)), "")&amp;
      SOURCE!K762&amp;      IF(SOURCE!$W$2-LEN(SOURCE!K762) &gt;= 0, REPT(" ",SOURCE!$W$2-LEN(SOURCE!K762)), "")&amp;
  ", "&amp; SOURCE!L762&amp;      IF(SOURCE!$Y$2-LEN(SOURCE!L762) &gt;= 0, REPT(" ",SOURCE!$Y$2-LEN(SOURCE!L762)), "")&amp;
      "},"&amp;IF(SOURCE!M762&lt;&gt;"","   "&amp;SOURCE!M762,"")
 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4" t="str">
        <f>IF(SOURCE!C763&lt;0,VLOOKUP(SOURCE!C763,lookups!A$1:B$25,2,0),
  IF(ISBLANK(SOURCE!C763),
    "",
    "/* "&amp;TEXT(SOURCE!C763,"???0")&amp;" *"&amp;
      SOURCE!D763&amp;", "&amp; IF(SOURCE!$P$2-LEN(SOURCE!D763) &gt;= 0, REPT(" ",SOURCE!$P$2-LEN(SOURCE!D763)), "")&amp;
      SOURCE!E763&amp;", "&amp; IF(SOURCE!$Q$2-LEN(SOURCE!E763) &gt;= 0, REPT(" ",SOURCE!$Q$2-LEN(SOURCE!E763)), "")&amp;
      SOURCE!F763&amp;", "&amp; IF(SOURCE!$R$2-LEN(SOURCE!F763) &gt;=0, REPT(" ",SOURCE!$R$2-LEN(SOURCE!F763)), "")&amp;
      SOURCE!G763&amp;", "&amp; IF(SOURCE!$S$2-LEN(SOURCE!G763) &gt;= 0, REPT(" ",SOURCE!$S$2-LEN(SOURCE!G763)), "")&amp;
      TEXT(SOURCE!H763,"??0")&amp;", "&amp; IF(SOURCE!$T$2-3 &gt;= 0, REPT(" ",SOURCE!$T$2-3), "")&amp;
      TEXT(SOURCE!I763,"??0")&amp;", "&amp; IF(SOURCE!$U$2-3 &gt;= 0, REPT(" ",SOURCE!$U$2-3), "")&amp;
      SOURCE!J763&amp;", "&amp; IF(SOURCE!$V$2-LEN(SOURCE!J763) &gt;= 0, REPT(" ",SOURCE!$V$2-LEN(SOURCE!J763)), "")&amp;
      SOURCE!K763&amp;      IF(SOURCE!$W$2-LEN(SOURCE!K763) &gt;= 0, REPT(" ",SOURCE!$W$2-LEN(SOURCE!K763)), "")&amp;
  ", "&amp; SOURCE!L763&amp;      IF(SOURCE!$Y$2-LEN(SOURCE!L763) &gt;= 0, REPT(" ",SOURCE!$Y$2-LEN(SOURCE!L763)), "")&amp;
      "},"&amp;IF(SOURCE!M763&lt;&gt;"","   "&amp;SOURCE!M763,"")
 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4" t="str">
        <f>IF(SOURCE!C764&lt;0,VLOOKUP(SOURCE!C764,lookups!A$1:B$25,2,0),
  IF(ISBLANK(SOURCE!C764),
    "",
    "/* "&amp;TEXT(SOURCE!C764,"???0")&amp;" *"&amp;
      SOURCE!D764&amp;", "&amp; IF(SOURCE!$P$2-LEN(SOURCE!D764) &gt;= 0, REPT(" ",SOURCE!$P$2-LEN(SOURCE!D764)), "")&amp;
      SOURCE!E764&amp;", "&amp; IF(SOURCE!$Q$2-LEN(SOURCE!E764) &gt;= 0, REPT(" ",SOURCE!$Q$2-LEN(SOURCE!E764)), "")&amp;
      SOURCE!F764&amp;", "&amp; IF(SOURCE!$R$2-LEN(SOURCE!F764) &gt;=0, REPT(" ",SOURCE!$R$2-LEN(SOURCE!F764)), "")&amp;
      SOURCE!G764&amp;", "&amp; IF(SOURCE!$S$2-LEN(SOURCE!G764) &gt;= 0, REPT(" ",SOURCE!$S$2-LEN(SOURCE!G764)), "")&amp;
      TEXT(SOURCE!H764,"??0")&amp;", "&amp; IF(SOURCE!$T$2-3 &gt;= 0, REPT(" ",SOURCE!$T$2-3), "")&amp;
      TEXT(SOURCE!I764,"??0")&amp;", "&amp; IF(SOURCE!$U$2-3 &gt;= 0, REPT(" ",SOURCE!$U$2-3), "")&amp;
      SOURCE!J764&amp;", "&amp; IF(SOURCE!$V$2-LEN(SOURCE!J764) &gt;= 0, REPT(" ",SOURCE!$V$2-LEN(SOURCE!J764)), "")&amp;
      SOURCE!K764&amp;      IF(SOURCE!$W$2-LEN(SOURCE!K764) &gt;= 0, REPT(" ",SOURCE!$W$2-LEN(SOURCE!K764)), "")&amp;
  ", "&amp; SOURCE!L764&amp;      IF(SOURCE!$Y$2-LEN(SOURCE!L764) &gt;= 0, REPT(" ",SOURCE!$Y$2-LEN(SOURCE!L764)), "")&amp;
      "},"&amp;IF(SOURCE!M764&lt;&gt;"","   "&amp;SOURCE!M764,"")
 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4" t="str">
        <f>IF(SOURCE!C765&lt;0,VLOOKUP(SOURCE!C765,lookups!A$1:B$25,2,0),
  IF(ISBLANK(SOURCE!C765),
    "",
    "/* "&amp;TEXT(SOURCE!C765,"???0")&amp;" *"&amp;
      SOURCE!D765&amp;", "&amp; IF(SOURCE!$P$2-LEN(SOURCE!D765) &gt;= 0, REPT(" ",SOURCE!$P$2-LEN(SOURCE!D765)), "")&amp;
      SOURCE!E765&amp;", "&amp; IF(SOURCE!$Q$2-LEN(SOURCE!E765) &gt;= 0, REPT(" ",SOURCE!$Q$2-LEN(SOURCE!E765)), "")&amp;
      SOURCE!F765&amp;", "&amp; IF(SOURCE!$R$2-LEN(SOURCE!F765) &gt;=0, REPT(" ",SOURCE!$R$2-LEN(SOURCE!F765)), "")&amp;
      SOURCE!G765&amp;", "&amp; IF(SOURCE!$S$2-LEN(SOURCE!G765) &gt;= 0, REPT(" ",SOURCE!$S$2-LEN(SOURCE!G765)), "")&amp;
      TEXT(SOURCE!H765,"??0")&amp;", "&amp; IF(SOURCE!$T$2-3 &gt;= 0, REPT(" ",SOURCE!$T$2-3), "")&amp;
      TEXT(SOURCE!I765,"??0")&amp;", "&amp; IF(SOURCE!$U$2-3 &gt;= 0, REPT(" ",SOURCE!$U$2-3), "")&amp;
      SOURCE!J765&amp;", "&amp; IF(SOURCE!$V$2-LEN(SOURCE!J765) &gt;= 0, REPT(" ",SOURCE!$V$2-LEN(SOURCE!J765)), "")&amp;
      SOURCE!K765&amp;      IF(SOURCE!$W$2-LEN(SOURCE!K765) &gt;= 0, REPT(" ",SOURCE!$W$2-LEN(SOURCE!K765)), "")&amp;
  ", "&amp; SOURCE!L765&amp;      IF(SOURCE!$Y$2-LEN(SOURCE!L765) &gt;= 0, REPT(" ",SOURCE!$Y$2-LEN(SOURCE!L765)), "")&amp;
      "},"&amp;IF(SOURCE!M765&lt;&gt;"","   "&amp;SOURCE!M765,"")
 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4" t="str">
        <f>IF(SOURCE!C766&lt;0,VLOOKUP(SOURCE!C766,lookups!A$1:B$25,2,0),
  IF(ISBLANK(SOURCE!C766),
    "",
    "/* "&amp;TEXT(SOURCE!C766,"???0")&amp;" *"&amp;
      SOURCE!D766&amp;", "&amp; IF(SOURCE!$P$2-LEN(SOURCE!D766) &gt;= 0, REPT(" ",SOURCE!$P$2-LEN(SOURCE!D766)), "")&amp;
      SOURCE!E766&amp;", "&amp; IF(SOURCE!$Q$2-LEN(SOURCE!E766) &gt;= 0, REPT(" ",SOURCE!$Q$2-LEN(SOURCE!E766)), "")&amp;
      SOURCE!F766&amp;", "&amp; IF(SOURCE!$R$2-LEN(SOURCE!F766) &gt;=0, REPT(" ",SOURCE!$R$2-LEN(SOURCE!F766)), "")&amp;
      SOURCE!G766&amp;", "&amp; IF(SOURCE!$S$2-LEN(SOURCE!G766) &gt;= 0, REPT(" ",SOURCE!$S$2-LEN(SOURCE!G766)), "")&amp;
      TEXT(SOURCE!H766,"??0")&amp;", "&amp; IF(SOURCE!$T$2-3 &gt;= 0, REPT(" ",SOURCE!$T$2-3), "")&amp;
      TEXT(SOURCE!I766,"??0")&amp;", "&amp; IF(SOURCE!$U$2-3 &gt;= 0, REPT(" ",SOURCE!$U$2-3), "")&amp;
      SOURCE!J766&amp;", "&amp; IF(SOURCE!$V$2-LEN(SOURCE!J766) &gt;= 0, REPT(" ",SOURCE!$V$2-LEN(SOURCE!J766)), "")&amp;
      SOURCE!K766&amp;      IF(SOURCE!$W$2-LEN(SOURCE!K766) &gt;= 0, REPT(" ",SOURCE!$W$2-LEN(SOURCE!K766)), "")&amp;
  ", "&amp; SOURCE!L766&amp;      IF(SOURCE!$Y$2-LEN(SOURCE!L766) &gt;= 0, REPT(" ",SOURCE!$Y$2-LEN(SOURCE!L766)), "")&amp;
      "},"&amp;IF(SOURCE!M766&lt;&gt;"","   "&amp;SOURCE!M766,"")
 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4" t="str">
        <f>IF(SOURCE!C767&lt;0,VLOOKUP(SOURCE!C767,lookups!A$1:B$25,2,0),
  IF(ISBLANK(SOURCE!C767),
    "",
    "/* "&amp;TEXT(SOURCE!C767,"???0")&amp;" *"&amp;
      SOURCE!D767&amp;", "&amp; IF(SOURCE!$P$2-LEN(SOURCE!D767) &gt;= 0, REPT(" ",SOURCE!$P$2-LEN(SOURCE!D767)), "")&amp;
      SOURCE!E767&amp;", "&amp; IF(SOURCE!$Q$2-LEN(SOURCE!E767) &gt;= 0, REPT(" ",SOURCE!$Q$2-LEN(SOURCE!E767)), "")&amp;
      SOURCE!F767&amp;", "&amp; IF(SOURCE!$R$2-LEN(SOURCE!F767) &gt;=0, REPT(" ",SOURCE!$R$2-LEN(SOURCE!F767)), "")&amp;
      SOURCE!G767&amp;", "&amp; IF(SOURCE!$S$2-LEN(SOURCE!G767) &gt;= 0, REPT(" ",SOURCE!$S$2-LEN(SOURCE!G767)), "")&amp;
      TEXT(SOURCE!H767,"??0")&amp;", "&amp; IF(SOURCE!$T$2-3 &gt;= 0, REPT(" ",SOURCE!$T$2-3), "")&amp;
      TEXT(SOURCE!I767,"??0")&amp;", "&amp; IF(SOURCE!$U$2-3 &gt;= 0, REPT(" ",SOURCE!$U$2-3), "")&amp;
      SOURCE!J767&amp;", "&amp; IF(SOURCE!$V$2-LEN(SOURCE!J767) &gt;= 0, REPT(" ",SOURCE!$V$2-LEN(SOURCE!J767)), "")&amp;
      SOURCE!K767&amp;      IF(SOURCE!$W$2-LEN(SOURCE!K767) &gt;= 0, REPT(" ",SOURCE!$W$2-LEN(SOURCE!K767)), "")&amp;
  ", "&amp; SOURCE!L767&amp;      IF(SOURCE!$Y$2-LEN(SOURCE!L767) &gt;= 0, REPT(" ",SOURCE!$Y$2-LEN(SOURCE!L767)), "")&amp;
      "},"&amp;IF(SOURCE!M767&lt;&gt;"","   "&amp;SOURCE!M767,"")
 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768" spans="1:1">
      <c r="A768" s="14" t="str">
        <f>IF(SOURCE!C768&lt;0,VLOOKUP(SOURCE!C768,lookups!A$1:B$25,2,0),
  IF(ISBLANK(SOURCE!C768),
    "",
    "/* "&amp;TEXT(SOURCE!C768,"???0")&amp;" *"&amp;
      SOURCE!D768&amp;", "&amp; IF(SOURCE!$P$2-LEN(SOURCE!D768) &gt;= 0, REPT(" ",SOURCE!$P$2-LEN(SOURCE!D768)), "")&amp;
      SOURCE!E768&amp;", "&amp; IF(SOURCE!$Q$2-LEN(SOURCE!E768) &gt;= 0, REPT(" ",SOURCE!$Q$2-LEN(SOURCE!E768)), "")&amp;
      SOURCE!F768&amp;", "&amp; IF(SOURCE!$R$2-LEN(SOURCE!F768) &gt;=0, REPT(" ",SOURCE!$R$2-LEN(SOURCE!F768)), "")&amp;
      SOURCE!G768&amp;", "&amp; IF(SOURCE!$S$2-LEN(SOURCE!G768) &gt;= 0, REPT(" ",SOURCE!$S$2-LEN(SOURCE!G768)), "")&amp;
      TEXT(SOURCE!H768,"??0")&amp;", "&amp; IF(SOURCE!$T$2-3 &gt;= 0, REPT(" ",SOURCE!$T$2-3), "")&amp;
      TEXT(SOURCE!I768,"??0")&amp;", "&amp; IF(SOURCE!$U$2-3 &gt;= 0, REPT(" ",SOURCE!$U$2-3), "")&amp;
      SOURCE!J768&amp;", "&amp; IF(SOURCE!$V$2-LEN(SOURCE!J768) &gt;= 0, REPT(" ",SOURCE!$V$2-LEN(SOURCE!J768)), "")&amp;
      SOURCE!K768&amp;      IF(SOURCE!$W$2-LEN(SOURCE!K768) &gt;= 0, REPT(" ",SOURCE!$W$2-LEN(SOURCE!K768)), "")&amp;
  ", "&amp; SOURCE!L768&amp;      IF(SOURCE!$Y$2-LEN(SOURCE!L768) &gt;= 0, REPT(" ",SOURCE!$Y$2-LEN(SOURCE!L768)), "")&amp;
      "},"&amp;IF(SOURCE!M768&lt;&gt;"","   "&amp;SOURCE!M768,"")
 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769" spans="1:1">
      <c r="A769" s="14" t="str">
        <f>IF(SOURCE!C769&lt;0,VLOOKUP(SOURCE!C769,lookups!A$1:B$25,2,0),
  IF(ISBLANK(SOURCE!C769),
    "",
    "/* "&amp;TEXT(SOURCE!C769,"???0")&amp;" *"&amp;
      SOURCE!D769&amp;", "&amp; IF(SOURCE!$P$2-LEN(SOURCE!D769) &gt;= 0, REPT(" ",SOURCE!$P$2-LEN(SOURCE!D769)), "")&amp;
      SOURCE!E769&amp;", "&amp; IF(SOURCE!$Q$2-LEN(SOURCE!E769) &gt;= 0, REPT(" ",SOURCE!$Q$2-LEN(SOURCE!E769)), "")&amp;
      SOURCE!F769&amp;", "&amp; IF(SOURCE!$R$2-LEN(SOURCE!F769) &gt;=0, REPT(" ",SOURCE!$R$2-LEN(SOURCE!F769)), "")&amp;
      SOURCE!G769&amp;", "&amp; IF(SOURCE!$S$2-LEN(SOURCE!G769) &gt;= 0, REPT(" ",SOURCE!$S$2-LEN(SOURCE!G769)), "")&amp;
      TEXT(SOURCE!H769,"??0")&amp;", "&amp; IF(SOURCE!$T$2-3 &gt;= 0, REPT(" ",SOURCE!$T$2-3), "")&amp;
      TEXT(SOURCE!I769,"??0")&amp;", "&amp; IF(SOURCE!$U$2-3 &gt;= 0, REPT(" ",SOURCE!$U$2-3), "")&amp;
      SOURCE!J769&amp;", "&amp; IF(SOURCE!$V$2-LEN(SOURCE!J769) &gt;= 0, REPT(" ",SOURCE!$V$2-LEN(SOURCE!J769)), "")&amp;
      SOURCE!K769&amp;      IF(SOURCE!$W$2-LEN(SOURCE!K769) &gt;= 0, REPT(" ",SOURCE!$W$2-LEN(SOURCE!K769)), "")&amp;
  ", "&amp; SOURCE!L769&amp;      IF(SOURCE!$Y$2-LEN(SOURCE!L769) &gt;= 0, REPT(" ",SOURCE!$Y$2-LEN(SOURCE!L769)), "")&amp;
      "},"&amp;IF(SOURCE!M769&lt;&gt;"","   "&amp;SOURCE!M769,"")
 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770" spans="1:1">
      <c r="A770" s="14" t="str">
        <f>IF(SOURCE!C770&lt;0,VLOOKUP(SOURCE!C770,lookups!A$1:B$25,2,0),
  IF(ISBLANK(SOURCE!C770),
    "",
    "/* "&amp;TEXT(SOURCE!C770,"???0")&amp;" *"&amp;
      SOURCE!D770&amp;", "&amp; IF(SOURCE!$P$2-LEN(SOURCE!D770) &gt;= 0, REPT(" ",SOURCE!$P$2-LEN(SOURCE!D770)), "")&amp;
      SOURCE!E770&amp;", "&amp; IF(SOURCE!$Q$2-LEN(SOURCE!E770) &gt;= 0, REPT(" ",SOURCE!$Q$2-LEN(SOURCE!E770)), "")&amp;
      SOURCE!F770&amp;", "&amp; IF(SOURCE!$R$2-LEN(SOURCE!F770) &gt;=0, REPT(" ",SOURCE!$R$2-LEN(SOURCE!F770)), "")&amp;
      SOURCE!G770&amp;", "&amp; IF(SOURCE!$S$2-LEN(SOURCE!G770) &gt;= 0, REPT(" ",SOURCE!$S$2-LEN(SOURCE!G770)), "")&amp;
      TEXT(SOURCE!H770,"??0")&amp;", "&amp; IF(SOURCE!$T$2-3 &gt;= 0, REPT(" ",SOURCE!$T$2-3), "")&amp;
      TEXT(SOURCE!I770,"??0")&amp;", "&amp; IF(SOURCE!$U$2-3 &gt;= 0, REPT(" ",SOURCE!$U$2-3), "")&amp;
      SOURCE!J770&amp;", "&amp; IF(SOURCE!$V$2-LEN(SOURCE!J770) &gt;= 0, REPT(" ",SOURCE!$V$2-LEN(SOURCE!J770)), "")&amp;
      SOURCE!K770&amp;      IF(SOURCE!$W$2-LEN(SOURCE!K770) &gt;= 0, REPT(" ",SOURCE!$W$2-LEN(SOURCE!K770)), "")&amp;
  ", "&amp; SOURCE!L770&amp;      IF(SOURCE!$Y$2-LEN(SOURCE!L770) &gt;= 0, REPT(" ",SOURCE!$Y$2-LEN(SOURCE!L770)), "")&amp;
      "},"&amp;IF(SOURCE!M770&lt;&gt;"","   "&amp;SOURCE!M770,"")
 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4" t="str">
        <f>IF(SOURCE!C771&lt;0,VLOOKUP(SOURCE!C771,lookups!A$1:B$25,2,0),
  IF(ISBLANK(SOURCE!C771),
    "",
    "/* "&amp;TEXT(SOURCE!C771,"???0")&amp;" *"&amp;
      SOURCE!D771&amp;", "&amp; IF(SOURCE!$P$2-LEN(SOURCE!D771) &gt;= 0, REPT(" ",SOURCE!$P$2-LEN(SOURCE!D771)), "")&amp;
      SOURCE!E771&amp;", "&amp; IF(SOURCE!$Q$2-LEN(SOURCE!E771) &gt;= 0, REPT(" ",SOURCE!$Q$2-LEN(SOURCE!E771)), "")&amp;
      SOURCE!F771&amp;", "&amp; IF(SOURCE!$R$2-LEN(SOURCE!F771) &gt;=0, REPT(" ",SOURCE!$R$2-LEN(SOURCE!F771)), "")&amp;
      SOURCE!G771&amp;", "&amp; IF(SOURCE!$S$2-LEN(SOURCE!G771) &gt;= 0, REPT(" ",SOURCE!$S$2-LEN(SOURCE!G771)), "")&amp;
      TEXT(SOURCE!H771,"??0")&amp;", "&amp; IF(SOURCE!$T$2-3 &gt;= 0, REPT(" ",SOURCE!$T$2-3), "")&amp;
      TEXT(SOURCE!I771,"??0")&amp;", "&amp; IF(SOURCE!$U$2-3 &gt;= 0, REPT(" ",SOURCE!$U$2-3), "")&amp;
      SOURCE!J771&amp;", "&amp; IF(SOURCE!$V$2-LEN(SOURCE!J771) &gt;= 0, REPT(" ",SOURCE!$V$2-LEN(SOURCE!J771)), "")&amp;
      SOURCE!K771&amp;      IF(SOURCE!$W$2-LEN(SOURCE!K771) &gt;= 0, REPT(" ",SOURCE!$W$2-LEN(SOURCE!K771)), "")&amp;
  ", "&amp; SOURCE!L771&amp;      IF(SOURCE!$Y$2-LEN(SOURCE!L771) &gt;= 0, REPT(" ",SOURCE!$Y$2-LEN(SOURCE!L771)), "")&amp;
      "},"&amp;IF(SOURCE!M771&lt;&gt;"","   "&amp;SOURCE!M771,"")
 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4" t="str">
        <f>IF(SOURCE!C772&lt;0,VLOOKUP(SOURCE!C772,lookups!A$1:B$25,2,0),
  IF(ISBLANK(SOURCE!C772),
    "",
    "/* "&amp;TEXT(SOURCE!C772,"???0")&amp;" *"&amp;
      SOURCE!D772&amp;", "&amp; IF(SOURCE!$P$2-LEN(SOURCE!D772) &gt;= 0, REPT(" ",SOURCE!$P$2-LEN(SOURCE!D772)), "")&amp;
      SOURCE!E772&amp;", "&amp; IF(SOURCE!$Q$2-LEN(SOURCE!E772) &gt;= 0, REPT(" ",SOURCE!$Q$2-LEN(SOURCE!E772)), "")&amp;
      SOURCE!F772&amp;", "&amp; IF(SOURCE!$R$2-LEN(SOURCE!F772) &gt;=0, REPT(" ",SOURCE!$R$2-LEN(SOURCE!F772)), "")&amp;
      SOURCE!G772&amp;", "&amp; IF(SOURCE!$S$2-LEN(SOURCE!G772) &gt;= 0, REPT(" ",SOURCE!$S$2-LEN(SOURCE!G772)), "")&amp;
      TEXT(SOURCE!H772,"??0")&amp;", "&amp; IF(SOURCE!$T$2-3 &gt;= 0, REPT(" ",SOURCE!$T$2-3), "")&amp;
      TEXT(SOURCE!I772,"??0")&amp;", "&amp; IF(SOURCE!$U$2-3 &gt;= 0, REPT(" ",SOURCE!$U$2-3), "")&amp;
      SOURCE!J772&amp;", "&amp; IF(SOURCE!$V$2-LEN(SOURCE!J772) &gt;= 0, REPT(" ",SOURCE!$V$2-LEN(SOURCE!J772)), "")&amp;
      SOURCE!K772&amp;      IF(SOURCE!$W$2-LEN(SOURCE!K772) &gt;= 0, REPT(" ",SOURCE!$W$2-LEN(SOURCE!K772)), "")&amp;
  ", "&amp; SOURCE!L772&amp;      IF(SOURCE!$Y$2-LEN(SOURCE!L772) &gt;= 0, REPT(" ",SOURCE!$Y$2-LEN(SOURCE!L772)), "")&amp;
      "},"&amp;IF(SOURCE!M772&lt;&gt;"","   "&amp;SOURCE!M772,"")
 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4" t="str">
        <f>IF(SOURCE!C773&lt;0,VLOOKUP(SOURCE!C773,lookups!A$1:B$25,2,0),
  IF(ISBLANK(SOURCE!C773),
    "",
    "/* "&amp;TEXT(SOURCE!C773,"???0")&amp;" *"&amp;
      SOURCE!D773&amp;", "&amp; IF(SOURCE!$P$2-LEN(SOURCE!D773) &gt;= 0, REPT(" ",SOURCE!$P$2-LEN(SOURCE!D773)), "")&amp;
      SOURCE!E773&amp;", "&amp; IF(SOURCE!$Q$2-LEN(SOURCE!E773) &gt;= 0, REPT(" ",SOURCE!$Q$2-LEN(SOURCE!E773)), "")&amp;
      SOURCE!F773&amp;", "&amp; IF(SOURCE!$R$2-LEN(SOURCE!F773) &gt;=0, REPT(" ",SOURCE!$R$2-LEN(SOURCE!F773)), "")&amp;
      SOURCE!G773&amp;", "&amp; IF(SOURCE!$S$2-LEN(SOURCE!G773) &gt;= 0, REPT(" ",SOURCE!$S$2-LEN(SOURCE!G773)), "")&amp;
      TEXT(SOURCE!H773,"??0")&amp;", "&amp; IF(SOURCE!$T$2-3 &gt;= 0, REPT(" ",SOURCE!$T$2-3), "")&amp;
      TEXT(SOURCE!I773,"??0")&amp;", "&amp; IF(SOURCE!$U$2-3 &gt;= 0, REPT(" ",SOURCE!$U$2-3), "")&amp;
      SOURCE!J773&amp;", "&amp; IF(SOURCE!$V$2-LEN(SOURCE!J773) &gt;= 0, REPT(" ",SOURCE!$V$2-LEN(SOURCE!J773)), "")&amp;
      SOURCE!K773&amp;      IF(SOURCE!$W$2-LEN(SOURCE!K773) &gt;= 0, REPT(" ",SOURCE!$W$2-LEN(SOURCE!K773)), "")&amp;
  ", "&amp; SOURCE!L773&amp;      IF(SOURCE!$Y$2-LEN(SOURCE!L773) &gt;= 0, REPT(" ",SOURCE!$Y$2-LEN(SOURCE!L773)), "")&amp;
      "},"&amp;IF(SOURCE!M773&lt;&gt;"","   "&amp;SOURCE!M773,"")
 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4" t="str">
        <f>IF(SOURCE!C774&lt;0,VLOOKUP(SOURCE!C774,lookups!A$1:B$25,2,0),
  IF(ISBLANK(SOURCE!C774),
    "",
    "/* "&amp;TEXT(SOURCE!C774,"???0")&amp;" *"&amp;
      SOURCE!D774&amp;", "&amp; IF(SOURCE!$P$2-LEN(SOURCE!D774) &gt;= 0, REPT(" ",SOURCE!$P$2-LEN(SOURCE!D774)), "")&amp;
      SOURCE!E774&amp;", "&amp; IF(SOURCE!$Q$2-LEN(SOURCE!E774) &gt;= 0, REPT(" ",SOURCE!$Q$2-LEN(SOURCE!E774)), "")&amp;
      SOURCE!F774&amp;", "&amp; IF(SOURCE!$R$2-LEN(SOURCE!F774) &gt;=0, REPT(" ",SOURCE!$R$2-LEN(SOURCE!F774)), "")&amp;
      SOURCE!G774&amp;", "&amp; IF(SOURCE!$S$2-LEN(SOURCE!G774) &gt;= 0, REPT(" ",SOURCE!$S$2-LEN(SOURCE!G774)), "")&amp;
      TEXT(SOURCE!H774,"??0")&amp;", "&amp; IF(SOURCE!$T$2-3 &gt;= 0, REPT(" ",SOURCE!$T$2-3), "")&amp;
      TEXT(SOURCE!I774,"??0")&amp;", "&amp; IF(SOURCE!$U$2-3 &gt;= 0, REPT(" ",SOURCE!$U$2-3), "")&amp;
      SOURCE!J774&amp;", "&amp; IF(SOURCE!$V$2-LEN(SOURCE!J774) &gt;= 0, REPT(" ",SOURCE!$V$2-LEN(SOURCE!J774)), "")&amp;
      SOURCE!K774&amp;      IF(SOURCE!$W$2-LEN(SOURCE!K774) &gt;= 0, REPT(" ",SOURCE!$W$2-LEN(SOURCE!K774)), "")&amp;
  ", "&amp; SOURCE!L774&amp;      IF(SOURCE!$Y$2-LEN(SOURCE!L774) &gt;= 0, REPT(" ",SOURCE!$Y$2-LEN(SOURCE!L774)), "")&amp;
      "},"&amp;IF(SOURCE!M774&lt;&gt;"","   "&amp;SOURCE!M774,"")
 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4" t="str">
        <f>IF(SOURCE!C775&lt;0,VLOOKUP(SOURCE!C775,lookups!A$1:B$25,2,0),
  IF(ISBLANK(SOURCE!C775),
    "",
    "/* "&amp;TEXT(SOURCE!C775,"???0")&amp;" *"&amp;
      SOURCE!D775&amp;", "&amp; IF(SOURCE!$P$2-LEN(SOURCE!D775) &gt;= 0, REPT(" ",SOURCE!$P$2-LEN(SOURCE!D775)), "")&amp;
      SOURCE!E775&amp;", "&amp; IF(SOURCE!$Q$2-LEN(SOURCE!E775) &gt;= 0, REPT(" ",SOURCE!$Q$2-LEN(SOURCE!E775)), "")&amp;
      SOURCE!F775&amp;", "&amp; IF(SOURCE!$R$2-LEN(SOURCE!F775) &gt;=0, REPT(" ",SOURCE!$R$2-LEN(SOURCE!F775)), "")&amp;
      SOURCE!G775&amp;", "&amp; IF(SOURCE!$S$2-LEN(SOURCE!G775) &gt;= 0, REPT(" ",SOURCE!$S$2-LEN(SOURCE!G775)), "")&amp;
      TEXT(SOURCE!H775,"??0")&amp;", "&amp; IF(SOURCE!$T$2-3 &gt;= 0, REPT(" ",SOURCE!$T$2-3), "")&amp;
      TEXT(SOURCE!I775,"??0")&amp;", "&amp; IF(SOURCE!$U$2-3 &gt;= 0, REPT(" ",SOURCE!$U$2-3), "")&amp;
      SOURCE!J775&amp;", "&amp; IF(SOURCE!$V$2-LEN(SOURCE!J775) &gt;= 0, REPT(" ",SOURCE!$V$2-LEN(SOURCE!J775)), "")&amp;
      SOURCE!K775&amp;      IF(SOURCE!$W$2-LEN(SOURCE!K775) &gt;= 0, REPT(" ",SOURCE!$W$2-LEN(SOURCE!K775)), "")&amp;
  ", "&amp; SOURCE!L775&amp;      IF(SOURCE!$Y$2-LEN(SOURCE!L775) &gt;= 0, REPT(" ",SOURCE!$Y$2-LEN(SOURCE!L775)), "")&amp;
      "},"&amp;IF(SOURCE!M775&lt;&gt;"","   "&amp;SOURCE!M775,"")
 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4" t="str">
        <f>IF(SOURCE!C776&lt;0,VLOOKUP(SOURCE!C776,lookups!A$1:B$25,2,0),
  IF(ISBLANK(SOURCE!C776),
    "",
    "/* "&amp;TEXT(SOURCE!C776,"???0")&amp;" *"&amp;
      SOURCE!D776&amp;", "&amp; IF(SOURCE!$P$2-LEN(SOURCE!D776) &gt;= 0, REPT(" ",SOURCE!$P$2-LEN(SOURCE!D776)), "")&amp;
      SOURCE!E776&amp;", "&amp; IF(SOURCE!$Q$2-LEN(SOURCE!E776) &gt;= 0, REPT(" ",SOURCE!$Q$2-LEN(SOURCE!E776)), "")&amp;
      SOURCE!F776&amp;", "&amp; IF(SOURCE!$R$2-LEN(SOURCE!F776) &gt;=0, REPT(" ",SOURCE!$R$2-LEN(SOURCE!F776)), "")&amp;
      SOURCE!G776&amp;", "&amp; IF(SOURCE!$S$2-LEN(SOURCE!G776) &gt;= 0, REPT(" ",SOURCE!$S$2-LEN(SOURCE!G776)), "")&amp;
      TEXT(SOURCE!H776,"??0")&amp;", "&amp; IF(SOURCE!$T$2-3 &gt;= 0, REPT(" ",SOURCE!$T$2-3), "")&amp;
      TEXT(SOURCE!I776,"??0")&amp;", "&amp; IF(SOURCE!$U$2-3 &gt;= 0, REPT(" ",SOURCE!$U$2-3), "")&amp;
      SOURCE!J776&amp;", "&amp; IF(SOURCE!$V$2-LEN(SOURCE!J776) &gt;= 0, REPT(" ",SOURCE!$V$2-LEN(SOURCE!J776)), "")&amp;
      SOURCE!K776&amp;      IF(SOURCE!$W$2-LEN(SOURCE!K776) &gt;= 0, REPT(" ",SOURCE!$W$2-LEN(SOURCE!K776)), "")&amp;
  ", "&amp; SOURCE!L776&amp;      IF(SOURCE!$Y$2-LEN(SOURCE!L776) &gt;= 0, REPT(" ",SOURCE!$Y$2-LEN(SOURCE!L776)), "")&amp;
      "},"&amp;IF(SOURCE!M776&lt;&gt;"","   "&amp;SOURCE!M776,"")
 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777" spans="1:1">
      <c r="A777" s="14" t="str">
        <f>IF(SOURCE!C777&lt;0,VLOOKUP(SOURCE!C777,lookups!A$1:B$25,2,0),
  IF(ISBLANK(SOURCE!C777),
    "",
    "/* "&amp;TEXT(SOURCE!C777,"???0")&amp;" *"&amp;
      SOURCE!D777&amp;", "&amp; IF(SOURCE!$P$2-LEN(SOURCE!D777) &gt;= 0, REPT(" ",SOURCE!$P$2-LEN(SOURCE!D777)), "")&amp;
      SOURCE!E777&amp;", "&amp; IF(SOURCE!$Q$2-LEN(SOURCE!E777) &gt;= 0, REPT(" ",SOURCE!$Q$2-LEN(SOURCE!E777)), "")&amp;
      SOURCE!F777&amp;", "&amp; IF(SOURCE!$R$2-LEN(SOURCE!F777) &gt;=0, REPT(" ",SOURCE!$R$2-LEN(SOURCE!F777)), "")&amp;
      SOURCE!G777&amp;", "&amp; IF(SOURCE!$S$2-LEN(SOURCE!G777) &gt;= 0, REPT(" ",SOURCE!$S$2-LEN(SOURCE!G777)), "")&amp;
      TEXT(SOURCE!H777,"??0")&amp;", "&amp; IF(SOURCE!$T$2-3 &gt;= 0, REPT(" ",SOURCE!$T$2-3), "")&amp;
      TEXT(SOURCE!I777,"??0")&amp;", "&amp; IF(SOURCE!$U$2-3 &gt;= 0, REPT(" ",SOURCE!$U$2-3), "")&amp;
      SOURCE!J777&amp;", "&amp; IF(SOURCE!$V$2-LEN(SOURCE!J777) &gt;= 0, REPT(" ",SOURCE!$V$2-LEN(SOURCE!J777)), "")&amp;
      SOURCE!K777&amp;      IF(SOURCE!$W$2-LEN(SOURCE!K777) &gt;= 0, REPT(" ",SOURCE!$W$2-LEN(SOURCE!K777)), "")&amp;
  ", "&amp; SOURCE!L777&amp;      IF(SOURCE!$Y$2-LEN(SOURCE!L777) &gt;= 0, REPT(" ",SOURCE!$Y$2-LEN(SOURCE!L777)), "")&amp;
      "},"&amp;IF(SOURCE!M777&lt;&gt;"","   "&amp;SOURCE!M777,"")
 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778" spans="1:1">
      <c r="A778" s="14" t="str">
        <f>IF(SOURCE!C778&lt;0,VLOOKUP(SOURCE!C778,lookups!A$1:B$25,2,0),
  IF(ISBLANK(SOURCE!C778),
    "",
    "/* "&amp;TEXT(SOURCE!C778,"???0")&amp;" *"&amp;
      SOURCE!D778&amp;", "&amp; IF(SOURCE!$P$2-LEN(SOURCE!D778) &gt;= 0, REPT(" ",SOURCE!$P$2-LEN(SOURCE!D778)), "")&amp;
      SOURCE!E778&amp;", "&amp; IF(SOURCE!$Q$2-LEN(SOURCE!E778) &gt;= 0, REPT(" ",SOURCE!$Q$2-LEN(SOURCE!E778)), "")&amp;
      SOURCE!F778&amp;", "&amp; IF(SOURCE!$R$2-LEN(SOURCE!F778) &gt;=0, REPT(" ",SOURCE!$R$2-LEN(SOURCE!F778)), "")&amp;
      SOURCE!G778&amp;", "&amp; IF(SOURCE!$S$2-LEN(SOURCE!G778) &gt;= 0, REPT(" ",SOURCE!$S$2-LEN(SOURCE!G778)), "")&amp;
      TEXT(SOURCE!H778,"??0")&amp;", "&amp; IF(SOURCE!$T$2-3 &gt;= 0, REPT(" ",SOURCE!$T$2-3), "")&amp;
      TEXT(SOURCE!I778,"??0")&amp;", "&amp; IF(SOURCE!$U$2-3 &gt;= 0, REPT(" ",SOURCE!$U$2-3), "")&amp;
      SOURCE!J778&amp;", "&amp; IF(SOURCE!$V$2-LEN(SOURCE!J778) &gt;= 0, REPT(" ",SOURCE!$V$2-LEN(SOURCE!J778)), "")&amp;
      SOURCE!K778&amp;      IF(SOURCE!$W$2-LEN(SOURCE!K778) &gt;= 0, REPT(" ",SOURCE!$W$2-LEN(SOURCE!K778)), "")&amp;
  ", "&amp; SOURCE!L778&amp;      IF(SOURCE!$Y$2-LEN(SOURCE!L778) &gt;= 0, REPT(" ",SOURCE!$Y$2-LEN(SOURCE!L778)), "")&amp;
      "},"&amp;IF(SOURCE!M778&lt;&gt;"","   "&amp;SOURCE!M778,"")
 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779" spans="1:1">
      <c r="A779" s="14" t="str">
        <f>IF(SOURCE!C779&lt;0,VLOOKUP(SOURCE!C779,lookups!A$1:B$25,2,0),
  IF(ISBLANK(SOURCE!C779),
    "",
    "/* "&amp;TEXT(SOURCE!C779,"???0")&amp;" *"&amp;
      SOURCE!D779&amp;", "&amp; IF(SOURCE!$P$2-LEN(SOURCE!D779) &gt;= 0, REPT(" ",SOURCE!$P$2-LEN(SOURCE!D779)), "")&amp;
      SOURCE!E779&amp;", "&amp; IF(SOURCE!$Q$2-LEN(SOURCE!E779) &gt;= 0, REPT(" ",SOURCE!$Q$2-LEN(SOURCE!E779)), "")&amp;
      SOURCE!F779&amp;", "&amp; IF(SOURCE!$R$2-LEN(SOURCE!F779) &gt;=0, REPT(" ",SOURCE!$R$2-LEN(SOURCE!F779)), "")&amp;
      SOURCE!G779&amp;", "&amp; IF(SOURCE!$S$2-LEN(SOURCE!G779) &gt;= 0, REPT(" ",SOURCE!$S$2-LEN(SOURCE!G779)), "")&amp;
      TEXT(SOURCE!H779,"??0")&amp;", "&amp; IF(SOURCE!$T$2-3 &gt;= 0, REPT(" ",SOURCE!$T$2-3), "")&amp;
      TEXT(SOURCE!I779,"??0")&amp;", "&amp; IF(SOURCE!$U$2-3 &gt;= 0, REPT(" ",SOURCE!$U$2-3), "")&amp;
      SOURCE!J779&amp;", "&amp; IF(SOURCE!$V$2-LEN(SOURCE!J779) &gt;= 0, REPT(" ",SOURCE!$V$2-LEN(SOURCE!J779)), "")&amp;
      SOURCE!K779&amp;      IF(SOURCE!$W$2-LEN(SOURCE!K779) &gt;= 0, REPT(" ",SOURCE!$W$2-LEN(SOURCE!K779)), "")&amp;
  ", "&amp; SOURCE!L779&amp;      IF(SOURCE!$Y$2-LEN(SOURCE!L779) &gt;= 0, REPT(" ",SOURCE!$Y$2-LEN(SOURCE!L779)), "")&amp;
      "},"&amp;IF(SOURCE!M779&lt;&gt;"","   "&amp;SOURCE!M779,"")
 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780" spans="1:1">
      <c r="A780" s="14" t="str">
        <f>IF(SOURCE!C780&lt;0,VLOOKUP(SOURCE!C780,lookups!A$1:B$25,2,0),
  IF(ISBLANK(SOURCE!C780),
    "",
    "/* "&amp;TEXT(SOURCE!C780,"???0")&amp;" *"&amp;
      SOURCE!D780&amp;", "&amp; IF(SOURCE!$P$2-LEN(SOURCE!D780) &gt;= 0, REPT(" ",SOURCE!$P$2-LEN(SOURCE!D780)), "")&amp;
      SOURCE!E780&amp;", "&amp; IF(SOURCE!$Q$2-LEN(SOURCE!E780) &gt;= 0, REPT(" ",SOURCE!$Q$2-LEN(SOURCE!E780)), "")&amp;
      SOURCE!F780&amp;", "&amp; IF(SOURCE!$R$2-LEN(SOURCE!F780) &gt;=0, REPT(" ",SOURCE!$R$2-LEN(SOURCE!F780)), "")&amp;
      SOURCE!G780&amp;", "&amp; IF(SOURCE!$S$2-LEN(SOURCE!G780) &gt;= 0, REPT(" ",SOURCE!$S$2-LEN(SOURCE!G780)), "")&amp;
      TEXT(SOURCE!H780,"??0")&amp;", "&amp; IF(SOURCE!$T$2-3 &gt;= 0, REPT(" ",SOURCE!$T$2-3), "")&amp;
      TEXT(SOURCE!I780,"??0")&amp;", "&amp; IF(SOURCE!$U$2-3 &gt;= 0, REPT(" ",SOURCE!$U$2-3), "")&amp;
      SOURCE!J780&amp;", "&amp; IF(SOURCE!$V$2-LEN(SOURCE!J780) &gt;= 0, REPT(" ",SOURCE!$V$2-LEN(SOURCE!J780)), "")&amp;
      SOURCE!K780&amp;      IF(SOURCE!$W$2-LEN(SOURCE!K780) &gt;= 0, REPT(" ",SOURCE!$W$2-LEN(SOURCE!K780)), "")&amp;
  ", "&amp; SOURCE!L780&amp;      IF(SOURCE!$Y$2-LEN(SOURCE!L780) &gt;= 0, REPT(" ",SOURCE!$Y$2-LEN(SOURCE!L780)), "")&amp;
      "},"&amp;IF(SOURCE!M780&lt;&gt;"","   "&amp;SOURCE!M780,"")
 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781" spans="1:1">
      <c r="A781" s="14" t="str">
        <f>IF(SOURCE!C781&lt;0,VLOOKUP(SOURCE!C781,lookups!A$1:B$25,2,0),
  IF(ISBLANK(SOURCE!C781),
    "",
    "/* "&amp;TEXT(SOURCE!C781,"???0")&amp;" *"&amp;
      SOURCE!D781&amp;", "&amp; IF(SOURCE!$P$2-LEN(SOURCE!D781) &gt;= 0, REPT(" ",SOURCE!$P$2-LEN(SOURCE!D781)), "")&amp;
      SOURCE!E781&amp;", "&amp; IF(SOURCE!$Q$2-LEN(SOURCE!E781) &gt;= 0, REPT(" ",SOURCE!$Q$2-LEN(SOURCE!E781)), "")&amp;
      SOURCE!F781&amp;", "&amp; IF(SOURCE!$R$2-LEN(SOURCE!F781) &gt;=0, REPT(" ",SOURCE!$R$2-LEN(SOURCE!F781)), "")&amp;
      SOURCE!G781&amp;", "&amp; IF(SOURCE!$S$2-LEN(SOURCE!G781) &gt;= 0, REPT(" ",SOURCE!$S$2-LEN(SOURCE!G781)), "")&amp;
      TEXT(SOURCE!H781,"??0")&amp;", "&amp; IF(SOURCE!$T$2-3 &gt;= 0, REPT(" ",SOURCE!$T$2-3), "")&amp;
      TEXT(SOURCE!I781,"??0")&amp;", "&amp; IF(SOURCE!$U$2-3 &gt;= 0, REPT(" ",SOURCE!$U$2-3), "")&amp;
      SOURCE!J781&amp;", "&amp; IF(SOURCE!$V$2-LEN(SOURCE!J781) &gt;= 0, REPT(" ",SOURCE!$V$2-LEN(SOURCE!J781)), "")&amp;
      SOURCE!K781&amp;      IF(SOURCE!$W$2-LEN(SOURCE!K781) &gt;= 0, REPT(" ",SOURCE!$W$2-LEN(SOURCE!K781)), "")&amp;
  ", "&amp; SOURCE!L781&amp;      IF(SOURCE!$Y$2-LEN(SOURCE!L781) &gt;= 0, REPT(" ",SOURCE!$Y$2-LEN(SOURCE!L781)), "")&amp;
      "},"&amp;IF(SOURCE!M781&lt;&gt;"","   "&amp;SOURCE!M781,"")
 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782" spans="1:1">
      <c r="A782" s="14" t="str">
        <f>IF(SOURCE!C782&lt;0,VLOOKUP(SOURCE!C782,lookups!A$1:B$25,2,0),
  IF(ISBLANK(SOURCE!C782),
    "",
    "/* "&amp;TEXT(SOURCE!C782,"???0")&amp;" *"&amp;
      SOURCE!D782&amp;", "&amp; IF(SOURCE!$P$2-LEN(SOURCE!D782) &gt;= 0, REPT(" ",SOURCE!$P$2-LEN(SOURCE!D782)), "")&amp;
      SOURCE!E782&amp;", "&amp; IF(SOURCE!$Q$2-LEN(SOURCE!E782) &gt;= 0, REPT(" ",SOURCE!$Q$2-LEN(SOURCE!E782)), "")&amp;
      SOURCE!F782&amp;", "&amp; IF(SOURCE!$R$2-LEN(SOURCE!F782) &gt;=0, REPT(" ",SOURCE!$R$2-LEN(SOURCE!F782)), "")&amp;
      SOURCE!G782&amp;", "&amp; IF(SOURCE!$S$2-LEN(SOURCE!G782) &gt;= 0, REPT(" ",SOURCE!$S$2-LEN(SOURCE!G782)), "")&amp;
      TEXT(SOURCE!H782,"??0")&amp;", "&amp; IF(SOURCE!$T$2-3 &gt;= 0, REPT(" ",SOURCE!$T$2-3), "")&amp;
      TEXT(SOURCE!I782,"??0")&amp;", "&amp; IF(SOURCE!$U$2-3 &gt;= 0, REPT(" ",SOURCE!$U$2-3), "")&amp;
      SOURCE!J782&amp;", "&amp; IF(SOURCE!$V$2-LEN(SOURCE!J782) &gt;= 0, REPT(" ",SOURCE!$V$2-LEN(SOURCE!J782)), "")&amp;
      SOURCE!K782&amp;      IF(SOURCE!$W$2-LEN(SOURCE!K782) &gt;= 0, REPT(" ",SOURCE!$W$2-LEN(SOURCE!K782)), "")&amp;
  ", "&amp; SOURCE!L782&amp;      IF(SOURCE!$Y$2-LEN(SOURCE!L782) &gt;= 0, REPT(" ",SOURCE!$Y$2-LEN(SOURCE!L782)), "")&amp;
      "},"&amp;IF(SOURCE!M782&lt;&gt;"","   "&amp;SOURCE!M782,"")
 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783" spans="1:1">
      <c r="A783" s="14" t="str">
        <f>IF(SOURCE!C783&lt;0,VLOOKUP(SOURCE!C783,lookups!A$1:B$25,2,0),
  IF(ISBLANK(SOURCE!C783),
    "",
    "/* "&amp;TEXT(SOURCE!C783,"???0")&amp;" *"&amp;
      SOURCE!D783&amp;", "&amp; IF(SOURCE!$P$2-LEN(SOURCE!D783) &gt;= 0, REPT(" ",SOURCE!$P$2-LEN(SOURCE!D783)), "")&amp;
      SOURCE!E783&amp;", "&amp; IF(SOURCE!$Q$2-LEN(SOURCE!E783) &gt;= 0, REPT(" ",SOURCE!$Q$2-LEN(SOURCE!E783)), "")&amp;
      SOURCE!F783&amp;", "&amp; IF(SOURCE!$R$2-LEN(SOURCE!F783) &gt;=0, REPT(" ",SOURCE!$R$2-LEN(SOURCE!F783)), "")&amp;
      SOURCE!G783&amp;", "&amp; IF(SOURCE!$S$2-LEN(SOURCE!G783) &gt;= 0, REPT(" ",SOURCE!$S$2-LEN(SOURCE!G783)), "")&amp;
      TEXT(SOURCE!H783,"??0")&amp;", "&amp; IF(SOURCE!$T$2-3 &gt;= 0, REPT(" ",SOURCE!$T$2-3), "")&amp;
      TEXT(SOURCE!I783,"??0")&amp;", "&amp; IF(SOURCE!$U$2-3 &gt;= 0, REPT(" ",SOURCE!$U$2-3), "")&amp;
      SOURCE!J783&amp;", "&amp; IF(SOURCE!$V$2-LEN(SOURCE!J783) &gt;= 0, REPT(" ",SOURCE!$V$2-LEN(SOURCE!J783)), "")&amp;
      SOURCE!K783&amp;      IF(SOURCE!$W$2-LEN(SOURCE!K783) &gt;= 0, REPT(" ",SOURCE!$W$2-LEN(SOURCE!K783)), "")&amp;
  ", "&amp; SOURCE!L783&amp;      IF(SOURCE!$Y$2-LEN(SOURCE!L783) &gt;= 0, REPT(" ",SOURCE!$Y$2-LEN(SOURCE!L783)), "")&amp;
      "},"&amp;IF(SOURCE!M783&lt;&gt;"","   "&amp;SOURCE!M783,"")
 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784" spans="1:1">
      <c r="A784" s="14" t="str">
        <f>IF(SOURCE!C784&lt;0,VLOOKUP(SOURCE!C784,lookups!A$1:B$25,2,0),
  IF(ISBLANK(SOURCE!C784),
    "",
    "/* "&amp;TEXT(SOURCE!C784,"???0")&amp;" *"&amp;
      SOURCE!D784&amp;", "&amp; IF(SOURCE!$P$2-LEN(SOURCE!D784) &gt;= 0, REPT(" ",SOURCE!$P$2-LEN(SOURCE!D784)), "")&amp;
      SOURCE!E784&amp;", "&amp; IF(SOURCE!$Q$2-LEN(SOURCE!E784) &gt;= 0, REPT(" ",SOURCE!$Q$2-LEN(SOURCE!E784)), "")&amp;
      SOURCE!F784&amp;", "&amp; IF(SOURCE!$R$2-LEN(SOURCE!F784) &gt;=0, REPT(" ",SOURCE!$R$2-LEN(SOURCE!F784)), "")&amp;
      SOURCE!G784&amp;", "&amp; IF(SOURCE!$S$2-LEN(SOURCE!G784) &gt;= 0, REPT(" ",SOURCE!$S$2-LEN(SOURCE!G784)), "")&amp;
      TEXT(SOURCE!H784,"??0")&amp;", "&amp; IF(SOURCE!$T$2-3 &gt;= 0, REPT(" ",SOURCE!$T$2-3), "")&amp;
      TEXT(SOURCE!I784,"??0")&amp;", "&amp; IF(SOURCE!$U$2-3 &gt;= 0, REPT(" ",SOURCE!$U$2-3), "")&amp;
      SOURCE!J784&amp;", "&amp; IF(SOURCE!$V$2-LEN(SOURCE!J784) &gt;= 0, REPT(" ",SOURCE!$V$2-LEN(SOURCE!J784)), "")&amp;
      SOURCE!K784&amp;      IF(SOURCE!$W$2-LEN(SOURCE!K784) &gt;= 0, REPT(" ",SOURCE!$W$2-LEN(SOURCE!K784)), "")&amp;
  ", "&amp; SOURCE!L784&amp;      IF(SOURCE!$Y$2-LEN(SOURCE!L784) &gt;= 0, REPT(" ",SOURCE!$Y$2-LEN(SOURCE!L784)), "")&amp;
      "},"&amp;IF(SOURCE!M784&lt;&gt;"","   "&amp;SOURCE!M784,"")
 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785" spans="1:1">
      <c r="A785" s="14" t="str">
        <f>IF(SOURCE!C785&lt;0,VLOOKUP(SOURCE!C785,lookups!A$1:B$25,2,0),
  IF(ISBLANK(SOURCE!C785),
    "",
    "/* "&amp;TEXT(SOURCE!C785,"???0")&amp;" *"&amp;
      SOURCE!D785&amp;", "&amp; IF(SOURCE!$P$2-LEN(SOURCE!D785) &gt;= 0, REPT(" ",SOURCE!$P$2-LEN(SOURCE!D785)), "")&amp;
      SOURCE!E785&amp;", "&amp; IF(SOURCE!$Q$2-LEN(SOURCE!E785) &gt;= 0, REPT(" ",SOURCE!$Q$2-LEN(SOURCE!E785)), "")&amp;
      SOURCE!F785&amp;", "&amp; IF(SOURCE!$R$2-LEN(SOURCE!F785) &gt;=0, REPT(" ",SOURCE!$R$2-LEN(SOURCE!F785)), "")&amp;
      SOURCE!G785&amp;", "&amp; IF(SOURCE!$S$2-LEN(SOURCE!G785) &gt;= 0, REPT(" ",SOURCE!$S$2-LEN(SOURCE!G785)), "")&amp;
      TEXT(SOURCE!H785,"??0")&amp;", "&amp; IF(SOURCE!$T$2-3 &gt;= 0, REPT(" ",SOURCE!$T$2-3), "")&amp;
      TEXT(SOURCE!I785,"??0")&amp;", "&amp; IF(SOURCE!$U$2-3 &gt;= 0, REPT(" ",SOURCE!$U$2-3), "")&amp;
      SOURCE!J785&amp;", "&amp; IF(SOURCE!$V$2-LEN(SOURCE!J785) &gt;= 0, REPT(" ",SOURCE!$V$2-LEN(SOURCE!J785)), "")&amp;
      SOURCE!K785&amp;      IF(SOURCE!$W$2-LEN(SOURCE!K785) &gt;= 0, REPT(" ",SOURCE!$W$2-LEN(SOURCE!K785)), "")&amp;
  ", "&amp; SOURCE!L785&amp;      IF(SOURCE!$Y$2-LEN(SOURCE!L785) &gt;= 0, REPT(" ",SOURCE!$Y$2-LEN(SOURCE!L785)), "")&amp;
      "},"&amp;IF(SOURCE!M785&lt;&gt;"","   "&amp;SOURCE!M785,"")
 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786" spans="1:1">
      <c r="A786" s="14" t="str">
        <f>IF(SOURCE!C786&lt;0,VLOOKUP(SOURCE!C786,lookups!A$1:B$25,2,0),
  IF(ISBLANK(SOURCE!C786),
    "",
    "/* "&amp;TEXT(SOURCE!C786,"???0")&amp;" *"&amp;
      SOURCE!D786&amp;", "&amp; IF(SOURCE!$P$2-LEN(SOURCE!D786) &gt;= 0, REPT(" ",SOURCE!$P$2-LEN(SOURCE!D786)), "")&amp;
      SOURCE!E786&amp;", "&amp; IF(SOURCE!$Q$2-LEN(SOURCE!E786) &gt;= 0, REPT(" ",SOURCE!$Q$2-LEN(SOURCE!E786)), "")&amp;
      SOURCE!F786&amp;", "&amp; IF(SOURCE!$R$2-LEN(SOURCE!F786) &gt;=0, REPT(" ",SOURCE!$R$2-LEN(SOURCE!F786)), "")&amp;
      SOURCE!G786&amp;", "&amp; IF(SOURCE!$S$2-LEN(SOURCE!G786) &gt;= 0, REPT(" ",SOURCE!$S$2-LEN(SOURCE!G786)), "")&amp;
      TEXT(SOURCE!H786,"??0")&amp;", "&amp; IF(SOURCE!$T$2-3 &gt;= 0, REPT(" ",SOURCE!$T$2-3), "")&amp;
      TEXT(SOURCE!I786,"??0")&amp;", "&amp; IF(SOURCE!$U$2-3 &gt;= 0, REPT(" ",SOURCE!$U$2-3), "")&amp;
      SOURCE!J786&amp;", "&amp; IF(SOURCE!$V$2-LEN(SOURCE!J786) &gt;= 0, REPT(" ",SOURCE!$V$2-LEN(SOURCE!J786)), "")&amp;
      SOURCE!K786&amp;      IF(SOURCE!$W$2-LEN(SOURCE!K786) &gt;= 0, REPT(" ",SOURCE!$W$2-LEN(SOURCE!K786)), "")&amp;
  ", "&amp; SOURCE!L786&amp;      IF(SOURCE!$Y$2-LEN(SOURCE!L786) &gt;= 0, REPT(" ",SOURCE!$Y$2-LEN(SOURCE!L786)), "")&amp;
      "},"&amp;IF(SOURCE!M786&lt;&gt;"","   "&amp;SOURCE!M786,"")
 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787" spans="1:1">
      <c r="A787" s="14" t="str">
        <f>IF(SOURCE!C787&lt;0,VLOOKUP(SOURCE!C787,lookups!A$1:B$25,2,0),
  IF(ISBLANK(SOURCE!C787),
    "",
    "/* "&amp;TEXT(SOURCE!C787,"???0")&amp;" *"&amp;
      SOURCE!D787&amp;", "&amp; IF(SOURCE!$P$2-LEN(SOURCE!D787) &gt;= 0, REPT(" ",SOURCE!$P$2-LEN(SOURCE!D787)), "")&amp;
      SOURCE!E787&amp;", "&amp; IF(SOURCE!$Q$2-LEN(SOURCE!E787) &gt;= 0, REPT(" ",SOURCE!$Q$2-LEN(SOURCE!E787)), "")&amp;
      SOURCE!F787&amp;", "&amp; IF(SOURCE!$R$2-LEN(SOURCE!F787) &gt;=0, REPT(" ",SOURCE!$R$2-LEN(SOURCE!F787)), "")&amp;
      SOURCE!G787&amp;", "&amp; IF(SOURCE!$S$2-LEN(SOURCE!G787) &gt;= 0, REPT(" ",SOURCE!$S$2-LEN(SOURCE!G787)), "")&amp;
      TEXT(SOURCE!H787,"??0")&amp;", "&amp; IF(SOURCE!$T$2-3 &gt;= 0, REPT(" ",SOURCE!$T$2-3), "")&amp;
      TEXT(SOURCE!I787,"??0")&amp;", "&amp; IF(SOURCE!$U$2-3 &gt;= 0, REPT(" ",SOURCE!$U$2-3), "")&amp;
      SOURCE!J787&amp;", "&amp; IF(SOURCE!$V$2-LEN(SOURCE!J787) &gt;= 0, REPT(" ",SOURCE!$V$2-LEN(SOURCE!J787)), "")&amp;
      SOURCE!K787&amp;      IF(SOURCE!$W$2-LEN(SOURCE!K787) &gt;= 0, REPT(" ",SOURCE!$W$2-LEN(SOURCE!K787)), "")&amp;
  ", "&amp; SOURCE!L787&amp;      IF(SOURCE!$Y$2-LEN(SOURCE!L787) &gt;= 0, REPT(" ",SOURCE!$Y$2-LEN(SOURCE!L787)), "")&amp;
      "},"&amp;IF(SOURCE!M787&lt;&gt;"","   "&amp;SOURCE!M787,"")
 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788" spans="1:1">
      <c r="A788" s="14" t="str">
        <f>IF(SOURCE!C788&lt;0,VLOOKUP(SOURCE!C788,lookups!A$1:B$25,2,0),
  IF(ISBLANK(SOURCE!C788),
    "",
    "/* "&amp;TEXT(SOURCE!C788,"???0")&amp;" *"&amp;
      SOURCE!D788&amp;", "&amp; IF(SOURCE!$P$2-LEN(SOURCE!D788) &gt;= 0, REPT(" ",SOURCE!$P$2-LEN(SOURCE!D788)), "")&amp;
      SOURCE!E788&amp;", "&amp; IF(SOURCE!$Q$2-LEN(SOURCE!E788) &gt;= 0, REPT(" ",SOURCE!$Q$2-LEN(SOURCE!E788)), "")&amp;
      SOURCE!F788&amp;", "&amp; IF(SOURCE!$R$2-LEN(SOURCE!F788) &gt;=0, REPT(" ",SOURCE!$R$2-LEN(SOURCE!F788)), "")&amp;
      SOURCE!G788&amp;", "&amp; IF(SOURCE!$S$2-LEN(SOURCE!G788) &gt;= 0, REPT(" ",SOURCE!$S$2-LEN(SOURCE!G788)), "")&amp;
      TEXT(SOURCE!H788,"??0")&amp;", "&amp; IF(SOURCE!$T$2-3 &gt;= 0, REPT(" ",SOURCE!$T$2-3), "")&amp;
      TEXT(SOURCE!I788,"??0")&amp;", "&amp; IF(SOURCE!$U$2-3 &gt;= 0, REPT(" ",SOURCE!$U$2-3), "")&amp;
      SOURCE!J788&amp;", "&amp; IF(SOURCE!$V$2-LEN(SOURCE!J788) &gt;= 0, REPT(" ",SOURCE!$V$2-LEN(SOURCE!J788)), "")&amp;
      SOURCE!K788&amp;      IF(SOURCE!$W$2-LEN(SOURCE!K788) &gt;= 0, REPT(" ",SOURCE!$W$2-LEN(SOURCE!K788)), "")&amp;
  ", "&amp; SOURCE!L788&amp;      IF(SOURCE!$Y$2-LEN(SOURCE!L788) &gt;= 0, REPT(" ",SOURCE!$Y$2-LEN(SOURCE!L788)), "")&amp;
      "},"&amp;IF(SOURCE!M788&lt;&gt;"","   "&amp;SOURCE!M788,"")
 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789" spans="1:1">
      <c r="A789" s="14" t="str">
        <f>IF(SOURCE!C789&lt;0,VLOOKUP(SOURCE!C789,lookups!A$1:B$25,2,0),
  IF(ISBLANK(SOURCE!C789),
    "",
    "/* "&amp;TEXT(SOURCE!C789,"???0")&amp;" *"&amp;
      SOURCE!D789&amp;", "&amp; IF(SOURCE!$P$2-LEN(SOURCE!D789) &gt;= 0, REPT(" ",SOURCE!$P$2-LEN(SOURCE!D789)), "")&amp;
      SOURCE!E789&amp;", "&amp; IF(SOURCE!$Q$2-LEN(SOURCE!E789) &gt;= 0, REPT(" ",SOURCE!$Q$2-LEN(SOURCE!E789)), "")&amp;
      SOURCE!F789&amp;", "&amp; IF(SOURCE!$R$2-LEN(SOURCE!F789) &gt;=0, REPT(" ",SOURCE!$R$2-LEN(SOURCE!F789)), "")&amp;
      SOURCE!G789&amp;", "&amp; IF(SOURCE!$S$2-LEN(SOURCE!G789) &gt;= 0, REPT(" ",SOURCE!$S$2-LEN(SOURCE!G789)), "")&amp;
      TEXT(SOURCE!H789,"??0")&amp;", "&amp; IF(SOURCE!$T$2-3 &gt;= 0, REPT(" ",SOURCE!$T$2-3), "")&amp;
      TEXT(SOURCE!I789,"??0")&amp;", "&amp; IF(SOURCE!$U$2-3 &gt;= 0, REPT(" ",SOURCE!$U$2-3), "")&amp;
      SOURCE!J789&amp;", "&amp; IF(SOURCE!$V$2-LEN(SOURCE!J789) &gt;= 0, REPT(" ",SOURCE!$V$2-LEN(SOURCE!J789)), "")&amp;
      SOURCE!K789&amp;      IF(SOURCE!$W$2-LEN(SOURCE!K789) &gt;= 0, REPT(" ",SOURCE!$W$2-LEN(SOURCE!K789)), "")&amp;
  ", "&amp; SOURCE!L789&amp;      IF(SOURCE!$Y$2-LEN(SOURCE!L789) &gt;= 0, REPT(" ",SOURCE!$Y$2-LEN(SOURCE!L789)), "")&amp;
      "},"&amp;IF(SOURCE!M789&lt;&gt;"","   "&amp;SOURCE!M789,"")
 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790" spans="1:1">
      <c r="A790" s="14" t="str">
        <f>IF(SOURCE!C790&lt;0,VLOOKUP(SOURCE!C790,lookups!A$1:B$25,2,0),
  IF(ISBLANK(SOURCE!C790),
    "",
    "/* "&amp;TEXT(SOURCE!C790,"???0")&amp;" *"&amp;
      SOURCE!D790&amp;", "&amp; IF(SOURCE!$P$2-LEN(SOURCE!D790) &gt;= 0, REPT(" ",SOURCE!$P$2-LEN(SOURCE!D790)), "")&amp;
      SOURCE!E790&amp;", "&amp; IF(SOURCE!$Q$2-LEN(SOURCE!E790) &gt;= 0, REPT(" ",SOURCE!$Q$2-LEN(SOURCE!E790)), "")&amp;
      SOURCE!F790&amp;", "&amp; IF(SOURCE!$R$2-LEN(SOURCE!F790) &gt;=0, REPT(" ",SOURCE!$R$2-LEN(SOURCE!F790)), "")&amp;
      SOURCE!G790&amp;", "&amp; IF(SOURCE!$S$2-LEN(SOURCE!G790) &gt;= 0, REPT(" ",SOURCE!$S$2-LEN(SOURCE!G790)), "")&amp;
      TEXT(SOURCE!H790,"??0")&amp;", "&amp; IF(SOURCE!$T$2-3 &gt;= 0, REPT(" ",SOURCE!$T$2-3), "")&amp;
      TEXT(SOURCE!I790,"??0")&amp;", "&amp; IF(SOURCE!$U$2-3 &gt;= 0, REPT(" ",SOURCE!$U$2-3), "")&amp;
      SOURCE!J790&amp;", "&amp; IF(SOURCE!$V$2-LEN(SOURCE!J790) &gt;= 0, REPT(" ",SOURCE!$V$2-LEN(SOURCE!J790)), "")&amp;
      SOURCE!K790&amp;      IF(SOURCE!$W$2-LEN(SOURCE!K790) &gt;= 0, REPT(" ",SOURCE!$W$2-LEN(SOURCE!K790)), "")&amp;
  ", "&amp; SOURCE!L790&amp;      IF(SOURCE!$Y$2-LEN(SOURCE!L790) &gt;= 0, REPT(" ",SOURCE!$Y$2-LEN(SOURCE!L790)), "")&amp;
      "},"&amp;IF(SOURCE!M790&lt;&gt;"","   "&amp;SOURCE!M790,"")
 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791" spans="1:1">
      <c r="A791" s="14" t="str">
        <f>IF(SOURCE!C791&lt;0,VLOOKUP(SOURCE!C791,lookups!A$1:B$25,2,0),
  IF(ISBLANK(SOURCE!C791),
    "",
    "/* "&amp;TEXT(SOURCE!C791,"???0")&amp;" *"&amp;
      SOURCE!D791&amp;", "&amp; IF(SOURCE!$P$2-LEN(SOURCE!D791) &gt;= 0, REPT(" ",SOURCE!$P$2-LEN(SOURCE!D791)), "")&amp;
      SOURCE!E791&amp;", "&amp; IF(SOURCE!$Q$2-LEN(SOURCE!E791) &gt;= 0, REPT(" ",SOURCE!$Q$2-LEN(SOURCE!E791)), "")&amp;
      SOURCE!F791&amp;", "&amp; IF(SOURCE!$R$2-LEN(SOURCE!F791) &gt;=0, REPT(" ",SOURCE!$R$2-LEN(SOURCE!F791)), "")&amp;
      SOURCE!G791&amp;", "&amp; IF(SOURCE!$S$2-LEN(SOURCE!G791) &gt;= 0, REPT(" ",SOURCE!$S$2-LEN(SOURCE!G791)), "")&amp;
      TEXT(SOURCE!H791,"??0")&amp;", "&amp; IF(SOURCE!$T$2-3 &gt;= 0, REPT(" ",SOURCE!$T$2-3), "")&amp;
      TEXT(SOURCE!I791,"??0")&amp;", "&amp; IF(SOURCE!$U$2-3 &gt;= 0, REPT(" ",SOURCE!$U$2-3), "")&amp;
      SOURCE!J791&amp;", "&amp; IF(SOURCE!$V$2-LEN(SOURCE!J791) &gt;= 0, REPT(" ",SOURCE!$V$2-LEN(SOURCE!J791)), "")&amp;
      SOURCE!K791&amp;      IF(SOURCE!$W$2-LEN(SOURCE!K791) &gt;= 0, REPT(" ",SOURCE!$W$2-LEN(SOURCE!K791)), "")&amp;
  ", "&amp; SOURCE!L791&amp;      IF(SOURCE!$Y$2-LEN(SOURCE!L791) &gt;= 0, REPT(" ",SOURCE!$Y$2-LEN(SOURCE!L791)), "")&amp;
      "},"&amp;IF(SOURCE!M791&lt;&gt;"","   "&amp;SOURCE!M791,"")
 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792" spans="1:1">
      <c r="A792" s="14" t="str">
        <f>IF(SOURCE!C792&lt;0,VLOOKUP(SOURCE!C792,lookups!A$1:B$25,2,0),
  IF(ISBLANK(SOURCE!C792),
    "",
    "/* "&amp;TEXT(SOURCE!C792,"???0")&amp;" *"&amp;
      SOURCE!D792&amp;", "&amp; IF(SOURCE!$P$2-LEN(SOURCE!D792) &gt;= 0, REPT(" ",SOURCE!$P$2-LEN(SOURCE!D792)), "")&amp;
      SOURCE!E792&amp;", "&amp; IF(SOURCE!$Q$2-LEN(SOURCE!E792) &gt;= 0, REPT(" ",SOURCE!$Q$2-LEN(SOURCE!E792)), "")&amp;
      SOURCE!F792&amp;", "&amp; IF(SOURCE!$R$2-LEN(SOURCE!F792) &gt;=0, REPT(" ",SOURCE!$R$2-LEN(SOURCE!F792)), "")&amp;
      SOURCE!G792&amp;", "&amp; IF(SOURCE!$S$2-LEN(SOURCE!G792) &gt;= 0, REPT(" ",SOURCE!$S$2-LEN(SOURCE!G792)), "")&amp;
      TEXT(SOURCE!H792,"??0")&amp;", "&amp; IF(SOURCE!$T$2-3 &gt;= 0, REPT(" ",SOURCE!$T$2-3), "")&amp;
      TEXT(SOURCE!I792,"??0")&amp;", "&amp; IF(SOURCE!$U$2-3 &gt;= 0, REPT(" ",SOURCE!$U$2-3), "")&amp;
      SOURCE!J792&amp;", "&amp; IF(SOURCE!$V$2-LEN(SOURCE!J792) &gt;= 0, REPT(" ",SOURCE!$V$2-LEN(SOURCE!J792)), "")&amp;
      SOURCE!K792&amp;      IF(SOURCE!$W$2-LEN(SOURCE!K792) &gt;= 0, REPT(" ",SOURCE!$W$2-LEN(SOURCE!K792)), "")&amp;
  ", "&amp; SOURCE!L792&amp;      IF(SOURCE!$Y$2-LEN(SOURCE!L792) &gt;= 0, REPT(" ",SOURCE!$Y$2-LEN(SOURCE!L792)), "")&amp;
      "},"&amp;IF(SOURCE!M792&lt;&gt;"","   "&amp;SOURCE!M792,"")
 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793" spans="1:1">
      <c r="A793" s="14" t="str">
        <f>IF(SOURCE!C793&lt;0,VLOOKUP(SOURCE!C793,lookups!A$1:B$25,2,0),
  IF(ISBLANK(SOURCE!C793),
    "",
    "/* "&amp;TEXT(SOURCE!C793,"???0")&amp;" *"&amp;
      SOURCE!D793&amp;", "&amp; IF(SOURCE!$P$2-LEN(SOURCE!D793) &gt;= 0, REPT(" ",SOURCE!$P$2-LEN(SOURCE!D793)), "")&amp;
      SOURCE!E793&amp;", "&amp; IF(SOURCE!$Q$2-LEN(SOURCE!E793) &gt;= 0, REPT(" ",SOURCE!$Q$2-LEN(SOURCE!E793)), "")&amp;
      SOURCE!F793&amp;", "&amp; IF(SOURCE!$R$2-LEN(SOURCE!F793) &gt;=0, REPT(" ",SOURCE!$R$2-LEN(SOURCE!F793)), "")&amp;
      SOURCE!G793&amp;", "&amp; IF(SOURCE!$S$2-LEN(SOURCE!G793) &gt;= 0, REPT(" ",SOURCE!$S$2-LEN(SOURCE!G793)), "")&amp;
      TEXT(SOURCE!H793,"??0")&amp;", "&amp; IF(SOURCE!$T$2-3 &gt;= 0, REPT(" ",SOURCE!$T$2-3), "")&amp;
      TEXT(SOURCE!I793,"??0")&amp;", "&amp; IF(SOURCE!$U$2-3 &gt;= 0, REPT(" ",SOURCE!$U$2-3), "")&amp;
      SOURCE!J793&amp;", "&amp; IF(SOURCE!$V$2-LEN(SOURCE!J793) &gt;= 0, REPT(" ",SOURCE!$V$2-LEN(SOURCE!J793)), "")&amp;
      SOURCE!K793&amp;      IF(SOURCE!$W$2-LEN(SOURCE!K793) &gt;= 0, REPT(" ",SOURCE!$W$2-LEN(SOURCE!K793)), "")&amp;
  ", "&amp; SOURCE!L793&amp;      IF(SOURCE!$Y$2-LEN(SOURCE!L793) &gt;= 0, REPT(" ",SOURCE!$Y$2-LEN(SOURCE!L793)), "")&amp;
      "},"&amp;IF(SOURCE!M793&lt;&gt;"","   "&amp;SOURCE!M793,"")
 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794" spans="1:1">
      <c r="A794" s="14" t="str">
        <f>IF(SOURCE!C794&lt;0,VLOOKUP(SOURCE!C794,lookups!A$1:B$25,2,0),
  IF(ISBLANK(SOURCE!C794),
    "",
    "/* "&amp;TEXT(SOURCE!C794,"???0")&amp;" *"&amp;
      SOURCE!D794&amp;", "&amp; IF(SOURCE!$P$2-LEN(SOURCE!D794) &gt;= 0, REPT(" ",SOURCE!$P$2-LEN(SOURCE!D794)), "")&amp;
      SOURCE!E794&amp;", "&amp; IF(SOURCE!$Q$2-LEN(SOURCE!E794) &gt;= 0, REPT(" ",SOURCE!$Q$2-LEN(SOURCE!E794)), "")&amp;
      SOURCE!F794&amp;", "&amp; IF(SOURCE!$R$2-LEN(SOURCE!F794) &gt;=0, REPT(" ",SOURCE!$R$2-LEN(SOURCE!F794)), "")&amp;
      SOURCE!G794&amp;", "&amp; IF(SOURCE!$S$2-LEN(SOURCE!G794) &gt;= 0, REPT(" ",SOURCE!$S$2-LEN(SOURCE!G794)), "")&amp;
      TEXT(SOURCE!H794,"??0")&amp;", "&amp; IF(SOURCE!$T$2-3 &gt;= 0, REPT(" ",SOURCE!$T$2-3), "")&amp;
      TEXT(SOURCE!I794,"??0")&amp;", "&amp; IF(SOURCE!$U$2-3 &gt;= 0, REPT(" ",SOURCE!$U$2-3), "")&amp;
      SOURCE!J794&amp;", "&amp; IF(SOURCE!$V$2-LEN(SOURCE!J794) &gt;= 0, REPT(" ",SOURCE!$V$2-LEN(SOURCE!J794)), "")&amp;
      SOURCE!K794&amp;      IF(SOURCE!$W$2-LEN(SOURCE!K794) &gt;= 0, REPT(" ",SOURCE!$W$2-LEN(SOURCE!K794)), "")&amp;
  ", "&amp; SOURCE!L794&amp;      IF(SOURCE!$Y$2-LEN(SOURCE!L794) &gt;= 0, REPT(" ",SOURCE!$Y$2-LEN(SOURCE!L794)), "")&amp;
      "},"&amp;IF(SOURCE!M794&lt;&gt;"","   "&amp;SOURCE!M794,"")
 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795" spans="1:1">
      <c r="A795" s="14" t="str">
        <f>IF(SOURCE!C795&lt;0,VLOOKUP(SOURCE!C795,lookups!A$1:B$25,2,0),
  IF(ISBLANK(SOURCE!C795),
    "",
    "/* "&amp;TEXT(SOURCE!C795,"???0")&amp;" *"&amp;
      SOURCE!D795&amp;", "&amp; IF(SOURCE!$P$2-LEN(SOURCE!D795) &gt;= 0, REPT(" ",SOURCE!$P$2-LEN(SOURCE!D795)), "")&amp;
      SOURCE!E795&amp;", "&amp; IF(SOURCE!$Q$2-LEN(SOURCE!E795) &gt;= 0, REPT(" ",SOURCE!$Q$2-LEN(SOURCE!E795)), "")&amp;
      SOURCE!F795&amp;", "&amp; IF(SOURCE!$R$2-LEN(SOURCE!F795) &gt;=0, REPT(" ",SOURCE!$R$2-LEN(SOURCE!F795)), "")&amp;
      SOURCE!G795&amp;", "&amp; IF(SOURCE!$S$2-LEN(SOURCE!G795) &gt;= 0, REPT(" ",SOURCE!$S$2-LEN(SOURCE!G795)), "")&amp;
      TEXT(SOURCE!H795,"??0")&amp;", "&amp; IF(SOURCE!$T$2-3 &gt;= 0, REPT(" ",SOURCE!$T$2-3), "")&amp;
      TEXT(SOURCE!I795,"??0")&amp;", "&amp; IF(SOURCE!$U$2-3 &gt;= 0, REPT(" ",SOURCE!$U$2-3), "")&amp;
      SOURCE!J795&amp;", "&amp; IF(SOURCE!$V$2-LEN(SOURCE!J795) &gt;= 0, REPT(" ",SOURCE!$V$2-LEN(SOURCE!J795)), "")&amp;
      SOURCE!K795&amp;      IF(SOURCE!$W$2-LEN(SOURCE!K795) &gt;= 0, REPT(" ",SOURCE!$W$2-LEN(SOURCE!K795)), "")&amp;
  ", "&amp; SOURCE!L795&amp;      IF(SOURCE!$Y$2-LEN(SOURCE!L795) &gt;= 0, REPT(" ",SOURCE!$Y$2-LEN(SOURCE!L795)), "")&amp;
      "},"&amp;IF(SOURCE!M795&lt;&gt;"","   "&amp;SOURCE!M795,"")
 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796" spans="1:1">
      <c r="A796" s="14" t="str">
        <f>IF(SOURCE!C796&lt;0,VLOOKUP(SOURCE!C796,lookups!A$1:B$25,2,0),
  IF(ISBLANK(SOURCE!C796),
    "",
    "/* "&amp;TEXT(SOURCE!C796,"???0")&amp;" *"&amp;
      SOURCE!D796&amp;", "&amp; IF(SOURCE!$P$2-LEN(SOURCE!D796) &gt;= 0, REPT(" ",SOURCE!$P$2-LEN(SOURCE!D796)), "")&amp;
      SOURCE!E796&amp;", "&amp; IF(SOURCE!$Q$2-LEN(SOURCE!E796) &gt;= 0, REPT(" ",SOURCE!$Q$2-LEN(SOURCE!E796)), "")&amp;
      SOURCE!F796&amp;", "&amp; IF(SOURCE!$R$2-LEN(SOURCE!F796) &gt;=0, REPT(" ",SOURCE!$R$2-LEN(SOURCE!F796)), "")&amp;
      SOURCE!G796&amp;", "&amp; IF(SOURCE!$S$2-LEN(SOURCE!G796) &gt;= 0, REPT(" ",SOURCE!$S$2-LEN(SOURCE!G796)), "")&amp;
      TEXT(SOURCE!H796,"??0")&amp;", "&amp; IF(SOURCE!$T$2-3 &gt;= 0, REPT(" ",SOURCE!$T$2-3), "")&amp;
      TEXT(SOURCE!I796,"??0")&amp;", "&amp; IF(SOURCE!$U$2-3 &gt;= 0, REPT(" ",SOURCE!$U$2-3), "")&amp;
      SOURCE!J796&amp;", "&amp; IF(SOURCE!$V$2-LEN(SOURCE!J796) &gt;= 0, REPT(" ",SOURCE!$V$2-LEN(SOURCE!J796)), "")&amp;
      SOURCE!K796&amp;      IF(SOURCE!$W$2-LEN(SOURCE!K796) &gt;= 0, REPT(" ",SOURCE!$W$2-LEN(SOURCE!K796)), "")&amp;
  ", "&amp; SOURCE!L796&amp;      IF(SOURCE!$Y$2-LEN(SOURCE!L796) &gt;= 0, REPT(" ",SOURCE!$Y$2-LEN(SOURCE!L796)), "")&amp;
      "},"&amp;IF(SOURCE!M796&lt;&gt;"","   "&amp;SOURCE!M796,"")
 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797" spans="1:1">
      <c r="A797" s="14" t="str">
        <f>IF(SOURCE!C797&lt;0,VLOOKUP(SOURCE!C797,lookups!A$1:B$25,2,0),
  IF(ISBLANK(SOURCE!C797),
    "",
    "/* "&amp;TEXT(SOURCE!C797,"???0")&amp;" *"&amp;
      SOURCE!D797&amp;", "&amp; IF(SOURCE!$P$2-LEN(SOURCE!D797) &gt;= 0, REPT(" ",SOURCE!$P$2-LEN(SOURCE!D797)), "")&amp;
      SOURCE!E797&amp;", "&amp; IF(SOURCE!$Q$2-LEN(SOURCE!E797) &gt;= 0, REPT(" ",SOURCE!$Q$2-LEN(SOURCE!E797)), "")&amp;
      SOURCE!F797&amp;", "&amp; IF(SOURCE!$R$2-LEN(SOURCE!F797) &gt;=0, REPT(" ",SOURCE!$R$2-LEN(SOURCE!F797)), "")&amp;
      SOURCE!G797&amp;", "&amp; IF(SOURCE!$S$2-LEN(SOURCE!G797) &gt;= 0, REPT(" ",SOURCE!$S$2-LEN(SOURCE!G797)), "")&amp;
      TEXT(SOURCE!H797,"??0")&amp;", "&amp; IF(SOURCE!$T$2-3 &gt;= 0, REPT(" ",SOURCE!$T$2-3), "")&amp;
      TEXT(SOURCE!I797,"??0")&amp;", "&amp; IF(SOURCE!$U$2-3 &gt;= 0, REPT(" ",SOURCE!$U$2-3), "")&amp;
      SOURCE!J797&amp;", "&amp; IF(SOURCE!$V$2-LEN(SOURCE!J797) &gt;= 0, REPT(" ",SOURCE!$V$2-LEN(SOURCE!J797)), "")&amp;
      SOURCE!K797&amp;      IF(SOURCE!$W$2-LEN(SOURCE!K797) &gt;= 0, REPT(" ",SOURCE!$W$2-LEN(SOURCE!K797)), "")&amp;
  ", "&amp; SOURCE!L797&amp;      IF(SOURCE!$Y$2-LEN(SOURCE!L797) &gt;= 0, REPT(" ",SOURCE!$Y$2-LEN(SOURCE!L797)), "")&amp;
      "},"&amp;IF(SOURCE!M797&lt;&gt;"","   "&amp;SOURCE!M797,"")
 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798" spans="1:1">
      <c r="A798" s="14" t="str">
        <f>IF(SOURCE!C798&lt;0,VLOOKUP(SOURCE!C798,lookups!A$1:B$25,2,0),
  IF(ISBLANK(SOURCE!C798),
    "",
    "/* "&amp;TEXT(SOURCE!C798,"???0")&amp;" *"&amp;
      SOURCE!D798&amp;", "&amp; IF(SOURCE!$P$2-LEN(SOURCE!D798) &gt;= 0, REPT(" ",SOURCE!$P$2-LEN(SOURCE!D798)), "")&amp;
      SOURCE!E798&amp;", "&amp; IF(SOURCE!$Q$2-LEN(SOURCE!E798) &gt;= 0, REPT(" ",SOURCE!$Q$2-LEN(SOURCE!E798)), "")&amp;
      SOURCE!F798&amp;", "&amp; IF(SOURCE!$R$2-LEN(SOURCE!F798) &gt;=0, REPT(" ",SOURCE!$R$2-LEN(SOURCE!F798)), "")&amp;
      SOURCE!G798&amp;", "&amp; IF(SOURCE!$S$2-LEN(SOURCE!G798) &gt;= 0, REPT(" ",SOURCE!$S$2-LEN(SOURCE!G798)), "")&amp;
      TEXT(SOURCE!H798,"??0")&amp;", "&amp; IF(SOURCE!$T$2-3 &gt;= 0, REPT(" ",SOURCE!$T$2-3), "")&amp;
      TEXT(SOURCE!I798,"??0")&amp;", "&amp; IF(SOURCE!$U$2-3 &gt;= 0, REPT(" ",SOURCE!$U$2-3), "")&amp;
      SOURCE!J798&amp;", "&amp; IF(SOURCE!$V$2-LEN(SOURCE!J798) &gt;= 0, REPT(" ",SOURCE!$V$2-LEN(SOURCE!J798)), "")&amp;
      SOURCE!K798&amp;      IF(SOURCE!$W$2-LEN(SOURCE!K798) &gt;= 0, REPT(" ",SOURCE!$W$2-LEN(SOURCE!K798)), "")&amp;
  ", "&amp; SOURCE!L798&amp;      IF(SOURCE!$Y$2-LEN(SOURCE!L798) &gt;= 0, REPT(" ",SOURCE!$Y$2-LEN(SOURCE!L798)), "")&amp;
      "},"&amp;IF(SOURCE!M798&lt;&gt;"","   "&amp;SOURCE!M798,"")
 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799" spans="1:1">
      <c r="A799" s="14" t="str">
        <f>IF(SOURCE!C799&lt;0,VLOOKUP(SOURCE!C799,lookups!A$1:B$25,2,0),
  IF(ISBLANK(SOURCE!C799),
    "",
    "/* "&amp;TEXT(SOURCE!C799,"???0")&amp;" *"&amp;
      SOURCE!D799&amp;", "&amp; IF(SOURCE!$P$2-LEN(SOURCE!D799) &gt;= 0, REPT(" ",SOURCE!$P$2-LEN(SOURCE!D799)), "")&amp;
      SOURCE!E799&amp;", "&amp; IF(SOURCE!$Q$2-LEN(SOURCE!E799) &gt;= 0, REPT(" ",SOURCE!$Q$2-LEN(SOURCE!E799)), "")&amp;
      SOURCE!F799&amp;", "&amp; IF(SOURCE!$R$2-LEN(SOURCE!F799) &gt;=0, REPT(" ",SOURCE!$R$2-LEN(SOURCE!F799)), "")&amp;
      SOURCE!G799&amp;", "&amp; IF(SOURCE!$S$2-LEN(SOURCE!G799) &gt;= 0, REPT(" ",SOURCE!$S$2-LEN(SOURCE!G799)), "")&amp;
      TEXT(SOURCE!H799,"??0")&amp;", "&amp; IF(SOURCE!$T$2-3 &gt;= 0, REPT(" ",SOURCE!$T$2-3), "")&amp;
      TEXT(SOURCE!I799,"??0")&amp;", "&amp; IF(SOURCE!$U$2-3 &gt;= 0, REPT(" ",SOURCE!$U$2-3), "")&amp;
      SOURCE!J799&amp;", "&amp; IF(SOURCE!$V$2-LEN(SOURCE!J799) &gt;= 0, REPT(" ",SOURCE!$V$2-LEN(SOURCE!J799)), "")&amp;
      SOURCE!K799&amp;      IF(SOURCE!$W$2-LEN(SOURCE!K799) &gt;= 0, REPT(" ",SOURCE!$W$2-LEN(SOURCE!K799)), "")&amp;
  ", "&amp; SOURCE!L799&amp;      IF(SOURCE!$Y$2-LEN(SOURCE!L799) &gt;= 0, REPT(" ",SOURCE!$Y$2-LEN(SOURCE!L799)), "")&amp;
      "},"&amp;IF(SOURCE!M799&lt;&gt;"","   "&amp;SOURCE!M799,"")
 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00" spans="1:1">
      <c r="A800" s="14" t="str">
        <f>IF(SOURCE!C800&lt;0,VLOOKUP(SOURCE!C800,lookups!A$1:B$25,2,0),
  IF(ISBLANK(SOURCE!C800),
    "",
    "/* "&amp;TEXT(SOURCE!C800,"???0")&amp;" *"&amp;
      SOURCE!D800&amp;", "&amp; IF(SOURCE!$P$2-LEN(SOURCE!D800) &gt;= 0, REPT(" ",SOURCE!$P$2-LEN(SOURCE!D800)), "")&amp;
      SOURCE!E800&amp;", "&amp; IF(SOURCE!$Q$2-LEN(SOURCE!E800) &gt;= 0, REPT(" ",SOURCE!$Q$2-LEN(SOURCE!E800)), "")&amp;
      SOURCE!F800&amp;", "&amp; IF(SOURCE!$R$2-LEN(SOURCE!F800) &gt;=0, REPT(" ",SOURCE!$R$2-LEN(SOURCE!F800)), "")&amp;
      SOURCE!G800&amp;", "&amp; IF(SOURCE!$S$2-LEN(SOURCE!G800) &gt;= 0, REPT(" ",SOURCE!$S$2-LEN(SOURCE!G800)), "")&amp;
      TEXT(SOURCE!H800,"??0")&amp;", "&amp; IF(SOURCE!$T$2-3 &gt;= 0, REPT(" ",SOURCE!$T$2-3), "")&amp;
      TEXT(SOURCE!I800,"??0")&amp;", "&amp; IF(SOURCE!$U$2-3 &gt;= 0, REPT(" ",SOURCE!$U$2-3), "")&amp;
      SOURCE!J800&amp;", "&amp; IF(SOURCE!$V$2-LEN(SOURCE!J800) &gt;= 0, REPT(" ",SOURCE!$V$2-LEN(SOURCE!J800)), "")&amp;
      SOURCE!K800&amp;      IF(SOURCE!$W$2-LEN(SOURCE!K800) &gt;= 0, REPT(" ",SOURCE!$W$2-LEN(SOURCE!K800)), "")&amp;
  ", "&amp; SOURCE!L800&amp;      IF(SOURCE!$Y$2-LEN(SOURCE!L800) &gt;= 0, REPT(" ",SOURCE!$Y$2-LEN(SOURCE!L800)), "")&amp;
      "},"&amp;IF(SOURCE!M800&lt;&gt;"","   "&amp;SOURCE!M800,"")
 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01" spans="1:1">
      <c r="A801" s="14" t="str">
        <f>IF(SOURCE!C801&lt;0,VLOOKUP(SOURCE!C801,lookups!A$1:B$25,2,0),
  IF(ISBLANK(SOURCE!C801),
    "",
    "/* "&amp;TEXT(SOURCE!C801,"???0")&amp;" *"&amp;
      SOURCE!D801&amp;", "&amp; IF(SOURCE!$P$2-LEN(SOURCE!D801) &gt;= 0, REPT(" ",SOURCE!$P$2-LEN(SOURCE!D801)), "")&amp;
      SOURCE!E801&amp;", "&amp; IF(SOURCE!$Q$2-LEN(SOURCE!E801) &gt;= 0, REPT(" ",SOURCE!$Q$2-LEN(SOURCE!E801)), "")&amp;
      SOURCE!F801&amp;", "&amp; IF(SOURCE!$R$2-LEN(SOURCE!F801) &gt;=0, REPT(" ",SOURCE!$R$2-LEN(SOURCE!F801)), "")&amp;
      SOURCE!G801&amp;", "&amp; IF(SOURCE!$S$2-LEN(SOURCE!G801) &gt;= 0, REPT(" ",SOURCE!$S$2-LEN(SOURCE!G801)), "")&amp;
      TEXT(SOURCE!H801,"??0")&amp;", "&amp; IF(SOURCE!$T$2-3 &gt;= 0, REPT(" ",SOURCE!$T$2-3), "")&amp;
      TEXT(SOURCE!I801,"??0")&amp;", "&amp; IF(SOURCE!$U$2-3 &gt;= 0, REPT(" ",SOURCE!$U$2-3), "")&amp;
      SOURCE!J801&amp;", "&amp; IF(SOURCE!$V$2-LEN(SOURCE!J801) &gt;= 0, REPT(" ",SOURCE!$V$2-LEN(SOURCE!J801)), "")&amp;
      SOURCE!K801&amp;      IF(SOURCE!$W$2-LEN(SOURCE!K801) &gt;= 0, REPT(" ",SOURCE!$W$2-LEN(SOURCE!K801)), "")&amp;
  ", "&amp; SOURCE!L801&amp;      IF(SOURCE!$Y$2-LEN(SOURCE!L801) &gt;= 0, REPT(" ",SOURCE!$Y$2-LEN(SOURCE!L801)), "")&amp;
      "},"&amp;IF(SOURCE!M801&lt;&gt;"","   "&amp;SOURCE!M801,"")
 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02" spans="1:1">
      <c r="A802" s="14" t="str">
        <f>IF(SOURCE!C802&lt;0,VLOOKUP(SOURCE!C802,lookups!A$1:B$25,2,0),
  IF(ISBLANK(SOURCE!C802),
    "",
    "/* "&amp;TEXT(SOURCE!C802,"???0")&amp;" *"&amp;
      SOURCE!D802&amp;", "&amp; IF(SOURCE!$P$2-LEN(SOURCE!D802) &gt;= 0, REPT(" ",SOURCE!$P$2-LEN(SOURCE!D802)), "")&amp;
      SOURCE!E802&amp;", "&amp; IF(SOURCE!$Q$2-LEN(SOURCE!E802) &gt;= 0, REPT(" ",SOURCE!$Q$2-LEN(SOURCE!E802)), "")&amp;
      SOURCE!F802&amp;", "&amp; IF(SOURCE!$R$2-LEN(SOURCE!F802) &gt;=0, REPT(" ",SOURCE!$R$2-LEN(SOURCE!F802)), "")&amp;
      SOURCE!G802&amp;", "&amp; IF(SOURCE!$S$2-LEN(SOURCE!G802) &gt;= 0, REPT(" ",SOURCE!$S$2-LEN(SOURCE!G802)), "")&amp;
      TEXT(SOURCE!H802,"??0")&amp;", "&amp; IF(SOURCE!$T$2-3 &gt;= 0, REPT(" ",SOURCE!$T$2-3), "")&amp;
      TEXT(SOURCE!I802,"??0")&amp;", "&amp; IF(SOURCE!$U$2-3 &gt;= 0, REPT(" ",SOURCE!$U$2-3), "")&amp;
      SOURCE!J802&amp;", "&amp; IF(SOURCE!$V$2-LEN(SOURCE!J802) &gt;= 0, REPT(" ",SOURCE!$V$2-LEN(SOURCE!J802)), "")&amp;
      SOURCE!K802&amp;      IF(SOURCE!$W$2-LEN(SOURCE!K802) &gt;= 0, REPT(" ",SOURCE!$W$2-LEN(SOURCE!K802)), "")&amp;
  ", "&amp; SOURCE!L802&amp;      IF(SOURCE!$Y$2-LEN(SOURCE!L802) &gt;= 0, REPT(" ",SOURCE!$Y$2-LEN(SOURCE!L802)), "")&amp;
      "},"&amp;IF(SOURCE!M802&lt;&gt;"","   "&amp;SOURCE!M802,"")
 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03" spans="1:1">
      <c r="A803" s="14" t="str">
        <f>IF(SOURCE!C803&lt;0,VLOOKUP(SOURCE!C803,lookups!A$1:B$25,2,0),
  IF(ISBLANK(SOURCE!C803),
    "",
    "/* "&amp;TEXT(SOURCE!C803,"???0")&amp;" *"&amp;
      SOURCE!D803&amp;", "&amp; IF(SOURCE!$P$2-LEN(SOURCE!D803) &gt;= 0, REPT(" ",SOURCE!$P$2-LEN(SOURCE!D803)), "")&amp;
      SOURCE!E803&amp;", "&amp; IF(SOURCE!$Q$2-LEN(SOURCE!E803) &gt;= 0, REPT(" ",SOURCE!$Q$2-LEN(SOURCE!E803)), "")&amp;
      SOURCE!F803&amp;", "&amp; IF(SOURCE!$R$2-LEN(SOURCE!F803) &gt;=0, REPT(" ",SOURCE!$R$2-LEN(SOURCE!F803)), "")&amp;
      SOURCE!G803&amp;", "&amp; IF(SOURCE!$S$2-LEN(SOURCE!G803) &gt;= 0, REPT(" ",SOURCE!$S$2-LEN(SOURCE!G803)), "")&amp;
      TEXT(SOURCE!H803,"??0")&amp;", "&amp; IF(SOURCE!$T$2-3 &gt;= 0, REPT(" ",SOURCE!$T$2-3), "")&amp;
      TEXT(SOURCE!I803,"??0")&amp;", "&amp; IF(SOURCE!$U$2-3 &gt;= 0, REPT(" ",SOURCE!$U$2-3), "")&amp;
      SOURCE!J803&amp;", "&amp; IF(SOURCE!$V$2-LEN(SOURCE!J803) &gt;= 0, REPT(" ",SOURCE!$V$2-LEN(SOURCE!J803)), "")&amp;
      SOURCE!K803&amp;      IF(SOURCE!$W$2-LEN(SOURCE!K803) &gt;= 0, REPT(" ",SOURCE!$W$2-LEN(SOURCE!K803)), "")&amp;
  ", "&amp; SOURCE!L803&amp;      IF(SOURCE!$Y$2-LEN(SOURCE!L803) &gt;= 0, REPT(" ",SOURCE!$Y$2-LEN(SOURCE!L803)), "")&amp;
      "},"&amp;IF(SOURCE!M803&lt;&gt;"","   "&amp;SOURCE!M803,"")
 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04" spans="1:1">
      <c r="A804" s="14" t="str">
        <f>IF(SOURCE!C804&lt;0,VLOOKUP(SOURCE!C804,lookups!A$1:B$25,2,0),
  IF(ISBLANK(SOURCE!C804),
    "",
    "/* "&amp;TEXT(SOURCE!C804,"???0")&amp;" *"&amp;
      SOURCE!D804&amp;", "&amp; IF(SOURCE!$P$2-LEN(SOURCE!D804) &gt;= 0, REPT(" ",SOURCE!$P$2-LEN(SOURCE!D804)), "")&amp;
      SOURCE!E804&amp;", "&amp; IF(SOURCE!$Q$2-LEN(SOURCE!E804) &gt;= 0, REPT(" ",SOURCE!$Q$2-LEN(SOURCE!E804)), "")&amp;
      SOURCE!F804&amp;", "&amp; IF(SOURCE!$R$2-LEN(SOURCE!F804) &gt;=0, REPT(" ",SOURCE!$R$2-LEN(SOURCE!F804)), "")&amp;
      SOURCE!G804&amp;", "&amp; IF(SOURCE!$S$2-LEN(SOURCE!G804) &gt;= 0, REPT(" ",SOURCE!$S$2-LEN(SOURCE!G804)), "")&amp;
      TEXT(SOURCE!H804,"??0")&amp;", "&amp; IF(SOURCE!$T$2-3 &gt;= 0, REPT(" ",SOURCE!$T$2-3), "")&amp;
      TEXT(SOURCE!I804,"??0")&amp;", "&amp; IF(SOURCE!$U$2-3 &gt;= 0, REPT(" ",SOURCE!$U$2-3), "")&amp;
      SOURCE!J804&amp;", "&amp; IF(SOURCE!$V$2-LEN(SOURCE!J804) &gt;= 0, REPT(" ",SOURCE!$V$2-LEN(SOURCE!J804)), "")&amp;
      SOURCE!K804&amp;      IF(SOURCE!$W$2-LEN(SOURCE!K804) &gt;= 0, REPT(" ",SOURCE!$W$2-LEN(SOURCE!K804)), "")&amp;
  ", "&amp; SOURCE!L804&amp;      IF(SOURCE!$Y$2-LEN(SOURCE!L804) &gt;= 0, REPT(" ",SOURCE!$Y$2-LEN(SOURCE!L804)), "")&amp;
      "},"&amp;IF(SOURCE!M804&lt;&gt;"","   "&amp;SOURCE!M804,"")
 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05" spans="1:1">
      <c r="A805" s="14" t="str">
        <f>IF(SOURCE!C805&lt;0,VLOOKUP(SOURCE!C805,lookups!A$1:B$25,2,0),
  IF(ISBLANK(SOURCE!C805),
    "",
    "/* "&amp;TEXT(SOURCE!C805,"???0")&amp;" *"&amp;
      SOURCE!D805&amp;", "&amp; IF(SOURCE!$P$2-LEN(SOURCE!D805) &gt;= 0, REPT(" ",SOURCE!$P$2-LEN(SOURCE!D805)), "")&amp;
      SOURCE!E805&amp;", "&amp; IF(SOURCE!$Q$2-LEN(SOURCE!E805) &gt;= 0, REPT(" ",SOURCE!$Q$2-LEN(SOURCE!E805)), "")&amp;
      SOURCE!F805&amp;", "&amp; IF(SOURCE!$R$2-LEN(SOURCE!F805) &gt;=0, REPT(" ",SOURCE!$R$2-LEN(SOURCE!F805)), "")&amp;
      SOURCE!G805&amp;", "&amp; IF(SOURCE!$S$2-LEN(SOURCE!G805) &gt;= 0, REPT(" ",SOURCE!$S$2-LEN(SOURCE!G805)), "")&amp;
      TEXT(SOURCE!H805,"??0")&amp;", "&amp; IF(SOURCE!$T$2-3 &gt;= 0, REPT(" ",SOURCE!$T$2-3), "")&amp;
      TEXT(SOURCE!I805,"??0")&amp;", "&amp; IF(SOURCE!$U$2-3 &gt;= 0, REPT(" ",SOURCE!$U$2-3), "")&amp;
      SOURCE!J805&amp;", "&amp; IF(SOURCE!$V$2-LEN(SOURCE!J805) &gt;= 0, REPT(" ",SOURCE!$V$2-LEN(SOURCE!J805)), "")&amp;
      SOURCE!K805&amp;      IF(SOURCE!$W$2-LEN(SOURCE!K805) &gt;= 0, REPT(" ",SOURCE!$W$2-LEN(SOURCE!K805)), "")&amp;
  ", "&amp; SOURCE!L805&amp;      IF(SOURCE!$Y$2-LEN(SOURCE!L805) &gt;= 0, REPT(" ",SOURCE!$Y$2-LEN(SOURCE!L805)), "")&amp;
      "},"&amp;IF(SOURCE!M805&lt;&gt;"","   "&amp;SOURCE!M805,"")
 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06" spans="1:1">
      <c r="A806" s="14" t="str">
        <f>IF(SOURCE!C806&lt;0,VLOOKUP(SOURCE!C806,lookups!A$1:B$25,2,0),
  IF(ISBLANK(SOURCE!C806),
    "",
    "/* "&amp;TEXT(SOURCE!C806,"???0")&amp;" *"&amp;
      SOURCE!D806&amp;", "&amp; IF(SOURCE!$P$2-LEN(SOURCE!D806) &gt;= 0, REPT(" ",SOURCE!$P$2-LEN(SOURCE!D806)), "")&amp;
      SOURCE!E806&amp;", "&amp; IF(SOURCE!$Q$2-LEN(SOURCE!E806) &gt;= 0, REPT(" ",SOURCE!$Q$2-LEN(SOURCE!E806)), "")&amp;
      SOURCE!F806&amp;", "&amp; IF(SOURCE!$R$2-LEN(SOURCE!F806) &gt;=0, REPT(" ",SOURCE!$R$2-LEN(SOURCE!F806)), "")&amp;
      SOURCE!G806&amp;", "&amp; IF(SOURCE!$S$2-LEN(SOURCE!G806) &gt;= 0, REPT(" ",SOURCE!$S$2-LEN(SOURCE!G806)), "")&amp;
      TEXT(SOURCE!H806,"??0")&amp;", "&amp; IF(SOURCE!$T$2-3 &gt;= 0, REPT(" ",SOURCE!$T$2-3), "")&amp;
      TEXT(SOURCE!I806,"??0")&amp;", "&amp; IF(SOURCE!$U$2-3 &gt;= 0, REPT(" ",SOURCE!$U$2-3), "")&amp;
      SOURCE!J806&amp;", "&amp; IF(SOURCE!$V$2-LEN(SOURCE!J806) &gt;= 0, REPT(" ",SOURCE!$V$2-LEN(SOURCE!J806)), "")&amp;
      SOURCE!K806&amp;      IF(SOURCE!$W$2-LEN(SOURCE!K806) &gt;= 0, REPT(" ",SOURCE!$W$2-LEN(SOURCE!K806)), "")&amp;
  ", "&amp; SOURCE!L806&amp;      IF(SOURCE!$Y$2-LEN(SOURCE!L806) &gt;= 0, REPT(" ",SOURCE!$Y$2-LEN(SOURCE!L806)), "")&amp;
      "},"&amp;IF(SOURCE!M806&lt;&gt;"","   "&amp;SOURCE!M806,"")
 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07" spans="1:1">
      <c r="A807" s="14" t="str">
        <f>IF(SOURCE!C807&lt;0,VLOOKUP(SOURCE!C807,lookups!A$1:B$25,2,0),
  IF(ISBLANK(SOURCE!C807),
    "",
    "/* "&amp;TEXT(SOURCE!C807,"???0")&amp;" *"&amp;
      SOURCE!D807&amp;", "&amp; IF(SOURCE!$P$2-LEN(SOURCE!D807) &gt;= 0, REPT(" ",SOURCE!$P$2-LEN(SOURCE!D807)), "")&amp;
      SOURCE!E807&amp;", "&amp; IF(SOURCE!$Q$2-LEN(SOURCE!E807) &gt;= 0, REPT(" ",SOURCE!$Q$2-LEN(SOURCE!E807)), "")&amp;
      SOURCE!F807&amp;", "&amp; IF(SOURCE!$R$2-LEN(SOURCE!F807) &gt;=0, REPT(" ",SOURCE!$R$2-LEN(SOURCE!F807)), "")&amp;
      SOURCE!G807&amp;", "&amp; IF(SOURCE!$S$2-LEN(SOURCE!G807) &gt;= 0, REPT(" ",SOURCE!$S$2-LEN(SOURCE!G807)), "")&amp;
      TEXT(SOURCE!H807,"??0")&amp;", "&amp; IF(SOURCE!$T$2-3 &gt;= 0, REPT(" ",SOURCE!$T$2-3), "")&amp;
      TEXT(SOURCE!I807,"??0")&amp;", "&amp; IF(SOURCE!$U$2-3 &gt;= 0, REPT(" ",SOURCE!$U$2-3), "")&amp;
      SOURCE!J807&amp;", "&amp; IF(SOURCE!$V$2-LEN(SOURCE!J807) &gt;= 0, REPT(" ",SOURCE!$V$2-LEN(SOURCE!J807)), "")&amp;
      SOURCE!K807&amp;      IF(SOURCE!$W$2-LEN(SOURCE!K807) &gt;= 0, REPT(" ",SOURCE!$W$2-LEN(SOURCE!K807)), "")&amp;
  ", "&amp; SOURCE!L807&amp;      IF(SOURCE!$Y$2-LEN(SOURCE!L807) &gt;= 0, REPT(" ",SOURCE!$Y$2-LEN(SOURCE!L807)), "")&amp;
      "},"&amp;IF(SOURCE!M807&lt;&gt;"","   "&amp;SOURCE!M807,"")
 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08" spans="1:1">
      <c r="A808" s="14" t="str">
        <f>IF(SOURCE!C808&lt;0,VLOOKUP(SOURCE!C808,lookups!A$1:B$25,2,0),
  IF(ISBLANK(SOURCE!C808),
    "",
    "/* "&amp;TEXT(SOURCE!C808,"???0")&amp;" *"&amp;
      SOURCE!D808&amp;", "&amp; IF(SOURCE!$P$2-LEN(SOURCE!D808) &gt;= 0, REPT(" ",SOURCE!$P$2-LEN(SOURCE!D808)), "")&amp;
      SOURCE!E808&amp;", "&amp; IF(SOURCE!$Q$2-LEN(SOURCE!E808) &gt;= 0, REPT(" ",SOURCE!$Q$2-LEN(SOURCE!E808)), "")&amp;
      SOURCE!F808&amp;", "&amp; IF(SOURCE!$R$2-LEN(SOURCE!F808) &gt;=0, REPT(" ",SOURCE!$R$2-LEN(SOURCE!F808)), "")&amp;
      SOURCE!G808&amp;", "&amp; IF(SOURCE!$S$2-LEN(SOURCE!G808) &gt;= 0, REPT(" ",SOURCE!$S$2-LEN(SOURCE!G808)), "")&amp;
      TEXT(SOURCE!H808,"??0")&amp;", "&amp; IF(SOURCE!$T$2-3 &gt;= 0, REPT(" ",SOURCE!$T$2-3), "")&amp;
      TEXT(SOURCE!I808,"??0")&amp;", "&amp; IF(SOURCE!$U$2-3 &gt;= 0, REPT(" ",SOURCE!$U$2-3), "")&amp;
      SOURCE!J808&amp;", "&amp; IF(SOURCE!$V$2-LEN(SOURCE!J808) &gt;= 0, REPT(" ",SOURCE!$V$2-LEN(SOURCE!J808)), "")&amp;
      SOURCE!K808&amp;      IF(SOURCE!$W$2-LEN(SOURCE!K808) &gt;= 0, REPT(" ",SOURCE!$W$2-LEN(SOURCE!K808)), "")&amp;
  ", "&amp; SOURCE!L808&amp;      IF(SOURCE!$Y$2-LEN(SOURCE!L808) &gt;= 0, REPT(" ",SOURCE!$Y$2-LEN(SOURCE!L808)), "")&amp;
      "},"&amp;IF(SOURCE!M808&lt;&gt;"","   "&amp;SOURCE!M808,"")
 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09" spans="1:1">
      <c r="A809" s="14" t="str">
        <f>IF(SOURCE!C809&lt;0,VLOOKUP(SOURCE!C809,lookups!A$1:B$25,2,0),
  IF(ISBLANK(SOURCE!C809),
    "",
    "/* "&amp;TEXT(SOURCE!C809,"???0")&amp;" *"&amp;
      SOURCE!D809&amp;", "&amp; IF(SOURCE!$P$2-LEN(SOURCE!D809) &gt;= 0, REPT(" ",SOURCE!$P$2-LEN(SOURCE!D809)), "")&amp;
      SOURCE!E809&amp;", "&amp; IF(SOURCE!$Q$2-LEN(SOURCE!E809) &gt;= 0, REPT(" ",SOURCE!$Q$2-LEN(SOURCE!E809)), "")&amp;
      SOURCE!F809&amp;", "&amp; IF(SOURCE!$R$2-LEN(SOURCE!F809) &gt;=0, REPT(" ",SOURCE!$R$2-LEN(SOURCE!F809)), "")&amp;
      SOURCE!G809&amp;", "&amp; IF(SOURCE!$S$2-LEN(SOURCE!G809) &gt;= 0, REPT(" ",SOURCE!$S$2-LEN(SOURCE!G809)), "")&amp;
      TEXT(SOURCE!H809,"??0")&amp;", "&amp; IF(SOURCE!$T$2-3 &gt;= 0, REPT(" ",SOURCE!$T$2-3), "")&amp;
      TEXT(SOURCE!I809,"??0")&amp;", "&amp; IF(SOURCE!$U$2-3 &gt;= 0, REPT(" ",SOURCE!$U$2-3), "")&amp;
      SOURCE!J809&amp;", "&amp; IF(SOURCE!$V$2-LEN(SOURCE!J809) &gt;= 0, REPT(" ",SOURCE!$V$2-LEN(SOURCE!J809)), "")&amp;
      SOURCE!K809&amp;      IF(SOURCE!$W$2-LEN(SOURCE!K809) &gt;= 0, REPT(" ",SOURCE!$W$2-LEN(SOURCE!K809)), "")&amp;
  ", "&amp; SOURCE!L809&amp;      IF(SOURCE!$Y$2-LEN(SOURCE!L809) &gt;= 0, REPT(" ",SOURCE!$Y$2-LEN(SOURCE!L809)), "")&amp;
      "},"&amp;IF(SOURCE!M809&lt;&gt;"","   "&amp;SOURCE!M809,"")
 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10" spans="1:1">
      <c r="A810" s="14" t="str">
        <f>IF(SOURCE!C810&lt;0,VLOOKUP(SOURCE!C810,lookups!A$1:B$25,2,0),
  IF(ISBLANK(SOURCE!C810),
    "",
    "/* "&amp;TEXT(SOURCE!C810,"???0")&amp;" *"&amp;
      SOURCE!D810&amp;", "&amp; IF(SOURCE!$P$2-LEN(SOURCE!D810) &gt;= 0, REPT(" ",SOURCE!$P$2-LEN(SOURCE!D810)), "")&amp;
      SOURCE!E810&amp;", "&amp; IF(SOURCE!$Q$2-LEN(SOURCE!E810) &gt;= 0, REPT(" ",SOURCE!$Q$2-LEN(SOURCE!E810)), "")&amp;
      SOURCE!F810&amp;", "&amp; IF(SOURCE!$R$2-LEN(SOURCE!F810) &gt;=0, REPT(" ",SOURCE!$R$2-LEN(SOURCE!F810)), "")&amp;
      SOURCE!G810&amp;", "&amp; IF(SOURCE!$S$2-LEN(SOURCE!G810) &gt;= 0, REPT(" ",SOURCE!$S$2-LEN(SOURCE!G810)), "")&amp;
      TEXT(SOURCE!H810,"??0")&amp;", "&amp; IF(SOURCE!$T$2-3 &gt;= 0, REPT(" ",SOURCE!$T$2-3), "")&amp;
      TEXT(SOURCE!I810,"??0")&amp;", "&amp; IF(SOURCE!$U$2-3 &gt;= 0, REPT(" ",SOURCE!$U$2-3), "")&amp;
      SOURCE!J810&amp;", "&amp; IF(SOURCE!$V$2-LEN(SOURCE!J810) &gt;= 0, REPT(" ",SOURCE!$V$2-LEN(SOURCE!J810)), "")&amp;
      SOURCE!K810&amp;      IF(SOURCE!$W$2-LEN(SOURCE!K810) &gt;= 0, REPT(" ",SOURCE!$W$2-LEN(SOURCE!K810)), "")&amp;
  ", "&amp; SOURCE!L810&amp;      IF(SOURCE!$Y$2-LEN(SOURCE!L810) &gt;= 0, REPT(" ",SOURCE!$Y$2-LEN(SOURCE!L810)), "")&amp;
      "},"&amp;IF(SOURCE!M810&lt;&gt;"","   "&amp;SOURCE!M810,"")
 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11" spans="1:1">
      <c r="A811" s="14" t="str">
        <f>IF(SOURCE!C811&lt;0,VLOOKUP(SOURCE!C811,lookups!A$1:B$25,2,0),
  IF(ISBLANK(SOURCE!C811),
    "",
    "/* "&amp;TEXT(SOURCE!C811,"???0")&amp;" *"&amp;
      SOURCE!D811&amp;", "&amp; IF(SOURCE!$P$2-LEN(SOURCE!D811) &gt;= 0, REPT(" ",SOURCE!$P$2-LEN(SOURCE!D811)), "")&amp;
      SOURCE!E811&amp;", "&amp; IF(SOURCE!$Q$2-LEN(SOURCE!E811) &gt;= 0, REPT(" ",SOURCE!$Q$2-LEN(SOURCE!E811)), "")&amp;
      SOURCE!F811&amp;", "&amp; IF(SOURCE!$R$2-LEN(SOURCE!F811) &gt;=0, REPT(" ",SOURCE!$R$2-LEN(SOURCE!F811)), "")&amp;
      SOURCE!G811&amp;", "&amp; IF(SOURCE!$S$2-LEN(SOURCE!G811) &gt;= 0, REPT(" ",SOURCE!$S$2-LEN(SOURCE!G811)), "")&amp;
      TEXT(SOURCE!H811,"??0")&amp;", "&amp; IF(SOURCE!$T$2-3 &gt;= 0, REPT(" ",SOURCE!$T$2-3), "")&amp;
      TEXT(SOURCE!I811,"??0")&amp;", "&amp; IF(SOURCE!$U$2-3 &gt;= 0, REPT(" ",SOURCE!$U$2-3), "")&amp;
      SOURCE!J811&amp;", "&amp; IF(SOURCE!$V$2-LEN(SOURCE!J811) &gt;= 0, REPT(" ",SOURCE!$V$2-LEN(SOURCE!J811)), "")&amp;
      SOURCE!K811&amp;      IF(SOURCE!$W$2-LEN(SOURCE!K811) &gt;= 0, REPT(" ",SOURCE!$W$2-LEN(SOURCE!K811)), "")&amp;
  ", "&amp; SOURCE!L811&amp;      IF(SOURCE!$Y$2-LEN(SOURCE!L811) &gt;= 0, REPT(" ",SOURCE!$Y$2-LEN(SOURCE!L811)), "")&amp;
      "},"&amp;IF(SOURCE!M811&lt;&gt;"","   "&amp;SOURCE!M811,"")
 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12" spans="1:1">
      <c r="A812" s="14" t="str">
        <f>IF(SOURCE!C812&lt;0,VLOOKUP(SOURCE!C812,lookups!A$1:B$25,2,0),
  IF(ISBLANK(SOURCE!C812),
    "",
    "/* "&amp;TEXT(SOURCE!C812,"???0")&amp;" *"&amp;
      SOURCE!D812&amp;", "&amp; IF(SOURCE!$P$2-LEN(SOURCE!D812) &gt;= 0, REPT(" ",SOURCE!$P$2-LEN(SOURCE!D812)), "")&amp;
      SOURCE!E812&amp;", "&amp; IF(SOURCE!$Q$2-LEN(SOURCE!E812) &gt;= 0, REPT(" ",SOURCE!$Q$2-LEN(SOURCE!E812)), "")&amp;
      SOURCE!F812&amp;", "&amp; IF(SOURCE!$R$2-LEN(SOURCE!F812) &gt;=0, REPT(" ",SOURCE!$R$2-LEN(SOURCE!F812)), "")&amp;
      SOURCE!G812&amp;", "&amp; IF(SOURCE!$S$2-LEN(SOURCE!G812) &gt;= 0, REPT(" ",SOURCE!$S$2-LEN(SOURCE!G812)), "")&amp;
      TEXT(SOURCE!H812,"??0")&amp;", "&amp; IF(SOURCE!$T$2-3 &gt;= 0, REPT(" ",SOURCE!$T$2-3), "")&amp;
      TEXT(SOURCE!I812,"??0")&amp;", "&amp; IF(SOURCE!$U$2-3 &gt;= 0, REPT(" ",SOURCE!$U$2-3), "")&amp;
      SOURCE!J812&amp;", "&amp; IF(SOURCE!$V$2-LEN(SOURCE!J812) &gt;= 0, REPT(" ",SOURCE!$V$2-LEN(SOURCE!J812)), "")&amp;
      SOURCE!K812&amp;      IF(SOURCE!$W$2-LEN(SOURCE!K812) &gt;= 0, REPT(" ",SOURCE!$W$2-LEN(SOURCE!K812)), "")&amp;
  ", "&amp; SOURCE!L812&amp;      IF(SOURCE!$Y$2-LEN(SOURCE!L812) &gt;= 0, REPT(" ",SOURCE!$Y$2-LEN(SOURCE!L812)), "")&amp;
      "},"&amp;IF(SOURCE!M812&lt;&gt;"","   "&amp;SOURCE!M812,"")
 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13" spans="1:1">
      <c r="A813" s="14" t="str">
        <f>IF(SOURCE!C813&lt;0,VLOOKUP(SOURCE!C813,lookups!A$1:B$25,2,0),
  IF(ISBLANK(SOURCE!C813),
    "",
    "/* "&amp;TEXT(SOURCE!C813,"???0")&amp;" *"&amp;
      SOURCE!D813&amp;", "&amp; IF(SOURCE!$P$2-LEN(SOURCE!D813) &gt;= 0, REPT(" ",SOURCE!$P$2-LEN(SOURCE!D813)), "")&amp;
      SOURCE!E813&amp;", "&amp; IF(SOURCE!$Q$2-LEN(SOURCE!E813) &gt;= 0, REPT(" ",SOURCE!$Q$2-LEN(SOURCE!E813)), "")&amp;
      SOURCE!F813&amp;", "&amp; IF(SOURCE!$R$2-LEN(SOURCE!F813) &gt;=0, REPT(" ",SOURCE!$R$2-LEN(SOURCE!F813)), "")&amp;
      SOURCE!G813&amp;", "&amp; IF(SOURCE!$S$2-LEN(SOURCE!G813) &gt;= 0, REPT(" ",SOURCE!$S$2-LEN(SOURCE!G813)), "")&amp;
      TEXT(SOURCE!H813,"??0")&amp;", "&amp; IF(SOURCE!$T$2-3 &gt;= 0, REPT(" ",SOURCE!$T$2-3), "")&amp;
      TEXT(SOURCE!I813,"??0")&amp;", "&amp; IF(SOURCE!$U$2-3 &gt;= 0, REPT(" ",SOURCE!$U$2-3), "")&amp;
      SOURCE!J813&amp;", "&amp; IF(SOURCE!$V$2-LEN(SOURCE!J813) &gt;= 0, REPT(" ",SOURCE!$V$2-LEN(SOURCE!J813)), "")&amp;
      SOURCE!K813&amp;      IF(SOURCE!$W$2-LEN(SOURCE!K813) &gt;= 0, REPT(" ",SOURCE!$W$2-LEN(SOURCE!K813)), "")&amp;
  ", "&amp; SOURCE!L813&amp;      IF(SOURCE!$Y$2-LEN(SOURCE!L813) &gt;= 0, REPT(" ",SOURCE!$Y$2-LEN(SOURCE!L813)), "")&amp;
      "},"&amp;IF(SOURCE!M813&lt;&gt;"","   "&amp;SOURCE!M813,"")
 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814" spans="1:1">
      <c r="A814" s="14" t="str">
        <f>IF(SOURCE!C814&lt;0,VLOOKUP(SOURCE!C814,lookups!A$1:B$25,2,0),
  IF(ISBLANK(SOURCE!C814),
    "",
    "/* "&amp;TEXT(SOURCE!C814,"???0")&amp;" *"&amp;
      SOURCE!D814&amp;", "&amp; IF(SOURCE!$P$2-LEN(SOURCE!D814) &gt;= 0, REPT(" ",SOURCE!$P$2-LEN(SOURCE!D814)), "")&amp;
      SOURCE!E814&amp;", "&amp; IF(SOURCE!$Q$2-LEN(SOURCE!E814) &gt;= 0, REPT(" ",SOURCE!$Q$2-LEN(SOURCE!E814)), "")&amp;
      SOURCE!F814&amp;", "&amp; IF(SOURCE!$R$2-LEN(SOURCE!F814) &gt;=0, REPT(" ",SOURCE!$R$2-LEN(SOURCE!F814)), "")&amp;
      SOURCE!G814&amp;", "&amp; IF(SOURCE!$S$2-LEN(SOURCE!G814) &gt;= 0, REPT(" ",SOURCE!$S$2-LEN(SOURCE!G814)), "")&amp;
      TEXT(SOURCE!H814,"??0")&amp;", "&amp; IF(SOURCE!$T$2-3 &gt;= 0, REPT(" ",SOURCE!$T$2-3), "")&amp;
      TEXT(SOURCE!I814,"??0")&amp;", "&amp; IF(SOURCE!$U$2-3 &gt;= 0, REPT(" ",SOURCE!$U$2-3), "")&amp;
      SOURCE!J814&amp;", "&amp; IF(SOURCE!$V$2-LEN(SOURCE!J814) &gt;= 0, REPT(" ",SOURCE!$V$2-LEN(SOURCE!J814)), "")&amp;
      SOURCE!K814&amp;      IF(SOURCE!$W$2-LEN(SOURCE!K814) &gt;= 0, REPT(" ",SOURCE!$W$2-LEN(SOURCE!K814)), "")&amp;
  ", "&amp; SOURCE!L814&amp;      IF(SOURCE!$Y$2-LEN(SOURCE!L814) &gt;= 0, REPT(" ",SOURCE!$Y$2-LEN(SOURCE!L814)), "")&amp;
      "},"&amp;IF(SOURCE!M814&lt;&gt;"","   "&amp;SOURCE!M814,"")
 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815" spans="1:1">
      <c r="A815" s="14" t="str">
        <f>IF(SOURCE!C815&lt;0,VLOOKUP(SOURCE!C815,lookups!A$1:B$25,2,0),
  IF(ISBLANK(SOURCE!C815),
    "",
    "/* "&amp;TEXT(SOURCE!C815,"???0")&amp;" *"&amp;
      SOURCE!D815&amp;", "&amp; IF(SOURCE!$P$2-LEN(SOURCE!D815) &gt;= 0, REPT(" ",SOURCE!$P$2-LEN(SOURCE!D815)), "")&amp;
      SOURCE!E815&amp;", "&amp; IF(SOURCE!$Q$2-LEN(SOURCE!E815) &gt;= 0, REPT(" ",SOURCE!$Q$2-LEN(SOURCE!E815)), "")&amp;
      SOURCE!F815&amp;", "&amp; IF(SOURCE!$R$2-LEN(SOURCE!F815) &gt;=0, REPT(" ",SOURCE!$R$2-LEN(SOURCE!F815)), "")&amp;
      SOURCE!G815&amp;", "&amp; IF(SOURCE!$S$2-LEN(SOURCE!G815) &gt;= 0, REPT(" ",SOURCE!$S$2-LEN(SOURCE!G815)), "")&amp;
      TEXT(SOURCE!H815,"??0")&amp;", "&amp; IF(SOURCE!$T$2-3 &gt;= 0, REPT(" ",SOURCE!$T$2-3), "")&amp;
      TEXT(SOURCE!I815,"??0")&amp;", "&amp; IF(SOURCE!$U$2-3 &gt;= 0, REPT(" ",SOURCE!$U$2-3), "")&amp;
      SOURCE!J815&amp;", "&amp; IF(SOURCE!$V$2-LEN(SOURCE!J815) &gt;= 0, REPT(" ",SOURCE!$V$2-LEN(SOURCE!J815)), "")&amp;
      SOURCE!K815&amp;      IF(SOURCE!$W$2-LEN(SOURCE!K815) &gt;= 0, REPT(" ",SOURCE!$W$2-LEN(SOURCE!K815)), "")&amp;
  ", "&amp; SOURCE!L815&amp;      IF(SOURCE!$Y$2-LEN(SOURCE!L815) &gt;= 0, REPT(" ",SOURCE!$Y$2-LEN(SOURCE!L815)), "")&amp;
      "},"&amp;IF(SOURCE!M815&lt;&gt;"","   "&amp;SOURCE!M815,"")
 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816" spans="1:1">
      <c r="A816" s="14" t="str">
        <f>IF(SOURCE!C816&lt;0,VLOOKUP(SOURCE!C816,lookups!A$1:B$25,2,0),
  IF(ISBLANK(SOURCE!C816),
    "",
    "/* "&amp;TEXT(SOURCE!C816,"???0")&amp;" *"&amp;
      SOURCE!D816&amp;", "&amp; IF(SOURCE!$P$2-LEN(SOURCE!D816) &gt;= 0, REPT(" ",SOURCE!$P$2-LEN(SOURCE!D816)), "")&amp;
      SOURCE!E816&amp;", "&amp; IF(SOURCE!$Q$2-LEN(SOURCE!E816) &gt;= 0, REPT(" ",SOURCE!$Q$2-LEN(SOURCE!E816)), "")&amp;
      SOURCE!F816&amp;", "&amp; IF(SOURCE!$R$2-LEN(SOURCE!F816) &gt;=0, REPT(" ",SOURCE!$R$2-LEN(SOURCE!F816)), "")&amp;
      SOURCE!G816&amp;", "&amp; IF(SOURCE!$S$2-LEN(SOURCE!G816) &gt;= 0, REPT(" ",SOURCE!$S$2-LEN(SOURCE!G816)), "")&amp;
      TEXT(SOURCE!H816,"??0")&amp;", "&amp; IF(SOURCE!$T$2-3 &gt;= 0, REPT(" ",SOURCE!$T$2-3), "")&amp;
      TEXT(SOURCE!I816,"??0")&amp;", "&amp; IF(SOURCE!$U$2-3 &gt;= 0, REPT(" ",SOURCE!$U$2-3), "")&amp;
      SOURCE!J816&amp;", "&amp; IF(SOURCE!$V$2-LEN(SOURCE!J816) &gt;= 0, REPT(" ",SOURCE!$V$2-LEN(SOURCE!J816)), "")&amp;
      SOURCE!K816&amp;      IF(SOURCE!$W$2-LEN(SOURCE!K816) &gt;= 0, REPT(" ",SOURCE!$W$2-LEN(SOURCE!K816)), "")&amp;
  ", "&amp; SOURCE!L816&amp;      IF(SOURCE!$Y$2-LEN(SOURCE!L816) &gt;= 0, REPT(" ",SOURCE!$Y$2-LEN(SOURCE!L816)), "")&amp;
      "},"&amp;IF(SOURCE!M816&lt;&gt;"","   "&amp;SOURCE!M816,"")
 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817" spans="1:1">
      <c r="A817" s="14" t="str">
        <f>IF(SOURCE!C817&lt;0,VLOOKUP(SOURCE!C817,lookups!A$1:B$25,2,0),
  IF(ISBLANK(SOURCE!C817),
    "",
    "/* "&amp;TEXT(SOURCE!C817,"???0")&amp;" *"&amp;
      SOURCE!D817&amp;", "&amp; IF(SOURCE!$P$2-LEN(SOURCE!D817) &gt;= 0, REPT(" ",SOURCE!$P$2-LEN(SOURCE!D817)), "")&amp;
      SOURCE!E817&amp;", "&amp; IF(SOURCE!$Q$2-LEN(SOURCE!E817) &gt;= 0, REPT(" ",SOURCE!$Q$2-LEN(SOURCE!E817)), "")&amp;
      SOURCE!F817&amp;", "&amp; IF(SOURCE!$R$2-LEN(SOURCE!F817) &gt;=0, REPT(" ",SOURCE!$R$2-LEN(SOURCE!F817)), "")&amp;
      SOURCE!G817&amp;", "&amp; IF(SOURCE!$S$2-LEN(SOURCE!G817) &gt;= 0, REPT(" ",SOURCE!$S$2-LEN(SOURCE!G817)), "")&amp;
      TEXT(SOURCE!H817,"??0")&amp;", "&amp; IF(SOURCE!$T$2-3 &gt;= 0, REPT(" ",SOURCE!$T$2-3), "")&amp;
      TEXT(SOURCE!I817,"??0")&amp;", "&amp; IF(SOURCE!$U$2-3 &gt;= 0, REPT(" ",SOURCE!$U$2-3), "")&amp;
      SOURCE!J817&amp;", "&amp; IF(SOURCE!$V$2-LEN(SOURCE!J817) &gt;= 0, REPT(" ",SOURCE!$V$2-LEN(SOURCE!J817)), "")&amp;
      SOURCE!K817&amp;      IF(SOURCE!$W$2-LEN(SOURCE!K817) &gt;= 0, REPT(" ",SOURCE!$W$2-LEN(SOURCE!K817)), "")&amp;
  ", "&amp; SOURCE!L817&amp;      IF(SOURCE!$Y$2-LEN(SOURCE!L817) &gt;= 0, REPT(" ",SOURCE!$Y$2-LEN(SOURCE!L817)), "")&amp;
      "},"&amp;IF(SOURCE!M817&lt;&gt;"","   "&amp;SOURCE!M817,"")
 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818" spans="1:1">
      <c r="A818" s="14" t="str">
        <f>IF(SOURCE!C818&lt;0,VLOOKUP(SOURCE!C818,lookups!A$1:B$25,2,0),
  IF(ISBLANK(SOURCE!C818),
    "",
    "/* "&amp;TEXT(SOURCE!C818,"???0")&amp;" *"&amp;
      SOURCE!D818&amp;", "&amp; IF(SOURCE!$P$2-LEN(SOURCE!D818) &gt;= 0, REPT(" ",SOURCE!$P$2-LEN(SOURCE!D818)), "")&amp;
      SOURCE!E818&amp;", "&amp; IF(SOURCE!$Q$2-LEN(SOURCE!E818) &gt;= 0, REPT(" ",SOURCE!$Q$2-LEN(SOURCE!E818)), "")&amp;
      SOURCE!F818&amp;", "&amp; IF(SOURCE!$R$2-LEN(SOURCE!F818) &gt;=0, REPT(" ",SOURCE!$R$2-LEN(SOURCE!F818)), "")&amp;
      SOURCE!G818&amp;", "&amp; IF(SOURCE!$S$2-LEN(SOURCE!G818) &gt;= 0, REPT(" ",SOURCE!$S$2-LEN(SOURCE!G818)), "")&amp;
      TEXT(SOURCE!H818,"??0")&amp;", "&amp; IF(SOURCE!$T$2-3 &gt;= 0, REPT(" ",SOURCE!$T$2-3), "")&amp;
      TEXT(SOURCE!I818,"??0")&amp;", "&amp; IF(SOURCE!$U$2-3 &gt;= 0, REPT(" ",SOURCE!$U$2-3), "")&amp;
      SOURCE!J818&amp;", "&amp; IF(SOURCE!$V$2-LEN(SOURCE!J818) &gt;= 0, REPT(" ",SOURCE!$V$2-LEN(SOURCE!J818)), "")&amp;
      SOURCE!K818&amp;      IF(SOURCE!$W$2-LEN(SOURCE!K818) &gt;= 0, REPT(" ",SOURCE!$W$2-LEN(SOURCE!K818)), "")&amp;
  ", "&amp; SOURCE!L818&amp;      IF(SOURCE!$Y$2-LEN(SOURCE!L818) &gt;= 0, REPT(" ",SOURCE!$Y$2-LEN(SOURCE!L818)), "")&amp;
      "},"&amp;IF(SOURCE!M818&lt;&gt;"","   "&amp;SOURCE!M818,"")
 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819" spans="1:1">
      <c r="A819" s="14" t="str">
        <f>IF(SOURCE!C819&lt;0,VLOOKUP(SOURCE!C819,lookups!A$1:B$25,2,0),
  IF(ISBLANK(SOURCE!C819),
    "",
    "/* "&amp;TEXT(SOURCE!C819,"???0")&amp;" *"&amp;
      SOURCE!D819&amp;", "&amp; IF(SOURCE!$P$2-LEN(SOURCE!D819) &gt;= 0, REPT(" ",SOURCE!$P$2-LEN(SOURCE!D819)), "")&amp;
      SOURCE!E819&amp;", "&amp; IF(SOURCE!$Q$2-LEN(SOURCE!E819) &gt;= 0, REPT(" ",SOURCE!$Q$2-LEN(SOURCE!E819)), "")&amp;
      SOURCE!F819&amp;", "&amp; IF(SOURCE!$R$2-LEN(SOURCE!F819) &gt;=0, REPT(" ",SOURCE!$R$2-LEN(SOURCE!F819)), "")&amp;
      SOURCE!G819&amp;", "&amp; IF(SOURCE!$S$2-LEN(SOURCE!G819) &gt;= 0, REPT(" ",SOURCE!$S$2-LEN(SOURCE!G819)), "")&amp;
      TEXT(SOURCE!H819,"??0")&amp;", "&amp; IF(SOURCE!$T$2-3 &gt;= 0, REPT(" ",SOURCE!$T$2-3), "")&amp;
      TEXT(SOURCE!I819,"??0")&amp;", "&amp; IF(SOURCE!$U$2-3 &gt;= 0, REPT(" ",SOURCE!$U$2-3), "")&amp;
      SOURCE!J819&amp;", "&amp; IF(SOURCE!$V$2-LEN(SOURCE!J819) &gt;= 0, REPT(" ",SOURCE!$V$2-LEN(SOURCE!J819)), "")&amp;
      SOURCE!K819&amp;      IF(SOURCE!$W$2-LEN(SOURCE!K819) &gt;= 0, REPT(" ",SOURCE!$W$2-LEN(SOURCE!K819)), "")&amp;
  ", "&amp; SOURCE!L819&amp;      IF(SOURCE!$Y$2-LEN(SOURCE!L819) &gt;= 0, REPT(" ",SOURCE!$Y$2-LEN(SOURCE!L819)), "")&amp;
      "},"&amp;IF(SOURCE!M819&lt;&gt;"","   "&amp;SOURCE!M819,"")
 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820" spans="1:1">
      <c r="A820" s="14" t="str">
        <f>IF(SOURCE!C820&lt;0,VLOOKUP(SOURCE!C820,lookups!A$1:B$25,2,0),
  IF(ISBLANK(SOURCE!C820),
    "",
    "/* "&amp;TEXT(SOURCE!C820,"???0")&amp;" *"&amp;
      SOURCE!D820&amp;", "&amp; IF(SOURCE!$P$2-LEN(SOURCE!D820) &gt;= 0, REPT(" ",SOURCE!$P$2-LEN(SOURCE!D820)), "")&amp;
      SOURCE!E820&amp;", "&amp; IF(SOURCE!$Q$2-LEN(SOURCE!E820) &gt;= 0, REPT(" ",SOURCE!$Q$2-LEN(SOURCE!E820)), "")&amp;
      SOURCE!F820&amp;", "&amp; IF(SOURCE!$R$2-LEN(SOURCE!F820) &gt;=0, REPT(" ",SOURCE!$R$2-LEN(SOURCE!F820)), "")&amp;
      SOURCE!G820&amp;", "&amp; IF(SOURCE!$S$2-LEN(SOURCE!G820) &gt;= 0, REPT(" ",SOURCE!$S$2-LEN(SOURCE!G820)), "")&amp;
      TEXT(SOURCE!H820,"??0")&amp;", "&amp; IF(SOURCE!$T$2-3 &gt;= 0, REPT(" ",SOURCE!$T$2-3), "")&amp;
      TEXT(SOURCE!I820,"??0")&amp;", "&amp; IF(SOURCE!$U$2-3 &gt;= 0, REPT(" ",SOURCE!$U$2-3), "")&amp;
      SOURCE!J820&amp;", "&amp; IF(SOURCE!$V$2-LEN(SOURCE!J820) &gt;= 0, REPT(" ",SOURCE!$V$2-LEN(SOURCE!J820)), "")&amp;
      SOURCE!K820&amp;      IF(SOURCE!$W$2-LEN(SOURCE!K820) &gt;= 0, REPT(" ",SOURCE!$W$2-LEN(SOURCE!K820)), "")&amp;
  ", "&amp; SOURCE!L820&amp;      IF(SOURCE!$Y$2-LEN(SOURCE!L820) &gt;= 0, REPT(" ",SOURCE!$Y$2-LEN(SOURCE!L820)), "")&amp;
      "},"&amp;IF(SOURCE!M820&lt;&gt;"","   "&amp;SOURCE!M820,"")
 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821" spans="1:1">
      <c r="A821" s="14" t="str">
        <f>IF(SOURCE!C821&lt;0,VLOOKUP(SOURCE!C821,lookups!A$1:B$25,2,0),
  IF(ISBLANK(SOURCE!C821),
    "",
    "/* "&amp;TEXT(SOURCE!C821,"???0")&amp;" *"&amp;
      SOURCE!D821&amp;", "&amp; IF(SOURCE!$P$2-LEN(SOURCE!D821) &gt;= 0, REPT(" ",SOURCE!$P$2-LEN(SOURCE!D821)), "")&amp;
      SOURCE!E821&amp;", "&amp; IF(SOURCE!$Q$2-LEN(SOURCE!E821) &gt;= 0, REPT(" ",SOURCE!$Q$2-LEN(SOURCE!E821)), "")&amp;
      SOURCE!F821&amp;", "&amp; IF(SOURCE!$R$2-LEN(SOURCE!F821) &gt;=0, REPT(" ",SOURCE!$R$2-LEN(SOURCE!F821)), "")&amp;
      SOURCE!G821&amp;", "&amp; IF(SOURCE!$S$2-LEN(SOURCE!G821) &gt;= 0, REPT(" ",SOURCE!$S$2-LEN(SOURCE!G821)), "")&amp;
      TEXT(SOURCE!H821,"??0")&amp;", "&amp; IF(SOURCE!$T$2-3 &gt;= 0, REPT(" ",SOURCE!$T$2-3), "")&amp;
      TEXT(SOURCE!I821,"??0")&amp;", "&amp; IF(SOURCE!$U$2-3 &gt;= 0, REPT(" ",SOURCE!$U$2-3), "")&amp;
      SOURCE!J821&amp;", "&amp; IF(SOURCE!$V$2-LEN(SOURCE!J821) &gt;= 0, REPT(" ",SOURCE!$V$2-LEN(SOURCE!J821)), "")&amp;
      SOURCE!K821&amp;      IF(SOURCE!$W$2-LEN(SOURCE!K821) &gt;= 0, REPT(" ",SOURCE!$W$2-LEN(SOURCE!K821)), "")&amp;
  ", "&amp; SOURCE!L821&amp;      IF(SOURCE!$Y$2-LEN(SOURCE!L821) &gt;= 0, REPT(" ",SOURCE!$Y$2-LEN(SOURCE!L821)), "")&amp;
      "},"&amp;IF(SOURCE!M821&lt;&gt;"","   "&amp;SOURCE!M821,"")
 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822" spans="1:1">
      <c r="A822" s="14" t="str">
        <f>IF(SOURCE!C822&lt;0,VLOOKUP(SOURCE!C822,lookups!A$1:B$25,2,0),
  IF(ISBLANK(SOURCE!C822),
    "",
    "/* "&amp;TEXT(SOURCE!C822,"???0")&amp;" *"&amp;
      SOURCE!D822&amp;", "&amp; IF(SOURCE!$P$2-LEN(SOURCE!D822) &gt;= 0, REPT(" ",SOURCE!$P$2-LEN(SOURCE!D822)), "")&amp;
      SOURCE!E822&amp;", "&amp; IF(SOURCE!$Q$2-LEN(SOURCE!E822) &gt;= 0, REPT(" ",SOURCE!$Q$2-LEN(SOURCE!E822)), "")&amp;
      SOURCE!F822&amp;", "&amp; IF(SOURCE!$R$2-LEN(SOURCE!F822) &gt;=0, REPT(" ",SOURCE!$R$2-LEN(SOURCE!F822)), "")&amp;
      SOURCE!G822&amp;", "&amp; IF(SOURCE!$S$2-LEN(SOURCE!G822) &gt;= 0, REPT(" ",SOURCE!$S$2-LEN(SOURCE!G822)), "")&amp;
      TEXT(SOURCE!H822,"??0")&amp;", "&amp; IF(SOURCE!$T$2-3 &gt;= 0, REPT(" ",SOURCE!$T$2-3), "")&amp;
      TEXT(SOURCE!I822,"??0")&amp;", "&amp; IF(SOURCE!$U$2-3 &gt;= 0, REPT(" ",SOURCE!$U$2-3), "")&amp;
      SOURCE!J822&amp;", "&amp; IF(SOURCE!$V$2-LEN(SOURCE!J822) &gt;= 0, REPT(" ",SOURCE!$V$2-LEN(SOURCE!J822)), "")&amp;
      SOURCE!K822&amp;      IF(SOURCE!$W$2-LEN(SOURCE!K822) &gt;= 0, REPT(" ",SOURCE!$W$2-LEN(SOURCE!K822)), "")&amp;
  ", "&amp; SOURCE!L822&amp;      IF(SOURCE!$Y$2-LEN(SOURCE!L822) &gt;= 0, REPT(" ",SOURCE!$Y$2-LEN(SOURCE!L822)), "")&amp;
      "},"&amp;IF(SOURCE!M822&lt;&gt;"","   "&amp;SOURCE!M822,"")
 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823" spans="1:1">
      <c r="A823" s="14" t="str">
        <f>IF(SOURCE!C823&lt;0,VLOOKUP(SOURCE!C823,lookups!A$1:B$25,2,0),
  IF(ISBLANK(SOURCE!C823),
    "",
    "/* "&amp;TEXT(SOURCE!C823,"???0")&amp;" *"&amp;
      SOURCE!D823&amp;", "&amp; IF(SOURCE!$P$2-LEN(SOURCE!D823) &gt;= 0, REPT(" ",SOURCE!$P$2-LEN(SOURCE!D823)), "")&amp;
      SOURCE!E823&amp;", "&amp; IF(SOURCE!$Q$2-LEN(SOURCE!E823) &gt;= 0, REPT(" ",SOURCE!$Q$2-LEN(SOURCE!E823)), "")&amp;
      SOURCE!F823&amp;", "&amp; IF(SOURCE!$R$2-LEN(SOURCE!F823) &gt;=0, REPT(" ",SOURCE!$R$2-LEN(SOURCE!F823)), "")&amp;
      SOURCE!G823&amp;", "&amp; IF(SOURCE!$S$2-LEN(SOURCE!G823) &gt;= 0, REPT(" ",SOURCE!$S$2-LEN(SOURCE!G823)), "")&amp;
      TEXT(SOURCE!H823,"??0")&amp;", "&amp; IF(SOURCE!$T$2-3 &gt;= 0, REPT(" ",SOURCE!$T$2-3), "")&amp;
      TEXT(SOURCE!I823,"??0")&amp;", "&amp; IF(SOURCE!$U$2-3 &gt;= 0, REPT(" ",SOURCE!$U$2-3), "")&amp;
      SOURCE!J823&amp;", "&amp; IF(SOURCE!$V$2-LEN(SOURCE!J823) &gt;= 0, REPT(" ",SOURCE!$V$2-LEN(SOURCE!J823)), "")&amp;
      SOURCE!K823&amp;      IF(SOURCE!$W$2-LEN(SOURCE!K823) &gt;= 0, REPT(" ",SOURCE!$W$2-LEN(SOURCE!K823)), "")&amp;
  ", "&amp; SOURCE!L823&amp;      IF(SOURCE!$Y$2-LEN(SOURCE!L823) &gt;= 0, REPT(" ",SOURCE!$Y$2-LEN(SOURCE!L823)), "")&amp;
      "},"&amp;IF(SOURCE!M823&lt;&gt;"","   "&amp;SOURCE!M823,"")
 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824" spans="1:1">
      <c r="A824" s="14" t="str">
        <f>IF(SOURCE!C824&lt;0,VLOOKUP(SOURCE!C824,lookups!A$1:B$25,2,0),
  IF(ISBLANK(SOURCE!C824),
    "",
    "/* "&amp;TEXT(SOURCE!C824,"???0")&amp;" *"&amp;
      SOURCE!D824&amp;", "&amp; IF(SOURCE!$P$2-LEN(SOURCE!D824) &gt;= 0, REPT(" ",SOURCE!$P$2-LEN(SOURCE!D824)), "")&amp;
      SOURCE!E824&amp;", "&amp; IF(SOURCE!$Q$2-LEN(SOURCE!E824) &gt;= 0, REPT(" ",SOURCE!$Q$2-LEN(SOURCE!E824)), "")&amp;
      SOURCE!F824&amp;", "&amp; IF(SOURCE!$R$2-LEN(SOURCE!F824) &gt;=0, REPT(" ",SOURCE!$R$2-LEN(SOURCE!F824)), "")&amp;
      SOURCE!G824&amp;", "&amp; IF(SOURCE!$S$2-LEN(SOURCE!G824) &gt;= 0, REPT(" ",SOURCE!$S$2-LEN(SOURCE!G824)), "")&amp;
      TEXT(SOURCE!H824,"??0")&amp;", "&amp; IF(SOURCE!$T$2-3 &gt;= 0, REPT(" ",SOURCE!$T$2-3), "")&amp;
      TEXT(SOURCE!I824,"??0")&amp;", "&amp; IF(SOURCE!$U$2-3 &gt;= 0, REPT(" ",SOURCE!$U$2-3), "")&amp;
      SOURCE!J824&amp;", "&amp; IF(SOURCE!$V$2-LEN(SOURCE!J824) &gt;= 0, REPT(" ",SOURCE!$V$2-LEN(SOURCE!J824)), "")&amp;
      SOURCE!K824&amp;      IF(SOURCE!$W$2-LEN(SOURCE!K824) &gt;= 0, REPT(" ",SOURCE!$W$2-LEN(SOURCE!K824)), "")&amp;
  ", "&amp; SOURCE!L824&amp;      IF(SOURCE!$Y$2-LEN(SOURCE!L824) &gt;= 0, REPT(" ",SOURCE!$Y$2-LEN(SOURCE!L824)), "")&amp;
      "},"&amp;IF(SOURCE!M824&lt;&gt;"","   "&amp;SOURCE!M824,"")
 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825" spans="1:1">
      <c r="A825" s="14" t="str">
        <f>IF(SOURCE!C825&lt;0,VLOOKUP(SOURCE!C825,lookups!A$1:B$25,2,0),
  IF(ISBLANK(SOURCE!C825),
    "",
    "/* "&amp;TEXT(SOURCE!C825,"???0")&amp;" *"&amp;
      SOURCE!D825&amp;", "&amp; IF(SOURCE!$P$2-LEN(SOURCE!D825) &gt;= 0, REPT(" ",SOURCE!$P$2-LEN(SOURCE!D825)), "")&amp;
      SOURCE!E825&amp;", "&amp; IF(SOURCE!$Q$2-LEN(SOURCE!E825) &gt;= 0, REPT(" ",SOURCE!$Q$2-LEN(SOURCE!E825)), "")&amp;
      SOURCE!F825&amp;", "&amp; IF(SOURCE!$R$2-LEN(SOURCE!F825) &gt;=0, REPT(" ",SOURCE!$R$2-LEN(SOURCE!F825)), "")&amp;
      SOURCE!G825&amp;", "&amp; IF(SOURCE!$S$2-LEN(SOURCE!G825) &gt;= 0, REPT(" ",SOURCE!$S$2-LEN(SOURCE!G825)), "")&amp;
      TEXT(SOURCE!H825,"??0")&amp;", "&amp; IF(SOURCE!$T$2-3 &gt;= 0, REPT(" ",SOURCE!$T$2-3), "")&amp;
      TEXT(SOURCE!I825,"??0")&amp;", "&amp; IF(SOURCE!$U$2-3 &gt;= 0, REPT(" ",SOURCE!$U$2-3), "")&amp;
      SOURCE!J825&amp;", "&amp; IF(SOURCE!$V$2-LEN(SOURCE!J825) &gt;= 0, REPT(" ",SOURCE!$V$2-LEN(SOURCE!J825)), "")&amp;
      SOURCE!K825&amp;      IF(SOURCE!$W$2-LEN(SOURCE!K825) &gt;= 0, REPT(" ",SOURCE!$W$2-LEN(SOURCE!K825)), "")&amp;
  ", "&amp; SOURCE!L825&amp;      IF(SOURCE!$Y$2-LEN(SOURCE!L825) &gt;= 0, REPT(" ",SOURCE!$Y$2-LEN(SOURCE!L825)), "")&amp;
      "},"&amp;IF(SOURCE!M825&lt;&gt;"","   "&amp;SOURCE!M825,"")
 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826" spans="1:1">
      <c r="A826" s="14" t="str">
        <f>IF(SOURCE!C826&lt;0,VLOOKUP(SOURCE!C826,lookups!A$1:B$25,2,0),
  IF(ISBLANK(SOURCE!C826),
    "",
    "/* "&amp;TEXT(SOURCE!C826,"???0")&amp;" *"&amp;
      SOURCE!D826&amp;", "&amp; IF(SOURCE!$P$2-LEN(SOURCE!D826) &gt;= 0, REPT(" ",SOURCE!$P$2-LEN(SOURCE!D826)), "")&amp;
      SOURCE!E826&amp;", "&amp; IF(SOURCE!$Q$2-LEN(SOURCE!E826) &gt;= 0, REPT(" ",SOURCE!$Q$2-LEN(SOURCE!E826)), "")&amp;
      SOURCE!F826&amp;", "&amp; IF(SOURCE!$R$2-LEN(SOURCE!F826) &gt;=0, REPT(" ",SOURCE!$R$2-LEN(SOURCE!F826)), "")&amp;
      SOURCE!G826&amp;", "&amp; IF(SOURCE!$S$2-LEN(SOURCE!G826) &gt;= 0, REPT(" ",SOURCE!$S$2-LEN(SOURCE!G826)), "")&amp;
      TEXT(SOURCE!H826,"??0")&amp;", "&amp; IF(SOURCE!$T$2-3 &gt;= 0, REPT(" ",SOURCE!$T$2-3), "")&amp;
      TEXT(SOURCE!I826,"??0")&amp;", "&amp; IF(SOURCE!$U$2-3 &gt;= 0, REPT(" ",SOURCE!$U$2-3), "")&amp;
      SOURCE!J826&amp;", "&amp; IF(SOURCE!$V$2-LEN(SOURCE!J826) &gt;= 0, REPT(" ",SOURCE!$V$2-LEN(SOURCE!J826)), "")&amp;
      SOURCE!K826&amp;      IF(SOURCE!$W$2-LEN(SOURCE!K826) &gt;= 0, REPT(" ",SOURCE!$W$2-LEN(SOURCE!K826)), "")&amp;
  ", "&amp; SOURCE!L826&amp;      IF(SOURCE!$Y$2-LEN(SOURCE!L826) &gt;= 0, REPT(" ",SOURCE!$Y$2-LEN(SOURCE!L826)), "")&amp;
      "},"&amp;IF(SOURCE!M826&lt;&gt;"","   "&amp;SOURCE!M826,"")
 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827" spans="1:1">
      <c r="A827" s="14" t="str">
        <f>IF(SOURCE!C827&lt;0,VLOOKUP(SOURCE!C827,lookups!A$1:B$25,2,0),
  IF(ISBLANK(SOURCE!C827),
    "",
    "/* "&amp;TEXT(SOURCE!C827,"???0")&amp;" *"&amp;
      SOURCE!D827&amp;", "&amp; IF(SOURCE!$P$2-LEN(SOURCE!D827) &gt;= 0, REPT(" ",SOURCE!$P$2-LEN(SOURCE!D827)), "")&amp;
      SOURCE!E827&amp;", "&amp; IF(SOURCE!$Q$2-LEN(SOURCE!E827) &gt;= 0, REPT(" ",SOURCE!$Q$2-LEN(SOURCE!E827)), "")&amp;
      SOURCE!F827&amp;", "&amp; IF(SOURCE!$R$2-LEN(SOURCE!F827) &gt;=0, REPT(" ",SOURCE!$R$2-LEN(SOURCE!F827)), "")&amp;
      SOURCE!G827&amp;", "&amp; IF(SOURCE!$S$2-LEN(SOURCE!G827) &gt;= 0, REPT(" ",SOURCE!$S$2-LEN(SOURCE!G827)), "")&amp;
      TEXT(SOURCE!H827,"??0")&amp;", "&amp; IF(SOURCE!$T$2-3 &gt;= 0, REPT(" ",SOURCE!$T$2-3), "")&amp;
      TEXT(SOURCE!I827,"??0")&amp;", "&amp; IF(SOURCE!$U$2-3 &gt;= 0, REPT(" ",SOURCE!$U$2-3), "")&amp;
      SOURCE!J827&amp;", "&amp; IF(SOURCE!$V$2-LEN(SOURCE!J827) &gt;= 0, REPT(" ",SOURCE!$V$2-LEN(SOURCE!J827)), "")&amp;
      SOURCE!K827&amp;      IF(SOURCE!$W$2-LEN(SOURCE!K827) &gt;= 0, REPT(" ",SOURCE!$W$2-LEN(SOURCE!K827)), "")&amp;
  ", "&amp; SOURCE!L827&amp;      IF(SOURCE!$Y$2-LEN(SOURCE!L827) &gt;= 0, REPT(" ",SOURCE!$Y$2-LEN(SOURCE!L827)), "")&amp;
      "},"&amp;IF(SOURCE!M827&lt;&gt;"","   "&amp;SOURCE!M827,"")
 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828" spans="1:1">
      <c r="A828" s="14" t="str">
        <f>IF(SOURCE!C828&lt;0,VLOOKUP(SOURCE!C828,lookups!A$1:B$25,2,0),
  IF(ISBLANK(SOURCE!C828),
    "",
    "/* "&amp;TEXT(SOURCE!C828,"???0")&amp;" *"&amp;
      SOURCE!D828&amp;", "&amp; IF(SOURCE!$P$2-LEN(SOURCE!D828) &gt;= 0, REPT(" ",SOURCE!$P$2-LEN(SOURCE!D828)), "")&amp;
      SOURCE!E828&amp;", "&amp; IF(SOURCE!$Q$2-LEN(SOURCE!E828) &gt;= 0, REPT(" ",SOURCE!$Q$2-LEN(SOURCE!E828)), "")&amp;
      SOURCE!F828&amp;", "&amp; IF(SOURCE!$R$2-LEN(SOURCE!F828) &gt;=0, REPT(" ",SOURCE!$R$2-LEN(SOURCE!F828)), "")&amp;
      SOURCE!G828&amp;", "&amp; IF(SOURCE!$S$2-LEN(SOURCE!G828) &gt;= 0, REPT(" ",SOURCE!$S$2-LEN(SOURCE!G828)), "")&amp;
      TEXT(SOURCE!H828,"??0")&amp;", "&amp; IF(SOURCE!$T$2-3 &gt;= 0, REPT(" ",SOURCE!$T$2-3), "")&amp;
      TEXT(SOURCE!I828,"??0")&amp;", "&amp; IF(SOURCE!$U$2-3 &gt;= 0, REPT(" ",SOURCE!$U$2-3), "")&amp;
      SOURCE!J828&amp;", "&amp; IF(SOURCE!$V$2-LEN(SOURCE!J828) &gt;= 0, REPT(" ",SOURCE!$V$2-LEN(SOURCE!J828)), "")&amp;
      SOURCE!K828&amp;      IF(SOURCE!$W$2-LEN(SOURCE!K828) &gt;= 0, REPT(" ",SOURCE!$W$2-LEN(SOURCE!K828)), "")&amp;
  ", "&amp; SOURCE!L828&amp;      IF(SOURCE!$Y$2-LEN(SOURCE!L828) &gt;= 0, REPT(" ",SOURCE!$Y$2-LEN(SOURCE!L828)), "")&amp;
      "},"&amp;IF(SOURCE!M828&lt;&gt;"","   "&amp;SOURCE!M828,"")
 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829" spans="1:1">
      <c r="A829" s="14" t="str">
        <f>IF(SOURCE!C829&lt;0,VLOOKUP(SOURCE!C829,lookups!A$1:B$25,2,0),
  IF(ISBLANK(SOURCE!C829),
    "",
    "/* "&amp;TEXT(SOURCE!C829,"???0")&amp;" *"&amp;
      SOURCE!D829&amp;", "&amp; IF(SOURCE!$P$2-LEN(SOURCE!D829) &gt;= 0, REPT(" ",SOURCE!$P$2-LEN(SOURCE!D829)), "")&amp;
      SOURCE!E829&amp;", "&amp; IF(SOURCE!$Q$2-LEN(SOURCE!E829) &gt;= 0, REPT(" ",SOURCE!$Q$2-LEN(SOURCE!E829)), "")&amp;
      SOURCE!F829&amp;", "&amp; IF(SOURCE!$R$2-LEN(SOURCE!F829) &gt;=0, REPT(" ",SOURCE!$R$2-LEN(SOURCE!F829)), "")&amp;
      SOURCE!G829&amp;", "&amp; IF(SOURCE!$S$2-LEN(SOURCE!G829) &gt;= 0, REPT(" ",SOURCE!$S$2-LEN(SOURCE!G829)), "")&amp;
      TEXT(SOURCE!H829,"??0")&amp;", "&amp; IF(SOURCE!$T$2-3 &gt;= 0, REPT(" ",SOURCE!$T$2-3), "")&amp;
      TEXT(SOURCE!I829,"??0")&amp;", "&amp; IF(SOURCE!$U$2-3 &gt;= 0, REPT(" ",SOURCE!$U$2-3), "")&amp;
      SOURCE!J829&amp;", "&amp; IF(SOURCE!$V$2-LEN(SOURCE!J829) &gt;= 0, REPT(" ",SOURCE!$V$2-LEN(SOURCE!J829)), "")&amp;
      SOURCE!K829&amp;      IF(SOURCE!$W$2-LEN(SOURCE!K829) &gt;= 0, REPT(" ",SOURCE!$W$2-LEN(SOURCE!K829)), "")&amp;
  ", "&amp; SOURCE!L829&amp;      IF(SOURCE!$Y$2-LEN(SOURCE!L829) &gt;= 0, REPT(" ",SOURCE!$Y$2-LEN(SOURCE!L829)), "")&amp;
      "},"&amp;IF(SOURCE!M829&lt;&gt;"","   "&amp;SOURCE!M829,"")
 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830" spans="1:1">
      <c r="A830" s="14" t="str">
        <f>IF(SOURCE!C830&lt;0,VLOOKUP(SOURCE!C830,lookups!A$1:B$25,2,0),
  IF(ISBLANK(SOURCE!C830),
    "",
    "/* "&amp;TEXT(SOURCE!C830,"???0")&amp;" *"&amp;
      SOURCE!D830&amp;", "&amp; IF(SOURCE!$P$2-LEN(SOURCE!D830) &gt;= 0, REPT(" ",SOURCE!$P$2-LEN(SOURCE!D830)), "")&amp;
      SOURCE!E830&amp;", "&amp; IF(SOURCE!$Q$2-LEN(SOURCE!E830) &gt;= 0, REPT(" ",SOURCE!$Q$2-LEN(SOURCE!E830)), "")&amp;
      SOURCE!F830&amp;", "&amp; IF(SOURCE!$R$2-LEN(SOURCE!F830) &gt;=0, REPT(" ",SOURCE!$R$2-LEN(SOURCE!F830)), "")&amp;
      SOURCE!G830&amp;", "&amp; IF(SOURCE!$S$2-LEN(SOURCE!G830) &gt;= 0, REPT(" ",SOURCE!$S$2-LEN(SOURCE!G830)), "")&amp;
      TEXT(SOURCE!H830,"??0")&amp;", "&amp; IF(SOURCE!$T$2-3 &gt;= 0, REPT(" ",SOURCE!$T$2-3), "")&amp;
      TEXT(SOURCE!I830,"??0")&amp;", "&amp; IF(SOURCE!$U$2-3 &gt;= 0, REPT(" ",SOURCE!$U$2-3), "")&amp;
      SOURCE!J830&amp;", "&amp; IF(SOURCE!$V$2-LEN(SOURCE!J830) &gt;= 0, REPT(" ",SOURCE!$V$2-LEN(SOURCE!J830)), "")&amp;
      SOURCE!K830&amp;      IF(SOURCE!$W$2-LEN(SOURCE!K830) &gt;= 0, REPT(" ",SOURCE!$W$2-LEN(SOURCE!K830)), "")&amp;
  ", "&amp; SOURCE!L830&amp;      IF(SOURCE!$Y$2-LEN(SOURCE!L830) &gt;= 0, REPT(" ",SOURCE!$Y$2-LEN(SOURCE!L830)), "")&amp;
      "},"&amp;IF(SOURCE!M830&lt;&gt;"","   "&amp;SOURCE!M830,"")
 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831" spans="1:1">
      <c r="A831" s="14" t="str">
        <f>IF(SOURCE!C831&lt;0,VLOOKUP(SOURCE!C831,lookups!A$1:B$25,2,0),
  IF(ISBLANK(SOURCE!C831),
    "",
    "/* "&amp;TEXT(SOURCE!C831,"???0")&amp;" *"&amp;
      SOURCE!D831&amp;", "&amp; IF(SOURCE!$P$2-LEN(SOURCE!D831) &gt;= 0, REPT(" ",SOURCE!$P$2-LEN(SOURCE!D831)), "")&amp;
      SOURCE!E831&amp;", "&amp; IF(SOURCE!$Q$2-LEN(SOURCE!E831) &gt;= 0, REPT(" ",SOURCE!$Q$2-LEN(SOURCE!E831)), "")&amp;
      SOURCE!F831&amp;", "&amp; IF(SOURCE!$R$2-LEN(SOURCE!F831) &gt;=0, REPT(" ",SOURCE!$R$2-LEN(SOURCE!F831)), "")&amp;
      SOURCE!G831&amp;", "&amp; IF(SOURCE!$S$2-LEN(SOURCE!G831) &gt;= 0, REPT(" ",SOURCE!$S$2-LEN(SOURCE!G831)), "")&amp;
      TEXT(SOURCE!H831,"??0")&amp;", "&amp; IF(SOURCE!$T$2-3 &gt;= 0, REPT(" ",SOURCE!$T$2-3), "")&amp;
      TEXT(SOURCE!I831,"??0")&amp;", "&amp; IF(SOURCE!$U$2-3 &gt;= 0, REPT(" ",SOURCE!$U$2-3), "")&amp;
      SOURCE!J831&amp;", "&amp; IF(SOURCE!$V$2-LEN(SOURCE!J831) &gt;= 0, REPT(" ",SOURCE!$V$2-LEN(SOURCE!J831)), "")&amp;
      SOURCE!K831&amp;      IF(SOURCE!$W$2-LEN(SOURCE!K831) &gt;= 0, REPT(" ",SOURCE!$W$2-LEN(SOURCE!K831)), "")&amp;
  ", "&amp; SOURCE!L831&amp;      IF(SOURCE!$Y$2-LEN(SOURCE!L831) &gt;= 0, REPT(" ",SOURCE!$Y$2-LEN(SOURCE!L831)), "")&amp;
      "},"&amp;IF(SOURCE!M831&lt;&gt;"","   "&amp;SOURCE!M831,"")
 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832" spans="1:1">
      <c r="A832" s="14" t="str">
        <f>IF(SOURCE!C832&lt;0,VLOOKUP(SOURCE!C832,lookups!A$1:B$25,2,0),
  IF(ISBLANK(SOURCE!C832),
    "",
    "/* "&amp;TEXT(SOURCE!C832,"???0")&amp;" *"&amp;
      SOURCE!D832&amp;", "&amp; IF(SOURCE!$P$2-LEN(SOURCE!D832) &gt;= 0, REPT(" ",SOURCE!$P$2-LEN(SOURCE!D832)), "")&amp;
      SOURCE!E832&amp;", "&amp; IF(SOURCE!$Q$2-LEN(SOURCE!E832) &gt;= 0, REPT(" ",SOURCE!$Q$2-LEN(SOURCE!E832)), "")&amp;
      SOURCE!F832&amp;", "&amp; IF(SOURCE!$R$2-LEN(SOURCE!F832) &gt;=0, REPT(" ",SOURCE!$R$2-LEN(SOURCE!F832)), "")&amp;
      SOURCE!G832&amp;", "&amp; IF(SOURCE!$S$2-LEN(SOURCE!G832) &gt;= 0, REPT(" ",SOURCE!$S$2-LEN(SOURCE!G832)), "")&amp;
      TEXT(SOURCE!H832,"??0")&amp;", "&amp; IF(SOURCE!$T$2-3 &gt;= 0, REPT(" ",SOURCE!$T$2-3), "")&amp;
      TEXT(SOURCE!I832,"??0")&amp;", "&amp; IF(SOURCE!$U$2-3 &gt;= 0, REPT(" ",SOURCE!$U$2-3), "")&amp;
      SOURCE!J832&amp;", "&amp; IF(SOURCE!$V$2-LEN(SOURCE!J832) &gt;= 0, REPT(" ",SOURCE!$V$2-LEN(SOURCE!J832)), "")&amp;
      SOURCE!K832&amp;      IF(SOURCE!$W$2-LEN(SOURCE!K832) &gt;= 0, REPT(" ",SOURCE!$W$2-LEN(SOURCE!K832)), "")&amp;
  ", "&amp; SOURCE!L832&amp;      IF(SOURCE!$Y$2-LEN(SOURCE!L832) &gt;= 0, REPT(" ",SOURCE!$Y$2-LEN(SOURCE!L832)), "")&amp;
      "},"&amp;IF(SOURCE!M832&lt;&gt;"","   "&amp;SOURCE!M832,"")
 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833" spans="1:1">
      <c r="A833" s="14" t="str">
        <f>IF(SOURCE!C833&lt;0,VLOOKUP(SOURCE!C833,lookups!A$1:B$25,2,0),
  IF(ISBLANK(SOURCE!C833),
    "",
    "/* "&amp;TEXT(SOURCE!C833,"???0")&amp;" *"&amp;
      SOURCE!D833&amp;", "&amp; IF(SOURCE!$P$2-LEN(SOURCE!D833) &gt;= 0, REPT(" ",SOURCE!$P$2-LEN(SOURCE!D833)), "")&amp;
      SOURCE!E833&amp;", "&amp; IF(SOURCE!$Q$2-LEN(SOURCE!E833) &gt;= 0, REPT(" ",SOURCE!$Q$2-LEN(SOURCE!E833)), "")&amp;
      SOURCE!F833&amp;", "&amp; IF(SOURCE!$R$2-LEN(SOURCE!F833) &gt;=0, REPT(" ",SOURCE!$R$2-LEN(SOURCE!F833)), "")&amp;
      SOURCE!G833&amp;", "&amp; IF(SOURCE!$S$2-LEN(SOURCE!G833) &gt;= 0, REPT(" ",SOURCE!$S$2-LEN(SOURCE!G833)), "")&amp;
      TEXT(SOURCE!H833,"??0")&amp;", "&amp; IF(SOURCE!$T$2-3 &gt;= 0, REPT(" ",SOURCE!$T$2-3), "")&amp;
      TEXT(SOURCE!I833,"??0")&amp;", "&amp; IF(SOURCE!$U$2-3 &gt;= 0, REPT(" ",SOURCE!$U$2-3), "")&amp;
      SOURCE!J833&amp;", "&amp; IF(SOURCE!$V$2-LEN(SOURCE!J833) &gt;= 0, REPT(" ",SOURCE!$V$2-LEN(SOURCE!J833)), "")&amp;
      SOURCE!K833&amp;      IF(SOURCE!$W$2-LEN(SOURCE!K833) &gt;= 0, REPT(" ",SOURCE!$W$2-LEN(SOURCE!K833)), "")&amp;
  ", "&amp; SOURCE!L833&amp;      IF(SOURCE!$Y$2-LEN(SOURCE!L833) &gt;= 0, REPT(" ",SOURCE!$Y$2-LEN(SOURCE!L833)), "")&amp;
      "},"&amp;IF(SOURCE!M833&lt;&gt;"","   "&amp;SOURCE!M833,"")
 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834" spans="1:1">
      <c r="A834" s="14" t="str">
        <f>IF(SOURCE!C834&lt;0,VLOOKUP(SOURCE!C834,lookups!A$1:B$25,2,0),
  IF(ISBLANK(SOURCE!C834),
    "",
    "/* "&amp;TEXT(SOURCE!C834,"???0")&amp;" *"&amp;
      SOURCE!D834&amp;", "&amp; IF(SOURCE!$P$2-LEN(SOURCE!D834) &gt;= 0, REPT(" ",SOURCE!$P$2-LEN(SOURCE!D834)), "")&amp;
      SOURCE!E834&amp;", "&amp; IF(SOURCE!$Q$2-LEN(SOURCE!E834) &gt;= 0, REPT(" ",SOURCE!$Q$2-LEN(SOURCE!E834)), "")&amp;
      SOURCE!F834&amp;", "&amp; IF(SOURCE!$R$2-LEN(SOURCE!F834) &gt;=0, REPT(" ",SOURCE!$R$2-LEN(SOURCE!F834)), "")&amp;
      SOURCE!G834&amp;", "&amp; IF(SOURCE!$S$2-LEN(SOURCE!G834) &gt;= 0, REPT(" ",SOURCE!$S$2-LEN(SOURCE!G834)), "")&amp;
      TEXT(SOURCE!H834,"??0")&amp;", "&amp; IF(SOURCE!$T$2-3 &gt;= 0, REPT(" ",SOURCE!$T$2-3), "")&amp;
      TEXT(SOURCE!I834,"??0")&amp;", "&amp; IF(SOURCE!$U$2-3 &gt;= 0, REPT(" ",SOURCE!$U$2-3), "")&amp;
      SOURCE!J834&amp;", "&amp; IF(SOURCE!$V$2-LEN(SOURCE!J834) &gt;= 0, REPT(" ",SOURCE!$V$2-LEN(SOURCE!J834)), "")&amp;
      SOURCE!K834&amp;      IF(SOURCE!$W$2-LEN(SOURCE!K834) &gt;= 0, REPT(" ",SOURCE!$W$2-LEN(SOURCE!K834)), "")&amp;
  ", "&amp; SOURCE!L834&amp;      IF(SOURCE!$Y$2-LEN(SOURCE!L834) &gt;= 0, REPT(" ",SOURCE!$Y$2-LEN(SOURCE!L834)), "")&amp;
      "},"&amp;IF(SOURCE!M834&lt;&gt;"","   "&amp;SOURCE!M834,"")
 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835" spans="1:1">
      <c r="A835" s="14" t="str">
        <f>IF(SOURCE!C835&lt;0,VLOOKUP(SOURCE!C835,lookups!A$1:B$25,2,0),
  IF(ISBLANK(SOURCE!C835),
    "",
    "/* "&amp;TEXT(SOURCE!C835,"???0")&amp;" *"&amp;
      SOURCE!D835&amp;", "&amp; IF(SOURCE!$P$2-LEN(SOURCE!D835) &gt;= 0, REPT(" ",SOURCE!$P$2-LEN(SOURCE!D835)), "")&amp;
      SOURCE!E835&amp;", "&amp; IF(SOURCE!$Q$2-LEN(SOURCE!E835) &gt;= 0, REPT(" ",SOURCE!$Q$2-LEN(SOURCE!E835)), "")&amp;
      SOURCE!F835&amp;", "&amp; IF(SOURCE!$R$2-LEN(SOURCE!F835) &gt;=0, REPT(" ",SOURCE!$R$2-LEN(SOURCE!F835)), "")&amp;
      SOURCE!G835&amp;", "&amp; IF(SOURCE!$S$2-LEN(SOURCE!G835) &gt;= 0, REPT(" ",SOURCE!$S$2-LEN(SOURCE!G835)), "")&amp;
      TEXT(SOURCE!H835,"??0")&amp;", "&amp; IF(SOURCE!$T$2-3 &gt;= 0, REPT(" ",SOURCE!$T$2-3), "")&amp;
      TEXT(SOURCE!I835,"??0")&amp;", "&amp; IF(SOURCE!$U$2-3 &gt;= 0, REPT(" ",SOURCE!$U$2-3), "")&amp;
      SOURCE!J835&amp;", "&amp; IF(SOURCE!$V$2-LEN(SOURCE!J835) &gt;= 0, REPT(" ",SOURCE!$V$2-LEN(SOURCE!J835)), "")&amp;
      SOURCE!K835&amp;      IF(SOURCE!$W$2-LEN(SOURCE!K835) &gt;= 0, REPT(" ",SOURCE!$W$2-LEN(SOURCE!K835)), "")&amp;
  ", "&amp; SOURCE!L835&amp;      IF(SOURCE!$Y$2-LEN(SOURCE!L835) &gt;= 0, REPT(" ",SOURCE!$Y$2-LEN(SOURCE!L835)), "")&amp;
      "},"&amp;IF(SOURCE!M835&lt;&gt;"","   "&amp;SOURCE!M835,"")
 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836" spans="1:1">
      <c r="A836" s="14" t="str">
        <f>IF(SOURCE!C836&lt;0,VLOOKUP(SOURCE!C836,lookups!A$1:B$25,2,0),
  IF(ISBLANK(SOURCE!C836),
    "",
    "/* "&amp;TEXT(SOURCE!C836,"???0")&amp;" *"&amp;
      SOURCE!D836&amp;", "&amp; IF(SOURCE!$P$2-LEN(SOURCE!D836) &gt;= 0, REPT(" ",SOURCE!$P$2-LEN(SOURCE!D836)), "")&amp;
      SOURCE!E836&amp;", "&amp; IF(SOURCE!$Q$2-LEN(SOURCE!E836) &gt;= 0, REPT(" ",SOURCE!$Q$2-LEN(SOURCE!E836)), "")&amp;
      SOURCE!F836&amp;", "&amp; IF(SOURCE!$R$2-LEN(SOURCE!F836) &gt;=0, REPT(" ",SOURCE!$R$2-LEN(SOURCE!F836)), "")&amp;
      SOURCE!G836&amp;", "&amp; IF(SOURCE!$S$2-LEN(SOURCE!G836) &gt;= 0, REPT(" ",SOURCE!$S$2-LEN(SOURCE!G836)), "")&amp;
      TEXT(SOURCE!H836,"??0")&amp;", "&amp; IF(SOURCE!$T$2-3 &gt;= 0, REPT(" ",SOURCE!$T$2-3), "")&amp;
      TEXT(SOURCE!I836,"??0")&amp;", "&amp; IF(SOURCE!$U$2-3 &gt;= 0, REPT(" ",SOURCE!$U$2-3), "")&amp;
      SOURCE!J836&amp;", "&amp; IF(SOURCE!$V$2-LEN(SOURCE!J836) &gt;= 0, REPT(" ",SOURCE!$V$2-LEN(SOURCE!J836)), "")&amp;
      SOURCE!K836&amp;      IF(SOURCE!$W$2-LEN(SOURCE!K836) &gt;= 0, REPT(" ",SOURCE!$W$2-LEN(SOURCE!K836)), "")&amp;
  ", "&amp; SOURCE!L836&amp;      IF(SOURCE!$Y$2-LEN(SOURCE!L836) &gt;= 0, REPT(" ",SOURCE!$Y$2-LEN(SOURCE!L836)), "")&amp;
      "},"&amp;IF(SOURCE!M836&lt;&gt;"","   "&amp;SOURCE!M836,"")
 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837" spans="1:1">
      <c r="A837" s="14" t="str">
        <f>IF(SOURCE!C837&lt;0,VLOOKUP(SOURCE!C837,lookups!A$1:B$25,2,0),
  IF(ISBLANK(SOURCE!C837),
    "",
    "/* "&amp;TEXT(SOURCE!C837,"???0")&amp;" *"&amp;
      SOURCE!D837&amp;", "&amp; IF(SOURCE!$P$2-LEN(SOURCE!D837) &gt;= 0, REPT(" ",SOURCE!$P$2-LEN(SOURCE!D837)), "")&amp;
      SOURCE!E837&amp;", "&amp; IF(SOURCE!$Q$2-LEN(SOURCE!E837) &gt;= 0, REPT(" ",SOURCE!$Q$2-LEN(SOURCE!E837)), "")&amp;
      SOURCE!F837&amp;", "&amp; IF(SOURCE!$R$2-LEN(SOURCE!F837) &gt;=0, REPT(" ",SOURCE!$R$2-LEN(SOURCE!F837)), "")&amp;
      SOURCE!G837&amp;", "&amp; IF(SOURCE!$S$2-LEN(SOURCE!G837) &gt;= 0, REPT(" ",SOURCE!$S$2-LEN(SOURCE!G837)), "")&amp;
      TEXT(SOURCE!H837,"??0")&amp;", "&amp; IF(SOURCE!$T$2-3 &gt;= 0, REPT(" ",SOURCE!$T$2-3), "")&amp;
      TEXT(SOURCE!I837,"??0")&amp;", "&amp; IF(SOURCE!$U$2-3 &gt;= 0, REPT(" ",SOURCE!$U$2-3), "")&amp;
      SOURCE!J837&amp;", "&amp; IF(SOURCE!$V$2-LEN(SOURCE!J837) &gt;= 0, REPT(" ",SOURCE!$V$2-LEN(SOURCE!J837)), "")&amp;
      SOURCE!K837&amp;      IF(SOURCE!$W$2-LEN(SOURCE!K837) &gt;= 0, REPT(" ",SOURCE!$W$2-LEN(SOURCE!K837)), "")&amp;
  ", "&amp; SOURCE!L837&amp;      IF(SOURCE!$Y$2-LEN(SOURCE!L837) &gt;= 0, REPT(" ",SOURCE!$Y$2-LEN(SOURCE!L837)), "")&amp;
      "},"&amp;IF(SOURCE!M837&lt;&gt;"","   "&amp;SOURCE!M837,"")
 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838" spans="1:1">
      <c r="A838" s="14" t="str">
        <f>IF(SOURCE!C838&lt;0,VLOOKUP(SOURCE!C838,lookups!A$1:B$25,2,0),
  IF(ISBLANK(SOURCE!C838),
    "",
    "/* "&amp;TEXT(SOURCE!C838,"???0")&amp;" *"&amp;
      SOURCE!D838&amp;", "&amp; IF(SOURCE!$P$2-LEN(SOURCE!D838) &gt;= 0, REPT(" ",SOURCE!$P$2-LEN(SOURCE!D838)), "")&amp;
      SOURCE!E838&amp;", "&amp; IF(SOURCE!$Q$2-LEN(SOURCE!E838) &gt;= 0, REPT(" ",SOURCE!$Q$2-LEN(SOURCE!E838)), "")&amp;
      SOURCE!F838&amp;", "&amp; IF(SOURCE!$R$2-LEN(SOURCE!F838) &gt;=0, REPT(" ",SOURCE!$R$2-LEN(SOURCE!F838)), "")&amp;
      SOURCE!G838&amp;", "&amp; IF(SOURCE!$S$2-LEN(SOURCE!G838) &gt;= 0, REPT(" ",SOURCE!$S$2-LEN(SOURCE!G838)), "")&amp;
      TEXT(SOURCE!H838,"??0")&amp;", "&amp; IF(SOURCE!$T$2-3 &gt;= 0, REPT(" ",SOURCE!$T$2-3), "")&amp;
      TEXT(SOURCE!I838,"??0")&amp;", "&amp; IF(SOURCE!$U$2-3 &gt;= 0, REPT(" ",SOURCE!$U$2-3), "")&amp;
      SOURCE!J838&amp;", "&amp; IF(SOURCE!$V$2-LEN(SOURCE!J838) &gt;= 0, REPT(" ",SOURCE!$V$2-LEN(SOURCE!J838)), "")&amp;
      SOURCE!K838&amp;      IF(SOURCE!$W$2-LEN(SOURCE!K838) &gt;= 0, REPT(" ",SOURCE!$W$2-LEN(SOURCE!K838)), "")&amp;
  ", "&amp; SOURCE!L838&amp;      IF(SOURCE!$Y$2-LEN(SOURCE!L838) &gt;= 0, REPT(" ",SOURCE!$Y$2-LEN(SOURCE!L838)), "")&amp;
      "},"&amp;IF(SOURCE!M838&lt;&gt;"","   "&amp;SOURCE!M838,"")
 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839" spans="1:1">
      <c r="A839" s="14" t="str">
        <f>IF(SOURCE!C839&lt;0,VLOOKUP(SOURCE!C839,lookups!A$1:B$25,2,0),
  IF(ISBLANK(SOURCE!C839),
    "",
    "/* "&amp;TEXT(SOURCE!C839,"???0")&amp;" *"&amp;
      SOURCE!D839&amp;", "&amp; IF(SOURCE!$P$2-LEN(SOURCE!D839) &gt;= 0, REPT(" ",SOURCE!$P$2-LEN(SOURCE!D839)), "")&amp;
      SOURCE!E839&amp;", "&amp; IF(SOURCE!$Q$2-LEN(SOURCE!E839) &gt;= 0, REPT(" ",SOURCE!$Q$2-LEN(SOURCE!E839)), "")&amp;
      SOURCE!F839&amp;", "&amp; IF(SOURCE!$R$2-LEN(SOURCE!F839) &gt;=0, REPT(" ",SOURCE!$R$2-LEN(SOURCE!F839)), "")&amp;
      SOURCE!G839&amp;", "&amp; IF(SOURCE!$S$2-LEN(SOURCE!G839) &gt;= 0, REPT(" ",SOURCE!$S$2-LEN(SOURCE!G839)), "")&amp;
      TEXT(SOURCE!H839,"??0")&amp;", "&amp; IF(SOURCE!$T$2-3 &gt;= 0, REPT(" ",SOURCE!$T$2-3), "")&amp;
      TEXT(SOURCE!I839,"??0")&amp;", "&amp; IF(SOURCE!$U$2-3 &gt;= 0, REPT(" ",SOURCE!$U$2-3), "")&amp;
      SOURCE!J839&amp;", "&amp; IF(SOURCE!$V$2-LEN(SOURCE!J839) &gt;= 0, REPT(" ",SOURCE!$V$2-LEN(SOURCE!J839)), "")&amp;
      SOURCE!K839&amp;      IF(SOURCE!$W$2-LEN(SOURCE!K839) &gt;= 0, REPT(" ",SOURCE!$W$2-LEN(SOURCE!K839)), "")&amp;
  ", "&amp; SOURCE!L839&amp;      IF(SOURCE!$Y$2-LEN(SOURCE!L839) &gt;= 0, REPT(" ",SOURCE!$Y$2-LEN(SOURCE!L839)), "")&amp;
      "},"&amp;IF(SOURCE!M839&lt;&gt;"","   "&amp;SOURCE!M839,"")
 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840" spans="1:1">
      <c r="A840" s="14" t="str">
        <f>IF(SOURCE!C840&lt;0,VLOOKUP(SOURCE!C840,lookups!A$1:B$25,2,0),
  IF(ISBLANK(SOURCE!C840),
    "",
    "/* "&amp;TEXT(SOURCE!C840,"???0")&amp;" *"&amp;
      SOURCE!D840&amp;", "&amp; IF(SOURCE!$P$2-LEN(SOURCE!D840) &gt;= 0, REPT(" ",SOURCE!$P$2-LEN(SOURCE!D840)), "")&amp;
      SOURCE!E840&amp;", "&amp; IF(SOURCE!$Q$2-LEN(SOURCE!E840) &gt;= 0, REPT(" ",SOURCE!$Q$2-LEN(SOURCE!E840)), "")&amp;
      SOURCE!F840&amp;", "&amp; IF(SOURCE!$R$2-LEN(SOURCE!F840) &gt;=0, REPT(" ",SOURCE!$R$2-LEN(SOURCE!F840)), "")&amp;
      SOURCE!G840&amp;", "&amp; IF(SOURCE!$S$2-LEN(SOURCE!G840) &gt;= 0, REPT(" ",SOURCE!$S$2-LEN(SOURCE!G840)), "")&amp;
      TEXT(SOURCE!H840,"??0")&amp;", "&amp; IF(SOURCE!$T$2-3 &gt;= 0, REPT(" ",SOURCE!$T$2-3), "")&amp;
      TEXT(SOURCE!I840,"??0")&amp;", "&amp; IF(SOURCE!$U$2-3 &gt;= 0, REPT(" ",SOURCE!$U$2-3), "")&amp;
      SOURCE!J840&amp;", "&amp; IF(SOURCE!$V$2-LEN(SOURCE!J840) &gt;= 0, REPT(" ",SOURCE!$V$2-LEN(SOURCE!J840)), "")&amp;
      SOURCE!K840&amp;      IF(SOURCE!$W$2-LEN(SOURCE!K840) &gt;= 0, REPT(" ",SOURCE!$W$2-LEN(SOURCE!K840)), "")&amp;
  ", "&amp; SOURCE!L840&amp;      IF(SOURCE!$Y$2-LEN(SOURCE!L840) &gt;= 0, REPT(" ",SOURCE!$Y$2-LEN(SOURCE!L840)), "")&amp;
      "},"&amp;IF(SOURCE!M840&lt;&gt;"","   "&amp;SOURCE!M840,"")
 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841" spans="1:1">
      <c r="A841" s="14" t="str">
        <f>IF(SOURCE!C841&lt;0,VLOOKUP(SOURCE!C841,lookups!A$1:B$25,2,0),
  IF(ISBLANK(SOURCE!C841),
    "",
    "/* "&amp;TEXT(SOURCE!C841,"???0")&amp;" *"&amp;
      SOURCE!D841&amp;", "&amp; IF(SOURCE!$P$2-LEN(SOURCE!D841) &gt;= 0, REPT(" ",SOURCE!$P$2-LEN(SOURCE!D841)), "")&amp;
      SOURCE!E841&amp;", "&amp; IF(SOURCE!$Q$2-LEN(SOURCE!E841) &gt;= 0, REPT(" ",SOURCE!$Q$2-LEN(SOURCE!E841)), "")&amp;
      SOURCE!F841&amp;", "&amp; IF(SOURCE!$R$2-LEN(SOURCE!F841) &gt;=0, REPT(" ",SOURCE!$R$2-LEN(SOURCE!F841)), "")&amp;
      SOURCE!G841&amp;", "&amp; IF(SOURCE!$S$2-LEN(SOURCE!G841) &gt;= 0, REPT(" ",SOURCE!$S$2-LEN(SOURCE!G841)), "")&amp;
      TEXT(SOURCE!H841,"??0")&amp;", "&amp; IF(SOURCE!$T$2-3 &gt;= 0, REPT(" ",SOURCE!$T$2-3), "")&amp;
      TEXT(SOURCE!I841,"??0")&amp;", "&amp; IF(SOURCE!$U$2-3 &gt;= 0, REPT(" ",SOURCE!$U$2-3), "")&amp;
      SOURCE!J841&amp;", "&amp; IF(SOURCE!$V$2-LEN(SOURCE!J841) &gt;= 0, REPT(" ",SOURCE!$V$2-LEN(SOURCE!J841)), "")&amp;
      SOURCE!K841&amp;      IF(SOURCE!$W$2-LEN(SOURCE!K841) &gt;= 0, REPT(" ",SOURCE!$W$2-LEN(SOURCE!K841)), "")&amp;
  ", "&amp; SOURCE!L841&amp;      IF(SOURCE!$Y$2-LEN(SOURCE!L841) &gt;= 0, REPT(" ",SOURCE!$Y$2-LEN(SOURCE!L841)), "")&amp;
      "},"&amp;IF(SOURCE!M841&lt;&gt;"","   "&amp;SOURCE!M841,"")
 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842" spans="1:1">
      <c r="A842" s="14" t="str">
        <f>IF(SOURCE!C842&lt;0,VLOOKUP(SOURCE!C842,lookups!A$1:B$25,2,0),
  IF(ISBLANK(SOURCE!C842),
    "",
    "/* "&amp;TEXT(SOURCE!C842,"???0")&amp;" *"&amp;
      SOURCE!D842&amp;", "&amp; IF(SOURCE!$P$2-LEN(SOURCE!D842) &gt;= 0, REPT(" ",SOURCE!$P$2-LEN(SOURCE!D842)), "")&amp;
      SOURCE!E842&amp;", "&amp; IF(SOURCE!$Q$2-LEN(SOURCE!E842) &gt;= 0, REPT(" ",SOURCE!$Q$2-LEN(SOURCE!E842)), "")&amp;
      SOURCE!F842&amp;", "&amp; IF(SOURCE!$R$2-LEN(SOURCE!F842) &gt;=0, REPT(" ",SOURCE!$R$2-LEN(SOURCE!F842)), "")&amp;
      SOURCE!G842&amp;", "&amp; IF(SOURCE!$S$2-LEN(SOURCE!G842) &gt;= 0, REPT(" ",SOURCE!$S$2-LEN(SOURCE!G842)), "")&amp;
      TEXT(SOURCE!H842,"??0")&amp;", "&amp; IF(SOURCE!$T$2-3 &gt;= 0, REPT(" ",SOURCE!$T$2-3), "")&amp;
      TEXT(SOURCE!I842,"??0")&amp;", "&amp; IF(SOURCE!$U$2-3 &gt;= 0, REPT(" ",SOURCE!$U$2-3), "")&amp;
      SOURCE!J842&amp;", "&amp; IF(SOURCE!$V$2-LEN(SOURCE!J842) &gt;= 0, REPT(" ",SOURCE!$V$2-LEN(SOURCE!J842)), "")&amp;
      SOURCE!K842&amp;      IF(SOURCE!$W$2-LEN(SOURCE!K842) &gt;= 0, REPT(" ",SOURCE!$W$2-LEN(SOURCE!K842)), "")&amp;
  ", "&amp; SOURCE!L842&amp;      IF(SOURCE!$Y$2-LEN(SOURCE!L842) &gt;= 0, REPT(" ",SOURCE!$Y$2-LEN(SOURCE!L842)), "")&amp;
      "},"&amp;IF(SOURCE!M842&lt;&gt;"","   "&amp;SOURCE!M842,"")
 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843" spans="1:1">
      <c r="A843" s="14" t="str">
        <f>IF(SOURCE!C843&lt;0,VLOOKUP(SOURCE!C843,lookups!A$1:B$25,2,0),
  IF(ISBLANK(SOURCE!C843),
    "",
    "/* "&amp;TEXT(SOURCE!C843,"???0")&amp;" *"&amp;
      SOURCE!D843&amp;", "&amp; IF(SOURCE!$P$2-LEN(SOURCE!D843) &gt;= 0, REPT(" ",SOURCE!$P$2-LEN(SOURCE!D843)), "")&amp;
      SOURCE!E843&amp;", "&amp; IF(SOURCE!$Q$2-LEN(SOURCE!E843) &gt;= 0, REPT(" ",SOURCE!$Q$2-LEN(SOURCE!E843)), "")&amp;
      SOURCE!F843&amp;", "&amp; IF(SOURCE!$R$2-LEN(SOURCE!F843) &gt;=0, REPT(" ",SOURCE!$R$2-LEN(SOURCE!F843)), "")&amp;
      SOURCE!G843&amp;", "&amp; IF(SOURCE!$S$2-LEN(SOURCE!G843) &gt;= 0, REPT(" ",SOURCE!$S$2-LEN(SOURCE!G843)), "")&amp;
      TEXT(SOURCE!H843,"??0")&amp;", "&amp; IF(SOURCE!$T$2-3 &gt;= 0, REPT(" ",SOURCE!$T$2-3), "")&amp;
      TEXT(SOURCE!I843,"??0")&amp;", "&amp; IF(SOURCE!$U$2-3 &gt;= 0, REPT(" ",SOURCE!$U$2-3), "")&amp;
      SOURCE!J843&amp;", "&amp; IF(SOURCE!$V$2-LEN(SOURCE!J843) &gt;= 0, REPT(" ",SOURCE!$V$2-LEN(SOURCE!J843)), "")&amp;
      SOURCE!K843&amp;      IF(SOURCE!$W$2-LEN(SOURCE!K843) &gt;= 0, REPT(" ",SOURCE!$W$2-LEN(SOURCE!K843)), "")&amp;
  ", "&amp; SOURCE!L843&amp;      IF(SOURCE!$Y$2-LEN(SOURCE!L843) &gt;= 0, REPT(" ",SOURCE!$Y$2-LEN(SOURCE!L843)), "")&amp;
      "},"&amp;IF(SOURCE!M843&lt;&gt;"","   "&amp;SOURCE!M843,"")
 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844" spans="1:1">
      <c r="A844" s="14" t="str">
        <f>IF(SOURCE!C844&lt;0,VLOOKUP(SOURCE!C844,lookups!A$1:B$25,2,0),
  IF(ISBLANK(SOURCE!C844),
    "",
    "/* "&amp;TEXT(SOURCE!C844,"???0")&amp;" *"&amp;
      SOURCE!D844&amp;", "&amp; IF(SOURCE!$P$2-LEN(SOURCE!D844) &gt;= 0, REPT(" ",SOURCE!$P$2-LEN(SOURCE!D844)), "")&amp;
      SOURCE!E844&amp;", "&amp; IF(SOURCE!$Q$2-LEN(SOURCE!E844) &gt;= 0, REPT(" ",SOURCE!$Q$2-LEN(SOURCE!E844)), "")&amp;
      SOURCE!F844&amp;", "&amp; IF(SOURCE!$R$2-LEN(SOURCE!F844) &gt;=0, REPT(" ",SOURCE!$R$2-LEN(SOURCE!F844)), "")&amp;
      SOURCE!G844&amp;", "&amp; IF(SOURCE!$S$2-LEN(SOURCE!G844) &gt;= 0, REPT(" ",SOURCE!$S$2-LEN(SOURCE!G844)), "")&amp;
      TEXT(SOURCE!H844,"??0")&amp;", "&amp; IF(SOURCE!$T$2-3 &gt;= 0, REPT(" ",SOURCE!$T$2-3), "")&amp;
      TEXT(SOURCE!I844,"??0")&amp;", "&amp; IF(SOURCE!$U$2-3 &gt;= 0, REPT(" ",SOURCE!$U$2-3), "")&amp;
      SOURCE!J844&amp;", "&amp; IF(SOURCE!$V$2-LEN(SOURCE!J844) &gt;= 0, REPT(" ",SOURCE!$V$2-LEN(SOURCE!J844)), "")&amp;
      SOURCE!K844&amp;      IF(SOURCE!$W$2-LEN(SOURCE!K844) &gt;= 0, REPT(" ",SOURCE!$W$2-LEN(SOURCE!K844)), "")&amp;
  ", "&amp; SOURCE!L844&amp;      IF(SOURCE!$Y$2-LEN(SOURCE!L844) &gt;= 0, REPT(" ",SOURCE!$Y$2-LEN(SOURCE!L844)), "")&amp;
      "},"&amp;IF(SOURCE!M844&lt;&gt;"","   "&amp;SOURCE!M844,"")
 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845" spans="1:1">
      <c r="A845" s="14" t="str">
        <f>IF(SOURCE!C845&lt;0,VLOOKUP(SOURCE!C845,lookups!A$1:B$25,2,0),
  IF(ISBLANK(SOURCE!C845),
    "",
    "/* "&amp;TEXT(SOURCE!C845,"???0")&amp;" *"&amp;
      SOURCE!D845&amp;", "&amp; IF(SOURCE!$P$2-LEN(SOURCE!D845) &gt;= 0, REPT(" ",SOURCE!$P$2-LEN(SOURCE!D845)), "")&amp;
      SOURCE!E845&amp;", "&amp; IF(SOURCE!$Q$2-LEN(SOURCE!E845) &gt;= 0, REPT(" ",SOURCE!$Q$2-LEN(SOURCE!E845)), "")&amp;
      SOURCE!F845&amp;", "&amp; IF(SOURCE!$R$2-LEN(SOURCE!F845) &gt;=0, REPT(" ",SOURCE!$R$2-LEN(SOURCE!F845)), "")&amp;
      SOURCE!G845&amp;", "&amp; IF(SOURCE!$S$2-LEN(SOURCE!G845) &gt;= 0, REPT(" ",SOURCE!$S$2-LEN(SOURCE!G845)), "")&amp;
      TEXT(SOURCE!H845,"??0")&amp;", "&amp; IF(SOURCE!$T$2-3 &gt;= 0, REPT(" ",SOURCE!$T$2-3), "")&amp;
      TEXT(SOURCE!I845,"??0")&amp;", "&amp; IF(SOURCE!$U$2-3 &gt;= 0, REPT(" ",SOURCE!$U$2-3), "")&amp;
      SOURCE!J845&amp;", "&amp; IF(SOURCE!$V$2-LEN(SOURCE!J845) &gt;= 0, REPT(" ",SOURCE!$V$2-LEN(SOURCE!J845)), "")&amp;
      SOURCE!K845&amp;      IF(SOURCE!$W$2-LEN(SOURCE!K845) &gt;= 0, REPT(" ",SOURCE!$W$2-LEN(SOURCE!K845)), "")&amp;
  ", "&amp; SOURCE!L845&amp;      IF(SOURCE!$Y$2-LEN(SOURCE!L845) &gt;= 0, REPT(" ",SOURCE!$Y$2-LEN(SOURCE!L845)), "")&amp;
      "},"&amp;IF(SOURCE!M845&lt;&gt;"","   "&amp;SOURCE!M845,"")
 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846" spans="1:1">
      <c r="A846" s="14" t="str">
        <f>IF(SOURCE!C846&lt;0,VLOOKUP(SOURCE!C846,lookups!A$1:B$25,2,0),
  IF(ISBLANK(SOURCE!C846),
    "",
    "/* "&amp;TEXT(SOURCE!C846,"???0")&amp;" *"&amp;
      SOURCE!D846&amp;", "&amp; IF(SOURCE!$P$2-LEN(SOURCE!D846) &gt;= 0, REPT(" ",SOURCE!$P$2-LEN(SOURCE!D846)), "")&amp;
      SOURCE!E846&amp;", "&amp; IF(SOURCE!$Q$2-LEN(SOURCE!E846) &gt;= 0, REPT(" ",SOURCE!$Q$2-LEN(SOURCE!E846)), "")&amp;
      SOURCE!F846&amp;", "&amp; IF(SOURCE!$R$2-LEN(SOURCE!F846) &gt;=0, REPT(" ",SOURCE!$R$2-LEN(SOURCE!F846)), "")&amp;
      SOURCE!G846&amp;", "&amp; IF(SOURCE!$S$2-LEN(SOURCE!G846) &gt;= 0, REPT(" ",SOURCE!$S$2-LEN(SOURCE!G846)), "")&amp;
      TEXT(SOURCE!H846,"??0")&amp;", "&amp; IF(SOURCE!$T$2-3 &gt;= 0, REPT(" ",SOURCE!$T$2-3), "")&amp;
      TEXT(SOURCE!I846,"??0")&amp;", "&amp; IF(SOURCE!$U$2-3 &gt;= 0, REPT(" ",SOURCE!$U$2-3), "")&amp;
      SOURCE!J846&amp;", "&amp; IF(SOURCE!$V$2-LEN(SOURCE!J846) &gt;= 0, REPT(" ",SOURCE!$V$2-LEN(SOURCE!J846)), "")&amp;
      SOURCE!K846&amp;      IF(SOURCE!$W$2-LEN(SOURCE!K846) &gt;= 0, REPT(" ",SOURCE!$W$2-LEN(SOURCE!K846)), "")&amp;
  ", "&amp; SOURCE!L846&amp;      IF(SOURCE!$Y$2-LEN(SOURCE!L846) &gt;= 0, REPT(" ",SOURCE!$Y$2-LEN(SOURCE!L846)), "")&amp;
      "},"&amp;IF(SOURCE!M846&lt;&gt;"","   "&amp;SOURCE!M846,"")
 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847" spans="1:1">
      <c r="A847" s="14" t="str">
        <f>IF(SOURCE!C847&lt;0,VLOOKUP(SOURCE!C847,lookups!A$1:B$25,2,0),
  IF(ISBLANK(SOURCE!C847),
    "",
    "/* "&amp;TEXT(SOURCE!C847,"???0")&amp;" *"&amp;
      SOURCE!D847&amp;", "&amp; IF(SOURCE!$P$2-LEN(SOURCE!D847) &gt;= 0, REPT(" ",SOURCE!$P$2-LEN(SOURCE!D847)), "")&amp;
      SOURCE!E847&amp;", "&amp; IF(SOURCE!$Q$2-LEN(SOURCE!E847) &gt;= 0, REPT(" ",SOURCE!$Q$2-LEN(SOURCE!E847)), "")&amp;
      SOURCE!F847&amp;", "&amp; IF(SOURCE!$R$2-LEN(SOURCE!F847) &gt;=0, REPT(" ",SOURCE!$R$2-LEN(SOURCE!F847)), "")&amp;
      SOURCE!G847&amp;", "&amp; IF(SOURCE!$S$2-LEN(SOURCE!G847) &gt;= 0, REPT(" ",SOURCE!$S$2-LEN(SOURCE!G847)), "")&amp;
      TEXT(SOURCE!H847,"??0")&amp;", "&amp; IF(SOURCE!$T$2-3 &gt;= 0, REPT(" ",SOURCE!$T$2-3), "")&amp;
      TEXT(SOURCE!I847,"??0")&amp;", "&amp; IF(SOURCE!$U$2-3 &gt;= 0, REPT(" ",SOURCE!$U$2-3), "")&amp;
      SOURCE!J847&amp;", "&amp; IF(SOURCE!$V$2-LEN(SOURCE!J847) &gt;= 0, REPT(" ",SOURCE!$V$2-LEN(SOURCE!J847)), "")&amp;
      SOURCE!K847&amp;      IF(SOURCE!$W$2-LEN(SOURCE!K847) &gt;= 0, REPT(" ",SOURCE!$W$2-LEN(SOURCE!K847)), "")&amp;
  ", "&amp; SOURCE!L847&amp;      IF(SOURCE!$Y$2-LEN(SOURCE!L847) &gt;= 0, REPT(" ",SOURCE!$Y$2-LEN(SOURCE!L847)), "")&amp;
      "},"&amp;IF(SOURCE!M847&lt;&gt;"","   "&amp;SOURCE!M847,"")
 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848" spans="1:1">
      <c r="A848" s="14" t="str">
        <f>IF(SOURCE!C848&lt;0,VLOOKUP(SOURCE!C848,lookups!A$1:B$25,2,0),
  IF(ISBLANK(SOURCE!C848),
    "",
    "/* "&amp;TEXT(SOURCE!C848,"???0")&amp;" *"&amp;
      SOURCE!D848&amp;", "&amp; IF(SOURCE!$P$2-LEN(SOURCE!D848) &gt;= 0, REPT(" ",SOURCE!$P$2-LEN(SOURCE!D848)), "")&amp;
      SOURCE!E848&amp;", "&amp; IF(SOURCE!$Q$2-LEN(SOURCE!E848) &gt;= 0, REPT(" ",SOURCE!$Q$2-LEN(SOURCE!E848)), "")&amp;
      SOURCE!F848&amp;", "&amp; IF(SOURCE!$R$2-LEN(SOURCE!F848) &gt;=0, REPT(" ",SOURCE!$R$2-LEN(SOURCE!F848)), "")&amp;
      SOURCE!G848&amp;", "&amp; IF(SOURCE!$S$2-LEN(SOURCE!G848) &gt;= 0, REPT(" ",SOURCE!$S$2-LEN(SOURCE!G848)), "")&amp;
      TEXT(SOURCE!H848,"??0")&amp;", "&amp; IF(SOURCE!$T$2-3 &gt;= 0, REPT(" ",SOURCE!$T$2-3), "")&amp;
      TEXT(SOURCE!I848,"??0")&amp;", "&amp; IF(SOURCE!$U$2-3 &gt;= 0, REPT(" ",SOURCE!$U$2-3), "")&amp;
      SOURCE!J848&amp;", "&amp; IF(SOURCE!$V$2-LEN(SOURCE!J848) &gt;= 0, REPT(" ",SOURCE!$V$2-LEN(SOURCE!J848)), "")&amp;
      SOURCE!K848&amp;      IF(SOURCE!$W$2-LEN(SOURCE!K848) &gt;= 0, REPT(" ",SOURCE!$W$2-LEN(SOURCE!K848)), "")&amp;
  ", "&amp; SOURCE!L848&amp;      IF(SOURCE!$Y$2-LEN(SOURCE!L848) &gt;= 0, REPT(" ",SOURCE!$Y$2-LEN(SOURCE!L848)), "")&amp;
      "},"&amp;IF(SOURCE!M848&lt;&gt;"","   "&amp;SOURCE!M848,"")
 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849" spans="1:1">
      <c r="A849" s="14" t="str">
        <f>IF(SOURCE!C849&lt;0,VLOOKUP(SOURCE!C849,lookups!A$1:B$25,2,0),
  IF(ISBLANK(SOURCE!C849),
    "",
    "/* "&amp;TEXT(SOURCE!C849,"???0")&amp;" *"&amp;
      SOURCE!D849&amp;", "&amp; IF(SOURCE!$P$2-LEN(SOURCE!D849) &gt;= 0, REPT(" ",SOURCE!$P$2-LEN(SOURCE!D849)), "")&amp;
      SOURCE!E849&amp;", "&amp; IF(SOURCE!$Q$2-LEN(SOURCE!E849) &gt;= 0, REPT(" ",SOURCE!$Q$2-LEN(SOURCE!E849)), "")&amp;
      SOURCE!F849&amp;", "&amp; IF(SOURCE!$R$2-LEN(SOURCE!F849) &gt;=0, REPT(" ",SOURCE!$R$2-LEN(SOURCE!F849)), "")&amp;
      SOURCE!G849&amp;", "&amp; IF(SOURCE!$S$2-LEN(SOURCE!G849) &gt;= 0, REPT(" ",SOURCE!$S$2-LEN(SOURCE!G849)), "")&amp;
      TEXT(SOURCE!H849,"??0")&amp;", "&amp; IF(SOURCE!$T$2-3 &gt;= 0, REPT(" ",SOURCE!$T$2-3), "")&amp;
      TEXT(SOURCE!I849,"??0")&amp;", "&amp; IF(SOURCE!$U$2-3 &gt;= 0, REPT(" ",SOURCE!$U$2-3), "")&amp;
      SOURCE!J849&amp;", "&amp; IF(SOURCE!$V$2-LEN(SOURCE!J849) &gt;= 0, REPT(" ",SOURCE!$V$2-LEN(SOURCE!J849)), "")&amp;
      SOURCE!K849&amp;      IF(SOURCE!$W$2-LEN(SOURCE!K849) &gt;= 0, REPT(" ",SOURCE!$W$2-LEN(SOURCE!K849)), "")&amp;
  ", "&amp; SOURCE!L849&amp;      IF(SOURCE!$Y$2-LEN(SOURCE!L849) &gt;= 0, REPT(" ",SOURCE!$Y$2-LEN(SOURCE!L849)), "")&amp;
      "},"&amp;IF(SOURCE!M849&lt;&gt;"","   "&amp;SOURCE!M849,"")
 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850" spans="1:1">
      <c r="A850" s="14" t="str">
        <f>IF(SOURCE!C850&lt;0,VLOOKUP(SOURCE!C850,lookups!A$1:B$25,2,0),
  IF(ISBLANK(SOURCE!C850),
    "",
    "/* "&amp;TEXT(SOURCE!C850,"???0")&amp;" *"&amp;
      SOURCE!D850&amp;", "&amp; IF(SOURCE!$P$2-LEN(SOURCE!D850) &gt;= 0, REPT(" ",SOURCE!$P$2-LEN(SOURCE!D850)), "")&amp;
      SOURCE!E850&amp;", "&amp; IF(SOURCE!$Q$2-LEN(SOURCE!E850) &gt;= 0, REPT(" ",SOURCE!$Q$2-LEN(SOURCE!E850)), "")&amp;
      SOURCE!F850&amp;", "&amp; IF(SOURCE!$R$2-LEN(SOURCE!F850) &gt;=0, REPT(" ",SOURCE!$R$2-LEN(SOURCE!F850)), "")&amp;
      SOURCE!G850&amp;", "&amp; IF(SOURCE!$S$2-LEN(SOURCE!G850) &gt;= 0, REPT(" ",SOURCE!$S$2-LEN(SOURCE!G850)), "")&amp;
      TEXT(SOURCE!H850,"??0")&amp;", "&amp; IF(SOURCE!$T$2-3 &gt;= 0, REPT(" ",SOURCE!$T$2-3), "")&amp;
      TEXT(SOURCE!I850,"??0")&amp;", "&amp; IF(SOURCE!$U$2-3 &gt;= 0, REPT(" ",SOURCE!$U$2-3), "")&amp;
      SOURCE!J850&amp;", "&amp; IF(SOURCE!$V$2-LEN(SOURCE!J850) &gt;= 0, REPT(" ",SOURCE!$V$2-LEN(SOURCE!J850)), "")&amp;
      SOURCE!K850&amp;      IF(SOURCE!$W$2-LEN(SOURCE!K850) &gt;= 0, REPT(" ",SOURCE!$W$2-LEN(SOURCE!K850)), "")&amp;
  ", "&amp; SOURCE!L850&amp;      IF(SOURCE!$Y$2-LEN(SOURCE!L850) &gt;= 0, REPT(" ",SOURCE!$Y$2-LEN(SOURCE!L850)), "")&amp;
      "},"&amp;IF(SOURCE!M850&lt;&gt;"","   "&amp;SOURCE!M850,"")
 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851" spans="1:1">
      <c r="A851" s="14" t="str">
        <f>IF(SOURCE!C851&lt;0,VLOOKUP(SOURCE!C851,lookups!A$1:B$25,2,0),
  IF(ISBLANK(SOURCE!C851),
    "",
    "/* "&amp;TEXT(SOURCE!C851,"???0")&amp;" *"&amp;
      SOURCE!D851&amp;", "&amp; IF(SOURCE!$P$2-LEN(SOURCE!D851) &gt;= 0, REPT(" ",SOURCE!$P$2-LEN(SOURCE!D851)), "")&amp;
      SOURCE!E851&amp;", "&amp; IF(SOURCE!$Q$2-LEN(SOURCE!E851) &gt;= 0, REPT(" ",SOURCE!$Q$2-LEN(SOURCE!E851)), "")&amp;
      SOURCE!F851&amp;", "&amp; IF(SOURCE!$R$2-LEN(SOURCE!F851) &gt;=0, REPT(" ",SOURCE!$R$2-LEN(SOURCE!F851)), "")&amp;
      SOURCE!G851&amp;", "&amp; IF(SOURCE!$S$2-LEN(SOURCE!G851) &gt;= 0, REPT(" ",SOURCE!$S$2-LEN(SOURCE!G851)), "")&amp;
      TEXT(SOURCE!H851,"??0")&amp;", "&amp; IF(SOURCE!$T$2-3 &gt;= 0, REPT(" ",SOURCE!$T$2-3), "")&amp;
      TEXT(SOURCE!I851,"??0")&amp;", "&amp; IF(SOURCE!$U$2-3 &gt;= 0, REPT(" ",SOURCE!$U$2-3), "")&amp;
      SOURCE!J851&amp;", "&amp; IF(SOURCE!$V$2-LEN(SOURCE!J851) &gt;= 0, REPT(" ",SOURCE!$V$2-LEN(SOURCE!J851)), "")&amp;
      SOURCE!K851&amp;      IF(SOURCE!$W$2-LEN(SOURCE!K851) &gt;= 0, REPT(" ",SOURCE!$W$2-LEN(SOURCE!K851)), "")&amp;
  ", "&amp; SOURCE!L851&amp;      IF(SOURCE!$Y$2-LEN(SOURCE!L851) &gt;= 0, REPT(" ",SOURCE!$Y$2-LEN(SOURCE!L851)), "")&amp;
      "},"&amp;IF(SOURCE!M851&lt;&gt;"","   "&amp;SOURCE!M851,"")
 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852" spans="1:1">
      <c r="A852" s="14" t="str">
        <f>IF(SOURCE!C852&lt;0,VLOOKUP(SOURCE!C852,lookups!A$1:B$25,2,0),
  IF(ISBLANK(SOURCE!C852),
    "",
    "/* "&amp;TEXT(SOURCE!C852,"???0")&amp;" *"&amp;
      SOURCE!D852&amp;", "&amp; IF(SOURCE!$P$2-LEN(SOURCE!D852) &gt;= 0, REPT(" ",SOURCE!$P$2-LEN(SOURCE!D852)), "")&amp;
      SOURCE!E852&amp;", "&amp; IF(SOURCE!$Q$2-LEN(SOURCE!E852) &gt;= 0, REPT(" ",SOURCE!$Q$2-LEN(SOURCE!E852)), "")&amp;
      SOURCE!F852&amp;", "&amp; IF(SOURCE!$R$2-LEN(SOURCE!F852) &gt;=0, REPT(" ",SOURCE!$R$2-LEN(SOURCE!F852)), "")&amp;
      SOURCE!G852&amp;", "&amp; IF(SOURCE!$S$2-LEN(SOURCE!G852) &gt;= 0, REPT(" ",SOURCE!$S$2-LEN(SOURCE!G852)), "")&amp;
      TEXT(SOURCE!H852,"??0")&amp;", "&amp; IF(SOURCE!$T$2-3 &gt;= 0, REPT(" ",SOURCE!$T$2-3), "")&amp;
      TEXT(SOURCE!I852,"??0")&amp;", "&amp; IF(SOURCE!$U$2-3 &gt;= 0, REPT(" ",SOURCE!$U$2-3), "")&amp;
      SOURCE!J852&amp;", "&amp; IF(SOURCE!$V$2-LEN(SOURCE!J852) &gt;= 0, REPT(" ",SOURCE!$V$2-LEN(SOURCE!J852)), "")&amp;
      SOURCE!K852&amp;      IF(SOURCE!$W$2-LEN(SOURCE!K852) &gt;= 0, REPT(" ",SOURCE!$W$2-LEN(SOURCE!K852)), "")&amp;
  ", "&amp; SOURCE!L852&amp;      IF(SOURCE!$Y$2-LEN(SOURCE!L852) &gt;= 0, REPT(" ",SOURCE!$Y$2-LEN(SOURCE!L852)), "")&amp;
      "},"&amp;IF(SOURCE!M852&lt;&gt;"","   "&amp;SOURCE!M852,"")
 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853" spans="1:1">
      <c r="A853" s="14" t="str">
        <f>IF(SOURCE!C853&lt;0,VLOOKUP(SOURCE!C853,lookups!A$1:B$25,2,0),
  IF(ISBLANK(SOURCE!C853),
    "",
    "/* "&amp;TEXT(SOURCE!C853,"???0")&amp;" *"&amp;
      SOURCE!D853&amp;", "&amp; IF(SOURCE!$P$2-LEN(SOURCE!D853) &gt;= 0, REPT(" ",SOURCE!$P$2-LEN(SOURCE!D853)), "")&amp;
      SOURCE!E853&amp;", "&amp; IF(SOURCE!$Q$2-LEN(SOURCE!E853) &gt;= 0, REPT(" ",SOURCE!$Q$2-LEN(SOURCE!E853)), "")&amp;
      SOURCE!F853&amp;", "&amp; IF(SOURCE!$R$2-LEN(SOURCE!F853) &gt;=0, REPT(" ",SOURCE!$R$2-LEN(SOURCE!F853)), "")&amp;
      SOURCE!G853&amp;", "&amp; IF(SOURCE!$S$2-LEN(SOURCE!G853) &gt;= 0, REPT(" ",SOURCE!$S$2-LEN(SOURCE!G853)), "")&amp;
      TEXT(SOURCE!H853,"??0")&amp;", "&amp; IF(SOURCE!$T$2-3 &gt;= 0, REPT(" ",SOURCE!$T$2-3), "")&amp;
      TEXT(SOURCE!I853,"??0")&amp;", "&amp; IF(SOURCE!$U$2-3 &gt;= 0, REPT(" ",SOURCE!$U$2-3), "")&amp;
      SOURCE!J853&amp;", "&amp; IF(SOURCE!$V$2-LEN(SOURCE!J853) &gt;= 0, REPT(" ",SOURCE!$V$2-LEN(SOURCE!J853)), "")&amp;
      SOURCE!K853&amp;      IF(SOURCE!$W$2-LEN(SOURCE!K853) &gt;= 0, REPT(" ",SOURCE!$W$2-LEN(SOURCE!K853)), "")&amp;
  ", "&amp; SOURCE!L853&amp;      IF(SOURCE!$Y$2-LEN(SOURCE!L853) &gt;= 0, REPT(" ",SOURCE!$Y$2-LEN(SOURCE!L853)), "")&amp;
      "},"&amp;IF(SOURCE!M853&lt;&gt;"","   "&amp;SOURCE!M853,"")
 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854" spans="1:1">
      <c r="A854" s="14" t="str">
        <f>IF(SOURCE!C854&lt;0,VLOOKUP(SOURCE!C854,lookups!A$1:B$25,2,0),
  IF(ISBLANK(SOURCE!C854),
    "",
    "/* "&amp;TEXT(SOURCE!C854,"???0")&amp;" *"&amp;
      SOURCE!D854&amp;", "&amp; IF(SOURCE!$P$2-LEN(SOURCE!D854) &gt;= 0, REPT(" ",SOURCE!$P$2-LEN(SOURCE!D854)), "")&amp;
      SOURCE!E854&amp;", "&amp; IF(SOURCE!$Q$2-LEN(SOURCE!E854) &gt;= 0, REPT(" ",SOURCE!$Q$2-LEN(SOURCE!E854)), "")&amp;
      SOURCE!F854&amp;", "&amp; IF(SOURCE!$R$2-LEN(SOURCE!F854) &gt;=0, REPT(" ",SOURCE!$R$2-LEN(SOURCE!F854)), "")&amp;
      SOURCE!G854&amp;", "&amp; IF(SOURCE!$S$2-LEN(SOURCE!G854) &gt;= 0, REPT(" ",SOURCE!$S$2-LEN(SOURCE!G854)), "")&amp;
      TEXT(SOURCE!H854,"??0")&amp;", "&amp; IF(SOURCE!$T$2-3 &gt;= 0, REPT(" ",SOURCE!$T$2-3), "")&amp;
      TEXT(SOURCE!I854,"??0")&amp;", "&amp; IF(SOURCE!$U$2-3 &gt;= 0, REPT(" ",SOURCE!$U$2-3), "")&amp;
      SOURCE!J854&amp;", "&amp; IF(SOURCE!$V$2-LEN(SOURCE!J854) &gt;= 0, REPT(" ",SOURCE!$V$2-LEN(SOURCE!J854)), "")&amp;
      SOURCE!K854&amp;      IF(SOURCE!$W$2-LEN(SOURCE!K854) &gt;= 0, REPT(" ",SOURCE!$W$2-LEN(SOURCE!K854)), "")&amp;
  ", "&amp; SOURCE!L854&amp;      IF(SOURCE!$Y$2-LEN(SOURCE!L854) &gt;= 0, REPT(" ",SOURCE!$Y$2-LEN(SOURCE!L854)), "")&amp;
      "},"&amp;IF(SOURCE!M854&lt;&gt;"","   "&amp;SOURCE!M854,"")
 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855" spans="1:1">
      <c r="A855" s="14" t="str">
        <f>IF(SOURCE!C855&lt;0,VLOOKUP(SOURCE!C855,lookups!A$1:B$25,2,0),
  IF(ISBLANK(SOURCE!C855),
    "",
    "/* "&amp;TEXT(SOURCE!C855,"???0")&amp;" *"&amp;
      SOURCE!D855&amp;", "&amp; IF(SOURCE!$P$2-LEN(SOURCE!D855) &gt;= 0, REPT(" ",SOURCE!$P$2-LEN(SOURCE!D855)), "")&amp;
      SOURCE!E855&amp;", "&amp; IF(SOURCE!$Q$2-LEN(SOURCE!E855) &gt;= 0, REPT(" ",SOURCE!$Q$2-LEN(SOURCE!E855)), "")&amp;
      SOURCE!F855&amp;", "&amp; IF(SOURCE!$R$2-LEN(SOURCE!F855) &gt;=0, REPT(" ",SOURCE!$R$2-LEN(SOURCE!F855)), "")&amp;
      SOURCE!G855&amp;", "&amp; IF(SOURCE!$S$2-LEN(SOURCE!G855) &gt;= 0, REPT(" ",SOURCE!$S$2-LEN(SOURCE!G855)), "")&amp;
      TEXT(SOURCE!H855,"??0")&amp;", "&amp; IF(SOURCE!$T$2-3 &gt;= 0, REPT(" ",SOURCE!$T$2-3), "")&amp;
      TEXT(SOURCE!I855,"??0")&amp;", "&amp; IF(SOURCE!$U$2-3 &gt;= 0, REPT(" ",SOURCE!$U$2-3), "")&amp;
      SOURCE!J855&amp;", "&amp; IF(SOURCE!$V$2-LEN(SOURCE!J855) &gt;= 0, REPT(" ",SOURCE!$V$2-LEN(SOURCE!J855)), "")&amp;
      SOURCE!K855&amp;      IF(SOURCE!$W$2-LEN(SOURCE!K855) &gt;= 0, REPT(" ",SOURCE!$W$2-LEN(SOURCE!K855)), "")&amp;
  ", "&amp; SOURCE!L855&amp;      IF(SOURCE!$Y$2-LEN(SOURCE!L855) &gt;= 0, REPT(" ",SOURCE!$Y$2-LEN(SOURCE!L855)), "")&amp;
      "},"&amp;IF(SOURCE!M855&lt;&gt;"","   "&amp;SOURCE!M855,"")
 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856" spans="1:1">
      <c r="A856" s="14" t="str">
        <f>IF(SOURCE!C856&lt;0,VLOOKUP(SOURCE!C856,lookups!A$1:B$25,2,0),
  IF(ISBLANK(SOURCE!C856),
    "",
    "/* "&amp;TEXT(SOURCE!C856,"???0")&amp;" *"&amp;
      SOURCE!D856&amp;", "&amp; IF(SOURCE!$P$2-LEN(SOURCE!D856) &gt;= 0, REPT(" ",SOURCE!$P$2-LEN(SOURCE!D856)), "")&amp;
      SOURCE!E856&amp;", "&amp; IF(SOURCE!$Q$2-LEN(SOURCE!E856) &gt;= 0, REPT(" ",SOURCE!$Q$2-LEN(SOURCE!E856)), "")&amp;
      SOURCE!F856&amp;", "&amp; IF(SOURCE!$R$2-LEN(SOURCE!F856) &gt;=0, REPT(" ",SOURCE!$R$2-LEN(SOURCE!F856)), "")&amp;
      SOURCE!G856&amp;", "&amp; IF(SOURCE!$S$2-LEN(SOURCE!G856) &gt;= 0, REPT(" ",SOURCE!$S$2-LEN(SOURCE!G856)), "")&amp;
      TEXT(SOURCE!H856,"??0")&amp;", "&amp; IF(SOURCE!$T$2-3 &gt;= 0, REPT(" ",SOURCE!$T$2-3), "")&amp;
      TEXT(SOURCE!I856,"??0")&amp;", "&amp; IF(SOURCE!$U$2-3 &gt;= 0, REPT(" ",SOURCE!$U$2-3), "")&amp;
      SOURCE!J856&amp;", "&amp; IF(SOURCE!$V$2-LEN(SOURCE!J856) &gt;= 0, REPT(" ",SOURCE!$V$2-LEN(SOURCE!J856)), "")&amp;
      SOURCE!K856&amp;      IF(SOURCE!$W$2-LEN(SOURCE!K856) &gt;= 0, REPT(" ",SOURCE!$W$2-LEN(SOURCE!K856)), "")&amp;
  ", "&amp; SOURCE!L856&amp;      IF(SOURCE!$Y$2-LEN(SOURCE!L856) &gt;= 0, REPT(" ",SOURCE!$Y$2-LEN(SOURCE!L856)), "")&amp;
      "},"&amp;IF(SOURCE!M856&lt;&gt;"","   "&amp;SOURCE!M856,"")
 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857" spans="1:1">
      <c r="A857" s="14" t="str">
        <f>IF(SOURCE!C857&lt;0,VLOOKUP(SOURCE!C857,lookups!A$1:B$25,2,0),
  IF(ISBLANK(SOURCE!C857),
    "",
    "/* "&amp;TEXT(SOURCE!C857,"???0")&amp;" *"&amp;
      SOURCE!D857&amp;", "&amp; IF(SOURCE!$P$2-LEN(SOURCE!D857) &gt;= 0, REPT(" ",SOURCE!$P$2-LEN(SOURCE!D857)), "")&amp;
      SOURCE!E857&amp;", "&amp; IF(SOURCE!$Q$2-LEN(SOURCE!E857) &gt;= 0, REPT(" ",SOURCE!$Q$2-LEN(SOURCE!E857)), "")&amp;
      SOURCE!F857&amp;", "&amp; IF(SOURCE!$R$2-LEN(SOURCE!F857) &gt;=0, REPT(" ",SOURCE!$R$2-LEN(SOURCE!F857)), "")&amp;
      SOURCE!G857&amp;", "&amp; IF(SOURCE!$S$2-LEN(SOURCE!G857) &gt;= 0, REPT(" ",SOURCE!$S$2-LEN(SOURCE!G857)), "")&amp;
      TEXT(SOURCE!H857,"??0")&amp;", "&amp; IF(SOURCE!$T$2-3 &gt;= 0, REPT(" ",SOURCE!$T$2-3), "")&amp;
      TEXT(SOURCE!I857,"??0")&amp;", "&amp; IF(SOURCE!$U$2-3 &gt;= 0, REPT(" ",SOURCE!$U$2-3), "")&amp;
      SOURCE!J857&amp;", "&amp; IF(SOURCE!$V$2-LEN(SOURCE!J857) &gt;= 0, REPT(" ",SOURCE!$V$2-LEN(SOURCE!J857)), "")&amp;
      SOURCE!K857&amp;      IF(SOURCE!$W$2-LEN(SOURCE!K857) &gt;= 0, REPT(" ",SOURCE!$W$2-LEN(SOURCE!K857)), "")&amp;
  ", "&amp; SOURCE!L857&amp;      IF(SOURCE!$Y$2-LEN(SOURCE!L857) &gt;= 0, REPT(" ",SOURCE!$Y$2-LEN(SOURCE!L857)), "")&amp;
      "},"&amp;IF(SOURCE!M857&lt;&gt;"","   "&amp;SOURCE!M857,"")
 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858" spans="1:1">
      <c r="A858" s="14" t="str">
        <f>IF(SOURCE!C858&lt;0,VLOOKUP(SOURCE!C858,lookups!A$1:B$25,2,0),
  IF(ISBLANK(SOURCE!C858),
    "",
    "/* "&amp;TEXT(SOURCE!C858,"???0")&amp;" *"&amp;
      SOURCE!D858&amp;", "&amp; IF(SOURCE!$P$2-LEN(SOURCE!D858) &gt;= 0, REPT(" ",SOURCE!$P$2-LEN(SOURCE!D858)), "")&amp;
      SOURCE!E858&amp;", "&amp; IF(SOURCE!$Q$2-LEN(SOURCE!E858) &gt;= 0, REPT(" ",SOURCE!$Q$2-LEN(SOURCE!E858)), "")&amp;
      SOURCE!F858&amp;", "&amp; IF(SOURCE!$R$2-LEN(SOURCE!F858) &gt;=0, REPT(" ",SOURCE!$R$2-LEN(SOURCE!F858)), "")&amp;
      SOURCE!G858&amp;", "&amp; IF(SOURCE!$S$2-LEN(SOURCE!G858) &gt;= 0, REPT(" ",SOURCE!$S$2-LEN(SOURCE!G858)), "")&amp;
      TEXT(SOURCE!H858,"??0")&amp;", "&amp; IF(SOURCE!$T$2-3 &gt;= 0, REPT(" ",SOURCE!$T$2-3), "")&amp;
      TEXT(SOURCE!I858,"??0")&amp;", "&amp; IF(SOURCE!$U$2-3 &gt;= 0, REPT(" ",SOURCE!$U$2-3), "")&amp;
      SOURCE!J858&amp;", "&amp; IF(SOURCE!$V$2-LEN(SOURCE!J858) &gt;= 0, REPT(" ",SOURCE!$V$2-LEN(SOURCE!J858)), "")&amp;
      SOURCE!K858&amp;      IF(SOURCE!$W$2-LEN(SOURCE!K858) &gt;= 0, REPT(" ",SOURCE!$W$2-LEN(SOURCE!K858)), "")&amp;
  ", "&amp; SOURCE!L858&amp;      IF(SOURCE!$Y$2-LEN(SOURCE!L858) &gt;= 0, REPT(" ",SOURCE!$Y$2-LEN(SOURCE!L858)), "")&amp;
      "},"&amp;IF(SOURCE!M858&lt;&gt;"","   "&amp;SOURCE!M858,"")
 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859" spans="1:1">
      <c r="A859" s="14" t="str">
        <f>IF(SOURCE!C859&lt;0,VLOOKUP(SOURCE!C859,lookups!A$1:B$25,2,0),
  IF(ISBLANK(SOURCE!C859),
    "",
    "/* "&amp;TEXT(SOURCE!C859,"???0")&amp;" *"&amp;
      SOURCE!D859&amp;", "&amp; IF(SOURCE!$P$2-LEN(SOURCE!D859) &gt;= 0, REPT(" ",SOURCE!$P$2-LEN(SOURCE!D859)), "")&amp;
      SOURCE!E859&amp;", "&amp; IF(SOURCE!$Q$2-LEN(SOURCE!E859) &gt;= 0, REPT(" ",SOURCE!$Q$2-LEN(SOURCE!E859)), "")&amp;
      SOURCE!F859&amp;", "&amp; IF(SOURCE!$R$2-LEN(SOURCE!F859) &gt;=0, REPT(" ",SOURCE!$R$2-LEN(SOURCE!F859)), "")&amp;
      SOURCE!G859&amp;", "&amp; IF(SOURCE!$S$2-LEN(SOURCE!G859) &gt;= 0, REPT(" ",SOURCE!$S$2-LEN(SOURCE!G859)), "")&amp;
      TEXT(SOURCE!H859,"??0")&amp;", "&amp; IF(SOURCE!$T$2-3 &gt;= 0, REPT(" ",SOURCE!$T$2-3), "")&amp;
      TEXT(SOURCE!I859,"??0")&amp;", "&amp; IF(SOURCE!$U$2-3 &gt;= 0, REPT(" ",SOURCE!$U$2-3), "")&amp;
      SOURCE!J859&amp;", "&amp; IF(SOURCE!$V$2-LEN(SOURCE!J859) &gt;= 0, REPT(" ",SOURCE!$V$2-LEN(SOURCE!J859)), "")&amp;
      SOURCE!K859&amp;      IF(SOURCE!$W$2-LEN(SOURCE!K859) &gt;= 0, REPT(" ",SOURCE!$W$2-LEN(SOURCE!K859)), "")&amp;
  ", "&amp; SOURCE!L859&amp;      IF(SOURCE!$Y$2-LEN(SOURCE!L859) &gt;= 0, REPT(" ",SOURCE!$Y$2-LEN(SOURCE!L859)), "")&amp;
      "},"&amp;IF(SOURCE!M859&lt;&gt;"","   "&amp;SOURCE!M859,"")
 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860" spans="1:1">
      <c r="A860" s="14" t="str">
        <f>IF(SOURCE!C860&lt;0,VLOOKUP(SOURCE!C860,lookups!A$1:B$25,2,0),
  IF(ISBLANK(SOURCE!C860),
    "",
    "/* "&amp;TEXT(SOURCE!C860,"???0")&amp;" *"&amp;
      SOURCE!D860&amp;", "&amp; IF(SOURCE!$P$2-LEN(SOURCE!D860) &gt;= 0, REPT(" ",SOURCE!$P$2-LEN(SOURCE!D860)), "")&amp;
      SOURCE!E860&amp;", "&amp; IF(SOURCE!$Q$2-LEN(SOURCE!E860) &gt;= 0, REPT(" ",SOURCE!$Q$2-LEN(SOURCE!E860)), "")&amp;
      SOURCE!F860&amp;", "&amp; IF(SOURCE!$R$2-LEN(SOURCE!F860) &gt;=0, REPT(" ",SOURCE!$R$2-LEN(SOURCE!F860)), "")&amp;
      SOURCE!G860&amp;", "&amp; IF(SOURCE!$S$2-LEN(SOURCE!G860) &gt;= 0, REPT(" ",SOURCE!$S$2-LEN(SOURCE!G860)), "")&amp;
      TEXT(SOURCE!H860,"??0")&amp;", "&amp; IF(SOURCE!$T$2-3 &gt;= 0, REPT(" ",SOURCE!$T$2-3), "")&amp;
      TEXT(SOURCE!I860,"??0")&amp;", "&amp; IF(SOURCE!$U$2-3 &gt;= 0, REPT(" ",SOURCE!$U$2-3), "")&amp;
      SOURCE!J860&amp;", "&amp; IF(SOURCE!$V$2-LEN(SOURCE!J860) &gt;= 0, REPT(" ",SOURCE!$V$2-LEN(SOURCE!J860)), "")&amp;
      SOURCE!K860&amp;      IF(SOURCE!$W$2-LEN(SOURCE!K860) &gt;= 0, REPT(" ",SOURCE!$W$2-LEN(SOURCE!K860)), "")&amp;
  ", "&amp; SOURCE!L860&amp;      IF(SOURCE!$Y$2-LEN(SOURCE!L860) &gt;= 0, REPT(" ",SOURCE!$Y$2-LEN(SOURCE!L860)), "")&amp;
      "},"&amp;IF(SOURCE!M860&lt;&gt;"","   "&amp;SOURCE!M860,"")
 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861" spans="1:1">
      <c r="A861" s="14" t="str">
        <f>IF(SOURCE!C861&lt;0,VLOOKUP(SOURCE!C861,lookups!A$1:B$25,2,0),
  IF(ISBLANK(SOURCE!C861),
    "",
    "/* "&amp;TEXT(SOURCE!C861,"???0")&amp;" *"&amp;
      SOURCE!D861&amp;", "&amp; IF(SOURCE!$P$2-LEN(SOURCE!D861) &gt;= 0, REPT(" ",SOURCE!$P$2-LEN(SOURCE!D861)), "")&amp;
      SOURCE!E861&amp;", "&amp; IF(SOURCE!$Q$2-LEN(SOURCE!E861) &gt;= 0, REPT(" ",SOURCE!$Q$2-LEN(SOURCE!E861)), "")&amp;
      SOURCE!F861&amp;", "&amp; IF(SOURCE!$R$2-LEN(SOURCE!F861) &gt;=0, REPT(" ",SOURCE!$R$2-LEN(SOURCE!F861)), "")&amp;
      SOURCE!G861&amp;", "&amp; IF(SOURCE!$S$2-LEN(SOURCE!G861) &gt;= 0, REPT(" ",SOURCE!$S$2-LEN(SOURCE!G861)), "")&amp;
      TEXT(SOURCE!H861,"??0")&amp;", "&amp; IF(SOURCE!$T$2-3 &gt;= 0, REPT(" ",SOURCE!$T$2-3), "")&amp;
      TEXT(SOURCE!I861,"??0")&amp;", "&amp; IF(SOURCE!$U$2-3 &gt;= 0, REPT(" ",SOURCE!$U$2-3), "")&amp;
      SOURCE!J861&amp;", "&amp; IF(SOURCE!$V$2-LEN(SOURCE!J861) &gt;= 0, REPT(" ",SOURCE!$V$2-LEN(SOURCE!J861)), "")&amp;
      SOURCE!K861&amp;      IF(SOURCE!$W$2-LEN(SOURCE!K861) &gt;= 0, REPT(" ",SOURCE!$W$2-LEN(SOURCE!K861)), "")&amp;
  ", "&amp; SOURCE!L861&amp;      IF(SOURCE!$Y$2-LEN(SOURCE!L861) &gt;= 0, REPT(" ",SOURCE!$Y$2-LEN(SOURCE!L861)), "")&amp;
      "},"&amp;IF(SOURCE!M861&lt;&gt;"","   "&amp;SOURCE!M861,"")
 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862" spans="1:1">
      <c r="A862" s="14" t="str">
        <f>IF(SOURCE!C862&lt;0,VLOOKUP(SOURCE!C862,lookups!A$1:B$25,2,0),
  IF(ISBLANK(SOURCE!C862),
    "",
    "/* "&amp;TEXT(SOURCE!C862,"???0")&amp;" *"&amp;
      SOURCE!D862&amp;", "&amp; IF(SOURCE!$P$2-LEN(SOURCE!D862) &gt;= 0, REPT(" ",SOURCE!$P$2-LEN(SOURCE!D862)), "")&amp;
      SOURCE!E862&amp;", "&amp; IF(SOURCE!$Q$2-LEN(SOURCE!E862) &gt;= 0, REPT(" ",SOURCE!$Q$2-LEN(SOURCE!E862)), "")&amp;
      SOURCE!F862&amp;", "&amp; IF(SOURCE!$R$2-LEN(SOURCE!F862) &gt;=0, REPT(" ",SOURCE!$R$2-LEN(SOURCE!F862)), "")&amp;
      SOURCE!G862&amp;", "&amp; IF(SOURCE!$S$2-LEN(SOURCE!G862) &gt;= 0, REPT(" ",SOURCE!$S$2-LEN(SOURCE!G862)), "")&amp;
      TEXT(SOURCE!H862,"??0")&amp;", "&amp; IF(SOURCE!$T$2-3 &gt;= 0, REPT(" ",SOURCE!$T$2-3), "")&amp;
      TEXT(SOURCE!I862,"??0")&amp;", "&amp; IF(SOURCE!$U$2-3 &gt;= 0, REPT(" ",SOURCE!$U$2-3), "")&amp;
      SOURCE!J862&amp;", "&amp; IF(SOURCE!$V$2-LEN(SOURCE!J862) &gt;= 0, REPT(" ",SOURCE!$V$2-LEN(SOURCE!J862)), "")&amp;
      SOURCE!K862&amp;      IF(SOURCE!$W$2-LEN(SOURCE!K862) &gt;= 0, REPT(" ",SOURCE!$W$2-LEN(SOURCE!K862)), "")&amp;
  ", "&amp; SOURCE!L862&amp;      IF(SOURCE!$Y$2-LEN(SOURCE!L862) &gt;= 0, REPT(" ",SOURCE!$Y$2-LEN(SOURCE!L862)), "")&amp;
      "},"&amp;IF(SOURCE!M862&lt;&gt;"","   "&amp;SOURCE!M862,"")
 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863" spans="1:1">
      <c r="A863" s="14" t="str">
        <f>IF(SOURCE!C863&lt;0,VLOOKUP(SOURCE!C863,lookups!A$1:B$25,2,0),
  IF(ISBLANK(SOURCE!C863),
    "",
    "/* "&amp;TEXT(SOURCE!C863,"???0")&amp;" *"&amp;
      SOURCE!D863&amp;", "&amp; IF(SOURCE!$P$2-LEN(SOURCE!D863) &gt;= 0, REPT(" ",SOURCE!$P$2-LEN(SOURCE!D863)), "")&amp;
      SOURCE!E863&amp;", "&amp; IF(SOURCE!$Q$2-LEN(SOURCE!E863) &gt;= 0, REPT(" ",SOURCE!$Q$2-LEN(SOURCE!E863)), "")&amp;
      SOURCE!F863&amp;", "&amp; IF(SOURCE!$R$2-LEN(SOURCE!F863) &gt;=0, REPT(" ",SOURCE!$R$2-LEN(SOURCE!F863)), "")&amp;
      SOURCE!G863&amp;", "&amp; IF(SOURCE!$S$2-LEN(SOURCE!G863) &gt;= 0, REPT(" ",SOURCE!$S$2-LEN(SOURCE!G863)), "")&amp;
      TEXT(SOURCE!H863,"??0")&amp;", "&amp; IF(SOURCE!$T$2-3 &gt;= 0, REPT(" ",SOURCE!$T$2-3), "")&amp;
      TEXT(SOURCE!I863,"??0")&amp;", "&amp; IF(SOURCE!$U$2-3 &gt;= 0, REPT(" ",SOURCE!$U$2-3), "")&amp;
      SOURCE!J863&amp;", "&amp; IF(SOURCE!$V$2-LEN(SOURCE!J863) &gt;= 0, REPT(" ",SOURCE!$V$2-LEN(SOURCE!J863)), "")&amp;
      SOURCE!K863&amp;      IF(SOURCE!$W$2-LEN(SOURCE!K863) &gt;= 0, REPT(" ",SOURCE!$W$2-LEN(SOURCE!K863)), "")&amp;
  ", "&amp; SOURCE!L863&amp;      IF(SOURCE!$Y$2-LEN(SOURCE!L863) &gt;= 0, REPT(" ",SOURCE!$Y$2-LEN(SOURCE!L863)), "")&amp;
      "},"&amp;IF(SOURCE!M863&lt;&gt;"","   "&amp;SOURCE!M863,"")
 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864" spans="1:1">
      <c r="A864" s="14" t="str">
        <f>IF(SOURCE!C864&lt;0,VLOOKUP(SOURCE!C864,lookups!A$1:B$25,2,0),
  IF(ISBLANK(SOURCE!C864),
    "",
    "/* "&amp;TEXT(SOURCE!C864,"???0")&amp;" *"&amp;
      SOURCE!D864&amp;", "&amp; IF(SOURCE!$P$2-LEN(SOURCE!D864) &gt;= 0, REPT(" ",SOURCE!$P$2-LEN(SOURCE!D864)), "")&amp;
      SOURCE!E864&amp;", "&amp; IF(SOURCE!$Q$2-LEN(SOURCE!E864) &gt;= 0, REPT(" ",SOURCE!$Q$2-LEN(SOURCE!E864)), "")&amp;
      SOURCE!F864&amp;", "&amp; IF(SOURCE!$R$2-LEN(SOURCE!F864) &gt;=0, REPT(" ",SOURCE!$R$2-LEN(SOURCE!F864)), "")&amp;
      SOURCE!G864&amp;", "&amp; IF(SOURCE!$S$2-LEN(SOURCE!G864) &gt;= 0, REPT(" ",SOURCE!$S$2-LEN(SOURCE!G864)), "")&amp;
      TEXT(SOURCE!H864,"??0")&amp;", "&amp; IF(SOURCE!$T$2-3 &gt;= 0, REPT(" ",SOURCE!$T$2-3), "")&amp;
      TEXT(SOURCE!I864,"??0")&amp;", "&amp; IF(SOURCE!$U$2-3 &gt;= 0, REPT(" ",SOURCE!$U$2-3), "")&amp;
      SOURCE!J864&amp;", "&amp; IF(SOURCE!$V$2-LEN(SOURCE!J864) &gt;= 0, REPT(" ",SOURCE!$V$2-LEN(SOURCE!J864)), "")&amp;
      SOURCE!K864&amp;      IF(SOURCE!$W$2-LEN(SOURCE!K864) &gt;= 0, REPT(" ",SOURCE!$W$2-LEN(SOURCE!K864)), "")&amp;
  ", "&amp; SOURCE!L864&amp;      IF(SOURCE!$Y$2-LEN(SOURCE!L864) &gt;= 0, REPT(" ",SOURCE!$Y$2-LEN(SOURCE!L864)), "")&amp;
      "},"&amp;IF(SOURCE!M864&lt;&gt;"","   "&amp;SOURCE!M864,"")
 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865" spans="1:1">
      <c r="A865" s="14" t="str">
        <f>IF(SOURCE!C865&lt;0,VLOOKUP(SOURCE!C865,lookups!A$1:B$25,2,0),
  IF(ISBLANK(SOURCE!C865),
    "",
    "/* "&amp;TEXT(SOURCE!C865,"???0")&amp;" *"&amp;
      SOURCE!D865&amp;", "&amp; IF(SOURCE!$P$2-LEN(SOURCE!D865) &gt;= 0, REPT(" ",SOURCE!$P$2-LEN(SOURCE!D865)), "")&amp;
      SOURCE!E865&amp;", "&amp; IF(SOURCE!$Q$2-LEN(SOURCE!E865) &gt;= 0, REPT(" ",SOURCE!$Q$2-LEN(SOURCE!E865)), "")&amp;
      SOURCE!F865&amp;", "&amp; IF(SOURCE!$R$2-LEN(SOURCE!F865) &gt;=0, REPT(" ",SOURCE!$R$2-LEN(SOURCE!F865)), "")&amp;
      SOURCE!G865&amp;", "&amp; IF(SOURCE!$S$2-LEN(SOURCE!G865) &gt;= 0, REPT(" ",SOURCE!$S$2-LEN(SOURCE!G865)), "")&amp;
      TEXT(SOURCE!H865,"??0")&amp;", "&amp; IF(SOURCE!$T$2-3 &gt;= 0, REPT(" ",SOURCE!$T$2-3), "")&amp;
      TEXT(SOURCE!I865,"??0")&amp;", "&amp; IF(SOURCE!$U$2-3 &gt;= 0, REPT(" ",SOURCE!$U$2-3), "")&amp;
      SOURCE!J865&amp;", "&amp; IF(SOURCE!$V$2-LEN(SOURCE!J865) &gt;= 0, REPT(" ",SOURCE!$V$2-LEN(SOURCE!J865)), "")&amp;
      SOURCE!K865&amp;      IF(SOURCE!$W$2-LEN(SOURCE!K865) &gt;= 0, REPT(" ",SOURCE!$W$2-LEN(SOURCE!K865)), "")&amp;
  ", "&amp; SOURCE!L865&amp;      IF(SOURCE!$Y$2-LEN(SOURCE!L865) &gt;= 0, REPT(" ",SOURCE!$Y$2-LEN(SOURCE!L865)), "")&amp;
      "},"&amp;IF(SOURCE!M865&lt;&gt;"","   "&amp;SOURCE!M865,"")
 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866" spans="1:1">
      <c r="A866" s="14" t="str">
        <f>IF(SOURCE!C866&lt;0,VLOOKUP(SOURCE!C866,lookups!A$1:B$25,2,0),
  IF(ISBLANK(SOURCE!C866),
    "",
    "/* "&amp;TEXT(SOURCE!C866,"???0")&amp;" *"&amp;
      SOURCE!D866&amp;", "&amp; IF(SOURCE!$P$2-LEN(SOURCE!D866) &gt;= 0, REPT(" ",SOURCE!$P$2-LEN(SOURCE!D866)), "")&amp;
      SOURCE!E866&amp;", "&amp; IF(SOURCE!$Q$2-LEN(SOURCE!E866) &gt;= 0, REPT(" ",SOURCE!$Q$2-LEN(SOURCE!E866)), "")&amp;
      SOURCE!F866&amp;", "&amp; IF(SOURCE!$R$2-LEN(SOURCE!F866) &gt;=0, REPT(" ",SOURCE!$R$2-LEN(SOURCE!F866)), "")&amp;
      SOURCE!G866&amp;", "&amp; IF(SOURCE!$S$2-LEN(SOURCE!G866) &gt;= 0, REPT(" ",SOURCE!$S$2-LEN(SOURCE!G866)), "")&amp;
      TEXT(SOURCE!H866,"??0")&amp;", "&amp; IF(SOURCE!$T$2-3 &gt;= 0, REPT(" ",SOURCE!$T$2-3), "")&amp;
      TEXT(SOURCE!I866,"??0")&amp;", "&amp; IF(SOURCE!$U$2-3 &gt;= 0, REPT(" ",SOURCE!$U$2-3), "")&amp;
      SOURCE!J866&amp;", "&amp; IF(SOURCE!$V$2-LEN(SOURCE!J866) &gt;= 0, REPT(" ",SOURCE!$V$2-LEN(SOURCE!J866)), "")&amp;
      SOURCE!K866&amp;      IF(SOURCE!$W$2-LEN(SOURCE!K866) &gt;= 0, REPT(" ",SOURCE!$W$2-LEN(SOURCE!K866)), "")&amp;
  ", "&amp; SOURCE!L866&amp;      IF(SOURCE!$Y$2-LEN(SOURCE!L866) &gt;= 0, REPT(" ",SOURCE!$Y$2-LEN(SOURCE!L866)), "")&amp;
      "},"&amp;IF(SOURCE!M866&lt;&gt;"","   "&amp;SOURCE!M866,"")
 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867" spans="1:1">
      <c r="A867" s="14" t="str">
        <f>IF(SOURCE!C867&lt;0,VLOOKUP(SOURCE!C867,lookups!A$1:B$25,2,0),
  IF(ISBLANK(SOURCE!C867),
    "",
    "/* "&amp;TEXT(SOURCE!C867,"???0")&amp;" *"&amp;
      SOURCE!D867&amp;", "&amp; IF(SOURCE!$P$2-LEN(SOURCE!D867) &gt;= 0, REPT(" ",SOURCE!$P$2-LEN(SOURCE!D867)), "")&amp;
      SOURCE!E867&amp;", "&amp; IF(SOURCE!$Q$2-LEN(SOURCE!E867) &gt;= 0, REPT(" ",SOURCE!$Q$2-LEN(SOURCE!E867)), "")&amp;
      SOURCE!F867&amp;", "&amp; IF(SOURCE!$R$2-LEN(SOURCE!F867) &gt;=0, REPT(" ",SOURCE!$R$2-LEN(SOURCE!F867)), "")&amp;
      SOURCE!G867&amp;", "&amp; IF(SOURCE!$S$2-LEN(SOURCE!G867) &gt;= 0, REPT(" ",SOURCE!$S$2-LEN(SOURCE!G867)), "")&amp;
      TEXT(SOURCE!H867,"??0")&amp;", "&amp; IF(SOURCE!$T$2-3 &gt;= 0, REPT(" ",SOURCE!$T$2-3), "")&amp;
      TEXT(SOURCE!I867,"??0")&amp;", "&amp; IF(SOURCE!$U$2-3 &gt;= 0, REPT(" ",SOURCE!$U$2-3), "")&amp;
      SOURCE!J867&amp;", "&amp; IF(SOURCE!$V$2-LEN(SOURCE!J867) &gt;= 0, REPT(" ",SOURCE!$V$2-LEN(SOURCE!J867)), "")&amp;
      SOURCE!K867&amp;      IF(SOURCE!$W$2-LEN(SOURCE!K867) &gt;= 0, REPT(" ",SOURCE!$W$2-LEN(SOURCE!K867)), "")&amp;
  ", "&amp; SOURCE!L867&amp;      IF(SOURCE!$Y$2-LEN(SOURCE!L867) &gt;= 0, REPT(" ",SOURCE!$Y$2-LEN(SOURCE!L867)), "")&amp;
      "},"&amp;IF(SOURCE!M867&lt;&gt;"","   "&amp;SOURCE!M867,"")
 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868" spans="1:1">
      <c r="A868" s="14" t="str">
        <f>IF(SOURCE!C868&lt;0,VLOOKUP(SOURCE!C868,lookups!A$1:B$25,2,0),
  IF(ISBLANK(SOURCE!C868),
    "",
    "/* "&amp;TEXT(SOURCE!C868,"???0")&amp;" *"&amp;
      SOURCE!D868&amp;", "&amp; IF(SOURCE!$P$2-LEN(SOURCE!D868) &gt;= 0, REPT(" ",SOURCE!$P$2-LEN(SOURCE!D868)), "")&amp;
      SOURCE!E868&amp;", "&amp; IF(SOURCE!$Q$2-LEN(SOURCE!E868) &gt;= 0, REPT(" ",SOURCE!$Q$2-LEN(SOURCE!E868)), "")&amp;
      SOURCE!F868&amp;", "&amp; IF(SOURCE!$R$2-LEN(SOURCE!F868) &gt;=0, REPT(" ",SOURCE!$R$2-LEN(SOURCE!F868)), "")&amp;
      SOURCE!G868&amp;", "&amp; IF(SOURCE!$S$2-LEN(SOURCE!G868) &gt;= 0, REPT(" ",SOURCE!$S$2-LEN(SOURCE!G868)), "")&amp;
      TEXT(SOURCE!H868,"??0")&amp;", "&amp; IF(SOURCE!$T$2-3 &gt;= 0, REPT(" ",SOURCE!$T$2-3), "")&amp;
      TEXT(SOURCE!I868,"??0")&amp;", "&amp; IF(SOURCE!$U$2-3 &gt;= 0, REPT(" ",SOURCE!$U$2-3), "")&amp;
      SOURCE!J868&amp;", "&amp; IF(SOURCE!$V$2-LEN(SOURCE!J868) &gt;= 0, REPT(" ",SOURCE!$V$2-LEN(SOURCE!J868)), "")&amp;
      SOURCE!K868&amp;      IF(SOURCE!$W$2-LEN(SOURCE!K868) &gt;= 0, REPT(" ",SOURCE!$W$2-LEN(SOURCE!K868)), "")&amp;
  ", "&amp; SOURCE!L868&amp;      IF(SOURCE!$Y$2-LEN(SOURCE!L868) &gt;= 0, REPT(" ",SOURCE!$Y$2-LEN(SOURCE!L868)), "")&amp;
      "},"&amp;IF(SOURCE!M868&lt;&gt;"","   "&amp;SOURCE!M868,"")
 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869" spans="1:1">
      <c r="A869" s="14" t="str">
        <f>IF(SOURCE!C869&lt;0,VLOOKUP(SOURCE!C869,lookups!A$1:B$25,2,0),
  IF(ISBLANK(SOURCE!C869),
    "",
    "/* "&amp;TEXT(SOURCE!C869,"???0")&amp;" *"&amp;
      SOURCE!D869&amp;", "&amp; IF(SOURCE!$P$2-LEN(SOURCE!D869) &gt;= 0, REPT(" ",SOURCE!$P$2-LEN(SOURCE!D869)), "")&amp;
      SOURCE!E869&amp;", "&amp; IF(SOURCE!$Q$2-LEN(SOURCE!E869) &gt;= 0, REPT(" ",SOURCE!$Q$2-LEN(SOURCE!E869)), "")&amp;
      SOURCE!F869&amp;", "&amp; IF(SOURCE!$R$2-LEN(SOURCE!F869) &gt;=0, REPT(" ",SOURCE!$R$2-LEN(SOURCE!F869)), "")&amp;
      SOURCE!G869&amp;", "&amp; IF(SOURCE!$S$2-LEN(SOURCE!G869) &gt;= 0, REPT(" ",SOURCE!$S$2-LEN(SOURCE!G869)), "")&amp;
      TEXT(SOURCE!H869,"??0")&amp;", "&amp; IF(SOURCE!$T$2-3 &gt;= 0, REPT(" ",SOURCE!$T$2-3), "")&amp;
      TEXT(SOURCE!I869,"??0")&amp;", "&amp; IF(SOURCE!$U$2-3 &gt;= 0, REPT(" ",SOURCE!$U$2-3), "")&amp;
      SOURCE!J869&amp;", "&amp; IF(SOURCE!$V$2-LEN(SOURCE!J869) &gt;= 0, REPT(" ",SOURCE!$V$2-LEN(SOURCE!J869)), "")&amp;
      SOURCE!K869&amp;      IF(SOURCE!$W$2-LEN(SOURCE!K869) &gt;= 0, REPT(" ",SOURCE!$W$2-LEN(SOURCE!K869)), "")&amp;
  ", "&amp; SOURCE!L869&amp;      IF(SOURCE!$Y$2-LEN(SOURCE!L869) &gt;= 0, REPT(" ",SOURCE!$Y$2-LEN(SOURCE!L869)), "")&amp;
      "},"&amp;IF(SOURCE!M869&lt;&gt;"","   "&amp;SOURCE!M869,"")
 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870" spans="1:1">
      <c r="A870" s="14" t="str">
        <f>IF(SOURCE!C870&lt;0,VLOOKUP(SOURCE!C870,lookups!A$1:B$25,2,0),
  IF(ISBLANK(SOURCE!C870),
    "",
    "/* "&amp;TEXT(SOURCE!C870,"???0")&amp;" *"&amp;
      SOURCE!D870&amp;", "&amp; IF(SOURCE!$P$2-LEN(SOURCE!D870) &gt;= 0, REPT(" ",SOURCE!$P$2-LEN(SOURCE!D870)), "")&amp;
      SOURCE!E870&amp;", "&amp; IF(SOURCE!$Q$2-LEN(SOURCE!E870) &gt;= 0, REPT(" ",SOURCE!$Q$2-LEN(SOURCE!E870)), "")&amp;
      SOURCE!F870&amp;", "&amp; IF(SOURCE!$R$2-LEN(SOURCE!F870) &gt;=0, REPT(" ",SOURCE!$R$2-LEN(SOURCE!F870)), "")&amp;
      SOURCE!G870&amp;", "&amp; IF(SOURCE!$S$2-LEN(SOURCE!G870) &gt;= 0, REPT(" ",SOURCE!$S$2-LEN(SOURCE!G870)), "")&amp;
      TEXT(SOURCE!H870,"??0")&amp;", "&amp; IF(SOURCE!$T$2-3 &gt;= 0, REPT(" ",SOURCE!$T$2-3), "")&amp;
      TEXT(SOURCE!I870,"??0")&amp;", "&amp; IF(SOURCE!$U$2-3 &gt;= 0, REPT(" ",SOURCE!$U$2-3), "")&amp;
      SOURCE!J870&amp;", "&amp; IF(SOURCE!$V$2-LEN(SOURCE!J870) &gt;= 0, REPT(" ",SOURCE!$V$2-LEN(SOURCE!J870)), "")&amp;
      SOURCE!K870&amp;      IF(SOURCE!$W$2-LEN(SOURCE!K870) &gt;= 0, REPT(" ",SOURCE!$W$2-LEN(SOURCE!K870)), "")&amp;
  ", "&amp; SOURCE!L870&amp;      IF(SOURCE!$Y$2-LEN(SOURCE!L870) &gt;= 0, REPT(" ",SOURCE!$Y$2-LEN(SOURCE!L870)), "")&amp;
      "},"&amp;IF(SOURCE!M870&lt;&gt;"","   "&amp;SOURCE!M870,"")
 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871" spans="1:1">
      <c r="A871" s="14" t="str">
        <f>IF(SOURCE!C871&lt;0,VLOOKUP(SOURCE!C871,lookups!A$1:B$25,2,0),
  IF(ISBLANK(SOURCE!C871),
    "",
    "/* "&amp;TEXT(SOURCE!C871,"???0")&amp;" *"&amp;
      SOURCE!D871&amp;", "&amp; IF(SOURCE!$P$2-LEN(SOURCE!D871) &gt;= 0, REPT(" ",SOURCE!$P$2-LEN(SOURCE!D871)), "")&amp;
      SOURCE!E871&amp;", "&amp; IF(SOURCE!$Q$2-LEN(SOURCE!E871) &gt;= 0, REPT(" ",SOURCE!$Q$2-LEN(SOURCE!E871)), "")&amp;
      SOURCE!F871&amp;", "&amp; IF(SOURCE!$R$2-LEN(SOURCE!F871) &gt;=0, REPT(" ",SOURCE!$R$2-LEN(SOURCE!F871)), "")&amp;
      SOURCE!G871&amp;", "&amp; IF(SOURCE!$S$2-LEN(SOURCE!G871) &gt;= 0, REPT(" ",SOURCE!$S$2-LEN(SOURCE!G871)), "")&amp;
      TEXT(SOURCE!H871,"??0")&amp;", "&amp; IF(SOURCE!$T$2-3 &gt;= 0, REPT(" ",SOURCE!$T$2-3), "")&amp;
      TEXT(SOURCE!I871,"??0")&amp;", "&amp; IF(SOURCE!$U$2-3 &gt;= 0, REPT(" ",SOURCE!$U$2-3), "")&amp;
      SOURCE!J871&amp;", "&amp; IF(SOURCE!$V$2-LEN(SOURCE!J871) &gt;= 0, REPT(" ",SOURCE!$V$2-LEN(SOURCE!J871)), "")&amp;
      SOURCE!K871&amp;      IF(SOURCE!$W$2-LEN(SOURCE!K871) &gt;= 0, REPT(" ",SOURCE!$W$2-LEN(SOURCE!K871)), "")&amp;
  ", "&amp; SOURCE!L871&amp;      IF(SOURCE!$Y$2-LEN(SOURCE!L871) &gt;= 0, REPT(" ",SOURCE!$Y$2-LEN(SOURCE!L871)), "")&amp;
      "},"&amp;IF(SOURCE!M871&lt;&gt;"","   "&amp;SOURCE!M871,"")
 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872" spans="1:1">
      <c r="A872" s="14" t="str">
        <f>IF(SOURCE!C872&lt;0,VLOOKUP(SOURCE!C872,lookups!A$1:B$25,2,0),
  IF(ISBLANK(SOURCE!C872),
    "",
    "/* "&amp;TEXT(SOURCE!C872,"???0")&amp;" *"&amp;
      SOURCE!D872&amp;", "&amp; IF(SOURCE!$P$2-LEN(SOURCE!D872) &gt;= 0, REPT(" ",SOURCE!$P$2-LEN(SOURCE!D872)), "")&amp;
      SOURCE!E872&amp;", "&amp; IF(SOURCE!$Q$2-LEN(SOURCE!E872) &gt;= 0, REPT(" ",SOURCE!$Q$2-LEN(SOURCE!E872)), "")&amp;
      SOURCE!F872&amp;", "&amp; IF(SOURCE!$R$2-LEN(SOURCE!F872) &gt;=0, REPT(" ",SOURCE!$R$2-LEN(SOURCE!F872)), "")&amp;
      SOURCE!G872&amp;", "&amp; IF(SOURCE!$S$2-LEN(SOURCE!G872) &gt;= 0, REPT(" ",SOURCE!$S$2-LEN(SOURCE!G872)), "")&amp;
      TEXT(SOURCE!H872,"??0")&amp;", "&amp; IF(SOURCE!$T$2-3 &gt;= 0, REPT(" ",SOURCE!$T$2-3), "")&amp;
      TEXT(SOURCE!I872,"??0")&amp;", "&amp; IF(SOURCE!$U$2-3 &gt;= 0, REPT(" ",SOURCE!$U$2-3), "")&amp;
      SOURCE!J872&amp;", "&amp; IF(SOURCE!$V$2-LEN(SOURCE!J872) &gt;= 0, REPT(" ",SOURCE!$V$2-LEN(SOURCE!J872)), "")&amp;
      SOURCE!K872&amp;      IF(SOURCE!$W$2-LEN(SOURCE!K872) &gt;= 0, REPT(" ",SOURCE!$W$2-LEN(SOURCE!K872)), "")&amp;
  ", "&amp; SOURCE!L872&amp;      IF(SOURCE!$Y$2-LEN(SOURCE!L872) &gt;= 0, REPT(" ",SOURCE!$Y$2-LEN(SOURCE!L872)), "")&amp;
      "},"&amp;IF(SOURCE!M872&lt;&gt;"","   "&amp;SOURCE!M872,"")
 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873" spans="1:1">
      <c r="A873" s="14" t="str">
        <f>IF(SOURCE!C873&lt;0,VLOOKUP(SOURCE!C873,lookups!A$1:B$25,2,0),
  IF(ISBLANK(SOURCE!C873),
    "",
    "/* "&amp;TEXT(SOURCE!C873,"???0")&amp;" *"&amp;
      SOURCE!D873&amp;", "&amp; IF(SOURCE!$P$2-LEN(SOURCE!D873) &gt;= 0, REPT(" ",SOURCE!$P$2-LEN(SOURCE!D873)), "")&amp;
      SOURCE!E873&amp;", "&amp; IF(SOURCE!$Q$2-LEN(SOURCE!E873) &gt;= 0, REPT(" ",SOURCE!$Q$2-LEN(SOURCE!E873)), "")&amp;
      SOURCE!F873&amp;", "&amp; IF(SOURCE!$R$2-LEN(SOURCE!F873) &gt;=0, REPT(" ",SOURCE!$R$2-LEN(SOURCE!F873)), "")&amp;
      SOURCE!G873&amp;", "&amp; IF(SOURCE!$S$2-LEN(SOURCE!G873) &gt;= 0, REPT(" ",SOURCE!$S$2-LEN(SOURCE!G873)), "")&amp;
      TEXT(SOURCE!H873,"??0")&amp;", "&amp; IF(SOURCE!$T$2-3 &gt;= 0, REPT(" ",SOURCE!$T$2-3), "")&amp;
      TEXT(SOURCE!I873,"??0")&amp;", "&amp; IF(SOURCE!$U$2-3 &gt;= 0, REPT(" ",SOURCE!$U$2-3), "")&amp;
      SOURCE!J873&amp;", "&amp; IF(SOURCE!$V$2-LEN(SOURCE!J873) &gt;= 0, REPT(" ",SOURCE!$V$2-LEN(SOURCE!J873)), "")&amp;
      SOURCE!K873&amp;      IF(SOURCE!$W$2-LEN(SOURCE!K873) &gt;= 0, REPT(" ",SOURCE!$W$2-LEN(SOURCE!K873)), "")&amp;
  ", "&amp; SOURCE!L873&amp;      IF(SOURCE!$Y$2-LEN(SOURCE!L873) &gt;= 0, REPT(" ",SOURCE!$Y$2-LEN(SOURCE!L873)), "")&amp;
      "},"&amp;IF(SOURCE!M873&lt;&gt;"","   "&amp;SOURCE!M873,"")
 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874" spans="1:1">
      <c r="A874" s="14" t="str">
        <f>IF(SOURCE!C874&lt;0,VLOOKUP(SOURCE!C874,lookups!A$1:B$25,2,0),
  IF(ISBLANK(SOURCE!C874),
    "",
    "/* "&amp;TEXT(SOURCE!C874,"???0")&amp;" *"&amp;
      SOURCE!D874&amp;", "&amp; IF(SOURCE!$P$2-LEN(SOURCE!D874) &gt;= 0, REPT(" ",SOURCE!$P$2-LEN(SOURCE!D874)), "")&amp;
      SOURCE!E874&amp;", "&amp; IF(SOURCE!$Q$2-LEN(SOURCE!E874) &gt;= 0, REPT(" ",SOURCE!$Q$2-LEN(SOURCE!E874)), "")&amp;
      SOURCE!F874&amp;", "&amp; IF(SOURCE!$R$2-LEN(SOURCE!F874) &gt;=0, REPT(" ",SOURCE!$R$2-LEN(SOURCE!F874)), "")&amp;
      SOURCE!G874&amp;", "&amp; IF(SOURCE!$S$2-LEN(SOURCE!G874) &gt;= 0, REPT(" ",SOURCE!$S$2-LEN(SOURCE!G874)), "")&amp;
      TEXT(SOURCE!H874,"??0")&amp;", "&amp; IF(SOURCE!$T$2-3 &gt;= 0, REPT(" ",SOURCE!$T$2-3), "")&amp;
      TEXT(SOURCE!I874,"??0")&amp;", "&amp; IF(SOURCE!$U$2-3 &gt;= 0, REPT(" ",SOURCE!$U$2-3), "")&amp;
      SOURCE!J874&amp;", "&amp; IF(SOURCE!$V$2-LEN(SOURCE!J874) &gt;= 0, REPT(" ",SOURCE!$V$2-LEN(SOURCE!J874)), "")&amp;
      SOURCE!K874&amp;      IF(SOURCE!$W$2-LEN(SOURCE!K874) &gt;= 0, REPT(" ",SOURCE!$W$2-LEN(SOURCE!K874)), "")&amp;
  ", "&amp; SOURCE!L874&amp;      IF(SOURCE!$Y$2-LEN(SOURCE!L874) &gt;= 0, REPT(" ",SOURCE!$Y$2-LEN(SOURCE!L874)), "")&amp;
      "},"&amp;IF(SOURCE!M874&lt;&gt;"","   "&amp;SOURCE!M874,"")
 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875" spans="1:1">
      <c r="A875" s="14" t="str">
        <f>IF(SOURCE!C875&lt;0,VLOOKUP(SOURCE!C875,lookups!A$1:B$25,2,0),
  IF(ISBLANK(SOURCE!C875),
    "",
    "/* "&amp;TEXT(SOURCE!C875,"???0")&amp;" *"&amp;
      SOURCE!D875&amp;", "&amp; IF(SOURCE!$P$2-LEN(SOURCE!D875) &gt;= 0, REPT(" ",SOURCE!$P$2-LEN(SOURCE!D875)), "")&amp;
      SOURCE!E875&amp;", "&amp; IF(SOURCE!$Q$2-LEN(SOURCE!E875) &gt;= 0, REPT(" ",SOURCE!$Q$2-LEN(SOURCE!E875)), "")&amp;
      SOURCE!F875&amp;", "&amp; IF(SOURCE!$R$2-LEN(SOURCE!F875) &gt;=0, REPT(" ",SOURCE!$R$2-LEN(SOURCE!F875)), "")&amp;
      SOURCE!G875&amp;", "&amp; IF(SOURCE!$S$2-LEN(SOURCE!G875) &gt;= 0, REPT(" ",SOURCE!$S$2-LEN(SOURCE!G875)), "")&amp;
      TEXT(SOURCE!H875,"??0")&amp;", "&amp; IF(SOURCE!$T$2-3 &gt;= 0, REPT(" ",SOURCE!$T$2-3), "")&amp;
      TEXT(SOURCE!I875,"??0")&amp;", "&amp; IF(SOURCE!$U$2-3 &gt;= 0, REPT(" ",SOURCE!$U$2-3), "")&amp;
      SOURCE!J875&amp;", "&amp; IF(SOURCE!$V$2-LEN(SOURCE!J875) &gt;= 0, REPT(" ",SOURCE!$V$2-LEN(SOURCE!J875)), "")&amp;
      SOURCE!K875&amp;      IF(SOURCE!$W$2-LEN(SOURCE!K875) &gt;= 0, REPT(" ",SOURCE!$W$2-LEN(SOURCE!K875)), "")&amp;
  ", "&amp; SOURCE!L875&amp;      IF(SOURCE!$Y$2-LEN(SOURCE!L875) &gt;= 0, REPT(" ",SOURCE!$Y$2-LEN(SOURCE!L875)), "")&amp;
      "},"&amp;IF(SOURCE!M875&lt;&gt;"","   "&amp;SOURCE!M875,"")
 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876" spans="1:1">
      <c r="A876" s="14" t="str">
        <f>IF(SOURCE!C876&lt;0,VLOOKUP(SOURCE!C876,lookups!A$1:B$25,2,0),
  IF(ISBLANK(SOURCE!C876),
    "",
    "/* "&amp;TEXT(SOURCE!C876,"???0")&amp;" *"&amp;
      SOURCE!D876&amp;", "&amp; IF(SOURCE!$P$2-LEN(SOURCE!D876) &gt;= 0, REPT(" ",SOURCE!$P$2-LEN(SOURCE!D876)), "")&amp;
      SOURCE!E876&amp;", "&amp; IF(SOURCE!$Q$2-LEN(SOURCE!E876) &gt;= 0, REPT(" ",SOURCE!$Q$2-LEN(SOURCE!E876)), "")&amp;
      SOURCE!F876&amp;", "&amp; IF(SOURCE!$R$2-LEN(SOURCE!F876) &gt;=0, REPT(" ",SOURCE!$R$2-LEN(SOURCE!F876)), "")&amp;
      SOURCE!G876&amp;", "&amp; IF(SOURCE!$S$2-LEN(SOURCE!G876) &gt;= 0, REPT(" ",SOURCE!$S$2-LEN(SOURCE!G876)), "")&amp;
      TEXT(SOURCE!H876,"??0")&amp;", "&amp; IF(SOURCE!$T$2-3 &gt;= 0, REPT(" ",SOURCE!$T$2-3), "")&amp;
      TEXT(SOURCE!I876,"??0")&amp;", "&amp; IF(SOURCE!$U$2-3 &gt;= 0, REPT(" ",SOURCE!$U$2-3), "")&amp;
      SOURCE!J876&amp;", "&amp; IF(SOURCE!$V$2-LEN(SOURCE!J876) &gt;= 0, REPT(" ",SOURCE!$V$2-LEN(SOURCE!J876)), "")&amp;
      SOURCE!K876&amp;      IF(SOURCE!$W$2-LEN(SOURCE!K876) &gt;= 0, REPT(" ",SOURCE!$W$2-LEN(SOURCE!K876)), "")&amp;
  ", "&amp; SOURCE!L876&amp;      IF(SOURCE!$Y$2-LEN(SOURCE!L876) &gt;= 0, REPT(" ",SOURCE!$Y$2-LEN(SOURCE!L876)), "")&amp;
      "},"&amp;IF(SOURCE!M876&lt;&gt;"","   "&amp;SOURCE!M876,"")
 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877" spans="1:1">
      <c r="A877" s="14" t="str">
        <f>IF(SOURCE!C877&lt;0,VLOOKUP(SOURCE!C877,lookups!A$1:B$25,2,0),
  IF(ISBLANK(SOURCE!C877),
    "",
    "/* "&amp;TEXT(SOURCE!C877,"???0")&amp;" *"&amp;
      SOURCE!D877&amp;", "&amp; IF(SOURCE!$P$2-LEN(SOURCE!D877) &gt;= 0, REPT(" ",SOURCE!$P$2-LEN(SOURCE!D877)), "")&amp;
      SOURCE!E877&amp;", "&amp; IF(SOURCE!$Q$2-LEN(SOURCE!E877) &gt;= 0, REPT(" ",SOURCE!$Q$2-LEN(SOURCE!E877)), "")&amp;
      SOURCE!F877&amp;", "&amp; IF(SOURCE!$R$2-LEN(SOURCE!F877) &gt;=0, REPT(" ",SOURCE!$R$2-LEN(SOURCE!F877)), "")&amp;
      SOURCE!G877&amp;", "&amp; IF(SOURCE!$S$2-LEN(SOURCE!G877) &gt;= 0, REPT(" ",SOURCE!$S$2-LEN(SOURCE!G877)), "")&amp;
      TEXT(SOURCE!H877,"??0")&amp;", "&amp; IF(SOURCE!$T$2-3 &gt;= 0, REPT(" ",SOURCE!$T$2-3), "")&amp;
      TEXT(SOURCE!I877,"??0")&amp;", "&amp; IF(SOURCE!$U$2-3 &gt;= 0, REPT(" ",SOURCE!$U$2-3), "")&amp;
      SOURCE!J877&amp;", "&amp; IF(SOURCE!$V$2-LEN(SOURCE!J877) &gt;= 0, REPT(" ",SOURCE!$V$2-LEN(SOURCE!J877)), "")&amp;
      SOURCE!K877&amp;      IF(SOURCE!$W$2-LEN(SOURCE!K877) &gt;= 0, REPT(" ",SOURCE!$W$2-LEN(SOURCE!K877)), "")&amp;
  ", "&amp; SOURCE!L877&amp;      IF(SOURCE!$Y$2-LEN(SOURCE!L877) &gt;= 0, REPT(" ",SOURCE!$Y$2-LEN(SOURCE!L877)), "")&amp;
      "},"&amp;IF(SOURCE!M877&lt;&gt;"","   "&amp;SOURCE!M877,"")
 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878" spans="1:1">
      <c r="A878" s="14" t="str">
        <f>IF(SOURCE!C878&lt;0,VLOOKUP(SOURCE!C878,lookups!A$1:B$25,2,0),
  IF(ISBLANK(SOURCE!C878),
    "",
    "/* "&amp;TEXT(SOURCE!C878,"???0")&amp;" *"&amp;
      SOURCE!D878&amp;", "&amp; IF(SOURCE!$P$2-LEN(SOURCE!D878) &gt;= 0, REPT(" ",SOURCE!$P$2-LEN(SOURCE!D878)), "")&amp;
      SOURCE!E878&amp;", "&amp; IF(SOURCE!$Q$2-LEN(SOURCE!E878) &gt;= 0, REPT(" ",SOURCE!$Q$2-LEN(SOURCE!E878)), "")&amp;
      SOURCE!F878&amp;", "&amp; IF(SOURCE!$R$2-LEN(SOURCE!F878) &gt;=0, REPT(" ",SOURCE!$R$2-LEN(SOURCE!F878)), "")&amp;
      SOURCE!G878&amp;", "&amp; IF(SOURCE!$S$2-LEN(SOURCE!G878) &gt;= 0, REPT(" ",SOURCE!$S$2-LEN(SOURCE!G878)), "")&amp;
      TEXT(SOURCE!H878,"??0")&amp;", "&amp; IF(SOURCE!$T$2-3 &gt;= 0, REPT(" ",SOURCE!$T$2-3), "")&amp;
      TEXT(SOURCE!I878,"??0")&amp;", "&amp; IF(SOURCE!$U$2-3 &gt;= 0, REPT(" ",SOURCE!$U$2-3), "")&amp;
      SOURCE!J878&amp;", "&amp; IF(SOURCE!$V$2-LEN(SOURCE!J878) &gt;= 0, REPT(" ",SOURCE!$V$2-LEN(SOURCE!J878)), "")&amp;
      SOURCE!K878&amp;      IF(SOURCE!$W$2-LEN(SOURCE!K878) &gt;= 0, REPT(" ",SOURCE!$W$2-LEN(SOURCE!K878)), "")&amp;
  ", "&amp; SOURCE!L878&amp;      IF(SOURCE!$Y$2-LEN(SOURCE!L878) &gt;= 0, REPT(" ",SOURCE!$Y$2-LEN(SOURCE!L878)), "")&amp;
      "},"&amp;IF(SOURCE!M878&lt;&gt;"","   "&amp;SOURCE!M878,"")
 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879" spans="1:1">
      <c r="A879" s="14" t="str">
        <f>IF(SOURCE!C879&lt;0,VLOOKUP(SOURCE!C879,lookups!A$1:B$25,2,0),
  IF(ISBLANK(SOURCE!C879),
    "",
    "/* "&amp;TEXT(SOURCE!C879,"???0")&amp;" *"&amp;
      SOURCE!D879&amp;", "&amp; IF(SOURCE!$P$2-LEN(SOURCE!D879) &gt;= 0, REPT(" ",SOURCE!$P$2-LEN(SOURCE!D879)), "")&amp;
      SOURCE!E879&amp;", "&amp; IF(SOURCE!$Q$2-LEN(SOURCE!E879) &gt;= 0, REPT(" ",SOURCE!$Q$2-LEN(SOURCE!E879)), "")&amp;
      SOURCE!F879&amp;", "&amp; IF(SOURCE!$R$2-LEN(SOURCE!F879) &gt;=0, REPT(" ",SOURCE!$R$2-LEN(SOURCE!F879)), "")&amp;
      SOURCE!G879&amp;", "&amp; IF(SOURCE!$S$2-LEN(SOURCE!G879) &gt;= 0, REPT(" ",SOURCE!$S$2-LEN(SOURCE!G879)), "")&amp;
      TEXT(SOURCE!H879,"??0")&amp;", "&amp; IF(SOURCE!$T$2-3 &gt;= 0, REPT(" ",SOURCE!$T$2-3), "")&amp;
      TEXT(SOURCE!I879,"??0")&amp;", "&amp; IF(SOURCE!$U$2-3 &gt;= 0, REPT(" ",SOURCE!$U$2-3), "")&amp;
      SOURCE!J879&amp;", "&amp; IF(SOURCE!$V$2-LEN(SOURCE!J879) &gt;= 0, REPT(" ",SOURCE!$V$2-LEN(SOURCE!J879)), "")&amp;
      SOURCE!K879&amp;      IF(SOURCE!$W$2-LEN(SOURCE!K879) &gt;= 0, REPT(" ",SOURCE!$W$2-LEN(SOURCE!K879)), "")&amp;
  ", "&amp; SOURCE!L879&amp;      IF(SOURCE!$Y$2-LEN(SOURCE!L879) &gt;= 0, REPT(" ",SOURCE!$Y$2-LEN(SOURCE!L879)), "")&amp;
      "},"&amp;IF(SOURCE!M879&lt;&gt;"","   "&amp;SOURCE!M879,"")
 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880" spans="1:1">
      <c r="A880" s="14" t="str">
        <f>IF(SOURCE!C880&lt;0,VLOOKUP(SOURCE!C880,lookups!A$1:B$25,2,0),
  IF(ISBLANK(SOURCE!C880),
    "",
    "/* "&amp;TEXT(SOURCE!C880,"???0")&amp;" *"&amp;
      SOURCE!D880&amp;", "&amp; IF(SOURCE!$P$2-LEN(SOURCE!D880) &gt;= 0, REPT(" ",SOURCE!$P$2-LEN(SOURCE!D880)), "")&amp;
      SOURCE!E880&amp;", "&amp; IF(SOURCE!$Q$2-LEN(SOURCE!E880) &gt;= 0, REPT(" ",SOURCE!$Q$2-LEN(SOURCE!E880)), "")&amp;
      SOURCE!F880&amp;", "&amp; IF(SOURCE!$R$2-LEN(SOURCE!F880) &gt;=0, REPT(" ",SOURCE!$R$2-LEN(SOURCE!F880)), "")&amp;
      SOURCE!G880&amp;", "&amp; IF(SOURCE!$S$2-LEN(SOURCE!G880) &gt;= 0, REPT(" ",SOURCE!$S$2-LEN(SOURCE!G880)), "")&amp;
      TEXT(SOURCE!H880,"??0")&amp;", "&amp; IF(SOURCE!$T$2-3 &gt;= 0, REPT(" ",SOURCE!$T$2-3), "")&amp;
      TEXT(SOURCE!I880,"??0")&amp;", "&amp; IF(SOURCE!$U$2-3 &gt;= 0, REPT(" ",SOURCE!$U$2-3), "")&amp;
      SOURCE!J880&amp;", "&amp; IF(SOURCE!$V$2-LEN(SOURCE!J880) &gt;= 0, REPT(" ",SOURCE!$V$2-LEN(SOURCE!J880)), "")&amp;
      SOURCE!K880&amp;      IF(SOURCE!$W$2-LEN(SOURCE!K880) &gt;= 0, REPT(" ",SOURCE!$W$2-LEN(SOURCE!K880)), "")&amp;
  ", "&amp; SOURCE!L880&amp;      IF(SOURCE!$Y$2-LEN(SOURCE!L880) &gt;= 0, REPT(" ",SOURCE!$Y$2-LEN(SOURCE!L880)), "")&amp;
      "},"&amp;IF(SOURCE!M880&lt;&gt;"","   "&amp;SOURCE!M880,"")
 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881" spans="1:1">
      <c r="A881" s="14" t="str">
        <f>IF(SOURCE!C881&lt;0,VLOOKUP(SOURCE!C881,lookups!A$1:B$25,2,0),
  IF(ISBLANK(SOURCE!C881),
    "",
    "/* "&amp;TEXT(SOURCE!C881,"???0")&amp;" *"&amp;
      SOURCE!D881&amp;", "&amp; IF(SOURCE!$P$2-LEN(SOURCE!D881) &gt;= 0, REPT(" ",SOURCE!$P$2-LEN(SOURCE!D881)), "")&amp;
      SOURCE!E881&amp;", "&amp; IF(SOURCE!$Q$2-LEN(SOURCE!E881) &gt;= 0, REPT(" ",SOURCE!$Q$2-LEN(SOURCE!E881)), "")&amp;
      SOURCE!F881&amp;", "&amp; IF(SOURCE!$R$2-LEN(SOURCE!F881) &gt;=0, REPT(" ",SOURCE!$R$2-LEN(SOURCE!F881)), "")&amp;
      SOURCE!G881&amp;", "&amp; IF(SOURCE!$S$2-LEN(SOURCE!G881) &gt;= 0, REPT(" ",SOURCE!$S$2-LEN(SOURCE!G881)), "")&amp;
      TEXT(SOURCE!H881,"??0")&amp;", "&amp; IF(SOURCE!$T$2-3 &gt;= 0, REPT(" ",SOURCE!$T$2-3), "")&amp;
      TEXT(SOURCE!I881,"??0")&amp;", "&amp; IF(SOURCE!$U$2-3 &gt;= 0, REPT(" ",SOURCE!$U$2-3), "")&amp;
      SOURCE!J881&amp;", "&amp; IF(SOURCE!$V$2-LEN(SOURCE!J881) &gt;= 0, REPT(" ",SOURCE!$V$2-LEN(SOURCE!J881)), "")&amp;
      SOURCE!K881&amp;      IF(SOURCE!$W$2-LEN(SOURCE!K881) &gt;= 0, REPT(" ",SOURCE!$W$2-LEN(SOURCE!K881)), "")&amp;
  ", "&amp; SOURCE!L881&amp;      IF(SOURCE!$Y$2-LEN(SOURCE!L881) &gt;= 0, REPT(" ",SOURCE!$Y$2-LEN(SOURCE!L881)), "")&amp;
      "},"&amp;IF(SOURCE!M881&lt;&gt;"","   "&amp;SOURCE!M881,"")
 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882" spans="1:1">
      <c r="A882" s="14" t="str">
        <f>IF(SOURCE!C882&lt;0,VLOOKUP(SOURCE!C882,lookups!A$1:B$25,2,0),
  IF(ISBLANK(SOURCE!C882),
    "",
    "/* "&amp;TEXT(SOURCE!C882,"???0")&amp;" *"&amp;
      SOURCE!D882&amp;", "&amp; IF(SOURCE!$P$2-LEN(SOURCE!D882) &gt;= 0, REPT(" ",SOURCE!$P$2-LEN(SOURCE!D882)), "")&amp;
      SOURCE!E882&amp;", "&amp; IF(SOURCE!$Q$2-LEN(SOURCE!E882) &gt;= 0, REPT(" ",SOURCE!$Q$2-LEN(SOURCE!E882)), "")&amp;
      SOURCE!F882&amp;", "&amp; IF(SOURCE!$R$2-LEN(SOURCE!F882) &gt;=0, REPT(" ",SOURCE!$R$2-LEN(SOURCE!F882)), "")&amp;
      SOURCE!G882&amp;", "&amp; IF(SOURCE!$S$2-LEN(SOURCE!G882) &gt;= 0, REPT(" ",SOURCE!$S$2-LEN(SOURCE!G882)), "")&amp;
      TEXT(SOURCE!H882,"??0")&amp;", "&amp; IF(SOURCE!$T$2-3 &gt;= 0, REPT(" ",SOURCE!$T$2-3), "")&amp;
      TEXT(SOURCE!I882,"??0")&amp;", "&amp; IF(SOURCE!$U$2-3 &gt;= 0, REPT(" ",SOURCE!$U$2-3), "")&amp;
      SOURCE!J882&amp;", "&amp; IF(SOURCE!$V$2-LEN(SOURCE!J882) &gt;= 0, REPT(" ",SOURCE!$V$2-LEN(SOURCE!J882)), "")&amp;
      SOURCE!K882&amp;      IF(SOURCE!$W$2-LEN(SOURCE!K882) &gt;= 0, REPT(" ",SOURCE!$W$2-LEN(SOURCE!K882)), "")&amp;
  ", "&amp; SOURCE!L882&amp;      IF(SOURCE!$Y$2-LEN(SOURCE!L882) &gt;= 0, REPT(" ",SOURCE!$Y$2-LEN(SOURCE!L882)), "")&amp;
      "},"&amp;IF(SOURCE!M882&lt;&gt;"","   "&amp;SOURCE!M882,"")
 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883" spans="1:1">
      <c r="A883" s="14" t="str">
        <f>IF(SOURCE!C883&lt;0,VLOOKUP(SOURCE!C883,lookups!A$1:B$25,2,0),
  IF(ISBLANK(SOURCE!C883),
    "",
    "/* "&amp;TEXT(SOURCE!C883,"???0")&amp;" *"&amp;
      SOURCE!D883&amp;", "&amp; IF(SOURCE!$P$2-LEN(SOURCE!D883) &gt;= 0, REPT(" ",SOURCE!$P$2-LEN(SOURCE!D883)), "")&amp;
      SOURCE!E883&amp;", "&amp; IF(SOURCE!$Q$2-LEN(SOURCE!E883) &gt;= 0, REPT(" ",SOURCE!$Q$2-LEN(SOURCE!E883)), "")&amp;
      SOURCE!F883&amp;", "&amp; IF(SOURCE!$R$2-LEN(SOURCE!F883) &gt;=0, REPT(" ",SOURCE!$R$2-LEN(SOURCE!F883)), "")&amp;
      SOURCE!G883&amp;", "&amp; IF(SOURCE!$S$2-LEN(SOURCE!G883) &gt;= 0, REPT(" ",SOURCE!$S$2-LEN(SOURCE!G883)), "")&amp;
      TEXT(SOURCE!H883,"??0")&amp;", "&amp; IF(SOURCE!$T$2-3 &gt;= 0, REPT(" ",SOURCE!$T$2-3), "")&amp;
      TEXT(SOURCE!I883,"??0")&amp;", "&amp; IF(SOURCE!$U$2-3 &gt;= 0, REPT(" ",SOURCE!$U$2-3), "")&amp;
      SOURCE!J883&amp;", "&amp; IF(SOURCE!$V$2-LEN(SOURCE!J883) &gt;= 0, REPT(" ",SOURCE!$V$2-LEN(SOURCE!J883)), "")&amp;
      SOURCE!K883&amp;      IF(SOURCE!$W$2-LEN(SOURCE!K883) &gt;= 0, REPT(" ",SOURCE!$W$2-LEN(SOURCE!K883)), "")&amp;
  ", "&amp; SOURCE!L883&amp;      IF(SOURCE!$Y$2-LEN(SOURCE!L883) &gt;= 0, REPT(" ",SOURCE!$Y$2-LEN(SOURCE!L883)), "")&amp;
      "},"&amp;IF(SOURCE!M883&lt;&gt;"","   "&amp;SOURCE!M883,"")
 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884" spans="1:1">
      <c r="A884" s="14" t="str">
        <f>IF(SOURCE!C884&lt;0,VLOOKUP(SOURCE!C884,lookups!A$1:B$25,2,0),
  IF(ISBLANK(SOURCE!C884),
    "",
    "/* "&amp;TEXT(SOURCE!C884,"???0")&amp;" *"&amp;
      SOURCE!D884&amp;", "&amp; IF(SOURCE!$P$2-LEN(SOURCE!D884) &gt;= 0, REPT(" ",SOURCE!$P$2-LEN(SOURCE!D884)), "")&amp;
      SOURCE!E884&amp;", "&amp; IF(SOURCE!$Q$2-LEN(SOURCE!E884) &gt;= 0, REPT(" ",SOURCE!$Q$2-LEN(SOURCE!E884)), "")&amp;
      SOURCE!F884&amp;", "&amp; IF(SOURCE!$R$2-LEN(SOURCE!F884) &gt;=0, REPT(" ",SOURCE!$R$2-LEN(SOURCE!F884)), "")&amp;
      SOURCE!G884&amp;", "&amp; IF(SOURCE!$S$2-LEN(SOURCE!G884) &gt;= 0, REPT(" ",SOURCE!$S$2-LEN(SOURCE!G884)), "")&amp;
      TEXT(SOURCE!H884,"??0")&amp;", "&amp; IF(SOURCE!$T$2-3 &gt;= 0, REPT(" ",SOURCE!$T$2-3), "")&amp;
      TEXT(SOURCE!I884,"??0")&amp;", "&amp; IF(SOURCE!$U$2-3 &gt;= 0, REPT(" ",SOURCE!$U$2-3), "")&amp;
      SOURCE!J884&amp;", "&amp; IF(SOURCE!$V$2-LEN(SOURCE!J884) &gt;= 0, REPT(" ",SOURCE!$V$2-LEN(SOURCE!J884)), "")&amp;
      SOURCE!K884&amp;      IF(SOURCE!$W$2-LEN(SOURCE!K884) &gt;= 0, REPT(" ",SOURCE!$W$2-LEN(SOURCE!K884)), "")&amp;
  ", "&amp; SOURCE!L884&amp;      IF(SOURCE!$Y$2-LEN(SOURCE!L884) &gt;= 0, REPT(" ",SOURCE!$Y$2-LEN(SOURCE!L884)), "")&amp;
      "},"&amp;IF(SOURCE!M884&lt;&gt;"","   "&amp;SOURCE!M884,"")
 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885" spans="1:1">
      <c r="A885" s="14" t="str">
        <f>IF(SOURCE!C885&lt;0,VLOOKUP(SOURCE!C885,lookups!A$1:B$25,2,0),
  IF(ISBLANK(SOURCE!C885),
    "",
    "/* "&amp;TEXT(SOURCE!C885,"???0")&amp;" *"&amp;
      SOURCE!D885&amp;", "&amp; IF(SOURCE!$P$2-LEN(SOURCE!D885) &gt;= 0, REPT(" ",SOURCE!$P$2-LEN(SOURCE!D885)), "")&amp;
      SOURCE!E885&amp;", "&amp; IF(SOURCE!$Q$2-LEN(SOURCE!E885) &gt;= 0, REPT(" ",SOURCE!$Q$2-LEN(SOURCE!E885)), "")&amp;
      SOURCE!F885&amp;", "&amp; IF(SOURCE!$R$2-LEN(SOURCE!F885) &gt;=0, REPT(" ",SOURCE!$R$2-LEN(SOURCE!F885)), "")&amp;
      SOURCE!G885&amp;", "&amp; IF(SOURCE!$S$2-LEN(SOURCE!G885) &gt;= 0, REPT(" ",SOURCE!$S$2-LEN(SOURCE!G885)), "")&amp;
      TEXT(SOURCE!H885,"??0")&amp;", "&amp; IF(SOURCE!$T$2-3 &gt;= 0, REPT(" ",SOURCE!$T$2-3), "")&amp;
      TEXT(SOURCE!I885,"??0")&amp;", "&amp; IF(SOURCE!$U$2-3 &gt;= 0, REPT(" ",SOURCE!$U$2-3), "")&amp;
      SOURCE!J885&amp;", "&amp; IF(SOURCE!$V$2-LEN(SOURCE!J885) &gt;= 0, REPT(" ",SOURCE!$V$2-LEN(SOURCE!J885)), "")&amp;
      SOURCE!K885&amp;      IF(SOURCE!$W$2-LEN(SOURCE!K885) &gt;= 0, REPT(" ",SOURCE!$W$2-LEN(SOURCE!K885)), "")&amp;
  ", "&amp; SOURCE!L885&amp;      IF(SOURCE!$Y$2-LEN(SOURCE!L885) &gt;= 0, REPT(" ",SOURCE!$Y$2-LEN(SOURCE!L885)), "")&amp;
      "},"&amp;IF(SOURCE!M885&lt;&gt;"","   "&amp;SOURCE!M885,"")
 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886" spans="1:1">
      <c r="A886" s="14" t="str">
        <f>IF(SOURCE!C886&lt;0,VLOOKUP(SOURCE!C886,lookups!A$1:B$25,2,0),
  IF(ISBLANK(SOURCE!C886),
    "",
    "/* "&amp;TEXT(SOURCE!C886,"???0")&amp;" *"&amp;
      SOURCE!D886&amp;", "&amp; IF(SOURCE!$P$2-LEN(SOURCE!D886) &gt;= 0, REPT(" ",SOURCE!$P$2-LEN(SOURCE!D886)), "")&amp;
      SOURCE!E886&amp;", "&amp; IF(SOURCE!$Q$2-LEN(SOURCE!E886) &gt;= 0, REPT(" ",SOURCE!$Q$2-LEN(SOURCE!E886)), "")&amp;
      SOURCE!F886&amp;", "&amp; IF(SOURCE!$R$2-LEN(SOURCE!F886) &gt;=0, REPT(" ",SOURCE!$R$2-LEN(SOURCE!F886)), "")&amp;
      SOURCE!G886&amp;", "&amp; IF(SOURCE!$S$2-LEN(SOURCE!G886) &gt;= 0, REPT(" ",SOURCE!$S$2-LEN(SOURCE!G886)), "")&amp;
      TEXT(SOURCE!H886,"??0")&amp;", "&amp; IF(SOURCE!$T$2-3 &gt;= 0, REPT(" ",SOURCE!$T$2-3), "")&amp;
      TEXT(SOURCE!I886,"??0")&amp;", "&amp; IF(SOURCE!$U$2-3 &gt;= 0, REPT(" ",SOURCE!$U$2-3), "")&amp;
      SOURCE!J886&amp;", "&amp; IF(SOURCE!$V$2-LEN(SOURCE!J886) &gt;= 0, REPT(" ",SOURCE!$V$2-LEN(SOURCE!J886)), "")&amp;
      SOURCE!K886&amp;      IF(SOURCE!$W$2-LEN(SOURCE!K886) &gt;= 0, REPT(" ",SOURCE!$W$2-LEN(SOURCE!K886)), "")&amp;
  ", "&amp; SOURCE!L886&amp;      IF(SOURCE!$Y$2-LEN(SOURCE!L886) &gt;= 0, REPT(" ",SOURCE!$Y$2-LEN(SOURCE!L886)), "")&amp;
      "},"&amp;IF(SOURCE!M886&lt;&gt;"","   "&amp;SOURCE!M886,"")
 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887" spans="1:1">
      <c r="A887" s="14" t="str">
        <f>IF(SOURCE!C887&lt;0,VLOOKUP(SOURCE!C887,lookups!A$1:B$25,2,0),
  IF(ISBLANK(SOURCE!C887),
    "",
    "/* "&amp;TEXT(SOURCE!C887,"???0")&amp;" *"&amp;
      SOURCE!D887&amp;", "&amp; IF(SOURCE!$P$2-LEN(SOURCE!D887) &gt;= 0, REPT(" ",SOURCE!$P$2-LEN(SOURCE!D887)), "")&amp;
      SOURCE!E887&amp;", "&amp; IF(SOURCE!$Q$2-LEN(SOURCE!E887) &gt;= 0, REPT(" ",SOURCE!$Q$2-LEN(SOURCE!E887)), "")&amp;
      SOURCE!F887&amp;", "&amp; IF(SOURCE!$R$2-LEN(SOURCE!F887) &gt;=0, REPT(" ",SOURCE!$R$2-LEN(SOURCE!F887)), "")&amp;
      SOURCE!G887&amp;", "&amp; IF(SOURCE!$S$2-LEN(SOURCE!G887) &gt;= 0, REPT(" ",SOURCE!$S$2-LEN(SOURCE!G887)), "")&amp;
      TEXT(SOURCE!H887,"??0")&amp;", "&amp; IF(SOURCE!$T$2-3 &gt;= 0, REPT(" ",SOURCE!$T$2-3), "")&amp;
      TEXT(SOURCE!I887,"??0")&amp;", "&amp; IF(SOURCE!$U$2-3 &gt;= 0, REPT(" ",SOURCE!$U$2-3), "")&amp;
      SOURCE!J887&amp;", "&amp; IF(SOURCE!$V$2-LEN(SOURCE!J887) &gt;= 0, REPT(" ",SOURCE!$V$2-LEN(SOURCE!J887)), "")&amp;
      SOURCE!K887&amp;      IF(SOURCE!$W$2-LEN(SOURCE!K887) &gt;= 0, REPT(" ",SOURCE!$W$2-LEN(SOURCE!K887)), "")&amp;
  ", "&amp; SOURCE!L887&amp;      IF(SOURCE!$Y$2-LEN(SOURCE!L887) &gt;= 0, REPT(" ",SOURCE!$Y$2-LEN(SOURCE!L887)), "")&amp;
      "},"&amp;IF(SOURCE!M887&lt;&gt;"","   "&amp;SOURCE!M887,"")
 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888" spans="1:1">
      <c r="A888" s="14" t="str">
        <f>IF(SOURCE!C888&lt;0,VLOOKUP(SOURCE!C888,lookups!A$1:B$25,2,0),
  IF(ISBLANK(SOURCE!C888),
    "",
    "/* "&amp;TEXT(SOURCE!C888,"???0")&amp;" *"&amp;
      SOURCE!D888&amp;", "&amp; IF(SOURCE!$P$2-LEN(SOURCE!D888) &gt;= 0, REPT(" ",SOURCE!$P$2-LEN(SOURCE!D888)), "")&amp;
      SOURCE!E888&amp;", "&amp; IF(SOURCE!$Q$2-LEN(SOURCE!E888) &gt;= 0, REPT(" ",SOURCE!$Q$2-LEN(SOURCE!E888)), "")&amp;
      SOURCE!F888&amp;", "&amp; IF(SOURCE!$R$2-LEN(SOURCE!F888) &gt;=0, REPT(" ",SOURCE!$R$2-LEN(SOURCE!F888)), "")&amp;
      SOURCE!G888&amp;", "&amp; IF(SOURCE!$S$2-LEN(SOURCE!G888) &gt;= 0, REPT(" ",SOURCE!$S$2-LEN(SOURCE!G888)), "")&amp;
      TEXT(SOURCE!H888,"??0")&amp;", "&amp; IF(SOURCE!$T$2-3 &gt;= 0, REPT(" ",SOURCE!$T$2-3), "")&amp;
      TEXT(SOURCE!I888,"??0")&amp;", "&amp; IF(SOURCE!$U$2-3 &gt;= 0, REPT(" ",SOURCE!$U$2-3), "")&amp;
      SOURCE!J888&amp;", "&amp; IF(SOURCE!$V$2-LEN(SOURCE!J888) &gt;= 0, REPT(" ",SOURCE!$V$2-LEN(SOURCE!J888)), "")&amp;
      SOURCE!K888&amp;      IF(SOURCE!$W$2-LEN(SOURCE!K888) &gt;= 0, REPT(" ",SOURCE!$W$2-LEN(SOURCE!K888)), "")&amp;
  ", "&amp; SOURCE!L888&amp;      IF(SOURCE!$Y$2-LEN(SOURCE!L888) &gt;= 0, REPT(" ",SOURCE!$Y$2-LEN(SOURCE!L888)), "")&amp;
      "},"&amp;IF(SOURCE!M888&lt;&gt;"","   "&amp;SOURCE!M888,"")
 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889" spans="1:1">
      <c r="A889" s="14" t="str">
        <f>IF(SOURCE!C889&lt;0,VLOOKUP(SOURCE!C889,lookups!A$1:B$25,2,0),
  IF(ISBLANK(SOURCE!C889),
    "",
    "/* "&amp;TEXT(SOURCE!C889,"???0")&amp;" *"&amp;
      SOURCE!D889&amp;", "&amp; IF(SOURCE!$P$2-LEN(SOURCE!D889) &gt;= 0, REPT(" ",SOURCE!$P$2-LEN(SOURCE!D889)), "")&amp;
      SOURCE!E889&amp;", "&amp; IF(SOURCE!$Q$2-LEN(SOURCE!E889) &gt;= 0, REPT(" ",SOURCE!$Q$2-LEN(SOURCE!E889)), "")&amp;
      SOURCE!F889&amp;", "&amp; IF(SOURCE!$R$2-LEN(SOURCE!F889) &gt;=0, REPT(" ",SOURCE!$R$2-LEN(SOURCE!F889)), "")&amp;
      SOURCE!G889&amp;", "&amp; IF(SOURCE!$S$2-LEN(SOURCE!G889) &gt;= 0, REPT(" ",SOURCE!$S$2-LEN(SOURCE!G889)), "")&amp;
      TEXT(SOURCE!H889,"??0")&amp;", "&amp; IF(SOURCE!$T$2-3 &gt;= 0, REPT(" ",SOURCE!$T$2-3), "")&amp;
      TEXT(SOURCE!I889,"??0")&amp;", "&amp; IF(SOURCE!$U$2-3 &gt;= 0, REPT(" ",SOURCE!$U$2-3), "")&amp;
      SOURCE!J889&amp;", "&amp; IF(SOURCE!$V$2-LEN(SOURCE!J889) &gt;= 0, REPT(" ",SOURCE!$V$2-LEN(SOURCE!J889)), "")&amp;
      SOURCE!K889&amp;      IF(SOURCE!$W$2-LEN(SOURCE!K889) &gt;= 0, REPT(" ",SOURCE!$W$2-LEN(SOURCE!K889)), "")&amp;
  ", "&amp; SOURCE!L889&amp;      IF(SOURCE!$Y$2-LEN(SOURCE!L889) &gt;= 0, REPT(" ",SOURCE!$Y$2-LEN(SOURCE!L889)), "")&amp;
      "},"&amp;IF(SOURCE!M889&lt;&gt;"","   "&amp;SOURCE!M889,"")
 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890" spans="1:1">
      <c r="A890" s="14" t="str">
        <f>IF(SOURCE!C890&lt;0,VLOOKUP(SOURCE!C890,lookups!A$1:B$25,2,0),
  IF(ISBLANK(SOURCE!C890),
    "",
    "/* "&amp;TEXT(SOURCE!C890,"???0")&amp;" *"&amp;
      SOURCE!D890&amp;", "&amp; IF(SOURCE!$P$2-LEN(SOURCE!D890) &gt;= 0, REPT(" ",SOURCE!$P$2-LEN(SOURCE!D890)), "")&amp;
      SOURCE!E890&amp;", "&amp; IF(SOURCE!$Q$2-LEN(SOURCE!E890) &gt;= 0, REPT(" ",SOURCE!$Q$2-LEN(SOURCE!E890)), "")&amp;
      SOURCE!F890&amp;", "&amp; IF(SOURCE!$R$2-LEN(SOURCE!F890) &gt;=0, REPT(" ",SOURCE!$R$2-LEN(SOURCE!F890)), "")&amp;
      SOURCE!G890&amp;", "&amp; IF(SOURCE!$S$2-LEN(SOURCE!G890) &gt;= 0, REPT(" ",SOURCE!$S$2-LEN(SOURCE!G890)), "")&amp;
      TEXT(SOURCE!H890,"??0")&amp;", "&amp; IF(SOURCE!$T$2-3 &gt;= 0, REPT(" ",SOURCE!$T$2-3), "")&amp;
      TEXT(SOURCE!I890,"??0")&amp;", "&amp; IF(SOURCE!$U$2-3 &gt;= 0, REPT(" ",SOURCE!$U$2-3), "")&amp;
      SOURCE!J890&amp;", "&amp; IF(SOURCE!$V$2-LEN(SOURCE!J890) &gt;= 0, REPT(" ",SOURCE!$V$2-LEN(SOURCE!J890)), "")&amp;
      SOURCE!K890&amp;      IF(SOURCE!$W$2-LEN(SOURCE!K890) &gt;= 0, REPT(" ",SOURCE!$W$2-LEN(SOURCE!K890)), "")&amp;
  ", "&amp; SOURCE!L890&amp;      IF(SOURCE!$Y$2-LEN(SOURCE!L890) &gt;= 0, REPT(" ",SOURCE!$Y$2-LEN(SOURCE!L890)), "")&amp;
      "},"&amp;IF(SOURCE!M890&lt;&gt;"","   "&amp;SOURCE!M890,"")
 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891" spans="1:1">
      <c r="A891" s="14" t="str">
        <f>IF(SOURCE!C891&lt;0,VLOOKUP(SOURCE!C891,lookups!A$1:B$25,2,0),
  IF(ISBLANK(SOURCE!C891),
    "",
    "/* "&amp;TEXT(SOURCE!C891,"???0")&amp;" *"&amp;
      SOURCE!D891&amp;", "&amp; IF(SOURCE!$P$2-LEN(SOURCE!D891) &gt;= 0, REPT(" ",SOURCE!$P$2-LEN(SOURCE!D891)), "")&amp;
      SOURCE!E891&amp;", "&amp; IF(SOURCE!$Q$2-LEN(SOURCE!E891) &gt;= 0, REPT(" ",SOURCE!$Q$2-LEN(SOURCE!E891)), "")&amp;
      SOURCE!F891&amp;", "&amp; IF(SOURCE!$R$2-LEN(SOURCE!F891) &gt;=0, REPT(" ",SOURCE!$R$2-LEN(SOURCE!F891)), "")&amp;
      SOURCE!G891&amp;", "&amp; IF(SOURCE!$S$2-LEN(SOURCE!G891) &gt;= 0, REPT(" ",SOURCE!$S$2-LEN(SOURCE!G891)), "")&amp;
      TEXT(SOURCE!H891,"??0")&amp;", "&amp; IF(SOURCE!$T$2-3 &gt;= 0, REPT(" ",SOURCE!$T$2-3), "")&amp;
      TEXT(SOURCE!I891,"??0")&amp;", "&amp; IF(SOURCE!$U$2-3 &gt;= 0, REPT(" ",SOURCE!$U$2-3), "")&amp;
      SOURCE!J891&amp;", "&amp; IF(SOURCE!$V$2-LEN(SOURCE!J891) &gt;= 0, REPT(" ",SOURCE!$V$2-LEN(SOURCE!J891)), "")&amp;
      SOURCE!K891&amp;      IF(SOURCE!$W$2-LEN(SOURCE!K891) &gt;= 0, REPT(" ",SOURCE!$W$2-LEN(SOURCE!K891)), "")&amp;
  ", "&amp; SOURCE!L891&amp;      IF(SOURCE!$Y$2-LEN(SOURCE!L891) &gt;= 0, REPT(" ",SOURCE!$Y$2-LEN(SOURCE!L891)), "")&amp;
      "},"&amp;IF(SOURCE!M891&lt;&gt;"","   "&amp;SOURCE!M891,"")
 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892" spans="1:1">
      <c r="A892" s="14" t="str">
        <f>IF(SOURCE!C892&lt;0,VLOOKUP(SOURCE!C892,lookups!A$1:B$25,2,0),
  IF(ISBLANK(SOURCE!C892),
    "",
    "/* "&amp;TEXT(SOURCE!C892,"???0")&amp;" *"&amp;
      SOURCE!D892&amp;", "&amp; IF(SOURCE!$P$2-LEN(SOURCE!D892) &gt;= 0, REPT(" ",SOURCE!$P$2-LEN(SOURCE!D892)), "")&amp;
      SOURCE!E892&amp;", "&amp; IF(SOURCE!$Q$2-LEN(SOURCE!E892) &gt;= 0, REPT(" ",SOURCE!$Q$2-LEN(SOURCE!E892)), "")&amp;
      SOURCE!F892&amp;", "&amp; IF(SOURCE!$R$2-LEN(SOURCE!F892) &gt;=0, REPT(" ",SOURCE!$R$2-LEN(SOURCE!F892)), "")&amp;
      SOURCE!G892&amp;", "&amp; IF(SOURCE!$S$2-LEN(SOURCE!G892) &gt;= 0, REPT(" ",SOURCE!$S$2-LEN(SOURCE!G892)), "")&amp;
      TEXT(SOURCE!H892,"??0")&amp;", "&amp; IF(SOURCE!$T$2-3 &gt;= 0, REPT(" ",SOURCE!$T$2-3), "")&amp;
      TEXT(SOURCE!I892,"??0")&amp;", "&amp; IF(SOURCE!$U$2-3 &gt;= 0, REPT(" ",SOURCE!$U$2-3), "")&amp;
      SOURCE!J892&amp;", "&amp; IF(SOURCE!$V$2-LEN(SOURCE!J892) &gt;= 0, REPT(" ",SOURCE!$V$2-LEN(SOURCE!J892)), "")&amp;
      SOURCE!K892&amp;      IF(SOURCE!$W$2-LEN(SOURCE!K892) &gt;= 0, REPT(" ",SOURCE!$W$2-LEN(SOURCE!K892)), "")&amp;
  ", "&amp; SOURCE!L892&amp;      IF(SOURCE!$Y$2-LEN(SOURCE!L892) &gt;= 0, REPT(" ",SOURCE!$Y$2-LEN(SOURCE!L892)), "")&amp;
      "},"&amp;IF(SOURCE!M892&lt;&gt;"","   "&amp;SOURCE!M892,"")
 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893" spans="1:1">
      <c r="A893" s="14" t="str">
        <f>IF(SOURCE!C893&lt;0,VLOOKUP(SOURCE!C893,lookups!A$1:B$25,2,0),
  IF(ISBLANK(SOURCE!C893),
    "",
    "/* "&amp;TEXT(SOURCE!C893,"???0")&amp;" *"&amp;
      SOURCE!D893&amp;", "&amp; IF(SOURCE!$P$2-LEN(SOURCE!D893) &gt;= 0, REPT(" ",SOURCE!$P$2-LEN(SOURCE!D893)), "")&amp;
      SOURCE!E893&amp;", "&amp; IF(SOURCE!$Q$2-LEN(SOURCE!E893) &gt;= 0, REPT(" ",SOURCE!$Q$2-LEN(SOURCE!E893)), "")&amp;
      SOURCE!F893&amp;", "&amp; IF(SOURCE!$R$2-LEN(SOURCE!F893) &gt;=0, REPT(" ",SOURCE!$R$2-LEN(SOURCE!F893)), "")&amp;
      SOURCE!G893&amp;", "&amp; IF(SOURCE!$S$2-LEN(SOURCE!G893) &gt;= 0, REPT(" ",SOURCE!$S$2-LEN(SOURCE!G893)), "")&amp;
      TEXT(SOURCE!H893,"??0")&amp;", "&amp; IF(SOURCE!$T$2-3 &gt;= 0, REPT(" ",SOURCE!$T$2-3), "")&amp;
      TEXT(SOURCE!I893,"??0")&amp;", "&amp; IF(SOURCE!$U$2-3 &gt;= 0, REPT(" ",SOURCE!$U$2-3), "")&amp;
      SOURCE!J893&amp;", "&amp; IF(SOURCE!$V$2-LEN(SOURCE!J893) &gt;= 0, REPT(" ",SOURCE!$V$2-LEN(SOURCE!J893)), "")&amp;
      SOURCE!K893&amp;      IF(SOURCE!$W$2-LEN(SOURCE!K893) &gt;= 0, REPT(" ",SOURCE!$W$2-LEN(SOURCE!K893)), "")&amp;
  ", "&amp; SOURCE!L893&amp;      IF(SOURCE!$Y$2-LEN(SOURCE!L893) &gt;= 0, REPT(" ",SOURCE!$Y$2-LEN(SOURCE!L893)), "")&amp;
      "},"&amp;IF(SOURCE!M893&lt;&gt;"","   "&amp;SOURCE!M893,"")
 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894" spans="1:1">
      <c r="A894" s="14" t="str">
        <f>IF(SOURCE!C894&lt;0,VLOOKUP(SOURCE!C894,lookups!A$1:B$25,2,0),
  IF(ISBLANK(SOURCE!C894),
    "",
    "/* "&amp;TEXT(SOURCE!C894,"???0")&amp;" *"&amp;
      SOURCE!D894&amp;", "&amp; IF(SOURCE!$P$2-LEN(SOURCE!D894) &gt;= 0, REPT(" ",SOURCE!$P$2-LEN(SOURCE!D894)), "")&amp;
      SOURCE!E894&amp;", "&amp; IF(SOURCE!$Q$2-LEN(SOURCE!E894) &gt;= 0, REPT(" ",SOURCE!$Q$2-LEN(SOURCE!E894)), "")&amp;
      SOURCE!F894&amp;", "&amp; IF(SOURCE!$R$2-LEN(SOURCE!F894) &gt;=0, REPT(" ",SOURCE!$R$2-LEN(SOURCE!F894)), "")&amp;
      SOURCE!G894&amp;", "&amp; IF(SOURCE!$S$2-LEN(SOURCE!G894) &gt;= 0, REPT(" ",SOURCE!$S$2-LEN(SOURCE!G894)), "")&amp;
      TEXT(SOURCE!H894,"??0")&amp;", "&amp; IF(SOURCE!$T$2-3 &gt;= 0, REPT(" ",SOURCE!$T$2-3), "")&amp;
      TEXT(SOURCE!I894,"??0")&amp;", "&amp; IF(SOURCE!$U$2-3 &gt;= 0, REPT(" ",SOURCE!$U$2-3), "")&amp;
      SOURCE!J894&amp;", "&amp; IF(SOURCE!$V$2-LEN(SOURCE!J894) &gt;= 0, REPT(" ",SOURCE!$V$2-LEN(SOURCE!J894)), "")&amp;
      SOURCE!K894&amp;      IF(SOURCE!$W$2-LEN(SOURCE!K894) &gt;= 0, REPT(" ",SOURCE!$W$2-LEN(SOURCE!K894)), "")&amp;
  ", "&amp; SOURCE!L894&amp;      IF(SOURCE!$Y$2-LEN(SOURCE!L894) &gt;= 0, REPT(" ",SOURCE!$Y$2-LEN(SOURCE!L894)), "")&amp;
      "},"&amp;IF(SOURCE!M894&lt;&gt;"","   "&amp;SOURCE!M894,"")
 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895" spans="1:1">
      <c r="A895" s="14" t="str">
        <f>IF(SOURCE!C895&lt;0,VLOOKUP(SOURCE!C895,lookups!A$1:B$25,2,0),
  IF(ISBLANK(SOURCE!C895),
    "",
    "/* "&amp;TEXT(SOURCE!C895,"???0")&amp;" *"&amp;
      SOURCE!D895&amp;", "&amp; IF(SOURCE!$P$2-LEN(SOURCE!D895) &gt;= 0, REPT(" ",SOURCE!$P$2-LEN(SOURCE!D895)), "")&amp;
      SOURCE!E895&amp;", "&amp; IF(SOURCE!$Q$2-LEN(SOURCE!E895) &gt;= 0, REPT(" ",SOURCE!$Q$2-LEN(SOURCE!E895)), "")&amp;
      SOURCE!F895&amp;", "&amp; IF(SOURCE!$R$2-LEN(SOURCE!F895) &gt;=0, REPT(" ",SOURCE!$R$2-LEN(SOURCE!F895)), "")&amp;
      SOURCE!G895&amp;", "&amp; IF(SOURCE!$S$2-LEN(SOURCE!G895) &gt;= 0, REPT(" ",SOURCE!$S$2-LEN(SOURCE!G895)), "")&amp;
      TEXT(SOURCE!H895,"??0")&amp;", "&amp; IF(SOURCE!$T$2-3 &gt;= 0, REPT(" ",SOURCE!$T$2-3), "")&amp;
      TEXT(SOURCE!I895,"??0")&amp;", "&amp; IF(SOURCE!$U$2-3 &gt;= 0, REPT(" ",SOURCE!$U$2-3), "")&amp;
      SOURCE!J895&amp;", "&amp; IF(SOURCE!$V$2-LEN(SOURCE!J895) &gt;= 0, REPT(" ",SOURCE!$V$2-LEN(SOURCE!J895)), "")&amp;
      SOURCE!K895&amp;      IF(SOURCE!$W$2-LEN(SOURCE!K895) &gt;= 0, REPT(" ",SOURCE!$W$2-LEN(SOURCE!K895)), "")&amp;
  ", "&amp; SOURCE!L895&amp;      IF(SOURCE!$Y$2-LEN(SOURCE!L895) &gt;= 0, REPT(" ",SOURCE!$Y$2-LEN(SOURCE!L895)), "")&amp;
      "},"&amp;IF(SOURCE!M895&lt;&gt;"","   "&amp;SOURCE!M895,"")
 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896" spans="1:1">
      <c r="A896" s="14" t="str">
        <f>IF(SOURCE!C896&lt;0,VLOOKUP(SOURCE!C896,lookups!A$1:B$25,2,0),
  IF(ISBLANK(SOURCE!C896),
    "",
    "/* "&amp;TEXT(SOURCE!C896,"???0")&amp;" *"&amp;
      SOURCE!D896&amp;", "&amp; IF(SOURCE!$P$2-LEN(SOURCE!D896) &gt;= 0, REPT(" ",SOURCE!$P$2-LEN(SOURCE!D896)), "")&amp;
      SOURCE!E896&amp;", "&amp; IF(SOURCE!$Q$2-LEN(SOURCE!E896) &gt;= 0, REPT(" ",SOURCE!$Q$2-LEN(SOURCE!E896)), "")&amp;
      SOURCE!F896&amp;", "&amp; IF(SOURCE!$R$2-LEN(SOURCE!F896) &gt;=0, REPT(" ",SOURCE!$R$2-LEN(SOURCE!F896)), "")&amp;
      SOURCE!G896&amp;", "&amp; IF(SOURCE!$S$2-LEN(SOURCE!G896) &gt;= 0, REPT(" ",SOURCE!$S$2-LEN(SOURCE!G896)), "")&amp;
      TEXT(SOURCE!H896,"??0")&amp;", "&amp; IF(SOURCE!$T$2-3 &gt;= 0, REPT(" ",SOURCE!$T$2-3), "")&amp;
      TEXT(SOURCE!I896,"??0")&amp;", "&amp; IF(SOURCE!$U$2-3 &gt;= 0, REPT(" ",SOURCE!$U$2-3), "")&amp;
      SOURCE!J896&amp;", "&amp; IF(SOURCE!$V$2-LEN(SOURCE!J896) &gt;= 0, REPT(" ",SOURCE!$V$2-LEN(SOURCE!J896)), "")&amp;
      SOURCE!K896&amp;      IF(SOURCE!$W$2-LEN(SOURCE!K896) &gt;= 0, REPT(" ",SOURCE!$W$2-LEN(SOURCE!K896)), "")&amp;
  ", "&amp; SOURCE!L896&amp;      IF(SOURCE!$Y$2-LEN(SOURCE!L896) &gt;= 0, REPT(" ",SOURCE!$Y$2-LEN(SOURCE!L896)), "")&amp;
      "},"&amp;IF(SOURCE!M896&lt;&gt;"","   "&amp;SOURCE!M896,"")
 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897" spans="1:1">
      <c r="A897" s="14" t="str">
        <f>IF(SOURCE!C897&lt;0,VLOOKUP(SOURCE!C897,lookups!A$1:B$25,2,0),
  IF(ISBLANK(SOURCE!C897),
    "",
    "/* "&amp;TEXT(SOURCE!C897,"???0")&amp;" *"&amp;
      SOURCE!D897&amp;", "&amp; IF(SOURCE!$P$2-LEN(SOURCE!D897) &gt;= 0, REPT(" ",SOURCE!$P$2-LEN(SOURCE!D897)), "")&amp;
      SOURCE!E897&amp;", "&amp; IF(SOURCE!$Q$2-LEN(SOURCE!E897) &gt;= 0, REPT(" ",SOURCE!$Q$2-LEN(SOURCE!E897)), "")&amp;
      SOURCE!F897&amp;", "&amp; IF(SOURCE!$R$2-LEN(SOURCE!F897) &gt;=0, REPT(" ",SOURCE!$R$2-LEN(SOURCE!F897)), "")&amp;
      SOURCE!G897&amp;", "&amp; IF(SOURCE!$S$2-LEN(SOURCE!G897) &gt;= 0, REPT(" ",SOURCE!$S$2-LEN(SOURCE!G897)), "")&amp;
      TEXT(SOURCE!H897,"??0")&amp;", "&amp; IF(SOURCE!$T$2-3 &gt;= 0, REPT(" ",SOURCE!$T$2-3), "")&amp;
      TEXT(SOURCE!I897,"??0")&amp;", "&amp; IF(SOURCE!$U$2-3 &gt;= 0, REPT(" ",SOURCE!$U$2-3), "")&amp;
      SOURCE!J897&amp;", "&amp; IF(SOURCE!$V$2-LEN(SOURCE!J897) &gt;= 0, REPT(" ",SOURCE!$V$2-LEN(SOURCE!J897)), "")&amp;
      SOURCE!K897&amp;      IF(SOURCE!$W$2-LEN(SOURCE!K897) &gt;= 0, REPT(" ",SOURCE!$W$2-LEN(SOURCE!K897)), "")&amp;
  ", "&amp; SOURCE!L897&amp;      IF(SOURCE!$Y$2-LEN(SOURCE!L897) &gt;= 0, REPT(" ",SOURCE!$Y$2-LEN(SOURCE!L897)), "")&amp;
      "},"&amp;IF(SOURCE!M897&lt;&gt;"","   "&amp;SOURCE!M897,"")
 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898" spans="1:1">
      <c r="A898" s="14" t="str">
        <f>IF(SOURCE!C898&lt;0,VLOOKUP(SOURCE!C898,lookups!A$1:B$25,2,0),
  IF(ISBLANK(SOURCE!C898),
    "",
    "/* "&amp;TEXT(SOURCE!C898,"???0")&amp;" *"&amp;
      SOURCE!D898&amp;", "&amp; IF(SOURCE!$P$2-LEN(SOURCE!D898) &gt;= 0, REPT(" ",SOURCE!$P$2-LEN(SOURCE!D898)), "")&amp;
      SOURCE!E898&amp;", "&amp; IF(SOURCE!$Q$2-LEN(SOURCE!E898) &gt;= 0, REPT(" ",SOURCE!$Q$2-LEN(SOURCE!E898)), "")&amp;
      SOURCE!F898&amp;", "&amp; IF(SOURCE!$R$2-LEN(SOURCE!F898) &gt;=0, REPT(" ",SOURCE!$R$2-LEN(SOURCE!F898)), "")&amp;
      SOURCE!G898&amp;", "&amp; IF(SOURCE!$S$2-LEN(SOURCE!G898) &gt;= 0, REPT(" ",SOURCE!$S$2-LEN(SOURCE!G898)), "")&amp;
      TEXT(SOURCE!H898,"??0")&amp;", "&amp; IF(SOURCE!$T$2-3 &gt;= 0, REPT(" ",SOURCE!$T$2-3), "")&amp;
      TEXT(SOURCE!I898,"??0")&amp;", "&amp; IF(SOURCE!$U$2-3 &gt;= 0, REPT(" ",SOURCE!$U$2-3), "")&amp;
      SOURCE!J898&amp;", "&amp; IF(SOURCE!$V$2-LEN(SOURCE!J898) &gt;= 0, REPT(" ",SOURCE!$V$2-LEN(SOURCE!J898)), "")&amp;
      SOURCE!K898&amp;      IF(SOURCE!$W$2-LEN(SOURCE!K898) &gt;= 0, REPT(" ",SOURCE!$W$2-LEN(SOURCE!K898)), "")&amp;
  ", "&amp; SOURCE!L898&amp;      IF(SOURCE!$Y$2-LEN(SOURCE!L898) &gt;= 0, REPT(" ",SOURCE!$Y$2-LEN(SOURCE!L898)), "")&amp;
      "},"&amp;IF(SOURCE!M898&lt;&gt;"","   "&amp;SOURCE!M898,"")
 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899" spans="1:1">
      <c r="A899" s="14" t="str">
        <f>IF(SOURCE!C899&lt;0,VLOOKUP(SOURCE!C899,lookups!A$1:B$25,2,0),
  IF(ISBLANK(SOURCE!C899),
    "",
    "/* "&amp;TEXT(SOURCE!C899,"???0")&amp;" *"&amp;
      SOURCE!D899&amp;", "&amp; IF(SOURCE!$P$2-LEN(SOURCE!D899) &gt;= 0, REPT(" ",SOURCE!$P$2-LEN(SOURCE!D899)), "")&amp;
      SOURCE!E899&amp;", "&amp; IF(SOURCE!$Q$2-LEN(SOURCE!E899) &gt;= 0, REPT(" ",SOURCE!$Q$2-LEN(SOURCE!E899)), "")&amp;
      SOURCE!F899&amp;", "&amp; IF(SOURCE!$R$2-LEN(SOURCE!F899) &gt;=0, REPT(" ",SOURCE!$R$2-LEN(SOURCE!F899)), "")&amp;
      SOURCE!G899&amp;", "&amp; IF(SOURCE!$S$2-LEN(SOURCE!G899) &gt;= 0, REPT(" ",SOURCE!$S$2-LEN(SOURCE!G899)), "")&amp;
      TEXT(SOURCE!H899,"??0")&amp;", "&amp; IF(SOURCE!$T$2-3 &gt;= 0, REPT(" ",SOURCE!$T$2-3), "")&amp;
      TEXT(SOURCE!I899,"??0")&amp;", "&amp; IF(SOURCE!$U$2-3 &gt;= 0, REPT(" ",SOURCE!$U$2-3), "")&amp;
      SOURCE!J899&amp;", "&amp; IF(SOURCE!$V$2-LEN(SOURCE!J899) &gt;= 0, REPT(" ",SOURCE!$V$2-LEN(SOURCE!J899)), "")&amp;
      SOURCE!K899&amp;      IF(SOURCE!$W$2-LEN(SOURCE!K899) &gt;= 0, REPT(" ",SOURCE!$W$2-LEN(SOURCE!K899)), "")&amp;
  ", "&amp; SOURCE!L899&amp;      IF(SOURCE!$Y$2-LEN(SOURCE!L899) &gt;= 0, REPT(" ",SOURCE!$Y$2-LEN(SOURCE!L899)), "")&amp;
      "},"&amp;IF(SOURCE!M899&lt;&gt;"","   "&amp;SOURCE!M899,"")
 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00" spans="1:1">
      <c r="A900" s="14" t="str">
        <f>IF(SOURCE!C900&lt;0,VLOOKUP(SOURCE!C900,lookups!A$1:B$25,2,0),
  IF(ISBLANK(SOURCE!C900),
    "",
    "/* "&amp;TEXT(SOURCE!C900,"???0")&amp;" *"&amp;
      SOURCE!D900&amp;", "&amp; IF(SOURCE!$P$2-LEN(SOURCE!D900) &gt;= 0, REPT(" ",SOURCE!$P$2-LEN(SOURCE!D900)), "")&amp;
      SOURCE!E900&amp;", "&amp; IF(SOURCE!$Q$2-LEN(SOURCE!E900) &gt;= 0, REPT(" ",SOURCE!$Q$2-LEN(SOURCE!E900)), "")&amp;
      SOURCE!F900&amp;", "&amp; IF(SOURCE!$R$2-LEN(SOURCE!F900) &gt;=0, REPT(" ",SOURCE!$R$2-LEN(SOURCE!F900)), "")&amp;
      SOURCE!G900&amp;", "&amp; IF(SOURCE!$S$2-LEN(SOURCE!G900) &gt;= 0, REPT(" ",SOURCE!$S$2-LEN(SOURCE!G900)), "")&amp;
      TEXT(SOURCE!H900,"??0")&amp;", "&amp; IF(SOURCE!$T$2-3 &gt;= 0, REPT(" ",SOURCE!$T$2-3), "")&amp;
      TEXT(SOURCE!I900,"??0")&amp;", "&amp; IF(SOURCE!$U$2-3 &gt;= 0, REPT(" ",SOURCE!$U$2-3), "")&amp;
      SOURCE!J900&amp;", "&amp; IF(SOURCE!$V$2-LEN(SOURCE!J900) &gt;= 0, REPT(" ",SOURCE!$V$2-LEN(SOURCE!J900)), "")&amp;
      SOURCE!K900&amp;      IF(SOURCE!$W$2-LEN(SOURCE!K900) &gt;= 0, REPT(" ",SOURCE!$W$2-LEN(SOURCE!K900)), "")&amp;
  ", "&amp; SOURCE!L900&amp;      IF(SOURCE!$Y$2-LEN(SOURCE!L900) &gt;= 0, REPT(" ",SOURCE!$Y$2-LEN(SOURCE!L900)), "")&amp;
      "},"&amp;IF(SOURCE!M900&lt;&gt;"","   "&amp;SOURCE!M900,"")
 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01" spans="1:1">
      <c r="A901" s="14" t="str">
        <f>IF(SOURCE!C901&lt;0,VLOOKUP(SOURCE!C901,lookups!A$1:B$25,2,0),
  IF(ISBLANK(SOURCE!C901),
    "",
    "/* "&amp;TEXT(SOURCE!C901,"???0")&amp;" *"&amp;
      SOURCE!D901&amp;", "&amp; IF(SOURCE!$P$2-LEN(SOURCE!D901) &gt;= 0, REPT(" ",SOURCE!$P$2-LEN(SOURCE!D901)), "")&amp;
      SOURCE!E901&amp;", "&amp; IF(SOURCE!$Q$2-LEN(SOURCE!E901) &gt;= 0, REPT(" ",SOURCE!$Q$2-LEN(SOURCE!E901)), "")&amp;
      SOURCE!F901&amp;", "&amp; IF(SOURCE!$R$2-LEN(SOURCE!F901) &gt;=0, REPT(" ",SOURCE!$R$2-LEN(SOURCE!F901)), "")&amp;
      SOURCE!G901&amp;", "&amp; IF(SOURCE!$S$2-LEN(SOURCE!G901) &gt;= 0, REPT(" ",SOURCE!$S$2-LEN(SOURCE!G901)), "")&amp;
      TEXT(SOURCE!H901,"??0")&amp;", "&amp; IF(SOURCE!$T$2-3 &gt;= 0, REPT(" ",SOURCE!$T$2-3), "")&amp;
      TEXT(SOURCE!I901,"??0")&amp;", "&amp; IF(SOURCE!$U$2-3 &gt;= 0, REPT(" ",SOURCE!$U$2-3), "")&amp;
      SOURCE!J901&amp;", "&amp; IF(SOURCE!$V$2-LEN(SOURCE!J901) &gt;= 0, REPT(" ",SOURCE!$V$2-LEN(SOURCE!J901)), "")&amp;
      SOURCE!K901&amp;      IF(SOURCE!$W$2-LEN(SOURCE!K901) &gt;= 0, REPT(" ",SOURCE!$W$2-LEN(SOURCE!K901)), "")&amp;
  ", "&amp; SOURCE!L901&amp;      IF(SOURCE!$Y$2-LEN(SOURCE!L901) &gt;= 0, REPT(" ",SOURCE!$Y$2-LEN(SOURCE!L901)), "")&amp;
      "},"&amp;IF(SOURCE!M901&lt;&gt;"","   "&amp;SOURCE!M901,"")
 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02" spans="1:1">
      <c r="A902" s="14" t="str">
        <f>IF(SOURCE!C902&lt;0,VLOOKUP(SOURCE!C902,lookups!A$1:B$25,2,0),
  IF(ISBLANK(SOURCE!C902),
    "",
    "/* "&amp;TEXT(SOURCE!C902,"???0")&amp;" *"&amp;
      SOURCE!D902&amp;", "&amp; IF(SOURCE!$P$2-LEN(SOURCE!D902) &gt;= 0, REPT(" ",SOURCE!$P$2-LEN(SOURCE!D902)), "")&amp;
      SOURCE!E902&amp;", "&amp; IF(SOURCE!$Q$2-LEN(SOURCE!E902) &gt;= 0, REPT(" ",SOURCE!$Q$2-LEN(SOURCE!E902)), "")&amp;
      SOURCE!F902&amp;", "&amp; IF(SOURCE!$R$2-LEN(SOURCE!F902) &gt;=0, REPT(" ",SOURCE!$R$2-LEN(SOURCE!F902)), "")&amp;
      SOURCE!G902&amp;", "&amp; IF(SOURCE!$S$2-LEN(SOURCE!G902) &gt;= 0, REPT(" ",SOURCE!$S$2-LEN(SOURCE!G902)), "")&amp;
      TEXT(SOURCE!H902,"??0")&amp;", "&amp; IF(SOURCE!$T$2-3 &gt;= 0, REPT(" ",SOURCE!$T$2-3), "")&amp;
      TEXT(SOURCE!I902,"??0")&amp;", "&amp; IF(SOURCE!$U$2-3 &gt;= 0, REPT(" ",SOURCE!$U$2-3), "")&amp;
      SOURCE!J902&amp;", "&amp; IF(SOURCE!$V$2-LEN(SOURCE!J902) &gt;= 0, REPT(" ",SOURCE!$V$2-LEN(SOURCE!J902)), "")&amp;
      SOURCE!K902&amp;      IF(SOURCE!$W$2-LEN(SOURCE!K902) &gt;= 0, REPT(" ",SOURCE!$W$2-LEN(SOURCE!K902)), "")&amp;
  ", "&amp; SOURCE!L902&amp;      IF(SOURCE!$Y$2-LEN(SOURCE!L902) &gt;= 0, REPT(" ",SOURCE!$Y$2-LEN(SOURCE!L902)), "")&amp;
      "},"&amp;IF(SOURCE!M902&lt;&gt;"","   "&amp;SOURCE!M902,"")
 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03" spans="1:1">
      <c r="A903" s="14" t="str">
        <f>IF(SOURCE!C903&lt;0,VLOOKUP(SOURCE!C903,lookups!A$1:B$25,2,0),
  IF(ISBLANK(SOURCE!C903),
    "",
    "/* "&amp;TEXT(SOURCE!C903,"???0")&amp;" *"&amp;
      SOURCE!D903&amp;", "&amp; IF(SOURCE!$P$2-LEN(SOURCE!D903) &gt;= 0, REPT(" ",SOURCE!$P$2-LEN(SOURCE!D903)), "")&amp;
      SOURCE!E903&amp;", "&amp; IF(SOURCE!$Q$2-LEN(SOURCE!E903) &gt;= 0, REPT(" ",SOURCE!$Q$2-LEN(SOURCE!E903)), "")&amp;
      SOURCE!F903&amp;", "&amp; IF(SOURCE!$R$2-LEN(SOURCE!F903) &gt;=0, REPT(" ",SOURCE!$R$2-LEN(SOURCE!F903)), "")&amp;
      SOURCE!G903&amp;", "&amp; IF(SOURCE!$S$2-LEN(SOURCE!G903) &gt;= 0, REPT(" ",SOURCE!$S$2-LEN(SOURCE!G903)), "")&amp;
      TEXT(SOURCE!H903,"??0")&amp;", "&amp; IF(SOURCE!$T$2-3 &gt;= 0, REPT(" ",SOURCE!$T$2-3), "")&amp;
      TEXT(SOURCE!I903,"??0")&amp;", "&amp; IF(SOURCE!$U$2-3 &gt;= 0, REPT(" ",SOURCE!$U$2-3), "")&amp;
      SOURCE!J903&amp;", "&amp; IF(SOURCE!$V$2-LEN(SOURCE!J903) &gt;= 0, REPT(" ",SOURCE!$V$2-LEN(SOURCE!J903)), "")&amp;
      SOURCE!K903&amp;      IF(SOURCE!$W$2-LEN(SOURCE!K903) &gt;= 0, REPT(" ",SOURCE!$W$2-LEN(SOURCE!K903)), "")&amp;
  ", "&amp; SOURCE!L903&amp;      IF(SOURCE!$Y$2-LEN(SOURCE!L903) &gt;= 0, REPT(" ",SOURCE!$Y$2-LEN(SOURCE!L903)), "")&amp;
      "},"&amp;IF(SOURCE!M903&lt;&gt;"","   "&amp;SOURCE!M903,"")
 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04" spans="1:1">
      <c r="A904" s="14" t="str">
        <f>IF(SOURCE!C904&lt;0,VLOOKUP(SOURCE!C904,lookups!A$1:B$25,2,0),
  IF(ISBLANK(SOURCE!C904),
    "",
    "/* "&amp;TEXT(SOURCE!C904,"???0")&amp;" *"&amp;
      SOURCE!D904&amp;", "&amp; IF(SOURCE!$P$2-LEN(SOURCE!D904) &gt;= 0, REPT(" ",SOURCE!$P$2-LEN(SOURCE!D904)), "")&amp;
      SOURCE!E904&amp;", "&amp; IF(SOURCE!$Q$2-LEN(SOURCE!E904) &gt;= 0, REPT(" ",SOURCE!$Q$2-LEN(SOURCE!E904)), "")&amp;
      SOURCE!F904&amp;", "&amp; IF(SOURCE!$R$2-LEN(SOURCE!F904) &gt;=0, REPT(" ",SOURCE!$R$2-LEN(SOURCE!F904)), "")&amp;
      SOURCE!G904&amp;", "&amp; IF(SOURCE!$S$2-LEN(SOURCE!G904) &gt;= 0, REPT(" ",SOURCE!$S$2-LEN(SOURCE!G904)), "")&amp;
      TEXT(SOURCE!H904,"??0")&amp;", "&amp; IF(SOURCE!$T$2-3 &gt;= 0, REPT(" ",SOURCE!$T$2-3), "")&amp;
      TEXT(SOURCE!I904,"??0")&amp;", "&amp; IF(SOURCE!$U$2-3 &gt;= 0, REPT(" ",SOURCE!$U$2-3), "")&amp;
      SOURCE!J904&amp;", "&amp; IF(SOURCE!$V$2-LEN(SOURCE!J904) &gt;= 0, REPT(" ",SOURCE!$V$2-LEN(SOURCE!J904)), "")&amp;
      SOURCE!K904&amp;      IF(SOURCE!$W$2-LEN(SOURCE!K904) &gt;= 0, REPT(" ",SOURCE!$W$2-LEN(SOURCE!K904)), "")&amp;
  ", "&amp; SOURCE!L904&amp;      IF(SOURCE!$Y$2-LEN(SOURCE!L904) &gt;= 0, REPT(" ",SOURCE!$Y$2-LEN(SOURCE!L904)), "")&amp;
      "},"&amp;IF(SOURCE!M904&lt;&gt;"","   "&amp;SOURCE!M904,"")
 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05" spans="1:1">
      <c r="A905" s="14" t="str">
        <f>IF(SOURCE!C905&lt;0,VLOOKUP(SOURCE!C905,lookups!A$1:B$25,2,0),
  IF(ISBLANK(SOURCE!C905),
    "",
    "/* "&amp;TEXT(SOURCE!C905,"???0")&amp;" *"&amp;
      SOURCE!D905&amp;", "&amp; IF(SOURCE!$P$2-LEN(SOURCE!D905) &gt;= 0, REPT(" ",SOURCE!$P$2-LEN(SOURCE!D905)), "")&amp;
      SOURCE!E905&amp;", "&amp; IF(SOURCE!$Q$2-LEN(SOURCE!E905) &gt;= 0, REPT(" ",SOURCE!$Q$2-LEN(SOURCE!E905)), "")&amp;
      SOURCE!F905&amp;", "&amp; IF(SOURCE!$R$2-LEN(SOURCE!F905) &gt;=0, REPT(" ",SOURCE!$R$2-LEN(SOURCE!F905)), "")&amp;
      SOURCE!G905&amp;", "&amp; IF(SOURCE!$S$2-LEN(SOURCE!G905) &gt;= 0, REPT(" ",SOURCE!$S$2-LEN(SOURCE!G905)), "")&amp;
      TEXT(SOURCE!H905,"??0")&amp;", "&amp; IF(SOURCE!$T$2-3 &gt;= 0, REPT(" ",SOURCE!$T$2-3), "")&amp;
      TEXT(SOURCE!I905,"??0")&amp;", "&amp; IF(SOURCE!$U$2-3 &gt;= 0, REPT(" ",SOURCE!$U$2-3), "")&amp;
      SOURCE!J905&amp;", "&amp; IF(SOURCE!$V$2-LEN(SOURCE!J905) &gt;= 0, REPT(" ",SOURCE!$V$2-LEN(SOURCE!J905)), "")&amp;
      SOURCE!K905&amp;      IF(SOURCE!$W$2-LEN(SOURCE!K905) &gt;= 0, REPT(" ",SOURCE!$W$2-LEN(SOURCE!K905)), "")&amp;
  ", "&amp; SOURCE!L905&amp;      IF(SOURCE!$Y$2-LEN(SOURCE!L905) &gt;= 0, REPT(" ",SOURCE!$Y$2-LEN(SOURCE!L905)), "")&amp;
      "},"&amp;IF(SOURCE!M905&lt;&gt;"","   "&amp;SOURCE!M905,"")
 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06" spans="1:1">
      <c r="A906" s="14" t="str">
        <f>IF(SOURCE!C906&lt;0,VLOOKUP(SOURCE!C906,lookups!A$1:B$25,2,0),
  IF(ISBLANK(SOURCE!C906),
    "",
    "/* "&amp;TEXT(SOURCE!C906,"???0")&amp;" *"&amp;
      SOURCE!D906&amp;", "&amp; IF(SOURCE!$P$2-LEN(SOURCE!D906) &gt;= 0, REPT(" ",SOURCE!$P$2-LEN(SOURCE!D906)), "")&amp;
      SOURCE!E906&amp;", "&amp; IF(SOURCE!$Q$2-LEN(SOURCE!E906) &gt;= 0, REPT(" ",SOURCE!$Q$2-LEN(SOURCE!E906)), "")&amp;
      SOURCE!F906&amp;", "&amp; IF(SOURCE!$R$2-LEN(SOURCE!F906) &gt;=0, REPT(" ",SOURCE!$R$2-LEN(SOURCE!F906)), "")&amp;
      SOURCE!G906&amp;", "&amp; IF(SOURCE!$S$2-LEN(SOURCE!G906) &gt;= 0, REPT(" ",SOURCE!$S$2-LEN(SOURCE!G906)), "")&amp;
      TEXT(SOURCE!H906,"??0")&amp;", "&amp; IF(SOURCE!$T$2-3 &gt;= 0, REPT(" ",SOURCE!$T$2-3), "")&amp;
      TEXT(SOURCE!I906,"??0")&amp;", "&amp; IF(SOURCE!$U$2-3 &gt;= 0, REPT(" ",SOURCE!$U$2-3), "")&amp;
      SOURCE!J906&amp;", "&amp; IF(SOURCE!$V$2-LEN(SOURCE!J906) &gt;= 0, REPT(" ",SOURCE!$V$2-LEN(SOURCE!J906)), "")&amp;
      SOURCE!K906&amp;      IF(SOURCE!$W$2-LEN(SOURCE!K906) &gt;= 0, REPT(" ",SOURCE!$W$2-LEN(SOURCE!K906)), "")&amp;
  ", "&amp; SOURCE!L906&amp;      IF(SOURCE!$Y$2-LEN(SOURCE!L906) &gt;= 0, REPT(" ",SOURCE!$Y$2-LEN(SOURCE!L906)), "")&amp;
      "},"&amp;IF(SOURCE!M906&lt;&gt;"","   "&amp;SOURCE!M906,"")
 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07" spans="1:1">
      <c r="A907" s="14" t="str">
        <f>IF(SOURCE!C907&lt;0,VLOOKUP(SOURCE!C907,lookups!A$1:B$25,2,0),
  IF(ISBLANK(SOURCE!C907),
    "",
    "/* "&amp;TEXT(SOURCE!C907,"???0")&amp;" *"&amp;
      SOURCE!D907&amp;", "&amp; IF(SOURCE!$P$2-LEN(SOURCE!D907) &gt;= 0, REPT(" ",SOURCE!$P$2-LEN(SOURCE!D907)), "")&amp;
      SOURCE!E907&amp;", "&amp; IF(SOURCE!$Q$2-LEN(SOURCE!E907) &gt;= 0, REPT(" ",SOURCE!$Q$2-LEN(SOURCE!E907)), "")&amp;
      SOURCE!F907&amp;", "&amp; IF(SOURCE!$R$2-LEN(SOURCE!F907) &gt;=0, REPT(" ",SOURCE!$R$2-LEN(SOURCE!F907)), "")&amp;
      SOURCE!G907&amp;", "&amp; IF(SOURCE!$S$2-LEN(SOURCE!G907) &gt;= 0, REPT(" ",SOURCE!$S$2-LEN(SOURCE!G907)), "")&amp;
      TEXT(SOURCE!H907,"??0")&amp;", "&amp; IF(SOURCE!$T$2-3 &gt;= 0, REPT(" ",SOURCE!$T$2-3), "")&amp;
      TEXT(SOURCE!I907,"??0")&amp;", "&amp; IF(SOURCE!$U$2-3 &gt;= 0, REPT(" ",SOURCE!$U$2-3), "")&amp;
      SOURCE!J907&amp;", "&amp; IF(SOURCE!$V$2-LEN(SOURCE!J907) &gt;= 0, REPT(" ",SOURCE!$V$2-LEN(SOURCE!J907)), "")&amp;
      SOURCE!K907&amp;      IF(SOURCE!$W$2-LEN(SOURCE!K907) &gt;= 0, REPT(" ",SOURCE!$W$2-LEN(SOURCE!K907)), "")&amp;
  ", "&amp; SOURCE!L907&amp;      IF(SOURCE!$Y$2-LEN(SOURCE!L907) &gt;= 0, REPT(" ",SOURCE!$Y$2-LEN(SOURCE!L907)), "")&amp;
      "},"&amp;IF(SOURCE!M907&lt;&gt;"","   "&amp;SOURCE!M907,"")
 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08" spans="1:1">
      <c r="A908" s="14" t="str">
        <f>IF(SOURCE!C908&lt;0,VLOOKUP(SOURCE!C908,lookups!A$1:B$25,2,0),
  IF(ISBLANK(SOURCE!C908),
    "",
    "/* "&amp;TEXT(SOURCE!C908,"???0")&amp;" *"&amp;
      SOURCE!D908&amp;", "&amp; IF(SOURCE!$P$2-LEN(SOURCE!D908) &gt;= 0, REPT(" ",SOURCE!$P$2-LEN(SOURCE!D908)), "")&amp;
      SOURCE!E908&amp;", "&amp; IF(SOURCE!$Q$2-LEN(SOURCE!E908) &gt;= 0, REPT(" ",SOURCE!$Q$2-LEN(SOURCE!E908)), "")&amp;
      SOURCE!F908&amp;", "&amp; IF(SOURCE!$R$2-LEN(SOURCE!F908) &gt;=0, REPT(" ",SOURCE!$R$2-LEN(SOURCE!F908)), "")&amp;
      SOURCE!G908&amp;", "&amp; IF(SOURCE!$S$2-LEN(SOURCE!G908) &gt;= 0, REPT(" ",SOURCE!$S$2-LEN(SOURCE!G908)), "")&amp;
      TEXT(SOURCE!H908,"??0")&amp;", "&amp; IF(SOURCE!$T$2-3 &gt;= 0, REPT(" ",SOURCE!$T$2-3), "")&amp;
      TEXT(SOURCE!I908,"??0")&amp;", "&amp; IF(SOURCE!$U$2-3 &gt;= 0, REPT(" ",SOURCE!$U$2-3), "")&amp;
      SOURCE!J908&amp;", "&amp; IF(SOURCE!$V$2-LEN(SOURCE!J908) &gt;= 0, REPT(" ",SOURCE!$V$2-LEN(SOURCE!J908)), "")&amp;
      SOURCE!K908&amp;      IF(SOURCE!$W$2-LEN(SOURCE!K908) &gt;= 0, REPT(" ",SOURCE!$W$2-LEN(SOURCE!K908)), "")&amp;
  ", "&amp; SOURCE!L908&amp;      IF(SOURCE!$Y$2-LEN(SOURCE!L908) &gt;= 0, REPT(" ",SOURCE!$Y$2-LEN(SOURCE!L908)), "")&amp;
      "},"&amp;IF(SOURCE!M908&lt;&gt;"","   "&amp;SOURCE!M908,"")
 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09" spans="1:1">
      <c r="A909" s="14" t="str">
        <f>IF(SOURCE!C909&lt;0,VLOOKUP(SOURCE!C909,lookups!A$1:B$25,2,0),
  IF(ISBLANK(SOURCE!C909),
    "",
    "/* "&amp;TEXT(SOURCE!C909,"???0")&amp;" *"&amp;
      SOURCE!D909&amp;", "&amp; IF(SOURCE!$P$2-LEN(SOURCE!D909) &gt;= 0, REPT(" ",SOURCE!$P$2-LEN(SOURCE!D909)), "")&amp;
      SOURCE!E909&amp;", "&amp; IF(SOURCE!$Q$2-LEN(SOURCE!E909) &gt;= 0, REPT(" ",SOURCE!$Q$2-LEN(SOURCE!E909)), "")&amp;
      SOURCE!F909&amp;", "&amp; IF(SOURCE!$R$2-LEN(SOURCE!F909) &gt;=0, REPT(" ",SOURCE!$R$2-LEN(SOURCE!F909)), "")&amp;
      SOURCE!G909&amp;", "&amp; IF(SOURCE!$S$2-LEN(SOURCE!G909) &gt;= 0, REPT(" ",SOURCE!$S$2-LEN(SOURCE!G909)), "")&amp;
      TEXT(SOURCE!H909,"??0")&amp;", "&amp; IF(SOURCE!$T$2-3 &gt;= 0, REPT(" ",SOURCE!$T$2-3), "")&amp;
      TEXT(SOURCE!I909,"??0")&amp;", "&amp; IF(SOURCE!$U$2-3 &gt;= 0, REPT(" ",SOURCE!$U$2-3), "")&amp;
      SOURCE!J909&amp;", "&amp; IF(SOURCE!$V$2-LEN(SOURCE!J909) &gt;= 0, REPT(" ",SOURCE!$V$2-LEN(SOURCE!J909)), "")&amp;
      SOURCE!K909&amp;      IF(SOURCE!$W$2-LEN(SOURCE!K909) &gt;= 0, REPT(" ",SOURCE!$W$2-LEN(SOURCE!K909)), "")&amp;
  ", "&amp; SOURCE!L909&amp;      IF(SOURCE!$Y$2-LEN(SOURCE!L909) &gt;= 0, REPT(" ",SOURCE!$Y$2-LEN(SOURCE!L909)), "")&amp;
      "},"&amp;IF(SOURCE!M909&lt;&gt;"","   "&amp;SOURCE!M909,"")
 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10" spans="1:1">
      <c r="A910" s="14" t="str">
        <f>IF(SOURCE!C910&lt;0,VLOOKUP(SOURCE!C910,lookups!A$1:B$25,2,0),
  IF(ISBLANK(SOURCE!C910),
    "",
    "/* "&amp;TEXT(SOURCE!C910,"???0")&amp;" *"&amp;
      SOURCE!D910&amp;", "&amp; IF(SOURCE!$P$2-LEN(SOURCE!D910) &gt;= 0, REPT(" ",SOURCE!$P$2-LEN(SOURCE!D910)), "")&amp;
      SOURCE!E910&amp;", "&amp; IF(SOURCE!$Q$2-LEN(SOURCE!E910) &gt;= 0, REPT(" ",SOURCE!$Q$2-LEN(SOURCE!E910)), "")&amp;
      SOURCE!F910&amp;", "&amp; IF(SOURCE!$R$2-LEN(SOURCE!F910) &gt;=0, REPT(" ",SOURCE!$R$2-LEN(SOURCE!F910)), "")&amp;
      SOURCE!G910&amp;", "&amp; IF(SOURCE!$S$2-LEN(SOURCE!G910) &gt;= 0, REPT(" ",SOURCE!$S$2-LEN(SOURCE!G910)), "")&amp;
      TEXT(SOURCE!H910,"??0")&amp;", "&amp; IF(SOURCE!$T$2-3 &gt;= 0, REPT(" ",SOURCE!$T$2-3), "")&amp;
      TEXT(SOURCE!I910,"??0")&amp;", "&amp; IF(SOURCE!$U$2-3 &gt;= 0, REPT(" ",SOURCE!$U$2-3), "")&amp;
      SOURCE!J910&amp;", "&amp; IF(SOURCE!$V$2-LEN(SOURCE!J910) &gt;= 0, REPT(" ",SOURCE!$V$2-LEN(SOURCE!J910)), "")&amp;
      SOURCE!K910&amp;      IF(SOURCE!$W$2-LEN(SOURCE!K910) &gt;= 0, REPT(" ",SOURCE!$W$2-LEN(SOURCE!K910)), "")&amp;
  ", "&amp; SOURCE!L910&amp;      IF(SOURCE!$Y$2-LEN(SOURCE!L910) &gt;= 0, REPT(" ",SOURCE!$Y$2-LEN(SOURCE!L910)), "")&amp;
      "},"&amp;IF(SOURCE!M910&lt;&gt;"","   "&amp;SOURCE!M910,"")
 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11" spans="1:1">
      <c r="A911" s="14" t="str">
        <f>IF(SOURCE!C911&lt;0,VLOOKUP(SOURCE!C911,lookups!A$1:B$25,2,0),
  IF(ISBLANK(SOURCE!C911),
    "",
    "/* "&amp;TEXT(SOURCE!C911,"???0")&amp;" *"&amp;
      SOURCE!D911&amp;", "&amp; IF(SOURCE!$P$2-LEN(SOURCE!D911) &gt;= 0, REPT(" ",SOURCE!$P$2-LEN(SOURCE!D911)), "")&amp;
      SOURCE!E911&amp;", "&amp; IF(SOURCE!$Q$2-LEN(SOURCE!E911) &gt;= 0, REPT(" ",SOURCE!$Q$2-LEN(SOURCE!E911)), "")&amp;
      SOURCE!F911&amp;", "&amp; IF(SOURCE!$R$2-LEN(SOURCE!F911) &gt;=0, REPT(" ",SOURCE!$R$2-LEN(SOURCE!F911)), "")&amp;
      SOURCE!G911&amp;", "&amp; IF(SOURCE!$S$2-LEN(SOURCE!G911) &gt;= 0, REPT(" ",SOURCE!$S$2-LEN(SOURCE!G911)), "")&amp;
      TEXT(SOURCE!H911,"??0")&amp;", "&amp; IF(SOURCE!$T$2-3 &gt;= 0, REPT(" ",SOURCE!$T$2-3), "")&amp;
      TEXT(SOURCE!I911,"??0")&amp;", "&amp; IF(SOURCE!$U$2-3 &gt;= 0, REPT(" ",SOURCE!$U$2-3), "")&amp;
      SOURCE!J911&amp;", "&amp; IF(SOURCE!$V$2-LEN(SOURCE!J911) &gt;= 0, REPT(" ",SOURCE!$V$2-LEN(SOURCE!J911)), "")&amp;
      SOURCE!K911&amp;      IF(SOURCE!$W$2-LEN(SOURCE!K911) &gt;= 0, REPT(" ",SOURCE!$W$2-LEN(SOURCE!K911)), "")&amp;
  ", "&amp; SOURCE!L911&amp;      IF(SOURCE!$Y$2-LEN(SOURCE!L911) &gt;= 0, REPT(" ",SOURCE!$Y$2-LEN(SOURCE!L911)), "")&amp;
      "},"&amp;IF(SOURCE!M911&lt;&gt;"","   "&amp;SOURCE!M911,"")
 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912" spans="1:1">
      <c r="A912" s="14" t="str">
        <f>IF(SOURCE!C912&lt;0,VLOOKUP(SOURCE!C912,lookups!A$1:B$25,2,0),
  IF(ISBLANK(SOURCE!C912),
    "",
    "/* "&amp;TEXT(SOURCE!C912,"???0")&amp;" *"&amp;
      SOURCE!D912&amp;", "&amp; IF(SOURCE!$P$2-LEN(SOURCE!D912) &gt;= 0, REPT(" ",SOURCE!$P$2-LEN(SOURCE!D912)), "")&amp;
      SOURCE!E912&amp;", "&amp; IF(SOURCE!$Q$2-LEN(SOURCE!E912) &gt;= 0, REPT(" ",SOURCE!$Q$2-LEN(SOURCE!E912)), "")&amp;
      SOURCE!F912&amp;", "&amp; IF(SOURCE!$R$2-LEN(SOURCE!F912) &gt;=0, REPT(" ",SOURCE!$R$2-LEN(SOURCE!F912)), "")&amp;
      SOURCE!G912&amp;", "&amp; IF(SOURCE!$S$2-LEN(SOURCE!G912) &gt;= 0, REPT(" ",SOURCE!$S$2-LEN(SOURCE!G912)), "")&amp;
      TEXT(SOURCE!H912,"??0")&amp;", "&amp; IF(SOURCE!$T$2-3 &gt;= 0, REPT(" ",SOURCE!$T$2-3), "")&amp;
      TEXT(SOURCE!I912,"??0")&amp;", "&amp; IF(SOURCE!$U$2-3 &gt;= 0, REPT(" ",SOURCE!$U$2-3), "")&amp;
      SOURCE!J912&amp;", "&amp; IF(SOURCE!$V$2-LEN(SOURCE!J912) &gt;= 0, REPT(" ",SOURCE!$V$2-LEN(SOURCE!J912)), "")&amp;
      SOURCE!K912&amp;      IF(SOURCE!$W$2-LEN(SOURCE!K912) &gt;= 0, REPT(" ",SOURCE!$W$2-LEN(SOURCE!K912)), "")&amp;
  ", "&amp; SOURCE!L912&amp;      IF(SOURCE!$Y$2-LEN(SOURCE!L912) &gt;= 0, REPT(" ",SOURCE!$Y$2-LEN(SOURCE!L912)), "")&amp;
      "},"&amp;IF(SOURCE!M912&lt;&gt;"","   "&amp;SOURCE!M912,"")
 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913" spans="1:1">
      <c r="A913" s="14" t="str">
        <f>IF(SOURCE!C913&lt;0,VLOOKUP(SOURCE!C913,lookups!A$1:B$25,2,0),
  IF(ISBLANK(SOURCE!C913),
    "",
    "/* "&amp;TEXT(SOURCE!C913,"???0")&amp;" *"&amp;
      SOURCE!D913&amp;", "&amp; IF(SOURCE!$P$2-LEN(SOURCE!D913) &gt;= 0, REPT(" ",SOURCE!$P$2-LEN(SOURCE!D913)), "")&amp;
      SOURCE!E913&amp;", "&amp; IF(SOURCE!$Q$2-LEN(SOURCE!E913) &gt;= 0, REPT(" ",SOURCE!$Q$2-LEN(SOURCE!E913)), "")&amp;
      SOURCE!F913&amp;", "&amp; IF(SOURCE!$R$2-LEN(SOURCE!F913) &gt;=0, REPT(" ",SOURCE!$R$2-LEN(SOURCE!F913)), "")&amp;
      SOURCE!G913&amp;", "&amp; IF(SOURCE!$S$2-LEN(SOURCE!G913) &gt;= 0, REPT(" ",SOURCE!$S$2-LEN(SOURCE!G913)), "")&amp;
      TEXT(SOURCE!H913,"??0")&amp;", "&amp; IF(SOURCE!$T$2-3 &gt;= 0, REPT(" ",SOURCE!$T$2-3), "")&amp;
      TEXT(SOURCE!I913,"??0")&amp;", "&amp; IF(SOURCE!$U$2-3 &gt;= 0, REPT(" ",SOURCE!$U$2-3), "")&amp;
      SOURCE!J913&amp;", "&amp; IF(SOURCE!$V$2-LEN(SOURCE!J913) &gt;= 0, REPT(" ",SOURCE!$V$2-LEN(SOURCE!J913)), "")&amp;
      SOURCE!K913&amp;      IF(SOURCE!$W$2-LEN(SOURCE!K913) &gt;= 0, REPT(" ",SOURCE!$W$2-LEN(SOURCE!K913)), "")&amp;
  ", "&amp; SOURCE!L913&amp;      IF(SOURCE!$Y$2-LEN(SOURCE!L913) &gt;= 0, REPT(" ",SOURCE!$Y$2-LEN(SOURCE!L913)), "")&amp;
      "},"&amp;IF(SOURCE!M913&lt;&gt;"","   "&amp;SOURCE!M913,"")
 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914" spans="1:1">
      <c r="A914" s="14" t="str">
        <f>IF(SOURCE!C914&lt;0,VLOOKUP(SOURCE!C914,lookups!A$1:B$25,2,0),
  IF(ISBLANK(SOURCE!C914),
    "",
    "/* "&amp;TEXT(SOURCE!C914,"???0")&amp;" *"&amp;
      SOURCE!D914&amp;", "&amp; IF(SOURCE!$P$2-LEN(SOURCE!D914) &gt;= 0, REPT(" ",SOURCE!$P$2-LEN(SOURCE!D914)), "")&amp;
      SOURCE!E914&amp;", "&amp; IF(SOURCE!$Q$2-LEN(SOURCE!E914) &gt;= 0, REPT(" ",SOURCE!$Q$2-LEN(SOURCE!E914)), "")&amp;
      SOURCE!F914&amp;", "&amp; IF(SOURCE!$R$2-LEN(SOURCE!F914) &gt;=0, REPT(" ",SOURCE!$R$2-LEN(SOURCE!F914)), "")&amp;
      SOURCE!G914&amp;", "&amp; IF(SOURCE!$S$2-LEN(SOURCE!G914) &gt;= 0, REPT(" ",SOURCE!$S$2-LEN(SOURCE!G914)), "")&amp;
      TEXT(SOURCE!H914,"??0")&amp;", "&amp; IF(SOURCE!$T$2-3 &gt;= 0, REPT(" ",SOURCE!$T$2-3), "")&amp;
      TEXT(SOURCE!I914,"??0")&amp;", "&amp; IF(SOURCE!$U$2-3 &gt;= 0, REPT(" ",SOURCE!$U$2-3), "")&amp;
      SOURCE!J914&amp;", "&amp; IF(SOURCE!$V$2-LEN(SOURCE!J914) &gt;= 0, REPT(" ",SOURCE!$V$2-LEN(SOURCE!J914)), "")&amp;
      SOURCE!K914&amp;      IF(SOURCE!$W$2-LEN(SOURCE!K914) &gt;= 0, REPT(" ",SOURCE!$W$2-LEN(SOURCE!K914)), "")&amp;
  ", "&amp; SOURCE!L914&amp;      IF(SOURCE!$Y$2-LEN(SOURCE!L914) &gt;= 0, REPT(" ",SOURCE!$Y$2-LEN(SOURCE!L914)), "")&amp;
      "},"&amp;IF(SOURCE!M914&lt;&gt;"","   "&amp;SOURCE!M914,"")
 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915" spans="1:1">
      <c r="A915" s="14" t="str">
        <f>IF(SOURCE!C915&lt;0,VLOOKUP(SOURCE!C915,lookups!A$1:B$25,2,0),
  IF(ISBLANK(SOURCE!C915),
    "",
    "/* "&amp;TEXT(SOURCE!C915,"???0")&amp;" *"&amp;
      SOURCE!D915&amp;", "&amp; IF(SOURCE!$P$2-LEN(SOURCE!D915) &gt;= 0, REPT(" ",SOURCE!$P$2-LEN(SOURCE!D915)), "")&amp;
      SOURCE!E915&amp;", "&amp; IF(SOURCE!$Q$2-LEN(SOURCE!E915) &gt;= 0, REPT(" ",SOURCE!$Q$2-LEN(SOURCE!E915)), "")&amp;
      SOURCE!F915&amp;", "&amp; IF(SOURCE!$R$2-LEN(SOURCE!F915) &gt;=0, REPT(" ",SOURCE!$R$2-LEN(SOURCE!F915)), "")&amp;
      SOURCE!G915&amp;", "&amp; IF(SOURCE!$S$2-LEN(SOURCE!G915) &gt;= 0, REPT(" ",SOURCE!$S$2-LEN(SOURCE!G915)), "")&amp;
      TEXT(SOURCE!H915,"??0")&amp;", "&amp; IF(SOURCE!$T$2-3 &gt;= 0, REPT(" ",SOURCE!$T$2-3), "")&amp;
      TEXT(SOURCE!I915,"??0")&amp;", "&amp; IF(SOURCE!$U$2-3 &gt;= 0, REPT(" ",SOURCE!$U$2-3), "")&amp;
      SOURCE!J915&amp;", "&amp; IF(SOURCE!$V$2-LEN(SOURCE!J915) &gt;= 0, REPT(" ",SOURCE!$V$2-LEN(SOURCE!J915)), "")&amp;
      SOURCE!K915&amp;      IF(SOURCE!$W$2-LEN(SOURCE!K915) &gt;= 0, REPT(" ",SOURCE!$W$2-LEN(SOURCE!K915)), "")&amp;
  ", "&amp; SOURCE!L915&amp;      IF(SOURCE!$Y$2-LEN(SOURCE!L915) &gt;= 0, REPT(" ",SOURCE!$Y$2-LEN(SOURCE!L915)), "")&amp;
      "},"&amp;IF(SOURCE!M915&lt;&gt;"","   "&amp;SOURCE!M915,"")
 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916" spans="1:1">
      <c r="A916" s="14" t="str">
        <f>IF(SOURCE!C916&lt;0,VLOOKUP(SOURCE!C916,lookups!A$1:B$25,2,0),
  IF(ISBLANK(SOURCE!C916),
    "",
    "/* "&amp;TEXT(SOURCE!C916,"???0")&amp;" *"&amp;
      SOURCE!D916&amp;", "&amp; IF(SOURCE!$P$2-LEN(SOURCE!D916) &gt;= 0, REPT(" ",SOURCE!$P$2-LEN(SOURCE!D916)), "")&amp;
      SOURCE!E916&amp;", "&amp; IF(SOURCE!$Q$2-LEN(SOURCE!E916) &gt;= 0, REPT(" ",SOURCE!$Q$2-LEN(SOURCE!E916)), "")&amp;
      SOURCE!F916&amp;", "&amp; IF(SOURCE!$R$2-LEN(SOURCE!F916) &gt;=0, REPT(" ",SOURCE!$R$2-LEN(SOURCE!F916)), "")&amp;
      SOURCE!G916&amp;", "&amp; IF(SOURCE!$S$2-LEN(SOURCE!G916) &gt;= 0, REPT(" ",SOURCE!$S$2-LEN(SOURCE!G916)), "")&amp;
      TEXT(SOURCE!H916,"??0")&amp;", "&amp; IF(SOURCE!$T$2-3 &gt;= 0, REPT(" ",SOURCE!$T$2-3), "")&amp;
      TEXT(SOURCE!I916,"??0")&amp;", "&amp; IF(SOURCE!$U$2-3 &gt;= 0, REPT(" ",SOURCE!$U$2-3), "")&amp;
      SOURCE!J916&amp;", "&amp; IF(SOURCE!$V$2-LEN(SOURCE!J916) &gt;= 0, REPT(" ",SOURCE!$V$2-LEN(SOURCE!J916)), "")&amp;
      SOURCE!K916&amp;      IF(SOURCE!$W$2-LEN(SOURCE!K916) &gt;= 0, REPT(" ",SOURCE!$W$2-LEN(SOURCE!K916)), "")&amp;
  ", "&amp; SOURCE!L916&amp;      IF(SOURCE!$Y$2-LEN(SOURCE!L916) &gt;= 0, REPT(" ",SOURCE!$Y$2-LEN(SOURCE!L916)), "")&amp;
      "},"&amp;IF(SOURCE!M916&lt;&gt;"","   "&amp;SOURCE!M916,"")
 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917" spans="1:1">
      <c r="A917" s="14" t="str">
        <f>IF(SOURCE!C917&lt;0,VLOOKUP(SOURCE!C917,lookups!A$1:B$25,2,0),
  IF(ISBLANK(SOURCE!C917),
    "",
    "/* "&amp;TEXT(SOURCE!C917,"???0")&amp;" *"&amp;
      SOURCE!D917&amp;", "&amp; IF(SOURCE!$P$2-LEN(SOURCE!D917) &gt;= 0, REPT(" ",SOURCE!$P$2-LEN(SOURCE!D917)), "")&amp;
      SOURCE!E917&amp;", "&amp; IF(SOURCE!$Q$2-LEN(SOURCE!E917) &gt;= 0, REPT(" ",SOURCE!$Q$2-LEN(SOURCE!E917)), "")&amp;
      SOURCE!F917&amp;", "&amp; IF(SOURCE!$R$2-LEN(SOURCE!F917) &gt;=0, REPT(" ",SOURCE!$R$2-LEN(SOURCE!F917)), "")&amp;
      SOURCE!G917&amp;", "&amp; IF(SOURCE!$S$2-LEN(SOURCE!G917) &gt;= 0, REPT(" ",SOURCE!$S$2-LEN(SOURCE!G917)), "")&amp;
      TEXT(SOURCE!H917,"??0")&amp;", "&amp; IF(SOURCE!$T$2-3 &gt;= 0, REPT(" ",SOURCE!$T$2-3), "")&amp;
      TEXT(SOURCE!I917,"??0")&amp;", "&amp; IF(SOURCE!$U$2-3 &gt;= 0, REPT(" ",SOURCE!$U$2-3), "")&amp;
      SOURCE!J917&amp;", "&amp; IF(SOURCE!$V$2-LEN(SOURCE!J917) &gt;= 0, REPT(" ",SOURCE!$V$2-LEN(SOURCE!J917)), "")&amp;
      SOURCE!K917&amp;      IF(SOURCE!$W$2-LEN(SOURCE!K917) &gt;= 0, REPT(" ",SOURCE!$W$2-LEN(SOURCE!K917)), "")&amp;
  ", "&amp; SOURCE!L917&amp;      IF(SOURCE!$Y$2-LEN(SOURCE!L917) &gt;= 0, REPT(" ",SOURCE!$Y$2-LEN(SOURCE!L917)), "")&amp;
      "},"&amp;IF(SOURCE!M917&lt;&gt;"","   "&amp;SOURCE!M917,"")
 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918" spans="1:1">
      <c r="A918" s="14" t="str">
        <f>IF(SOURCE!C918&lt;0,VLOOKUP(SOURCE!C918,lookups!A$1:B$25,2,0),
  IF(ISBLANK(SOURCE!C918),
    "",
    "/* "&amp;TEXT(SOURCE!C918,"???0")&amp;" *"&amp;
      SOURCE!D918&amp;", "&amp; IF(SOURCE!$P$2-LEN(SOURCE!D918) &gt;= 0, REPT(" ",SOURCE!$P$2-LEN(SOURCE!D918)), "")&amp;
      SOURCE!E918&amp;", "&amp; IF(SOURCE!$Q$2-LEN(SOURCE!E918) &gt;= 0, REPT(" ",SOURCE!$Q$2-LEN(SOURCE!E918)), "")&amp;
      SOURCE!F918&amp;", "&amp; IF(SOURCE!$R$2-LEN(SOURCE!F918) &gt;=0, REPT(" ",SOURCE!$R$2-LEN(SOURCE!F918)), "")&amp;
      SOURCE!G918&amp;", "&amp; IF(SOURCE!$S$2-LEN(SOURCE!G918) &gt;= 0, REPT(" ",SOURCE!$S$2-LEN(SOURCE!G918)), "")&amp;
      TEXT(SOURCE!H918,"??0")&amp;", "&amp; IF(SOURCE!$T$2-3 &gt;= 0, REPT(" ",SOURCE!$T$2-3), "")&amp;
      TEXT(SOURCE!I918,"??0")&amp;", "&amp; IF(SOURCE!$U$2-3 &gt;= 0, REPT(" ",SOURCE!$U$2-3), "")&amp;
      SOURCE!J918&amp;", "&amp; IF(SOURCE!$V$2-LEN(SOURCE!J918) &gt;= 0, REPT(" ",SOURCE!$V$2-LEN(SOURCE!J918)), "")&amp;
      SOURCE!K918&amp;      IF(SOURCE!$W$2-LEN(SOURCE!K918) &gt;= 0, REPT(" ",SOURCE!$W$2-LEN(SOURCE!K918)), "")&amp;
  ", "&amp; SOURCE!L918&amp;      IF(SOURCE!$Y$2-LEN(SOURCE!L918) &gt;= 0, REPT(" ",SOURCE!$Y$2-LEN(SOURCE!L918)), "")&amp;
      "},"&amp;IF(SOURCE!M918&lt;&gt;"","   "&amp;SOURCE!M918,"")
 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919" spans="1:1">
      <c r="A919" s="14" t="str">
        <f>IF(SOURCE!C919&lt;0,VLOOKUP(SOURCE!C919,lookups!A$1:B$25,2,0),
  IF(ISBLANK(SOURCE!C919),
    "",
    "/* "&amp;TEXT(SOURCE!C919,"???0")&amp;" *"&amp;
      SOURCE!D919&amp;", "&amp; IF(SOURCE!$P$2-LEN(SOURCE!D919) &gt;= 0, REPT(" ",SOURCE!$P$2-LEN(SOURCE!D919)), "")&amp;
      SOURCE!E919&amp;", "&amp; IF(SOURCE!$Q$2-LEN(SOURCE!E919) &gt;= 0, REPT(" ",SOURCE!$Q$2-LEN(SOURCE!E919)), "")&amp;
      SOURCE!F919&amp;", "&amp; IF(SOURCE!$R$2-LEN(SOURCE!F919) &gt;=0, REPT(" ",SOURCE!$R$2-LEN(SOURCE!F919)), "")&amp;
      SOURCE!G919&amp;", "&amp; IF(SOURCE!$S$2-LEN(SOURCE!G919) &gt;= 0, REPT(" ",SOURCE!$S$2-LEN(SOURCE!G919)), "")&amp;
      TEXT(SOURCE!H919,"??0")&amp;", "&amp; IF(SOURCE!$T$2-3 &gt;= 0, REPT(" ",SOURCE!$T$2-3), "")&amp;
      TEXT(SOURCE!I919,"??0")&amp;", "&amp; IF(SOURCE!$U$2-3 &gt;= 0, REPT(" ",SOURCE!$U$2-3), "")&amp;
      SOURCE!J919&amp;", "&amp; IF(SOURCE!$V$2-LEN(SOURCE!J919) &gt;= 0, REPT(" ",SOURCE!$V$2-LEN(SOURCE!J919)), "")&amp;
      SOURCE!K919&amp;      IF(SOURCE!$W$2-LEN(SOURCE!K919) &gt;= 0, REPT(" ",SOURCE!$W$2-LEN(SOURCE!K919)), "")&amp;
  ", "&amp; SOURCE!L919&amp;      IF(SOURCE!$Y$2-LEN(SOURCE!L919) &gt;= 0, REPT(" ",SOURCE!$Y$2-LEN(SOURCE!L919)), "")&amp;
      "},"&amp;IF(SOURCE!M919&lt;&gt;"","   "&amp;SOURCE!M919,"")
 )
)</f>
        <v>/*  982 */  { itemToBeCoded,               NOPARAM,                     "",                                            STD_LEFT_DOUBLE_QUOTE,                         0,       0,       CAT_NONE, SLS_UNCHANGED, US_UNCHANGED},</v>
      </c>
    </row>
    <row r="920" spans="1:1">
      <c r="A920" s="14" t="str">
        <f>IF(SOURCE!C920&lt;0,VLOOKUP(SOURCE!C920,lookups!A$1:B$25,2,0),
  IF(ISBLANK(SOURCE!C920),
    "",
    "/* "&amp;TEXT(SOURCE!C920,"???0")&amp;" *"&amp;
      SOURCE!D920&amp;", "&amp; IF(SOURCE!$P$2-LEN(SOURCE!D920) &gt;= 0, REPT(" ",SOURCE!$P$2-LEN(SOURCE!D920)), "")&amp;
      SOURCE!E920&amp;", "&amp; IF(SOURCE!$Q$2-LEN(SOURCE!E920) &gt;= 0, REPT(" ",SOURCE!$Q$2-LEN(SOURCE!E920)), "")&amp;
      SOURCE!F920&amp;", "&amp; IF(SOURCE!$R$2-LEN(SOURCE!F920) &gt;=0, REPT(" ",SOURCE!$R$2-LEN(SOURCE!F920)), "")&amp;
      SOURCE!G920&amp;", "&amp; IF(SOURCE!$S$2-LEN(SOURCE!G920) &gt;= 0, REPT(" ",SOURCE!$S$2-LEN(SOURCE!G920)), "")&amp;
      TEXT(SOURCE!H920,"??0")&amp;", "&amp; IF(SOURCE!$T$2-3 &gt;= 0, REPT(" ",SOURCE!$T$2-3), "")&amp;
      TEXT(SOURCE!I920,"??0")&amp;", "&amp; IF(SOURCE!$U$2-3 &gt;= 0, REPT(" ",SOURCE!$U$2-3), "")&amp;
      SOURCE!J920&amp;", "&amp; IF(SOURCE!$V$2-LEN(SOURCE!J920) &gt;= 0, REPT(" ",SOURCE!$V$2-LEN(SOURCE!J920)), "")&amp;
      SOURCE!K920&amp;      IF(SOURCE!$W$2-LEN(SOURCE!K920) &gt;= 0, REPT(" ",SOURCE!$W$2-LEN(SOURCE!K920)), "")&amp;
  ", "&amp; SOURCE!L920&amp;      IF(SOURCE!$Y$2-LEN(SOURCE!L920) &gt;= 0, REPT(" ",SOURCE!$Y$2-LEN(SOURCE!L920)), "")&amp;
      "},"&amp;IF(SOURCE!M920&lt;&gt;"","   "&amp;SOURCE!M920,"")
 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921" spans="1:1">
      <c r="A921" s="14" t="str">
        <f>IF(SOURCE!C921&lt;0,VLOOKUP(SOURCE!C921,lookups!A$1:B$25,2,0),
  IF(ISBLANK(SOURCE!C921),
    "",
    "/* "&amp;TEXT(SOURCE!C921,"???0")&amp;" *"&amp;
      SOURCE!D921&amp;", "&amp; IF(SOURCE!$P$2-LEN(SOURCE!D921) &gt;= 0, REPT(" ",SOURCE!$P$2-LEN(SOURCE!D921)), "")&amp;
      SOURCE!E921&amp;", "&amp; IF(SOURCE!$Q$2-LEN(SOURCE!E921) &gt;= 0, REPT(" ",SOURCE!$Q$2-LEN(SOURCE!E921)), "")&amp;
      SOURCE!F921&amp;", "&amp; IF(SOURCE!$R$2-LEN(SOURCE!F921) &gt;=0, REPT(" ",SOURCE!$R$2-LEN(SOURCE!F921)), "")&amp;
      SOURCE!G921&amp;", "&amp; IF(SOURCE!$S$2-LEN(SOURCE!G921) &gt;= 0, REPT(" ",SOURCE!$S$2-LEN(SOURCE!G921)), "")&amp;
      TEXT(SOURCE!H921,"??0")&amp;", "&amp; IF(SOURCE!$T$2-3 &gt;= 0, REPT(" ",SOURCE!$T$2-3), "")&amp;
      TEXT(SOURCE!I921,"??0")&amp;", "&amp; IF(SOURCE!$U$2-3 &gt;= 0, REPT(" ",SOURCE!$U$2-3), "")&amp;
      SOURCE!J921&amp;", "&amp; IF(SOURCE!$V$2-LEN(SOURCE!J921) &gt;= 0, REPT(" ",SOURCE!$V$2-LEN(SOURCE!J921)), "")&amp;
      SOURCE!K921&amp;      IF(SOURCE!$W$2-LEN(SOURCE!K921) &gt;= 0, REPT(" ",SOURCE!$W$2-LEN(SOURCE!K921)), "")&amp;
  ", "&amp; SOURCE!L921&amp;      IF(SOURCE!$Y$2-LEN(SOURCE!L921) &gt;= 0, REPT(" ",SOURCE!$Y$2-LEN(SOURCE!L921)), "")&amp;
      "},"&amp;IF(SOURCE!M921&lt;&gt;"","   "&amp;SOURCE!M921,"")
 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922" spans="1:1">
      <c r="A922" s="14" t="str">
        <f>IF(SOURCE!C922&lt;0,VLOOKUP(SOURCE!C922,lookups!A$1:B$25,2,0),
  IF(ISBLANK(SOURCE!C922),
    "",
    "/* "&amp;TEXT(SOURCE!C922,"???0")&amp;" *"&amp;
      SOURCE!D922&amp;", "&amp; IF(SOURCE!$P$2-LEN(SOURCE!D922) &gt;= 0, REPT(" ",SOURCE!$P$2-LEN(SOURCE!D922)), "")&amp;
      SOURCE!E922&amp;", "&amp; IF(SOURCE!$Q$2-LEN(SOURCE!E922) &gt;= 0, REPT(" ",SOURCE!$Q$2-LEN(SOURCE!E922)), "")&amp;
      SOURCE!F922&amp;", "&amp; IF(SOURCE!$R$2-LEN(SOURCE!F922) &gt;=0, REPT(" ",SOURCE!$R$2-LEN(SOURCE!F922)), "")&amp;
      SOURCE!G922&amp;", "&amp; IF(SOURCE!$S$2-LEN(SOURCE!G922) &gt;= 0, REPT(" ",SOURCE!$S$2-LEN(SOURCE!G922)), "")&amp;
      TEXT(SOURCE!H922,"??0")&amp;", "&amp; IF(SOURCE!$T$2-3 &gt;= 0, REPT(" ",SOURCE!$T$2-3), "")&amp;
      TEXT(SOURCE!I922,"??0")&amp;", "&amp; IF(SOURCE!$U$2-3 &gt;= 0, REPT(" ",SOURCE!$U$2-3), "")&amp;
      SOURCE!J922&amp;", "&amp; IF(SOURCE!$V$2-LEN(SOURCE!J922) &gt;= 0, REPT(" ",SOURCE!$V$2-LEN(SOURCE!J922)), "")&amp;
      SOURCE!K922&amp;      IF(SOURCE!$W$2-LEN(SOURCE!K922) &gt;= 0, REPT(" ",SOURCE!$W$2-LEN(SOURCE!K922)), "")&amp;
  ", "&amp; SOURCE!L922&amp;      IF(SOURCE!$Y$2-LEN(SOURCE!L922) &gt;= 0, REPT(" ",SOURCE!$Y$2-LEN(SOURCE!L922)), "")&amp;
      "},"&amp;IF(SOURCE!M922&lt;&gt;"","   "&amp;SOURCE!M922,"")
 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923" spans="1:1">
      <c r="A923" s="14" t="str">
        <f>IF(SOURCE!C923&lt;0,VLOOKUP(SOURCE!C923,lookups!A$1:B$25,2,0),
  IF(ISBLANK(SOURCE!C923),
    "",
    "/* "&amp;TEXT(SOURCE!C923,"???0")&amp;" *"&amp;
      SOURCE!D923&amp;", "&amp; IF(SOURCE!$P$2-LEN(SOURCE!D923) &gt;= 0, REPT(" ",SOURCE!$P$2-LEN(SOURCE!D923)), "")&amp;
      SOURCE!E923&amp;", "&amp; IF(SOURCE!$Q$2-LEN(SOURCE!E923) &gt;= 0, REPT(" ",SOURCE!$Q$2-LEN(SOURCE!E923)), "")&amp;
      SOURCE!F923&amp;", "&amp; IF(SOURCE!$R$2-LEN(SOURCE!F923) &gt;=0, REPT(" ",SOURCE!$R$2-LEN(SOURCE!F923)), "")&amp;
      SOURCE!G923&amp;", "&amp; IF(SOURCE!$S$2-LEN(SOURCE!G923) &gt;= 0, REPT(" ",SOURCE!$S$2-LEN(SOURCE!G923)), "")&amp;
      TEXT(SOURCE!H923,"??0")&amp;", "&amp; IF(SOURCE!$T$2-3 &gt;= 0, REPT(" ",SOURCE!$T$2-3), "")&amp;
      TEXT(SOURCE!I923,"??0")&amp;", "&amp; IF(SOURCE!$U$2-3 &gt;= 0, REPT(" ",SOURCE!$U$2-3), "")&amp;
      SOURCE!J923&amp;", "&amp; IF(SOURCE!$V$2-LEN(SOURCE!J923) &gt;= 0, REPT(" ",SOURCE!$V$2-LEN(SOURCE!J923)), "")&amp;
      SOURCE!K923&amp;      IF(SOURCE!$W$2-LEN(SOURCE!K923) &gt;= 0, REPT(" ",SOURCE!$W$2-LEN(SOURCE!K923)), "")&amp;
  ", "&amp; SOURCE!L923&amp;      IF(SOURCE!$Y$2-LEN(SOURCE!L923) &gt;= 0, REPT(" ",SOURCE!$Y$2-LEN(SOURCE!L923)), "")&amp;
      "},"&amp;IF(SOURCE!M923&lt;&gt;"","   "&amp;SOURCE!M923,"")
 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924" spans="1:1">
      <c r="A924" s="14" t="str">
        <f>IF(SOURCE!C924&lt;0,VLOOKUP(SOURCE!C924,lookups!A$1:B$25,2,0),
  IF(ISBLANK(SOURCE!C924),
    "",
    "/* "&amp;TEXT(SOURCE!C924,"???0")&amp;" *"&amp;
      SOURCE!D924&amp;", "&amp; IF(SOURCE!$P$2-LEN(SOURCE!D924) &gt;= 0, REPT(" ",SOURCE!$P$2-LEN(SOURCE!D924)), "")&amp;
      SOURCE!E924&amp;", "&amp; IF(SOURCE!$Q$2-LEN(SOURCE!E924) &gt;= 0, REPT(" ",SOURCE!$Q$2-LEN(SOURCE!E924)), "")&amp;
      SOURCE!F924&amp;", "&amp; IF(SOURCE!$R$2-LEN(SOURCE!F924) &gt;=0, REPT(" ",SOURCE!$R$2-LEN(SOURCE!F924)), "")&amp;
      SOURCE!G924&amp;", "&amp; IF(SOURCE!$S$2-LEN(SOURCE!G924) &gt;= 0, REPT(" ",SOURCE!$S$2-LEN(SOURCE!G924)), "")&amp;
      TEXT(SOURCE!H924,"??0")&amp;", "&amp; IF(SOURCE!$T$2-3 &gt;= 0, REPT(" ",SOURCE!$T$2-3), "")&amp;
      TEXT(SOURCE!I924,"??0")&amp;", "&amp; IF(SOURCE!$U$2-3 &gt;= 0, REPT(" ",SOURCE!$U$2-3), "")&amp;
      SOURCE!J924&amp;", "&amp; IF(SOURCE!$V$2-LEN(SOURCE!J924) &gt;= 0, REPT(" ",SOURCE!$V$2-LEN(SOURCE!J924)), "")&amp;
      SOURCE!K924&amp;      IF(SOURCE!$W$2-LEN(SOURCE!K924) &gt;= 0, REPT(" ",SOURCE!$W$2-LEN(SOURCE!K924)), "")&amp;
  ", "&amp; SOURCE!L924&amp;      IF(SOURCE!$Y$2-LEN(SOURCE!L924) &gt;= 0, REPT(" ",SOURCE!$Y$2-LEN(SOURCE!L924)), "")&amp;
      "},"&amp;IF(SOURCE!M924&lt;&gt;"","   "&amp;SOURCE!M924,"")
 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925" spans="1:1">
      <c r="A925" s="14" t="str">
        <f>IF(SOURCE!C925&lt;0,VLOOKUP(SOURCE!C925,lookups!A$1:B$25,2,0),
  IF(ISBLANK(SOURCE!C925),
    "",
    "/* "&amp;TEXT(SOURCE!C925,"???0")&amp;" *"&amp;
      SOURCE!D925&amp;", "&amp; IF(SOURCE!$P$2-LEN(SOURCE!D925) &gt;= 0, REPT(" ",SOURCE!$P$2-LEN(SOURCE!D925)), "")&amp;
      SOURCE!E925&amp;", "&amp; IF(SOURCE!$Q$2-LEN(SOURCE!E925) &gt;= 0, REPT(" ",SOURCE!$Q$2-LEN(SOURCE!E925)), "")&amp;
      SOURCE!F925&amp;", "&amp; IF(SOURCE!$R$2-LEN(SOURCE!F925) &gt;=0, REPT(" ",SOURCE!$R$2-LEN(SOURCE!F925)), "")&amp;
      SOURCE!G925&amp;", "&amp; IF(SOURCE!$S$2-LEN(SOURCE!G925) &gt;= 0, REPT(" ",SOURCE!$S$2-LEN(SOURCE!G925)), "")&amp;
      TEXT(SOURCE!H925,"??0")&amp;", "&amp; IF(SOURCE!$T$2-3 &gt;= 0, REPT(" ",SOURCE!$T$2-3), "")&amp;
      TEXT(SOURCE!I925,"??0")&amp;", "&amp; IF(SOURCE!$U$2-3 &gt;= 0, REPT(" ",SOURCE!$U$2-3), "")&amp;
      SOURCE!J925&amp;", "&amp; IF(SOURCE!$V$2-LEN(SOURCE!J925) &gt;= 0, REPT(" ",SOURCE!$V$2-LEN(SOURCE!J925)), "")&amp;
      SOURCE!K925&amp;      IF(SOURCE!$W$2-LEN(SOURCE!K925) &gt;= 0, REPT(" ",SOURCE!$W$2-LEN(SOURCE!K925)), "")&amp;
  ", "&amp; SOURCE!L925&amp;      IF(SOURCE!$Y$2-LEN(SOURCE!L925) &gt;= 0, REPT(" ",SOURCE!$Y$2-LEN(SOURCE!L925)), "")&amp;
      "},"&amp;IF(SOURCE!M925&lt;&gt;"","   "&amp;SOURCE!M925,"")
 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926" spans="1:1">
      <c r="A926" s="14" t="str">
        <f>IF(SOURCE!C926&lt;0,VLOOKUP(SOURCE!C926,lookups!A$1:B$25,2,0),
  IF(ISBLANK(SOURCE!C926),
    "",
    "/* "&amp;TEXT(SOURCE!C926,"???0")&amp;" *"&amp;
      SOURCE!D926&amp;", "&amp; IF(SOURCE!$P$2-LEN(SOURCE!D926) &gt;= 0, REPT(" ",SOURCE!$P$2-LEN(SOURCE!D926)), "")&amp;
      SOURCE!E926&amp;", "&amp; IF(SOURCE!$Q$2-LEN(SOURCE!E926) &gt;= 0, REPT(" ",SOURCE!$Q$2-LEN(SOURCE!E926)), "")&amp;
      SOURCE!F926&amp;", "&amp; IF(SOURCE!$R$2-LEN(SOURCE!F926) &gt;=0, REPT(" ",SOURCE!$R$2-LEN(SOURCE!F926)), "")&amp;
      SOURCE!G926&amp;", "&amp; IF(SOURCE!$S$2-LEN(SOURCE!G926) &gt;= 0, REPT(" ",SOURCE!$S$2-LEN(SOURCE!G926)), "")&amp;
      TEXT(SOURCE!H926,"??0")&amp;", "&amp; IF(SOURCE!$T$2-3 &gt;= 0, REPT(" ",SOURCE!$T$2-3), "")&amp;
      TEXT(SOURCE!I926,"??0")&amp;", "&amp; IF(SOURCE!$U$2-3 &gt;= 0, REPT(" ",SOURCE!$U$2-3), "")&amp;
      SOURCE!J926&amp;", "&amp; IF(SOURCE!$V$2-LEN(SOURCE!J926) &gt;= 0, REPT(" ",SOURCE!$V$2-LEN(SOURCE!J926)), "")&amp;
      SOURCE!K926&amp;      IF(SOURCE!$W$2-LEN(SOURCE!K926) &gt;= 0, REPT(" ",SOURCE!$W$2-LEN(SOURCE!K926)), "")&amp;
  ", "&amp; SOURCE!L926&amp;      IF(SOURCE!$Y$2-LEN(SOURCE!L926) &gt;= 0, REPT(" ",SOURCE!$Y$2-LEN(SOURCE!L926)), "")&amp;
      "},"&amp;IF(SOURCE!M926&lt;&gt;"","   "&amp;SOURCE!M926,"")
 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927" spans="1:1">
      <c r="A927" s="14" t="str">
        <f>IF(SOURCE!C927&lt;0,VLOOKUP(SOURCE!C927,lookups!A$1:B$25,2,0),
  IF(ISBLANK(SOURCE!C927),
    "",
    "/* "&amp;TEXT(SOURCE!C927,"???0")&amp;" *"&amp;
      SOURCE!D927&amp;", "&amp; IF(SOURCE!$P$2-LEN(SOURCE!D927) &gt;= 0, REPT(" ",SOURCE!$P$2-LEN(SOURCE!D927)), "")&amp;
      SOURCE!E927&amp;", "&amp; IF(SOURCE!$Q$2-LEN(SOURCE!E927) &gt;= 0, REPT(" ",SOURCE!$Q$2-LEN(SOURCE!E927)), "")&amp;
      SOURCE!F927&amp;", "&amp; IF(SOURCE!$R$2-LEN(SOURCE!F927) &gt;=0, REPT(" ",SOURCE!$R$2-LEN(SOURCE!F927)), "")&amp;
      SOURCE!G927&amp;", "&amp; IF(SOURCE!$S$2-LEN(SOURCE!G927) &gt;= 0, REPT(" ",SOURCE!$S$2-LEN(SOURCE!G927)), "")&amp;
      TEXT(SOURCE!H927,"??0")&amp;", "&amp; IF(SOURCE!$T$2-3 &gt;= 0, REPT(" ",SOURCE!$T$2-3), "")&amp;
      TEXT(SOURCE!I927,"??0")&amp;", "&amp; IF(SOURCE!$U$2-3 &gt;= 0, REPT(" ",SOURCE!$U$2-3), "")&amp;
      SOURCE!J927&amp;", "&amp; IF(SOURCE!$V$2-LEN(SOURCE!J927) &gt;= 0, REPT(" ",SOURCE!$V$2-LEN(SOURCE!J927)), "")&amp;
      SOURCE!K927&amp;      IF(SOURCE!$W$2-LEN(SOURCE!K927) &gt;= 0, REPT(" ",SOURCE!$W$2-LEN(SOURCE!K927)), "")&amp;
  ", "&amp; SOURCE!L927&amp;      IF(SOURCE!$Y$2-LEN(SOURCE!L927) &gt;= 0, REPT(" ",SOURCE!$Y$2-LEN(SOURCE!L927)), "")&amp;
      "},"&amp;IF(SOURCE!M927&lt;&gt;"","   "&amp;SOURCE!M927,"")
 )
)</f>
        <v>/*  989 */  { itemToBeCoded,               NOPARAM,                     "",                                            STD_RIGHT_DOUBLE_QUOTE,                        0,       0,       CAT_NONE, SLS_UNCHANGED, US_UNCHANGED},</v>
      </c>
    </row>
    <row r="928" spans="1:1">
      <c r="A928" s="14" t="str">
        <f>IF(SOURCE!C928&lt;0,VLOOKUP(SOURCE!C928,lookups!A$1:B$25,2,0),
  IF(ISBLANK(SOURCE!C928),
    "",
    "/* "&amp;TEXT(SOURCE!C928,"???0")&amp;" *"&amp;
      SOURCE!D928&amp;", "&amp; IF(SOURCE!$P$2-LEN(SOURCE!D928) &gt;= 0, REPT(" ",SOURCE!$P$2-LEN(SOURCE!D928)), "")&amp;
      SOURCE!E928&amp;", "&amp; IF(SOURCE!$Q$2-LEN(SOURCE!E928) &gt;= 0, REPT(" ",SOURCE!$Q$2-LEN(SOURCE!E928)), "")&amp;
      SOURCE!F928&amp;", "&amp; IF(SOURCE!$R$2-LEN(SOURCE!F928) &gt;=0, REPT(" ",SOURCE!$R$2-LEN(SOURCE!F928)), "")&amp;
      SOURCE!G928&amp;", "&amp; IF(SOURCE!$S$2-LEN(SOURCE!G928) &gt;= 0, REPT(" ",SOURCE!$S$2-LEN(SOURCE!G928)), "")&amp;
      TEXT(SOURCE!H928,"??0")&amp;", "&amp; IF(SOURCE!$T$2-3 &gt;= 0, REPT(" ",SOURCE!$T$2-3), "")&amp;
      TEXT(SOURCE!I928,"??0")&amp;", "&amp; IF(SOURCE!$U$2-3 &gt;= 0, REPT(" ",SOURCE!$U$2-3), "")&amp;
      SOURCE!J928&amp;", "&amp; IF(SOURCE!$V$2-LEN(SOURCE!J928) &gt;= 0, REPT(" ",SOURCE!$V$2-LEN(SOURCE!J928)), "")&amp;
      SOURCE!K928&amp;      IF(SOURCE!$W$2-LEN(SOURCE!K928) &gt;= 0, REPT(" ",SOURCE!$W$2-LEN(SOURCE!K928)), "")&amp;
  ", "&amp; SOURCE!L928&amp;      IF(SOURCE!$Y$2-LEN(SOURCE!L928) &gt;= 0, REPT(" ",SOURCE!$Y$2-LEN(SOURCE!L928)), "")&amp;
      "},"&amp;IF(SOURCE!M928&lt;&gt;"","   "&amp;SOURCE!M928,"")
 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929" spans="1:1">
      <c r="A929" s="14" t="str">
        <f>IF(SOURCE!C929&lt;0,VLOOKUP(SOURCE!C929,lookups!A$1:B$25,2,0),
  IF(ISBLANK(SOURCE!C929),
    "",
    "/* "&amp;TEXT(SOURCE!C929,"???0")&amp;" *"&amp;
      SOURCE!D929&amp;", "&amp; IF(SOURCE!$P$2-LEN(SOURCE!D929) &gt;= 0, REPT(" ",SOURCE!$P$2-LEN(SOURCE!D929)), "")&amp;
      SOURCE!E929&amp;", "&amp; IF(SOURCE!$Q$2-LEN(SOURCE!E929) &gt;= 0, REPT(" ",SOURCE!$Q$2-LEN(SOURCE!E929)), "")&amp;
      SOURCE!F929&amp;", "&amp; IF(SOURCE!$R$2-LEN(SOURCE!F929) &gt;=0, REPT(" ",SOURCE!$R$2-LEN(SOURCE!F929)), "")&amp;
      SOURCE!G929&amp;", "&amp; IF(SOURCE!$S$2-LEN(SOURCE!G929) &gt;= 0, REPT(" ",SOURCE!$S$2-LEN(SOURCE!G929)), "")&amp;
      TEXT(SOURCE!H929,"??0")&amp;", "&amp; IF(SOURCE!$T$2-3 &gt;= 0, REPT(" ",SOURCE!$T$2-3), "")&amp;
      TEXT(SOURCE!I929,"??0")&amp;", "&amp; IF(SOURCE!$U$2-3 &gt;= 0, REPT(" ",SOURCE!$U$2-3), "")&amp;
      SOURCE!J929&amp;", "&amp; IF(SOURCE!$V$2-LEN(SOURCE!J929) &gt;= 0, REPT(" ",SOURCE!$V$2-LEN(SOURCE!J929)), "")&amp;
      SOURCE!K929&amp;      IF(SOURCE!$W$2-LEN(SOURCE!K929) &gt;= 0, REPT(" ",SOURCE!$W$2-LEN(SOURCE!K929)), "")&amp;
  ", "&amp; SOURCE!L929&amp;      IF(SOURCE!$Y$2-LEN(SOURCE!L929) &gt;= 0, REPT(" ",SOURCE!$Y$2-LEN(SOURCE!L929)), "")&amp;
      "},"&amp;IF(SOURCE!M929&lt;&gt;"","   "&amp;SOURCE!M929,"")
 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930" spans="1:1">
      <c r="A930" s="14" t="str">
        <f>IF(SOURCE!C930&lt;0,VLOOKUP(SOURCE!C930,lookups!A$1:B$25,2,0),
  IF(ISBLANK(SOURCE!C930),
    "",
    "/* "&amp;TEXT(SOURCE!C930,"???0")&amp;" *"&amp;
      SOURCE!D930&amp;", "&amp; IF(SOURCE!$P$2-LEN(SOURCE!D930) &gt;= 0, REPT(" ",SOURCE!$P$2-LEN(SOURCE!D930)), "")&amp;
      SOURCE!E930&amp;", "&amp; IF(SOURCE!$Q$2-LEN(SOURCE!E930) &gt;= 0, REPT(" ",SOURCE!$Q$2-LEN(SOURCE!E930)), "")&amp;
      SOURCE!F930&amp;", "&amp; IF(SOURCE!$R$2-LEN(SOURCE!F930) &gt;=0, REPT(" ",SOURCE!$R$2-LEN(SOURCE!F930)), "")&amp;
      SOURCE!G930&amp;", "&amp; IF(SOURCE!$S$2-LEN(SOURCE!G930) &gt;= 0, REPT(" ",SOURCE!$S$2-LEN(SOURCE!G930)), "")&amp;
      TEXT(SOURCE!H930,"??0")&amp;", "&amp; IF(SOURCE!$T$2-3 &gt;= 0, REPT(" ",SOURCE!$T$2-3), "")&amp;
      TEXT(SOURCE!I930,"??0")&amp;", "&amp; IF(SOURCE!$U$2-3 &gt;= 0, REPT(" ",SOURCE!$U$2-3), "")&amp;
      SOURCE!J930&amp;", "&amp; IF(SOURCE!$V$2-LEN(SOURCE!J930) &gt;= 0, REPT(" ",SOURCE!$V$2-LEN(SOURCE!J930)), "")&amp;
      SOURCE!K930&amp;      IF(SOURCE!$W$2-LEN(SOURCE!K930) &gt;= 0, REPT(" ",SOURCE!$W$2-LEN(SOURCE!K930)), "")&amp;
  ", "&amp; SOURCE!L930&amp;      IF(SOURCE!$Y$2-LEN(SOURCE!L930) &gt;= 0, REPT(" ",SOURCE!$Y$2-LEN(SOURCE!L930)), "")&amp;
      "},"&amp;IF(SOURCE!M930&lt;&gt;"","   "&amp;SOURCE!M930,"")
 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931" spans="1:1">
      <c r="A931" s="14" t="str">
        <f>IF(SOURCE!C931&lt;0,VLOOKUP(SOURCE!C931,lookups!A$1:B$25,2,0),
  IF(ISBLANK(SOURCE!C931),
    "",
    "/* "&amp;TEXT(SOURCE!C931,"???0")&amp;" *"&amp;
      SOURCE!D931&amp;", "&amp; IF(SOURCE!$P$2-LEN(SOURCE!D931) &gt;= 0, REPT(" ",SOURCE!$P$2-LEN(SOURCE!D931)), "")&amp;
      SOURCE!E931&amp;", "&amp; IF(SOURCE!$Q$2-LEN(SOURCE!E931) &gt;= 0, REPT(" ",SOURCE!$Q$2-LEN(SOURCE!E931)), "")&amp;
      SOURCE!F931&amp;", "&amp; IF(SOURCE!$R$2-LEN(SOURCE!F931) &gt;=0, REPT(" ",SOURCE!$R$2-LEN(SOURCE!F931)), "")&amp;
      SOURCE!G931&amp;", "&amp; IF(SOURCE!$S$2-LEN(SOURCE!G931) &gt;= 0, REPT(" ",SOURCE!$S$2-LEN(SOURCE!G931)), "")&amp;
      TEXT(SOURCE!H931,"??0")&amp;", "&amp; IF(SOURCE!$T$2-3 &gt;= 0, REPT(" ",SOURCE!$T$2-3), "")&amp;
      TEXT(SOURCE!I931,"??0")&amp;", "&amp; IF(SOURCE!$U$2-3 &gt;= 0, REPT(" ",SOURCE!$U$2-3), "")&amp;
      SOURCE!J931&amp;", "&amp; IF(SOURCE!$V$2-LEN(SOURCE!J931) &gt;= 0, REPT(" ",SOURCE!$V$2-LEN(SOURCE!J931)), "")&amp;
      SOURCE!K931&amp;      IF(SOURCE!$W$2-LEN(SOURCE!K931) &gt;= 0, REPT(" ",SOURCE!$W$2-LEN(SOURCE!K931)), "")&amp;
  ", "&amp; SOURCE!L931&amp;      IF(SOURCE!$Y$2-LEN(SOURCE!L931) &gt;= 0, REPT(" ",SOURCE!$Y$2-LEN(SOURCE!L931)), "")&amp;
      "},"&amp;IF(SOURCE!M931&lt;&gt;"","   "&amp;SOURCE!M931,"")
 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932" spans="1:1">
      <c r="A932" s="14" t="str">
        <f>IF(SOURCE!C932&lt;0,VLOOKUP(SOURCE!C932,lookups!A$1:B$25,2,0),
  IF(ISBLANK(SOURCE!C932),
    "",
    "/* "&amp;TEXT(SOURCE!C932,"???0")&amp;" *"&amp;
      SOURCE!D932&amp;", "&amp; IF(SOURCE!$P$2-LEN(SOURCE!D932) &gt;= 0, REPT(" ",SOURCE!$P$2-LEN(SOURCE!D932)), "")&amp;
      SOURCE!E932&amp;", "&amp; IF(SOURCE!$Q$2-LEN(SOURCE!E932) &gt;= 0, REPT(" ",SOURCE!$Q$2-LEN(SOURCE!E932)), "")&amp;
      SOURCE!F932&amp;", "&amp; IF(SOURCE!$R$2-LEN(SOURCE!F932) &gt;=0, REPT(" ",SOURCE!$R$2-LEN(SOURCE!F932)), "")&amp;
      SOURCE!G932&amp;", "&amp; IF(SOURCE!$S$2-LEN(SOURCE!G932) &gt;= 0, REPT(" ",SOURCE!$S$2-LEN(SOURCE!G932)), "")&amp;
      TEXT(SOURCE!H932,"??0")&amp;", "&amp; IF(SOURCE!$T$2-3 &gt;= 0, REPT(" ",SOURCE!$T$2-3), "")&amp;
      TEXT(SOURCE!I932,"??0")&amp;", "&amp; IF(SOURCE!$U$2-3 &gt;= 0, REPT(" ",SOURCE!$U$2-3), "")&amp;
      SOURCE!J932&amp;", "&amp; IF(SOURCE!$V$2-LEN(SOURCE!J932) &gt;= 0, REPT(" ",SOURCE!$V$2-LEN(SOURCE!J932)), "")&amp;
      SOURCE!K932&amp;      IF(SOURCE!$W$2-LEN(SOURCE!K932) &gt;= 0, REPT(" ",SOURCE!$W$2-LEN(SOURCE!K932)), "")&amp;
  ", "&amp; SOURCE!L932&amp;      IF(SOURCE!$Y$2-LEN(SOURCE!L932) &gt;= 0, REPT(" ",SOURCE!$Y$2-LEN(SOURCE!L932)), "")&amp;
      "},"&amp;IF(SOURCE!M932&lt;&gt;"","   "&amp;SOURCE!M932,"")
 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933" spans="1:1">
      <c r="A933" s="14" t="str">
        <f>IF(SOURCE!C933&lt;0,VLOOKUP(SOURCE!C933,lookups!A$1:B$25,2,0),
  IF(ISBLANK(SOURCE!C933),
    "",
    "/* "&amp;TEXT(SOURCE!C933,"???0")&amp;" *"&amp;
      SOURCE!D933&amp;", "&amp; IF(SOURCE!$P$2-LEN(SOURCE!D933) &gt;= 0, REPT(" ",SOURCE!$P$2-LEN(SOURCE!D933)), "")&amp;
      SOURCE!E933&amp;", "&amp; IF(SOURCE!$Q$2-LEN(SOURCE!E933) &gt;= 0, REPT(" ",SOURCE!$Q$2-LEN(SOURCE!E933)), "")&amp;
      SOURCE!F933&amp;", "&amp; IF(SOURCE!$R$2-LEN(SOURCE!F933) &gt;=0, REPT(" ",SOURCE!$R$2-LEN(SOURCE!F933)), "")&amp;
      SOURCE!G933&amp;", "&amp; IF(SOURCE!$S$2-LEN(SOURCE!G933) &gt;= 0, REPT(" ",SOURCE!$S$2-LEN(SOURCE!G933)), "")&amp;
      TEXT(SOURCE!H933,"??0")&amp;", "&amp; IF(SOURCE!$T$2-3 &gt;= 0, REPT(" ",SOURCE!$T$2-3), "")&amp;
      TEXT(SOURCE!I933,"??0")&amp;", "&amp; IF(SOURCE!$U$2-3 &gt;= 0, REPT(" ",SOURCE!$U$2-3), "")&amp;
      SOURCE!J933&amp;", "&amp; IF(SOURCE!$V$2-LEN(SOURCE!J933) &gt;= 0, REPT(" ",SOURCE!$V$2-LEN(SOURCE!J933)), "")&amp;
      SOURCE!K933&amp;      IF(SOURCE!$W$2-LEN(SOURCE!K933) &gt;= 0, REPT(" ",SOURCE!$W$2-LEN(SOURCE!K933)), "")&amp;
  ", "&amp; SOURCE!L933&amp;      IF(SOURCE!$Y$2-LEN(SOURCE!L933) &gt;= 0, REPT(" ",SOURCE!$Y$2-LEN(SOURCE!L933)), "")&amp;
      "},"&amp;IF(SOURCE!M933&lt;&gt;"","   "&amp;SOURCE!M933,"")
 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934" spans="1:1">
      <c r="A934" s="14" t="str">
        <f>IF(SOURCE!C934&lt;0,VLOOKUP(SOURCE!C934,lookups!A$1:B$25,2,0),
  IF(ISBLANK(SOURCE!C934),
    "",
    "/* "&amp;TEXT(SOURCE!C934,"???0")&amp;" *"&amp;
      SOURCE!D934&amp;", "&amp; IF(SOURCE!$P$2-LEN(SOURCE!D934) &gt;= 0, REPT(" ",SOURCE!$P$2-LEN(SOURCE!D934)), "")&amp;
      SOURCE!E934&amp;", "&amp; IF(SOURCE!$Q$2-LEN(SOURCE!E934) &gt;= 0, REPT(" ",SOURCE!$Q$2-LEN(SOURCE!E934)), "")&amp;
      SOURCE!F934&amp;", "&amp; IF(SOURCE!$R$2-LEN(SOURCE!F934) &gt;=0, REPT(" ",SOURCE!$R$2-LEN(SOURCE!F934)), "")&amp;
      SOURCE!G934&amp;", "&amp; IF(SOURCE!$S$2-LEN(SOURCE!G934) &gt;= 0, REPT(" ",SOURCE!$S$2-LEN(SOURCE!G934)), "")&amp;
      TEXT(SOURCE!H934,"??0")&amp;", "&amp; IF(SOURCE!$T$2-3 &gt;= 0, REPT(" ",SOURCE!$T$2-3), "")&amp;
      TEXT(SOURCE!I934,"??0")&amp;", "&amp; IF(SOURCE!$U$2-3 &gt;= 0, REPT(" ",SOURCE!$U$2-3), "")&amp;
      SOURCE!J934&amp;", "&amp; IF(SOURCE!$V$2-LEN(SOURCE!J934) &gt;= 0, REPT(" ",SOURCE!$V$2-LEN(SOURCE!J934)), "")&amp;
      SOURCE!K934&amp;      IF(SOURCE!$W$2-LEN(SOURCE!K934) &gt;= 0, REPT(" ",SOURCE!$W$2-LEN(SOURCE!K934)), "")&amp;
  ", "&amp; SOURCE!L934&amp;      IF(SOURCE!$Y$2-LEN(SOURCE!L934) &gt;= 0, REPT(" ",SOURCE!$Y$2-LEN(SOURCE!L934)), "")&amp;
      "},"&amp;IF(SOURCE!M934&lt;&gt;"","   "&amp;SOURCE!M934,"")
 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935" spans="1:1">
      <c r="A935" s="14" t="str">
        <f>IF(SOURCE!C935&lt;0,VLOOKUP(SOURCE!C935,lookups!A$1:B$25,2,0),
  IF(ISBLANK(SOURCE!C935),
    "",
    "/* "&amp;TEXT(SOURCE!C935,"???0")&amp;" *"&amp;
      SOURCE!D935&amp;", "&amp; IF(SOURCE!$P$2-LEN(SOURCE!D935) &gt;= 0, REPT(" ",SOURCE!$P$2-LEN(SOURCE!D935)), "")&amp;
      SOURCE!E935&amp;", "&amp; IF(SOURCE!$Q$2-LEN(SOURCE!E935) &gt;= 0, REPT(" ",SOURCE!$Q$2-LEN(SOURCE!E935)), "")&amp;
      SOURCE!F935&amp;", "&amp; IF(SOURCE!$R$2-LEN(SOURCE!F935) &gt;=0, REPT(" ",SOURCE!$R$2-LEN(SOURCE!F935)), "")&amp;
      SOURCE!G935&amp;", "&amp; IF(SOURCE!$S$2-LEN(SOURCE!G935) &gt;= 0, REPT(" ",SOURCE!$S$2-LEN(SOURCE!G935)), "")&amp;
      TEXT(SOURCE!H935,"??0")&amp;", "&amp; IF(SOURCE!$T$2-3 &gt;= 0, REPT(" ",SOURCE!$T$2-3), "")&amp;
      TEXT(SOURCE!I935,"??0")&amp;", "&amp; IF(SOURCE!$U$2-3 &gt;= 0, REPT(" ",SOURCE!$U$2-3), "")&amp;
      SOURCE!J935&amp;", "&amp; IF(SOURCE!$V$2-LEN(SOURCE!J935) &gt;= 0, REPT(" ",SOURCE!$V$2-LEN(SOURCE!J935)), "")&amp;
      SOURCE!K935&amp;      IF(SOURCE!$W$2-LEN(SOURCE!K935) &gt;= 0, REPT(" ",SOURCE!$W$2-LEN(SOURCE!K935)), "")&amp;
  ", "&amp; SOURCE!L935&amp;      IF(SOURCE!$Y$2-LEN(SOURCE!L935) &gt;= 0, REPT(" ",SOURCE!$Y$2-LEN(SOURCE!L935)), "")&amp;
      "},"&amp;IF(SOURCE!M935&lt;&gt;"","   "&amp;SOURCE!M935,"")
 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936" spans="1:1">
      <c r="A936" s="14" t="str">
        <f>IF(SOURCE!C936&lt;0,VLOOKUP(SOURCE!C936,lookups!A$1:B$25,2,0),
  IF(ISBLANK(SOURCE!C936),
    "",
    "/* "&amp;TEXT(SOURCE!C936,"???0")&amp;" *"&amp;
      SOURCE!D936&amp;", "&amp; IF(SOURCE!$P$2-LEN(SOURCE!D936) &gt;= 0, REPT(" ",SOURCE!$P$2-LEN(SOURCE!D936)), "")&amp;
      SOURCE!E936&amp;", "&amp; IF(SOURCE!$Q$2-LEN(SOURCE!E936) &gt;= 0, REPT(" ",SOURCE!$Q$2-LEN(SOURCE!E936)), "")&amp;
      SOURCE!F936&amp;", "&amp; IF(SOURCE!$R$2-LEN(SOURCE!F936) &gt;=0, REPT(" ",SOURCE!$R$2-LEN(SOURCE!F936)), "")&amp;
      SOURCE!G936&amp;", "&amp; IF(SOURCE!$S$2-LEN(SOURCE!G936) &gt;= 0, REPT(" ",SOURCE!$S$2-LEN(SOURCE!G936)), "")&amp;
      TEXT(SOURCE!H936,"??0")&amp;", "&amp; IF(SOURCE!$T$2-3 &gt;= 0, REPT(" ",SOURCE!$T$2-3), "")&amp;
      TEXT(SOURCE!I936,"??0")&amp;", "&amp; IF(SOURCE!$U$2-3 &gt;= 0, REPT(" ",SOURCE!$U$2-3), "")&amp;
      SOURCE!J936&amp;", "&amp; IF(SOURCE!$V$2-LEN(SOURCE!J936) &gt;= 0, REPT(" ",SOURCE!$V$2-LEN(SOURCE!J936)), "")&amp;
      SOURCE!K936&amp;      IF(SOURCE!$W$2-LEN(SOURCE!K936) &gt;= 0, REPT(" ",SOURCE!$W$2-LEN(SOURCE!K936)), "")&amp;
  ", "&amp; SOURCE!L936&amp;      IF(SOURCE!$Y$2-LEN(SOURCE!L936) &gt;= 0, REPT(" ",SOURCE!$Y$2-LEN(SOURCE!L936)), "")&amp;
      "},"&amp;IF(SOURCE!M936&lt;&gt;"","   "&amp;SOURCE!M936,"")
 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937" spans="1:1">
      <c r="A937" s="14" t="str">
        <f>IF(SOURCE!C937&lt;0,VLOOKUP(SOURCE!C937,lookups!A$1:B$25,2,0),
  IF(ISBLANK(SOURCE!C937),
    "",
    "/* "&amp;TEXT(SOURCE!C937,"???0")&amp;" *"&amp;
      SOURCE!D937&amp;", "&amp; IF(SOURCE!$P$2-LEN(SOURCE!D937) &gt;= 0, REPT(" ",SOURCE!$P$2-LEN(SOURCE!D937)), "")&amp;
      SOURCE!E937&amp;", "&amp; IF(SOURCE!$Q$2-LEN(SOURCE!E937) &gt;= 0, REPT(" ",SOURCE!$Q$2-LEN(SOURCE!E937)), "")&amp;
      SOURCE!F937&amp;", "&amp; IF(SOURCE!$R$2-LEN(SOURCE!F937) &gt;=0, REPT(" ",SOURCE!$R$2-LEN(SOURCE!F937)), "")&amp;
      SOURCE!G937&amp;", "&amp; IF(SOURCE!$S$2-LEN(SOURCE!G937) &gt;= 0, REPT(" ",SOURCE!$S$2-LEN(SOURCE!G937)), "")&amp;
      TEXT(SOURCE!H937,"??0")&amp;", "&amp; IF(SOURCE!$T$2-3 &gt;= 0, REPT(" ",SOURCE!$T$2-3), "")&amp;
      TEXT(SOURCE!I937,"??0")&amp;", "&amp; IF(SOURCE!$U$2-3 &gt;= 0, REPT(" ",SOURCE!$U$2-3), "")&amp;
      SOURCE!J937&amp;", "&amp; IF(SOURCE!$V$2-LEN(SOURCE!J937) &gt;= 0, REPT(" ",SOURCE!$V$2-LEN(SOURCE!J937)), "")&amp;
      SOURCE!K937&amp;      IF(SOURCE!$W$2-LEN(SOURCE!K937) &gt;= 0, REPT(" ",SOURCE!$W$2-LEN(SOURCE!K937)), "")&amp;
  ", "&amp; SOURCE!L937&amp;      IF(SOURCE!$Y$2-LEN(SOURCE!L937) &gt;= 0, REPT(" ",SOURCE!$Y$2-LEN(SOURCE!L937)), "")&amp;
      "},"&amp;IF(SOURCE!M937&lt;&gt;"","   "&amp;SOURCE!M937,"")
 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938" spans="1:1">
      <c r="A938" s="14" t="str">
        <f>IF(SOURCE!C938&lt;0,VLOOKUP(SOURCE!C938,lookups!A$1:B$25,2,0),
  IF(ISBLANK(SOURCE!C938),
    "",
    "/* "&amp;TEXT(SOURCE!C938,"???0")&amp;" *"&amp;
      SOURCE!D938&amp;", "&amp; IF(SOURCE!$P$2-LEN(SOURCE!D938) &gt;= 0, REPT(" ",SOURCE!$P$2-LEN(SOURCE!D938)), "")&amp;
      SOURCE!E938&amp;", "&amp; IF(SOURCE!$Q$2-LEN(SOURCE!E938) &gt;= 0, REPT(" ",SOURCE!$Q$2-LEN(SOURCE!E938)), "")&amp;
      SOURCE!F938&amp;", "&amp; IF(SOURCE!$R$2-LEN(SOURCE!F938) &gt;=0, REPT(" ",SOURCE!$R$2-LEN(SOURCE!F938)), "")&amp;
      SOURCE!G938&amp;", "&amp; IF(SOURCE!$S$2-LEN(SOURCE!G938) &gt;= 0, REPT(" ",SOURCE!$S$2-LEN(SOURCE!G938)), "")&amp;
      TEXT(SOURCE!H938,"??0")&amp;", "&amp; IF(SOURCE!$T$2-3 &gt;= 0, REPT(" ",SOURCE!$T$2-3), "")&amp;
      TEXT(SOURCE!I938,"??0")&amp;", "&amp; IF(SOURCE!$U$2-3 &gt;= 0, REPT(" ",SOURCE!$U$2-3), "")&amp;
      SOURCE!J938&amp;", "&amp; IF(SOURCE!$V$2-LEN(SOURCE!J938) &gt;= 0, REPT(" ",SOURCE!$V$2-LEN(SOURCE!J938)), "")&amp;
      SOURCE!K938&amp;      IF(SOURCE!$W$2-LEN(SOURCE!K938) &gt;= 0, REPT(" ",SOURCE!$W$2-LEN(SOURCE!K938)), "")&amp;
  ", "&amp; SOURCE!L938&amp;      IF(SOURCE!$Y$2-LEN(SOURCE!L938) &gt;= 0, REPT(" ",SOURCE!$Y$2-LEN(SOURCE!L938)), "")&amp;
      "},"&amp;IF(SOURCE!M938&lt;&gt;"","   "&amp;SOURCE!M938,"")
 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939" spans="1:1">
      <c r="A939" s="14" t="str">
        <f>IF(SOURCE!C939&lt;0,VLOOKUP(SOURCE!C939,lookups!A$1:B$25,2,0),
  IF(ISBLANK(SOURCE!C939),
    "",
    "/* "&amp;TEXT(SOURCE!C939,"???0")&amp;" *"&amp;
      SOURCE!D939&amp;", "&amp; IF(SOURCE!$P$2-LEN(SOURCE!D939) &gt;= 0, REPT(" ",SOURCE!$P$2-LEN(SOURCE!D939)), "")&amp;
      SOURCE!E939&amp;", "&amp; IF(SOURCE!$Q$2-LEN(SOURCE!E939) &gt;= 0, REPT(" ",SOURCE!$Q$2-LEN(SOURCE!E939)), "")&amp;
      SOURCE!F939&amp;", "&amp; IF(SOURCE!$R$2-LEN(SOURCE!F939) &gt;=0, REPT(" ",SOURCE!$R$2-LEN(SOURCE!F939)), "")&amp;
      SOURCE!G939&amp;", "&amp; IF(SOURCE!$S$2-LEN(SOURCE!G939) &gt;= 0, REPT(" ",SOURCE!$S$2-LEN(SOURCE!G939)), "")&amp;
      TEXT(SOURCE!H939,"??0")&amp;", "&amp; IF(SOURCE!$T$2-3 &gt;= 0, REPT(" ",SOURCE!$T$2-3), "")&amp;
      TEXT(SOURCE!I939,"??0")&amp;", "&amp; IF(SOURCE!$U$2-3 &gt;= 0, REPT(" ",SOURCE!$U$2-3), "")&amp;
      SOURCE!J939&amp;", "&amp; IF(SOURCE!$V$2-LEN(SOURCE!J939) &gt;= 0, REPT(" ",SOURCE!$V$2-LEN(SOURCE!J939)), "")&amp;
      SOURCE!K939&amp;      IF(SOURCE!$W$2-LEN(SOURCE!K939) &gt;= 0, REPT(" ",SOURCE!$W$2-LEN(SOURCE!K939)), "")&amp;
  ", "&amp; SOURCE!L939&amp;      IF(SOURCE!$Y$2-LEN(SOURCE!L939) &gt;= 0, REPT(" ",SOURCE!$Y$2-LEN(SOURCE!L939)), "")&amp;
      "},"&amp;IF(SOURCE!M939&lt;&gt;"","   "&amp;SOURCE!M939,"")
 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940" spans="1:1">
      <c r="A940" s="14" t="str">
        <f>IF(SOURCE!C940&lt;0,VLOOKUP(SOURCE!C940,lookups!A$1:B$25,2,0),
  IF(ISBLANK(SOURCE!C940),
    "",
    "/* "&amp;TEXT(SOURCE!C940,"???0")&amp;" *"&amp;
      SOURCE!D940&amp;", "&amp; IF(SOURCE!$P$2-LEN(SOURCE!D940) &gt;= 0, REPT(" ",SOURCE!$P$2-LEN(SOURCE!D940)), "")&amp;
      SOURCE!E940&amp;", "&amp; IF(SOURCE!$Q$2-LEN(SOURCE!E940) &gt;= 0, REPT(" ",SOURCE!$Q$2-LEN(SOURCE!E940)), "")&amp;
      SOURCE!F940&amp;", "&amp; IF(SOURCE!$R$2-LEN(SOURCE!F940) &gt;=0, REPT(" ",SOURCE!$R$2-LEN(SOURCE!F940)), "")&amp;
      SOURCE!G940&amp;", "&amp; IF(SOURCE!$S$2-LEN(SOURCE!G940) &gt;= 0, REPT(" ",SOURCE!$S$2-LEN(SOURCE!G940)), "")&amp;
      TEXT(SOURCE!H940,"??0")&amp;", "&amp; IF(SOURCE!$T$2-3 &gt;= 0, REPT(" ",SOURCE!$T$2-3), "")&amp;
      TEXT(SOURCE!I940,"??0")&amp;", "&amp; IF(SOURCE!$U$2-3 &gt;= 0, REPT(" ",SOURCE!$U$2-3), "")&amp;
      SOURCE!J940&amp;", "&amp; IF(SOURCE!$V$2-LEN(SOURCE!J940) &gt;= 0, REPT(" ",SOURCE!$V$2-LEN(SOURCE!J940)), "")&amp;
      SOURCE!K940&amp;      IF(SOURCE!$W$2-LEN(SOURCE!K940) &gt;= 0, REPT(" ",SOURCE!$W$2-LEN(SOURCE!K940)), "")&amp;
  ", "&amp; SOURCE!L940&amp;      IF(SOURCE!$Y$2-LEN(SOURCE!L940) &gt;= 0, REPT(" ",SOURCE!$Y$2-LEN(SOURCE!L940)), "")&amp;
      "},"&amp;IF(SOURCE!M940&lt;&gt;"","   "&amp;SOURCE!M940,"")
 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941" spans="1:1">
      <c r="A941" s="14" t="str">
        <f>IF(SOURCE!C941&lt;0,VLOOKUP(SOURCE!C941,lookups!A$1:B$25,2,0),
  IF(ISBLANK(SOURCE!C941),
    "",
    "/* "&amp;TEXT(SOURCE!C941,"???0")&amp;" *"&amp;
      SOURCE!D941&amp;", "&amp; IF(SOURCE!$P$2-LEN(SOURCE!D941) &gt;= 0, REPT(" ",SOURCE!$P$2-LEN(SOURCE!D941)), "")&amp;
      SOURCE!E941&amp;", "&amp; IF(SOURCE!$Q$2-LEN(SOURCE!E941) &gt;= 0, REPT(" ",SOURCE!$Q$2-LEN(SOURCE!E941)), "")&amp;
      SOURCE!F941&amp;", "&amp; IF(SOURCE!$R$2-LEN(SOURCE!F941) &gt;=0, REPT(" ",SOURCE!$R$2-LEN(SOURCE!F941)), "")&amp;
      SOURCE!G941&amp;", "&amp; IF(SOURCE!$S$2-LEN(SOURCE!G941) &gt;= 0, REPT(" ",SOURCE!$S$2-LEN(SOURCE!G941)), "")&amp;
      TEXT(SOURCE!H941,"??0")&amp;", "&amp; IF(SOURCE!$T$2-3 &gt;= 0, REPT(" ",SOURCE!$T$2-3), "")&amp;
      TEXT(SOURCE!I941,"??0")&amp;", "&amp; IF(SOURCE!$U$2-3 &gt;= 0, REPT(" ",SOURCE!$U$2-3), "")&amp;
      SOURCE!J941&amp;", "&amp; IF(SOURCE!$V$2-LEN(SOURCE!J941) &gt;= 0, REPT(" ",SOURCE!$V$2-LEN(SOURCE!J941)), "")&amp;
      SOURCE!K941&amp;      IF(SOURCE!$W$2-LEN(SOURCE!K941) &gt;= 0, REPT(" ",SOURCE!$W$2-LEN(SOURCE!K941)), "")&amp;
  ", "&amp; SOURCE!L941&amp;      IF(SOURCE!$Y$2-LEN(SOURCE!L941) &gt;= 0, REPT(" ",SOURCE!$Y$2-LEN(SOURCE!L941)), "")&amp;
      "},"&amp;IF(SOURCE!M941&lt;&gt;"","   "&amp;SOURCE!M941,"")
 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942" spans="1:1">
      <c r="A942" s="14" t="str">
        <f>IF(SOURCE!C942&lt;0,VLOOKUP(SOURCE!C942,lookups!A$1:B$25,2,0),
  IF(ISBLANK(SOURCE!C942),
    "",
    "/* "&amp;TEXT(SOURCE!C942,"???0")&amp;" *"&amp;
      SOURCE!D942&amp;", "&amp; IF(SOURCE!$P$2-LEN(SOURCE!D942) &gt;= 0, REPT(" ",SOURCE!$P$2-LEN(SOURCE!D942)), "")&amp;
      SOURCE!E942&amp;", "&amp; IF(SOURCE!$Q$2-LEN(SOURCE!E942) &gt;= 0, REPT(" ",SOURCE!$Q$2-LEN(SOURCE!E942)), "")&amp;
      SOURCE!F942&amp;", "&amp; IF(SOURCE!$R$2-LEN(SOURCE!F942) &gt;=0, REPT(" ",SOURCE!$R$2-LEN(SOURCE!F942)), "")&amp;
      SOURCE!G942&amp;", "&amp; IF(SOURCE!$S$2-LEN(SOURCE!G942) &gt;= 0, REPT(" ",SOURCE!$S$2-LEN(SOURCE!G942)), "")&amp;
      TEXT(SOURCE!H942,"??0")&amp;", "&amp; IF(SOURCE!$T$2-3 &gt;= 0, REPT(" ",SOURCE!$T$2-3), "")&amp;
      TEXT(SOURCE!I942,"??0")&amp;", "&amp; IF(SOURCE!$U$2-3 &gt;= 0, REPT(" ",SOURCE!$U$2-3), "")&amp;
      SOURCE!J942&amp;", "&amp; IF(SOURCE!$V$2-LEN(SOURCE!J942) &gt;= 0, REPT(" ",SOURCE!$V$2-LEN(SOURCE!J942)), "")&amp;
      SOURCE!K942&amp;      IF(SOURCE!$W$2-LEN(SOURCE!K942) &gt;= 0, REPT(" ",SOURCE!$W$2-LEN(SOURCE!K942)), "")&amp;
  ", "&amp; SOURCE!L942&amp;      IF(SOURCE!$Y$2-LEN(SOURCE!L942) &gt;= 0, REPT(" ",SOURCE!$Y$2-LEN(SOURCE!L942)), "")&amp;
      "},"&amp;IF(SOURCE!M942&lt;&gt;"","   "&amp;SOURCE!M942,"")
 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943" spans="1:1">
      <c r="A943" s="14" t="str">
        <f>IF(SOURCE!C943&lt;0,VLOOKUP(SOURCE!C943,lookups!A$1:B$25,2,0),
  IF(ISBLANK(SOURCE!C943),
    "",
    "/* "&amp;TEXT(SOURCE!C943,"???0")&amp;" *"&amp;
      SOURCE!D943&amp;", "&amp; IF(SOURCE!$P$2-LEN(SOURCE!D943) &gt;= 0, REPT(" ",SOURCE!$P$2-LEN(SOURCE!D943)), "")&amp;
      SOURCE!E943&amp;", "&amp; IF(SOURCE!$Q$2-LEN(SOURCE!E943) &gt;= 0, REPT(" ",SOURCE!$Q$2-LEN(SOURCE!E943)), "")&amp;
      SOURCE!F943&amp;", "&amp; IF(SOURCE!$R$2-LEN(SOURCE!F943) &gt;=0, REPT(" ",SOURCE!$R$2-LEN(SOURCE!F943)), "")&amp;
      SOURCE!G943&amp;", "&amp; IF(SOURCE!$S$2-LEN(SOURCE!G943) &gt;= 0, REPT(" ",SOURCE!$S$2-LEN(SOURCE!G943)), "")&amp;
      TEXT(SOURCE!H943,"??0")&amp;", "&amp; IF(SOURCE!$T$2-3 &gt;= 0, REPT(" ",SOURCE!$T$2-3), "")&amp;
      TEXT(SOURCE!I943,"??0")&amp;", "&amp; IF(SOURCE!$U$2-3 &gt;= 0, REPT(" ",SOURCE!$U$2-3), "")&amp;
      SOURCE!J943&amp;", "&amp; IF(SOURCE!$V$2-LEN(SOURCE!J943) &gt;= 0, REPT(" ",SOURCE!$V$2-LEN(SOURCE!J943)), "")&amp;
      SOURCE!K943&amp;      IF(SOURCE!$W$2-LEN(SOURCE!K943) &gt;= 0, REPT(" ",SOURCE!$W$2-LEN(SOURCE!K943)), "")&amp;
  ", "&amp; SOURCE!L943&amp;      IF(SOURCE!$Y$2-LEN(SOURCE!L943) &gt;= 0, REPT(" ",SOURCE!$Y$2-LEN(SOURCE!L943)), "")&amp;
      "},"&amp;IF(SOURCE!M943&lt;&gt;"","   "&amp;SOURCE!M943,"")
 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944" spans="1:1">
      <c r="A944" s="14" t="str">
        <f>IF(SOURCE!C944&lt;0,VLOOKUP(SOURCE!C944,lookups!A$1:B$25,2,0),
  IF(ISBLANK(SOURCE!C944),
    "",
    "/* "&amp;TEXT(SOURCE!C944,"???0")&amp;" *"&amp;
      SOURCE!D944&amp;", "&amp; IF(SOURCE!$P$2-LEN(SOURCE!D944) &gt;= 0, REPT(" ",SOURCE!$P$2-LEN(SOURCE!D944)), "")&amp;
      SOURCE!E944&amp;", "&amp; IF(SOURCE!$Q$2-LEN(SOURCE!E944) &gt;= 0, REPT(" ",SOURCE!$Q$2-LEN(SOURCE!E944)), "")&amp;
      SOURCE!F944&amp;", "&amp; IF(SOURCE!$R$2-LEN(SOURCE!F944) &gt;=0, REPT(" ",SOURCE!$R$2-LEN(SOURCE!F944)), "")&amp;
      SOURCE!G944&amp;", "&amp; IF(SOURCE!$S$2-LEN(SOURCE!G944) &gt;= 0, REPT(" ",SOURCE!$S$2-LEN(SOURCE!G944)), "")&amp;
      TEXT(SOURCE!H944,"??0")&amp;", "&amp; IF(SOURCE!$T$2-3 &gt;= 0, REPT(" ",SOURCE!$T$2-3), "")&amp;
      TEXT(SOURCE!I944,"??0")&amp;", "&amp; IF(SOURCE!$U$2-3 &gt;= 0, REPT(" ",SOURCE!$U$2-3), "")&amp;
      SOURCE!J944&amp;", "&amp; IF(SOURCE!$V$2-LEN(SOURCE!J944) &gt;= 0, REPT(" ",SOURCE!$V$2-LEN(SOURCE!J944)), "")&amp;
      SOURCE!K944&amp;      IF(SOURCE!$W$2-LEN(SOURCE!K944) &gt;= 0, REPT(" ",SOURCE!$W$2-LEN(SOURCE!K944)), "")&amp;
  ", "&amp; SOURCE!L944&amp;      IF(SOURCE!$Y$2-LEN(SOURCE!L944) &gt;= 0, REPT(" ",SOURCE!$Y$2-LEN(SOURCE!L944)), "")&amp;
      "},"&amp;IF(SOURCE!M944&lt;&gt;"","   "&amp;SOURCE!M944,"")
 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945" spans="1:1">
      <c r="A945" s="14" t="str">
        <f>IF(SOURCE!C945&lt;0,VLOOKUP(SOURCE!C945,lookups!A$1:B$25,2,0),
  IF(ISBLANK(SOURCE!C945),
    "",
    "/* "&amp;TEXT(SOURCE!C945,"???0")&amp;" *"&amp;
      SOURCE!D945&amp;", "&amp; IF(SOURCE!$P$2-LEN(SOURCE!D945) &gt;= 0, REPT(" ",SOURCE!$P$2-LEN(SOURCE!D945)), "")&amp;
      SOURCE!E945&amp;", "&amp; IF(SOURCE!$Q$2-LEN(SOURCE!E945) &gt;= 0, REPT(" ",SOURCE!$Q$2-LEN(SOURCE!E945)), "")&amp;
      SOURCE!F945&amp;", "&amp; IF(SOURCE!$R$2-LEN(SOURCE!F945) &gt;=0, REPT(" ",SOURCE!$R$2-LEN(SOURCE!F945)), "")&amp;
      SOURCE!G945&amp;", "&amp; IF(SOURCE!$S$2-LEN(SOURCE!G945) &gt;= 0, REPT(" ",SOURCE!$S$2-LEN(SOURCE!G945)), "")&amp;
      TEXT(SOURCE!H945,"??0")&amp;", "&amp; IF(SOURCE!$T$2-3 &gt;= 0, REPT(" ",SOURCE!$T$2-3), "")&amp;
      TEXT(SOURCE!I945,"??0")&amp;", "&amp; IF(SOURCE!$U$2-3 &gt;= 0, REPT(" ",SOURCE!$U$2-3), "")&amp;
      SOURCE!J945&amp;", "&amp; IF(SOURCE!$V$2-LEN(SOURCE!J945) &gt;= 0, REPT(" ",SOURCE!$V$2-LEN(SOURCE!J945)), "")&amp;
      SOURCE!K945&amp;      IF(SOURCE!$W$2-LEN(SOURCE!K945) &gt;= 0, REPT(" ",SOURCE!$W$2-LEN(SOURCE!K945)), "")&amp;
  ", "&amp; SOURCE!L945&amp;      IF(SOURCE!$Y$2-LEN(SOURCE!L945) &gt;= 0, REPT(" ",SOURCE!$Y$2-LEN(SOURCE!L945)), "")&amp;
      "},"&amp;IF(SOURCE!M945&lt;&gt;"","   "&amp;SOURCE!M945,"")
 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946" spans="1:1">
      <c r="A946" s="14" t="str">
        <f>IF(SOURCE!C946&lt;0,VLOOKUP(SOURCE!C946,lookups!A$1:B$25,2,0),
  IF(ISBLANK(SOURCE!C946),
    "",
    "/* "&amp;TEXT(SOURCE!C946,"???0")&amp;" *"&amp;
      SOURCE!D946&amp;", "&amp; IF(SOURCE!$P$2-LEN(SOURCE!D946) &gt;= 0, REPT(" ",SOURCE!$P$2-LEN(SOURCE!D946)), "")&amp;
      SOURCE!E946&amp;", "&amp; IF(SOURCE!$Q$2-LEN(SOURCE!E946) &gt;= 0, REPT(" ",SOURCE!$Q$2-LEN(SOURCE!E946)), "")&amp;
      SOURCE!F946&amp;", "&amp; IF(SOURCE!$R$2-LEN(SOURCE!F946) &gt;=0, REPT(" ",SOURCE!$R$2-LEN(SOURCE!F946)), "")&amp;
      SOURCE!G946&amp;", "&amp; IF(SOURCE!$S$2-LEN(SOURCE!G946) &gt;= 0, REPT(" ",SOURCE!$S$2-LEN(SOURCE!G946)), "")&amp;
      TEXT(SOURCE!H946,"??0")&amp;", "&amp; IF(SOURCE!$T$2-3 &gt;= 0, REPT(" ",SOURCE!$T$2-3), "")&amp;
      TEXT(SOURCE!I946,"??0")&amp;", "&amp; IF(SOURCE!$U$2-3 &gt;= 0, REPT(" ",SOURCE!$U$2-3), "")&amp;
      SOURCE!J946&amp;", "&amp; IF(SOURCE!$V$2-LEN(SOURCE!J946) &gt;= 0, REPT(" ",SOURCE!$V$2-LEN(SOURCE!J946)), "")&amp;
      SOURCE!K946&amp;      IF(SOURCE!$W$2-LEN(SOURCE!K946) &gt;= 0, REPT(" ",SOURCE!$W$2-LEN(SOURCE!K946)), "")&amp;
  ", "&amp; SOURCE!L946&amp;      IF(SOURCE!$Y$2-LEN(SOURCE!L946) &gt;= 0, REPT(" ",SOURCE!$Y$2-LEN(SOURCE!L946)), "")&amp;
      "},"&amp;IF(SOURCE!M946&lt;&gt;"","   "&amp;SOURCE!M946,"")
 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947" spans="1:1">
      <c r="A947" s="14" t="str">
        <f>IF(SOURCE!C947&lt;0,VLOOKUP(SOURCE!C947,lookups!A$1:B$25,2,0),
  IF(ISBLANK(SOURCE!C947),
    "",
    "/* "&amp;TEXT(SOURCE!C947,"???0")&amp;" *"&amp;
      SOURCE!D947&amp;", "&amp; IF(SOURCE!$P$2-LEN(SOURCE!D947) &gt;= 0, REPT(" ",SOURCE!$P$2-LEN(SOURCE!D947)), "")&amp;
      SOURCE!E947&amp;", "&amp; IF(SOURCE!$Q$2-LEN(SOURCE!E947) &gt;= 0, REPT(" ",SOURCE!$Q$2-LEN(SOURCE!E947)), "")&amp;
      SOURCE!F947&amp;", "&amp; IF(SOURCE!$R$2-LEN(SOURCE!F947) &gt;=0, REPT(" ",SOURCE!$R$2-LEN(SOURCE!F947)), "")&amp;
      SOURCE!G947&amp;", "&amp; IF(SOURCE!$S$2-LEN(SOURCE!G947) &gt;= 0, REPT(" ",SOURCE!$S$2-LEN(SOURCE!G947)), "")&amp;
      TEXT(SOURCE!H947,"??0")&amp;", "&amp; IF(SOURCE!$T$2-3 &gt;= 0, REPT(" ",SOURCE!$T$2-3), "")&amp;
      TEXT(SOURCE!I947,"??0")&amp;", "&amp; IF(SOURCE!$U$2-3 &gt;= 0, REPT(" ",SOURCE!$U$2-3), "")&amp;
      SOURCE!J947&amp;", "&amp; IF(SOURCE!$V$2-LEN(SOURCE!J947) &gt;= 0, REPT(" ",SOURCE!$V$2-LEN(SOURCE!J947)), "")&amp;
      SOURCE!K947&amp;      IF(SOURCE!$W$2-LEN(SOURCE!K947) &gt;= 0, REPT(" ",SOURCE!$W$2-LEN(SOURCE!K947)), "")&amp;
  ", "&amp; SOURCE!L947&amp;      IF(SOURCE!$Y$2-LEN(SOURCE!L947) &gt;= 0, REPT(" ",SOURCE!$Y$2-LEN(SOURCE!L947)), "")&amp;
      "},"&amp;IF(SOURCE!M947&lt;&gt;"","   "&amp;SOURCE!M947,"")
 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948" spans="1:1">
      <c r="A948" s="14" t="str">
        <f>IF(SOURCE!C948&lt;0,VLOOKUP(SOURCE!C948,lookups!A$1:B$25,2,0),
  IF(ISBLANK(SOURCE!C948),
    "",
    "/* "&amp;TEXT(SOURCE!C948,"???0")&amp;" *"&amp;
      SOURCE!D948&amp;", "&amp; IF(SOURCE!$P$2-LEN(SOURCE!D948) &gt;= 0, REPT(" ",SOURCE!$P$2-LEN(SOURCE!D948)), "")&amp;
      SOURCE!E948&amp;", "&amp; IF(SOURCE!$Q$2-LEN(SOURCE!E948) &gt;= 0, REPT(" ",SOURCE!$Q$2-LEN(SOURCE!E948)), "")&amp;
      SOURCE!F948&amp;", "&amp; IF(SOURCE!$R$2-LEN(SOURCE!F948) &gt;=0, REPT(" ",SOURCE!$R$2-LEN(SOURCE!F948)), "")&amp;
      SOURCE!G948&amp;", "&amp; IF(SOURCE!$S$2-LEN(SOURCE!G948) &gt;= 0, REPT(" ",SOURCE!$S$2-LEN(SOURCE!G948)), "")&amp;
      TEXT(SOURCE!H948,"??0")&amp;", "&amp; IF(SOURCE!$T$2-3 &gt;= 0, REPT(" ",SOURCE!$T$2-3), "")&amp;
      TEXT(SOURCE!I948,"??0")&amp;", "&amp; IF(SOURCE!$U$2-3 &gt;= 0, REPT(" ",SOURCE!$U$2-3), "")&amp;
      SOURCE!J948&amp;", "&amp; IF(SOURCE!$V$2-LEN(SOURCE!J948) &gt;= 0, REPT(" ",SOURCE!$V$2-LEN(SOURCE!J948)), "")&amp;
      SOURCE!K948&amp;      IF(SOURCE!$W$2-LEN(SOURCE!K948) &gt;= 0, REPT(" ",SOURCE!$W$2-LEN(SOURCE!K948)), "")&amp;
  ", "&amp; SOURCE!L948&amp;      IF(SOURCE!$Y$2-LEN(SOURCE!L948) &gt;= 0, REPT(" ",SOURCE!$Y$2-LEN(SOURCE!L948)), "")&amp;
      "},"&amp;IF(SOURCE!M948&lt;&gt;"","   "&amp;SOURCE!M948,"")
 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949" spans="1:1">
      <c r="A949" s="14" t="str">
        <f>IF(SOURCE!C949&lt;0,VLOOKUP(SOURCE!C949,lookups!A$1:B$25,2,0),
  IF(ISBLANK(SOURCE!C949),
    "",
    "/* "&amp;TEXT(SOURCE!C949,"???0")&amp;" *"&amp;
      SOURCE!D949&amp;", "&amp; IF(SOURCE!$P$2-LEN(SOURCE!D949) &gt;= 0, REPT(" ",SOURCE!$P$2-LEN(SOURCE!D949)), "")&amp;
      SOURCE!E949&amp;", "&amp; IF(SOURCE!$Q$2-LEN(SOURCE!E949) &gt;= 0, REPT(" ",SOURCE!$Q$2-LEN(SOURCE!E949)), "")&amp;
      SOURCE!F949&amp;", "&amp; IF(SOURCE!$R$2-LEN(SOURCE!F949) &gt;=0, REPT(" ",SOURCE!$R$2-LEN(SOURCE!F949)), "")&amp;
      SOURCE!G949&amp;", "&amp; IF(SOURCE!$S$2-LEN(SOURCE!G949) &gt;= 0, REPT(" ",SOURCE!$S$2-LEN(SOURCE!G949)), "")&amp;
      TEXT(SOURCE!H949,"??0")&amp;", "&amp; IF(SOURCE!$T$2-3 &gt;= 0, REPT(" ",SOURCE!$T$2-3), "")&amp;
      TEXT(SOURCE!I949,"??0")&amp;", "&amp; IF(SOURCE!$U$2-3 &gt;= 0, REPT(" ",SOURCE!$U$2-3), "")&amp;
      SOURCE!J949&amp;", "&amp; IF(SOURCE!$V$2-LEN(SOURCE!J949) &gt;= 0, REPT(" ",SOURCE!$V$2-LEN(SOURCE!J949)), "")&amp;
      SOURCE!K949&amp;      IF(SOURCE!$W$2-LEN(SOURCE!K949) &gt;= 0, REPT(" ",SOURCE!$W$2-LEN(SOURCE!K949)), "")&amp;
  ", "&amp; SOURCE!L949&amp;      IF(SOURCE!$Y$2-LEN(SOURCE!L949) &gt;= 0, REPT(" ",SOURCE!$Y$2-LEN(SOURCE!L949)), "")&amp;
      "},"&amp;IF(SOURCE!M949&lt;&gt;"","   "&amp;SOURCE!M949,"")
 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950" spans="1:1">
      <c r="A950" s="14" t="str">
        <f>IF(SOURCE!C950&lt;0,VLOOKUP(SOURCE!C950,lookups!A$1:B$25,2,0),
  IF(ISBLANK(SOURCE!C950),
    "",
    "/* "&amp;TEXT(SOURCE!C950,"???0")&amp;" *"&amp;
      SOURCE!D950&amp;", "&amp; IF(SOURCE!$P$2-LEN(SOURCE!D950) &gt;= 0, REPT(" ",SOURCE!$P$2-LEN(SOURCE!D950)), "")&amp;
      SOURCE!E950&amp;", "&amp; IF(SOURCE!$Q$2-LEN(SOURCE!E950) &gt;= 0, REPT(" ",SOURCE!$Q$2-LEN(SOURCE!E950)), "")&amp;
      SOURCE!F950&amp;", "&amp; IF(SOURCE!$R$2-LEN(SOURCE!F950) &gt;=0, REPT(" ",SOURCE!$R$2-LEN(SOURCE!F950)), "")&amp;
      SOURCE!G950&amp;", "&amp; IF(SOURCE!$S$2-LEN(SOURCE!G950) &gt;= 0, REPT(" ",SOURCE!$S$2-LEN(SOURCE!G950)), "")&amp;
      TEXT(SOURCE!H950,"??0")&amp;", "&amp; IF(SOURCE!$T$2-3 &gt;= 0, REPT(" ",SOURCE!$T$2-3), "")&amp;
      TEXT(SOURCE!I950,"??0")&amp;", "&amp; IF(SOURCE!$U$2-3 &gt;= 0, REPT(" ",SOURCE!$U$2-3), "")&amp;
      SOURCE!J950&amp;", "&amp; IF(SOURCE!$V$2-LEN(SOURCE!J950) &gt;= 0, REPT(" ",SOURCE!$V$2-LEN(SOURCE!J950)), "")&amp;
      SOURCE!K950&amp;      IF(SOURCE!$W$2-LEN(SOURCE!K950) &gt;= 0, REPT(" ",SOURCE!$W$2-LEN(SOURCE!K950)), "")&amp;
  ", "&amp; SOURCE!L950&amp;      IF(SOURCE!$Y$2-LEN(SOURCE!L950) &gt;= 0, REPT(" ",SOURCE!$Y$2-LEN(SOURCE!L950)), "")&amp;
      "},"&amp;IF(SOURCE!M950&lt;&gt;"","   "&amp;SOURCE!M950,"")
 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951" spans="1:1">
      <c r="A951" s="14" t="str">
        <f>IF(SOURCE!C951&lt;0,VLOOKUP(SOURCE!C951,lookups!A$1:B$25,2,0),
  IF(ISBLANK(SOURCE!C951),
    "",
    "/* "&amp;TEXT(SOURCE!C951,"???0")&amp;" *"&amp;
      SOURCE!D951&amp;", "&amp; IF(SOURCE!$P$2-LEN(SOURCE!D951) &gt;= 0, REPT(" ",SOURCE!$P$2-LEN(SOURCE!D951)), "")&amp;
      SOURCE!E951&amp;", "&amp; IF(SOURCE!$Q$2-LEN(SOURCE!E951) &gt;= 0, REPT(" ",SOURCE!$Q$2-LEN(SOURCE!E951)), "")&amp;
      SOURCE!F951&amp;", "&amp; IF(SOURCE!$R$2-LEN(SOURCE!F951) &gt;=0, REPT(" ",SOURCE!$R$2-LEN(SOURCE!F951)), "")&amp;
      SOURCE!G951&amp;", "&amp; IF(SOURCE!$S$2-LEN(SOURCE!G951) &gt;= 0, REPT(" ",SOURCE!$S$2-LEN(SOURCE!G951)), "")&amp;
      TEXT(SOURCE!H951,"??0")&amp;", "&amp; IF(SOURCE!$T$2-3 &gt;= 0, REPT(" ",SOURCE!$T$2-3), "")&amp;
      TEXT(SOURCE!I951,"??0")&amp;", "&amp; IF(SOURCE!$U$2-3 &gt;= 0, REPT(" ",SOURCE!$U$2-3), "")&amp;
      SOURCE!J951&amp;", "&amp; IF(SOURCE!$V$2-LEN(SOURCE!J951) &gt;= 0, REPT(" ",SOURCE!$V$2-LEN(SOURCE!J951)), "")&amp;
      SOURCE!K951&amp;      IF(SOURCE!$W$2-LEN(SOURCE!K951) &gt;= 0, REPT(" ",SOURCE!$W$2-LEN(SOURCE!K951)), "")&amp;
  ", "&amp; SOURCE!L951&amp;      IF(SOURCE!$Y$2-LEN(SOURCE!L951) &gt;= 0, REPT(" ",SOURCE!$Y$2-LEN(SOURCE!L951)), "")&amp;
      "},"&amp;IF(SOURCE!M951&lt;&gt;"","   "&amp;SOURCE!M951,"")
 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952" spans="1:1">
      <c r="A952" s="14" t="str">
        <f>IF(SOURCE!C952&lt;0,VLOOKUP(SOURCE!C952,lookups!A$1:B$25,2,0),
  IF(ISBLANK(SOURCE!C952),
    "",
    "/* "&amp;TEXT(SOURCE!C952,"???0")&amp;" *"&amp;
      SOURCE!D952&amp;", "&amp; IF(SOURCE!$P$2-LEN(SOURCE!D952) &gt;= 0, REPT(" ",SOURCE!$P$2-LEN(SOURCE!D952)), "")&amp;
      SOURCE!E952&amp;", "&amp; IF(SOURCE!$Q$2-LEN(SOURCE!E952) &gt;= 0, REPT(" ",SOURCE!$Q$2-LEN(SOURCE!E952)), "")&amp;
      SOURCE!F952&amp;", "&amp; IF(SOURCE!$R$2-LEN(SOURCE!F952) &gt;=0, REPT(" ",SOURCE!$R$2-LEN(SOURCE!F952)), "")&amp;
      SOURCE!G952&amp;", "&amp; IF(SOURCE!$S$2-LEN(SOURCE!G952) &gt;= 0, REPT(" ",SOURCE!$S$2-LEN(SOURCE!G952)), "")&amp;
      TEXT(SOURCE!H952,"??0")&amp;", "&amp; IF(SOURCE!$T$2-3 &gt;= 0, REPT(" ",SOURCE!$T$2-3), "")&amp;
      TEXT(SOURCE!I952,"??0")&amp;", "&amp; IF(SOURCE!$U$2-3 &gt;= 0, REPT(" ",SOURCE!$U$2-3), "")&amp;
      SOURCE!J952&amp;", "&amp; IF(SOURCE!$V$2-LEN(SOURCE!J952) &gt;= 0, REPT(" ",SOURCE!$V$2-LEN(SOURCE!J952)), "")&amp;
      SOURCE!K952&amp;      IF(SOURCE!$W$2-LEN(SOURCE!K952) &gt;= 0, REPT(" ",SOURCE!$W$2-LEN(SOURCE!K952)), "")&amp;
  ", "&amp; SOURCE!L952&amp;      IF(SOURCE!$Y$2-LEN(SOURCE!L952) &gt;= 0, REPT(" ",SOURCE!$Y$2-LEN(SOURCE!L952)), "")&amp;
      "},"&amp;IF(SOURCE!M952&lt;&gt;"","   "&amp;SOURCE!M952,"")
 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953" spans="1:1">
      <c r="A953" s="14" t="str">
        <f>IF(SOURCE!C953&lt;0,VLOOKUP(SOURCE!C953,lookups!A$1:B$25,2,0),
  IF(ISBLANK(SOURCE!C953),
    "",
    "/* "&amp;TEXT(SOURCE!C953,"???0")&amp;" *"&amp;
      SOURCE!D953&amp;", "&amp; IF(SOURCE!$P$2-LEN(SOURCE!D953) &gt;= 0, REPT(" ",SOURCE!$P$2-LEN(SOURCE!D953)), "")&amp;
      SOURCE!E953&amp;", "&amp; IF(SOURCE!$Q$2-LEN(SOURCE!E953) &gt;= 0, REPT(" ",SOURCE!$Q$2-LEN(SOURCE!E953)), "")&amp;
      SOURCE!F953&amp;", "&amp; IF(SOURCE!$R$2-LEN(SOURCE!F953) &gt;=0, REPT(" ",SOURCE!$R$2-LEN(SOURCE!F953)), "")&amp;
      SOURCE!G953&amp;", "&amp; IF(SOURCE!$S$2-LEN(SOURCE!G953) &gt;= 0, REPT(" ",SOURCE!$S$2-LEN(SOURCE!G953)), "")&amp;
      TEXT(SOURCE!H953,"??0")&amp;", "&amp; IF(SOURCE!$T$2-3 &gt;= 0, REPT(" ",SOURCE!$T$2-3), "")&amp;
      TEXT(SOURCE!I953,"??0")&amp;", "&amp; IF(SOURCE!$U$2-3 &gt;= 0, REPT(" ",SOURCE!$U$2-3), "")&amp;
      SOURCE!J953&amp;", "&amp; IF(SOURCE!$V$2-LEN(SOURCE!J953) &gt;= 0, REPT(" ",SOURCE!$V$2-LEN(SOURCE!J953)), "")&amp;
      SOURCE!K953&amp;      IF(SOURCE!$W$2-LEN(SOURCE!K953) &gt;= 0, REPT(" ",SOURCE!$W$2-LEN(SOURCE!K953)), "")&amp;
  ", "&amp; SOURCE!L953&amp;      IF(SOURCE!$Y$2-LEN(SOURCE!L953) &gt;= 0, REPT(" ",SOURCE!$Y$2-LEN(SOURCE!L953)), "")&amp;
      "},"&amp;IF(SOURCE!M953&lt;&gt;"","   "&amp;SOURCE!M953,"")
 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954" spans="1:1">
      <c r="A954" s="14" t="str">
        <f>IF(SOURCE!C954&lt;0,VLOOKUP(SOURCE!C954,lookups!A$1:B$25,2,0),
  IF(ISBLANK(SOURCE!C954),
    "",
    "/* "&amp;TEXT(SOURCE!C954,"???0")&amp;" *"&amp;
      SOURCE!D954&amp;", "&amp; IF(SOURCE!$P$2-LEN(SOURCE!D954) &gt;= 0, REPT(" ",SOURCE!$P$2-LEN(SOURCE!D954)), "")&amp;
      SOURCE!E954&amp;", "&amp; IF(SOURCE!$Q$2-LEN(SOURCE!E954) &gt;= 0, REPT(" ",SOURCE!$Q$2-LEN(SOURCE!E954)), "")&amp;
      SOURCE!F954&amp;", "&amp; IF(SOURCE!$R$2-LEN(SOURCE!F954) &gt;=0, REPT(" ",SOURCE!$R$2-LEN(SOURCE!F954)), "")&amp;
      SOURCE!G954&amp;", "&amp; IF(SOURCE!$S$2-LEN(SOURCE!G954) &gt;= 0, REPT(" ",SOURCE!$S$2-LEN(SOURCE!G954)), "")&amp;
      TEXT(SOURCE!H954,"??0")&amp;", "&amp; IF(SOURCE!$T$2-3 &gt;= 0, REPT(" ",SOURCE!$T$2-3), "")&amp;
      TEXT(SOURCE!I954,"??0")&amp;", "&amp; IF(SOURCE!$U$2-3 &gt;= 0, REPT(" ",SOURCE!$U$2-3), "")&amp;
      SOURCE!J954&amp;", "&amp; IF(SOURCE!$V$2-LEN(SOURCE!J954) &gt;= 0, REPT(" ",SOURCE!$V$2-LEN(SOURCE!J954)), "")&amp;
      SOURCE!K954&amp;      IF(SOURCE!$W$2-LEN(SOURCE!K954) &gt;= 0, REPT(" ",SOURCE!$W$2-LEN(SOURCE!K954)), "")&amp;
  ", "&amp; SOURCE!L954&amp;      IF(SOURCE!$Y$2-LEN(SOURCE!L954) &gt;= 0, REPT(" ",SOURCE!$Y$2-LEN(SOURCE!L954)), "")&amp;
      "},"&amp;IF(SOURCE!M954&lt;&gt;"","   "&amp;SOURCE!M954,"")
 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955" spans="1:1">
      <c r="A955" s="14" t="str">
        <f>IF(SOURCE!C955&lt;0,VLOOKUP(SOURCE!C955,lookups!A$1:B$25,2,0),
  IF(ISBLANK(SOURCE!C955),
    "",
    "/* "&amp;TEXT(SOURCE!C955,"???0")&amp;" *"&amp;
      SOURCE!D955&amp;", "&amp; IF(SOURCE!$P$2-LEN(SOURCE!D955) &gt;= 0, REPT(" ",SOURCE!$P$2-LEN(SOURCE!D955)), "")&amp;
      SOURCE!E955&amp;", "&amp; IF(SOURCE!$Q$2-LEN(SOURCE!E955) &gt;= 0, REPT(" ",SOURCE!$Q$2-LEN(SOURCE!E955)), "")&amp;
      SOURCE!F955&amp;", "&amp; IF(SOURCE!$R$2-LEN(SOURCE!F955) &gt;=0, REPT(" ",SOURCE!$R$2-LEN(SOURCE!F955)), "")&amp;
      SOURCE!G955&amp;", "&amp; IF(SOURCE!$S$2-LEN(SOURCE!G955) &gt;= 0, REPT(" ",SOURCE!$S$2-LEN(SOURCE!G955)), "")&amp;
      TEXT(SOURCE!H955,"??0")&amp;", "&amp; IF(SOURCE!$T$2-3 &gt;= 0, REPT(" ",SOURCE!$T$2-3), "")&amp;
      TEXT(SOURCE!I955,"??0")&amp;", "&amp; IF(SOURCE!$U$2-3 &gt;= 0, REPT(" ",SOURCE!$U$2-3), "")&amp;
      SOURCE!J955&amp;", "&amp; IF(SOURCE!$V$2-LEN(SOURCE!J955) &gt;= 0, REPT(" ",SOURCE!$V$2-LEN(SOURCE!J955)), "")&amp;
      SOURCE!K955&amp;      IF(SOURCE!$W$2-LEN(SOURCE!K955) &gt;= 0, REPT(" ",SOURCE!$W$2-LEN(SOURCE!K955)), "")&amp;
  ", "&amp; SOURCE!L955&amp;      IF(SOURCE!$Y$2-LEN(SOURCE!L955) &gt;= 0, REPT(" ",SOURCE!$Y$2-LEN(SOURCE!L955)), "")&amp;
      "},"&amp;IF(SOURCE!M955&lt;&gt;"","   "&amp;SOURCE!M955,"")
 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956" spans="1:1">
      <c r="A956" s="14" t="str">
        <f>IF(SOURCE!C956&lt;0,VLOOKUP(SOURCE!C956,lookups!A$1:B$25,2,0),
  IF(ISBLANK(SOURCE!C956),
    "",
    "/* "&amp;TEXT(SOURCE!C956,"???0")&amp;" *"&amp;
      SOURCE!D956&amp;", "&amp; IF(SOURCE!$P$2-LEN(SOURCE!D956) &gt;= 0, REPT(" ",SOURCE!$P$2-LEN(SOURCE!D956)), "")&amp;
      SOURCE!E956&amp;", "&amp; IF(SOURCE!$Q$2-LEN(SOURCE!E956) &gt;= 0, REPT(" ",SOURCE!$Q$2-LEN(SOURCE!E956)), "")&amp;
      SOURCE!F956&amp;", "&amp; IF(SOURCE!$R$2-LEN(SOURCE!F956) &gt;=0, REPT(" ",SOURCE!$R$2-LEN(SOURCE!F956)), "")&amp;
      SOURCE!G956&amp;", "&amp; IF(SOURCE!$S$2-LEN(SOURCE!G956) &gt;= 0, REPT(" ",SOURCE!$S$2-LEN(SOURCE!G956)), "")&amp;
      TEXT(SOURCE!H956,"??0")&amp;", "&amp; IF(SOURCE!$T$2-3 &gt;= 0, REPT(" ",SOURCE!$T$2-3), "")&amp;
      TEXT(SOURCE!I956,"??0")&amp;", "&amp; IF(SOURCE!$U$2-3 &gt;= 0, REPT(" ",SOURCE!$U$2-3), "")&amp;
      SOURCE!J956&amp;", "&amp; IF(SOURCE!$V$2-LEN(SOURCE!J956) &gt;= 0, REPT(" ",SOURCE!$V$2-LEN(SOURCE!J956)), "")&amp;
      SOURCE!K956&amp;      IF(SOURCE!$W$2-LEN(SOURCE!K956) &gt;= 0, REPT(" ",SOURCE!$W$2-LEN(SOURCE!K956)), "")&amp;
  ", "&amp; SOURCE!L956&amp;      IF(SOURCE!$Y$2-LEN(SOURCE!L956) &gt;= 0, REPT(" ",SOURCE!$Y$2-LEN(SOURCE!L956)), "")&amp;
      "},"&amp;IF(SOURCE!M956&lt;&gt;"","   "&amp;SOURCE!M956,"")
 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957" spans="1:1">
      <c r="A957" s="14" t="str">
        <f>IF(SOURCE!C957&lt;0,VLOOKUP(SOURCE!C957,lookups!A$1:B$25,2,0),
  IF(ISBLANK(SOURCE!C957),
    "",
    "/* "&amp;TEXT(SOURCE!C957,"???0")&amp;" *"&amp;
      SOURCE!D957&amp;", "&amp; IF(SOURCE!$P$2-LEN(SOURCE!D957) &gt;= 0, REPT(" ",SOURCE!$P$2-LEN(SOURCE!D957)), "")&amp;
      SOURCE!E957&amp;", "&amp; IF(SOURCE!$Q$2-LEN(SOURCE!E957) &gt;= 0, REPT(" ",SOURCE!$Q$2-LEN(SOURCE!E957)), "")&amp;
      SOURCE!F957&amp;", "&amp; IF(SOURCE!$R$2-LEN(SOURCE!F957) &gt;=0, REPT(" ",SOURCE!$R$2-LEN(SOURCE!F957)), "")&amp;
      SOURCE!G957&amp;", "&amp; IF(SOURCE!$S$2-LEN(SOURCE!G957) &gt;= 0, REPT(" ",SOURCE!$S$2-LEN(SOURCE!G957)), "")&amp;
      TEXT(SOURCE!H957,"??0")&amp;", "&amp; IF(SOURCE!$T$2-3 &gt;= 0, REPT(" ",SOURCE!$T$2-3), "")&amp;
      TEXT(SOURCE!I957,"??0")&amp;", "&amp; IF(SOURCE!$U$2-3 &gt;= 0, REPT(" ",SOURCE!$U$2-3), "")&amp;
      SOURCE!J957&amp;", "&amp; IF(SOURCE!$V$2-LEN(SOURCE!J957) &gt;= 0, REPT(" ",SOURCE!$V$2-LEN(SOURCE!J957)), "")&amp;
      SOURCE!K957&amp;      IF(SOURCE!$W$2-LEN(SOURCE!K957) &gt;= 0, REPT(" ",SOURCE!$W$2-LEN(SOURCE!K957)), "")&amp;
  ", "&amp; SOURCE!L957&amp;      IF(SOURCE!$Y$2-LEN(SOURCE!L957) &gt;= 0, REPT(" ",SOURCE!$Y$2-LEN(SOURCE!L957)), "")&amp;
      "},"&amp;IF(SOURCE!M957&lt;&gt;"","   "&amp;SOURCE!M957,"")
 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958" spans="1:1">
      <c r="A958" s="14" t="str">
        <f>IF(SOURCE!C958&lt;0,VLOOKUP(SOURCE!C958,lookups!A$1:B$25,2,0),
  IF(ISBLANK(SOURCE!C958),
    "",
    "/* "&amp;TEXT(SOURCE!C958,"???0")&amp;" *"&amp;
      SOURCE!D958&amp;", "&amp; IF(SOURCE!$P$2-LEN(SOURCE!D958) &gt;= 0, REPT(" ",SOURCE!$P$2-LEN(SOURCE!D958)), "")&amp;
      SOURCE!E958&amp;", "&amp; IF(SOURCE!$Q$2-LEN(SOURCE!E958) &gt;= 0, REPT(" ",SOURCE!$Q$2-LEN(SOURCE!E958)), "")&amp;
      SOURCE!F958&amp;", "&amp; IF(SOURCE!$R$2-LEN(SOURCE!F958) &gt;=0, REPT(" ",SOURCE!$R$2-LEN(SOURCE!F958)), "")&amp;
      SOURCE!G958&amp;", "&amp; IF(SOURCE!$S$2-LEN(SOURCE!G958) &gt;= 0, REPT(" ",SOURCE!$S$2-LEN(SOURCE!G958)), "")&amp;
      TEXT(SOURCE!H958,"??0")&amp;", "&amp; IF(SOURCE!$T$2-3 &gt;= 0, REPT(" ",SOURCE!$T$2-3), "")&amp;
      TEXT(SOURCE!I958,"??0")&amp;", "&amp; IF(SOURCE!$U$2-3 &gt;= 0, REPT(" ",SOURCE!$U$2-3), "")&amp;
      SOURCE!J958&amp;", "&amp; IF(SOURCE!$V$2-LEN(SOURCE!J958) &gt;= 0, REPT(" ",SOURCE!$V$2-LEN(SOURCE!J958)), "")&amp;
      SOURCE!K958&amp;      IF(SOURCE!$W$2-LEN(SOURCE!K958) &gt;= 0, REPT(" ",SOURCE!$W$2-LEN(SOURCE!K958)), "")&amp;
  ", "&amp; SOURCE!L958&amp;      IF(SOURCE!$Y$2-LEN(SOURCE!L958) &gt;= 0, REPT(" ",SOURCE!$Y$2-LEN(SOURCE!L958)), "")&amp;
      "},"&amp;IF(SOURCE!M958&lt;&gt;"","   "&amp;SOURCE!M958,"")
 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959" spans="1:1">
      <c r="A959" s="14" t="str">
        <f>IF(SOURCE!C959&lt;0,VLOOKUP(SOURCE!C959,lookups!A$1:B$25,2,0),
  IF(ISBLANK(SOURCE!C959),
    "",
    "/* "&amp;TEXT(SOURCE!C959,"???0")&amp;" *"&amp;
      SOURCE!D959&amp;", "&amp; IF(SOURCE!$P$2-LEN(SOURCE!D959) &gt;= 0, REPT(" ",SOURCE!$P$2-LEN(SOURCE!D959)), "")&amp;
      SOURCE!E959&amp;", "&amp; IF(SOURCE!$Q$2-LEN(SOURCE!E959) &gt;= 0, REPT(" ",SOURCE!$Q$2-LEN(SOURCE!E959)), "")&amp;
      SOURCE!F959&amp;", "&amp; IF(SOURCE!$R$2-LEN(SOURCE!F959) &gt;=0, REPT(" ",SOURCE!$R$2-LEN(SOURCE!F959)), "")&amp;
      SOURCE!G959&amp;", "&amp; IF(SOURCE!$S$2-LEN(SOURCE!G959) &gt;= 0, REPT(" ",SOURCE!$S$2-LEN(SOURCE!G959)), "")&amp;
      TEXT(SOURCE!H959,"??0")&amp;", "&amp; IF(SOURCE!$T$2-3 &gt;= 0, REPT(" ",SOURCE!$T$2-3), "")&amp;
      TEXT(SOURCE!I959,"??0")&amp;", "&amp; IF(SOURCE!$U$2-3 &gt;= 0, REPT(" ",SOURCE!$U$2-3), "")&amp;
      SOURCE!J959&amp;", "&amp; IF(SOURCE!$V$2-LEN(SOURCE!J959) &gt;= 0, REPT(" ",SOURCE!$V$2-LEN(SOURCE!J959)), "")&amp;
      SOURCE!K959&amp;      IF(SOURCE!$W$2-LEN(SOURCE!K959) &gt;= 0, REPT(" ",SOURCE!$W$2-LEN(SOURCE!K959)), "")&amp;
  ", "&amp; SOURCE!L959&amp;      IF(SOURCE!$Y$2-LEN(SOURCE!L959) &gt;= 0, REPT(" ",SOURCE!$Y$2-LEN(SOURCE!L959)), "")&amp;
      "},"&amp;IF(SOURCE!M959&lt;&gt;"","   "&amp;SOURCE!M959,"")
 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960" spans="1:1">
      <c r="A960" s="14" t="str">
        <f>IF(SOURCE!C960&lt;0,VLOOKUP(SOURCE!C960,lookups!A$1:B$25,2,0),
  IF(ISBLANK(SOURCE!C960),
    "",
    "/* "&amp;TEXT(SOURCE!C960,"???0")&amp;" *"&amp;
      SOURCE!D960&amp;", "&amp; IF(SOURCE!$P$2-LEN(SOURCE!D960) &gt;= 0, REPT(" ",SOURCE!$P$2-LEN(SOURCE!D960)), "")&amp;
      SOURCE!E960&amp;", "&amp; IF(SOURCE!$Q$2-LEN(SOURCE!E960) &gt;= 0, REPT(" ",SOURCE!$Q$2-LEN(SOURCE!E960)), "")&amp;
      SOURCE!F960&amp;", "&amp; IF(SOURCE!$R$2-LEN(SOURCE!F960) &gt;=0, REPT(" ",SOURCE!$R$2-LEN(SOURCE!F960)), "")&amp;
      SOURCE!G960&amp;", "&amp; IF(SOURCE!$S$2-LEN(SOURCE!G960) &gt;= 0, REPT(" ",SOURCE!$S$2-LEN(SOURCE!G960)), "")&amp;
      TEXT(SOURCE!H960,"??0")&amp;", "&amp; IF(SOURCE!$T$2-3 &gt;= 0, REPT(" ",SOURCE!$T$2-3), "")&amp;
      TEXT(SOURCE!I960,"??0")&amp;", "&amp; IF(SOURCE!$U$2-3 &gt;= 0, REPT(" ",SOURCE!$U$2-3), "")&amp;
      SOURCE!J960&amp;", "&amp; IF(SOURCE!$V$2-LEN(SOURCE!J960) &gt;= 0, REPT(" ",SOURCE!$V$2-LEN(SOURCE!J960)), "")&amp;
      SOURCE!K960&amp;      IF(SOURCE!$W$2-LEN(SOURCE!K960) &gt;= 0, REPT(" ",SOURCE!$W$2-LEN(SOURCE!K960)), "")&amp;
  ", "&amp; SOURCE!L960&amp;      IF(SOURCE!$Y$2-LEN(SOURCE!L960) &gt;= 0, REPT(" ",SOURCE!$Y$2-LEN(SOURCE!L960)), "")&amp;
      "},"&amp;IF(SOURCE!M960&lt;&gt;"","   "&amp;SOURCE!M960,"")
 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961" spans="1:1">
      <c r="A961" s="14" t="str">
        <f>IF(SOURCE!C961&lt;0,VLOOKUP(SOURCE!C961,lookups!A$1:B$25,2,0),
  IF(ISBLANK(SOURCE!C961),
    "",
    "/* "&amp;TEXT(SOURCE!C961,"???0")&amp;" *"&amp;
      SOURCE!D961&amp;", "&amp; IF(SOURCE!$P$2-LEN(SOURCE!D961) &gt;= 0, REPT(" ",SOURCE!$P$2-LEN(SOURCE!D961)), "")&amp;
      SOURCE!E961&amp;", "&amp; IF(SOURCE!$Q$2-LEN(SOURCE!E961) &gt;= 0, REPT(" ",SOURCE!$Q$2-LEN(SOURCE!E961)), "")&amp;
      SOURCE!F961&amp;", "&amp; IF(SOURCE!$R$2-LEN(SOURCE!F961) &gt;=0, REPT(" ",SOURCE!$R$2-LEN(SOURCE!F961)), "")&amp;
      SOURCE!G961&amp;", "&amp; IF(SOURCE!$S$2-LEN(SOURCE!G961) &gt;= 0, REPT(" ",SOURCE!$S$2-LEN(SOURCE!G961)), "")&amp;
      TEXT(SOURCE!H961,"??0")&amp;", "&amp; IF(SOURCE!$T$2-3 &gt;= 0, REPT(" ",SOURCE!$T$2-3), "")&amp;
      TEXT(SOURCE!I961,"??0")&amp;", "&amp; IF(SOURCE!$U$2-3 &gt;= 0, REPT(" ",SOURCE!$U$2-3), "")&amp;
      SOURCE!J961&amp;", "&amp; IF(SOURCE!$V$2-LEN(SOURCE!J961) &gt;= 0, REPT(" ",SOURCE!$V$2-LEN(SOURCE!J961)), "")&amp;
      SOURCE!K961&amp;      IF(SOURCE!$W$2-LEN(SOURCE!K961) &gt;= 0, REPT(" ",SOURCE!$W$2-LEN(SOURCE!K961)), "")&amp;
  ", "&amp; SOURCE!L961&amp;      IF(SOURCE!$Y$2-LEN(SOURCE!L961) &gt;= 0, REPT(" ",SOURCE!$Y$2-LEN(SOURCE!L961)), "")&amp;
      "},"&amp;IF(SOURCE!M961&lt;&gt;"","   "&amp;SOURCE!M961,"")
 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962" spans="1:1">
      <c r="A962" s="14" t="str">
        <f>IF(SOURCE!C962&lt;0,VLOOKUP(SOURCE!C962,lookups!A$1:B$25,2,0),
  IF(ISBLANK(SOURCE!C962),
    "",
    "/* "&amp;TEXT(SOURCE!C962,"???0")&amp;" *"&amp;
      SOURCE!D962&amp;", "&amp; IF(SOURCE!$P$2-LEN(SOURCE!D962) &gt;= 0, REPT(" ",SOURCE!$P$2-LEN(SOURCE!D962)), "")&amp;
      SOURCE!E962&amp;", "&amp; IF(SOURCE!$Q$2-LEN(SOURCE!E962) &gt;= 0, REPT(" ",SOURCE!$Q$2-LEN(SOURCE!E962)), "")&amp;
      SOURCE!F962&amp;", "&amp; IF(SOURCE!$R$2-LEN(SOURCE!F962) &gt;=0, REPT(" ",SOURCE!$R$2-LEN(SOURCE!F962)), "")&amp;
      SOURCE!G962&amp;", "&amp; IF(SOURCE!$S$2-LEN(SOURCE!G962) &gt;= 0, REPT(" ",SOURCE!$S$2-LEN(SOURCE!G962)), "")&amp;
      TEXT(SOURCE!H962,"??0")&amp;", "&amp; IF(SOURCE!$T$2-3 &gt;= 0, REPT(" ",SOURCE!$T$2-3), "")&amp;
      TEXT(SOURCE!I962,"??0")&amp;", "&amp; IF(SOURCE!$U$2-3 &gt;= 0, REPT(" ",SOURCE!$U$2-3), "")&amp;
      SOURCE!J962&amp;", "&amp; IF(SOURCE!$V$2-LEN(SOURCE!J962) &gt;= 0, REPT(" ",SOURCE!$V$2-LEN(SOURCE!J962)), "")&amp;
      SOURCE!K962&amp;      IF(SOURCE!$W$2-LEN(SOURCE!K962) &gt;= 0, REPT(" ",SOURCE!$W$2-LEN(SOURCE!K962)), "")&amp;
  ", "&amp; SOURCE!L962&amp;      IF(SOURCE!$Y$2-LEN(SOURCE!L962) &gt;= 0, REPT(" ",SOURCE!$Y$2-LEN(SOURCE!L962)), "")&amp;
      "},"&amp;IF(SOURCE!M962&lt;&gt;"","   "&amp;SOURCE!M962,"")
 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963" spans="1:1">
      <c r="A963" s="14" t="str">
        <f>IF(SOURCE!C963&lt;0,VLOOKUP(SOURCE!C963,lookups!A$1:B$25,2,0),
  IF(ISBLANK(SOURCE!C963),
    "",
    "/* "&amp;TEXT(SOURCE!C963,"???0")&amp;" *"&amp;
      SOURCE!D963&amp;", "&amp; IF(SOURCE!$P$2-LEN(SOURCE!D963) &gt;= 0, REPT(" ",SOURCE!$P$2-LEN(SOURCE!D963)), "")&amp;
      SOURCE!E963&amp;", "&amp; IF(SOURCE!$Q$2-LEN(SOURCE!E963) &gt;= 0, REPT(" ",SOURCE!$Q$2-LEN(SOURCE!E963)), "")&amp;
      SOURCE!F963&amp;", "&amp; IF(SOURCE!$R$2-LEN(SOURCE!F963) &gt;=0, REPT(" ",SOURCE!$R$2-LEN(SOURCE!F963)), "")&amp;
      SOURCE!G963&amp;", "&amp; IF(SOURCE!$S$2-LEN(SOURCE!G963) &gt;= 0, REPT(" ",SOURCE!$S$2-LEN(SOURCE!G963)), "")&amp;
      TEXT(SOURCE!H963,"??0")&amp;", "&amp; IF(SOURCE!$T$2-3 &gt;= 0, REPT(" ",SOURCE!$T$2-3), "")&amp;
      TEXT(SOURCE!I963,"??0")&amp;", "&amp; IF(SOURCE!$U$2-3 &gt;= 0, REPT(" ",SOURCE!$U$2-3), "")&amp;
      SOURCE!J963&amp;", "&amp; IF(SOURCE!$V$2-LEN(SOURCE!J963) &gt;= 0, REPT(" ",SOURCE!$V$2-LEN(SOURCE!J963)), "")&amp;
      SOURCE!K963&amp;      IF(SOURCE!$W$2-LEN(SOURCE!K963) &gt;= 0, REPT(" ",SOURCE!$W$2-LEN(SOURCE!K963)), "")&amp;
  ", "&amp; SOURCE!L963&amp;      IF(SOURCE!$Y$2-LEN(SOURCE!L963) &gt;= 0, REPT(" ",SOURCE!$Y$2-LEN(SOURCE!L963)), "")&amp;
      "},"&amp;IF(SOURCE!M963&lt;&gt;"","   "&amp;SOURCE!M963,"")
 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964" spans="1:1">
      <c r="A964" s="14" t="str">
        <f>IF(SOURCE!C964&lt;0,VLOOKUP(SOURCE!C964,lookups!A$1:B$25,2,0),
  IF(ISBLANK(SOURCE!C964),
    "",
    "/* "&amp;TEXT(SOURCE!C964,"???0")&amp;" *"&amp;
      SOURCE!D964&amp;", "&amp; IF(SOURCE!$P$2-LEN(SOURCE!D964) &gt;= 0, REPT(" ",SOURCE!$P$2-LEN(SOURCE!D964)), "")&amp;
      SOURCE!E964&amp;", "&amp; IF(SOURCE!$Q$2-LEN(SOURCE!E964) &gt;= 0, REPT(" ",SOURCE!$Q$2-LEN(SOURCE!E964)), "")&amp;
      SOURCE!F964&amp;", "&amp; IF(SOURCE!$R$2-LEN(SOURCE!F964) &gt;=0, REPT(" ",SOURCE!$R$2-LEN(SOURCE!F964)), "")&amp;
      SOURCE!G964&amp;", "&amp; IF(SOURCE!$S$2-LEN(SOURCE!G964) &gt;= 0, REPT(" ",SOURCE!$S$2-LEN(SOURCE!G964)), "")&amp;
      TEXT(SOURCE!H964,"??0")&amp;", "&amp; IF(SOURCE!$T$2-3 &gt;= 0, REPT(" ",SOURCE!$T$2-3), "")&amp;
      TEXT(SOURCE!I964,"??0")&amp;", "&amp; IF(SOURCE!$U$2-3 &gt;= 0, REPT(" ",SOURCE!$U$2-3), "")&amp;
      SOURCE!J964&amp;", "&amp; IF(SOURCE!$V$2-LEN(SOURCE!J964) &gt;= 0, REPT(" ",SOURCE!$V$2-LEN(SOURCE!J964)), "")&amp;
      SOURCE!K964&amp;      IF(SOURCE!$W$2-LEN(SOURCE!K964) &gt;= 0, REPT(" ",SOURCE!$W$2-LEN(SOURCE!K964)), "")&amp;
  ", "&amp; SOURCE!L964&amp;      IF(SOURCE!$Y$2-LEN(SOURCE!L964) &gt;= 0, REPT(" ",SOURCE!$Y$2-LEN(SOURCE!L964)), "")&amp;
      "},"&amp;IF(SOURCE!M964&lt;&gt;"","   "&amp;SOURCE!M964,"")
 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965" spans="1:1">
      <c r="A965" s="14" t="str">
        <f>IF(SOURCE!C965&lt;0,VLOOKUP(SOURCE!C965,lookups!A$1:B$25,2,0),
  IF(ISBLANK(SOURCE!C965),
    "",
    "/* "&amp;TEXT(SOURCE!C965,"???0")&amp;" *"&amp;
      SOURCE!D965&amp;", "&amp; IF(SOURCE!$P$2-LEN(SOURCE!D965) &gt;= 0, REPT(" ",SOURCE!$P$2-LEN(SOURCE!D965)), "")&amp;
      SOURCE!E965&amp;", "&amp; IF(SOURCE!$Q$2-LEN(SOURCE!E965) &gt;= 0, REPT(" ",SOURCE!$Q$2-LEN(SOURCE!E965)), "")&amp;
      SOURCE!F965&amp;", "&amp; IF(SOURCE!$R$2-LEN(SOURCE!F965) &gt;=0, REPT(" ",SOURCE!$R$2-LEN(SOURCE!F965)), "")&amp;
      SOURCE!G965&amp;", "&amp; IF(SOURCE!$S$2-LEN(SOURCE!G965) &gt;= 0, REPT(" ",SOURCE!$S$2-LEN(SOURCE!G965)), "")&amp;
      TEXT(SOURCE!H965,"??0")&amp;", "&amp; IF(SOURCE!$T$2-3 &gt;= 0, REPT(" ",SOURCE!$T$2-3), "")&amp;
      TEXT(SOURCE!I965,"??0")&amp;", "&amp; IF(SOURCE!$U$2-3 &gt;= 0, REPT(" ",SOURCE!$U$2-3), "")&amp;
      SOURCE!J965&amp;", "&amp; IF(SOURCE!$V$2-LEN(SOURCE!J965) &gt;= 0, REPT(" ",SOURCE!$V$2-LEN(SOURCE!J965)), "")&amp;
      SOURCE!K965&amp;      IF(SOURCE!$W$2-LEN(SOURCE!K965) &gt;= 0, REPT(" ",SOURCE!$W$2-LEN(SOURCE!K965)), "")&amp;
  ", "&amp; SOURCE!L965&amp;      IF(SOURCE!$Y$2-LEN(SOURCE!L965) &gt;= 0, REPT(" ",SOURCE!$Y$2-LEN(SOURCE!L965)), "")&amp;
      "},"&amp;IF(SOURCE!M965&lt;&gt;"","   "&amp;SOURCE!M965,"")
 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966" spans="1:1">
      <c r="A966" s="14" t="str">
        <f>IF(SOURCE!C966&lt;0,VLOOKUP(SOURCE!C966,lookups!A$1:B$25,2,0),
  IF(ISBLANK(SOURCE!C966),
    "",
    "/* "&amp;TEXT(SOURCE!C966,"???0")&amp;" *"&amp;
      SOURCE!D966&amp;", "&amp; IF(SOURCE!$P$2-LEN(SOURCE!D966) &gt;= 0, REPT(" ",SOURCE!$P$2-LEN(SOURCE!D966)), "")&amp;
      SOURCE!E966&amp;", "&amp; IF(SOURCE!$Q$2-LEN(SOURCE!E966) &gt;= 0, REPT(" ",SOURCE!$Q$2-LEN(SOURCE!E966)), "")&amp;
      SOURCE!F966&amp;", "&amp; IF(SOURCE!$R$2-LEN(SOURCE!F966) &gt;=0, REPT(" ",SOURCE!$R$2-LEN(SOURCE!F966)), "")&amp;
      SOURCE!G966&amp;", "&amp; IF(SOURCE!$S$2-LEN(SOURCE!G966) &gt;= 0, REPT(" ",SOURCE!$S$2-LEN(SOURCE!G966)), "")&amp;
      TEXT(SOURCE!H966,"??0")&amp;", "&amp; IF(SOURCE!$T$2-3 &gt;= 0, REPT(" ",SOURCE!$T$2-3), "")&amp;
      TEXT(SOURCE!I966,"??0")&amp;", "&amp; IF(SOURCE!$U$2-3 &gt;= 0, REPT(" ",SOURCE!$U$2-3), "")&amp;
      SOURCE!J966&amp;", "&amp; IF(SOURCE!$V$2-LEN(SOURCE!J966) &gt;= 0, REPT(" ",SOURCE!$V$2-LEN(SOURCE!J966)), "")&amp;
      SOURCE!K966&amp;      IF(SOURCE!$W$2-LEN(SOURCE!K966) &gt;= 0, REPT(" ",SOURCE!$W$2-LEN(SOURCE!K966)), "")&amp;
  ", "&amp; SOURCE!L966&amp;      IF(SOURCE!$Y$2-LEN(SOURCE!L966) &gt;= 0, REPT(" ",SOURCE!$Y$2-LEN(SOURCE!L966)), "")&amp;
      "},"&amp;IF(SOURCE!M966&lt;&gt;"","   "&amp;SOURCE!M966,"")
 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967" spans="1:1">
      <c r="A967" s="14" t="str">
        <f>IF(SOURCE!C967&lt;0,VLOOKUP(SOURCE!C967,lookups!A$1:B$25,2,0),
  IF(ISBLANK(SOURCE!C967),
    "",
    "/* "&amp;TEXT(SOURCE!C967,"???0")&amp;" *"&amp;
      SOURCE!D967&amp;", "&amp; IF(SOURCE!$P$2-LEN(SOURCE!D967) &gt;= 0, REPT(" ",SOURCE!$P$2-LEN(SOURCE!D967)), "")&amp;
      SOURCE!E967&amp;", "&amp; IF(SOURCE!$Q$2-LEN(SOURCE!E967) &gt;= 0, REPT(" ",SOURCE!$Q$2-LEN(SOURCE!E967)), "")&amp;
      SOURCE!F967&amp;", "&amp; IF(SOURCE!$R$2-LEN(SOURCE!F967) &gt;=0, REPT(" ",SOURCE!$R$2-LEN(SOURCE!F967)), "")&amp;
      SOURCE!G967&amp;", "&amp; IF(SOURCE!$S$2-LEN(SOURCE!G967) &gt;= 0, REPT(" ",SOURCE!$S$2-LEN(SOURCE!G967)), "")&amp;
      TEXT(SOURCE!H967,"??0")&amp;", "&amp; IF(SOURCE!$T$2-3 &gt;= 0, REPT(" ",SOURCE!$T$2-3), "")&amp;
      TEXT(SOURCE!I967,"??0")&amp;", "&amp; IF(SOURCE!$U$2-3 &gt;= 0, REPT(" ",SOURCE!$U$2-3), "")&amp;
      SOURCE!J967&amp;", "&amp; IF(SOURCE!$V$2-LEN(SOURCE!J967) &gt;= 0, REPT(" ",SOURCE!$V$2-LEN(SOURCE!J967)), "")&amp;
      SOURCE!K967&amp;      IF(SOURCE!$W$2-LEN(SOURCE!K967) &gt;= 0, REPT(" ",SOURCE!$W$2-LEN(SOURCE!K967)), "")&amp;
  ", "&amp; SOURCE!L967&amp;      IF(SOURCE!$Y$2-LEN(SOURCE!L967) &gt;= 0, REPT(" ",SOURCE!$Y$2-LEN(SOURCE!L967)), "")&amp;
      "},"&amp;IF(SOURCE!M967&lt;&gt;"","   "&amp;SOURCE!M967,"")
 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968" spans="1:1">
      <c r="A968" s="14" t="str">
        <f>IF(SOURCE!C968&lt;0,VLOOKUP(SOURCE!C968,lookups!A$1:B$25,2,0),
  IF(ISBLANK(SOURCE!C968),
    "",
    "/* "&amp;TEXT(SOURCE!C968,"???0")&amp;" *"&amp;
      SOURCE!D968&amp;", "&amp; IF(SOURCE!$P$2-LEN(SOURCE!D968) &gt;= 0, REPT(" ",SOURCE!$P$2-LEN(SOURCE!D968)), "")&amp;
      SOURCE!E968&amp;", "&amp; IF(SOURCE!$Q$2-LEN(SOURCE!E968) &gt;= 0, REPT(" ",SOURCE!$Q$2-LEN(SOURCE!E968)), "")&amp;
      SOURCE!F968&amp;", "&amp; IF(SOURCE!$R$2-LEN(SOURCE!F968) &gt;=0, REPT(" ",SOURCE!$R$2-LEN(SOURCE!F968)), "")&amp;
      SOURCE!G968&amp;", "&amp; IF(SOURCE!$S$2-LEN(SOURCE!G968) &gt;= 0, REPT(" ",SOURCE!$S$2-LEN(SOURCE!G968)), "")&amp;
      TEXT(SOURCE!H968,"??0")&amp;", "&amp; IF(SOURCE!$T$2-3 &gt;= 0, REPT(" ",SOURCE!$T$2-3), "")&amp;
      TEXT(SOURCE!I968,"??0")&amp;", "&amp; IF(SOURCE!$U$2-3 &gt;= 0, REPT(" ",SOURCE!$U$2-3), "")&amp;
      SOURCE!J968&amp;", "&amp; IF(SOURCE!$V$2-LEN(SOURCE!J968) &gt;= 0, REPT(" ",SOURCE!$V$2-LEN(SOURCE!J968)), "")&amp;
      SOURCE!K968&amp;      IF(SOURCE!$W$2-LEN(SOURCE!K968) &gt;= 0, REPT(" ",SOURCE!$W$2-LEN(SOURCE!K968)), "")&amp;
  ", "&amp; SOURCE!L968&amp;      IF(SOURCE!$Y$2-LEN(SOURCE!L968) &gt;= 0, REPT(" ",SOURCE!$Y$2-LEN(SOURCE!L968)), "")&amp;
      "},"&amp;IF(SOURCE!M968&lt;&gt;"","   "&amp;SOURCE!M968,"")
 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969" spans="1:1">
      <c r="A969" s="14" t="str">
        <f>IF(SOURCE!C969&lt;0,VLOOKUP(SOURCE!C969,lookups!A$1:B$25,2,0),
  IF(ISBLANK(SOURCE!C969),
    "",
    "/* "&amp;TEXT(SOURCE!C969,"???0")&amp;" *"&amp;
      SOURCE!D969&amp;", "&amp; IF(SOURCE!$P$2-LEN(SOURCE!D969) &gt;= 0, REPT(" ",SOURCE!$P$2-LEN(SOURCE!D969)), "")&amp;
      SOURCE!E969&amp;", "&amp; IF(SOURCE!$Q$2-LEN(SOURCE!E969) &gt;= 0, REPT(" ",SOURCE!$Q$2-LEN(SOURCE!E969)), "")&amp;
      SOURCE!F969&amp;", "&amp; IF(SOURCE!$R$2-LEN(SOURCE!F969) &gt;=0, REPT(" ",SOURCE!$R$2-LEN(SOURCE!F969)), "")&amp;
      SOURCE!G969&amp;", "&amp; IF(SOURCE!$S$2-LEN(SOURCE!G969) &gt;= 0, REPT(" ",SOURCE!$S$2-LEN(SOURCE!G969)), "")&amp;
      TEXT(SOURCE!H969,"??0")&amp;", "&amp; IF(SOURCE!$T$2-3 &gt;= 0, REPT(" ",SOURCE!$T$2-3), "")&amp;
      TEXT(SOURCE!I969,"??0")&amp;", "&amp; IF(SOURCE!$U$2-3 &gt;= 0, REPT(" ",SOURCE!$U$2-3), "")&amp;
      SOURCE!J969&amp;", "&amp; IF(SOURCE!$V$2-LEN(SOURCE!J969) &gt;= 0, REPT(" ",SOURCE!$V$2-LEN(SOURCE!J969)), "")&amp;
      SOURCE!K969&amp;      IF(SOURCE!$W$2-LEN(SOURCE!K969) &gt;= 0, REPT(" ",SOURCE!$W$2-LEN(SOURCE!K969)), "")&amp;
  ", "&amp; SOURCE!L969&amp;      IF(SOURCE!$Y$2-LEN(SOURCE!L969) &gt;= 0, REPT(" ",SOURCE!$Y$2-LEN(SOURCE!L969)), "")&amp;
      "},"&amp;IF(SOURCE!M969&lt;&gt;"","   "&amp;SOURCE!M969,"")
 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970" spans="1:1">
      <c r="A970" s="14" t="str">
        <f>IF(SOURCE!C970&lt;0,VLOOKUP(SOURCE!C970,lookups!A$1:B$25,2,0),
  IF(ISBLANK(SOURCE!C970),
    "",
    "/* "&amp;TEXT(SOURCE!C970,"???0")&amp;" *"&amp;
      SOURCE!D970&amp;", "&amp; IF(SOURCE!$P$2-LEN(SOURCE!D970) &gt;= 0, REPT(" ",SOURCE!$P$2-LEN(SOURCE!D970)), "")&amp;
      SOURCE!E970&amp;", "&amp; IF(SOURCE!$Q$2-LEN(SOURCE!E970) &gt;= 0, REPT(" ",SOURCE!$Q$2-LEN(SOURCE!E970)), "")&amp;
      SOURCE!F970&amp;", "&amp; IF(SOURCE!$R$2-LEN(SOURCE!F970) &gt;=0, REPT(" ",SOURCE!$R$2-LEN(SOURCE!F970)), "")&amp;
      SOURCE!G970&amp;", "&amp; IF(SOURCE!$S$2-LEN(SOURCE!G970) &gt;= 0, REPT(" ",SOURCE!$S$2-LEN(SOURCE!G970)), "")&amp;
      TEXT(SOURCE!H970,"??0")&amp;", "&amp; IF(SOURCE!$T$2-3 &gt;= 0, REPT(" ",SOURCE!$T$2-3), "")&amp;
      TEXT(SOURCE!I970,"??0")&amp;", "&amp; IF(SOURCE!$U$2-3 &gt;= 0, REPT(" ",SOURCE!$U$2-3), "")&amp;
      SOURCE!J970&amp;", "&amp; IF(SOURCE!$V$2-LEN(SOURCE!J970) &gt;= 0, REPT(" ",SOURCE!$V$2-LEN(SOURCE!J970)), "")&amp;
      SOURCE!K970&amp;      IF(SOURCE!$W$2-LEN(SOURCE!K970) &gt;= 0, REPT(" ",SOURCE!$W$2-LEN(SOURCE!K970)), "")&amp;
  ", "&amp; SOURCE!L970&amp;      IF(SOURCE!$Y$2-LEN(SOURCE!L970) &gt;= 0, REPT(" ",SOURCE!$Y$2-LEN(SOURCE!L970)), "")&amp;
      "},"&amp;IF(SOURCE!M970&lt;&gt;"","   "&amp;SOURCE!M970,"")
 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971" spans="1:1">
      <c r="A971" s="14" t="str">
        <f>IF(SOURCE!C971&lt;0,VLOOKUP(SOURCE!C971,lookups!A$1:B$25,2,0),
  IF(ISBLANK(SOURCE!C971),
    "",
    "/* "&amp;TEXT(SOURCE!C971,"???0")&amp;" *"&amp;
      SOURCE!D971&amp;", "&amp; IF(SOURCE!$P$2-LEN(SOURCE!D971) &gt;= 0, REPT(" ",SOURCE!$P$2-LEN(SOURCE!D971)), "")&amp;
      SOURCE!E971&amp;", "&amp; IF(SOURCE!$Q$2-LEN(SOURCE!E971) &gt;= 0, REPT(" ",SOURCE!$Q$2-LEN(SOURCE!E971)), "")&amp;
      SOURCE!F971&amp;", "&amp; IF(SOURCE!$R$2-LEN(SOURCE!F971) &gt;=0, REPT(" ",SOURCE!$R$2-LEN(SOURCE!F971)), "")&amp;
      SOURCE!G971&amp;", "&amp; IF(SOURCE!$S$2-LEN(SOURCE!G971) &gt;= 0, REPT(" ",SOURCE!$S$2-LEN(SOURCE!G971)), "")&amp;
      TEXT(SOURCE!H971,"??0")&amp;", "&amp; IF(SOURCE!$T$2-3 &gt;= 0, REPT(" ",SOURCE!$T$2-3), "")&amp;
      TEXT(SOURCE!I971,"??0")&amp;", "&amp; IF(SOURCE!$U$2-3 &gt;= 0, REPT(" ",SOURCE!$U$2-3), "")&amp;
      SOURCE!J971&amp;", "&amp; IF(SOURCE!$V$2-LEN(SOURCE!J971) &gt;= 0, REPT(" ",SOURCE!$V$2-LEN(SOURCE!J971)), "")&amp;
      SOURCE!K971&amp;      IF(SOURCE!$W$2-LEN(SOURCE!K971) &gt;= 0, REPT(" ",SOURCE!$W$2-LEN(SOURCE!K971)), "")&amp;
  ", "&amp; SOURCE!L971&amp;      IF(SOURCE!$Y$2-LEN(SOURCE!L971) &gt;= 0, REPT(" ",SOURCE!$Y$2-LEN(SOURCE!L971)), "")&amp;
      "},"&amp;IF(SOURCE!M971&lt;&gt;"","   "&amp;SOURCE!M971,"")
 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972" spans="1:1">
      <c r="A972" s="14" t="str">
        <f>IF(SOURCE!C972&lt;0,VLOOKUP(SOURCE!C972,lookups!A$1:B$25,2,0),
  IF(ISBLANK(SOURCE!C972),
    "",
    "/* "&amp;TEXT(SOURCE!C972,"???0")&amp;" *"&amp;
      SOURCE!D972&amp;", "&amp; IF(SOURCE!$P$2-LEN(SOURCE!D972) &gt;= 0, REPT(" ",SOURCE!$P$2-LEN(SOURCE!D972)), "")&amp;
      SOURCE!E972&amp;", "&amp; IF(SOURCE!$Q$2-LEN(SOURCE!E972) &gt;= 0, REPT(" ",SOURCE!$Q$2-LEN(SOURCE!E972)), "")&amp;
      SOURCE!F972&amp;", "&amp; IF(SOURCE!$R$2-LEN(SOURCE!F972) &gt;=0, REPT(" ",SOURCE!$R$2-LEN(SOURCE!F972)), "")&amp;
      SOURCE!G972&amp;", "&amp; IF(SOURCE!$S$2-LEN(SOURCE!G972) &gt;= 0, REPT(" ",SOURCE!$S$2-LEN(SOURCE!G972)), "")&amp;
      TEXT(SOURCE!H972,"??0")&amp;", "&amp; IF(SOURCE!$T$2-3 &gt;= 0, REPT(" ",SOURCE!$T$2-3), "")&amp;
      TEXT(SOURCE!I972,"??0")&amp;", "&amp; IF(SOURCE!$U$2-3 &gt;= 0, REPT(" ",SOURCE!$U$2-3), "")&amp;
      SOURCE!J972&amp;", "&amp; IF(SOURCE!$V$2-LEN(SOURCE!J972) &gt;= 0, REPT(" ",SOURCE!$V$2-LEN(SOURCE!J972)), "")&amp;
      SOURCE!K972&amp;      IF(SOURCE!$W$2-LEN(SOURCE!K972) &gt;= 0, REPT(" ",SOURCE!$W$2-LEN(SOURCE!K972)), "")&amp;
  ", "&amp; SOURCE!L972&amp;      IF(SOURCE!$Y$2-LEN(SOURCE!L972) &gt;= 0, REPT(" ",SOURCE!$Y$2-LEN(SOURCE!L972)), "")&amp;
      "},"&amp;IF(SOURCE!M972&lt;&gt;"","   "&amp;SOURCE!M972,"")
 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973" spans="1:1">
      <c r="A973" s="14" t="str">
        <f>IF(SOURCE!C973&lt;0,VLOOKUP(SOURCE!C973,lookups!A$1:B$25,2,0),
  IF(ISBLANK(SOURCE!C973),
    "",
    "/* "&amp;TEXT(SOURCE!C973,"???0")&amp;" *"&amp;
      SOURCE!D973&amp;", "&amp; IF(SOURCE!$P$2-LEN(SOURCE!D973) &gt;= 0, REPT(" ",SOURCE!$P$2-LEN(SOURCE!D973)), "")&amp;
      SOURCE!E973&amp;", "&amp; IF(SOURCE!$Q$2-LEN(SOURCE!E973) &gt;= 0, REPT(" ",SOURCE!$Q$2-LEN(SOURCE!E973)), "")&amp;
      SOURCE!F973&amp;", "&amp; IF(SOURCE!$R$2-LEN(SOURCE!F973) &gt;=0, REPT(" ",SOURCE!$R$2-LEN(SOURCE!F973)), "")&amp;
      SOURCE!G973&amp;", "&amp; IF(SOURCE!$S$2-LEN(SOURCE!G973) &gt;= 0, REPT(" ",SOURCE!$S$2-LEN(SOURCE!G973)), "")&amp;
      TEXT(SOURCE!H973,"??0")&amp;", "&amp; IF(SOURCE!$T$2-3 &gt;= 0, REPT(" ",SOURCE!$T$2-3), "")&amp;
      TEXT(SOURCE!I973,"??0")&amp;", "&amp; IF(SOURCE!$U$2-3 &gt;= 0, REPT(" ",SOURCE!$U$2-3), "")&amp;
      SOURCE!J973&amp;", "&amp; IF(SOURCE!$V$2-LEN(SOURCE!J973) &gt;= 0, REPT(" ",SOURCE!$V$2-LEN(SOURCE!J973)), "")&amp;
      SOURCE!K973&amp;      IF(SOURCE!$W$2-LEN(SOURCE!K973) &gt;= 0, REPT(" ",SOURCE!$W$2-LEN(SOURCE!K973)), "")&amp;
  ", "&amp; SOURCE!L973&amp;      IF(SOURCE!$Y$2-LEN(SOURCE!L973) &gt;= 0, REPT(" ",SOURCE!$Y$2-LEN(SOURCE!L973)), "")&amp;
      "},"&amp;IF(SOURCE!M973&lt;&gt;"","   "&amp;SOURCE!M973,"")
 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974" spans="1:1">
      <c r="A974" s="14" t="str">
        <f>IF(SOURCE!C974&lt;0,VLOOKUP(SOURCE!C974,lookups!A$1:B$25,2,0),
  IF(ISBLANK(SOURCE!C974),
    "",
    "/* "&amp;TEXT(SOURCE!C974,"???0")&amp;" *"&amp;
      SOURCE!D974&amp;", "&amp; IF(SOURCE!$P$2-LEN(SOURCE!D974) &gt;= 0, REPT(" ",SOURCE!$P$2-LEN(SOURCE!D974)), "")&amp;
      SOURCE!E974&amp;", "&amp; IF(SOURCE!$Q$2-LEN(SOURCE!E974) &gt;= 0, REPT(" ",SOURCE!$Q$2-LEN(SOURCE!E974)), "")&amp;
      SOURCE!F974&amp;", "&amp; IF(SOURCE!$R$2-LEN(SOURCE!F974) &gt;=0, REPT(" ",SOURCE!$R$2-LEN(SOURCE!F974)), "")&amp;
      SOURCE!G974&amp;", "&amp; IF(SOURCE!$S$2-LEN(SOURCE!G974) &gt;= 0, REPT(" ",SOURCE!$S$2-LEN(SOURCE!G974)), "")&amp;
      TEXT(SOURCE!H974,"??0")&amp;", "&amp; IF(SOURCE!$T$2-3 &gt;= 0, REPT(" ",SOURCE!$T$2-3), "")&amp;
      TEXT(SOURCE!I974,"??0")&amp;", "&amp; IF(SOURCE!$U$2-3 &gt;= 0, REPT(" ",SOURCE!$U$2-3), "")&amp;
      SOURCE!J974&amp;", "&amp; IF(SOURCE!$V$2-LEN(SOURCE!J974) &gt;= 0, REPT(" ",SOURCE!$V$2-LEN(SOURCE!J974)), "")&amp;
      SOURCE!K974&amp;      IF(SOURCE!$W$2-LEN(SOURCE!K974) &gt;= 0, REPT(" ",SOURCE!$W$2-LEN(SOURCE!K974)), "")&amp;
  ", "&amp; SOURCE!L974&amp;      IF(SOURCE!$Y$2-LEN(SOURCE!L974) &gt;= 0, REPT(" ",SOURCE!$Y$2-LEN(SOURCE!L974)), "")&amp;
      "},"&amp;IF(SOURCE!M974&lt;&gt;"","   "&amp;SOURCE!M974,"")
 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975" spans="1:1">
      <c r="A975" s="14" t="str">
        <f>IF(SOURCE!C975&lt;0,VLOOKUP(SOURCE!C975,lookups!A$1:B$25,2,0),
  IF(ISBLANK(SOURCE!C975),
    "",
    "/* "&amp;TEXT(SOURCE!C975,"???0")&amp;" *"&amp;
      SOURCE!D975&amp;", "&amp; IF(SOURCE!$P$2-LEN(SOURCE!D975) &gt;= 0, REPT(" ",SOURCE!$P$2-LEN(SOURCE!D975)), "")&amp;
      SOURCE!E975&amp;", "&amp; IF(SOURCE!$Q$2-LEN(SOURCE!E975) &gt;= 0, REPT(" ",SOURCE!$Q$2-LEN(SOURCE!E975)), "")&amp;
      SOURCE!F975&amp;", "&amp; IF(SOURCE!$R$2-LEN(SOURCE!F975) &gt;=0, REPT(" ",SOURCE!$R$2-LEN(SOURCE!F975)), "")&amp;
      SOURCE!G975&amp;", "&amp; IF(SOURCE!$S$2-LEN(SOURCE!G975) &gt;= 0, REPT(" ",SOURCE!$S$2-LEN(SOURCE!G975)), "")&amp;
      TEXT(SOURCE!H975,"??0")&amp;", "&amp; IF(SOURCE!$T$2-3 &gt;= 0, REPT(" ",SOURCE!$T$2-3), "")&amp;
      TEXT(SOURCE!I975,"??0")&amp;", "&amp; IF(SOURCE!$U$2-3 &gt;= 0, REPT(" ",SOURCE!$U$2-3), "")&amp;
      SOURCE!J975&amp;", "&amp; IF(SOURCE!$V$2-LEN(SOURCE!J975) &gt;= 0, REPT(" ",SOURCE!$V$2-LEN(SOURCE!J975)), "")&amp;
      SOURCE!K975&amp;      IF(SOURCE!$W$2-LEN(SOURCE!K975) &gt;= 0, REPT(" ",SOURCE!$W$2-LEN(SOURCE!K975)), "")&amp;
  ", "&amp; SOURCE!L975&amp;      IF(SOURCE!$Y$2-LEN(SOURCE!L975) &gt;= 0, REPT(" ",SOURCE!$Y$2-LEN(SOURCE!L975)), "")&amp;
      "},"&amp;IF(SOURCE!M975&lt;&gt;"","   "&amp;SOURCE!M975,"")
 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976" spans="1:1">
      <c r="A976" s="14" t="str">
        <f>IF(SOURCE!C976&lt;0,VLOOKUP(SOURCE!C976,lookups!A$1:B$25,2,0),
  IF(ISBLANK(SOURCE!C976),
    "",
    "/* "&amp;TEXT(SOURCE!C976,"???0")&amp;" *"&amp;
      SOURCE!D976&amp;", "&amp; IF(SOURCE!$P$2-LEN(SOURCE!D976) &gt;= 0, REPT(" ",SOURCE!$P$2-LEN(SOURCE!D976)), "")&amp;
      SOURCE!E976&amp;", "&amp; IF(SOURCE!$Q$2-LEN(SOURCE!E976) &gt;= 0, REPT(" ",SOURCE!$Q$2-LEN(SOURCE!E976)), "")&amp;
      SOURCE!F976&amp;", "&amp; IF(SOURCE!$R$2-LEN(SOURCE!F976) &gt;=0, REPT(" ",SOURCE!$R$2-LEN(SOURCE!F976)), "")&amp;
      SOURCE!G976&amp;", "&amp; IF(SOURCE!$S$2-LEN(SOURCE!G976) &gt;= 0, REPT(" ",SOURCE!$S$2-LEN(SOURCE!G976)), "")&amp;
      TEXT(SOURCE!H976,"??0")&amp;", "&amp; IF(SOURCE!$T$2-3 &gt;= 0, REPT(" ",SOURCE!$T$2-3), "")&amp;
      TEXT(SOURCE!I976,"??0")&amp;", "&amp; IF(SOURCE!$U$2-3 &gt;= 0, REPT(" ",SOURCE!$U$2-3), "")&amp;
      SOURCE!J976&amp;", "&amp; IF(SOURCE!$V$2-LEN(SOURCE!J976) &gt;= 0, REPT(" ",SOURCE!$V$2-LEN(SOURCE!J976)), "")&amp;
      SOURCE!K976&amp;      IF(SOURCE!$W$2-LEN(SOURCE!K976) &gt;= 0, REPT(" ",SOURCE!$W$2-LEN(SOURCE!K976)), "")&amp;
  ", "&amp; SOURCE!L976&amp;      IF(SOURCE!$Y$2-LEN(SOURCE!L976) &gt;= 0, REPT(" ",SOURCE!$Y$2-LEN(SOURCE!L976)), "")&amp;
      "},"&amp;IF(SOURCE!M976&lt;&gt;"","   "&amp;SOURCE!M976,"")
 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977" spans="1:1">
      <c r="A977" s="14" t="str">
        <f>IF(SOURCE!C977&lt;0,VLOOKUP(SOURCE!C977,lookups!A$1:B$25,2,0),
  IF(ISBLANK(SOURCE!C977),
    "",
    "/* "&amp;TEXT(SOURCE!C977,"???0")&amp;" *"&amp;
      SOURCE!D977&amp;", "&amp; IF(SOURCE!$P$2-LEN(SOURCE!D977) &gt;= 0, REPT(" ",SOURCE!$P$2-LEN(SOURCE!D977)), "")&amp;
      SOURCE!E977&amp;", "&amp; IF(SOURCE!$Q$2-LEN(SOURCE!E977) &gt;= 0, REPT(" ",SOURCE!$Q$2-LEN(SOURCE!E977)), "")&amp;
      SOURCE!F977&amp;", "&amp; IF(SOURCE!$R$2-LEN(SOURCE!F977) &gt;=0, REPT(" ",SOURCE!$R$2-LEN(SOURCE!F977)), "")&amp;
      SOURCE!G977&amp;", "&amp; IF(SOURCE!$S$2-LEN(SOURCE!G977) &gt;= 0, REPT(" ",SOURCE!$S$2-LEN(SOURCE!G977)), "")&amp;
      TEXT(SOURCE!H977,"??0")&amp;", "&amp; IF(SOURCE!$T$2-3 &gt;= 0, REPT(" ",SOURCE!$T$2-3), "")&amp;
      TEXT(SOURCE!I977,"??0")&amp;", "&amp; IF(SOURCE!$U$2-3 &gt;= 0, REPT(" ",SOURCE!$U$2-3), "")&amp;
      SOURCE!J977&amp;", "&amp; IF(SOURCE!$V$2-LEN(SOURCE!J977) &gt;= 0, REPT(" ",SOURCE!$V$2-LEN(SOURCE!J977)), "")&amp;
      SOURCE!K977&amp;      IF(SOURCE!$W$2-LEN(SOURCE!K977) &gt;= 0, REPT(" ",SOURCE!$W$2-LEN(SOURCE!K977)), "")&amp;
  ", "&amp; SOURCE!L977&amp;      IF(SOURCE!$Y$2-LEN(SOURCE!L977) &gt;= 0, REPT(" ",SOURCE!$Y$2-LEN(SOURCE!L977)), "")&amp;
      "},"&amp;IF(SOURCE!M977&lt;&gt;"","   "&amp;SOURCE!M977,"")
 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978" spans="1:1">
      <c r="A978" s="14" t="str">
        <f>IF(SOURCE!C978&lt;0,VLOOKUP(SOURCE!C978,lookups!A$1:B$25,2,0),
  IF(ISBLANK(SOURCE!C978),
    "",
    "/* "&amp;TEXT(SOURCE!C978,"???0")&amp;" *"&amp;
      SOURCE!D978&amp;", "&amp; IF(SOURCE!$P$2-LEN(SOURCE!D978) &gt;= 0, REPT(" ",SOURCE!$P$2-LEN(SOURCE!D978)), "")&amp;
      SOURCE!E978&amp;", "&amp; IF(SOURCE!$Q$2-LEN(SOURCE!E978) &gt;= 0, REPT(" ",SOURCE!$Q$2-LEN(SOURCE!E978)), "")&amp;
      SOURCE!F978&amp;", "&amp; IF(SOURCE!$R$2-LEN(SOURCE!F978) &gt;=0, REPT(" ",SOURCE!$R$2-LEN(SOURCE!F978)), "")&amp;
      SOURCE!G978&amp;", "&amp; IF(SOURCE!$S$2-LEN(SOURCE!G978) &gt;= 0, REPT(" ",SOURCE!$S$2-LEN(SOURCE!G978)), "")&amp;
      TEXT(SOURCE!H978,"??0")&amp;", "&amp; IF(SOURCE!$T$2-3 &gt;= 0, REPT(" ",SOURCE!$T$2-3), "")&amp;
      TEXT(SOURCE!I978,"??0")&amp;", "&amp; IF(SOURCE!$U$2-3 &gt;= 0, REPT(" ",SOURCE!$U$2-3), "")&amp;
      SOURCE!J978&amp;", "&amp; IF(SOURCE!$V$2-LEN(SOURCE!J978) &gt;= 0, REPT(" ",SOURCE!$V$2-LEN(SOURCE!J978)), "")&amp;
      SOURCE!K978&amp;      IF(SOURCE!$W$2-LEN(SOURCE!K978) &gt;= 0, REPT(" ",SOURCE!$W$2-LEN(SOURCE!K978)), "")&amp;
  ", "&amp; SOURCE!L978&amp;      IF(SOURCE!$Y$2-LEN(SOURCE!L978) &gt;= 0, REPT(" ",SOURCE!$Y$2-LEN(SOURCE!L978)), "")&amp;
      "},"&amp;IF(SOURCE!M978&lt;&gt;"","   "&amp;SOURCE!M978,"")
 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979" spans="1:1">
      <c r="A979" s="14" t="str">
        <f>IF(SOURCE!C979&lt;0,VLOOKUP(SOURCE!C979,lookups!A$1:B$25,2,0),
  IF(ISBLANK(SOURCE!C979),
    "",
    "/* "&amp;TEXT(SOURCE!C979,"???0")&amp;" *"&amp;
      SOURCE!D979&amp;", "&amp; IF(SOURCE!$P$2-LEN(SOURCE!D979) &gt;= 0, REPT(" ",SOURCE!$P$2-LEN(SOURCE!D979)), "")&amp;
      SOURCE!E979&amp;", "&amp; IF(SOURCE!$Q$2-LEN(SOURCE!E979) &gt;= 0, REPT(" ",SOURCE!$Q$2-LEN(SOURCE!E979)), "")&amp;
      SOURCE!F979&amp;", "&amp; IF(SOURCE!$R$2-LEN(SOURCE!F979) &gt;=0, REPT(" ",SOURCE!$R$2-LEN(SOURCE!F979)), "")&amp;
      SOURCE!G979&amp;", "&amp; IF(SOURCE!$S$2-LEN(SOURCE!G979) &gt;= 0, REPT(" ",SOURCE!$S$2-LEN(SOURCE!G979)), "")&amp;
      TEXT(SOURCE!H979,"??0")&amp;", "&amp; IF(SOURCE!$T$2-3 &gt;= 0, REPT(" ",SOURCE!$T$2-3), "")&amp;
      TEXT(SOURCE!I979,"??0")&amp;", "&amp; IF(SOURCE!$U$2-3 &gt;= 0, REPT(" ",SOURCE!$U$2-3), "")&amp;
      SOURCE!J979&amp;", "&amp; IF(SOURCE!$V$2-LEN(SOURCE!J979) &gt;= 0, REPT(" ",SOURCE!$V$2-LEN(SOURCE!J979)), "")&amp;
      SOURCE!K979&amp;      IF(SOURCE!$W$2-LEN(SOURCE!K979) &gt;= 0, REPT(" ",SOURCE!$W$2-LEN(SOURCE!K979)), "")&amp;
  ", "&amp; SOURCE!L979&amp;      IF(SOURCE!$Y$2-LEN(SOURCE!L979) &gt;= 0, REPT(" ",SOURCE!$Y$2-LEN(SOURCE!L979)), "")&amp;
      "},"&amp;IF(SOURCE!M979&lt;&gt;"","   "&amp;SOURCE!M979,"")
 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980" spans="1:1">
      <c r="A980" s="14" t="str">
        <f>IF(SOURCE!C980&lt;0,VLOOKUP(SOURCE!C980,lookups!A$1:B$25,2,0),
  IF(ISBLANK(SOURCE!C980),
    "",
    "/* "&amp;TEXT(SOURCE!C980,"???0")&amp;" *"&amp;
      SOURCE!D980&amp;", "&amp; IF(SOURCE!$P$2-LEN(SOURCE!D980) &gt;= 0, REPT(" ",SOURCE!$P$2-LEN(SOURCE!D980)), "")&amp;
      SOURCE!E980&amp;", "&amp; IF(SOURCE!$Q$2-LEN(SOURCE!E980) &gt;= 0, REPT(" ",SOURCE!$Q$2-LEN(SOURCE!E980)), "")&amp;
      SOURCE!F980&amp;", "&amp; IF(SOURCE!$R$2-LEN(SOURCE!F980) &gt;=0, REPT(" ",SOURCE!$R$2-LEN(SOURCE!F980)), "")&amp;
      SOURCE!G980&amp;", "&amp; IF(SOURCE!$S$2-LEN(SOURCE!G980) &gt;= 0, REPT(" ",SOURCE!$S$2-LEN(SOURCE!G980)), "")&amp;
      TEXT(SOURCE!H980,"??0")&amp;", "&amp; IF(SOURCE!$T$2-3 &gt;= 0, REPT(" ",SOURCE!$T$2-3), "")&amp;
      TEXT(SOURCE!I980,"??0")&amp;", "&amp; IF(SOURCE!$U$2-3 &gt;= 0, REPT(" ",SOURCE!$U$2-3), "")&amp;
      SOURCE!J980&amp;", "&amp; IF(SOURCE!$V$2-LEN(SOURCE!J980) &gt;= 0, REPT(" ",SOURCE!$V$2-LEN(SOURCE!J980)), "")&amp;
      SOURCE!K980&amp;      IF(SOURCE!$W$2-LEN(SOURCE!K980) &gt;= 0, REPT(" ",SOURCE!$W$2-LEN(SOURCE!K980)), "")&amp;
  ", "&amp; SOURCE!L980&amp;      IF(SOURCE!$Y$2-LEN(SOURCE!L980) &gt;= 0, REPT(" ",SOURCE!$Y$2-LEN(SOURCE!L980)), "")&amp;
      "},"&amp;IF(SOURCE!M980&lt;&gt;"","   "&amp;SOURCE!M980,"")
 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981" spans="1:1">
      <c r="A981" s="14" t="str">
        <f>IF(SOURCE!C981&lt;0,VLOOKUP(SOURCE!C981,lookups!A$1:B$25,2,0),
  IF(ISBLANK(SOURCE!C981),
    "",
    "/* "&amp;TEXT(SOURCE!C981,"???0")&amp;" *"&amp;
      SOURCE!D981&amp;", "&amp; IF(SOURCE!$P$2-LEN(SOURCE!D981) &gt;= 0, REPT(" ",SOURCE!$P$2-LEN(SOURCE!D981)), "")&amp;
      SOURCE!E981&amp;", "&amp; IF(SOURCE!$Q$2-LEN(SOURCE!E981) &gt;= 0, REPT(" ",SOURCE!$Q$2-LEN(SOURCE!E981)), "")&amp;
      SOURCE!F981&amp;", "&amp; IF(SOURCE!$R$2-LEN(SOURCE!F981) &gt;=0, REPT(" ",SOURCE!$R$2-LEN(SOURCE!F981)), "")&amp;
      SOURCE!G981&amp;", "&amp; IF(SOURCE!$S$2-LEN(SOURCE!G981) &gt;= 0, REPT(" ",SOURCE!$S$2-LEN(SOURCE!G981)), "")&amp;
      TEXT(SOURCE!H981,"??0")&amp;", "&amp; IF(SOURCE!$T$2-3 &gt;= 0, REPT(" ",SOURCE!$T$2-3), "")&amp;
      TEXT(SOURCE!I981,"??0")&amp;", "&amp; IF(SOURCE!$U$2-3 &gt;= 0, REPT(" ",SOURCE!$U$2-3), "")&amp;
      SOURCE!J981&amp;", "&amp; IF(SOURCE!$V$2-LEN(SOURCE!J981) &gt;= 0, REPT(" ",SOURCE!$V$2-LEN(SOURCE!J981)), "")&amp;
      SOURCE!K981&amp;      IF(SOURCE!$W$2-LEN(SOURCE!K981) &gt;= 0, REPT(" ",SOURCE!$W$2-LEN(SOURCE!K981)), "")&amp;
  ", "&amp; SOURCE!L981&amp;      IF(SOURCE!$Y$2-LEN(SOURCE!L981) &gt;= 0, REPT(" ",SOURCE!$Y$2-LEN(SOURCE!L981)), "")&amp;
      "},"&amp;IF(SOURCE!M981&lt;&gt;"","   "&amp;SOURCE!M981,"")
 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982" spans="1:1">
      <c r="A982" s="14" t="str">
        <f>IF(SOURCE!C982&lt;0,VLOOKUP(SOURCE!C982,lookups!A$1:B$25,2,0),
  IF(ISBLANK(SOURCE!C982),
    "",
    "/* "&amp;TEXT(SOURCE!C982,"???0")&amp;" *"&amp;
      SOURCE!D982&amp;", "&amp; IF(SOURCE!$P$2-LEN(SOURCE!D982) &gt;= 0, REPT(" ",SOURCE!$P$2-LEN(SOURCE!D982)), "")&amp;
      SOURCE!E982&amp;", "&amp; IF(SOURCE!$Q$2-LEN(SOURCE!E982) &gt;= 0, REPT(" ",SOURCE!$Q$2-LEN(SOURCE!E982)), "")&amp;
      SOURCE!F982&amp;", "&amp; IF(SOURCE!$R$2-LEN(SOURCE!F982) &gt;=0, REPT(" ",SOURCE!$R$2-LEN(SOURCE!F982)), "")&amp;
      SOURCE!G982&amp;", "&amp; IF(SOURCE!$S$2-LEN(SOURCE!G982) &gt;= 0, REPT(" ",SOURCE!$S$2-LEN(SOURCE!G982)), "")&amp;
      TEXT(SOURCE!H982,"??0")&amp;", "&amp; IF(SOURCE!$T$2-3 &gt;= 0, REPT(" ",SOURCE!$T$2-3), "")&amp;
      TEXT(SOURCE!I982,"??0")&amp;", "&amp; IF(SOURCE!$U$2-3 &gt;= 0, REPT(" ",SOURCE!$U$2-3), "")&amp;
      SOURCE!J982&amp;", "&amp; IF(SOURCE!$V$2-LEN(SOURCE!J982) &gt;= 0, REPT(" ",SOURCE!$V$2-LEN(SOURCE!J982)), "")&amp;
      SOURCE!K982&amp;      IF(SOURCE!$W$2-LEN(SOURCE!K982) &gt;= 0, REPT(" ",SOURCE!$W$2-LEN(SOURCE!K982)), "")&amp;
  ", "&amp; SOURCE!L982&amp;      IF(SOURCE!$Y$2-LEN(SOURCE!L982) &gt;= 0, REPT(" ",SOURCE!$Y$2-LEN(SOURCE!L982)), "")&amp;
      "},"&amp;IF(SOURCE!M982&lt;&gt;"","   "&amp;SOURCE!M982,"")
 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983" spans="1:1">
      <c r="A983" s="14" t="str">
        <f>IF(SOURCE!C983&lt;0,VLOOKUP(SOURCE!C983,lookups!A$1:B$25,2,0),
  IF(ISBLANK(SOURCE!C983),
    "",
    "/* "&amp;TEXT(SOURCE!C983,"???0")&amp;" *"&amp;
      SOURCE!D983&amp;", "&amp; IF(SOURCE!$P$2-LEN(SOURCE!D983) &gt;= 0, REPT(" ",SOURCE!$P$2-LEN(SOURCE!D983)), "")&amp;
      SOURCE!E983&amp;", "&amp; IF(SOURCE!$Q$2-LEN(SOURCE!E983) &gt;= 0, REPT(" ",SOURCE!$Q$2-LEN(SOURCE!E983)), "")&amp;
      SOURCE!F983&amp;", "&amp; IF(SOURCE!$R$2-LEN(SOURCE!F983) &gt;=0, REPT(" ",SOURCE!$R$2-LEN(SOURCE!F983)), "")&amp;
      SOURCE!G983&amp;", "&amp; IF(SOURCE!$S$2-LEN(SOURCE!G983) &gt;= 0, REPT(" ",SOURCE!$S$2-LEN(SOURCE!G983)), "")&amp;
      TEXT(SOURCE!H983,"??0")&amp;", "&amp; IF(SOURCE!$T$2-3 &gt;= 0, REPT(" ",SOURCE!$T$2-3), "")&amp;
      TEXT(SOURCE!I983,"??0")&amp;", "&amp; IF(SOURCE!$U$2-3 &gt;= 0, REPT(" ",SOURCE!$U$2-3), "")&amp;
      SOURCE!J983&amp;", "&amp; IF(SOURCE!$V$2-LEN(SOURCE!J983) &gt;= 0, REPT(" ",SOURCE!$V$2-LEN(SOURCE!J983)), "")&amp;
      SOURCE!K983&amp;      IF(SOURCE!$W$2-LEN(SOURCE!K983) &gt;= 0, REPT(" ",SOURCE!$W$2-LEN(SOURCE!K983)), "")&amp;
  ", "&amp; SOURCE!L983&amp;      IF(SOURCE!$Y$2-LEN(SOURCE!L983) &gt;= 0, REPT(" ",SOURCE!$Y$2-LEN(SOURCE!L983)), "")&amp;
      "},"&amp;IF(SOURCE!M983&lt;&gt;"","   "&amp;SOURCE!M983,"")
 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984" spans="1:1">
      <c r="A984" s="14" t="str">
        <f>IF(SOURCE!C984&lt;0,VLOOKUP(SOURCE!C984,lookups!A$1:B$25,2,0),
  IF(ISBLANK(SOURCE!C984),
    "",
    "/* "&amp;TEXT(SOURCE!C984,"???0")&amp;" *"&amp;
      SOURCE!D984&amp;", "&amp; IF(SOURCE!$P$2-LEN(SOURCE!D984) &gt;= 0, REPT(" ",SOURCE!$P$2-LEN(SOURCE!D984)), "")&amp;
      SOURCE!E984&amp;", "&amp; IF(SOURCE!$Q$2-LEN(SOURCE!E984) &gt;= 0, REPT(" ",SOURCE!$Q$2-LEN(SOURCE!E984)), "")&amp;
      SOURCE!F984&amp;", "&amp; IF(SOURCE!$R$2-LEN(SOURCE!F984) &gt;=0, REPT(" ",SOURCE!$R$2-LEN(SOURCE!F984)), "")&amp;
      SOURCE!G984&amp;", "&amp; IF(SOURCE!$S$2-LEN(SOURCE!G984) &gt;= 0, REPT(" ",SOURCE!$S$2-LEN(SOURCE!G984)), "")&amp;
      TEXT(SOURCE!H984,"??0")&amp;", "&amp; IF(SOURCE!$T$2-3 &gt;= 0, REPT(" ",SOURCE!$T$2-3), "")&amp;
      TEXT(SOURCE!I984,"??0")&amp;", "&amp; IF(SOURCE!$U$2-3 &gt;= 0, REPT(" ",SOURCE!$U$2-3), "")&amp;
      SOURCE!J984&amp;", "&amp; IF(SOURCE!$V$2-LEN(SOURCE!J984) &gt;= 0, REPT(" ",SOURCE!$V$2-LEN(SOURCE!J984)), "")&amp;
      SOURCE!K984&amp;      IF(SOURCE!$W$2-LEN(SOURCE!K984) &gt;= 0, REPT(" ",SOURCE!$W$2-LEN(SOURCE!K984)), "")&amp;
  ", "&amp; SOURCE!L984&amp;      IF(SOURCE!$Y$2-LEN(SOURCE!L984) &gt;= 0, REPT(" ",SOURCE!$Y$2-LEN(SOURCE!L984)), "")&amp;
      "},"&amp;IF(SOURCE!M984&lt;&gt;"","   "&amp;SOURCE!M984,"")
 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985" spans="1:1">
      <c r="A985" s="14" t="str">
        <f>IF(SOURCE!C985&lt;0,VLOOKUP(SOURCE!C985,lookups!A$1:B$25,2,0),
  IF(ISBLANK(SOURCE!C985),
    "",
    "/* "&amp;TEXT(SOURCE!C985,"???0")&amp;" *"&amp;
      SOURCE!D985&amp;", "&amp; IF(SOURCE!$P$2-LEN(SOURCE!D985) &gt;= 0, REPT(" ",SOURCE!$P$2-LEN(SOURCE!D985)), "")&amp;
      SOURCE!E985&amp;", "&amp; IF(SOURCE!$Q$2-LEN(SOURCE!E985) &gt;= 0, REPT(" ",SOURCE!$Q$2-LEN(SOURCE!E985)), "")&amp;
      SOURCE!F985&amp;", "&amp; IF(SOURCE!$R$2-LEN(SOURCE!F985) &gt;=0, REPT(" ",SOURCE!$R$2-LEN(SOURCE!F985)), "")&amp;
      SOURCE!G985&amp;", "&amp; IF(SOURCE!$S$2-LEN(SOURCE!G985) &gt;= 0, REPT(" ",SOURCE!$S$2-LEN(SOURCE!G985)), "")&amp;
      TEXT(SOURCE!H985,"??0")&amp;", "&amp; IF(SOURCE!$T$2-3 &gt;= 0, REPT(" ",SOURCE!$T$2-3), "")&amp;
      TEXT(SOURCE!I985,"??0")&amp;", "&amp; IF(SOURCE!$U$2-3 &gt;= 0, REPT(" ",SOURCE!$U$2-3), "")&amp;
      SOURCE!J985&amp;", "&amp; IF(SOURCE!$V$2-LEN(SOURCE!J985) &gt;= 0, REPT(" ",SOURCE!$V$2-LEN(SOURCE!J985)), "")&amp;
      SOURCE!K985&amp;      IF(SOURCE!$W$2-LEN(SOURCE!K985) &gt;= 0, REPT(" ",SOURCE!$W$2-LEN(SOURCE!K985)), "")&amp;
  ", "&amp; SOURCE!L985&amp;      IF(SOURCE!$Y$2-LEN(SOURCE!L985) &gt;= 0, REPT(" ",SOURCE!$Y$2-LEN(SOURCE!L985)), "")&amp;
      "},"&amp;IF(SOURCE!M985&lt;&gt;"","   "&amp;SOURCE!M985,"")
 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986" spans="1:1">
      <c r="A986" s="14" t="str">
        <f>IF(SOURCE!C986&lt;0,VLOOKUP(SOURCE!C986,lookups!A$1:B$25,2,0),
  IF(ISBLANK(SOURCE!C986),
    "",
    "/* "&amp;TEXT(SOURCE!C986,"???0")&amp;" *"&amp;
      SOURCE!D986&amp;", "&amp; IF(SOURCE!$P$2-LEN(SOURCE!D986) &gt;= 0, REPT(" ",SOURCE!$P$2-LEN(SOURCE!D986)), "")&amp;
      SOURCE!E986&amp;", "&amp; IF(SOURCE!$Q$2-LEN(SOURCE!E986) &gt;= 0, REPT(" ",SOURCE!$Q$2-LEN(SOURCE!E986)), "")&amp;
      SOURCE!F986&amp;", "&amp; IF(SOURCE!$R$2-LEN(SOURCE!F986) &gt;=0, REPT(" ",SOURCE!$R$2-LEN(SOURCE!F986)), "")&amp;
      SOURCE!G986&amp;", "&amp; IF(SOURCE!$S$2-LEN(SOURCE!G986) &gt;= 0, REPT(" ",SOURCE!$S$2-LEN(SOURCE!G986)), "")&amp;
      TEXT(SOURCE!H986,"??0")&amp;", "&amp; IF(SOURCE!$T$2-3 &gt;= 0, REPT(" ",SOURCE!$T$2-3), "")&amp;
      TEXT(SOURCE!I986,"??0")&amp;", "&amp; IF(SOURCE!$U$2-3 &gt;= 0, REPT(" ",SOURCE!$U$2-3), "")&amp;
      SOURCE!J986&amp;", "&amp; IF(SOURCE!$V$2-LEN(SOURCE!J986) &gt;= 0, REPT(" ",SOURCE!$V$2-LEN(SOURCE!J986)), "")&amp;
      SOURCE!K986&amp;      IF(SOURCE!$W$2-LEN(SOURCE!K986) &gt;= 0, REPT(" ",SOURCE!$W$2-LEN(SOURCE!K986)), "")&amp;
  ", "&amp; SOURCE!L986&amp;      IF(SOURCE!$Y$2-LEN(SOURCE!L986) &gt;= 0, REPT(" ",SOURCE!$Y$2-LEN(SOURCE!L986)), "")&amp;
      "},"&amp;IF(SOURCE!M986&lt;&gt;"","   "&amp;SOURCE!M986,"")
 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987" spans="1:1">
      <c r="A987" s="14" t="str">
        <f>IF(SOURCE!C987&lt;0,VLOOKUP(SOURCE!C987,lookups!A$1:B$25,2,0),
  IF(ISBLANK(SOURCE!C987),
    "",
    "/* "&amp;TEXT(SOURCE!C987,"???0")&amp;" *"&amp;
      SOURCE!D987&amp;", "&amp; IF(SOURCE!$P$2-LEN(SOURCE!D987) &gt;= 0, REPT(" ",SOURCE!$P$2-LEN(SOURCE!D987)), "")&amp;
      SOURCE!E987&amp;", "&amp; IF(SOURCE!$Q$2-LEN(SOURCE!E987) &gt;= 0, REPT(" ",SOURCE!$Q$2-LEN(SOURCE!E987)), "")&amp;
      SOURCE!F987&amp;", "&amp; IF(SOURCE!$R$2-LEN(SOURCE!F987) &gt;=0, REPT(" ",SOURCE!$R$2-LEN(SOURCE!F987)), "")&amp;
      SOURCE!G987&amp;", "&amp; IF(SOURCE!$S$2-LEN(SOURCE!G987) &gt;= 0, REPT(" ",SOURCE!$S$2-LEN(SOURCE!G987)), "")&amp;
      TEXT(SOURCE!H987,"??0")&amp;", "&amp; IF(SOURCE!$T$2-3 &gt;= 0, REPT(" ",SOURCE!$T$2-3), "")&amp;
      TEXT(SOURCE!I987,"??0")&amp;", "&amp; IF(SOURCE!$U$2-3 &gt;= 0, REPT(" ",SOURCE!$U$2-3), "")&amp;
      SOURCE!J987&amp;", "&amp; IF(SOURCE!$V$2-LEN(SOURCE!J987) &gt;= 0, REPT(" ",SOURCE!$V$2-LEN(SOURCE!J987)), "")&amp;
      SOURCE!K987&amp;      IF(SOURCE!$W$2-LEN(SOURCE!K987) &gt;= 0, REPT(" ",SOURCE!$W$2-LEN(SOURCE!K987)), "")&amp;
  ", "&amp; SOURCE!L987&amp;      IF(SOURCE!$Y$2-LEN(SOURCE!L987) &gt;= 0, REPT(" ",SOURCE!$Y$2-LEN(SOURCE!L987)), "")&amp;
      "},"&amp;IF(SOURCE!M987&lt;&gt;"","   "&amp;SOURCE!M987,"")
 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988" spans="1:1">
      <c r="A988" s="14" t="str">
        <f>IF(SOURCE!C988&lt;0,VLOOKUP(SOURCE!C988,lookups!A$1:B$25,2,0),
  IF(ISBLANK(SOURCE!C988),
    "",
    "/* "&amp;TEXT(SOURCE!C988,"???0")&amp;" *"&amp;
      SOURCE!D988&amp;", "&amp; IF(SOURCE!$P$2-LEN(SOURCE!D988) &gt;= 0, REPT(" ",SOURCE!$P$2-LEN(SOURCE!D988)), "")&amp;
      SOURCE!E988&amp;", "&amp; IF(SOURCE!$Q$2-LEN(SOURCE!E988) &gt;= 0, REPT(" ",SOURCE!$Q$2-LEN(SOURCE!E988)), "")&amp;
      SOURCE!F988&amp;", "&amp; IF(SOURCE!$R$2-LEN(SOURCE!F988) &gt;=0, REPT(" ",SOURCE!$R$2-LEN(SOURCE!F988)), "")&amp;
      SOURCE!G988&amp;", "&amp; IF(SOURCE!$S$2-LEN(SOURCE!G988) &gt;= 0, REPT(" ",SOURCE!$S$2-LEN(SOURCE!G988)), "")&amp;
      TEXT(SOURCE!H988,"??0")&amp;", "&amp; IF(SOURCE!$T$2-3 &gt;= 0, REPT(" ",SOURCE!$T$2-3), "")&amp;
      TEXT(SOURCE!I988,"??0")&amp;", "&amp; IF(SOURCE!$U$2-3 &gt;= 0, REPT(" ",SOURCE!$U$2-3), "")&amp;
      SOURCE!J988&amp;", "&amp; IF(SOURCE!$V$2-LEN(SOURCE!J988) &gt;= 0, REPT(" ",SOURCE!$V$2-LEN(SOURCE!J988)), "")&amp;
      SOURCE!K988&amp;      IF(SOURCE!$W$2-LEN(SOURCE!K988) &gt;= 0, REPT(" ",SOURCE!$W$2-LEN(SOURCE!K988)), "")&amp;
  ", "&amp; SOURCE!L988&amp;      IF(SOURCE!$Y$2-LEN(SOURCE!L988) &gt;= 0, REPT(" ",SOURCE!$Y$2-LEN(SOURCE!L988)), "")&amp;
      "},"&amp;IF(SOURCE!M988&lt;&gt;"","   "&amp;SOURCE!M988,"")
 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989" spans="1:1">
      <c r="A989" s="14" t="str">
        <f>IF(SOURCE!C989&lt;0,VLOOKUP(SOURCE!C989,lookups!A$1:B$25,2,0),
  IF(ISBLANK(SOURCE!C989),
    "",
    "/* "&amp;TEXT(SOURCE!C989,"???0")&amp;" *"&amp;
      SOURCE!D989&amp;", "&amp; IF(SOURCE!$P$2-LEN(SOURCE!D989) &gt;= 0, REPT(" ",SOURCE!$P$2-LEN(SOURCE!D989)), "")&amp;
      SOURCE!E989&amp;", "&amp; IF(SOURCE!$Q$2-LEN(SOURCE!E989) &gt;= 0, REPT(" ",SOURCE!$Q$2-LEN(SOURCE!E989)), "")&amp;
      SOURCE!F989&amp;", "&amp; IF(SOURCE!$R$2-LEN(SOURCE!F989) &gt;=0, REPT(" ",SOURCE!$R$2-LEN(SOURCE!F989)), "")&amp;
      SOURCE!G989&amp;", "&amp; IF(SOURCE!$S$2-LEN(SOURCE!G989) &gt;= 0, REPT(" ",SOURCE!$S$2-LEN(SOURCE!G989)), "")&amp;
      TEXT(SOURCE!H989,"??0")&amp;", "&amp; IF(SOURCE!$T$2-3 &gt;= 0, REPT(" ",SOURCE!$T$2-3), "")&amp;
      TEXT(SOURCE!I989,"??0")&amp;", "&amp; IF(SOURCE!$U$2-3 &gt;= 0, REPT(" ",SOURCE!$U$2-3), "")&amp;
      SOURCE!J989&amp;", "&amp; IF(SOURCE!$V$2-LEN(SOURCE!J989) &gt;= 0, REPT(" ",SOURCE!$V$2-LEN(SOURCE!J989)), "")&amp;
      SOURCE!K989&amp;      IF(SOURCE!$W$2-LEN(SOURCE!K989) &gt;= 0, REPT(" ",SOURCE!$W$2-LEN(SOURCE!K989)), "")&amp;
  ", "&amp; SOURCE!L989&amp;      IF(SOURCE!$Y$2-LEN(SOURCE!L989) &gt;= 0, REPT(" ",SOURCE!$Y$2-LEN(SOURCE!L989)), "")&amp;
      "},"&amp;IF(SOURCE!M989&lt;&gt;"","   "&amp;SOURCE!M989,"")
 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990" spans="1:1">
      <c r="A990" s="14" t="str">
        <f>IF(SOURCE!C990&lt;0,VLOOKUP(SOURCE!C990,lookups!A$1:B$25,2,0),
  IF(ISBLANK(SOURCE!C990),
    "",
    "/* "&amp;TEXT(SOURCE!C990,"???0")&amp;" *"&amp;
      SOURCE!D990&amp;", "&amp; IF(SOURCE!$P$2-LEN(SOURCE!D990) &gt;= 0, REPT(" ",SOURCE!$P$2-LEN(SOURCE!D990)), "")&amp;
      SOURCE!E990&amp;", "&amp; IF(SOURCE!$Q$2-LEN(SOURCE!E990) &gt;= 0, REPT(" ",SOURCE!$Q$2-LEN(SOURCE!E990)), "")&amp;
      SOURCE!F990&amp;", "&amp; IF(SOURCE!$R$2-LEN(SOURCE!F990) &gt;=0, REPT(" ",SOURCE!$R$2-LEN(SOURCE!F990)), "")&amp;
      SOURCE!G990&amp;", "&amp; IF(SOURCE!$S$2-LEN(SOURCE!G990) &gt;= 0, REPT(" ",SOURCE!$S$2-LEN(SOURCE!G990)), "")&amp;
      TEXT(SOURCE!H990,"??0")&amp;", "&amp; IF(SOURCE!$T$2-3 &gt;= 0, REPT(" ",SOURCE!$T$2-3), "")&amp;
      TEXT(SOURCE!I990,"??0")&amp;", "&amp; IF(SOURCE!$U$2-3 &gt;= 0, REPT(" ",SOURCE!$U$2-3), "")&amp;
      SOURCE!J990&amp;", "&amp; IF(SOURCE!$V$2-LEN(SOURCE!J990) &gt;= 0, REPT(" ",SOURCE!$V$2-LEN(SOURCE!J990)), "")&amp;
      SOURCE!K990&amp;      IF(SOURCE!$W$2-LEN(SOURCE!K990) &gt;= 0, REPT(" ",SOURCE!$W$2-LEN(SOURCE!K990)), "")&amp;
  ", "&amp; SOURCE!L990&amp;      IF(SOURCE!$Y$2-LEN(SOURCE!L990) &gt;= 0, REPT(" ",SOURCE!$Y$2-LEN(SOURCE!L990)), "")&amp;
      "},"&amp;IF(SOURCE!M990&lt;&gt;"","   "&amp;SOURCE!M990,"")
 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991" spans="1:1">
      <c r="A991" s="14" t="str">
        <f>IF(SOURCE!C991&lt;0,VLOOKUP(SOURCE!C991,lookups!A$1:B$25,2,0),
  IF(ISBLANK(SOURCE!C991),
    "",
    "/* "&amp;TEXT(SOURCE!C991,"???0")&amp;" *"&amp;
      SOURCE!D991&amp;", "&amp; IF(SOURCE!$P$2-LEN(SOURCE!D991) &gt;= 0, REPT(" ",SOURCE!$P$2-LEN(SOURCE!D991)), "")&amp;
      SOURCE!E991&amp;", "&amp; IF(SOURCE!$Q$2-LEN(SOURCE!E991) &gt;= 0, REPT(" ",SOURCE!$Q$2-LEN(SOURCE!E991)), "")&amp;
      SOURCE!F991&amp;", "&amp; IF(SOURCE!$R$2-LEN(SOURCE!F991) &gt;=0, REPT(" ",SOURCE!$R$2-LEN(SOURCE!F991)), "")&amp;
      SOURCE!G991&amp;", "&amp; IF(SOURCE!$S$2-LEN(SOURCE!G991) &gt;= 0, REPT(" ",SOURCE!$S$2-LEN(SOURCE!G991)), "")&amp;
      TEXT(SOURCE!H991,"??0")&amp;", "&amp; IF(SOURCE!$T$2-3 &gt;= 0, REPT(" ",SOURCE!$T$2-3), "")&amp;
      TEXT(SOURCE!I991,"??0")&amp;", "&amp; IF(SOURCE!$U$2-3 &gt;= 0, REPT(" ",SOURCE!$U$2-3), "")&amp;
      SOURCE!J991&amp;", "&amp; IF(SOURCE!$V$2-LEN(SOURCE!J991) &gt;= 0, REPT(" ",SOURCE!$V$2-LEN(SOURCE!J991)), "")&amp;
      SOURCE!K991&amp;      IF(SOURCE!$W$2-LEN(SOURCE!K991) &gt;= 0, REPT(" ",SOURCE!$W$2-LEN(SOURCE!K991)), "")&amp;
  ", "&amp; SOURCE!L991&amp;      IF(SOURCE!$Y$2-LEN(SOURCE!L991) &gt;= 0, REPT(" ",SOURCE!$Y$2-LEN(SOURCE!L991)), "")&amp;
      "},"&amp;IF(SOURCE!M991&lt;&gt;"","   "&amp;SOURCE!M991,"")
 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992" spans="1:1">
      <c r="A992" s="14" t="str">
        <f>IF(SOURCE!C992&lt;0,VLOOKUP(SOURCE!C992,lookups!A$1:B$25,2,0),
  IF(ISBLANK(SOURCE!C992),
    "",
    "/* "&amp;TEXT(SOURCE!C992,"???0")&amp;" *"&amp;
      SOURCE!D992&amp;", "&amp; IF(SOURCE!$P$2-LEN(SOURCE!D992) &gt;= 0, REPT(" ",SOURCE!$P$2-LEN(SOURCE!D992)), "")&amp;
      SOURCE!E992&amp;", "&amp; IF(SOURCE!$Q$2-LEN(SOURCE!E992) &gt;= 0, REPT(" ",SOURCE!$Q$2-LEN(SOURCE!E992)), "")&amp;
      SOURCE!F992&amp;", "&amp; IF(SOURCE!$R$2-LEN(SOURCE!F992) &gt;=0, REPT(" ",SOURCE!$R$2-LEN(SOURCE!F992)), "")&amp;
      SOURCE!G992&amp;", "&amp; IF(SOURCE!$S$2-LEN(SOURCE!G992) &gt;= 0, REPT(" ",SOURCE!$S$2-LEN(SOURCE!G992)), "")&amp;
      TEXT(SOURCE!H992,"??0")&amp;", "&amp; IF(SOURCE!$T$2-3 &gt;= 0, REPT(" ",SOURCE!$T$2-3), "")&amp;
      TEXT(SOURCE!I992,"??0")&amp;", "&amp; IF(SOURCE!$U$2-3 &gt;= 0, REPT(" ",SOURCE!$U$2-3), "")&amp;
      SOURCE!J992&amp;", "&amp; IF(SOURCE!$V$2-LEN(SOURCE!J992) &gt;= 0, REPT(" ",SOURCE!$V$2-LEN(SOURCE!J992)), "")&amp;
      SOURCE!K992&amp;      IF(SOURCE!$W$2-LEN(SOURCE!K992) &gt;= 0, REPT(" ",SOURCE!$W$2-LEN(SOURCE!K992)), "")&amp;
  ", "&amp; SOURCE!L992&amp;      IF(SOURCE!$Y$2-LEN(SOURCE!L992) &gt;= 0, REPT(" ",SOURCE!$Y$2-LEN(SOURCE!L992)), "")&amp;
      "},"&amp;IF(SOURCE!M992&lt;&gt;"","   "&amp;SOURCE!M992,"")
 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993" spans="1:1">
      <c r="A993" s="14" t="str">
        <f>IF(SOURCE!C993&lt;0,VLOOKUP(SOURCE!C993,lookups!A$1:B$25,2,0),
  IF(ISBLANK(SOURCE!C993),
    "",
    "/* "&amp;TEXT(SOURCE!C993,"???0")&amp;" *"&amp;
      SOURCE!D993&amp;", "&amp; IF(SOURCE!$P$2-LEN(SOURCE!D993) &gt;= 0, REPT(" ",SOURCE!$P$2-LEN(SOURCE!D993)), "")&amp;
      SOURCE!E993&amp;", "&amp; IF(SOURCE!$Q$2-LEN(SOURCE!E993) &gt;= 0, REPT(" ",SOURCE!$Q$2-LEN(SOURCE!E993)), "")&amp;
      SOURCE!F993&amp;", "&amp; IF(SOURCE!$R$2-LEN(SOURCE!F993) &gt;=0, REPT(" ",SOURCE!$R$2-LEN(SOURCE!F993)), "")&amp;
      SOURCE!G993&amp;", "&amp; IF(SOURCE!$S$2-LEN(SOURCE!G993) &gt;= 0, REPT(" ",SOURCE!$S$2-LEN(SOURCE!G993)), "")&amp;
      TEXT(SOURCE!H993,"??0")&amp;", "&amp; IF(SOURCE!$T$2-3 &gt;= 0, REPT(" ",SOURCE!$T$2-3), "")&amp;
      TEXT(SOURCE!I993,"??0")&amp;", "&amp; IF(SOURCE!$U$2-3 &gt;= 0, REPT(" ",SOURCE!$U$2-3), "")&amp;
      SOURCE!J993&amp;", "&amp; IF(SOURCE!$V$2-LEN(SOURCE!J993) &gt;= 0, REPT(" ",SOURCE!$V$2-LEN(SOURCE!J993)), "")&amp;
      SOURCE!K993&amp;      IF(SOURCE!$W$2-LEN(SOURCE!K993) &gt;= 0, REPT(" ",SOURCE!$W$2-LEN(SOURCE!K993)), "")&amp;
  ", "&amp; SOURCE!L993&amp;      IF(SOURCE!$Y$2-LEN(SOURCE!L993) &gt;= 0, REPT(" ",SOURCE!$Y$2-LEN(SOURCE!L993)), "")&amp;
      "},"&amp;IF(SOURCE!M993&lt;&gt;"","   "&amp;SOURCE!M993,"")
 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994" spans="1:1">
      <c r="A994" s="14" t="str">
        <f>IF(SOURCE!C994&lt;0,VLOOKUP(SOURCE!C994,lookups!A$1:B$25,2,0),
  IF(ISBLANK(SOURCE!C994),
    "",
    "/* "&amp;TEXT(SOURCE!C994,"???0")&amp;" *"&amp;
      SOURCE!D994&amp;", "&amp; IF(SOURCE!$P$2-LEN(SOURCE!D994) &gt;= 0, REPT(" ",SOURCE!$P$2-LEN(SOURCE!D994)), "")&amp;
      SOURCE!E994&amp;", "&amp; IF(SOURCE!$Q$2-LEN(SOURCE!E994) &gt;= 0, REPT(" ",SOURCE!$Q$2-LEN(SOURCE!E994)), "")&amp;
      SOURCE!F994&amp;", "&amp; IF(SOURCE!$R$2-LEN(SOURCE!F994) &gt;=0, REPT(" ",SOURCE!$R$2-LEN(SOURCE!F994)), "")&amp;
      SOURCE!G994&amp;", "&amp; IF(SOURCE!$S$2-LEN(SOURCE!G994) &gt;= 0, REPT(" ",SOURCE!$S$2-LEN(SOURCE!G994)), "")&amp;
      TEXT(SOURCE!H994,"??0")&amp;", "&amp; IF(SOURCE!$T$2-3 &gt;= 0, REPT(" ",SOURCE!$T$2-3), "")&amp;
      TEXT(SOURCE!I994,"??0")&amp;", "&amp; IF(SOURCE!$U$2-3 &gt;= 0, REPT(" ",SOURCE!$U$2-3), "")&amp;
      SOURCE!J994&amp;", "&amp; IF(SOURCE!$V$2-LEN(SOURCE!J994) &gt;= 0, REPT(" ",SOURCE!$V$2-LEN(SOURCE!J994)), "")&amp;
      SOURCE!K994&amp;      IF(SOURCE!$W$2-LEN(SOURCE!K994) &gt;= 0, REPT(" ",SOURCE!$W$2-LEN(SOURCE!K994)), "")&amp;
  ", "&amp; SOURCE!L994&amp;      IF(SOURCE!$Y$2-LEN(SOURCE!L994) &gt;= 0, REPT(" ",SOURCE!$Y$2-LEN(SOURCE!L994)), "")&amp;
      "},"&amp;IF(SOURCE!M994&lt;&gt;"","   "&amp;SOURCE!M994,"")
 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995" spans="1:1">
      <c r="A995" s="14" t="str">
        <f>IF(SOURCE!C995&lt;0,VLOOKUP(SOURCE!C995,lookups!A$1:B$25,2,0),
  IF(ISBLANK(SOURCE!C995),
    "",
    "/* "&amp;TEXT(SOURCE!C995,"???0")&amp;" *"&amp;
      SOURCE!D995&amp;", "&amp; IF(SOURCE!$P$2-LEN(SOURCE!D995) &gt;= 0, REPT(" ",SOURCE!$P$2-LEN(SOURCE!D995)), "")&amp;
      SOURCE!E995&amp;", "&amp; IF(SOURCE!$Q$2-LEN(SOURCE!E995) &gt;= 0, REPT(" ",SOURCE!$Q$2-LEN(SOURCE!E995)), "")&amp;
      SOURCE!F995&amp;", "&amp; IF(SOURCE!$R$2-LEN(SOURCE!F995) &gt;=0, REPT(" ",SOURCE!$R$2-LEN(SOURCE!F995)), "")&amp;
      SOURCE!G995&amp;", "&amp; IF(SOURCE!$S$2-LEN(SOURCE!G995) &gt;= 0, REPT(" ",SOURCE!$S$2-LEN(SOURCE!G995)), "")&amp;
      TEXT(SOURCE!H995,"??0")&amp;", "&amp; IF(SOURCE!$T$2-3 &gt;= 0, REPT(" ",SOURCE!$T$2-3), "")&amp;
      TEXT(SOURCE!I995,"??0")&amp;", "&amp; IF(SOURCE!$U$2-3 &gt;= 0, REPT(" ",SOURCE!$U$2-3), "")&amp;
      SOURCE!J995&amp;", "&amp; IF(SOURCE!$V$2-LEN(SOURCE!J995) &gt;= 0, REPT(" ",SOURCE!$V$2-LEN(SOURCE!J995)), "")&amp;
      SOURCE!K995&amp;      IF(SOURCE!$W$2-LEN(SOURCE!K995) &gt;= 0, REPT(" ",SOURCE!$W$2-LEN(SOURCE!K995)), "")&amp;
  ", "&amp; SOURCE!L995&amp;      IF(SOURCE!$Y$2-LEN(SOURCE!L995) &gt;= 0, REPT(" ",SOURCE!$Y$2-LEN(SOURCE!L995)), "")&amp;
      "},"&amp;IF(SOURCE!M995&lt;&gt;"","   "&amp;SOURCE!M995,"")
 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996" spans="1:1">
      <c r="A996" s="14" t="str">
        <f>IF(SOURCE!C996&lt;0,VLOOKUP(SOURCE!C996,lookups!A$1:B$25,2,0),
  IF(ISBLANK(SOURCE!C996),
    "",
    "/* "&amp;TEXT(SOURCE!C996,"???0")&amp;" *"&amp;
      SOURCE!D996&amp;", "&amp; IF(SOURCE!$P$2-LEN(SOURCE!D996) &gt;= 0, REPT(" ",SOURCE!$P$2-LEN(SOURCE!D996)), "")&amp;
      SOURCE!E996&amp;", "&amp; IF(SOURCE!$Q$2-LEN(SOURCE!E996) &gt;= 0, REPT(" ",SOURCE!$Q$2-LEN(SOURCE!E996)), "")&amp;
      SOURCE!F996&amp;", "&amp; IF(SOURCE!$R$2-LEN(SOURCE!F996) &gt;=0, REPT(" ",SOURCE!$R$2-LEN(SOURCE!F996)), "")&amp;
      SOURCE!G996&amp;", "&amp; IF(SOURCE!$S$2-LEN(SOURCE!G996) &gt;= 0, REPT(" ",SOURCE!$S$2-LEN(SOURCE!G996)), "")&amp;
      TEXT(SOURCE!H996,"??0")&amp;", "&amp; IF(SOURCE!$T$2-3 &gt;= 0, REPT(" ",SOURCE!$T$2-3), "")&amp;
      TEXT(SOURCE!I996,"??0")&amp;", "&amp; IF(SOURCE!$U$2-3 &gt;= 0, REPT(" ",SOURCE!$U$2-3), "")&amp;
      SOURCE!J996&amp;", "&amp; IF(SOURCE!$V$2-LEN(SOURCE!J996) &gt;= 0, REPT(" ",SOURCE!$V$2-LEN(SOURCE!J996)), "")&amp;
      SOURCE!K996&amp;      IF(SOURCE!$W$2-LEN(SOURCE!K996) &gt;= 0, REPT(" ",SOURCE!$W$2-LEN(SOURCE!K996)), "")&amp;
  ", "&amp; SOURCE!L996&amp;      IF(SOURCE!$Y$2-LEN(SOURCE!L996) &gt;= 0, REPT(" ",SOURCE!$Y$2-LEN(SOURCE!L996)), "")&amp;
      "},"&amp;IF(SOURCE!M996&lt;&gt;"","   "&amp;SOURCE!M996,"")
 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997" spans="1:1">
      <c r="A997" s="14" t="str">
        <f>IF(SOURCE!C997&lt;0,VLOOKUP(SOURCE!C997,lookups!A$1:B$25,2,0),
  IF(ISBLANK(SOURCE!C997),
    "",
    "/* "&amp;TEXT(SOURCE!C997,"???0")&amp;" *"&amp;
      SOURCE!D997&amp;", "&amp; IF(SOURCE!$P$2-LEN(SOURCE!D997) &gt;= 0, REPT(" ",SOURCE!$P$2-LEN(SOURCE!D997)), "")&amp;
      SOURCE!E997&amp;", "&amp; IF(SOURCE!$Q$2-LEN(SOURCE!E997) &gt;= 0, REPT(" ",SOURCE!$Q$2-LEN(SOURCE!E997)), "")&amp;
      SOURCE!F997&amp;", "&amp; IF(SOURCE!$R$2-LEN(SOURCE!F997) &gt;=0, REPT(" ",SOURCE!$R$2-LEN(SOURCE!F997)), "")&amp;
      SOURCE!G997&amp;", "&amp; IF(SOURCE!$S$2-LEN(SOURCE!G997) &gt;= 0, REPT(" ",SOURCE!$S$2-LEN(SOURCE!G997)), "")&amp;
      TEXT(SOURCE!H997,"??0")&amp;", "&amp; IF(SOURCE!$T$2-3 &gt;= 0, REPT(" ",SOURCE!$T$2-3), "")&amp;
      TEXT(SOURCE!I997,"??0")&amp;", "&amp; IF(SOURCE!$U$2-3 &gt;= 0, REPT(" ",SOURCE!$U$2-3), "")&amp;
      SOURCE!J997&amp;", "&amp; IF(SOURCE!$V$2-LEN(SOURCE!J997) &gt;= 0, REPT(" ",SOURCE!$V$2-LEN(SOURCE!J997)), "")&amp;
      SOURCE!K997&amp;      IF(SOURCE!$W$2-LEN(SOURCE!K997) &gt;= 0, REPT(" ",SOURCE!$W$2-LEN(SOURCE!K997)), "")&amp;
  ", "&amp; SOURCE!L997&amp;      IF(SOURCE!$Y$2-LEN(SOURCE!L997) &gt;= 0, REPT(" ",SOURCE!$Y$2-LEN(SOURCE!L997)), "")&amp;
      "},"&amp;IF(SOURCE!M997&lt;&gt;"","   "&amp;SOURCE!M997,"")
 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998" spans="1:1">
      <c r="A998" s="14" t="str">
        <f>IF(SOURCE!C998&lt;0,VLOOKUP(SOURCE!C998,lookups!A$1:B$25,2,0),
  IF(ISBLANK(SOURCE!C998),
    "",
    "/* "&amp;TEXT(SOURCE!C998,"???0")&amp;" *"&amp;
      SOURCE!D998&amp;", "&amp; IF(SOURCE!$P$2-LEN(SOURCE!D998) &gt;= 0, REPT(" ",SOURCE!$P$2-LEN(SOURCE!D998)), "")&amp;
      SOURCE!E998&amp;", "&amp; IF(SOURCE!$Q$2-LEN(SOURCE!E998) &gt;= 0, REPT(" ",SOURCE!$Q$2-LEN(SOURCE!E998)), "")&amp;
      SOURCE!F998&amp;", "&amp; IF(SOURCE!$R$2-LEN(SOURCE!F998) &gt;=0, REPT(" ",SOURCE!$R$2-LEN(SOURCE!F998)), "")&amp;
      SOURCE!G998&amp;", "&amp; IF(SOURCE!$S$2-LEN(SOURCE!G998) &gt;= 0, REPT(" ",SOURCE!$S$2-LEN(SOURCE!G998)), "")&amp;
      TEXT(SOURCE!H998,"??0")&amp;", "&amp; IF(SOURCE!$T$2-3 &gt;= 0, REPT(" ",SOURCE!$T$2-3), "")&amp;
      TEXT(SOURCE!I998,"??0")&amp;", "&amp; IF(SOURCE!$U$2-3 &gt;= 0, REPT(" ",SOURCE!$U$2-3), "")&amp;
      SOURCE!J998&amp;", "&amp; IF(SOURCE!$V$2-LEN(SOURCE!J998) &gt;= 0, REPT(" ",SOURCE!$V$2-LEN(SOURCE!J998)), "")&amp;
      SOURCE!K998&amp;      IF(SOURCE!$W$2-LEN(SOURCE!K998) &gt;= 0, REPT(" ",SOURCE!$W$2-LEN(SOURCE!K998)), "")&amp;
  ", "&amp; SOURCE!L998&amp;      IF(SOURCE!$Y$2-LEN(SOURCE!L998) &gt;= 0, REPT(" ",SOURCE!$Y$2-LEN(SOURCE!L998)), "")&amp;
      "},"&amp;IF(SOURCE!M998&lt;&gt;"","   "&amp;SOURCE!M998,"")
 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999" spans="1:1">
      <c r="A999" s="14" t="str">
        <f>IF(SOURCE!C999&lt;0,VLOOKUP(SOURCE!C999,lookups!A$1:B$25,2,0),
  IF(ISBLANK(SOURCE!C999),
    "",
    "/* "&amp;TEXT(SOURCE!C999,"???0")&amp;" *"&amp;
      SOURCE!D999&amp;", "&amp; IF(SOURCE!$P$2-LEN(SOURCE!D999) &gt;= 0, REPT(" ",SOURCE!$P$2-LEN(SOURCE!D999)), "")&amp;
      SOURCE!E999&amp;", "&amp; IF(SOURCE!$Q$2-LEN(SOURCE!E999) &gt;= 0, REPT(" ",SOURCE!$Q$2-LEN(SOURCE!E999)), "")&amp;
      SOURCE!F999&amp;", "&amp; IF(SOURCE!$R$2-LEN(SOURCE!F999) &gt;=0, REPT(" ",SOURCE!$R$2-LEN(SOURCE!F999)), "")&amp;
      SOURCE!G999&amp;", "&amp; IF(SOURCE!$S$2-LEN(SOURCE!G999) &gt;= 0, REPT(" ",SOURCE!$S$2-LEN(SOURCE!G999)), "")&amp;
      TEXT(SOURCE!H999,"??0")&amp;", "&amp; IF(SOURCE!$T$2-3 &gt;= 0, REPT(" ",SOURCE!$T$2-3), "")&amp;
      TEXT(SOURCE!I999,"??0")&amp;", "&amp; IF(SOURCE!$U$2-3 &gt;= 0, REPT(" ",SOURCE!$U$2-3), "")&amp;
      SOURCE!J999&amp;", "&amp; IF(SOURCE!$V$2-LEN(SOURCE!J999) &gt;= 0, REPT(" ",SOURCE!$V$2-LEN(SOURCE!J999)), "")&amp;
      SOURCE!K999&amp;      IF(SOURCE!$W$2-LEN(SOURCE!K999) &gt;= 0, REPT(" ",SOURCE!$W$2-LEN(SOURCE!K999)), "")&amp;
  ", "&amp; SOURCE!L999&amp;      IF(SOURCE!$Y$2-LEN(SOURCE!L999) &gt;= 0, REPT(" ",SOURCE!$Y$2-LEN(SOURCE!L999)), "")&amp;
      "},"&amp;IF(SOURCE!M999&lt;&gt;"","   "&amp;SOURCE!M999,"")
 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00" spans="1:1">
      <c r="A1000" s="14" t="str">
        <f>IF(SOURCE!C1000&lt;0,VLOOKUP(SOURCE!C1000,lookups!A$1:B$25,2,0),
  IF(ISBLANK(SOURCE!C1000),
    "",
    "/* "&amp;TEXT(SOURCE!C1000,"???0")&amp;" *"&amp;
      SOURCE!D1000&amp;", "&amp; IF(SOURCE!$P$2-LEN(SOURCE!D1000) &gt;= 0, REPT(" ",SOURCE!$P$2-LEN(SOURCE!D1000)), "")&amp;
      SOURCE!E1000&amp;", "&amp; IF(SOURCE!$Q$2-LEN(SOURCE!E1000) &gt;= 0, REPT(" ",SOURCE!$Q$2-LEN(SOURCE!E1000)), "")&amp;
      SOURCE!F1000&amp;", "&amp; IF(SOURCE!$R$2-LEN(SOURCE!F1000) &gt;=0, REPT(" ",SOURCE!$R$2-LEN(SOURCE!F1000)), "")&amp;
      SOURCE!G1000&amp;", "&amp; IF(SOURCE!$S$2-LEN(SOURCE!G1000) &gt;= 0, REPT(" ",SOURCE!$S$2-LEN(SOURCE!G1000)), "")&amp;
      TEXT(SOURCE!H1000,"??0")&amp;", "&amp; IF(SOURCE!$T$2-3 &gt;= 0, REPT(" ",SOURCE!$T$2-3), "")&amp;
      TEXT(SOURCE!I1000,"??0")&amp;", "&amp; IF(SOURCE!$U$2-3 &gt;= 0, REPT(" ",SOURCE!$U$2-3), "")&amp;
      SOURCE!J1000&amp;", "&amp; IF(SOURCE!$V$2-LEN(SOURCE!J1000) &gt;= 0, REPT(" ",SOURCE!$V$2-LEN(SOURCE!J1000)), "")&amp;
      SOURCE!K1000&amp;      IF(SOURCE!$W$2-LEN(SOURCE!K1000) &gt;= 0, REPT(" ",SOURCE!$W$2-LEN(SOURCE!K1000)), "")&amp;
  ", "&amp; SOURCE!L1000&amp;      IF(SOURCE!$Y$2-LEN(SOURCE!L1000) &gt;= 0, REPT(" ",SOURCE!$Y$2-LEN(SOURCE!L1000)), "")&amp;
      "},"&amp;IF(SOURCE!M1000&lt;&gt;"","   "&amp;SOURCE!M1000,"")
 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01" spans="1:1">
      <c r="A1001" s="14" t="str">
        <f>IF(SOURCE!C1001&lt;0,VLOOKUP(SOURCE!C1001,lookups!A$1:B$25,2,0),
  IF(ISBLANK(SOURCE!C1001),
    "",
    "/* "&amp;TEXT(SOURCE!C1001,"???0")&amp;" *"&amp;
      SOURCE!D1001&amp;", "&amp; IF(SOURCE!$P$2-LEN(SOURCE!D1001) &gt;= 0, REPT(" ",SOURCE!$P$2-LEN(SOURCE!D1001)), "")&amp;
      SOURCE!E1001&amp;", "&amp; IF(SOURCE!$Q$2-LEN(SOURCE!E1001) &gt;= 0, REPT(" ",SOURCE!$Q$2-LEN(SOURCE!E1001)), "")&amp;
      SOURCE!F1001&amp;", "&amp; IF(SOURCE!$R$2-LEN(SOURCE!F1001) &gt;=0, REPT(" ",SOURCE!$R$2-LEN(SOURCE!F1001)), "")&amp;
      SOURCE!G1001&amp;", "&amp; IF(SOURCE!$S$2-LEN(SOURCE!G1001) &gt;= 0, REPT(" ",SOURCE!$S$2-LEN(SOURCE!G1001)), "")&amp;
      TEXT(SOURCE!H1001,"??0")&amp;", "&amp; IF(SOURCE!$T$2-3 &gt;= 0, REPT(" ",SOURCE!$T$2-3), "")&amp;
      TEXT(SOURCE!I1001,"??0")&amp;", "&amp; IF(SOURCE!$U$2-3 &gt;= 0, REPT(" ",SOURCE!$U$2-3), "")&amp;
      SOURCE!J1001&amp;", "&amp; IF(SOURCE!$V$2-LEN(SOURCE!J1001) &gt;= 0, REPT(" ",SOURCE!$V$2-LEN(SOURCE!J1001)), "")&amp;
      SOURCE!K1001&amp;      IF(SOURCE!$W$2-LEN(SOURCE!K1001) &gt;= 0, REPT(" ",SOURCE!$W$2-LEN(SOURCE!K1001)), "")&amp;
  ", "&amp; SOURCE!L1001&amp;      IF(SOURCE!$Y$2-LEN(SOURCE!L1001) &gt;= 0, REPT(" ",SOURCE!$Y$2-LEN(SOURCE!L1001)), "")&amp;
      "},"&amp;IF(SOURCE!M1001&lt;&gt;"","   "&amp;SOURCE!M1001,"")
 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02" spans="1:1">
      <c r="A1002" s="14" t="str">
        <f>IF(SOURCE!C1002&lt;0,VLOOKUP(SOURCE!C1002,lookups!A$1:B$25,2,0),
  IF(ISBLANK(SOURCE!C1002),
    "",
    "/* "&amp;TEXT(SOURCE!C1002,"???0")&amp;" *"&amp;
      SOURCE!D1002&amp;", "&amp; IF(SOURCE!$P$2-LEN(SOURCE!D1002) &gt;= 0, REPT(" ",SOURCE!$P$2-LEN(SOURCE!D1002)), "")&amp;
      SOURCE!E1002&amp;", "&amp; IF(SOURCE!$Q$2-LEN(SOURCE!E1002) &gt;= 0, REPT(" ",SOURCE!$Q$2-LEN(SOURCE!E1002)), "")&amp;
      SOURCE!F1002&amp;", "&amp; IF(SOURCE!$R$2-LEN(SOURCE!F1002) &gt;=0, REPT(" ",SOURCE!$R$2-LEN(SOURCE!F1002)), "")&amp;
      SOURCE!G1002&amp;", "&amp; IF(SOURCE!$S$2-LEN(SOURCE!G1002) &gt;= 0, REPT(" ",SOURCE!$S$2-LEN(SOURCE!G1002)), "")&amp;
      TEXT(SOURCE!H1002,"??0")&amp;", "&amp; IF(SOURCE!$T$2-3 &gt;= 0, REPT(" ",SOURCE!$T$2-3), "")&amp;
      TEXT(SOURCE!I1002,"??0")&amp;", "&amp; IF(SOURCE!$U$2-3 &gt;= 0, REPT(" ",SOURCE!$U$2-3), "")&amp;
      SOURCE!J1002&amp;", "&amp; IF(SOURCE!$V$2-LEN(SOURCE!J1002) &gt;= 0, REPT(" ",SOURCE!$V$2-LEN(SOURCE!J1002)), "")&amp;
      SOURCE!K1002&amp;      IF(SOURCE!$W$2-LEN(SOURCE!K1002) &gt;= 0, REPT(" ",SOURCE!$W$2-LEN(SOURCE!K1002)), "")&amp;
  ", "&amp; SOURCE!L1002&amp;      IF(SOURCE!$Y$2-LEN(SOURCE!L1002) &gt;= 0, REPT(" ",SOURCE!$Y$2-LEN(SOURCE!L1002)), "")&amp;
      "},"&amp;IF(SOURCE!M1002&lt;&gt;"","   "&amp;SOURCE!M1002,"")
 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03" spans="1:1">
      <c r="A1003" s="14" t="str">
        <f>IF(SOURCE!C1003&lt;0,VLOOKUP(SOURCE!C1003,lookups!A$1:B$25,2,0),
  IF(ISBLANK(SOURCE!C1003),
    "",
    "/* "&amp;TEXT(SOURCE!C1003,"???0")&amp;" *"&amp;
      SOURCE!D1003&amp;", "&amp; IF(SOURCE!$P$2-LEN(SOURCE!D1003) &gt;= 0, REPT(" ",SOURCE!$P$2-LEN(SOURCE!D1003)), "")&amp;
      SOURCE!E1003&amp;", "&amp; IF(SOURCE!$Q$2-LEN(SOURCE!E1003) &gt;= 0, REPT(" ",SOURCE!$Q$2-LEN(SOURCE!E1003)), "")&amp;
      SOURCE!F1003&amp;", "&amp; IF(SOURCE!$R$2-LEN(SOURCE!F1003) &gt;=0, REPT(" ",SOURCE!$R$2-LEN(SOURCE!F1003)), "")&amp;
      SOURCE!G1003&amp;", "&amp; IF(SOURCE!$S$2-LEN(SOURCE!G1003) &gt;= 0, REPT(" ",SOURCE!$S$2-LEN(SOURCE!G1003)), "")&amp;
      TEXT(SOURCE!H1003,"??0")&amp;", "&amp; IF(SOURCE!$T$2-3 &gt;= 0, REPT(" ",SOURCE!$T$2-3), "")&amp;
      TEXT(SOURCE!I1003,"??0")&amp;", "&amp; IF(SOURCE!$U$2-3 &gt;= 0, REPT(" ",SOURCE!$U$2-3), "")&amp;
      SOURCE!J1003&amp;", "&amp; IF(SOURCE!$V$2-LEN(SOURCE!J1003) &gt;= 0, REPT(" ",SOURCE!$V$2-LEN(SOURCE!J1003)), "")&amp;
      SOURCE!K1003&amp;      IF(SOURCE!$W$2-LEN(SOURCE!K1003) &gt;= 0, REPT(" ",SOURCE!$W$2-LEN(SOURCE!K1003)), "")&amp;
  ", "&amp; SOURCE!L1003&amp;      IF(SOURCE!$Y$2-LEN(SOURCE!L1003) &gt;= 0, REPT(" ",SOURCE!$Y$2-LEN(SOURCE!L1003)), "")&amp;
      "},"&amp;IF(SOURCE!M1003&lt;&gt;"","   "&amp;SOURCE!M1003,"")
 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04" spans="1:1">
      <c r="A1004" s="14" t="str">
        <f>IF(SOURCE!C1004&lt;0,VLOOKUP(SOURCE!C1004,lookups!A$1:B$25,2,0),
  IF(ISBLANK(SOURCE!C1004),
    "",
    "/* "&amp;TEXT(SOURCE!C1004,"???0")&amp;" *"&amp;
      SOURCE!D1004&amp;", "&amp; IF(SOURCE!$P$2-LEN(SOURCE!D1004) &gt;= 0, REPT(" ",SOURCE!$P$2-LEN(SOURCE!D1004)), "")&amp;
      SOURCE!E1004&amp;", "&amp; IF(SOURCE!$Q$2-LEN(SOURCE!E1004) &gt;= 0, REPT(" ",SOURCE!$Q$2-LEN(SOURCE!E1004)), "")&amp;
      SOURCE!F1004&amp;", "&amp; IF(SOURCE!$R$2-LEN(SOURCE!F1004) &gt;=0, REPT(" ",SOURCE!$R$2-LEN(SOURCE!F1004)), "")&amp;
      SOURCE!G1004&amp;", "&amp; IF(SOURCE!$S$2-LEN(SOURCE!G1004) &gt;= 0, REPT(" ",SOURCE!$S$2-LEN(SOURCE!G1004)), "")&amp;
      TEXT(SOURCE!H1004,"??0")&amp;", "&amp; IF(SOURCE!$T$2-3 &gt;= 0, REPT(" ",SOURCE!$T$2-3), "")&amp;
      TEXT(SOURCE!I1004,"??0")&amp;", "&amp; IF(SOURCE!$U$2-3 &gt;= 0, REPT(" ",SOURCE!$U$2-3), "")&amp;
      SOURCE!J1004&amp;", "&amp; IF(SOURCE!$V$2-LEN(SOURCE!J1004) &gt;= 0, REPT(" ",SOURCE!$V$2-LEN(SOURCE!J1004)), "")&amp;
      SOURCE!K1004&amp;      IF(SOURCE!$W$2-LEN(SOURCE!K1004) &gt;= 0, REPT(" ",SOURCE!$W$2-LEN(SOURCE!K1004)), "")&amp;
  ", "&amp; SOURCE!L1004&amp;      IF(SOURCE!$Y$2-LEN(SOURCE!L1004) &gt;= 0, REPT(" ",SOURCE!$Y$2-LEN(SOURCE!L1004)), "")&amp;
      "},"&amp;IF(SOURCE!M1004&lt;&gt;"","   "&amp;SOURCE!M1004,"")
 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05" spans="1:1">
      <c r="A1005" s="14" t="str">
        <f>IF(SOURCE!C1005&lt;0,VLOOKUP(SOURCE!C1005,lookups!A$1:B$25,2,0),
  IF(ISBLANK(SOURCE!C1005),
    "",
    "/* "&amp;TEXT(SOURCE!C1005,"???0")&amp;" *"&amp;
      SOURCE!D1005&amp;", "&amp; IF(SOURCE!$P$2-LEN(SOURCE!D1005) &gt;= 0, REPT(" ",SOURCE!$P$2-LEN(SOURCE!D1005)), "")&amp;
      SOURCE!E1005&amp;", "&amp; IF(SOURCE!$Q$2-LEN(SOURCE!E1005) &gt;= 0, REPT(" ",SOURCE!$Q$2-LEN(SOURCE!E1005)), "")&amp;
      SOURCE!F1005&amp;", "&amp; IF(SOURCE!$R$2-LEN(SOURCE!F1005) &gt;=0, REPT(" ",SOURCE!$R$2-LEN(SOURCE!F1005)), "")&amp;
      SOURCE!G1005&amp;", "&amp; IF(SOURCE!$S$2-LEN(SOURCE!G1005) &gt;= 0, REPT(" ",SOURCE!$S$2-LEN(SOURCE!G1005)), "")&amp;
      TEXT(SOURCE!H1005,"??0")&amp;", "&amp; IF(SOURCE!$T$2-3 &gt;= 0, REPT(" ",SOURCE!$T$2-3), "")&amp;
      TEXT(SOURCE!I1005,"??0")&amp;", "&amp; IF(SOURCE!$U$2-3 &gt;= 0, REPT(" ",SOURCE!$U$2-3), "")&amp;
      SOURCE!J1005&amp;", "&amp; IF(SOURCE!$V$2-LEN(SOURCE!J1005) &gt;= 0, REPT(" ",SOURCE!$V$2-LEN(SOURCE!J1005)), "")&amp;
      SOURCE!K1005&amp;      IF(SOURCE!$W$2-LEN(SOURCE!K1005) &gt;= 0, REPT(" ",SOURCE!$W$2-LEN(SOURCE!K1005)), "")&amp;
  ", "&amp; SOURCE!L1005&amp;      IF(SOURCE!$Y$2-LEN(SOURCE!L1005) &gt;= 0, REPT(" ",SOURCE!$Y$2-LEN(SOURCE!L1005)), "")&amp;
      "},"&amp;IF(SOURCE!M1005&lt;&gt;"","   "&amp;SOURCE!M1005,"")
 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006" spans="1:1">
      <c r="A1006" s="14" t="str">
        <f>IF(SOURCE!C1006&lt;0,VLOOKUP(SOURCE!C1006,lookups!A$1:B$25,2,0),
  IF(ISBLANK(SOURCE!C1006),
    "",
    "/* "&amp;TEXT(SOURCE!C1006,"???0")&amp;" *"&amp;
      SOURCE!D1006&amp;", "&amp; IF(SOURCE!$P$2-LEN(SOURCE!D1006) &gt;= 0, REPT(" ",SOURCE!$P$2-LEN(SOURCE!D1006)), "")&amp;
      SOURCE!E1006&amp;", "&amp; IF(SOURCE!$Q$2-LEN(SOURCE!E1006) &gt;= 0, REPT(" ",SOURCE!$Q$2-LEN(SOURCE!E1006)), "")&amp;
      SOURCE!F1006&amp;", "&amp; IF(SOURCE!$R$2-LEN(SOURCE!F1006) &gt;=0, REPT(" ",SOURCE!$R$2-LEN(SOURCE!F1006)), "")&amp;
      SOURCE!G1006&amp;", "&amp; IF(SOURCE!$S$2-LEN(SOURCE!G1006) &gt;= 0, REPT(" ",SOURCE!$S$2-LEN(SOURCE!G1006)), "")&amp;
      TEXT(SOURCE!H1006,"??0")&amp;", "&amp; IF(SOURCE!$T$2-3 &gt;= 0, REPT(" ",SOURCE!$T$2-3), "")&amp;
      TEXT(SOURCE!I1006,"??0")&amp;", "&amp; IF(SOURCE!$U$2-3 &gt;= 0, REPT(" ",SOURCE!$U$2-3), "")&amp;
      SOURCE!J1006&amp;", "&amp; IF(SOURCE!$V$2-LEN(SOURCE!J1006) &gt;= 0, REPT(" ",SOURCE!$V$2-LEN(SOURCE!J1006)), "")&amp;
      SOURCE!K1006&amp;      IF(SOURCE!$W$2-LEN(SOURCE!K1006) &gt;= 0, REPT(" ",SOURCE!$W$2-LEN(SOURCE!K1006)), "")&amp;
  ", "&amp; SOURCE!L1006&amp;      IF(SOURCE!$Y$2-LEN(SOURCE!L1006) &gt;= 0, REPT(" ",SOURCE!$Y$2-LEN(SOURCE!L1006)), "")&amp;
      "},"&amp;IF(SOURCE!M1006&lt;&gt;"","   "&amp;SOURCE!M1006,"")
 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007" spans="1:1">
      <c r="A1007" s="14" t="str">
        <f>IF(SOURCE!C1007&lt;0,VLOOKUP(SOURCE!C1007,lookups!A$1:B$25,2,0),
  IF(ISBLANK(SOURCE!C1007),
    "",
    "/* "&amp;TEXT(SOURCE!C1007,"???0")&amp;" *"&amp;
      SOURCE!D1007&amp;", "&amp; IF(SOURCE!$P$2-LEN(SOURCE!D1007) &gt;= 0, REPT(" ",SOURCE!$P$2-LEN(SOURCE!D1007)), "")&amp;
      SOURCE!E1007&amp;", "&amp; IF(SOURCE!$Q$2-LEN(SOURCE!E1007) &gt;= 0, REPT(" ",SOURCE!$Q$2-LEN(SOURCE!E1007)), "")&amp;
      SOURCE!F1007&amp;", "&amp; IF(SOURCE!$R$2-LEN(SOURCE!F1007) &gt;=0, REPT(" ",SOURCE!$R$2-LEN(SOURCE!F1007)), "")&amp;
      SOURCE!G1007&amp;", "&amp; IF(SOURCE!$S$2-LEN(SOURCE!G1007) &gt;= 0, REPT(" ",SOURCE!$S$2-LEN(SOURCE!G1007)), "")&amp;
      TEXT(SOURCE!H1007,"??0")&amp;", "&amp; IF(SOURCE!$T$2-3 &gt;= 0, REPT(" ",SOURCE!$T$2-3), "")&amp;
      TEXT(SOURCE!I1007,"??0")&amp;", "&amp; IF(SOURCE!$U$2-3 &gt;= 0, REPT(" ",SOURCE!$U$2-3), "")&amp;
      SOURCE!J1007&amp;", "&amp; IF(SOURCE!$V$2-LEN(SOURCE!J1007) &gt;= 0, REPT(" ",SOURCE!$V$2-LEN(SOURCE!J1007)), "")&amp;
      SOURCE!K1007&amp;      IF(SOURCE!$W$2-LEN(SOURCE!K1007) &gt;= 0, REPT(" ",SOURCE!$W$2-LEN(SOURCE!K1007)), "")&amp;
  ", "&amp; SOURCE!L1007&amp;      IF(SOURCE!$Y$2-LEN(SOURCE!L1007) &gt;= 0, REPT(" ",SOURCE!$Y$2-LEN(SOURCE!L1007)), "")&amp;
      "},"&amp;IF(SOURCE!M1007&lt;&gt;"","   "&amp;SOURCE!M1007,"")
 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008" spans="1:1">
      <c r="A1008" s="14" t="str">
        <f>IF(SOURCE!C1008&lt;0,VLOOKUP(SOURCE!C1008,lookups!A$1:B$25,2,0),
  IF(ISBLANK(SOURCE!C1008),
    "",
    "/* "&amp;TEXT(SOURCE!C1008,"???0")&amp;" *"&amp;
      SOURCE!D1008&amp;", "&amp; IF(SOURCE!$P$2-LEN(SOURCE!D1008) &gt;= 0, REPT(" ",SOURCE!$P$2-LEN(SOURCE!D1008)), "")&amp;
      SOURCE!E1008&amp;", "&amp; IF(SOURCE!$Q$2-LEN(SOURCE!E1008) &gt;= 0, REPT(" ",SOURCE!$Q$2-LEN(SOURCE!E1008)), "")&amp;
      SOURCE!F1008&amp;", "&amp; IF(SOURCE!$R$2-LEN(SOURCE!F1008) &gt;=0, REPT(" ",SOURCE!$R$2-LEN(SOURCE!F1008)), "")&amp;
      SOURCE!G1008&amp;", "&amp; IF(SOURCE!$S$2-LEN(SOURCE!G1008) &gt;= 0, REPT(" ",SOURCE!$S$2-LEN(SOURCE!G1008)), "")&amp;
      TEXT(SOURCE!H1008,"??0")&amp;", "&amp; IF(SOURCE!$T$2-3 &gt;= 0, REPT(" ",SOURCE!$T$2-3), "")&amp;
      TEXT(SOURCE!I1008,"??0")&amp;", "&amp; IF(SOURCE!$U$2-3 &gt;= 0, REPT(" ",SOURCE!$U$2-3), "")&amp;
      SOURCE!J1008&amp;", "&amp; IF(SOURCE!$V$2-LEN(SOURCE!J1008) &gt;= 0, REPT(" ",SOURCE!$V$2-LEN(SOURCE!J1008)), "")&amp;
      SOURCE!K1008&amp;      IF(SOURCE!$W$2-LEN(SOURCE!K1008) &gt;= 0, REPT(" ",SOURCE!$W$2-LEN(SOURCE!K1008)), "")&amp;
  ", "&amp; SOURCE!L1008&amp;      IF(SOURCE!$Y$2-LEN(SOURCE!L1008) &gt;= 0, REPT(" ",SOURCE!$Y$2-LEN(SOURCE!L1008)), "")&amp;
      "},"&amp;IF(SOURCE!M1008&lt;&gt;"","   "&amp;SOURCE!M1008,"")
 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009" spans="1:1">
      <c r="A1009" s="14" t="str">
        <f>IF(SOURCE!C1009&lt;0,VLOOKUP(SOURCE!C1009,lookups!A$1:B$25,2,0),
  IF(ISBLANK(SOURCE!C1009),
    "",
    "/* "&amp;TEXT(SOURCE!C1009,"???0")&amp;" *"&amp;
      SOURCE!D1009&amp;", "&amp; IF(SOURCE!$P$2-LEN(SOURCE!D1009) &gt;= 0, REPT(" ",SOURCE!$P$2-LEN(SOURCE!D1009)), "")&amp;
      SOURCE!E1009&amp;", "&amp; IF(SOURCE!$Q$2-LEN(SOURCE!E1009) &gt;= 0, REPT(" ",SOURCE!$Q$2-LEN(SOURCE!E1009)), "")&amp;
      SOURCE!F1009&amp;", "&amp; IF(SOURCE!$R$2-LEN(SOURCE!F1009) &gt;=0, REPT(" ",SOURCE!$R$2-LEN(SOURCE!F1009)), "")&amp;
      SOURCE!G1009&amp;", "&amp; IF(SOURCE!$S$2-LEN(SOURCE!G1009) &gt;= 0, REPT(" ",SOURCE!$S$2-LEN(SOURCE!G1009)), "")&amp;
      TEXT(SOURCE!H1009,"??0")&amp;", "&amp; IF(SOURCE!$T$2-3 &gt;= 0, REPT(" ",SOURCE!$T$2-3), "")&amp;
      TEXT(SOURCE!I1009,"??0")&amp;", "&amp; IF(SOURCE!$U$2-3 &gt;= 0, REPT(" ",SOURCE!$U$2-3), "")&amp;
      SOURCE!J1009&amp;", "&amp; IF(SOURCE!$V$2-LEN(SOURCE!J1009) &gt;= 0, REPT(" ",SOURCE!$V$2-LEN(SOURCE!J1009)), "")&amp;
      SOURCE!K1009&amp;      IF(SOURCE!$W$2-LEN(SOURCE!K1009) &gt;= 0, REPT(" ",SOURCE!$W$2-LEN(SOURCE!K1009)), "")&amp;
  ", "&amp; SOURCE!L1009&amp;      IF(SOURCE!$Y$2-LEN(SOURCE!L1009) &gt;= 0, REPT(" ",SOURCE!$Y$2-LEN(SOURCE!L1009)), "")&amp;
      "},"&amp;IF(SOURCE!M1009&lt;&gt;"","   "&amp;SOURCE!M1009,"")
 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010" spans="1:1">
      <c r="A1010" s="14" t="str">
        <f>IF(SOURCE!C1010&lt;0,VLOOKUP(SOURCE!C1010,lookups!A$1:B$25,2,0),
  IF(ISBLANK(SOURCE!C1010),
    "",
    "/* "&amp;TEXT(SOURCE!C1010,"???0")&amp;" *"&amp;
      SOURCE!D1010&amp;", "&amp; IF(SOURCE!$P$2-LEN(SOURCE!D1010) &gt;= 0, REPT(" ",SOURCE!$P$2-LEN(SOURCE!D1010)), "")&amp;
      SOURCE!E1010&amp;", "&amp; IF(SOURCE!$Q$2-LEN(SOURCE!E1010) &gt;= 0, REPT(" ",SOURCE!$Q$2-LEN(SOURCE!E1010)), "")&amp;
      SOURCE!F1010&amp;", "&amp; IF(SOURCE!$R$2-LEN(SOURCE!F1010) &gt;=0, REPT(" ",SOURCE!$R$2-LEN(SOURCE!F1010)), "")&amp;
      SOURCE!G1010&amp;", "&amp; IF(SOURCE!$S$2-LEN(SOURCE!G1010) &gt;= 0, REPT(" ",SOURCE!$S$2-LEN(SOURCE!G1010)), "")&amp;
      TEXT(SOURCE!H1010,"??0")&amp;", "&amp; IF(SOURCE!$T$2-3 &gt;= 0, REPT(" ",SOURCE!$T$2-3), "")&amp;
      TEXT(SOURCE!I1010,"??0")&amp;", "&amp; IF(SOURCE!$U$2-3 &gt;= 0, REPT(" ",SOURCE!$U$2-3), "")&amp;
      SOURCE!J1010&amp;", "&amp; IF(SOURCE!$V$2-LEN(SOURCE!J1010) &gt;= 0, REPT(" ",SOURCE!$V$2-LEN(SOURCE!J1010)), "")&amp;
      SOURCE!K1010&amp;      IF(SOURCE!$W$2-LEN(SOURCE!K1010) &gt;= 0, REPT(" ",SOURCE!$W$2-LEN(SOURCE!K1010)), "")&amp;
  ", "&amp; SOURCE!L1010&amp;      IF(SOURCE!$Y$2-LEN(SOURCE!L1010) &gt;= 0, REPT(" ",SOURCE!$Y$2-LEN(SOURCE!L1010)), "")&amp;
      "},"&amp;IF(SOURCE!M1010&lt;&gt;"","   "&amp;SOURCE!M1010,"")
 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011" spans="1:1">
      <c r="A1011" s="14" t="str">
        <f>IF(SOURCE!C1011&lt;0,VLOOKUP(SOURCE!C1011,lookups!A$1:B$25,2,0),
  IF(ISBLANK(SOURCE!C1011),
    "",
    "/* "&amp;TEXT(SOURCE!C1011,"???0")&amp;" *"&amp;
      SOURCE!D1011&amp;", "&amp; IF(SOURCE!$P$2-LEN(SOURCE!D1011) &gt;= 0, REPT(" ",SOURCE!$P$2-LEN(SOURCE!D1011)), "")&amp;
      SOURCE!E1011&amp;", "&amp; IF(SOURCE!$Q$2-LEN(SOURCE!E1011) &gt;= 0, REPT(" ",SOURCE!$Q$2-LEN(SOURCE!E1011)), "")&amp;
      SOURCE!F1011&amp;", "&amp; IF(SOURCE!$R$2-LEN(SOURCE!F1011) &gt;=0, REPT(" ",SOURCE!$R$2-LEN(SOURCE!F1011)), "")&amp;
      SOURCE!G1011&amp;", "&amp; IF(SOURCE!$S$2-LEN(SOURCE!G1011) &gt;= 0, REPT(" ",SOURCE!$S$2-LEN(SOURCE!G1011)), "")&amp;
      TEXT(SOURCE!H1011,"??0")&amp;", "&amp; IF(SOURCE!$T$2-3 &gt;= 0, REPT(" ",SOURCE!$T$2-3), "")&amp;
      TEXT(SOURCE!I1011,"??0")&amp;", "&amp; IF(SOURCE!$U$2-3 &gt;= 0, REPT(" ",SOURCE!$U$2-3), "")&amp;
      SOURCE!J1011&amp;", "&amp; IF(SOURCE!$V$2-LEN(SOURCE!J1011) &gt;= 0, REPT(" ",SOURCE!$V$2-LEN(SOURCE!J1011)), "")&amp;
      SOURCE!K1011&amp;      IF(SOURCE!$W$2-LEN(SOURCE!K1011) &gt;= 0, REPT(" ",SOURCE!$W$2-LEN(SOURCE!K1011)), "")&amp;
  ", "&amp; SOURCE!L1011&amp;      IF(SOURCE!$Y$2-LEN(SOURCE!L1011) &gt;= 0, REPT(" ",SOURCE!$Y$2-LEN(SOURCE!L1011)), "")&amp;
      "},"&amp;IF(SOURCE!M1011&lt;&gt;"","   "&amp;SOURCE!M1011,"")
 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012" spans="1:1">
      <c r="A1012" s="14" t="str">
        <f>IF(SOURCE!C1012&lt;0,VLOOKUP(SOURCE!C1012,lookups!A$1:B$25,2,0),
  IF(ISBLANK(SOURCE!C1012),
    "",
    "/* "&amp;TEXT(SOURCE!C1012,"???0")&amp;" *"&amp;
      SOURCE!D1012&amp;", "&amp; IF(SOURCE!$P$2-LEN(SOURCE!D1012) &gt;= 0, REPT(" ",SOURCE!$P$2-LEN(SOURCE!D1012)), "")&amp;
      SOURCE!E1012&amp;", "&amp; IF(SOURCE!$Q$2-LEN(SOURCE!E1012) &gt;= 0, REPT(" ",SOURCE!$Q$2-LEN(SOURCE!E1012)), "")&amp;
      SOURCE!F1012&amp;", "&amp; IF(SOURCE!$R$2-LEN(SOURCE!F1012) &gt;=0, REPT(" ",SOURCE!$R$2-LEN(SOURCE!F1012)), "")&amp;
      SOURCE!G1012&amp;", "&amp; IF(SOURCE!$S$2-LEN(SOURCE!G1012) &gt;= 0, REPT(" ",SOURCE!$S$2-LEN(SOURCE!G1012)), "")&amp;
      TEXT(SOURCE!H1012,"??0")&amp;", "&amp; IF(SOURCE!$T$2-3 &gt;= 0, REPT(" ",SOURCE!$T$2-3), "")&amp;
      TEXT(SOURCE!I1012,"??0")&amp;", "&amp; IF(SOURCE!$U$2-3 &gt;= 0, REPT(" ",SOURCE!$U$2-3), "")&amp;
      SOURCE!J1012&amp;", "&amp; IF(SOURCE!$V$2-LEN(SOURCE!J1012) &gt;= 0, REPT(" ",SOURCE!$V$2-LEN(SOURCE!J1012)), "")&amp;
      SOURCE!K1012&amp;      IF(SOURCE!$W$2-LEN(SOURCE!K1012) &gt;= 0, REPT(" ",SOURCE!$W$2-LEN(SOURCE!K1012)), "")&amp;
  ", "&amp; SOURCE!L1012&amp;      IF(SOURCE!$Y$2-LEN(SOURCE!L1012) &gt;= 0, REPT(" ",SOURCE!$Y$2-LEN(SOURCE!L1012)), "")&amp;
      "},"&amp;IF(SOURCE!M1012&lt;&gt;"","   "&amp;SOURCE!M1012,"")
 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013" spans="1:1">
      <c r="A1013" s="14" t="str">
        <f>IF(SOURCE!C1013&lt;0,VLOOKUP(SOURCE!C1013,lookups!A$1:B$25,2,0),
  IF(ISBLANK(SOURCE!C1013),
    "",
    "/* "&amp;TEXT(SOURCE!C1013,"???0")&amp;" *"&amp;
      SOURCE!D1013&amp;", "&amp; IF(SOURCE!$P$2-LEN(SOURCE!D1013) &gt;= 0, REPT(" ",SOURCE!$P$2-LEN(SOURCE!D1013)), "")&amp;
      SOURCE!E1013&amp;", "&amp; IF(SOURCE!$Q$2-LEN(SOURCE!E1013) &gt;= 0, REPT(" ",SOURCE!$Q$2-LEN(SOURCE!E1013)), "")&amp;
      SOURCE!F1013&amp;", "&amp; IF(SOURCE!$R$2-LEN(SOURCE!F1013) &gt;=0, REPT(" ",SOURCE!$R$2-LEN(SOURCE!F1013)), "")&amp;
      SOURCE!G1013&amp;", "&amp; IF(SOURCE!$S$2-LEN(SOURCE!G1013) &gt;= 0, REPT(" ",SOURCE!$S$2-LEN(SOURCE!G1013)), "")&amp;
      TEXT(SOURCE!H1013,"??0")&amp;", "&amp; IF(SOURCE!$T$2-3 &gt;= 0, REPT(" ",SOURCE!$T$2-3), "")&amp;
      TEXT(SOURCE!I1013,"??0")&amp;", "&amp; IF(SOURCE!$U$2-3 &gt;= 0, REPT(" ",SOURCE!$U$2-3), "")&amp;
      SOURCE!J1013&amp;", "&amp; IF(SOURCE!$V$2-LEN(SOURCE!J1013) &gt;= 0, REPT(" ",SOURCE!$V$2-LEN(SOURCE!J1013)), "")&amp;
      SOURCE!K1013&amp;      IF(SOURCE!$W$2-LEN(SOURCE!K1013) &gt;= 0, REPT(" ",SOURCE!$W$2-LEN(SOURCE!K1013)), "")&amp;
  ", "&amp; SOURCE!L1013&amp;      IF(SOURCE!$Y$2-LEN(SOURCE!L1013) &gt;= 0, REPT(" ",SOURCE!$Y$2-LEN(SOURCE!L1013)), "")&amp;
      "},"&amp;IF(SOURCE!M1013&lt;&gt;"","   "&amp;SOURCE!M1013,"")
 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014" spans="1:1">
      <c r="A1014" s="14" t="str">
        <f>IF(SOURCE!C1014&lt;0,VLOOKUP(SOURCE!C1014,lookups!A$1:B$25,2,0),
  IF(ISBLANK(SOURCE!C1014),
    "",
    "/* "&amp;TEXT(SOURCE!C1014,"???0")&amp;" *"&amp;
      SOURCE!D1014&amp;", "&amp; IF(SOURCE!$P$2-LEN(SOURCE!D1014) &gt;= 0, REPT(" ",SOURCE!$P$2-LEN(SOURCE!D1014)), "")&amp;
      SOURCE!E1014&amp;", "&amp; IF(SOURCE!$Q$2-LEN(SOURCE!E1014) &gt;= 0, REPT(" ",SOURCE!$Q$2-LEN(SOURCE!E1014)), "")&amp;
      SOURCE!F1014&amp;", "&amp; IF(SOURCE!$R$2-LEN(SOURCE!F1014) &gt;=0, REPT(" ",SOURCE!$R$2-LEN(SOURCE!F1014)), "")&amp;
      SOURCE!G1014&amp;", "&amp; IF(SOURCE!$S$2-LEN(SOURCE!G1014) &gt;= 0, REPT(" ",SOURCE!$S$2-LEN(SOURCE!G1014)), "")&amp;
      TEXT(SOURCE!H1014,"??0")&amp;", "&amp; IF(SOURCE!$T$2-3 &gt;= 0, REPT(" ",SOURCE!$T$2-3), "")&amp;
      TEXT(SOURCE!I1014,"??0")&amp;", "&amp; IF(SOURCE!$U$2-3 &gt;= 0, REPT(" ",SOURCE!$U$2-3), "")&amp;
      SOURCE!J1014&amp;", "&amp; IF(SOURCE!$V$2-LEN(SOURCE!J1014) &gt;= 0, REPT(" ",SOURCE!$V$2-LEN(SOURCE!J1014)), "")&amp;
      SOURCE!K1014&amp;      IF(SOURCE!$W$2-LEN(SOURCE!K1014) &gt;= 0, REPT(" ",SOURCE!$W$2-LEN(SOURCE!K1014)), "")&amp;
  ", "&amp; SOURCE!L1014&amp;      IF(SOURCE!$Y$2-LEN(SOURCE!L1014) &gt;= 0, REPT(" ",SOURCE!$Y$2-LEN(SOURCE!L1014)), "")&amp;
      "},"&amp;IF(SOURCE!M1014&lt;&gt;"","   "&amp;SOURCE!M1014,"")
 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015" spans="1:1">
      <c r="A1015" s="14" t="str">
        <f>IF(SOURCE!C1015&lt;0,VLOOKUP(SOURCE!C1015,lookups!A$1:B$25,2,0),
  IF(ISBLANK(SOURCE!C1015),
    "",
    "/* "&amp;TEXT(SOURCE!C1015,"???0")&amp;" *"&amp;
      SOURCE!D1015&amp;", "&amp; IF(SOURCE!$P$2-LEN(SOURCE!D1015) &gt;= 0, REPT(" ",SOURCE!$P$2-LEN(SOURCE!D1015)), "")&amp;
      SOURCE!E1015&amp;", "&amp; IF(SOURCE!$Q$2-LEN(SOURCE!E1015) &gt;= 0, REPT(" ",SOURCE!$Q$2-LEN(SOURCE!E1015)), "")&amp;
      SOURCE!F1015&amp;", "&amp; IF(SOURCE!$R$2-LEN(SOURCE!F1015) &gt;=0, REPT(" ",SOURCE!$R$2-LEN(SOURCE!F1015)), "")&amp;
      SOURCE!G1015&amp;", "&amp; IF(SOURCE!$S$2-LEN(SOURCE!G1015) &gt;= 0, REPT(" ",SOURCE!$S$2-LEN(SOURCE!G1015)), "")&amp;
      TEXT(SOURCE!H1015,"??0")&amp;", "&amp; IF(SOURCE!$T$2-3 &gt;= 0, REPT(" ",SOURCE!$T$2-3), "")&amp;
      TEXT(SOURCE!I1015,"??0")&amp;", "&amp; IF(SOURCE!$U$2-3 &gt;= 0, REPT(" ",SOURCE!$U$2-3), "")&amp;
      SOURCE!J1015&amp;", "&amp; IF(SOURCE!$V$2-LEN(SOURCE!J1015) &gt;= 0, REPT(" ",SOURCE!$V$2-LEN(SOURCE!J1015)), "")&amp;
      SOURCE!K1015&amp;      IF(SOURCE!$W$2-LEN(SOURCE!K1015) &gt;= 0, REPT(" ",SOURCE!$W$2-LEN(SOURCE!K1015)), "")&amp;
  ", "&amp; SOURCE!L1015&amp;      IF(SOURCE!$Y$2-LEN(SOURCE!L1015) &gt;= 0, REPT(" ",SOURCE!$Y$2-LEN(SOURCE!L1015)), "")&amp;
      "},"&amp;IF(SOURCE!M1015&lt;&gt;"","   "&amp;SOURCE!M1015,"")
 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016" spans="1:1">
      <c r="A1016" s="14" t="str">
        <f>IF(SOURCE!C1016&lt;0,VLOOKUP(SOURCE!C1016,lookups!A$1:B$25,2,0),
  IF(ISBLANK(SOURCE!C1016),
    "",
    "/* "&amp;TEXT(SOURCE!C1016,"???0")&amp;" *"&amp;
      SOURCE!D1016&amp;", "&amp; IF(SOURCE!$P$2-LEN(SOURCE!D1016) &gt;= 0, REPT(" ",SOURCE!$P$2-LEN(SOURCE!D1016)), "")&amp;
      SOURCE!E1016&amp;", "&amp; IF(SOURCE!$Q$2-LEN(SOURCE!E1016) &gt;= 0, REPT(" ",SOURCE!$Q$2-LEN(SOURCE!E1016)), "")&amp;
      SOURCE!F1016&amp;", "&amp; IF(SOURCE!$R$2-LEN(SOURCE!F1016) &gt;=0, REPT(" ",SOURCE!$R$2-LEN(SOURCE!F1016)), "")&amp;
      SOURCE!G1016&amp;", "&amp; IF(SOURCE!$S$2-LEN(SOURCE!G1016) &gt;= 0, REPT(" ",SOURCE!$S$2-LEN(SOURCE!G1016)), "")&amp;
      TEXT(SOURCE!H1016,"??0")&amp;", "&amp; IF(SOURCE!$T$2-3 &gt;= 0, REPT(" ",SOURCE!$T$2-3), "")&amp;
      TEXT(SOURCE!I1016,"??0")&amp;", "&amp; IF(SOURCE!$U$2-3 &gt;= 0, REPT(" ",SOURCE!$U$2-3), "")&amp;
      SOURCE!J1016&amp;", "&amp; IF(SOURCE!$V$2-LEN(SOURCE!J1016) &gt;= 0, REPT(" ",SOURCE!$V$2-LEN(SOURCE!J1016)), "")&amp;
      SOURCE!K1016&amp;      IF(SOURCE!$W$2-LEN(SOURCE!K1016) &gt;= 0, REPT(" ",SOURCE!$W$2-LEN(SOURCE!K1016)), "")&amp;
  ", "&amp; SOURCE!L1016&amp;      IF(SOURCE!$Y$2-LEN(SOURCE!L1016) &gt;= 0, REPT(" ",SOURCE!$Y$2-LEN(SOURCE!L1016)), "")&amp;
      "},"&amp;IF(SOURCE!M1016&lt;&gt;"","   "&amp;SOURCE!M1016,"")
 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017" spans="1:1">
      <c r="A1017" s="14" t="str">
        <f>IF(SOURCE!C1017&lt;0,VLOOKUP(SOURCE!C1017,lookups!A$1:B$25,2,0),
  IF(ISBLANK(SOURCE!C1017),
    "",
    "/* "&amp;TEXT(SOURCE!C1017,"???0")&amp;" *"&amp;
      SOURCE!D1017&amp;", "&amp; IF(SOURCE!$P$2-LEN(SOURCE!D1017) &gt;= 0, REPT(" ",SOURCE!$P$2-LEN(SOURCE!D1017)), "")&amp;
      SOURCE!E1017&amp;", "&amp; IF(SOURCE!$Q$2-LEN(SOURCE!E1017) &gt;= 0, REPT(" ",SOURCE!$Q$2-LEN(SOURCE!E1017)), "")&amp;
      SOURCE!F1017&amp;", "&amp; IF(SOURCE!$R$2-LEN(SOURCE!F1017) &gt;=0, REPT(" ",SOURCE!$R$2-LEN(SOURCE!F1017)), "")&amp;
      SOURCE!G1017&amp;", "&amp; IF(SOURCE!$S$2-LEN(SOURCE!G1017) &gt;= 0, REPT(" ",SOURCE!$S$2-LEN(SOURCE!G1017)), "")&amp;
      TEXT(SOURCE!H1017,"??0")&amp;", "&amp; IF(SOURCE!$T$2-3 &gt;= 0, REPT(" ",SOURCE!$T$2-3), "")&amp;
      TEXT(SOURCE!I1017,"??0")&amp;", "&amp; IF(SOURCE!$U$2-3 &gt;= 0, REPT(" ",SOURCE!$U$2-3), "")&amp;
      SOURCE!J1017&amp;", "&amp; IF(SOURCE!$V$2-LEN(SOURCE!J1017) &gt;= 0, REPT(" ",SOURCE!$V$2-LEN(SOURCE!J1017)), "")&amp;
      SOURCE!K1017&amp;      IF(SOURCE!$W$2-LEN(SOURCE!K1017) &gt;= 0, REPT(" ",SOURCE!$W$2-LEN(SOURCE!K1017)), "")&amp;
  ", "&amp; SOURCE!L1017&amp;      IF(SOURCE!$Y$2-LEN(SOURCE!L1017) &gt;= 0, REPT(" ",SOURCE!$Y$2-LEN(SOURCE!L1017)), "")&amp;
      "},"&amp;IF(SOURCE!M1017&lt;&gt;"","   "&amp;SOURCE!M1017,"")
 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018" spans="1:1">
      <c r="A1018" s="14" t="str">
        <f>IF(SOURCE!C1018&lt;0,VLOOKUP(SOURCE!C1018,lookups!A$1:B$25,2,0),
  IF(ISBLANK(SOURCE!C1018),
    "",
    "/* "&amp;TEXT(SOURCE!C1018,"???0")&amp;" *"&amp;
      SOURCE!D1018&amp;", "&amp; IF(SOURCE!$P$2-LEN(SOURCE!D1018) &gt;= 0, REPT(" ",SOURCE!$P$2-LEN(SOURCE!D1018)), "")&amp;
      SOURCE!E1018&amp;", "&amp; IF(SOURCE!$Q$2-LEN(SOURCE!E1018) &gt;= 0, REPT(" ",SOURCE!$Q$2-LEN(SOURCE!E1018)), "")&amp;
      SOURCE!F1018&amp;", "&amp; IF(SOURCE!$R$2-LEN(SOURCE!F1018) &gt;=0, REPT(" ",SOURCE!$R$2-LEN(SOURCE!F1018)), "")&amp;
      SOURCE!G1018&amp;", "&amp; IF(SOURCE!$S$2-LEN(SOURCE!G1018) &gt;= 0, REPT(" ",SOURCE!$S$2-LEN(SOURCE!G1018)), "")&amp;
      TEXT(SOURCE!H1018,"??0")&amp;", "&amp; IF(SOURCE!$T$2-3 &gt;= 0, REPT(" ",SOURCE!$T$2-3), "")&amp;
      TEXT(SOURCE!I1018,"??0")&amp;", "&amp; IF(SOURCE!$U$2-3 &gt;= 0, REPT(" ",SOURCE!$U$2-3), "")&amp;
      SOURCE!J1018&amp;", "&amp; IF(SOURCE!$V$2-LEN(SOURCE!J1018) &gt;= 0, REPT(" ",SOURCE!$V$2-LEN(SOURCE!J1018)), "")&amp;
      SOURCE!K1018&amp;      IF(SOURCE!$W$2-LEN(SOURCE!K1018) &gt;= 0, REPT(" ",SOURCE!$W$2-LEN(SOURCE!K1018)), "")&amp;
  ", "&amp; SOURCE!L1018&amp;      IF(SOURCE!$Y$2-LEN(SOURCE!L1018) &gt;= 0, REPT(" ",SOURCE!$Y$2-LEN(SOURCE!L1018)), "")&amp;
      "},"&amp;IF(SOURCE!M1018&lt;&gt;"","   "&amp;SOURCE!M1018,"")
 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019" spans="1:1">
      <c r="A1019" s="14" t="str">
        <f>IF(SOURCE!C1019&lt;0,VLOOKUP(SOURCE!C1019,lookups!A$1:B$25,2,0),
  IF(ISBLANK(SOURCE!C1019),
    "",
    "/* "&amp;TEXT(SOURCE!C1019,"???0")&amp;" *"&amp;
      SOURCE!D1019&amp;", "&amp; IF(SOURCE!$P$2-LEN(SOURCE!D1019) &gt;= 0, REPT(" ",SOURCE!$P$2-LEN(SOURCE!D1019)), "")&amp;
      SOURCE!E1019&amp;", "&amp; IF(SOURCE!$Q$2-LEN(SOURCE!E1019) &gt;= 0, REPT(" ",SOURCE!$Q$2-LEN(SOURCE!E1019)), "")&amp;
      SOURCE!F1019&amp;", "&amp; IF(SOURCE!$R$2-LEN(SOURCE!F1019) &gt;=0, REPT(" ",SOURCE!$R$2-LEN(SOURCE!F1019)), "")&amp;
      SOURCE!G1019&amp;", "&amp; IF(SOURCE!$S$2-LEN(SOURCE!G1019) &gt;= 0, REPT(" ",SOURCE!$S$2-LEN(SOURCE!G1019)), "")&amp;
      TEXT(SOURCE!H1019,"??0")&amp;", "&amp; IF(SOURCE!$T$2-3 &gt;= 0, REPT(" ",SOURCE!$T$2-3), "")&amp;
      TEXT(SOURCE!I1019,"??0")&amp;", "&amp; IF(SOURCE!$U$2-3 &gt;= 0, REPT(" ",SOURCE!$U$2-3), "")&amp;
      SOURCE!J1019&amp;", "&amp; IF(SOURCE!$V$2-LEN(SOURCE!J1019) &gt;= 0, REPT(" ",SOURCE!$V$2-LEN(SOURCE!J1019)), "")&amp;
      SOURCE!K1019&amp;      IF(SOURCE!$W$2-LEN(SOURCE!K1019) &gt;= 0, REPT(" ",SOURCE!$W$2-LEN(SOURCE!K1019)), "")&amp;
  ", "&amp; SOURCE!L1019&amp;      IF(SOURCE!$Y$2-LEN(SOURCE!L1019) &gt;= 0, REPT(" ",SOURCE!$Y$2-LEN(SOURCE!L1019)), "")&amp;
      "},"&amp;IF(SOURCE!M1019&lt;&gt;"","   "&amp;SOURCE!M1019,"")
 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020" spans="1:1">
      <c r="A1020" s="14" t="str">
        <f>IF(SOURCE!C1020&lt;0,VLOOKUP(SOURCE!C1020,lookups!A$1:B$25,2,0),
  IF(ISBLANK(SOURCE!C1020),
    "",
    "/* "&amp;TEXT(SOURCE!C1020,"???0")&amp;" *"&amp;
      SOURCE!D1020&amp;", "&amp; IF(SOURCE!$P$2-LEN(SOURCE!D1020) &gt;= 0, REPT(" ",SOURCE!$P$2-LEN(SOURCE!D1020)), "")&amp;
      SOURCE!E1020&amp;", "&amp; IF(SOURCE!$Q$2-LEN(SOURCE!E1020) &gt;= 0, REPT(" ",SOURCE!$Q$2-LEN(SOURCE!E1020)), "")&amp;
      SOURCE!F1020&amp;", "&amp; IF(SOURCE!$R$2-LEN(SOURCE!F1020) &gt;=0, REPT(" ",SOURCE!$R$2-LEN(SOURCE!F1020)), "")&amp;
      SOURCE!G1020&amp;", "&amp; IF(SOURCE!$S$2-LEN(SOURCE!G1020) &gt;= 0, REPT(" ",SOURCE!$S$2-LEN(SOURCE!G1020)), "")&amp;
      TEXT(SOURCE!H1020,"??0")&amp;", "&amp; IF(SOURCE!$T$2-3 &gt;= 0, REPT(" ",SOURCE!$T$2-3), "")&amp;
      TEXT(SOURCE!I1020,"??0")&amp;", "&amp; IF(SOURCE!$U$2-3 &gt;= 0, REPT(" ",SOURCE!$U$2-3), "")&amp;
      SOURCE!J1020&amp;", "&amp; IF(SOURCE!$V$2-LEN(SOURCE!J1020) &gt;= 0, REPT(" ",SOURCE!$V$2-LEN(SOURCE!J1020)), "")&amp;
      SOURCE!K1020&amp;      IF(SOURCE!$W$2-LEN(SOURCE!K1020) &gt;= 0, REPT(" ",SOURCE!$W$2-LEN(SOURCE!K1020)), "")&amp;
  ", "&amp; SOURCE!L1020&amp;      IF(SOURCE!$Y$2-LEN(SOURCE!L1020) &gt;= 0, REPT(" ",SOURCE!$Y$2-LEN(SOURCE!L1020)), "")&amp;
      "},"&amp;IF(SOURCE!M1020&lt;&gt;"","   "&amp;SOURCE!M1020,"")
 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021" spans="1:1">
      <c r="A1021" s="14" t="str">
        <f>IF(SOURCE!C1021&lt;0,VLOOKUP(SOURCE!C1021,lookups!A$1:B$25,2,0),
  IF(ISBLANK(SOURCE!C1021),
    "",
    "/* "&amp;TEXT(SOURCE!C1021,"???0")&amp;" *"&amp;
      SOURCE!D1021&amp;", "&amp; IF(SOURCE!$P$2-LEN(SOURCE!D1021) &gt;= 0, REPT(" ",SOURCE!$P$2-LEN(SOURCE!D1021)), "")&amp;
      SOURCE!E1021&amp;", "&amp; IF(SOURCE!$Q$2-LEN(SOURCE!E1021) &gt;= 0, REPT(" ",SOURCE!$Q$2-LEN(SOURCE!E1021)), "")&amp;
      SOURCE!F1021&amp;", "&amp; IF(SOURCE!$R$2-LEN(SOURCE!F1021) &gt;=0, REPT(" ",SOURCE!$R$2-LEN(SOURCE!F1021)), "")&amp;
      SOURCE!G1021&amp;", "&amp; IF(SOURCE!$S$2-LEN(SOURCE!G1021) &gt;= 0, REPT(" ",SOURCE!$S$2-LEN(SOURCE!G1021)), "")&amp;
      TEXT(SOURCE!H1021,"??0")&amp;", "&amp; IF(SOURCE!$T$2-3 &gt;= 0, REPT(" ",SOURCE!$T$2-3), "")&amp;
      TEXT(SOURCE!I1021,"??0")&amp;", "&amp; IF(SOURCE!$U$2-3 &gt;= 0, REPT(" ",SOURCE!$U$2-3), "")&amp;
      SOURCE!J1021&amp;", "&amp; IF(SOURCE!$V$2-LEN(SOURCE!J1021) &gt;= 0, REPT(" ",SOURCE!$V$2-LEN(SOURCE!J1021)), "")&amp;
      SOURCE!K1021&amp;      IF(SOURCE!$W$2-LEN(SOURCE!K1021) &gt;= 0, REPT(" ",SOURCE!$W$2-LEN(SOURCE!K1021)), "")&amp;
  ", "&amp; SOURCE!L1021&amp;      IF(SOURCE!$Y$2-LEN(SOURCE!L1021) &gt;= 0, REPT(" ",SOURCE!$Y$2-LEN(SOURCE!L1021)), "")&amp;
      "},"&amp;IF(SOURCE!M1021&lt;&gt;"","   "&amp;SOURCE!M1021,"")
 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022" spans="1:1">
      <c r="A1022" s="14" t="str">
        <f>IF(SOURCE!C1022&lt;0,VLOOKUP(SOURCE!C1022,lookups!A$1:B$25,2,0),
  IF(ISBLANK(SOURCE!C1022),
    "",
    "/* "&amp;TEXT(SOURCE!C1022,"???0")&amp;" *"&amp;
      SOURCE!D1022&amp;", "&amp; IF(SOURCE!$P$2-LEN(SOURCE!D1022) &gt;= 0, REPT(" ",SOURCE!$P$2-LEN(SOURCE!D1022)), "")&amp;
      SOURCE!E1022&amp;", "&amp; IF(SOURCE!$Q$2-LEN(SOURCE!E1022) &gt;= 0, REPT(" ",SOURCE!$Q$2-LEN(SOURCE!E1022)), "")&amp;
      SOURCE!F1022&amp;", "&amp; IF(SOURCE!$R$2-LEN(SOURCE!F1022) &gt;=0, REPT(" ",SOURCE!$R$2-LEN(SOURCE!F1022)), "")&amp;
      SOURCE!G1022&amp;", "&amp; IF(SOURCE!$S$2-LEN(SOURCE!G1022) &gt;= 0, REPT(" ",SOURCE!$S$2-LEN(SOURCE!G1022)), "")&amp;
      TEXT(SOURCE!H1022,"??0")&amp;", "&amp; IF(SOURCE!$T$2-3 &gt;= 0, REPT(" ",SOURCE!$T$2-3), "")&amp;
      TEXT(SOURCE!I1022,"??0")&amp;", "&amp; IF(SOURCE!$U$2-3 &gt;= 0, REPT(" ",SOURCE!$U$2-3), "")&amp;
      SOURCE!J1022&amp;", "&amp; IF(SOURCE!$V$2-LEN(SOURCE!J1022) &gt;= 0, REPT(" ",SOURCE!$V$2-LEN(SOURCE!J1022)), "")&amp;
      SOURCE!K1022&amp;      IF(SOURCE!$W$2-LEN(SOURCE!K1022) &gt;= 0, REPT(" ",SOURCE!$W$2-LEN(SOURCE!K1022)), "")&amp;
  ", "&amp; SOURCE!L1022&amp;      IF(SOURCE!$Y$2-LEN(SOURCE!L1022) &gt;= 0, REPT(" ",SOURCE!$Y$2-LEN(SOURCE!L1022)), "")&amp;
      "},"&amp;IF(SOURCE!M1022&lt;&gt;"","   "&amp;SOURCE!M1022,"")
 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023" spans="1:1">
      <c r="A1023" s="14" t="str">
        <f>IF(SOURCE!C1023&lt;0,VLOOKUP(SOURCE!C1023,lookups!A$1:B$25,2,0),
  IF(ISBLANK(SOURCE!C1023),
    "",
    "/* "&amp;TEXT(SOURCE!C1023,"???0")&amp;" *"&amp;
      SOURCE!D1023&amp;", "&amp; IF(SOURCE!$P$2-LEN(SOURCE!D1023) &gt;= 0, REPT(" ",SOURCE!$P$2-LEN(SOURCE!D1023)), "")&amp;
      SOURCE!E1023&amp;", "&amp; IF(SOURCE!$Q$2-LEN(SOURCE!E1023) &gt;= 0, REPT(" ",SOURCE!$Q$2-LEN(SOURCE!E1023)), "")&amp;
      SOURCE!F1023&amp;", "&amp; IF(SOURCE!$R$2-LEN(SOURCE!F1023) &gt;=0, REPT(" ",SOURCE!$R$2-LEN(SOURCE!F1023)), "")&amp;
      SOURCE!G1023&amp;", "&amp; IF(SOURCE!$S$2-LEN(SOURCE!G1023) &gt;= 0, REPT(" ",SOURCE!$S$2-LEN(SOURCE!G1023)), "")&amp;
      TEXT(SOURCE!H1023,"??0")&amp;", "&amp; IF(SOURCE!$T$2-3 &gt;= 0, REPT(" ",SOURCE!$T$2-3), "")&amp;
      TEXT(SOURCE!I1023,"??0")&amp;", "&amp; IF(SOURCE!$U$2-3 &gt;= 0, REPT(" ",SOURCE!$U$2-3), "")&amp;
      SOURCE!J1023&amp;", "&amp; IF(SOURCE!$V$2-LEN(SOURCE!J1023) &gt;= 0, REPT(" ",SOURCE!$V$2-LEN(SOURCE!J1023)), "")&amp;
      SOURCE!K1023&amp;      IF(SOURCE!$W$2-LEN(SOURCE!K1023) &gt;= 0, REPT(" ",SOURCE!$W$2-LEN(SOURCE!K1023)), "")&amp;
  ", "&amp; SOURCE!L1023&amp;      IF(SOURCE!$Y$2-LEN(SOURCE!L1023) &gt;= 0, REPT(" ",SOURCE!$Y$2-LEN(SOURCE!L1023)), "")&amp;
      "},"&amp;IF(SOURCE!M1023&lt;&gt;"","   "&amp;SOURCE!M1023,"")
 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024" spans="1:1">
      <c r="A1024" s="14" t="str">
        <f>IF(SOURCE!C1024&lt;0,VLOOKUP(SOURCE!C1024,lookups!A$1:B$25,2,0),
  IF(ISBLANK(SOURCE!C1024),
    "",
    "/* "&amp;TEXT(SOURCE!C1024,"???0")&amp;" *"&amp;
      SOURCE!D1024&amp;", "&amp; IF(SOURCE!$P$2-LEN(SOURCE!D1024) &gt;= 0, REPT(" ",SOURCE!$P$2-LEN(SOURCE!D1024)), "")&amp;
      SOURCE!E1024&amp;", "&amp; IF(SOURCE!$Q$2-LEN(SOURCE!E1024) &gt;= 0, REPT(" ",SOURCE!$Q$2-LEN(SOURCE!E1024)), "")&amp;
      SOURCE!F1024&amp;", "&amp; IF(SOURCE!$R$2-LEN(SOURCE!F1024) &gt;=0, REPT(" ",SOURCE!$R$2-LEN(SOURCE!F1024)), "")&amp;
      SOURCE!G1024&amp;", "&amp; IF(SOURCE!$S$2-LEN(SOURCE!G1024) &gt;= 0, REPT(" ",SOURCE!$S$2-LEN(SOURCE!G1024)), "")&amp;
      TEXT(SOURCE!H1024,"??0")&amp;", "&amp; IF(SOURCE!$T$2-3 &gt;= 0, REPT(" ",SOURCE!$T$2-3), "")&amp;
      TEXT(SOURCE!I1024,"??0")&amp;", "&amp; IF(SOURCE!$U$2-3 &gt;= 0, REPT(" ",SOURCE!$U$2-3), "")&amp;
      SOURCE!J1024&amp;", "&amp; IF(SOURCE!$V$2-LEN(SOURCE!J1024) &gt;= 0, REPT(" ",SOURCE!$V$2-LEN(SOURCE!J1024)), "")&amp;
      SOURCE!K1024&amp;      IF(SOURCE!$W$2-LEN(SOURCE!K1024) &gt;= 0, REPT(" ",SOURCE!$W$2-LEN(SOURCE!K1024)), "")&amp;
  ", "&amp; SOURCE!L1024&amp;      IF(SOURCE!$Y$2-LEN(SOURCE!L1024) &gt;= 0, REPT(" ",SOURCE!$Y$2-LEN(SOURCE!L1024)), "")&amp;
      "},"&amp;IF(SOURCE!M1024&lt;&gt;"","   "&amp;SOURCE!M1024,"")
 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025" spans="1:1">
      <c r="A1025" s="14" t="str">
        <f>IF(SOURCE!C1025&lt;0,VLOOKUP(SOURCE!C1025,lookups!A$1:B$25,2,0),
  IF(ISBLANK(SOURCE!C1025),
    "",
    "/* "&amp;TEXT(SOURCE!C1025,"???0")&amp;" *"&amp;
      SOURCE!D1025&amp;", "&amp; IF(SOURCE!$P$2-LEN(SOURCE!D1025) &gt;= 0, REPT(" ",SOURCE!$P$2-LEN(SOURCE!D1025)), "")&amp;
      SOURCE!E1025&amp;", "&amp; IF(SOURCE!$Q$2-LEN(SOURCE!E1025) &gt;= 0, REPT(" ",SOURCE!$Q$2-LEN(SOURCE!E1025)), "")&amp;
      SOURCE!F1025&amp;", "&amp; IF(SOURCE!$R$2-LEN(SOURCE!F1025) &gt;=0, REPT(" ",SOURCE!$R$2-LEN(SOURCE!F1025)), "")&amp;
      SOURCE!G1025&amp;", "&amp; IF(SOURCE!$S$2-LEN(SOURCE!G1025) &gt;= 0, REPT(" ",SOURCE!$S$2-LEN(SOURCE!G1025)), "")&amp;
      TEXT(SOURCE!H1025,"??0")&amp;", "&amp; IF(SOURCE!$T$2-3 &gt;= 0, REPT(" ",SOURCE!$T$2-3), "")&amp;
      TEXT(SOURCE!I1025,"??0")&amp;", "&amp; IF(SOURCE!$U$2-3 &gt;= 0, REPT(" ",SOURCE!$U$2-3), "")&amp;
      SOURCE!J1025&amp;", "&amp; IF(SOURCE!$V$2-LEN(SOURCE!J1025) &gt;= 0, REPT(" ",SOURCE!$V$2-LEN(SOURCE!J1025)), "")&amp;
      SOURCE!K1025&amp;      IF(SOURCE!$W$2-LEN(SOURCE!K1025) &gt;= 0, REPT(" ",SOURCE!$W$2-LEN(SOURCE!K1025)), "")&amp;
  ", "&amp; SOURCE!L1025&amp;      IF(SOURCE!$Y$2-LEN(SOURCE!L1025) &gt;= 0, REPT(" ",SOURCE!$Y$2-LEN(SOURCE!L1025)), "")&amp;
      "},"&amp;IF(SOURCE!M1025&lt;&gt;"","   "&amp;SOURCE!M1025,"")
 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026" spans="1:1">
      <c r="A1026" s="14" t="str">
        <f>IF(SOURCE!C1026&lt;0,VLOOKUP(SOURCE!C1026,lookups!A$1:B$25,2,0),
  IF(ISBLANK(SOURCE!C1026),
    "",
    "/* "&amp;TEXT(SOURCE!C1026,"???0")&amp;" *"&amp;
      SOURCE!D1026&amp;", "&amp; IF(SOURCE!$P$2-LEN(SOURCE!D1026) &gt;= 0, REPT(" ",SOURCE!$P$2-LEN(SOURCE!D1026)), "")&amp;
      SOURCE!E1026&amp;", "&amp; IF(SOURCE!$Q$2-LEN(SOURCE!E1026) &gt;= 0, REPT(" ",SOURCE!$Q$2-LEN(SOURCE!E1026)), "")&amp;
      SOURCE!F1026&amp;", "&amp; IF(SOURCE!$R$2-LEN(SOURCE!F1026) &gt;=0, REPT(" ",SOURCE!$R$2-LEN(SOURCE!F1026)), "")&amp;
      SOURCE!G1026&amp;", "&amp; IF(SOURCE!$S$2-LEN(SOURCE!G1026) &gt;= 0, REPT(" ",SOURCE!$S$2-LEN(SOURCE!G1026)), "")&amp;
      TEXT(SOURCE!H1026,"??0")&amp;", "&amp; IF(SOURCE!$T$2-3 &gt;= 0, REPT(" ",SOURCE!$T$2-3), "")&amp;
      TEXT(SOURCE!I1026,"??0")&amp;", "&amp; IF(SOURCE!$U$2-3 &gt;= 0, REPT(" ",SOURCE!$U$2-3), "")&amp;
      SOURCE!J1026&amp;", "&amp; IF(SOURCE!$V$2-LEN(SOURCE!J1026) &gt;= 0, REPT(" ",SOURCE!$V$2-LEN(SOURCE!J1026)), "")&amp;
      SOURCE!K1026&amp;      IF(SOURCE!$W$2-LEN(SOURCE!K1026) &gt;= 0, REPT(" ",SOURCE!$W$2-LEN(SOURCE!K1026)), "")&amp;
  ", "&amp; SOURCE!L1026&amp;      IF(SOURCE!$Y$2-LEN(SOURCE!L1026) &gt;= 0, REPT(" ",SOURCE!$Y$2-LEN(SOURCE!L1026)), "")&amp;
      "},"&amp;IF(SOURCE!M1026&lt;&gt;"","   "&amp;SOURCE!M1026,"")
 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027" spans="1:1">
      <c r="A1027" s="14" t="str">
        <f>IF(SOURCE!C1027&lt;0,VLOOKUP(SOURCE!C1027,lookups!A$1:B$25,2,0),
  IF(ISBLANK(SOURCE!C1027),
    "",
    "/* "&amp;TEXT(SOURCE!C1027,"???0")&amp;" *"&amp;
      SOURCE!D1027&amp;", "&amp; IF(SOURCE!$P$2-LEN(SOURCE!D1027) &gt;= 0, REPT(" ",SOURCE!$P$2-LEN(SOURCE!D1027)), "")&amp;
      SOURCE!E1027&amp;", "&amp; IF(SOURCE!$Q$2-LEN(SOURCE!E1027) &gt;= 0, REPT(" ",SOURCE!$Q$2-LEN(SOURCE!E1027)), "")&amp;
      SOURCE!F1027&amp;", "&amp; IF(SOURCE!$R$2-LEN(SOURCE!F1027) &gt;=0, REPT(" ",SOURCE!$R$2-LEN(SOURCE!F1027)), "")&amp;
      SOURCE!G1027&amp;", "&amp; IF(SOURCE!$S$2-LEN(SOURCE!G1027) &gt;= 0, REPT(" ",SOURCE!$S$2-LEN(SOURCE!G1027)), "")&amp;
      TEXT(SOURCE!H1027,"??0")&amp;", "&amp; IF(SOURCE!$T$2-3 &gt;= 0, REPT(" ",SOURCE!$T$2-3), "")&amp;
      TEXT(SOURCE!I1027,"??0")&amp;", "&amp; IF(SOURCE!$U$2-3 &gt;= 0, REPT(" ",SOURCE!$U$2-3), "")&amp;
      SOURCE!J1027&amp;", "&amp; IF(SOURCE!$V$2-LEN(SOURCE!J1027) &gt;= 0, REPT(" ",SOURCE!$V$2-LEN(SOURCE!J1027)), "")&amp;
      SOURCE!K1027&amp;      IF(SOURCE!$W$2-LEN(SOURCE!K1027) &gt;= 0, REPT(" ",SOURCE!$W$2-LEN(SOURCE!K1027)), "")&amp;
  ", "&amp; SOURCE!L1027&amp;      IF(SOURCE!$Y$2-LEN(SOURCE!L1027) &gt;= 0, REPT(" ",SOURCE!$Y$2-LEN(SOURCE!L1027)), "")&amp;
      "},"&amp;IF(SOURCE!M1027&lt;&gt;"","   "&amp;SOURCE!M1027,"")
 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028" spans="1:1">
      <c r="A1028" s="14" t="str">
        <f>IF(SOURCE!C1028&lt;0,VLOOKUP(SOURCE!C1028,lookups!A$1:B$25,2,0),
  IF(ISBLANK(SOURCE!C1028),
    "",
    "/* "&amp;TEXT(SOURCE!C1028,"???0")&amp;" *"&amp;
      SOURCE!D1028&amp;", "&amp; IF(SOURCE!$P$2-LEN(SOURCE!D1028) &gt;= 0, REPT(" ",SOURCE!$P$2-LEN(SOURCE!D1028)), "")&amp;
      SOURCE!E1028&amp;", "&amp; IF(SOURCE!$Q$2-LEN(SOURCE!E1028) &gt;= 0, REPT(" ",SOURCE!$Q$2-LEN(SOURCE!E1028)), "")&amp;
      SOURCE!F1028&amp;", "&amp; IF(SOURCE!$R$2-LEN(SOURCE!F1028) &gt;=0, REPT(" ",SOURCE!$R$2-LEN(SOURCE!F1028)), "")&amp;
      SOURCE!G1028&amp;", "&amp; IF(SOURCE!$S$2-LEN(SOURCE!G1028) &gt;= 0, REPT(" ",SOURCE!$S$2-LEN(SOURCE!G1028)), "")&amp;
      TEXT(SOURCE!H1028,"??0")&amp;", "&amp; IF(SOURCE!$T$2-3 &gt;= 0, REPT(" ",SOURCE!$T$2-3), "")&amp;
      TEXT(SOURCE!I1028,"??0")&amp;", "&amp; IF(SOURCE!$U$2-3 &gt;= 0, REPT(" ",SOURCE!$U$2-3), "")&amp;
      SOURCE!J1028&amp;", "&amp; IF(SOURCE!$V$2-LEN(SOURCE!J1028) &gt;= 0, REPT(" ",SOURCE!$V$2-LEN(SOURCE!J1028)), "")&amp;
      SOURCE!K1028&amp;      IF(SOURCE!$W$2-LEN(SOURCE!K1028) &gt;= 0, REPT(" ",SOURCE!$W$2-LEN(SOURCE!K1028)), "")&amp;
  ", "&amp; SOURCE!L1028&amp;      IF(SOURCE!$Y$2-LEN(SOURCE!L1028) &gt;= 0, REPT(" ",SOURCE!$Y$2-LEN(SOURCE!L1028)), "")&amp;
      "},"&amp;IF(SOURCE!M1028&lt;&gt;"","   "&amp;SOURCE!M1028,"")
 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029" spans="1:1">
      <c r="A1029" s="14" t="str">
        <f>IF(SOURCE!C1029&lt;0,VLOOKUP(SOURCE!C1029,lookups!A$1:B$25,2,0),
  IF(ISBLANK(SOURCE!C1029),
    "",
    "/* "&amp;TEXT(SOURCE!C1029,"???0")&amp;" *"&amp;
      SOURCE!D1029&amp;", "&amp; IF(SOURCE!$P$2-LEN(SOURCE!D1029) &gt;= 0, REPT(" ",SOURCE!$P$2-LEN(SOURCE!D1029)), "")&amp;
      SOURCE!E1029&amp;", "&amp; IF(SOURCE!$Q$2-LEN(SOURCE!E1029) &gt;= 0, REPT(" ",SOURCE!$Q$2-LEN(SOURCE!E1029)), "")&amp;
      SOURCE!F1029&amp;", "&amp; IF(SOURCE!$R$2-LEN(SOURCE!F1029) &gt;=0, REPT(" ",SOURCE!$R$2-LEN(SOURCE!F1029)), "")&amp;
      SOURCE!G1029&amp;", "&amp; IF(SOURCE!$S$2-LEN(SOURCE!G1029) &gt;= 0, REPT(" ",SOURCE!$S$2-LEN(SOURCE!G1029)), "")&amp;
      TEXT(SOURCE!H1029,"??0")&amp;", "&amp; IF(SOURCE!$T$2-3 &gt;= 0, REPT(" ",SOURCE!$T$2-3), "")&amp;
      TEXT(SOURCE!I1029,"??0")&amp;", "&amp; IF(SOURCE!$U$2-3 &gt;= 0, REPT(" ",SOURCE!$U$2-3), "")&amp;
      SOURCE!J1029&amp;", "&amp; IF(SOURCE!$V$2-LEN(SOURCE!J1029) &gt;= 0, REPT(" ",SOURCE!$V$2-LEN(SOURCE!J1029)), "")&amp;
      SOURCE!K1029&amp;      IF(SOURCE!$W$2-LEN(SOURCE!K1029) &gt;= 0, REPT(" ",SOURCE!$W$2-LEN(SOURCE!K1029)), "")&amp;
  ", "&amp; SOURCE!L1029&amp;      IF(SOURCE!$Y$2-LEN(SOURCE!L1029) &gt;= 0, REPT(" ",SOURCE!$Y$2-LEN(SOURCE!L1029)), "")&amp;
      "},"&amp;IF(SOURCE!M1029&lt;&gt;"","   "&amp;SOURCE!M1029,"")
 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030" spans="1:1">
      <c r="A1030" s="14" t="str">
        <f>IF(SOURCE!C1030&lt;0,VLOOKUP(SOURCE!C1030,lookups!A$1:B$25,2,0),
  IF(ISBLANK(SOURCE!C1030),
    "",
    "/* "&amp;TEXT(SOURCE!C1030,"???0")&amp;" *"&amp;
      SOURCE!D1030&amp;", "&amp; IF(SOURCE!$P$2-LEN(SOURCE!D1030) &gt;= 0, REPT(" ",SOURCE!$P$2-LEN(SOURCE!D1030)), "")&amp;
      SOURCE!E1030&amp;", "&amp; IF(SOURCE!$Q$2-LEN(SOURCE!E1030) &gt;= 0, REPT(" ",SOURCE!$Q$2-LEN(SOURCE!E1030)), "")&amp;
      SOURCE!F1030&amp;", "&amp; IF(SOURCE!$R$2-LEN(SOURCE!F1030) &gt;=0, REPT(" ",SOURCE!$R$2-LEN(SOURCE!F1030)), "")&amp;
      SOURCE!G1030&amp;", "&amp; IF(SOURCE!$S$2-LEN(SOURCE!G1030) &gt;= 0, REPT(" ",SOURCE!$S$2-LEN(SOURCE!G1030)), "")&amp;
      TEXT(SOURCE!H1030,"??0")&amp;", "&amp; IF(SOURCE!$T$2-3 &gt;= 0, REPT(" ",SOURCE!$T$2-3), "")&amp;
      TEXT(SOURCE!I1030,"??0")&amp;", "&amp; IF(SOURCE!$U$2-3 &gt;= 0, REPT(" ",SOURCE!$U$2-3), "")&amp;
      SOURCE!J1030&amp;", "&amp; IF(SOURCE!$V$2-LEN(SOURCE!J1030) &gt;= 0, REPT(" ",SOURCE!$V$2-LEN(SOURCE!J1030)), "")&amp;
      SOURCE!K1030&amp;      IF(SOURCE!$W$2-LEN(SOURCE!K1030) &gt;= 0, REPT(" ",SOURCE!$W$2-LEN(SOURCE!K1030)), "")&amp;
  ", "&amp; SOURCE!L1030&amp;      IF(SOURCE!$Y$2-LEN(SOURCE!L1030) &gt;= 0, REPT(" ",SOURCE!$Y$2-LEN(SOURCE!L1030)), "")&amp;
      "},"&amp;IF(SOURCE!M1030&lt;&gt;"","   "&amp;SOURCE!M1030,"")
 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031" spans="1:1">
      <c r="A1031" s="14" t="str">
        <f>IF(SOURCE!C1031&lt;0,VLOOKUP(SOURCE!C1031,lookups!A$1:B$25,2,0),
  IF(ISBLANK(SOURCE!C1031),
    "",
    "/* "&amp;TEXT(SOURCE!C1031,"???0")&amp;" *"&amp;
      SOURCE!D1031&amp;", "&amp; IF(SOURCE!$P$2-LEN(SOURCE!D1031) &gt;= 0, REPT(" ",SOURCE!$P$2-LEN(SOURCE!D1031)), "")&amp;
      SOURCE!E1031&amp;", "&amp; IF(SOURCE!$Q$2-LEN(SOURCE!E1031) &gt;= 0, REPT(" ",SOURCE!$Q$2-LEN(SOURCE!E1031)), "")&amp;
      SOURCE!F1031&amp;", "&amp; IF(SOURCE!$R$2-LEN(SOURCE!F1031) &gt;=0, REPT(" ",SOURCE!$R$2-LEN(SOURCE!F1031)), "")&amp;
      SOURCE!G1031&amp;", "&amp; IF(SOURCE!$S$2-LEN(SOURCE!G1031) &gt;= 0, REPT(" ",SOURCE!$S$2-LEN(SOURCE!G1031)), "")&amp;
      TEXT(SOURCE!H1031,"??0")&amp;", "&amp; IF(SOURCE!$T$2-3 &gt;= 0, REPT(" ",SOURCE!$T$2-3), "")&amp;
      TEXT(SOURCE!I1031,"??0")&amp;", "&amp; IF(SOURCE!$U$2-3 &gt;= 0, REPT(" ",SOURCE!$U$2-3), "")&amp;
      SOURCE!J1031&amp;", "&amp; IF(SOURCE!$V$2-LEN(SOURCE!J1031) &gt;= 0, REPT(" ",SOURCE!$V$2-LEN(SOURCE!J1031)), "")&amp;
      SOURCE!K1031&amp;      IF(SOURCE!$W$2-LEN(SOURCE!K1031) &gt;= 0, REPT(" ",SOURCE!$W$2-LEN(SOURCE!K1031)), "")&amp;
  ", "&amp; SOURCE!L1031&amp;      IF(SOURCE!$Y$2-LEN(SOURCE!L1031) &gt;= 0, REPT(" ",SOURCE!$Y$2-LEN(SOURCE!L1031)), "")&amp;
      "},"&amp;IF(SOURCE!M1031&lt;&gt;"","   "&amp;SOURCE!M1031,"")
 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032" spans="1:1">
      <c r="A1032" s="14" t="str">
        <f>IF(SOURCE!C1032&lt;0,VLOOKUP(SOURCE!C1032,lookups!A$1:B$25,2,0),
  IF(ISBLANK(SOURCE!C1032),
    "",
    "/* "&amp;TEXT(SOURCE!C1032,"???0")&amp;" *"&amp;
      SOURCE!D1032&amp;", "&amp; IF(SOURCE!$P$2-LEN(SOURCE!D1032) &gt;= 0, REPT(" ",SOURCE!$P$2-LEN(SOURCE!D1032)), "")&amp;
      SOURCE!E1032&amp;", "&amp; IF(SOURCE!$Q$2-LEN(SOURCE!E1032) &gt;= 0, REPT(" ",SOURCE!$Q$2-LEN(SOURCE!E1032)), "")&amp;
      SOURCE!F1032&amp;", "&amp; IF(SOURCE!$R$2-LEN(SOURCE!F1032) &gt;=0, REPT(" ",SOURCE!$R$2-LEN(SOURCE!F1032)), "")&amp;
      SOURCE!G1032&amp;", "&amp; IF(SOURCE!$S$2-LEN(SOURCE!G1032) &gt;= 0, REPT(" ",SOURCE!$S$2-LEN(SOURCE!G1032)), "")&amp;
      TEXT(SOURCE!H1032,"??0")&amp;", "&amp; IF(SOURCE!$T$2-3 &gt;= 0, REPT(" ",SOURCE!$T$2-3), "")&amp;
      TEXT(SOURCE!I1032,"??0")&amp;", "&amp; IF(SOURCE!$U$2-3 &gt;= 0, REPT(" ",SOURCE!$U$2-3), "")&amp;
      SOURCE!J1032&amp;", "&amp; IF(SOURCE!$V$2-LEN(SOURCE!J1032) &gt;= 0, REPT(" ",SOURCE!$V$2-LEN(SOURCE!J1032)), "")&amp;
      SOURCE!K1032&amp;      IF(SOURCE!$W$2-LEN(SOURCE!K1032) &gt;= 0, REPT(" ",SOURCE!$W$2-LEN(SOURCE!K1032)), "")&amp;
  ", "&amp; SOURCE!L1032&amp;      IF(SOURCE!$Y$2-LEN(SOURCE!L1032) &gt;= 0, REPT(" ",SOURCE!$Y$2-LEN(SOURCE!L1032)), "")&amp;
      "},"&amp;IF(SOURCE!M1032&lt;&gt;"","   "&amp;SOURCE!M1032,"")
 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033" spans="1:1">
      <c r="A1033" s="14" t="str">
        <f>IF(SOURCE!C1033&lt;0,VLOOKUP(SOURCE!C1033,lookups!A$1:B$25,2,0),
  IF(ISBLANK(SOURCE!C1033),
    "",
    "/* "&amp;TEXT(SOURCE!C1033,"???0")&amp;" *"&amp;
      SOURCE!D1033&amp;", "&amp; IF(SOURCE!$P$2-LEN(SOURCE!D1033) &gt;= 0, REPT(" ",SOURCE!$P$2-LEN(SOURCE!D1033)), "")&amp;
      SOURCE!E1033&amp;", "&amp; IF(SOURCE!$Q$2-LEN(SOURCE!E1033) &gt;= 0, REPT(" ",SOURCE!$Q$2-LEN(SOURCE!E1033)), "")&amp;
      SOURCE!F1033&amp;", "&amp; IF(SOURCE!$R$2-LEN(SOURCE!F1033) &gt;=0, REPT(" ",SOURCE!$R$2-LEN(SOURCE!F1033)), "")&amp;
      SOURCE!G1033&amp;", "&amp; IF(SOURCE!$S$2-LEN(SOURCE!G1033) &gt;= 0, REPT(" ",SOURCE!$S$2-LEN(SOURCE!G1033)), "")&amp;
      TEXT(SOURCE!H1033,"??0")&amp;", "&amp; IF(SOURCE!$T$2-3 &gt;= 0, REPT(" ",SOURCE!$T$2-3), "")&amp;
      TEXT(SOURCE!I1033,"??0")&amp;", "&amp; IF(SOURCE!$U$2-3 &gt;= 0, REPT(" ",SOURCE!$U$2-3), "")&amp;
      SOURCE!J1033&amp;", "&amp; IF(SOURCE!$V$2-LEN(SOURCE!J1033) &gt;= 0, REPT(" ",SOURCE!$V$2-LEN(SOURCE!J1033)), "")&amp;
      SOURCE!K1033&amp;      IF(SOURCE!$W$2-LEN(SOURCE!K1033) &gt;= 0, REPT(" ",SOURCE!$W$2-LEN(SOURCE!K1033)), "")&amp;
  ", "&amp; SOURCE!L1033&amp;      IF(SOURCE!$Y$2-LEN(SOURCE!L1033) &gt;= 0, REPT(" ",SOURCE!$Y$2-LEN(SOURCE!L1033)), "")&amp;
      "},"&amp;IF(SOURCE!M1033&lt;&gt;"","   "&amp;SOURCE!M1033,"")
 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034" spans="1:1">
      <c r="A1034" s="14" t="str">
        <f>IF(SOURCE!C1034&lt;0,VLOOKUP(SOURCE!C1034,lookups!A$1:B$25,2,0),
  IF(ISBLANK(SOURCE!C1034),
    "",
    "/* "&amp;TEXT(SOURCE!C1034,"???0")&amp;" *"&amp;
      SOURCE!D1034&amp;", "&amp; IF(SOURCE!$P$2-LEN(SOURCE!D1034) &gt;= 0, REPT(" ",SOURCE!$P$2-LEN(SOURCE!D1034)), "")&amp;
      SOURCE!E1034&amp;", "&amp; IF(SOURCE!$Q$2-LEN(SOURCE!E1034) &gt;= 0, REPT(" ",SOURCE!$Q$2-LEN(SOURCE!E1034)), "")&amp;
      SOURCE!F1034&amp;", "&amp; IF(SOURCE!$R$2-LEN(SOURCE!F1034) &gt;=0, REPT(" ",SOURCE!$R$2-LEN(SOURCE!F1034)), "")&amp;
      SOURCE!G1034&amp;", "&amp; IF(SOURCE!$S$2-LEN(SOURCE!G1034) &gt;= 0, REPT(" ",SOURCE!$S$2-LEN(SOURCE!G1034)), "")&amp;
      TEXT(SOURCE!H1034,"??0")&amp;", "&amp; IF(SOURCE!$T$2-3 &gt;= 0, REPT(" ",SOURCE!$T$2-3), "")&amp;
      TEXT(SOURCE!I1034,"??0")&amp;", "&amp; IF(SOURCE!$U$2-3 &gt;= 0, REPT(" ",SOURCE!$U$2-3), "")&amp;
      SOURCE!J1034&amp;", "&amp; IF(SOURCE!$V$2-LEN(SOURCE!J1034) &gt;= 0, REPT(" ",SOURCE!$V$2-LEN(SOURCE!J1034)), "")&amp;
      SOURCE!K1034&amp;      IF(SOURCE!$W$2-LEN(SOURCE!K1034) &gt;= 0, REPT(" ",SOURCE!$W$2-LEN(SOURCE!K1034)), "")&amp;
  ", "&amp; SOURCE!L1034&amp;      IF(SOURCE!$Y$2-LEN(SOURCE!L1034) &gt;= 0, REPT(" ",SOURCE!$Y$2-LEN(SOURCE!L1034)), "")&amp;
      "},"&amp;IF(SOURCE!M1034&lt;&gt;"","   "&amp;SOURCE!M1034,"")
 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035" spans="1:1">
      <c r="A1035" s="14" t="str">
        <f>IF(SOURCE!C1035&lt;0,VLOOKUP(SOURCE!C1035,lookups!A$1:B$25,2,0),
  IF(ISBLANK(SOURCE!C1035),
    "",
    "/* "&amp;TEXT(SOURCE!C1035,"???0")&amp;" *"&amp;
      SOURCE!D1035&amp;", "&amp; IF(SOURCE!$P$2-LEN(SOURCE!D1035) &gt;= 0, REPT(" ",SOURCE!$P$2-LEN(SOURCE!D1035)), "")&amp;
      SOURCE!E1035&amp;", "&amp; IF(SOURCE!$Q$2-LEN(SOURCE!E1035) &gt;= 0, REPT(" ",SOURCE!$Q$2-LEN(SOURCE!E1035)), "")&amp;
      SOURCE!F1035&amp;", "&amp; IF(SOURCE!$R$2-LEN(SOURCE!F1035) &gt;=0, REPT(" ",SOURCE!$R$2-LEN(SOURCE!F1035)), "")&amp;
      SOURCE!G1035&amp;", "&amp; IF(SOURCE!$S$2-LEN(SOURCE!G1035) &gt;= 0, REPT(" ",SOURCE!$S$2-LEN(SOURCE!G1035)), "")&amp;
      TEXT(SOURCE!H1035,"??0")&amp;", "&amp; IF(SOURCE!$T$2-3 &gt;= 0, REPT(" ",SOURCE!$T$2-3), "")&amp;
      TEXT(SOURCE!I1035,"??0")&amp;", "&amp; IF(SOURCE!$U$2-3 &gt;= 0, REPT(" ",SOURCE!$U$2-3), "")&amp;
      SOURCE!J1035&amp;", "&amp; IF(SOURCE!$V$2-LEN(SOURCE!J1035) &gt;= 0, REPT(" ",SOURCE!$V$2-LEN(SOURCE!J1035)), "")&amp;
      SOURCE!K1035&amp;      IF(SOURCE!$W$2-LEN(SOURCE!K1035) &gt;= 0, REPT(" ",SOURCE!$W$2-LEN(SOURCE!K1035)), "")&amp;
  ", "&amp; SOURCE!L1035&amp;      IF(SOURCE!$Y$2-LEN(SOURCE!L1035) &gt;= 0, REPT(" ",SOURCE!$Y$2-LEN(SOURCE!L1035)), "")&amp;
      "},"&amp;IF(SOURCE!M1035&lt;&gt;"","   "&amp;SOURCE!M1035,"")
 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036" spans="1:1">
      <c r="A1036" s="14" t="str">
        <f>IF(SOURCE!C1036&lt;0,VLOOKUP(SOURCE!C1036,lookups!A$1:B$25,2,0),
  IF(ISBLANK(SOURCE!C1036),
    "",
    "/* "&amp;TEXT(SOURCE!C1036,"???0")&amp;" *"&amp;
      SOURCE!D1036&amp;", "&amp; IF(SOURCE!$P$2-LEN(SOURCE!D1036) &gt;= 0, REPT(" ",SOURCE!$P$2-LEN(SOURCE!D1036)), "")&amp;
      SOURCE!E1036&amp;", "&amp; IF(SOURCE!$Q$2-LEN(SOURCE!E1036) &gt;= 0, REPT(" ",SOURCE!$Q$2-LEN(SOURCE!E1036)), "")&amp;
      SOURCE!F1036&amp;", "&amp; IF(SOURCE!$R$2-LEN(SOURCE!F1036) &gt;=0, REPT(" ",SOURCE!$R$2-LEN(SOURCE!F1036)), "")&amp;
      SOURCE!G1036&amp;", "&amp; IF(SOURCE!$S$2-LEN(SOURCE!G1036) &gt;= 0, REPT(" ",SOURCE!$S$2-LEN(SOURCE!G1036)), "")&amp;
      TEXT(SOURCE!H1036,"??0")&amp;", "&amp; IF(SOURCE!$T$2-3 &gt;= 0, REPT(" ",SOURCE!$T$2-3), "")&amp;
      TEXT(SOURCE!I1036,"??0")&amp;", "&amp; IF(SOURCE!$U$2-3 &gt;= 0, REPT(" ",SOURCE!$U$2-3), "")&amp;
      SOURCE!J1036&amp;", "&amp; IF(SOURCE!$V$2-LEN(SOURCE!J1036) &gt;= 0, REPT(" ",SOURCE!$V$2-LEN(SOURCE!J1036)), "")&amp;
      SOURCE!K1036&amp;      IF(SOURCE!$W$2-LEN(SOURCE!K1036) &gt;= 0, REPT(" ",SOURCE!$W$2-LEN(SOURCE!K1036)), "")&amp;
  ", "&amp; SOURCE!L1036&amp;      IF(SOURCE!$Y$2-LEN(SOURCE!L1036) &gt;= 0, REPT(" ",SOURCE!$Y$2-LEN(SOURCE!L1036)), "")&amp;
      "},"&amp;IF(SOURCE!M1036&lt;&gt;"","   "&amp;SOURCE!M1036,"")
 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037" spans="1:1">
      <c r="A1037" s="14" t="str">
        <f>IF(SOURCE!C1037&lt;0,VLOOKUP(SOURCE!C1037,lookups!A$1:B$25,2,0),
  IF(ISBLANK(SOURCE!C1037),
    "",
    "/* "&amp;TEXT(SOURCE!C1037,"???0")&amp;" *"&amp;
      SOURCE!D1037&amp;", "&amp; IF(SOURCE!$P$2-LEN(SOURCE!D1037) &gt;= 0, REPT(" ",SOURCE!$P$2-LEN(SOURCE!D1037)), "")&amp;
      SOURCE!E1037&amp;", "&amp; IF(SOURCE!$Q$2-LEN(SOURCE!E1037) &gt;= 0, REPT(" ",SOURCE!$Q$2-LEN(SOURCE!E1037)), "")&amp;
      SOURCE!F1037&amp;", "&amp; IF(SOURCE!$R$2-LEN(SOURCE!F1037) &gt;=0, REPT(" ",SOURCE!$R$2-LEN(SOURCE!F1037)), "")&amp;
      SOURCE!G1037&amp;", "&amp; IF(SOURCE!$S$2-LEN(SOURCE!G1037) &gt;= 0, REPT(" ",SOURCE!$S$2-LEN(SOURCE!G1037)), "")&amp;
      TEXT(SOURCE!H1037,"??0")&amp;", "&amp; IF(SOURCE!$T$2-3 &gt;= 0, REPT(" ",SOURCE!$T$2-3), "")&amp;
      TEXT(SOURCE!I1037,"??0")&amp;", "&amp; IF(SOURCE!$U$2-3 &gt;= 0, REPT(" ",SOURCE!$U$2-3), "")&amp;
      SOURCE!J1037&amp;", "&amp; IF(SOURCE!$V$2-LEN(SOURCE!J1037) &gt;= 0, REPT(" ",SOURCE!$V$2-LEN(SOURCE!J1037)), "")&amp;
      SOURCE!K1037&amp;      IF(SOURCE!$W$2-LEN(SOURCE!K1037) &gt;= 0, REPT(" ",SOURCE!$W$2-LEN(SOURCE!K1037)), "")&amp;
  ", "&amp; SOURCE!L1037&amp;      IF(SOURCE!$Y$2-LEN(SOURCE!L1037) &gt;= 0, REPT(" ",SOURCE!$Y$2-LEN(SOURCE!L1037)), "")&amp;
      "},"&amp;IF(SOURCE!M1037&lt;&gt;"","   "&amp;SOURCE!M1037,"")
 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038" spans="1:1">
      <c r="A1038" s="14" t="str">
        <f>IF(SOURCE!C1038&lt;0,VLOOKUP(SOURCE!C1038,lookups!A$1:B$25,2,0),
  IF(ISBLANK(SOURCE!C1038),
    "",
    "/* "&amp;TEXT(SOURCE!C1038,"???0")&amp;" *"&amp;
      SOURCE!D1038&amp;", "&amp; IF(SOURCE!$P$2-LEN(SOURCE!D1038) &gt;= 0, REPT(" ",SOURCE!$P$2-LEN(SOURCE!D1038)), "")&amp;
      SOURCE!E1038&amp;", "&amp; IF(SOURCE!$Q$2-LEN(SOURCE!E1038) &gt;= 0, REPT(" ",SOURCE!$Q$2-LEN(SOURCE!E1038)), "")&amp;
      SOURCE!F1038&amp;", "&amp; IF(SOURCE!$R$2-LEN(SOURCE!F1038) &gt;=0, REPT(" ",SOURCE!$R$2-LEN(SOURCE!F1038)), "")&amp;
      SOURCE!G1038&amp;", "&amp; IF(SOURCE!$S$2-LEN(SOURCE!G1038) &gt;= 0, REPT(" ",SOURCE!$S$2-LEN(SOURCE!G1038)), "")&amp;
      TEXT(SOURCE!H1038,"??0")&amp;", "&amp; IF(SOURCE!$T$2-3 &gt;= 0, REPT(" ",SOURCE!$T$2-3), "")&amp;
      TEXT(SOURCE!I1038,"??0")&amp;", "&amp; IF(SOURCE!$U$2-3 &gt;= 0, REPT(" ",SOURCE!$U$2-3), "")&amp;
      SOURCE!J1038&amp;", "&amp; IF(SOURCE!$V$2-LEN(SOURCE!J1038) &gt;= 0, REPT(" ",SOURCE!$V$2-LEN(SOURCE!J1038)), "")&amp;
      SOURCE!K1038&amp;      IF(SOURCE!$W$2-LEN(SOURCE!K1038) &gt;= 0, REPT(" ",SOURCE!$W$2-LEN(SOURCE!K1038)), "")&amp;
  ", "&amp; SOURCE!L1038&amp;      IF(SOURCE!$Y$2-LEN(SOURCE!L1038) &gt;= 0, REPT(" ",SOURCE!$Y$2-LEN(SOURCE!L1038)), "")&amp;
      "},"&amp;IF(SOURCE!M1038&lt;&gt;"","   "&amp;SOURCE!M1038,"")
 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039" spans="1:1">
      <c r="A1039" s="14" t="str">
        <f>IF(SOURCE!C1039&lt;0,VLOOKUP(SOURCE!C1039,lookups!A$1:B$25,2,0),
  IF(ISBLANK(SOURCE!C1039),
    "",
    "/* "&amp;TEXT(SOURCE!C1039,"???0")&amp;" *"&amp;
      SOURCE!D1039&amp;", "&amp; IF(SOURCE!$P$2-LEN(SOURCE!D1039) &gt;= 0, REPT(" ",SOURCE!$P$2-LEN(SOURCE!D1039)), "")&amp;
      SOURCE!E1039&amp;", "&amp; IF(SOURCE!$Q$2-LEN(SOURCE!E1039) &gt;= 0, REPT(" ",SOURCE!$Q$2-LEN(SOURCE!E1039)), "")&amp;
      SOURCE!F1039&amp;", "&amp; IF(SOURCE!$R$2-LEN(SOURCE!F1039) &gt;=0, REPT(" ",SOURCE!$R$2-LEN(SOURCE!F1039)), "")&amp;
      SOURCE!G1039&amp;", "&amp; IF(SOURCE!$S$2-LEN(SOURCE!G1039) &gt;= 0, REPT(" ",SOURCE!$S$2-LEN(SOURCE!G1039)), "")&amp;
      TEXT(SOURCE!H1039,"??0")&amp;", "&amp; IF(SOURCE!$T$2-3 &gt;= 0, REPT(" ",SOURCE!$T$2-3), "")&amp;
      TEXT(SOURCE!I1039,"??0")&amp;", "&amp; IF(SOURCE!$U$2-3 &gt;= 0, REPT(" ",SOURCE!$U$2-3), "")&amp;
      SOURCE!J1039&amp;", "&amp; IF(SOURCE!$V$2-LEN(SOURCE!J1039) &gt;= 0, REPT(" ",SOURCE!$V$2-LEN(SOURCE!J1039)), "")&amp;
      SOURCE!K1039&amp;      IF(SOURCE!$W$2-LEN(SOURCE!K1039) &gt;= 0, REPT(" ",SOURCE!$W$2-LEN(SOURCE!K1039)), "")&amp;
  ", "&amp; SOURCE!L1039&amp;      IF(SOURCE!$Y$2-LEN(SOURCE!L1039) &gt;= 0, REPT(" ",SOURCE!$Y$2-LEN(SOURCE!L1039)), "")&amp;
      "},"&amp;IF(SOURCE!M1039&lt;&gt;"","   "&amp;SOURCE!M1039,"")
 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040" spans="1:1">
      <c r="A1040" s="14" t="str">
        <f>IF(SOURCE!C1040&lt;0,VLOOKUP(SOURCE!C1040,lookups!A$1:B$25,2,0),
  IF(ISBLANK(SOURCE!C1040),
    "",
    "/* "&amp;TEXT(SOURCE!C1040,"???0")&amp;" *"&amp;
      SOURCE!D1040&amp;", "&amp; IF(SOURCE!$P$2-LEN(SOURCE!D1040) &gt;= 0, REPT(" ",SOURCE!$P$2-LEN(SOURCE!D1040)), "")&amp;
      SOURCE!E1040&amp;", "&amp; IF(SOURCE!$Q$2-LEN(SOURCE!E1040) &gt;= 0, REPT(" ",SOURCE!$Q$2-LEN(SOURCE!E1040)), "")&amp;
      SOURCE!F1040&amp;", "&amp; IF(SOURCE!$R$2-LEN(SOURCE!F1040) &gt;=0, REPT(" ",SOURCE!$R$2-LEN(SOURCE!F1040)), "")&amp;
      SOURCE!G1040&amp;", "&amp; IF(SOURCE!$S$2-LEN(SOURCE!G1040) &gt;= 0, REPT(" ",SOURCE!$S$2-LEN(SOURCE!G1040)), "")&amp;
      TEXT(SOURCE!H1040,"??0")&amp;", "&amp; IF(SOURCE!$T$2-3 &gt;= 0, REPT(" ",SOURCE!$T$2-3), "")&amp;
      TEXT(SOURCE!I1040,"??0")&amp;", "&amp; IF(SOURCE!$U$2-3 &gt;= 0, REPT(" ",SOURCE!$U$2-3), "")&amp;
      SOURCE!J1040&amp;", "&amp; IF(SOURCE!$V$2-LEN(SOURCE!J1040) &gt;= 0, REPT(" ",SOURCE!$V$2-LEN(SOURCE!J1040)), "")&amp;
      SOURCE!K1040&amp;      IF(SOURCE!$W$2-LEN(SOURCE!K1040) &gt;= 0, REPT(" ",SOURCE!$W$2-LEN(SOURCE!K1040)), "")&amp;
  ", "&amp; SOURCE!L1040&amp;      IF(SOURCE!$Y$2-LEN(SOURCE!L1040) &gt;= 0, REPT(" ",SOURCE!$Y$2-LEN(SOURCE!L1040)), "")&amp;
      "},"&amp;IF(SOURCE!M1040&lt;&gt;"","   "&amp;SOURCE!M1040,"")
 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041" spans="1:1">
      <c r="A1041" s="14" t="str">
        <f>IF(SOURCE!C1041&lt;0,VLOOKUP(SOURCE!C1041,lookups!A$1:B$25,2,0),
  IF(ISBLANK(SOURCE!C1041),
    "",
    "/* "&amp;TEXT(SOURCE!C1041,"???0")&amp;" *"&amp;
      SOURCE!D1041&amp;", "&amp; IF(SOURCE!$P$2-LEN(SOURCE!D1041) &gt;= 0, REPT(" ",SOURCE!$P$2-LEN(SOURCE!D1041)), "")&amp;
      SOURCE!E1041&amp;", "&amp; IF(SOURCE!$Q$2-LEN(SOURCE!E1041) &gt;= 0, REPT(" ",SOURCE!$Q$2-LEN(SOURCE!E1041)), "")&amp;
      SOURCE!F1041&amp;", "&amp; IF(SOURCE!$R$2-LEN(SOURCE!F1041) &gt;=0, REPT(" ",SOURCE!$R$2-LEN(SOURCE!F1041)), "")&amp;
      SOURCE!G1041&amp;", "&amp; IF(SOURCE!$S$2-LEN(SOURCE!G1041) &gt;= 0, REPT(" ",SOURCE!$S$2-LEN(SOURCE!G1041)), "")&amp;
      TEXT(SOURCE!H1041,"??0")&amp;", "&amp; IF(SOURCE!$T$2-3 &gt;= 0, REPT(" ",SOURCE!$T$2-3), "")&amp;
      TEXT(SOURCE!I1041,"??0")&amp;", "&amp; IF(SOURCE!$U$2-3 &gt;= 0, REPT(" ",SOURCE!$U$2-3), "")&amp;
      SOURCE!J1041&amp;", "&amp; IF(SOURCE!$V$2-LEN(SOURCE!J1041) &gt;= 0, REPT(" ",SOURCE!$V$2-LEN(SOURCE!J1041)), "")&amp;
      SOURCE!K1041&amp;      IF(SOURCE!$W$2-LEN(SOURCE!K1041) &gt;= 0, REPT(" ",SOURCE!$W$2-LEN(SOURCE!K1041)), "")&amp;
  ", "&amp; SOURCE!L1041&amp;      IF(SOURCE!$Y$2-LEN(SOURCE!L1041) &gt;= 0, REPT(" ",SOURCE!$Y$2-LEN(SOURCE!L1041)), "")&amp;
      "},"&amp;IF(SOURCE!M1041&lt;&gt;"","   "&amp;SOURCE!M1041,"")
 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042" spans="1:1">
      <c r="A1042" s="14" t="str">
        <f>IF(SOURCE!C1042&lt;0,VLOOKUP(SOURCE!C1042,lookups!A$1:B$25,2,0),
  IF(ISBLANK(SOURCE!C1042),
    "",
    "/* "&amp;TEXT(SOURCE!C1042,"???0")&amp;" *"&amp;
      SOURCE!D1042&amp;", "&amp; IF(SOURCE!$P$2-LEN(SOURCE!D1042) &gt;= 0, REPT(" ",SOURCE!$P$2-LEN(SOURCE!D1042)), "")&amp;
      SOURCE!E1042&amp;", "&amp; IF(SOURCE!$Q$2-LEN(SOURCE!E1042) &gt;= 0, REPT(" ",SOURCE!$Q$2-LEN(SOURCE!E1042)), "")&amp;
      SOURCE!F1042&amp;", "&amp; IF(SOURCE!$R$2-LEN(SOURCE!F1042) &gt;=0, REPT(" ",SOURCE!$R$2-LEN(SOURCE!F1042)), "")&amp;
      SOURCE!G1042&amp;", "&amp; IF(SOURCE!$S$2-LEN(SOURCE!G1042) &gt;= 0, REPT(" ",SOURCE!$S$2-LEN(SOURCE!G1042)), "")&amp;
      TEXT(SOURCE!H1042,"??0")&amp;", "&amp; IF(SOURCE!$T$2-3 &gt;= 0, REPT(" ",SOURCE!$T$2-3), "")&amp;
      TEXT(SOURCE!I1042,"??0")&amp;", "&amp; IF(SOURCE!$U$2-3 &gt;= 0, REPT(" ",SOURCE!$U$2-3), "")&amp;
      SOURCE!J1042&amp;", "&amp; IF(SOURCE!$V$2-LEN(SOURCE!J1042) &gt;= 0, REPT(" ",SOURCE!$V$2-LEN(SOURCE!J1042)), "")&amp;
      SOURCE!K1042&amp;      IF(SOURCE!$W$2-LEN(SOURCE!K1042) &gt;= 0, REPT(" ",SOURCE!$W$2-LEN(SOURCE!K1042)), "")&amp;
  ", "&amp; SOURCE!L1042&amp;      IF(SOURCE!$Y$2-LEN(SOURCE!L1042) &gt;= 0, REPT(" ",SOURCE!$Y$2-LEN(SOURCE!L1042)), "")&amp;
      "},"&amp;IF(SOURCE!M1042&lt;&gt;"","   "&amp;SOURCE!M1042,"")
 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043" spans="1:1">
      <c r="A1043" s="14" t="str">
        <f>IF(SOURCE!C1043&lt;0,VLOOKUP(SOURCE!C1043,lookups!A$1:B$25,2,0),
  IF(ISBLANK(SOURCE!C1043),
    "",
    "/* "&amp;TEXT(SOURCE!C1043,"???0")&amp;" *"&amp;
      SOURCE!D1043&amp;", "&amp; IF(SOURCE!$P$2-LEN(SOURCE!D1043) &gt;= 0, REPT(" ",SOURCE!$P$2-LEN(SOURCE!D1043)), "")&amp;
      SOURCE!E1043&amp;", "&amp; IF(SOURCE!$Q$2-LEN(SOURCE!E1043) &gt;= 0, REPT(" ",SOURCE!$Q$2-LEN(SOURCE!E1043)), "")&amp;
      SOURCE!F1043&amp;", "&amp; IF(SOURCE!$R$2-LEN(SOURCE!F1043) &gt;=0, REPT(" ",SOURCE!$R$2-LEN(SOURCE!F1043)), "")&amp;
      SOURCE!G1043&amp;", "&amp; IF(SOURCE!$S$2-LEN(SOURCE!G1043) &gt;= 0, REPT(" ",SOURCE!$S$2-LEN(SOURCE!G1043)), "")&amp;
      TEXT(SOURCE!H1043,"??0")&amp;", "&amp; IF(SOURCE!$T$2-3 &gt;= 0, REPT(" ",SOURCE!$T$2-3), "")&amp;
      TEXT(SOURCE!I1043,"??0")&amp;", "&amp; IF(SOURCE!$U$2-3 &gt;= 0, REPT(" ",SOURCE!$U$2-3), "")&amp;
      SOURCE!J1043&amp;", "&amp; IF(SOURCE!$V$2-LEN(SOURCE!J1043) &gt;= 0, REPT(" ",SOURCE!$V$2-LEN(SOURCE!J1043)), "")&amp;
      SOURCE!K1043&amp;      IF(SOURCE!$W$2-LEN(SOURCE!K1043) &gt;= 0, REPT(" ",SOURCE!$W$2-LEN(SOURCE!K1043)), "")&amp;
  ", "&amp; SOURCE!L1043&amp;      IF(SOURCE!$Y$2-LEN(SOURCE!L1043) &gt;= 0, REPT(" ",SOURCE!$Y$2-LEN(SOURCE!L1043)), "")&amp;
      "},"&amp;IF(SOURCE!M1043&lt;&gt;"","   "&amp;SOURCE!M1043,"")
 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044" spans="1:1">
      <c r="A1044" s="14" t="str">
        <f>IF(SOURCE!C1044&lt;0,VLOOKUP(SOURCE!C1044,lookups!A$1:B$25,2,0),
  IF(ISBLANK(SOURCE!C1044),
    "",
    "/* "&amp;TEXT(SOURCE!C1044,"???0")&amp;" *"&amp;
      SOURCE!D1044&amp;", "&amp; IF(SOURCE!$P$2-LEN(SOURCE!D1044) &gt;= 0, REPT(" ",SOURCE!$P$2-LEN(SOURCE!D1044)), "")&amp;
      SOURCE!E1044&amp;", "&amp; IF(SOURCE!$Q$2-LEN(SOURCE!E1044) &gt;= 0, REPT(" ",SOURCE!$Q$2-LEN(SOURCE!E1044)), "")&amp;
      SOURCE!F1044&amp;", "&amp; IF(SOURCE!$R$2-LEN(SOURCE!F1044) &gt;=0, REPT(" ",SOURCE!$R$2-LEN(SOURCE!F1044)), "")&amp;
      SOURCE!G1044&amp;", "&amp; IF(SOURCE!$S$2-LEN(SOURCE!G1044) &gt;= 0, REPT(" ",SOURCE!$S$2-LEN(SOURCE!G1044)), "")&amp;
      TEXT(SOURCE!H1044,"??0")&amp;", "&amp; IF(SOURCE!$T$2-3 &gt;= 0, REPT(" ",SOURCE!$T$2-3), "")&amp;
      TEXT(SOURCE!I1044,"??0")&amp;", "&amp; IF(SOURCE!$U$2-3 &gt;= 0, REPT(" ",SOURCE!$U$2-3), "")&amp;
      SOURCE!J1044&amp;", "&amp; IF(SOURCE!$V$2-LEN(SOURCE!J1044) &gt;= 0, REPT(" ",SOURCE!$V$2-LEN(SOURCE!J1044)), "")&amp;
      SOURCE!K1044&amp;      IF(SOURCE!$W$2-LEN(SOURCE!K1044) &gt;= 0, REPT(" ",SOURCE!$W$2-LEN(SOURCE!K1044)), "")&amp;
  ", "&amp; SOURCE!L1044&amp;      IF(SOURCE!$Y$2-LEN(SOURCE!L1044) &gt;= 0, REPT(" ",SOURCE!$Y$2-LEN(SOURCE!L1044)), "")&amp;
      "},"&amp;IF(SOURCE!M1044&lt;&gt;"","   "&amp;SOURCE!M1044,"")
 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045" spans="1:1">
      <c r="A1045" s="14" t="str">
        <f>IF(SOURCE!C1045&lt;0,VLOOKUP(SOURCE!C1045,lookups!A$1:B$25,2,0),
  IF(ISBLANK(SOURCE!C1045),
    "",
    "/* "&amp;TEXT(SOURCE!C1045,"???0")&amp;" *"&amp;
      SOURCE!D1045&amp;", "&amp; IF(SOURCE!$P$2-LEN(SOURCE!D1045) &gt;= 0, REPT(" ",SOURCE!$P$2-LEN(SOURCE!D1045)), "")&amp;
      SOURCE!E1045&amp;", "&amp; IF(SOURCE!$Q$2-LEN(SOURCE!E1045) &gt;= 0, REPT(" ",SOURCE!$Q$2-LEN(SOURCE!E1045)), "")&amp;
      SOURCE!F1045&amp;", "&amp; IF(SOURCE!$R$2-LEN(SOURCE!F1045) &gt;=0, REPT(" ",SOURCE!$R$2-LEN(SOURCE!F1045)), "")&amp;
      SOURCE!G1045&amp;", "&amp; IF(SOURCE!$S$2-LEN(SOURCE!G1045) &gt;= 0, REPT(" ",SOURCE!$S$2-LEN(SOURCE!G1045)), "")&amp;
      TEXT(SOURCE!H1045,"??0")&amp;", "&amp; IF(SOURCE!$T$2-3 &gt;= 0, REPT(" ",SOURCE!$T$2-3), "")&amp;
      TEXT(SOURCE!I1045,"??0")&amp;", "&amp; IF(SOURCE!$U$2-3 &gt;= 0, REPT(" ",SOURCE!$U$2-3), "")&amp;
      SOURCE!J1045&amp;", "&amp; IF(SOURCE!$V$2-LEN(SOURCE!J1045) &gt;= 0, REPT(" ",SOURCE!$V$2-LEN(SOURCE!J1045)), "")&amp;
      SOURCE!K1045&amp;      IF(SOURCE!$W$2-LEN(SOURCE!K1045) &gt;= 0, REPT(" ",SOURCE!$W$2-LEN(SOURCE!K1045)), "")&amp;
  ", "&amp; SOURCE!L1045&amp;      IF(SOURCE!$Y$2-LEN(SOURCE!L1045) &gt;= 0, REPT(" ",SOURCE!$Y$2-LEN(SOURCE!L1045)), "")&amp;
      "},"&amp;IF(SOURCE!M1045&lt;&gt;"","   "&amp;SOURCE!M1045,"")
 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046" spans="1:1">
      <c r="A1046" s="14" t="str">
        <f>IF(SOURCE!C1046&lt;0,VLOOKUP(SOURCE!C1046,lookups!A$1:B$25,2,0),
  IF(ISBLANK(SOURCE!C1046),
    "",
    "/* "&amp;TEXT(SOURCE!C1046,"???0")&amp;" *"&amp;
      SOURCE!D1046&amp;", "&amp; IF(SOURCE!$P$2-LEN(SOURCE!D1046) &gt;= 0, REPT(" ",SOURCE!$P$2-LEN(SOURCE!D1046)), "")&amp;
      SOURCE!E1046&amp;", "&amp; IF(SOURCE!$Q$2-LEN(SOURCE!E1046) &gt;= 0, REPT(" ",SOURCE!$Q$2-LEN(SOURCE!E1046)), "")&amp;
      SOURCE!F1046&amp;", "&amp; IF(SOURCE!$R$2-LEN(SOURCE!F1046) &gt;=0, REPT(" ",SOURCE!$R$2-LEN(SOURCE!F1046)), "")&amp;
      SOURCE!G1046&amp;", "&amp; IF(SOURCE!$S$2-LEN(SOURCE!G1046) &gt;= 0, REPT(" ",SOURCE!$S$2-LEN(SOURCE!G1046)), "")&amp;
      TEXT(SOURCE!H1046,"??0")&amp;", "&amp; IF(SOURCE!$T$2-3 &gt;= 0, REPT(" ",SOURCE!$T$2-3), "")&amp;
      TEXT(SOURCE!I1046,"??0")&amp;", "&amp; IF(SOURCE!$U$2-3 &gt;= 0, REPT(" ",SOURCE!$U$2-3), "")&amp;
      SOURCE!J1046&amp;", "&amp; IF(SOURCE!$V$2-LEN(SOURCE!J1046) &gt;= 0, REPT(" ",SOURCE!$V$2-LEN(SOURCE!J1046)), "")&amp;
      SOURCE!K1046&amp;      IF(SOURCE!$W$2-LEN(SOURCE!K1046) &gt;= 0, REPT(" ",SOURCE!$W$2-LEN(SOURCE!K1046)), "")&amp;
  ", "&amp; SOURCE!L1046&amp;      IF(SOURCE!$Y$2-LEN(SOURCE!L1046) &gt;= 0, REPT(" ",SOURCE!$Y$2-LEN(SOURCE!L1046)), "")&amp;
      "},"&amp;IF(SOURCE!M1046&lt;&gt;"","   "&amp;SOURCE!M1046,"")
 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047" spans="1:1">
      <c r="A1047" s="14" t="str">
        <f>IF(SOURCE!C1047&lt;0,VLOOKUP(SOURCE!C1047,lookups!A$1:B$25,2,0),
  IF(ISBLANK(SOURCE!C1047),
    "",
    "/* "&amp;TEXT(SOURCE!C1047,"???0")&amp;" *"&amp;
      SOURCE!D1047&amp;", "&amp; IF(SOURCE!$P$2-LEN(SOURCE!D1047) &gt;= 0, REPT(" ",SOURCE!$P$2-LEN(SOURCE!D1047)), "")&amp;
      SOURCE!E1047&amp;", "&amp; IF(SOURCE!$Q$2-LEN(SOURCE!E1047) &gt;= 0, REPT(" ",SOURCE!$Q$2-LEN(SOURCE!E1047)), "")&amp;
      SOURCE!F1047&amp;", "&amp; IF(SOURCE!$R$2-LEN(SOURCE!F1047) &gt;=0, REPT(" ",SOURCE!$R$2-LEN(SOURCE!F1047)), "")&amp;
      SOURCE!G1047&amp;", "&amp; IF(SOURCE!$S$2-LEN(SOURCE!G1047) &gt;= 0, REPT(" ",SOURCE!$S$2-LEN(SOURCE!G1047)), "")&amp;
      TEXT(SOURCE!H1047,"??0")&amp;", "&amp; IF(SOURCE!$T$2-3 &gt;= 0, REPT(" ",SOURCE!$T$2-3), "")&amp;
      TEXT(SOURCE!I1047,"??0")&amp;", "&amp; IF(SOURCE!$U$2-3 &gt;= 0, REPT(" ",SOURCE!$U$2-3), "")&amp;
      SOURCE!J1047&amp;", "&amp; IF(SOURCE!$V$2-LEN(SOURCE!J1047) &gt;= 0, REPT(" ",SOURCE!$V$2-LEN(SOURCE!J1047)), "")&amp;
      SOURCE!K1047&amp;      IF(SOURCE!$W$2-LEN(SOURCE!K1047) &gt;= 0, REPT(" ",SOURCE!$W$2-LEN(SOURCE!K1047)), "")&amp;
  ", "&amp; SOURCE!L1047&amp;      IF(SOURCE!$Y$2-LEN(SOURCE!L1047) &gt;= 0, REPT(" ",SOURCE!$Y$2-LEN(SOURCE!L1047)), "")&amp;
      "},"&amp;IF(SOURCE!M1047&lt;&gt;"","   "&amp;SOURCE!M1047,"")
 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048" spans="1:1">
      <c r="A1048" s="14" t="str">
        <f>IF(SOURCE!C1048&lt;0,VLOOKUP(SOURCE!C1048,lookups!A$1:B$25,2,0),
  IF(ISBLANK(SOURCE!C1048),
    "",
    "/* "&amp;TEXT(SOURCE!C1048,"???0")&amp;" *"&amp;
      SOURCE!D1048&amp;", "&amp; IF(SOURCE!$P$2-LEN(SOURCE!D1048) &gt;= 0, REPT(" ",SOURCE!$P$2-LEN(SOURCE!D1048)), "")&amp;
      SOURCE!E1048&amp;", "&amp; IF(SOURCE!$Q$2-LEN(SOURCE!E1048) &gt;= 0, REPT(" ",SOURCE!$Q$2-LEN(SOURCE!E1048)), "")&amp;
      SOURCE!F1048&amp;", "&amp; IF(SOURCE!$R$2-LEN(SOURCE!F1048) &gt;=0, REPT(" ",SOURCE!$R$2-LEN(SOURCE!F1048)), "")&amp;
      SOURCE!G1048&amp;", "&amp; IF(SOURCE!$S$2-LEN(SOURCE!G1048) &gt;= 0, REPT(" ",SOURCE!$S$2-LEN(SOURCE!G1048)), "")&amp;
      TEXT(SOURCE!H1048,"??0")&amp;", "&amp; IF(SOURCE!$T$2-3 &gt;= 0, REPT(" ",SOURCE!$T$2-3), "")&amp;
      TEXT(SOURCE!I1048,"??0")&amp;", "&amp; IF(SOURCE!$U$2-3 &gt;= 0, REPT(" ",SOURCE!$U$2-3), "")&amp;
      SOURCE!J1048&amp;", "&amp; IF(SOURCE!$V$2-LEN(SOURCE!J1048) &gt;= 0, REPT(" ",SOURCE!$V$2-LEN(SOURCE!J1048)), "")&amp;
      SOURCE!K1048&amp;      IF(SOURCE!$W$2-LEN(SOURCE!K1048) &gt;= 0, REPT(" ",SOURCE!$W$2-LEN(SOURCE!K1048)), "")&amp;
  ", "&amp; SOURCE!L1048&amp;      IF(SOURCE!$Y$2-LEN(SOURCE!L1048) &gt;= 0, REPT(" ",SOURCE!$Y$2-LEN(SOURCE!L1048)), "")&amp;
      "},"&amp;IF(SOURCE!M1048&lt;&gt;"","   "&amp;SOURCE!M1048,"")
 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049" spans="1:1">
      <c r="A1049" s="14" t="str">
        <f>IF(SOURCE!C1049&lt;0,VLOOKUP(SOURCE!C1049,lookups!A$1:B$25,2,0),
  IF(ISBLANK(SOURCE!C1049),
    "",
    "/* "&amp;TEXT(SOURCE!C1049,"???0")&amp;" *"&amp;
      SOURCE!D1049&amp;", "&amp; IF(SOURCE!$P$2-LEN(SOURCE!D1049) &gt;= 0, REPT(" ",SOURCE!$P$2-LEN(SOURCE!D1049)), "")&amp;
      SOURCE!E1049&amp;", "&amp; IF(SOURCE!$Q$2-LEN(SOURCE!E1049) &gt;= 0, REPT(" ",SOURCE!$Q$2-LEN(SOURCE!E1049)), "")&amp;
      SOURCE!F1049&amp;", "&amp; IF(SOURCE!$R$2-LEN(SOURCE!F1049) &gt;=0, REPT(" ",SOURCE!$R$2-LEN(SOURCE!F1049)), "")&amp;
      SOURCE!G1049&amp;", "&amp; IF(SOURCE!$S$2-LEN(SOURCE!G1049) &gt;= 0, REPT(" ",SOURCE!$S$2-LEN(SOURCE!G1049)), "")&amp;
      TEXT(SOURCE!H1049,"??0")&amp;", "&amp; IF(SOURCE!$T$2-3 &gt;= 0, REPT(" ",SOURCE!$T$2-3), "")&amp;
      TEXT(SOURCE!I1049,"??0")&amp;", "&amp; IF(SOURCE!$U$2-3 &gt;= 0, REPT(" ",SOURCE!$U$2-3), "")&amp;
      SOURCE!J1049&amp;", "&amp; IF(SOURCE!$V$2-LEN(SOURCE!J1049) &gt;= 0, REPT(" ",SOURCE!$V$2-LEN(SOURCE!J1049)), "")&amp;
      SOURCE!K1049&amp;      IF(SOURCE!$W$2-LEN(SOURCE!K1049) &gt;= 0, REPT(" ",SOURCE!$W$2-LEN(SOURCE!K1049)), "")&amp;
  ", "&amp; SOURCE!L1049&amp;      IF(SOURCE!$Y$2-LEN(SOURCE!L1049) &gt;= 0, REPT(" ",SOURCE!$Y$2-LEN(SOURCE!L1049)), "")&amp;
      "},"&amp;IF(SOURCE!M1049&lt;&gt;"","   "&amp;SOURCE!M1049,"")
 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050" spans="1:1">
      <c r="A1050" s="14" t="str">
        <f>IF(SOURCE!C1050&lt;0,VLOOKUP(SOURCE!C1050,lookups!A$1:B$25,2,0),
  IF(ISBLANK(SOURCE!C1050),
    "",
    "/* "&amp;TEXT(SOURCE!C1050,"???0")&amp;" *"&amp;
      SOURCE!D1050&amp;", "&amp; IF(SOURCE!$P$2-LEN(SOURCE!D1050) &gt;= 0, REPT(" ",SOURCE!$P$2-LEN(SOURCE!D1050)), "")&amp;
      SOURCE!E1050&amp;", "&amp; IF(SOURCE!$Q$2-LEN(SOURCE!E1050) &gt;= 0, REPT(" ",SOURCE!$Q$2-LEN(SOURCE!E1050)), "")&amp;
      SOURCE!F1050&amp;", "&amp; IF(SOURCE!$R$2-LEN(SOURCE!F1050) &gt;=0, REPT(" ",SOURCE!$R$2-LEN(SOURCE!F1050)), "")&amp;
      SOURCE!G1050&amp;", "&amp; IF(SOURCE!$S$2-LEN(SOURCE!G1050) &gt;= 0, REPT(" ",SOURCE!$S$2-LEN(SOURCE!G1050)), "")&amp;
      TEXT(SOURCE!H1050,"??0")&amp;", "&amp; IF(SOURCE!$T$2-3 &gt;= 0, REPT(" ",SOURCE!$T$2-3), "")&amp;
      TEXT(SOURCE!I1050,"??0")&amp;", "&amp; IF(SOURCE!$U$2-3 &gt;= 0, REPT(" ",SOURCE!$U$2-3), "")&amp;
      SOURCE!J1050&amp;", "&amp; IF(SOURCE!$V$2-LEN(SOURCE!J1050) &gt;= 0, REPT(" ",SOURCE!$V$2-LEN(SOURCE!J1050)), "")&amp;
      SOURCE!K1050&amp;      IF(SOURCE!$W$2-LEN(SOURCE!K1050) &gt;= 0, REPT(" ",SOURCE!$W$2-LEN(SOURCE!K1050)), "")&amp;
  ", "&amp; SOURCE!L1050&amp;      IF(SOURCE!$Y$2-LEN(SOURCE!L1050) &gt;= 0, REPT(" ",SOURCE!$Y$2-LEN(SOURCE!L1050)), "")&amp;
      "},"&amp;IF(SOURCE!M1050&lt;&gt;"","   "&amp;SOURCE!M1050,"")
 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051" spans="1:1">
      <c r="A1051" s="14" t="str">
        <f>IF(SOURCE!C1051&lt;0,VLOOKUP(SOURCE!C1051,lookups!A$1:B$25,2,0),
  IF(ISBLANK(SOURCE!C1051),
    "",
    "/* "&amp;TEXT(SOURCE!C1051,"???0")&amp;" *"&amp;
      SOURCE!D1051&amp;", "&amp; IF(SOURCE!$P$2-LEN(SOURCE!D1051) &gt;= 0, REPT(" ",SOURCE!$P$2-LEN(SOURCE!D1051)), "")&amp;
      SOURCE!E1051&amp;", "&amp; IF(SOURCE!$Q$2-LEN(SOURCE!E1051) &gt;= 0, REPT(" ",SOURCE!$Q$2-LEN(SOURCE!E1051)), "")&amp;
      SOURCE!F1051&amp;", "&amp; IF(SOURCE!$R$2-LEN(SOURCE!F1051) &gt;=0, REPT(" ",SOURCE!$R$2-LEN(SOURCE!F1051)), "")&amp;
      SOURCE!G1051&amp;", "&amp; IF(SOURCE!$S$2-LEN(SOURCE!G1051) &gt;= 0, REPT(" ",SOURCE!$S$2-LEN(SOURCE!G1051)), "")&amp;
      TEXT(SOURCE!H1051,"??0")&amp;", "&amp; IF(SOURCE!$T$2-3 &gt;= 0, REPT(" ",SOURCE!$T$2-3), "")&amp;
      TEXT(SOURCE!I1051,"??0")&amp;", "&amp; IF(SOURCE!$U$2-3 &gt;= 0, REPT(" ",SOURCE!$U$2-3), "")&amp;
      SOURCE!J1051&amp;", "&amp; IF(SOURCE!$V$2-LEN(SOURCE!J1051) &gt;= 0, REPT(" ",SOURCE!$V$2-LEN(SOURCE!J1051)), "")&amp;
      SOURCE!K1051&amp;      IF(SOURCE!$W$2-LEN(SOURCE!K1051) &gt;= 0, REPT(" ",SOURCE!$W$2-LEN(SOURCE!K1051)), "")&amp;
  ", "&amp; SOURCE!L1051&amp;      IF(SOURCE!$Y$2-LEN(SOURCE!L1051) &gt;= 0, REPT(" ",SOURCE!$Y$2-LEN(SOURCE!L1051)), "")&amp;
      "},"&amp;IF(SOURCE!M1051&lt;&gt;"","   "&amp;SOURCE!M1051,"")
 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052" spans="1:1">
      <c r="A1052" s="14" t="str">
        <f>IF(SOURCE!C1052&lt;0,VLOOKUP(SOURCE!C1052,lookups!A$1:B$25,2,0),
  IF(ISBLANK(SOURCE!C1052),
    "",
    "/* "&amp;TEXT(SOURCE!C1052,"???0")&amp;" *"&amp;
      SOURCE!D1052&amp;", "&amp; IF(SOURCE!$P$2-LEN(SOURCE!D1052) &gt;= 0, REPT(" ",SOURCE!$P$2-LEN(SOURCE!D1052)), "")&amp;
      SOURCE!E1052&amp;", "&amp; IF(SOURCE!$Q$2-LEN(SOURCE!E1052) &gt;= 0, REPT(" ",SOURCE!$Q$2-LEN(SOURCE!E1052)), "")&amp;
      SOURCE!F1052&amp;", "&amp; IF(SOURCE!$R$2-LEN(SOURCE!F1052) &gt;=0, REPT(" ",SOURCE!$R$2-LEN(SOURCE!F1052)), "")&amp;
      SOURCE!G1052&amp;", "&amp; IF(SOURCE!$S$2-LEN(SOURCE!G1052) &gt;= 0, REPT(" ",SOURCE!$S$2-LEN(SOURCE!G1052)), "")&amp;
      TEXT(SOURCE!H1052,"??0")&amp;", "&amp; IF(SOURCE!$T$2-3 &gt;= 0, REPT(" ",SOURCE!$T$2-3), "")&amp;
      TEXT(SOURCE!I1052,"??0")&amp;", "&amp; IF(SOURCE!$U$2-3 &gt;= 0, REPT(" ",SOURCE!$U$2-3), "")&amp;
      SOURCE!J1052&amp;", "&amp; IF(SOURCE!$V$2-LEN(SOURCE!J1052) &gt;= 0, REPT(" ",SOURCE!$V$2-LEN(SOURCE!J1052)), "")&amp;
      SOURCE!K1052&amp;      IF(SOURCE!$W$2-LEN(SOURCE!K1052) &gt;= 0, REPT(" ",SOURCE!$W$2-LEN(SOURCE!K1052)), "")&amp;
  ", "&amp; SOURCE!L1052&amp;      IF(SOURCE!$Y$2-LEN(SOURCE!L1052) &gt;= 0, REPT(" ",SOURCE!$Y$2-LEN(SOURCE!L1052)), "")&amp;
      "},"&amp;IF(SOURCE!M1052&lt;&gt;"","   "&amp;SOURCE!M1052,"")
 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053" spans="1:1">
      <c r="A1053" s="14" t="str">
        <f>IF(SOURCE!C1053&lt;0,VLOOKUP(SOURCE!C1053,lookups!A$1:B$25,2,0),
  IF(ISBLANK(SOURCE!C1053),
    "",
    "/* "&amp;TEXT(SOURCE!C1053,"???0")&amp;" *"&amp;
      SOURCE!D1053&amp;", "&amp; IF(SOURCE!$P$2-LEN(SOURCE!D1053) &gt;= 0, REPT(" ",SOURCE!$P$2-LEN(SOURCE!D1053)), "")&amp;
      SOURCE!E1053&amp;", "&amp; IF(SOURCE!$Q$2-LEN(SOURCE!E1053) &gt;= 0, REPT(" ",SOURCE!$Q$2-LEN(SOURCE!E1053)), "")&amp;
      SOURCE!F1053&amp;", "&amp; IF(SOURCE!$R$2-LEN(SOURCE!F1053) &gt;=0, REPT(" ",SOURCE!$R$2-LEN(SOURCE!F1053)), "")&amp;
      SOURCE!G1053&amp;", "&amp; IF(SOURCE!$S$2-LEN(SOURCE!G1053) &gt;= 0, REPT(" ",SOURCE!$S$2-LEN(SOURCE!G1053)), "")&amp;
      TEXT(SOURCE!H1053,"??0")&amp;", "&amp; IF(SOURCE!$T$2-3 &gt;= 0, REPT(" ",SOURCE!$T$2-3), "")&amp;
      TEXT(SOURCE!I1053,"??0")&amp;", "&amp; IF(SOURCE!$U$2-3 &gt;= 0, REPT(" ",SOURCE!$U$2-3), "")&amp;
      SOURCE!J1053&amp;", "&amp; IF(SOURCE!$V$2-LEN(SOURCE!J1053) &gt;= 0, REPT(" ",SOURCE!$V$2-LEN(SOURCE!J1053)), "")&amp;
      SOURCE!K1053&amp;      IF(SOURCE!$W$2-LEN(SOURCE!K1053) &gt;= 0, REPT(" ",SOURCE!$W$2-LEN(SOURCE!K1053)), "")&amp;
  ", "&amp; SOURCE!L1053&amp;      IF(SOURCE!$Y$2-LEN(SOURCE!L1053) &gt;= 0, REPT(" ",SOURCE!$Y$2-LEN(SOURCE!L1053)), "")&amp;
      "},"&amp;IF(SOURCE!M1053&lt;&gt;"","   "&amp;SOURCE!M1053,"")
 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054" spans="1:1">
      <c r="A1054" s="14" t="str">
        <f>IF(SOURCE!C1054&lt;0,VLOOKUP(SOURCE!C1054,lookups!A$1:B$25,2,0),
  IF(ISBLANK(SOURCE!C1054),
    "",
    "/* "&amp;TEXT(SOURCE!C1054,"???0")&amp;" *"&amp;
      SOURCE!D1054&amp;", "&amp; IF(SOURCE!$P$2-LEN(SOURCE!D1054) &gt;= 0, REPT(" ",SOURCE!$P$2-LEN(SOURCE!D1054)), "")&amp;
      SOURCE!E1054&amp;", "&amp; IF(SOURCE!$Q$2-LEN(SOURCE!E1054) &gt;= 0, REPT(" ",SOURCE!$Q$2-LEN(SOURCE!E1054)), "")&amp;
      SOURCE!F1054&amp;", "&amp; IF(SOURCE!$R$2-LEN(SOURCE!F1054) &gt;=0, REPT(" ",SOURCE!$R$2-LEN(SOURCE!F1054)), "")&amp;
      SOURCE!G1054&amp;", "&amp; IF(SOURCE!$S$2-LEN(SOURCE!G1054) &gt;= 0, REPT(" ",SOURCE!$S$2-LEN(SOURCE!G1054)), "")&amp;
      TEXT(SOURCE!H1054,"??0")&amp;", "&amp; IF(SOURCE!$T$2-3 &gt;= 0, REPT(" ",SOURCE!$T$2-3), "")&amp;
      TEXT(SOURCE!I1054,"??0")&amp;", "&amp; IF(SOURCE!$U$2-3 &gt;= 0, REPT(" ",SOURCE!$U$2-3), "")&amp;
      SOURCE!J1054&amp;", "&amp; IF(SOURCE!$V$2-LEN(SOURCE!J1054) &gt;= 0, REPT(" ",SOURCE!$V$2-LEN(SOURCE!J1054)), "")&amp;
      SOURCE!K1054&amp;      IF(SOURCE!$W$2-LEN(SOURCE!K1054) &gt;= 0, REPT(" ",SOURCE!$W$2-LEN(SOURCE!K1054)), "")&amp;
  ", "&amp; SOURCE!L1054&amp;      IF(SOURCE!$Y$2-LEN(SOURCE!L1054) &gt;= 0, REPT(" ",SOURCE!$Y$2-LEN(SOURCE!L1054)), "")&amp;
      "},"&amp;IF(SOURCE!M1054&lt;&gt;"","   "&amp;SOURCE!M1054,"")
 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055" spans="1:1">
      <c r="A1055" s="14" t="str">
        <f>IF(SOURCE!C1055&lt;0,VLOOKUP(SOURCE!C1055,lookups!A$1:B$25,2,0),
  IF(ISBLANK(SOURCE!C1055),
    "",
    "/* "&amp;TEXT(SOURCE!C1055,"???0")&amp;" *"&amp;
      SOURCE!D1055&amp;", "&amp; IF(SOURCE!$P$2-LEN(SOURCE!D1055) &gt;= 0, REPT(" ",SOURCE!$P$2-LEN(SOURCE!D1055)), "")&amp;
      SOURCE!E1055&amp;", "&amp; IF(SOURCE!$Q$2-LEN(SOURCE!E1055) &gt;= 0, REPT(" ",SOURCE!$Q$2-LEN(SOURCE!E1055)), "")&amp;
      SOURCE!F1055&amp;", "&amp; IF(SOURCE!$R$2-LEN(SOURCE!F1055) &gt;=0, REPT(" ",SOURCE!$R$2-LEN(SOURCE!F1055)), "")&amp;
      SOURCE!G1055&amp;", "&amp; IF(SOURCE!$S$2-LEN(SOURCE!G1055) &gt;= 0, REPT(" ",SOURCE!$S$2-LEN(SOURCE!G1055)), "")&amp;
      TEXT(SOURCE!H1055,"??0")&amp;", "&amp; IF(SOURCE!$T$2-3 &gt;= 0, REPT(" ",SOURCE!$T$2-3), "")&amp;
      TEXT(SOURCE!I1055,"??0")&amp;", "&amp; IF(SOURCE!$U$2-3 &gt;= 0, REPT(" ",SOURCE!$U$2-3), "")&amp;
      SOURCE!J1055&amp;", "&amp; IF(SOURCE!$V$2-LEN(SOURCE!J1055) &gt;= 0, REPT(" ",SOURCE!$V$2-LEN(SOURCE!J1055)), "")&amp;
      SOURCE!K1055&amp;      IF(SOURCE!$W$2-LEN(SOURCE!K1055) &gt;= 0, REPT(" ",SOURCE!$W$2-LEN(SOURCE!K1055)), "")&amp;
  ", "&amp; SOURCE!L1055&amp;      IF(SOURCE!$Y$2-LEN(SOURCE!L1055) &gt;= 0, REPT(" ",SOURCE!$Y$2-LEN(SOURCE!L1055)), "")&amp;
      "},"&amp;IF(SOURCE!M1055&lt;&gt;"","   "&amp;SOURCE!M1055,"")
 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056" spans="1:1">
      <c r="A1056" s="14" t="str">
        <f>IF(SOURCE!C1056&lt;0,VLOOKUP(SOURCE!C1056,lookups!A$1:B$25,2,0),
  IF(ISBLANK(SOURCE!C1056),
    "",
    "/* "&amp;TEXT(SOURCE!C1056,"???0")&amp;" *"&amp;
      SOURCE!D1056&amp;", "&amp; IF(SOURCE!$P$2-LEN(SOURCE!D1056) &gt;= 0, REPT(" ",SOURCE!$P$2-LEN(SOURCE!D1056)), "")&amp;
      SOURCE!E1056&amp;", "&amp; IF(SOURCE!$Q$2-LEN(SOURCE!E1056) &gt;= 0, REPT(" ",SOURCE!$Q$2-LEN(SOURCE!E1056)), "")&amp;
      SOURCE!F1056&amp;", "&amp; IF(SOURCE!$R$2-LEN(SOURCE!F1056) &gt;=0, REPT(" ",SOURCE!$R$2-LEN(SOURCE!F1056)), "")&amp;
      SOURCE!G1056&amp;", "&amp; IF(SOURCE!$S$2-LEN(SOURCE!G1056) &gt;= 0, REPT(" ",SOURCE!$S$2-LEN(SOURCE!G1056)), "")&amp;
      TEXT(SOURCE!H1056,"??0")&amp;", "&amp; IF(SOURCE!$T$2-3 &gt;= 0, REPT(" ",SOURCE!$T$2-3), "")&amp;
      TEXT(SOURCE!I1056,"??0")&amp;", "&amp; IF(SOURCE!$U$2-3 &gt;= 0, REPT(" ",SOURCE!$U$2-3), "")&amp;
      SOURCE!J1056&amp;", "&amp; IF(SOURCE!$V$2-LEN(SOURCE!J1056) &gt;= 0, REPT(" ",SOURCE!$V$2-LEN(SOURCE!J1056)), "")&amp;
      SOURCE!K1056&amp;      IF(SOURCE!$W$2-LEN(SOURCE!K1056) &gt;= 0, REPT(" ",SOURCE!$W$2-LEN(SOURCE!K1056)), "")&amp;
  ", "&amp; SOURCE!L1056&amp;      IF(SOURCE!$Y$2-LEN(SOURCE!L1056) &gt;= 0, REPT(" ",SOURCE!$Y$2-LEN(SOURCE!L1056)), "")&amp;
      "},"&amp;IF(SOURCE!M1056&lt;&gt;"","   "&amp;SOURCE!M1056,"")
 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057" spans="1:1">
      <c r="A1057" s="14" t="str">
        <f>IF(SOURCE!C1057&lt;0,VLOOKUP(SOURCE!C1057,lookups!A$1:B$25,2,0),
  IF(ISBLANK(SOURCE!C1057),
    "",
    "/* "&amp;TEXT(SOURCE!C1057,"???0")&amp;" *"&amp;
      SOURCE!D1057&amp;", "&amp; IF(SOURCE!$P$2-LEN(SOURCE!D1057) &gt;= 0, REPT(" ",SOURCE!$P$2-LEN(SOURCE!D1057)), "")&amp;
      SOURCE!E1057&amp;", "&amp; IF(SOURCE!$Q$2-LEN(SOURCE!E1057) &gt;= 0, REPT(" ",SOURCE!$Q$2-LEN(SOURCE!E1057)), "")&amp;
      SOURCE!F1057&amp;", "&amp; IF(SOURCE!$R$2-LEN(SOURCE!F1057) &gt;=0, REPT(" ",SOURCE!$R$2-LEN(SOURCE!F1057)), "")&amp;
      SOURCE!G1057&amp;", "&amp; IF(SOURCE!$S$2-LEN(SOURCE!G1057) &gt;= 0, REPT(" ",SOURCE!$S$2-LEN(SOURCE!G1057)), "")&amp;
      TEXT(SOURCE!H1057,"??0")&amp;", "&amp; IF(SOURCE!$T$2-3 &gt;= 0, REPT(" ",SOURCE!$T$2-3), "")&amp;
      TEXT(SOURCE!I1057,"??0")&amp;", "&amp; IF(SOURCE!$U$2-3 &gt;= 0, REPT(" ",SOURCE!$U$2-3), "")&amp;
      SOURCE!J1057&amp;", "&amp; IF(SOURCE!$V$2-LEN(SOURCE!J1057) &gt;= 0, REPT(" ",SOURCE!$V$2-LEN(SOURCE!J1057)), "")&amp;
      SOURCE!K1057&amp;      IF(SOURCE!$W$2-LEN(SOURCE!K1057) &gt;= 0, REPT(" ",SOURCE!$W$2-LEN(SOURCE!K1057)), "")&amp;
  ", "&amp; SOURCE!L1057&amp;      IF(SOURCE!$Y$2-LEN(SOURCE!L1057) &gt;= 0, REPT(" ",SOURCE!$Y$2-LEN(SOURCE!L1057)), "")&amp;
      "},"&amp;IF(SOURCE!M1057&lt;&gt;"","   "&amp;SOURCE!M1057,"")
 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058" spans="1:1">
      <c r="A1058" s="14" t="str">
        <f>IF(SOURCE!C1058&lt;0,VLOOKUP(SOURCE!C1058,lookups!A$1:B$25,2,0),
  IF(ISBLANK(SOURCE!C1058),
    "",
    "/* "&amp;TEXT(SOURCE!C1058,"???0")&amp;" *"&amp;
      SOURCE!D1058&amp;", "&amp; IF(SOURCE!$P$2-LEN(SOURCE!D1058) &gt;= 0, REPT(" ",SOURCE!$P$2-LEN(SOURCE!D1058)), "")&amp;
      SOURCE!E1058&amp;", "&amp; IF(SOURCE!$Q$2-LEN(SOURCE!E1058) &gt;= 0, REPT(" ",SOURCE!$Q$2-LEN(SOURCE!E1058)), "")&amp;
      SOURCE!F1058&amp;", "&amp; IF(SOURCE!$R$2-LEN(SOURCE!F1058) &gt;=0, REPT(" ",SOURCE!$R$2-LEN(SOURCE!F1058)), "")&amp;
      SOURCE!G1058&amp;", "&amp; IF(SOURCE!$S$2-LEN(SOURCE!G1058) &gt;= 0, REPT(" ",SOURCE!$S$2-LEN(SOURCE!G1058)), "")&amp;
      TEXT(SOURCE!H1058,"??0")&amp;", "&amp; IF(SOURCE!$T$2-3 &gt;= 0, REPT(" ",SOURCE!$T$2-3), "")&amp;
      TEXT(SOURCE!I1058,"??0")&amp;", "&amp; IF(SOURCE!$U$2-3 &gt;= 0, REPT(" ",SOURCE!$U$2-3), "")&amp;
      SOURCE!J1058&amp;", "&amp; IF(SOURCE!$V$2-LEN(SOURCE!J1058) &gt;= 0, REPT(" ",SOURCE!$V$2-LEN(SOURCE!J1058)), "")&amp;
      SOURCE!K1058&amp;      IF(SOURCE!$W$2-LEN(SOURCE!K1058) &gt;= 0, REPT(" ",SOURCE!$W$2-LEN(SOURCE!K1058)), "")&amp;
  ", "&amp; SOURCE!L1058&amp;      IF(SOURCE!$Y$2-LEN(SOURCE!L1058) &gt;= 0, REPT(" ",SOURCE!$Y$2-LEN(SOURCE!L1058)), "")&amp;
      "},"&amp;IF(SOURCE!M1058&lt;&gt;"","   "&amp;SOURCE!M1058,"")
 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059" spans="1:1">
      <c r="A1059" s="14" t="str">
        <f>IF(SOURCE!C1059&lt;0,VLOOKUP(SOURCE!C1059,lookups!A$1:B$25,2,0),
  IF(ISBLANK(SOURCE!C1059),
    "",
    "/* "&amp;TEXT(SOURCE!C1059,"???0")&amp;" *"&amp;
      SOURCE!D1059&amp;", "&amp; IF(SOURCE!$P$2-LEN(SOURCE!D1059) &gt;= 0, REPT(" ",SOURCE!$P$2-LEN(SOURCE!D1059)), "")&amp;
      SOURCE!E1059&amp;", "&amp; IF(SOURCE!$Q$2-LEN(SOURCE!E1059) &gt;= 0, REPT(" ",SOURCE!$Q$2-LEN(SOURCE!E1059)), "")&amp;
      SOURCE!F1059&amp;", "&amp; IF(SOURCE!$R$2-LEN(SOURCE!F1059) &gt;=0, REPT(" ",SOURCE!$R$2-LEN(SOURCE!F1059)), "")&amp;
      SOURCE!G1059&amp;", "&amp; IF(SOURCE!$S$2-LEN(SOURCE!G1059) &gt;= 0, REPT(" ",SOURCE!$S$2-LEN(SOURCE!G1059)), "")&amp;
      TEXT(SOURCE!H1059,"??0")&amp;", "&amp; IF(SOURCE!$T$2-3 &gt;= 0, REPT(" ",SOURCE!$T$2-3), "")&amp;
      TEXT(SOURCE!I1059,"??0")&amp;", "&amp; IF(SOURCE!$U$2-3 &gt;= 0, REPT(" ",SOURCE!$U$2-3), "")&amp;
      SOURCE!J1059&amp;", "&amp; IF(SOURCE!$V$2-LEN(SOURCE!J1059) &gt;= 0, REPT(" ",SOURCE!$V$2-LEN(SOURCE!J1059)), "")&amp;
      SOURCE!K1059&amp;      IF(SOURCE!$W$2-LEN(SOURCE!K1059) &gt;= 0, REPT(" ",SOURCE!$W$2-LEN(SOURCE!K1059)), "")&amp;
  ", "&amp; SOURCE!L1059&amp;      IF(SOURCE!$Y$2-LEN(SOURCE!L1059) &gt;= 0, REPT(" ",SOURCE!$Y$2-LEN(SOURCE!L1059)), "")&amp;
      "},"&amp;IF(SOURCE!M1059&lt;&gt;"","   "&amp;SOURCE!M1059,"")
 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060" spans="1:1">
      <c r="A1060" s="14" t="str">
        <f>IF(SOURCE!C1060&lt;0,VLOOKUP(SOURCE!C1060,lookups!A$1:B$25,2,0),
  IF(ISBLANK(SOURCE!C1060),
    "",
    "/* "&amp;TEXT(SOURCE!C1060,"???0")&amp;" *"&amp;
      SOURCE!D1060&amp;", "&amp; IF(SOURCE!$P$2-LEN(SOURCE!D1060) &gt;= 0, REPT(" ",SOURCE!$P$2-LEN(SOURCE!D1060)), "")&amp;
      SOURCE!E1060&amp;", "&amp; IF(SOURCE!$Q$2-LEN(SOURCE!E1060) &gt;= 0, REPT(" ",SOURCE!$Q$2-LEN(SOURCE!E1060)), "")&amp;
      SOURCE!F1060&amp;", "&amp; IF(SOURCE!$R$2-LEN(SOURCE!F1060) &gt;=0, REPT(" ",SOURCE!$R$2-LEN(SOURCE!F1060)), "")&amp;
      SOURCE!G1060&amp;", "&amp; IF(SOURCE!$S$2-LEN(SOURCE!G1060) &gt;= 0, REPT(" ",SOURCE!$S$2-LEN(SOURCE!G1060)), "")&amp;
      TEXT(SOURCE!H1060,"??0")&amp;", "&amp; IF(SOURCE!$T$2-3 &gt;= 0, REPT(" ",SOURCE!$T$2-3), "")&amp;
      TEXT(SOURCE!I1060,"??0")&amp;", "&amp; IF(SOURCE!$U$2-3 &gt;= 0, REPT(" ",SOURCE!$U$2-3), "")&amp;
      SOURCE!J1060&amp;", "&amp; IF(SOURCE!$V$2-LEN(SOURCE!J1060) &gt;= 0, REPT(" ",SOURCE!$V$2-LEN(SOURCE!J1060)), "")&amp;
      SOURCE!K1060&amp;      IF(SOURCE!$W$2-LEN(SOURCE!K1060) &gt;= 0, REPT(" ",SOURCE!$W$2-LEN(SOURCE!K1060)), "")&amp;
  ", "&amp; SOURCE!L1060&amp;      IF(SOURCE!$Y$2-LEN(SOURCE!L1060) &gt;= 0, REPT(" ",SOURCE!$Y$2-LEN(SOURCE!L1060)), "")&amp;
      "},"&amp;IF(SOURCE!M1060&lt;&gt;"","   "&amp;SOURCE!M1060,"")
 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061" spans="1:1">
      <c r="A1061" s="14" t="str">
        <f>IF(SOURCE!C1061&lt;0,VLOOKUP(SOURCE!C1061,lookups!A$1:B$25,2,0),
  IF(ISBLANK(SOURCE!C1061),
    "",
    "/* "&amp;TEXT(SOURCE!C1061,"???0")&amp;" *"&amp;
      SOURCE!D1061&amp;", "&amp; IF(SOURCE!$P$2-LEN(SOURCE!D1061) &gt;= 0, REPT(" ",SOURCE!$P$2-LEN(SOURCE!D1061)), "")&amp;
      SOURCE!E1061&amp;", "&amp; IF(SOURCE!$Q$2-LEN(SOURCE!E1061) &gt;= 0, REPT(" ",SOURCE!$Q$2-LEN(SOURCE!E1061)), "")&amp;
      SOURCE!F1061&amp;", "&amp; IF(SOURCE!$R$2-LEN(SOURCE!F1061) &gt;=0, REPT(" ",SOURCE!$R$2-LEN(SOURCE!F1061)), "")&amp;
      SOURCE!G1061&amp;", "&amp; IF(SOURCE!$S$2-LEN(SOURCE!G1061) &gt;= 0, REPT(" ",SOURCE!$S$2-LEN(SOURCE!G1061)), "")&amp;
      TEXT(SOURCE!H1061,"??0")&amp;", "&amp; IF(SOURCE!$T$2-3 &gt;= 0, REPT(" ",SOURCE!$T$2-3), "")&amp;
      TEXT(SOURCE!I1061,"??0")&amp;", "&amp; IF(SOURCE!$U$2-3 &gt;= 0, REPT(" ",SOURCE!$U$2-3), "")&amp;
      SOURCE!J1061&amp;", "&amp; IF(SOURCE!$V$2-LEN(SOURCE!J1061) &gt;= 0, REPT(" ",SOURCE!$V$2-LEN(SOURCE!J1061)), "")&amp;
      SOURCE!K1061&amp;      IF(SOURCE!$W$2-LEN(SOURCE!K1061) &gt;= 0, REPT(" ",SOURCE!$W$2-LEN(SOURCE!K1061)), "")&amp;
  ", "&amp; SOURCE!L1061&amp;      IF(SOURCE!$Y$2-LEN(SOURCE!L1061) &gt;= 0, REPT(" ",SOURCE!$Y$2-LEN(SOURCE!L1061)), "")&amp;
      "},"&amp;IF(SOURCE!M1061&lt;&gt;"","   "&amp;SOURCE!M1061,"")
 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062" spans="1:1">
      <c r="A1062" s="14" t="str">
        <f>IF(SOURCE!C1062&lt;0,VLOOKUP(SOURCE!C1062,lookups!A$1:B$25,2,0),
  IF(ISBLANK(SOURCE!C1062),
    "",
    "/* "&amp;TEXT(SOURCE!C1062,"???0")&amp;" *"&amp;
      SOURCE!D1062&amp;", "&amp; IF(SOURCE!$P$2-LEN(SOURCE!D1062) &gt;= 0, REPT(" ",SOURCE!$P$2-LEN(SOURCE!D1062)), "")&amp;
      SOURCE!E1062&amp;", "&amp; IF(SOURCE!$Q$2-LEN(SOURCE!E1062) &gt;= 0, REPT(" ",SOURCE!$Q$2-LEN(SOURCE!E1062)), "")&amp;
      SOURCE!F1062&amp;", "&amp; IF(SOURCE!$R$2-LEN(SOURCE!F1062) &gt;=0, REPT(" ",SOURCE!$R$2-LEN(SOURCE!F1062)), "")&amp;
      SOURCE!G1062&amp;", "&amp; IF(SOURCE!$S$2-LEN(SOURCE!G1062) &gt;= 0, REPT(" ",SOURCE!$S$2-LEN(SOURCE!G1062)), "")&amp;
      TEXT(SOURCE!H1062,"??0")&amp;", "&amp; IF(SOURCE!$T$2-3 &gt;= 0, REPT(" ",SOURCE!$T$2-3), "")&amp;
      TEXT(SOURCE!I1062,"??0")&amp;", "&amp; IF(SOURCE!$U$2-3 &gt;= 0, REPT(" ",SOURCE!$U$2-3), "")&amp;
      SOURCE!J1062&amp;", "&amp; IF(SOURCE!$V$2-LEN(SOURCE!J1062) &gt;= 0, REPT(" ",SOURCE!$V$2-LEN(SOURCE!J1062)), "")&amp;
      SOURCE!K1062&amp;      IF(SOURCE!$W$2-LEN(SOURCE!K1062) &gt;= 0, REPT(" ",SOURCE!$W$2-LEN(SOURCE!K1062)), "")&amp;
  ", "&amp; SOURCE!L1062&amp;      IF(SOURCE!$Y$2-LEN(SOURCE!L1062) &gt;= 0, REPT(" ",SOURCE!$Y$2-LEN(SOURCE!L1062)), "")&amp;
      "},"&amp;IF(SOURCE!M1062&lt;&gt;"","   "&amp;SOURCE!M1062,"")
 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063" spans="1:1">
      <c r="A1063" s="14" t="str">
        <f>IF(SOURCE!C1063&lt;0,VLOOKUP(SOURCE!C1063,lookups!A$1:B$25,2,0),
  IF(ISBLANK(SOURCE!C1063),
    "",
    "/* "&amp;TEXT(SOURCE!C1063,"???0")&amp;" *"&amp;
      SOURCE!D1063&amp;", "&amp; IF(SOURCE!$P$2-LEN(SOURCE!D1063) &gt;= 0, REPT(" ",SOURCE!$P$2-LEN(SOURCE!D1063)), "")&amp;
      SOURCE!E1063&amp;", "&amp; IF(SOURCE!$Q$2-LEN(SOURCE!E1063) &gt;= 0, REPT(" ",SOURCE!$Q$2-LEN(SOURCE!E1063)), "")&amp;
      SOURCE!F1063&amp;", "&amp; IF(SOURCE!$R$2-LEN(SOURCE!F1063) &gt;=0, REPT(" ",SOURCE!$R$2-LEN(SOURCE!F1063)), "")&amp;
      SOURCE!G1063&amp;", "&amp; IF(SOURCE!$S$2-LEN(SOURCE!G1063) &gt;= 0, REPT(" ",SOURCE!$S$2-LEN(SOURCE!G1063)), "")&amp;
      TEXT(SOURCE!H1063,"??0")&amp;", "&amp; IF(SOURCE!$T$2-3 &gt;= 0, REPT(" ",SOURCE!$T$2-3), "")&amp;
      TEXT(SOURCE!I1063,"??0")&amp;", "&amp; IF(SOURCE!$U$2-3 &gt;= 0, REPT(" ",SOURCE!$U$2-3), "")&amp;
      SOURCE!J1063&amp;", "&amp; IF(SOURCE!$V$2-LEN(SOURCE!J1063) &gt;= 0, REPT(" ",SOURCE!$V$2-LEN(SOURCE!J1063)), "")&amp;
      SOURCE!K1063&amp;      IF(SOURCE!$W$2-LEN(SOURCE!K1063) &gt;= 0, REPT(" ",SOURCE!$W$2-LEN(SOURCE!K1063)), "")&amp;
  ", "&amp; SOURCE!L1063&amp;      IF(SOURCE!$Y$2-LEN(SOURCE!L1063) &gt;= 0, REPT(" ",SOURCE!$Y$2-LEN(SOURCE!L1063)), "")&amp;
      "},"&amp;IF(SOURCE!M1063&lt;&gt;"","   "&amp;SOURCE!M1063,"")
 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064" spans="1:1">
      <c r="A1064" s="14" t="str">
        <f>IF(SOURCE!C1064&lt;0,VLOOKUP(SOURCE!C1064,lookups!A$1:B$25,2,0),
  IF(ISBLANK(SOURCE!C1064),
    "",
    "/* "&amp;TEXT(SOURCE!C1064,"???0")&amp;" *"&amp;
      SOURCE!D1064&amp;", "&amp; IF(SOURCE!$P$2-LEN(SOURCE!D1064) &gt;= 0, REPT(" ",SOURCE!$P$2-LEN(SOURCE!D1064)), "")&amp;
      SOURCE!E1064&amp;", "&amp; IF(SOURCE!$Q$2-LEN(SOURCE!E1064) &gt;= 0, REPT(" ",SOURCE!$Q$2-LEN(SOURCE!E1064)), "")&amp;
      SOURCE!F1064&amp;", "&amp; IF(SOURCE!$R$2-LEN(SOURCE!F1064) &gt;=0, REPT(" ",SOURCE!$R$2-LEN(SOURCE!F1064)), "")&amp;
      SOURCE!G1064&amp;", "&amp; IF(SOURCE!$S$2-LEN(SOURCE!G1064) &gt;= 0, REPT(" ",SOURCE!$S$2-LEN(SOURCE!G1064)), "")&amp;
      TEXT(SOURCE!H1064,"??0")&amp;", "&amp; IF(SOURCE!$T$2-3 &gt;= 0, REPT(" ",SOURCE!$T$2-3), "")&amp;
      TEXT(SOURCE!I1064,"??0")&amp;", "&amp; IF(SOURCE!$U$2-3 &gt;= 0, REPT(" ",SOURCE!$U$2-3), "")&amp;
      SOURCE!J1064&amp;", "&amp; IF(SOURCE!$V$2-LEN(SOURCE!J1064) &gt;= 0, REPT(" ",SOURCE!$V$2-LEN(SOURCE!J1064)), "")&amp;
      SOURCE!K1064&amp;      IF(SOURCE!$W$2-LEN(SOURCE!K1064) &gt;= 0, REPT(" ",SOURCE!$W$2-LEN(SOURCE!K1064)), "")&amp;
  ", "&amp; SOURCE!L1064&amp;      IF(SOURCE!$Y$2-LEN(SOURCE!L1064) &gt;= 0, REPT(" ",SOURCE!$Y$2-LEN(SOURCE!L1064)), "")&amp;
      "},"&amp;IF(SOURCE!M1064&lt;&gt;"","   "&amp;SOURCE!M1064,"")
 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065" spans="1:1">
      <c r="A1065" s="14" t="str">
        <f>IF(SOURCE!C1065&lt;0,VLOOKUP(SOURCE!C1065,lookups!A$1:B$25,2,0),
  IF(ISBLANK(SOURCE!C1065),
    "",
    "/* "&amp;TEXT(SOURCE!C1065,"???0")&amp;" *"&amp;
      SOURCE!D1065&amp;", "&amp; IF(SOURCE!$P$2-LEN(SOURCE!D1065) &gt;= 0, REPT(" ",SOURCE!$P$2-LEN(SOURCE!D1065)), "")&amp;
      SOURCE!E1065&amp;", "&amp; IF(SOURCE!$Q$2-LEN(SOURCE!E1065) &gt;= 0, REPT(" ",SOURCE!$Q$2-LEN(SOURCE!E1065)), "")&amp;
      SOURCE!F1065&amp;", "&amp; IF(SOURCE!$R$2-LEN(SOURCE!F1065) &gt;=0, REPT(" ",SOURCE!$R$2-LEN(SOURCE!F1065)), "")&amp;
      SOURCE!G1065&amp;", "&amp; IF(SOURCE!$S$2-LEN(SOURCE!G1065) &gt;= 0, REPT(" ",SOURCE!$S$2-LEN(SOURCE!G1065)), "")&amp;
      TEXT(SOURCE!H1065,"??0")&amp;", "&amp; IF(SOURCE!$T$2-3 &gt;= 0, REPT(" ",SOURCE!$T$2-3), "")&amp;
      TEXT(SOURCE!I1065,"??0")&amp;", "&amp; IF(SOURCE!$U$2-3 &gt;= 0, REPT(" ",SOURCE!$U$2-3), "")&amp;
      SOURCE!J1065&amp;", "&amp; IF(SOURCE!$V$2-LEN(SOURCE!J1065) &gt;= 0, REPT(" ",SOURCE!$V$2-LEN(SOURCE!J1065)), "")&amp;
      SOURCE!K1065&amp;      IF(SOURCE!$W$2-LEN(SOURCE!K1065) &gt;= 0, REPT(" ",SOURCE!$W$2-LEN(SOURCE!K1065)), "")&amp;
  ", "&amp; SOURCE!L1065&amp;      IF(SOURCE!$Y$2-LEN(SOURCE!L1065) &gt;= 0, REPT(" ",SOURCE!$Y$2-LEN(SOURCE!L1065)), "")&amp;
      "},"&amp;IF(SOURCE!M1065&lt;&gt;"","   "&amp;SOURCE!M1065,"")
 )
)</f>
        <v>/* 1135 */  { addItemToBuffer,             ITM_EXPONENT     /*# JM #*/, "",                                            "EEX",                                         0,       0,       CAT_NONE, SLS_UNCHANGED, US_UNCHANGED},   //JM Change E to EEX</v>
      </c>
    </row>
    <row r="1066" spans="1:1">
      <c r="A1066" s="14" t="str">
        <f>IF(SOURCE!C1066&lt;0,VLOOKUP(SOURCE!C1066,lookups!A$1:B$25,2,0),
  IF(ISBLANK(SOURCE!C1066),
    "",
    "/* "&amp;TEXT(SOURCE!C1066,"???0")&amp;" *"&amp;
      SOURCE!D1066&amp;", "&amp; IF(SOURCE!$P$2-LEN(SOURCE!D1066) &gt;= 0, REPT(" ",SOURCE!$P$2-LEN(SOURCE!D1066)), "")&amp;
      SOURCE!E1066&amp;", "&amp; IF(SOURCE!$Q$2-LEN(SOURCE!E1066) &gt;= 0, REPT(" ",SOURCE!$Q$2-LEN(SOURCE!E1066)), "")&amp;
      SOURCE!F1066&amp;", "&amp; IF(SOURCE!$R$2-LEN(SOURCE!F1066) &gt;=0, REPT(" ",SOURCE!$R$2-LEN(SOURCE!F1066)), "")&amp;
      SOURCE!G1066&amp;", "&amp; IF(SOURCE!$S$2-LEN(SOURCE!G1066) &gt;= 0, REPT(" ",SOURCE!$S$2-LEN(SOURCE!G1066)), "")&amp;
      TEXT(SOURCE!H1066,"??0")&amp;", "&amp; IF(SOURCE!$T$2-3 &gt;= 0, REPT(" ",SOURCE!$T$2-3), "")&amp;
      TEXT(SOURCE!I1066,"??0")&amp;", "&amp; IF(SOURCE!$U$2-3 &gt;= 0, REPT(" ",SOURCE!$U$2-3), "")&amp;
      SOURCE!J1066&amp;", "&amp; IF(SOURCE!$V$2-LEN(SOURCE!J1066) &gt;= 0, REPT(" ",SOURCE!$V$2-LEN(SOURCE!J1066)), "")&amp;
      SOURCE!K1066&amp;      IF(SOURCE!$W$2-LEN(SOURCE!K1066) &gt;= 0, REPT(" ",SOURCE!$W$2-LEN(SOURCE!K1066)), "")&amp;
  ", "&amp; SOURCE!L1066&amp;      IF(SOURCE!$Y$2-LEN(SOURCE!L1066) &gt;= 0, REPT(" ",SOURCE!$Y$2-LEN(SOURCE!L1066)), "")&amp;
      "},"&amp;IF(SOURCE!M1066&lt;&gt;"","   "&amp;SOURCE!M1066,"")
 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067" spans="1:1">
      <c r="A1067" s="14" t="str">
        <f>IF(SOURCE!C1067&lt;0,VLOOKUP(SOURCE!C1067,lookups!A$1:B$25,2,0),
  IF(ISBLANK(SOURCE!C1067),
    "",
    "/* "&amp;TEXT(SOURCE!C1067,"???0")&amp;" *"&amp;
      SOURCE!D1067&amp;", "&amp; IF(SOURCE!$P$2-LEN(SOURCE!D1067) &gt;= 0, REPT(" ",SOURCE!$P$2-LEN(SOURCE!D1067)), "")&amp;
      SOURCE!E1067&amp;", "&amp; IF(SOURCE!$Q$2-LEN(SOURCE!E1067) &gt;= 0, REPT(" ",SOURCE!$Q$2-LEN(SOURCE!E1067)), "")&amp;
      SOURCE!F1067&amp;", "&amp; IF(SOURCE!$R$2-LEN(SOURCE!F1067) &gt;=0, REPT(" ",SOURCE!$R$2-LEN(SOURCE!F1067)), "")&amp;
      SOURCE!G1067&amp;", "&amp; IF(SOURCE!$S$2-LEN(SOURCE!G1067) &gt;= 0, REPT(" ",SOURCE!$S$2-LEN(SOURCE!G1067)), "")&amp;
      TEXT(SOURCE!H1067,"??0")&amp;", "&amp; IF(SOURCE!$T$2-3 &gt;= 0, REPT(" ",SOURCE!$T$2-3), "")&amp;
      TEXT(SOURCE!I1067,"??0")&amp;", "&amp; IF(SOURCE!$U$2-3 &gt;= 0, REPT(" ",SOURCE!$U$2-3), "")&amp;
      SOURCE!J1067&amp;", "&amp; IF(SOURCE!$V$2-LEN(SOURCE!J1067) &gt;= 0, REPT(" ",SOURCE!$V$2-LEN(SOURCE!J1067)), "")&amp;
      SOURCE!K1067&amp;      IF(SOURCE!$W$2-LEN(SOURCE!K1067) &gt;= 0, REPT(" ",SOURCE!$W$2-LEN(SOURCE!K1067)), "")&amp;
  ", "&amp; SOURCE!L1067&amp;      IF(SOURCE!$Y$2-LEN(SOURCE!L1067) &gt;= 0, REPT(" ",SOURCE!$Y$2-LEN(SOURCE!L1067)), "")&amp;
      "},"&amp;IF(SOURCE!M1067&lt;&gt;"","   "&amp;SOURCE!M1067,"")
 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068" spans="1:1">
      <c r="A1068" s="14" t="str">
        <f>IF(SOURCE!C1068&lt;0,VLOOKUP(SOURCE!C1068,lookups!A$1:B$25,2,0),
  IF(ISBLANK(SOURCE!C1068),
    "",
    "/* "&amp;TEXT(SOURCE!C1068,"???0")&amp;" *"&amp;
      SOURCE!D1068&amp;", "&amp; IF(SOURCE!$P$2-LEN(SOURCE!D1068) &gt;= 0, REPT(" ",SOURCE!$P$2-LEN(SOURCE!D1068)), "")&amp;
      SOURCE!E1068&amp;", "&amp; IF(SOURCE!$Q$2-LEN(SOURCE!E1068) &gt;= 0, REPT(" ",SOURCE!$Q$2-LEN(SOURCE!E1068)), "")&amp;
      SOURCE!F1068&amp;", "&amp; IF(SOURCE!$R$2-LEN(SOURCE!F1068) &gt;=0, REPT(" ",SOURCE!$R$2-LEN(SOURCE!F1068)), "")&amp;
      SOURCE!G1068&amp;", "&amp; IF(SOURCE!$S$2-LEN(SOURCE!G1068) &gt;= 0, REPT(" ",SOURCE!$S$2-LEN(SOURCE!G1068)), "")&amp;
      TEXT(SOURCE!H1068,"??0")&amp;", "&amp; IF(SOURCE!$T$2-3 &gt;= 0, REPT(" ",SOURCE!$T$2-3), "")&amp;
      TEXT(SOURCE!I1068,"??0")&amp;", "&amp; IF(SOURCE!$U$2-3 &gt;= 0, REPT(" ",SOURCE!$U$2-3), "")&amp;
      SOURCE!J1068&amp;", "&amp; IF(SOURCE!$V$2-LEN(SOURCE!J1068) &gt;= 0, REPT(" ",SOURCE!$V$2-LEN(SOURCE!J1068)), "")&amp;
      SOURCE!K1068&amp;      IF(SOURCE!$W$2-LEN(SOURCE!K1068) &gt;= 0, REPT(" ",SOURCE!$W$2-LEN(SOURCE!K1068)), "")&amp;
  ", "&amp; SOURCE!L1068&amp;      IF(SOURCE!$Y$2-LEN(SOURCE!L1068) &gt;= 0, REPT(" ",SOURCE!$Y$2-LEN(SOURCE!L1068)), "")&amp;
      "},"&amp;IF(SOURCE!M1068&lt;&gt;"","   "&amp;SOURCE!M1068,"")
 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069" spans="1:1">
      <c r="A1069" s="14" t="str">
        <f>IF(SOURCE!C1069&lt;0,VLOOKUP(SOURCE!C1069,lookups!A$1:B$25,2,0),
  IF(ISBLANK(SOURCE!C1069),
    "",
    "/* "&amp;TEXT(SOURCE!C1069,"???0")&amp;" *"&amp;
      SOURCE!D1069&amp;", "&amp; IF(SOURCE!$P$2-LEN(SOURCE!D1069) &gt;= 0, REPT(" ",SOURCE!$P$2-LEN(SOURCE!D1069)), "")&amp;
      SOURCE!E1069&amp;", "&amp; IF(SOURCE!$Q$2-LEN(SOURCE!E1069) &gt;= 0, REPT(" ",SOURCE!$Q$2-LEN(SOURCE!E1069)), "")&amp;
      SOURCE!F1069&amp;", "&amp; IF(SOURCE!$R$2-LEN(SOURCE!F1069) &gt;=0, REPT(" ",SOURCE!$R$2-LEN(SOURCE!F1069)), "")&amp;
      SOURCE!G1069&amp;", "&amp; IF(SOURCE!$S$2-LEN(SOURCE!G1069) &gt;= 0, REPT(" ",SOURCE!$S$2-LEN(SOURCE!G1069)), "")&amp;
      TEXT(SOURCE!H1069,"??0")&amp;", "&amp; IF(SOURCE!$T$2-3 &gt;= 0, REPT(" ",SOURCE!$T$2-3), "")&amp;
      TEXT(SOURCE!I1069,"??0")&amp;", "&amp; IF(SOURCE!$U$2-3 &gt;= 0, REPT(" ",SOURCE!$U$2-3), "")&amp;
      SOURCE!J1069&amp;", "&amp; IF(SOURCE!$V$2-LEN(SOURCE!J1069) &gt;= 0, REPT(" ",SOURCE!$V$2-LEN(SOURCE!J1069)), "")&amp;
      SOURCE!K1069&amp;      IF(SOURCE!$W$2-LEN(SOURCE!K1069) &gt;= 0, REPT(" ",SOURCE!$W$2-LEN(SOURCE!K1069)), "")&amp;
  ", "&amp; SOURCE!L1069&amp;      IF(SOURCE!$Y$2-LEN(SOURCE!L1069) &gt;= 0, REPT(" ",SOURCE!$Y$2-LEN(SOURCE!L1069)), "")&amp;
      "},"&amp;IF(SOURCE!M1069&lt;&gt;"","   "&amp;SOURCE!M1069,"")
 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070" spans="1:1">
      <c r="A1070" s="14" t="str">
        <f>IF(SOURCE!C1070&lt;0,VLOOKUP(SOURCE!C1070,lookups!A$1:B$25,2,0),
  IF(ISBLANK(SOURCE!C1070),
    "",
    "/* "&amp;TEXT(SOURCE!C1070,"???0")&amp;" *"&amp;
      SOURCE!D1070&amp;", "&amp; IF(SOURCE!$P$2-LEN(SOURCE!D1070) &gt;= 0, REPT(" ",SOURCE!$P$2-LEN(SOURCE!D1070)), "")&amp;
      SOURCE!E1070&amp;", "&amp; IF(SOURCE!$Q$2-LEN(SOURCE!E1070) &gt;= 0, REPT(" ",SOURCE!$Q$2-LEN(SOURCE!E1070)), "")&amp;
      SOURCE!F1070&amp;", "&amp; IF(SOURCE!$R$2-LEN(SOURCE!F1070) &gt;=0, REPT(" ",SOURCE!$R$2-LEN(SOURCE!F1070)), "")&amp;
      SOURCE!G1070&amp;", "&amp; IF(SOURCE!$S$2-LEN(SOURCE!G1070) &gt;= 0, REPT(" ",SOURCE!$S$2-LEN(SOURCE!G1070)), "")&amp;
      TEXT(SOURCE!H1070,"??0")&amp;", "&amp; IF(SOURCE!$T$2-3 &gt;= 0, REPT(" ",SOURCE!$T$2-3), "")&amp;
      TEXT(SOURCE!I1070,"??0")&amp;", "&amp; IF(SOURCE!$U$2-3 &gt;= 0, REPT(" ",SOURCE!$U$2-3), "")&amp;
      SOURCE!J1070&amp;", "&amp; IF(SOURCE!$V$2-LEN(SOURCE!J1070) &gt;= 0, REPT(" ",SOURCE!$V$2-LEN(SOURCE!J1070)), "")&amp;
      SOURCE!K1070&amp;      IF(SOURCE!$W$2-LEN(SOURCE!K1070) &gt;= 0, REPT(" ",SOURCE!$W$2-LEN(SOURCE!K1070)), "")&amp;
  ", "&amp; SOURCE!L1070&amp;      IF(SOURCE!$Y$2-LEN(SOURCE!L1070) &gt;= 0, REPT(" ",SOURCE!$Y$2-LEN(SOURCE!L1070)), "")&amp;
      "},"&amp;IF(SOURCE!M1070&lt;&gt;"","   "&amp;SOURCE!M1070,"")
 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071" spans="1:1">
      <c r="A1071" s="14" t="str">
        <f>IF(SOURCE!C1071&lt;0,VLOOKUP(SOURCE!C1071,lookups!A$1:B$25,2,0),
  IF(ISBLANK(SOURCE!C1071),
    "",
    "/* "&amp;TEXT(SOURCE!C1071,"???0")&amp;" *"&amp;
      SOURCE!D1071&amp;", "&amp; IF(SOURCE!$P$2-LEN(SOURCE!D1071) &gt;= 0, REPT(" ",SOURCE!$P$2-LEN(SOURCE!D1071)), "")&amp;
      SOURCE!E1071&amp;", "&amp; IF(SOURCE!$Q$2-LEN(SOURCE!E1071) &gt;= 0, REPT(" ",SOURCE!$Q$2-LEN(SOURCE!E1071)), "")&amp;
      SOURCE!F1071&amp;", "&amp; IF(SOURCE!$R$2-LEN(SOURCE!F1071) &gt;=0, REPT(" ",SOURCE!$R$2-LEN(SOURCE!F1071)), "")&amp;
      SOURCE!G1071&amp;", "&amp; IF(SOURCE!$S$2-LEN(SOURCE!G1071) &gt;= 0, REPT(" ",SOURCE!$S$2-LEN(SOURCE!G1071)), "")&amp;
      TEXT(SOURCE!H1071,"??0")&amp;", "&amp; IF(SOURCE!$T$2-3 &gt;= 0, REPT(" ",SOURCE!$T$2-3), "")&amp;
      TEXT(SOURCE!I1071,"??0")&amp;", "&amp; IF(SOURCE!$U$2-3 &gt;= 0, REPT(" ",SOURCE!$U$2-3), "")&amp;
      SOURCE!J1071&amp;", "&amp; IF(SOURCE!$V$2-LEN(SOURCE!J1071) &gt;= 0, REPT(" ",SOURCE!$V$2-LEN(SOURCE!J1071)), "")&amp;
      SOURCE!K1071&amp;      IF(SOURCE!$W$2-LEN(SOURCE!K1071) &gt;= 0, REPT(" ",SOURCE!$W$2-LEN(SOURCE!K1071)), "")&amp;
  ", "&amp; SOURCE!L1071&amp;      IF(SOURCE!$Y$2-LEN(SOURCE!L1071) &gt;= 0, REPT(" ",SOURCE!$Y$2-LEN(SOURCE!L1071)), "")&amp;
      "},"&amp;IF(SOURCE!M1071&lt;&gt;"","   "&amp;SOURCE!M1071,"")
 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072" spans="1:1">
      <c r="A1072" s="14" t="str">
        <f>IF(SOURCE!C1072&lt;0,VLOOKUP(SOURCE!C1072,lookups!A$1:B$25,2,0),
  IF(ISBLANK(SOURCE!C1072),
    "",
    "/* "&amp;TEXT(SOURCE!C1072,"???0")&amp;" *"&amp;
      SOURCE!D1072&amp;", "&amp; IF(SOURCE!$P$2-LEN(SOURCE!D1072) &gt;= 0, REPT(" ",SOURCE!$P$2-LEN(SOURCE!D1072)), "")&amp;
      SOURCE!E1072&amp;", "&amp; IF(SOURCE!$Q$2-LEN(SOURCE!E1072) &gt;= 0, REPT(" ",SOURCE!$Q$2-LEN(SOURCE!E1072)), "")&amp;
      SOURCE!F1072&amp;", "&amp; IF(SOURCE!$R$2-LEN(SOURCE!F1072) &gt;=0, REPT(" ",SOURCE!$R$2-LEN(SOURCE!F1072)), "")&amp;
      SOURCE!G1072&amp;", "&amp; IF(SOURCE!$S$2-LEN(SOURCE!G1072) &gt;= 0, REPT(" ",SOURCE!$S$2-LEN(SOURCE!G1072)), "")&amp;
      TEXT(SOURCE!H1072,"??0")&amp;", "&amp; IF(SOURCE!$T$2-3 &gt;= 0, REPT(" ",SOURCE!$T$2-3), "")&amp;
      TEXT(SOURCE!I1072,"??0")&amp;", "&amp; IF(SOURCE!$U$2-3 &gt;= 0, REPT(" ",SOURCE!$U$2-3), "")&amp;
      SOURCE!J1072&amp;", "&amp; IF(SOURCE!$V$2-LEN(SOURCE!J1072) &gt;= 0, REPT(" ",SOURCE!$V$2-LEN(SOURCE!J1072)), "")&amp;
      SOURCE!K1072&amp;      IF(SOURCE!$W$2-LEN(SOURCE!K1072) &gt;= 0, REPT(" ",SOURCE!$W$2-LEN(SOURCE!K1072)), "")&amp;
  ", "&amp; SOURCE!L1072&amp;      IF(SOURCE!$Y$2-LEN(SOURCE!L1072) &gt;= 0, REPT(" ",SOURCE!$Y$2-LEN(SOURCE!L1072)), "")&amp;
      "},"&amp;IF(SOURCE!M1072&lt;&gt;"","   "&amp;SOURCE!M1072,"")
 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073" spans="1:1">
      <c r="A1073" s="14" t="str">
        <f>IF(SOURCE!C1073&lt;0,VLOOKUP(SOURCE!C1073,lookups!A$1:B$25,2,0),
  IF(ISBLANK(SOURCE!C1073),
    "",
    "/* "&amp;TEXT(SOURCE!C1073,"???0")&amp;" *"&amp;
      SOURCE!D1073&amp;", "&amp; IF(SOURCE!$P$2-LEN(SOURCE!D1073) &gt;= 0, REPT(" ",SOURCE!$P$2-LEN(SOURCE!D1073)), "")&amp;
      SOURCE!E1073&amp;", "&amp; IF(SOURCE!$Q$2-LEN(SOURCE!E1073) &gt;= 0, REPT(" ",SOURCE!$Q$2-LEN(SOURCE!E1073)), "")&amp;
      SOURCE!F1073&amp;", "&amp; IF(SOURCE!$R$2-LEN(SOURCE!F1073) &gt;=0, REPT(" ",SOURCE!$R$2-LEN(SOURCE!F1073)), "")&amp;
      SOURCE!G1073&amp;", "&amp; IF(SOURCE!$S$2-LEN(SOURCE!G1073) &gt;= 0, REPT(" ",SOURCE!$S$2-LEN(SOURCE!G1073)), "")&amp;
      TEXT(SOURCE!H1073,"??0")&amp;", "&amp; IF(SOURCE!$T$2-3 &gt;= 0, REPT(" ",SOURCE!$T$2-3), "")&amp;
      TEXT(SOURCE!I1073,"??0")&amp;", "&amp; IF(SOURCE!$U$2-3 &gt;= 0, REPT(" ",SOURCE!$U$2-3), "")&amp;
      SOURCE!J1073&amp;", "&amp; IF(SOURCE!$V$2-LEN(SOURCE!J1073) &gt;= 0, REPT(" ",SOURCE!$V$2-LEN(SOURCE!J1073)), "")&amp;
      SOURCE!K1073&amp;      IF(SOURCE!$W$2-LEN(SOURCE!K1073) &gt;= 0, REPT(" ",SOURCE!$W$2-LEN(SOURCE!K1073)), "")&amp;
  ", "&amp; SOURCE!L1073&amp;      IF(SOURCE!$Y$2-LEN(SOURCE!L1073) &gt;= 0, REPT(" ",SOURCE!$Y$2-LEN(SOURCE!L1073)), "")&amp;
      "},"&amp;IF(SOURCE!M1073&lt;&gt;"","   "&amp;SOURCE!M1073,"")
 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074" spans="1:1">
      <c r="A1074" s="14" t="str">
        <f>IF(SOURCE!C1074&lt;0,VLOOKUP(SOURCE!C1074,lookups!A$1:B$25,2,0),
  IF(ISBLANK(SOURCE!C1074),
    "",
    "/* "&amp;TEXT(SOURCE!C1074,"???0")&amp;" *"&amp;
      SOURCE!D1074&amp;", "&amp; IF(SOURCE!$P$2-LEN(SOURCE!D1074) &gt;= 0, REPT(" ",SOURCE!$P$2-LEN(SOURCE!D1074)), "")&amp;
      SOURCE!E1074&amp;", "&amp; IF(SOURCE!$Q$2-LEN(SOURCE!E1074) &gt;= 0, REPT(" ",SOURCE!$Q$2-LEN(SOURCE!E1074)), "")&amp;
      SOURCE!F1074&amp;", "&amp; IF(SOURCE!$R$2-LEN(SOURCE!F1074) &gt;=0, REPT(" ",SOURCE!$R$2-LEN(SOURCE!F1074)), "")&amp;
      SOURCE!G1074&amp;", "&amp; IF(SOURCE!$S$2-LEN(SOURCE!G1074) &gt;= 0, REPT(" ",SOURCE!$S$2-LEN(SOURCE!G1074)), "")&amp;
      TEXT(SOURCE!H1074,"??0")&amp;", "&amp; IF(SOURCE!$T$2-3 &gt;= 0, REPT(" ",SOURCE!$T$2-3), "")&amp;
      TEXT(SOURCE!I1074,"??0")&amp;", "&amp; IF(SOURCE!$U$2-3 &gt;= 0, REPT(" ",SOURCE!$U$2-3), "")&amp;
      SOURCE!J1074&amp;", "&amp; IF(SOURCE!$V$2-LEN(SOURCE!J1074) &gt;= 0, REPT(" ",SOURCE!$V$2-LEN(SOURCE!J1074)), "")&amp;
      SOURCE!K1074&amp;      IF(SOURCE!$W$2-LEN(SOURCE!K1074) &gt;= 0, REPT(" ",SOURCE!$W$2-LEN(SOURCE!K1074)), "")&amp;
  ", "&amp; SOURCE!L1074&amp;      IF(SOURCE!$Y$2-LEN(SOURCE!L1074) &gt;= 0, REPT(" ",SOURCE!$Y$2-LEN(SOURCE!L1074)), "")&amp;
      "},"&amp;IF(SOURCE!M1074&lt;&gt;"","   "&amp;SOURCE!M1074,"")
 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075" spans="1:1">
      <c r="A1075" s="14" t="str">
        <f>IF(SOURCE!C1075&lt;0,VLOOKUP(SOURCE!C1075,lookups!A$1:B$25,2,0),
  IF(ISBLANK(SOURCE!C1075),
    "",
    "/* "&amp;TEXT(SOURCE!C1075,"???0")&amp;" *"&amp;
      SOURCE!D1075&amp;", "&amp; IF(SOURCE!$P$2-LEN(SOURCE!D1075) &gt;= 0, REPT(" ",SOURCE!$P$2-LEN(SOURCE!D1075)), "")&amp;
      SOURCE!E1075&amp;", "&amp; IF(SOURCE!$Q$2-LEN(SOURCE!E1075) &gt;= 0, REPT(" ",SOURCE!$Q$2-LEN(SOURCE!E1075)), "")&amp;
      SOURCE!F1075&amp;", "&amp; IF(SOURCE!$R$2-LEN(SOURCE!F1075) &gt;=0, REPT(" ",SOURCE!$R$2-LEN(SOURCE!F1075)), "")&amp;
      SOURCE!G1075&amp;", "&amp; IF(SOURCE!$S$2-LEN(SOURCE!G1075) &gt;= 0, REPT(" ",SOURCE!$S$2-LEN(SOURCE!G1075)), "")&amp;
      TEXT(SOURCE!H1075,"??0")&amp;", "&amp; IF(SOURCE!$T$2-3 &gt;= 0, REPT(" ",SOURCE!$T$2-3), "")&amp;
      TEXT(SOURCE!I1075,"??0")&amp;", "&amp; IF(SOURCE!$U$2-3 &gt;= 0, REPT(" ",SOURCE!$U$2-3), "")&amp;
      SOURCE!J1075&amp;", "&amp; IF(SOURCE!$V$2-LEN(SOURCE!J1075) &gt;= 0, REPT(" ",SOURCE!$V$2-LEN(SOURCE!J1075)), "")&amp;
      SOURCE!K1075&amp;      IF(SOURCE!$W$2-LEN(SOURCE!K1075) &gt;= 0, REPT(" ",SOURCE!$W$2-LEN(SOURCE!K1075)), "")&amp;
  ", "&amp; SOURCE!L1075&amp;      IF(SOURCE!$Y$2-LEN(SOURCE!L1075) &gt;= 0, REPT(" ",SOURCE!$Y$2-LEN(SOURCE!L1075)), "")&amp;
      "},"&amp;IF(SOURCE!M1075&lt;&gt;"","   "&amp;SOURCE!M1075,"")
 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076" spans="1:1">
      <c r="A1076" s="14" t="str">
        <f>IF(SOURCE!C1076&lt;0,VLOOKUP(SOURCE!C1076,lookups!A$1:B$25,2,0),
  IF(ISBLANK(SOURCE!C1076),
    "",
    "/* "&amp;TEXT(SOURCE!C1076,"???0")&amp;" *"&amp;
      SOURCE!D1076&amp;", "&amp; IF(SOURCE!$P$2-LEN(SOURCE!D1076) &gt;= 0, REPT(" ",SOURCE!$P$2-LEN(SOURCE!D1076)), "")&amp;
      SOURCE!E1076&amp;", "&amp; IF(SOURCE!$Q$2-LEN(SOURCE!E1076) &gt;= 0, REPT(" ",SOURCE!$Q$2-LEN(SOURCE!E1076)), "")&amp;
      SOURCE!F1076&amp;", "&amp; IF(SOURCE!$R$2-LEN(SOURCE!F1076) &gt;=0, REPT(" ",SOURCE!$R$2-LEN(SOURCE!F1076)), "")&amp;
      SOURCE!G1076&amp;", "&amp; IF(SOURCE!$S$2-LEN(SOURCE!G1076) &gt;= 0, REPT(" ",SOURCE!$S$2-LEN(SOURCE!G1076)), "")&amp;
      TEXT(SOURCE!H1076,"??0")&amp;", "&amp; IF(SOURCE!$T$2-3 &gt;= 0, REPT(" ",SOURCE!$T$2-3), "")&amp;
      TEXT(SOURCE!I1076,"??0")&amp;", "&amp; IF(SOURCE!$U$2-3 &gt;= 0, REPT(" ",SOURCE!$U$2-3), "")&amp;
      SOURCE!J1076&amp;", "&amp; IF(SOURCE!$V$2-LEN(SOURCE!J1076) &gt;= 0, REPT(" ",SOURCE!$V$2-LEN(SOURCE!J1076)), "")&amp;
      SOURCE!K1076&amp;      IF(SOURCE!$W$2-LEN(SOURCE!K1076) &gt;= 0, REPT(" ",SOURCE!$W$2-LEN(SOURCE!K1076)), "")&amp;
  ", "&amp; SOURCE!L1076&amp;      IF(SOURCE!$Y$2-LEN(SOURCE!L1076) &gt;= 0, REPT(" ",SOURCE!$Y$2-LEN(SOURCE!L1076)), "")&amp;
      "},"&amp;IF(SOURCE!M1076&lt;&gt;"","   "&amp;SOURCE!M1076,"")
 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077" spans="1:1">
      <c r="A1077" s="14" t="str">
        <f>IF(SOURCE!C1077&lt;0,VLOOKUP(SOURCE!C1077,lookups!A$1:B$25,2,0),
  IF(ISBLANK(SOURCE!C1077),
    "",
    "/* "&amp;TEXT(SOURCE!C1077,"???0")&amp;" *"&amp;
      SOURCE!D1077&amp;", "&amp; IF(SOURCE!$P$2-LEN(SOURCE!D1077) &gt;= 0, REPT(" ",SOURCE!$P$2-LEN(SOURCE!D1077)), "")&amp;
      SOURCE!E1077&amp;", "&amp; IF(SOURCE!$Q$2-LEN(SOURCE!E1077) &gt;= 0, REPT(" ",SOURCE!$Q$2-LEN(SOURCE!E1077)), "")&amp;
      SOURCE!F1077&amp;", "&amp; IF(SOURCE!$R$2-LEN(SOURCE!F1077) &gt;=0, REPT(" ",SOURCE!$R$2-LEN(SOURCE!F1077)), "")&amp;
      SOURCE!G1077&amp;", "&amp; IF(SOURCE!$S$2-LEN(SOURCE!G1077) &gt;= 0, REPT(" ",SOURCE!$S$2-LEN(SOURCE!G1077)), "")&amp;
      TEXT(SOURCE!H1077,"??0")&amp;", "&amp; IF(SOURCE!$T$2-3 &gt;= 0, REPT(" ",SOURCE!$T$2-3), "")&amp;
      TEXT(SOURCE!I1077,"??0")&amp;", "&amp; IF(SOURCE!$U$2-3 &gt;= 0, REPT(" ",SOURCE!$U$2-3), "")&amp;
      SOURCE!J1077&amp;", "&amp; IF(SOURCE!$V$2-LEN(SOURCE!J1077) &gt;= 0, REPT(" ",SOURCE!$V$2-LEN(SOURCE!J1077)), "")&amp;
      SOURCE!K1077&amp;      IF(SOURCE!$W$2-LEN(SOURCE!K1077) &gt;= 0, REPT(" ",SOURCE!$W$2-LEN(SOURCE!K1077)), "")&amp;
  ", "&amp; SOURCE!L1077&amp;      IF(SOURCE!$Y$2-LEN(SOURCE!L1077) &gt;= 0, REPT(" ",SOURCE!$Y$2-LEN(SOURCE!L1077)), "")&amp;
      "},"&amp;IF(SOURCE!M1077&lt;&gt;"","   "&amp;SOURCE!M1077,"")
 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078" spans="1:1">
      <c r="A1078" s="14" t="str">
        <f>IF(SOURCE!C1078&lt;0,VLOOKUP(SOURCE!C1078,lookups!A$1:B$25,2,0),
  IF(ISBLANK(SOURCE!C1078),
    "",
    "/* "&amp;TEXT(SOURCE!C1078,"???0")&amp;" *"&amp;
      SOURCE!D1078&amp;", "&amp; IF(SOURCE!$P$2-LEN(SOURCE!D1078) &gt;= 0, REPT(" ",SOURCE!$P$2-LEN(SOURCE!D1078)), "")&amp;
      SOURCE!E1078&amp;", "&amp; IF(SOURCE!$Q$2-LEN(SOURCE!E1078) &gt;= 0, REPT(" ",SOURCE!$Q$2-LEN(SOURCE!E1078)), "")&amp;
      SOURCE!F1078&amp;", "&amp; IF(SOURCE!$R$2-LEN(SOURCE!F1078) &gt;=0, REPT(" ",SOURCE!$R$2-LEN(SOURCE!F1078)), "")&amp;
      SOURCE!G1078&amp;", "&amp; IF(SOURCE!$S$2-LEN(SOURCE!G1078) &gt;= 0, REPT(" ",SOURCE!$S$2-LEN(SOURCE!G1078)), "")&amp;
      TEXT(SOURCE!H1078,"??0")&amp;", "&amp; IF(SOURCE!$T$2-3 &gt;= 0, REPT(" ",SOURCE!$T$2-3), "")&amp;
      TEXT(SOURCE!I1078,"??0")&amp;", "&amp; IF(SOURCE!$U$2-3 &gt;= 0, REPT(" ",SOURCE!$U$2-3), "")&amp;
      SOURCE!J1078&amp;", "&amp; IF(SOURCE!$V$2-LEN(SOURCE!J1078) &gt;= 0, REPT(" ",SOURCE!$V$2-LEN(SOURCE!J1078)), "")&amp;
      SOURCE!K1078&amp;      IF(SOURCE!$W$2-LEN(SOURCE!K1078) &gt;= 0, REPT(" ",SOURCE!$W$2-LEN(SOURCE!K1078)), "")&amp;
  ", "&amp; SOURCE!L1078&amp;      IF(SOURCE!$Y$2-LEN(SOURCE!L1078) &gt;= 0, REPT(" ",SOURCE!$Y$2-LEN(SOURCE!L1078)), "")&amp;
      "},"&amp;IF(SOURCE!M1078&lt;&gt;"","   "&amp;SOURCE!M1078,"")
 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079" spans="1:1">
      <c r="A1079" s="14" t="str">
        <f>IF(SOURCE!C1079&lt;0,VLOOKUP(SOURCE!C1079,lookups!A$1:B$25,2,0),
  IF(ISBLANK(SOURCE!C1079),
    "",
    "/* "&amp;TEXT(SOURCE!C1079,"???0")&amp;" *"&amp;
      SOURCE!D1079&amp;", "&amp; IF(SOURCE!$P$2-LEN(SOURCE!D1079) &gt;= 0, REPT(" ",SOURCE!$P$2-LEN(SOURCE!D1079)), "")&amp;
      SOURCE!E1079&amp;", "&amp; IF(SOURCE!$Q$2-LEN(SOURCE!E1079) &gt;= 0, REPT(" ",SOURCE!$Q$2-LEN(SOURCE!E1079)), "")&amp;
      SOURCE!F1079&amp;", "&amp; IF(SOURCE!$R$2-LEN(SOURCE!F1079) &gt;=0, REPT(" ",SOURCE!$R$2-LEN(SOURCE!F1079)), "")&amp;
      SOURCE!G1079&amp;", "&amp; IF(SOURCE!$S$2-LEN(SOURCE!G1079) &gt;= 0, REPT(" ",SOURCE!$S$2-LEN(SOURCE!G1079)), "")&amp;
      TEXT(SOURCE!H1079,"??0")&amp;", "&amp; IF(SOURCE!$T$2-3 &gt;= 0, REPT(" ",SOURCE!$T$2-3), "")&amp;
      TEXT(SOURCE!I1079,"??0")&amp;", "&amp; IF(SOURCE!$U$2-3 &gt;= 0, REPT(" ",SOURCE!$U$2-3), "")&amp;
      SOURCE!J1079&amp;", "&amp; IF(SOURCE!$V$2-LEN(SOURCE!J1079) &gt;= 0, REPT(" ",SOURCE!$V$2-LEN(SOURCE!J1079)), "")&amp;
      SOURCE!K1079&amp;      IF(SOURCE!$W$2-LEN(SOURCE!K1079) &gt;= 0, REPT(" ",SOURCE!$W$2-LEN(SOURCE!K1079)), "")&amp;
  ", "&amp; SOURCE!L1079&amp;      IF(SOURCE!$Y$2-LEN(SOURCE!L1079) &gt;= 0, REPT(" ",SOURCE!$Y$2-LEN(SOURCE!L1079)), "")&amp;
      "},"&amp;IF(SOURCE!M1079&lt;&gt;"","   "&amp;SOURCE!M1079,"")
 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080" spans="1:1">
      <c r="A1080" s="14" t="str">
        <f>IF(SOURCE!C1080&lt;0,VLOOKUP(SOURCE!C1080,lookups!A$1:B$25,2,0),
  IF(ISBLANK(SOURCE!C1080),
    "",
    "/* "&amp;TEXT(SOURCE!C1080,"???0")&amp;" *"&amp;
      SOURCE!D1080&amp;", "&amp; IF(SOURCE!$P$2-LEN(SOURCE!D1080) &gt;= 0, REPT(" ",SOURCE!$P$2-LEN(SOURCE!D1080)), "")&amp;
      SOURCE!E1080&amp;", "&amp; IF(SOURCE!$Q$2-LEN(SOURCE!E1080) &gt;= 0, REPT(" ",SOURCE!$Q$2-LEN(SOURCE!E1080)), "")&amp;
      SOURCE!F1080&amp;", "&amp; IF(SOURCE!$R$2-LEN(SOURCE!F1080) &gt;=0, REPT(" ",SOURCE!$R$2-LEN(SOURCE!F1080)), "")&amp;
      SOURCE!G1080&amp;", "&amp; IF(SOURCE!$S$2-LEN(SOURCE!G1080) &gt;= 0, REPT(" ",SOURCE!$S$2-LEN(SOURCE!G1080)), "")&amp;
      TEXT(SOURCE!H1080,"??0")&amp;", "&amp; IF(SOURCE!$T$2-3 &gt;= 0, REPT(" ",SOURCE!$T$2-3), "")&amp;
      TEXT(SOURCE!I1080,"??0")&amp;", "&amp; IF(SOURCE!$U$2-3 &gt;= 0, REPT(" ",SOURCE!$U$2-3), "")&amp;
      SOURCE!J1080&amp;", "&amp; IF(SOURCE!$V$2-LEN(SOURCE!J1080) &gt;= 0, REPT(" ",SOURCE!$V$2-LEN(SOURCE!J1080)), "")&amp;
      SOURCE!K1080&amp;      IF(SOURCE!$W$2-LEN(SOURCE!K1080) &gt;= 0, REPT(" ",SOURCE!$W$2-LEN(SOURCE!K1080)), "")&amp;
  ", "&amp; SOURCE!L1080&amp;      IF(SOURCE!$Y$2-LEN(SOURCE!L1080) &gt;= 0, REPT(" ",SOURCE!$Y$2-LEN(SOURCE!L1080)), "")&amp;
      "},"&amp;IF(SOURCE!M1080&lt;&gt;"","   "&amp;SOURCE!M1080,"")
 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081" spans="1:1">
      <c r="A1081" s="14" t="str">
        <f>IF(SOURCE!C1081&lt;0,VLOOKUP(SOURCE!C1081,lookups!A$1:B$25,2,0),
  IF(ISBLANK(SOURCE!C1081),
    "",
    "/* "&amp;TEXT(SOURCE!C1081,"???0")&amp;" *"&amp;
      SOURCE!D1081&amp;", "&amp; IF(SOURCE!$P$2-LEN(SOURCE!D1081) &gt;= 0, REPT(" ",SOURCE!$P$2-LEN(SOURCE!D1081)), "")&amp;
      SOURCE!E1081&amp;", "&amp; IF(SOURCE!$Q$2-LEN(SOURCE!E1081) &gt;= 0, REPT(" ",SOURCE!$Q$2-LEN(SOURCE!E1081)), "")&amp;
      SOURCE!F1081&amp;", "&amp; IF(SOURCE!$R$2-LEN(SOURCE!F1081) &gt;=0, REPT(" ",SOURCE!$R$2-LEN(SOURCE!F1081)), "")&amp;
      SOURCE!G1081&amp;", "&amp; IF(SOURCE!$S$2-LEN(SOURCE!G1081) &gt;= 0, REPT(" ",SOURCE!$S$2-LEN(SOURCE!G1081)), "")&amp;
      TEXT(SOURCE!H1081,"??0")&amp;", "&amp; IF(SOURCE!$T$2-3 &gt;= 0, REPT(" ",SOURCE!$T$2-3), "")&amp;
      TEXT(SOURCE!I1081,"??0")&amp;", "&amp; IF(SOURCE!$U$2-3 &gt;= 0, REPT(" ",SOURCE!$U$2-3), "")&amp;
      SOURCE!J1081&amp;", "&amp; IF(SOURCE!$V$2-LEN(SOURCE!J1081) &gt;= 0, REPT(" ",SOURCE!$V$2-LEN(SOURCE!J1081)), "")&amp;
      SOURCE!K1081&amp;      IF(SOURCE!$W$2-LEN(SOURCE!K1081) &gt;= 0, REPT(" ",SOURCE!$W$2-LEN(SOURCE!K1081)), "")&amp;
  ", "&amp; SOURCE!L1081&amp;      IF(SOURCE!$Y$2-LEN(SOURCE!L1081) &gt;= 0, REPT(" ",SOURCE!$Y$2-LEN(SOURCE!L1081)), "")&amp;
      "},"&amp;IF(SOURCE!M1081&lt;&gt;"","   "&amp;SOURCE!M1081,"")
 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082" spans="1:1">
      <c r="A1082" s="14" t="str">
        <f>IF(SOURCE!C1082&lt;0,VLOOKUP(SOURCE!C1082,lookups!A$1:B$25,2,0),
  IF(ISBLANK(SOURCE!C1082),
    "",
    "/* "&amp;TEXT(SOURCE!C1082,"???0")&amp;" *"&amp;
      SOURCE!D1082&amp;", "&amp; IF(SOURCE!$P$2-LEN(SOURCE!D1082) &gt;= 0, REPT(" ",SOURCE!$P$2-LEN(SOURCE!D1082)), "")&amp;
      SOURCE!E1082&amp;", "&amp; IF(SOURCE!$Q$2-LEN(SOURCE!E1082) &gt;= 0, REPT(" ",SOURCE!$Q$2-LEN(SOURCE!E1082)), "")&amp;
      SOURCE!F1082&amp;", "&amp; IF(SOURCE!$R$2-LEN(SOURCE!F1082) &gt;=0, REPT(" ",SOURCE!$R$2-LEN(SOURCE!F1082)), "")&amp;
      SOURCE!G1082&amp;", "&amp; IF(SOURCE!$S$2-LEN(SOURCE!G1082) &gt;= 0, REPT(" ",SOURCE!$S$2-LEN(SOURCE!G1082)), "")&amp;
      TEXT(SOURCE!H1082,"??0")&amp;", "&amp; IF(SOURCE!$T$2-3 &gt;= 0, REPT(" ",SOURCE!$T$2-3), "")&amp;
      TEXT(SOURCE!I1082,"??0")&amp;", "&amp; IF(SOURCE!$U$2-3 &gt;= 0, REPT(" ",SOURCE!$U$2-3), "")&amp;
      SOURCE!J1082&amp;", "&amp; IF(SOURCE!$V$2-LEN(SOURCE!J1082) &gt;= 0, REPT(" ",SOURCE!$V$2-LEN(SOURCE!J1082)), "")&amp;
      SOURCE!K1082&amp;      IF(SOURCE!$W$2-LEN(SOURCE!K1082) &gt;= 0, REPT(" ",SOURCE!$W$2-LEN(SOURCE!K1082)), "")&amp;
  ", "&amp; SOURCE!L1082&amp;      IF(SOURCE!$Y$2-LEN(SOURCE!L1082) &gt;= 0, REPT(" ",SOURCE!$Y$2-LEN(SOURCE!L1082)), "")&amp;
      "},"&amp;IF(SOURCE!M1082&lt;&gt;"","   "&amp;SOURCE!M1082,"")
 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083" spans="1:1">
      <c r="A1083" s="14" t="str">
        <f>IF(SOURCE!C1083&lt;0,VLOOKUP(SOURCE!C1083,lookups!A$1:B$25,2,0),
  IF(ISBLANK(SOURCE!C1083),
    "",
    "/* "&amp;TEXT(SOURCE!C1083,"???0")&amp;" *"&amp;
      SOURCE!D1083&amp;", "&amp; IF(SOURCE!$P$2-LEN(SOURCE!D1083) &gt;= 0, REPT(" ",SOURCE!$P$2-LEN(SOURCE!D1083)), "")&amp;
      SOURCE!E1083&amp;", "&amp; IF(SOURCE!$Q$2-LEN(SOURCE!E1083) &gt;= 0, REPT(" ",SOURCE!$Q$2-LEN(SOURCE!E1083)), "")&amp;
      SOURCE!F1083&amp;", "&amp; IF(SOURCE!$R$2-LEN(SOURCE!F1083) &gt;=0, REPT(" ",SOURCE!$R$2-LEN(SOURCE!F1083)), "")&amp;
      SOURCE!G1083&amp;", "&amp; IF(SOURCE!$S$2-LEN(SOURCE!G1083) &gt;= 0, REPT(" ",SOURCE!$S$2-LEN(SOURCE!G1083)), "")&amp;
      TEXT(SOURCE!H1083,"??0")&amp;", "&amp; IF(SOURCE!$T$2-3 &gt;= 0, REPT(" ",SOURCE!$T$2-3), "")&amp;
      TEXT(SOURCE!I1083,"??0")&amp;", "&amp; IF(SOURCE!$U$2-3 &gt;= 0, REPT(" ",SOURCE!$U$2-3), "")&amp;
      SOURCE!J1083&amp;", "&amp; IF(SOURCE!$V$2-LEN(SOURCE!J1083) &gt;= 0, REPT(" ",SOURCE!$V$2-LEN(SOURCE!J1083)), "")&amp;
      SOURCE!K1083&amp;      IF(SOURCE!$W$2-LEN(SOURCE!K1083) &gt;= 0, REPT(" ",SOURCE!$W$2-LEN(SOURCE!K1083)), "")&amp;
  ", "&amp; SOURCE!L1083&amp;      IF(SOURCE!$Y$2-LEN(SOURCE!L1083) &gt;= 0, REPT(" ",SOURCE!$Y$2-LEN(SOURCE!L1083)), "")&amp;
      "},"&amp;IF(SOURCE!M1083&lt;&gt;"","   "&amp;SOURCE!M1083,"")
 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084" spans="1:1">
      <c r="A1084" s="14" t="str">
        <f>IF(SOURCE!C1084&lt;0,VLOOKUP(SOURCE!C1084,lookups!A$1:B$25,2,0),
  IF(ISBLANK(SOURCE!C1084),
    "",
    "/* "&amp;TEXT(SOURCE!C1084,"???0")&amp;" *"&amp;
      SOURCE!D1084&amp;", "&amp; IF(SOURCE!$P$2-LEN(SOURCE!D1084) &gt;= 0, REPT(" ",SOURCE!$P$2-LEN(SOURCE!D1084)), "")&amp;
      SOURCE!E1084&amp;", "&amp; IF(SOURCE!$Q$2-LEN(SOURCE!E1084) &gt;= 0, REPT(" ",SOURCE!$Q$2-LEN(SOURCE!E1084)), "")&amp;
      SOURCE!F1084&amp;", "&amp; IF(SOURCE!$R$2-LEN(SOURCE!F1084) &gt;=0, REPT(" ",SOURCE!$R$2-LEN(SOURCE!F1084)), "")&amp;
      SOURCE!G1084&amp;", "&amp; IF(SOURCE!$S$2-LEN(SOURCE!G1084) &gt;= 0, REPT(" ",SOURCE!$S$2-LEN(SOURCE!G1084)), "")&amp;
      TEXT(SOURCE!H1084,"??0")&amp;", "&amp; IF(SOURCE!$T$2-3 &gt;= 0, REPT(" ",SOURCE!$T$2-3), "")&amp;
      TEXT(SOURCE!I1084,"??0")&amp;", "&amp; IF(SOURCE!$U$2-3 &gt;= 0, REPT(" ",SOURCE!$U$2-3), "")&amp;
      SOURCE!J1084&amp;", "&amp; IF(SOURCE!$V$2-LEN(SOURCE!J1084) &gt;= 0, REPT(" ",SOURCE!$V$2-LEN(SOURCE!J1084)), "")&amp;
      SOURCE!K1084&amp;      IF(SOURCE!$W$2-LEN(SOURCE!K1084) &gt;= 0, REPT(" ",SOURCE!$W$2-LEN(SOURCE!K1084)), "")&amp;
  ", "&amp; SOURCE!L1084&amp;      IF(SOURCE!$Y$2-LEN(SOURCE!L1084) &gt;= 0, REPT(" ",SOURCE!$Y$2-LEN(SOURCE!L1084)), "")&amp;
      "},"&amp;IF(SOURCE!M1084&lt;&gt;"","   "&amp;SOURCE!M1084,"")
 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085" spans="1:1">
      <c r="A1085" s="14" t="str">
        <f>IF(SOURCE!C1085&lt;0,VLOOKUP(SOURCE!C1085,lookups!A$1:B$25,2,0),
  IF(ISBLANK(SOURCE!C1085),
    "",
    "/* "&amp;TEXT(SOURCE!C1085,"???0")&amp;" *"&amp;
      SOURCE!D1085&amp;", "&amp; IF(SOURCE!$P$2-LEN(SOURCE!D1085) &gt;= 0, REPT(" ",SOURCE!$P$2-LEN(SOURCE!D1085)), "")&amp;
      SOURCE!E1085&amp;", "&amp; IF(SOURCE!$Q$2-LEN(SOURCE!E1085) &gt;= 0, REPT(" ",SOURCE!$Q$2-LEN(SOURCE!E1085)), "")&amp;
      SOURCE!F1085&amp;", "&amp; IF(SOURCE!$R$2-LEN(SOURCE!F1085) &gt;=0, REPT(" ",SOURCE!$R$2-LEN(SOURCE!F1085)), "")&amp;
      SOURCE!G1085&amp;", "&amp; IF(SOURCE!$S$2-LEN(SOURCE!G1085) &gt;= 0, REPT(" ",SOURCE!$S$2-LEN(SOURCE!G1085)), "")&amp;
      TEXT(SOURCE!H1085,"??0")&amp;", "&amp; IF(SOURCE!$T$2-3 &gt;= 0, REPT(" ",SOURCE!$T$2-3), "")&amp;
      TEXT(SOURCE!I1085,"??0")&amp;", "&amp; IF(SOURCE!$U$2-3 &gt;= 0, REPT(" ",SOURCE!$U$2-3), "")&amp;
      SOURCE!J1085&amp;", "&amp; IF(SOURCE!$V$2-LEN(SOURCE!J1085) &gt;= 0, REPT(" ",SOURCE!$V$2-LEN(SOURCE!J1085)), "")&amp;
      SOURCE!K1085&amp;      IF(SOURCE!$W$2-LEN(SOURCE!K1085) &gt;= 0, REPT(" ",SOURCE!$W$2-LEN(SOURCE!K1085)), "")&amp;
  ", "&amp; SOURCE!L1085&amp;      IF(SOURCE!$Y$2-LEN(SOURCE!L1085) &gt;= 0, REPT(" ",SOURCE!$Y$2-LEN(SOURCE!L1085)), "")&amp;
      "},"&amp;IF(SOURCE!M1085&lt;&gt;"","   "&amp;SOURCE!M1085,"")
 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086" spans="1:1">
      <c r="A1086" s="14" t="str">
        <f>IF(SOURCE!C1086&lt;0,VLOOKUP(SOURCE!C1086,lookups!A$1:B$25,2,0),
  IF(ISBLANK(SOURCE!C1086),
    "",
    "/* "&amp;TEXT(SOURCE!C1086,"???0")&amp;" *"&amp;
      SOURCE!D1086&amp;", "&amp; IF(SOURCE!$P$2-LEN(SOURCE!D1086) &gt;= 0, REPT(" ",SOURCE!$P$2-LEN(SOURCE!D1086)), "")&amp;
      SOURCE!E1086&amp;", "&amp; IF(SOURCE!$Q$2-LEN(SOURCE!E1086) &gt;= 0, REPT(" ",SOURCE!$Q$2-LEN(SOURCE!E1086)), "")&amp;
      SOURCE!F1086&amp;", "&amp; IF(SOURCE!$R$2-LEN(SOURCE!F1086) &gt;=0, REPT(" ",SOURCE!$R$2-LEN(SOURCE!F1086)), "")&amp;
      SOURCE!G1086&amp;", "&amp; IF(SOURCE!$S$2-LEN(SOURCE!G1086) &gt;= 0, REPT(" ",SOURCE!$S$2-LEN(SOURCE!G1086)), "")&amp;
      TEXT(SOURCE!H1086,"??0")&amp;", "&amp; IF(SOURCE!$T$2-3 &gt;= 0, REPT(" ",SOURCE!$T$2-3), "")&amp;
      TEXT(SOURCE!I1086,"??0")&amp;", "&amp; IF(SOURCE!$U$2-3 &gt;= 0, REPT(" ",SOURCE!$U$2-3), "")&amp;
      SOURCE!J1086&amp;", "&amp; IF(SOURCE!$V$2-LEN(SOURCE!J1086) &gt;= 0, REPT(" ",SOURCE!$V$2-LEN(SOURCE!J1086)), "")&amp;
      SOURCE!K1086&amp;      IF(SOURCE!$W$2-LEN(SOURCE!K1086) &gt;= 0, REPT(" ",SOURCE!$W$2-LEN(SOURCE!K1086)), "")&amp;
  ", "&amp; SOURCE!L1086&amp;      IF(SOURCE!$Y$2-LEN(SOURCE!L1086) &gt;= 0, REPT(" ",SOURCE!$Y$2-LEN(SOURCE!L1086)), "")&amp;
      "},"&amp;IF(SOURCE!M1086&lt;&gt;"","   "&amp;SOURCE!M1086,"")
 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087" spans="1:1">
      <c r="A1087" s="14" t="str">
        <f>IF(SOURCE!C1087&lt;0,VLOOKUP(SOURCE!C1087,lookups!A$1:B$25,2,0),
  IF(ISBLANK(SOURCE!C1087),
    "",
    "/* "&amp;TEXT(SOURCE!C1087,"???0")&amp;" *"&amp;
      SOURCE!D1087&amp;", "&amp; IF(SOURCE!$P$2-LEN(SOURCE!D1087) &gt;= 0, REPT(" ",SOURCE!$P$2-LEN(SOURCE!D1087)), "")&amp;
      SOURCE!E1087&amp;", "&amp; IF(SOURCE!$Q$2-LEN(SOURCE!E1087) &gt;= 0, REPT(" ",SOURCE!$Q$2-LEN(SOURCE!E1087)), "")&amp;
      SOURCE!F1087&amp;", "&amp; IF(SOURCE!$R$2-LEN(SOURCE!F1087) &gt;=0, REPT(" ",SOURCE!$R$2-LEN(SOURCE!F1087)), "")&amp;
      SOURCE!G1087&amp;", "&amp; IF(SOURCE!$S$2-LEN(SOURCE!G1087) &gt;= 0, REPT(" ",SOURCE!$S$2-LEN(SOURCE!G1087)), "")&amp;
      TEXT(SOURCE!H1087,"??0")&amp;", "&amp; IF(SOURCE!$T$2-3 &gt;= 0, REPT(" ",SOURCE!$T$2-3), "")&amp;
      TEXT(SOURCE!I1087,"??0")&amp;", "&amp; IF(SOURCE!$U$2-3 &gt;= 0, REPT(" ",SOURCE!$U$2-3), "")&amp;
      SOURCE!J1087&amp;", "&amp; IF(SOURCE!$V$2-LEN(SOURCE!J1087) &gt;= 0, REPT(" ",SOURCE!$V$2-LEN(SOURCE!J1087)), "")&amp;
      SOURCE!K1087&amp;      IF(SOURCE!$W$2-LEN(SOURCE!K1087) &gt;= 0, REPT(" ",SOURCE!$W$2-LEN(SOURCE!K1087)), "")&amp;
  ", "&amp; SOURCE!L1087&amp;      IF(SOURCE!$Y$2-LEN(SOURCE!L1087) &gt;= 0, REPT(" ",SOURCE!$Y$2-LEN(SOURCE!L1087)), "")&amp;
      "},"&amp;IF(SOURCE!M1087&lt;&gt;"","   "&amp;SOURCE!M1087,"")
 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088" spans="1:1">
      <c r="A1088" s="14" t="str">
        <f>IF(SOURCE!C1088&lt;0,VLOOKUP(SOURCE!C1088,lookups!A$1:B$25,2,0),
  IF(ISBLANK(SOURCE!C1088),
    "",
    "/* "&amp;TEXT(SOURCE!C1088,"???0")&amp;" *"&amp;
      SOURCE!D1088&amp;", "&amp; IF(SOURCE!$P$2-LEN(SOURCE!D1088) &gt;= 0, REPT(" ",SOURCE!$P$2-LEN(SOURCE!D1088)), "")&amp;
      SOURCE!E1088&amp;", "&amp; IF(SOURCE!$Q$2-LEN(SOURCE!E1088) &gt;= 0, REPT(" ",SOURCE!$Q$2-LEN(SOURCE!E1088)), "")&amp;
      SOURCE!F1088&amp;", "&amp; IF(SOURCE!$R$2-LEN(SOURCE!F1088) &gt;=0, REPT(" ",SOURCE!$R$2-LEN(SOURCE!F1088)), "")&amp;
      SOURCE!G1088&amp;", "&amp; IF(SOURCE!$S$2-LEN(SOURCE!G1088) &gt;= 0, REPT(" ",SOURCE!$S$2-LEN(SOURCE!G1088)), "")&amp;
      TEXT(SOURCE!H1088,"??0")&amp;", "&amp; IF(SOURCE!$T$2-3 &gt;= 0, REPT(" ",SOURCE!$T$2-3), "")&amp;
      TEXT(SOURCE!I1088,"??0")&amp;", "&amp; IF(SOURCE!$U$2-3 &gt;= 0, REPT(" ",SOURCE!$U$2-3), "")&amp;
      SOURCE!J1088&amp;", "&amp; IF(SOURCE!$V$2-LEN(SOURCE!J1088) &gt;= 0, REPT(" ",SOURCE!$V$2-LEN(SOURCE!J1088)), "")&amp;
      SOURCE!K1088&amp;      IF(SOURCE!$W$2-LEN(SOURCE!K1088) &gt;= 0, REPT(" ",SOURCE!$W$2-LEN(SOURCE!K1088)), "")&amp;
  ", "&amp; SOURCE!L1088&amp;      IF(SOURCE!$Y$2-LEN(SOURCE!L1088) &gt;= 0, REPT(" ",SOURCE!$Y$2-LEN(SOURCE!L1088)), "")&amp;
      "},"&amp;IF(SOURCE!M1088&lt;&gt;"","   "&amp;SOURCE!M1088,"")
 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089" spans="1:1">
      <c r="A1089" s="14" t="str">
        <f>IF(SOURCE!C1089&lt;0,VLOOKUP(SOURCE!C1089,lookups!A$1:B$25,2,0),
  IF(ISBLANK(SOURCE!C1089),
    "",
    "/* "&amp;TEXT(SOURCE!C1089,"???0")&amp;" *"&amp;
      SOURCE!D1089&amp;", "&amp; IF(SOURCE!$P$2-LEN(SOURCE!D1089) &gt;= 0, REPT(" ",SOURCE!$P$2-LEN(SOURCE!D1089)), "")&amp;
      SOURCE!E1089&amp;", "&amp; IF(SOURCE!$Q$2-LEN(SOURCE!E1089) &gt;= 0, REPT(" ",SOURCE!$Q$2-LEN(SOURCE!E1089)), "")&amp;
      SOURCE!F1089&amp;", "&amp; IF(SOURCE!$R$2-LEN(SOURCE!F1089) &gt;=0, REPT(" ",SOURCE!$R$2-LEN(SOURCE!F1089)), "")&amp;
      SOURCE!G1089&amp;", "&amp; IF(SOURCE!$S$2-LEN(SOURCE!G1089) &gt;= 0, REPT(" ",SOURCE!$S$2-LEN(SOURCE!G1089)), "")&amp;
      TEXT(SOURCE!H1089,"??0")&amp;", "&amp; IF(SOURCE!$T$2-3 &gt;= 0, REPT(" ",SOURCE!$T$2-3), "")&amp;
      TEXT(SOURCE!I1089,"??0")&amp;", "&amp; IF(SOURCE!$U$2-3 &gt;= 0, REPT(" ",SOURCE!$U$2-3), "")&amp;
      SOURCE!J1089&amp;", "&amp; IF(SOURCE!$V$2-LEN(SOURCE!J1089) &gt;= 0, REPT(" ",SOURCE!$V$2-LEN(SOURCE!J1089)), "")&amp;
      SOURCE!K1089&amp;      IF(SOURCE!$W$2-LEN(SOURCE!K1089) &gt;= 0, REPT(" ",SOURCE!$W$2-LEN(SOURCE!K1089)), "")&amp;
  ", "&amp; SOURCE!L1089&amp;      IF(SOURCE!$Y$2-LEN(SOURCE!L1089) &gt;= 0, REPT(" ",SOURCE!$Y$2-LEN(SOURCE!L1089)), "")&amp;
      "},"&amp;IF(SOURCE!M1089&lt;&gt;"","   "&amp;SOURCE!M1089,"")
 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090" spans="1:1">
      <c r="A1090" s="14" t="str">
        <f>IF(SOURCE!C1090&lt;0,VLOOKUP(SOURCE!C1090,lookups!A$1:B$25,2,0),
  IF(ISBLANK(SOURCE!C1090),
    "",
    "/* "&amp;TEXT(SOURCE!C1090,"???0")&amp;" *"&amp;
      SOURCE!D1090&amp;", "&amp; IF(SOURCE!$P$2-LEN(SOURCE!D1090) &gt;= 0, REPT(" ",SOURCE!$P$2-LEN(SOURCE!D1090)), "")&amp;
      SOURCE!E1090&amp;", "&amp; IF(SOURCE!$Q$2-LEN(SOURCE!E1090) &gt;= 0, REPT(" ",SOURCE!$Q$2-LEN(SOURCE!E1090)), "")&amp;
      SOURCE!F1090&amp;", "&amp; IF(SOURCE!$R$2-LEN(SOURCE!F1090) &gt;=0, REPT(" ",SOURCE!$R$2-LEN(SOURCE!F1090)), "")&amp;
      SOURCE!G1090&amp;", "&amp; IF(SOURCE!$S$2-LEN(SOURCE!G1090) &gt;= 0, REPT(" ",SOURCE!$S$2-LEN(SOURCE!G1090)), "")&amp;
      TEXT(SOURCE!H1090,"??0")&amp;", "&amp; IF(SOURCE!$T$2-3 &gt;= 0, REPT(" ",SOURCE!$T$2-3), "")&amp;
      TEXT(SOURCE!I1090,"??0")&amp;", "&amp; IF(SOURCE!$U$2-3 &gt;= 0, REPT(" ",SOURCE!$U$2-3), "")&amp;
      SOURCE!J1090&amp;", "&amp; IF(SOURCE!$V$2-LEN(SOURCE!J1090) &gt;= 0, REPT(" ",SOURCE!$V$2-LEN(SOURCE!J1090)), "")&amp;
      SOURCE!K1090&amp;      IF(SOURCE!$W$2-LEN(SOURCE!K1090) &gt;= 0, REPT(" ",SOURCE!$W$2-LEN(SOURCE!K1090)), "")&amp;
  ", "&amp; SOURCE!L1090&amp;      IF(SOURCE!$Y$2-LEN(SOURCE!L1090) &gt;= 0, REPT(" ",SOURCE!$Y$2-LEN(SOURCE!L1090)), "")&amp;
      "},"&amp;IF(SOURCE!M1090&lt;&gt;"","   "&amp;SOURCE!M1090,"")
 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091" spans="1:1">
      <c r="A1091" s="14" t="str">
        <f>IF(SOURCE!C1091&lt;0,VLOOKUP(SOURCE!C1091,lookups!A$1:B$25,2,0),
  IF(ISBLANK(SOURCE!C1091),
    "",
    "/* "&amp;TEXT(SOURCE!C1091,"???0")&amp;" *"&amp;
      SOURCE!D1091&amp;", "&amp; IF(SOURCE!$P$2-LEN(SOURCE!D1091) &gt;= 0, REPT(" ",SOURCE!$P$2-LEN(SOURCE!D1091)), "")&amp;
      SOURCE!E1091&amp;", "&amp; IF(SOURCE!$Q$2-LEN(SOURCE!E1091) &gt;= 0, REPT(" ",SOURCE!$Q$2-LEN(SOURCE!E1091)), "")&amp;
      SOURCE!F1091&amp;", "&amp; IF(SOURCE!$R$2-LEN(SOURCE!F1091) &gt;=0, REPT(" ",SOURCE!$R$2-LEN(SOURCE!F1091)), "")&amp;
      SOURCE!G1091&amp;", "&amp; IF(SOURCE!$S$2-LEN(SOURCE!G1091) &gt;= 0, REPT(" ",SOURCE!$S$2-LEN(SOURCE!G1091)), "")&amp;
      TEXT(SOURCE!H1091,"??0")&amp;", "&amp; IF(SOURCE!$T$2-3 &gt;= 0, REPT(" ",SOURCE!$T$2-3), "")&amp;
      TEXT(SOURCE!I1091,"??0")&amp;", "&amp; IF(SOURCE!$U$2-3 &gt;= 0, REPT(" ",SOURCE!$U$2-3), "")&amp;
      SOURCE!J1091&amp;", "&amp; IF(SOURCE!$V$2-LEN(SOURCE!J1091) &gt;= 0, REPT(" ",SOURCE!$V$2-LEN(SOURCE!J1091)), "")&amp;
      SOURCE!K1091&amp;      IF(SOURCE!$W$2-LEN(SOURCE!K1091) &gt;= 0, REPT(" ",SOURCE!$W$2-LEN(SOURCE!K1091)), "")&amp;
  ", "&amp; SOURCE!L1091&amp;      IF(SOURCE!$Y$2-LEN(SOURCE!L1091) &gt;= 0, REPT(" ",SOURCE!$Y$2-LEN(SOURCE!L1091)), "")&amp;
      "},"&amp;IF(SOURCE!M1091&lt;&gt;"","   "&amp;SOURCE!M1091,"")
 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092" spans="1:1">
      <c r="A1092" s="14" t="str">
        <f>IF(SOURCE!C1092&lt;0,VLOOKUP(SOURCE!C1092,lookups!A$1:B$25,2,0),
  IF(ISBLANK(SOURCE!C1092),
    "",
    "/* "&amp;TEXT(SOURCE!C1092,"???0")&amp;" *"&amp;
      SOURCE!D1092&amp;", "&amp; IF(SOURCE!$P$2-LEN(SOURCE!D1092) &gt;= 0, REPT(" ",SOURCE!$P$2-LEN(SOURCE!D1092)), "")&amp;
      SOURCE!E1092&amp;", "&amp; IF(SOURCE!$Q$2-LEN(SOURCE!E1092) &gt;= 0, REPT(" ",SOURCE!$Q$2-LEN(SOURCE!E1092)), "")&amp;
      SOURCE!F1092&amp;", "&amp; IF(SOURCE!$R$2-LEN(SOURCE!F1092) &gt;=0, REPT(" ",SOURCE!$R$2-LEN(SOURCE!F1092)), "")&amp;
      SOURCE!G1092&amp;", "&amp; IF(SOURCE!$S$2-LEN(SOURCE!G1092) &gt;= 0, REPT(" ",SOURCE!$S$2-LEN(SOURCE!G1092)), "")&amp;
      TEXT(SOURCE!H1092,"??0")&amp;", "&amp; IF(SOURCE!$T$2-3 &gt;= 0, REPT(" ",SOURCE!$T$2-3), "")&amp;
      TEXT(SOURCE!I1092,"??0")&amp;", "&amp; IF(SOURCE!$U$2-3 &gt;= 0, REPT(" ",SOURCE!$U$2-3), "")&amp;
      SOURCE!J1092&amp;", "&amp; IF(SOURCE!$V$2-LEN(SOURCE!J1092) &gt;= 0, REPT(" ",SOURCE!$V$2-LEN(SOURCE!J1092)), "")&amp;
      SOURCE!K1092&amp;      IF(SOURCE!$W$2-LEN(SOURCE!K1092) &gt;= 0, REPT(" ",SOURCE!$W$2-LEN(SOURCE!K1092)), "")&amp;
  ", "&amp; SOURCE!L1092&amp;      IF(SOURCE!$Y$2-LEN(SOURCE!L1092) &gt;= 0, REPT(" ",SOURCE!$Y$2-LEN(SOURCE!L1092)), "")&amp;
      "},"&amp;IF(SOURCE!M1092&lt;&gt;"","   "&amp;SOURCE!M1092,"")
 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093" spans="1:1">
      <c r="A1093" s="14" t="str">
        <f>IF(SOURCE!C1093&lt;0,VLOOKUP(SOURCE!C1093,lookups!A$1:B$25,2,0),
  IF(ISBLANK(SOURCE!C1093),
    "",
    "/* "&amp;TEXT(SOURCE!C1093,"???0")&amp;" *"&amp;
      SOURCE!D1093&amp;", "&amp; IF(SOURCE!$P$2-LEN(SOURCE!D1093) &gt;= 0, REPT(" ",SOURCE!$P$2-LEN(SOURCE!D1093)), "")&amp;
      SOURCE!E1093&amp;", "&amp; IF(SOURCE!$Q$2-LEN(SOURCE!E1093) &gt;= 0, REPT(" ",SOURCE!$Q$2-LEN(SOURCE!E1093)), "")&amp;
      SOURCE!F1093&amp;", "&amp; IF(SOURCE!$R$2-LEN(SOURCE!F1093) &gt;=0, REPT(" ",SOURCE!$R$2-LEN(SOURCE!F1093)), "")&amp;
      SOURCE!G1093&amp;", "&amp; IF(SOURCE!$S$2-LEN(SOURCE!G1093) &gt;= 0, REPT(" ",SOURCE!$S$2-LEN(SOURCE!G1093)), "")&amp;
      TEXT(SOURCE!H1093,"??0")&amp;", "&amp; IF(SOURCE!$T$2-3 &gt;= 0, REPT(" ",SOURCE!$T$2-3), "")&amp;
      TEXT(SOURCE!I1093,"??0")&amp;", "&amp; IF(SOURCE!$U$2-3 &gt;= 0, REPT(" ",SOURCE!$U$2-3), "")&amp;
      SOURCE!J1093&amp;", "&amp; IF(SOURCE!$V$2-LEN(SOURCE!J1093) &gt;= 0, REPT(" ",SOURCE!$V$2-LEN(SOURCE!J1093)), "")&amp;
      SOURCE!K1093&amp;      IF(SOURCE!$W$2-LEN(SOURCE!K1093) &gt;= 0, REPT(" ",SOURCE!$W$2-LEN(SOURCE!K1093)), "")&amp;
  ", "&amp; SOURCE!L1093&amp;      IF(SOURCE!$Y$2-LEN(SOURCE!L1093) &gt;= 0, REPT(" ",SOURCE!$Y$2-LEN(SOURCE!L1093)), "")&amp;
      "},"&amp;IF(SOURCE!M1093&lt;&gt;"","   "&amp;SOURCE!M1093,"")
 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094" spans="1:1">
      <c r="A1094" s="14" t="str">
        <f>IF(SOURCE!C1094&lt;0,VLOOKUP(SOURCE!C1094,lookups!A$1:B$25,2,0),
  IF(ISBLANK(SOURCE!C1094),
    "",
    "/* "&amp;TEXT(SOURCE!C1094,"???0")&amp;" *"&amp;
      SOURCE!D1094&amp;", "&amp; IF(SOURCE!$P$2-LEN(SOURCE!D1094) &gt;= 0, REPT(" ",SOURCE!$P$2-LEN(SOURCE!D1094)), "")&amp;
      SOURCE!E1094&amp;", "&amp; IF(SOURCE!$Q$2-LEN(SOURCE!E1094) &gt;= 0, REPT(" ",SOURCE!$Q$2-LEN(SOURCE!E1094)), "")&amp;
      SOURCE!F1094&amp;", "&amp; IF(SOURCE!$R$2-LEN(SOURCE!F1094) &gt;=0, REPT(" ",SOURCE!$R$2-LEN(SOURCE!F1094)), "")&amp;
      SOURCE!G1094&amp;", "&amp; IF(SOURCE!$S$2-LEN(SOURCE!G1094) &gt;= 0, REPT(" ",SOURCE!$S$2-LEN(SOURCE!G1094)), "")&amp;
      TEXT(SOURCE!H1094,"??0")&amp;", "&amp; IF(SOURCE!$T$2-3 &gt;= 0, REPT(" ",SOURCE!$T$2-3), "")&amp;
      TEXT(SOURCE!I1094,"??0")&amp;", "&amp; IF(SOURCE!$U$2-3 &gt;= 0, REPT(" ",SOURCE!$U$2-3), "")&amp;
      SOURCE!J1094&amp;", "&amp; IF(SOURCE!$V$2-LEN(SOURCE!J1094) &gt;= 0, REPT(" ",SOURCE!$V$2-LEN(SOURCE!J1094)), "")&amp;
      SOURCE!K1094&amp;      IF(SOURCE!$W$2-LEN(SOURCE!K1094) &gt;= 0, REPT(" ",SOURCE!$W$2-LEN(SOURCE!K1094)), "")&amp;
  ", "&amp; SOURCE!L1094&amp;      IF(SOURCE!$Y$2-LEN(SOURCE!L1094) &gt;= 0, REPT(" ",SOURCE!$Y$2-LEN(SOURCE!L1094)), "")&amp;
      "},"&amp;IF(SOURCE!M1094&lt;&gt;"","   "&amp;SOURCE!M1094,"")
 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095" spans="1:1">
      <c r="A1095" s="14" t="str">
        <f>IF(SOURCE!C1095&lt;0,VLOOKUP(SOURCE!C1095,lookups!A$1:B$25,2,0),
  IF(ISBLANK(SOURCE!C1095),
    "",
    "/* "&amp;TEXT(SOURCE!C1095,"???0")&amp;" *"&amp;
      SOURCE!D1095&amp;", "&amp; IF(SOURCE!$P$2-LEN(SOURCE!D1095) &gt;= 0, REPT(" ",SOURCE!$P$2-LEN(SOURCE!D1095)), "")&amp;
      SOURCE!E1095&amp;", "&amp; IF(SOURCE!$Q$2-LEN(SOURCE!E1095) &gt;= 0, REPT(" ",SOURCE!$Q$2-LEN(SOURCE!E1095)), "")&amp;
      SOURCE!F1095&amp;", "&amp; IF(SOURCE!$R$2-LEN(SOURCE!F1095) &gt;=0, REPT(" ",SOURCE!$R$2-LEN(SOURCE!F1095)), "")&amp;
      SOURCE!G1095&amp;", "&amp; IF(SOURCE!$S$2-LEN(SOURCE!G1095) &gt;= 0, REPT(" ",SOURCE!$S$2-LEN(SOURCE!G1095)), "")&amp;
      TEXT(SOURCE!H1095,"??0")&amp;", "&amp; IF(SOURCE!$T$2-3 &gt;= 0, REPT(" ",SOURCE!$T$2-3), "")&amp;
      TEXT(SOURCE!I1095,"??0")&amp;", "&amp; IF(SOURCE!$U$2-3 &gt;= 0, REPT(" ",SOURCE!$U$2-3), "")&amp;
      SOURCE!J1095&amp;", "&amp; IF(SOURCE!$V$2-LEN(SOURCE!J1095) &gt;= 0, REPT(" ",SOURCE!$V$2-LEN(SOURCE!J1095)), "")&amp;
      SOURCE!K1095&amp;      IF(SOURCE!$W$2-LEN(SOURCE!K1095) &gt;= 0, REPT(" ",SOURCE!$W$2-LEN(SOURCE!K1095)), "")&amp;
  ", "&amp; SOURCE!L1095&amp;      IF(SOURCE!$Y$2-LEN(SOURCE!L1095) &gt;= 0, REPT(" ",SOURCE!$Y$2-LEN(SOURCE!L1095)), "")&amp;
      "},"&amp;IF(SOURCE!M1095&lt;&gt;"","   "&amp;SOURCE!M1095,"")
 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096" spans="1:1">
      <c r="A1096" s="14" t="str">
        <f>IF(SOURCE!C1096&lt;0,VLOOKUP(SOURCE!C1096,lookups!A$1:B$25,2,0),
  IF(ISBLANK(SOURCE!C1096),
    "",
    "/* "&amp;TEXT(SOURCE!C1096,"???0")&amp;" *"&amp;
      SOURCE!D1096&amp;", "&amp; IF(SOURCE!$P$2-LEN(SOURCE!D1096) &gt;= 0, REPT(" ",SOURCE!$P$2-LEN(SOURCE!D1096)), "")&amp;
      SOURCE!E1096&amp;", "&amp; IF(SOURCE!$Q$2-LEN(SOURCE!E1096) &gt;= 0, REPT(" ",SOURCE!$Q$2-LEN(SOURCE!E1096)), "")&amp;
      SOURCE!F1096&amp;", "&amp; IF(SOURCE!$R$2-LEN(SOURCE!F1096) &gt;=0, REPT(" ",SOURCE!$R$2-LEN(SOURCE!F1096)), "")&amp;
      SOURCE!G1096&amp;", "&amp; IF(SOURCE!$S$2-LEN(SOURCE!G1096) &gt;= 0, REPT(" ",SOURCE!$S$2-LEN(SOURCE!G1096)), "")&amp;
      TEXT(SOURCE!H1096,"??0")&amp;", "&amp; IF(SOURCE!$T$2-3 &gt;= 0, REPT(" ",SOURCE!$T$2-3), "")&amp;
      TEXT(SOURCE!I1096,"??0")&amp;", "&amp; IF(SOURCE!$U$2-3 &gt;= 0, REPT(" ",SOURCE!$U$2-3), "")&amp;
      SOURCE!J1096&amp;", "&amp; IF(SOURCE!$V$2-LEN(SOURCE!J1096) &gt;= 0, REPT(" ",SOURCE!$V$2-LEN(SOURCE!J1096)), "")&amp;
      SOURCE!K1096&amp;      IF(SOURCE!$W$2-LEN(SOURCE!K1096) &gt;= 0, REPT(" ",SOURCE!$W$2-LEN(SOURCE!K1096)), "")&amp;
  ", "&amp; SOURCE!L1096&amp;      IF(SOURCE!$Y$2-LEN(SOURCE!L1096) &gt;= 0, REPT(" ",SOURCE!$Y$2-LEN(SOURCE!L1096)), "")&amp;
      "},"&amp;IF(SOURCE!M1096&lt;&gt;"","   "&amp;SOURCE!M1096,"")
 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097" spans="1:1">
      <c r="A1097" s="14" t="str">
        <f>IF(SOURCE!C1097&lt;0,VLOOKUP(SOURCE!C1097,lookups!A$1:B$25,2,0),
  IF(ISBLANK(SOURCE!C1097),
    "",
    "/* "&amp;TEXT(SOURCE!C1097,"???0")&amp;" *"&amp;
      SOURCE!D1097&amp;", "&amp; IF(SOURCE!$P$2-LEN(SOURCE!D1097) &gt;= 0, REPT(" ",SOURCE!$P$2-LEN(SOURCE!D1097)), "")&amp;
      SOURCE!E1097&amp;", "&amp; IF(SOURCE!$Q$2-LEN(SOURCE!E1097) &gt;= 0, REPT(" ",SOURCE!$Q$2-LEN(SOURCE!E1097)), "")&amp;
      SOURCE!F1097&amp;", "&amp; IF(SOURCE!$R$2-LEN(SOURCE!F1097) &gt;=0, REPT(" ",SOURCE!$R$2-LEN(SOURCE!F1097)), "")&amp;
      SOURCE!G1097&amp;", "&amp; IF(SOURCE!$S$2-LEN(SOURCE!G1097) &gt;= 0, REPT(" ",SOURCE!$S$2-LEN(SOURCE!G1097)), "")&amp;
      TEXT(SOURCE!H1097,"??0")&amp;", "&amp; IF(SOURCE!$T$2-3 &gt;= 0, REPT(" ",SOURCE!$T$2-3), "")&amp;
      TEXT(SOURCE!I1097,"??0")&amp;", "&amp; IF(SOURCE!$U$2-3 &gt;= 0, REPT(" ",SOURCE!$U$2-3), "")&amp;
      SOURCE!J1097&amp;", "&amp; IF(SOURCE!$V$2-LEN(SOURCE!J1097) &gt;= 0, REPT(" ",SOURCE!$V$2-LEN(SOURCE!J1097)), "")&amp;
      SOURCE!K1097&amp;      IF(SOURCE!$W$2-LEN(SOURCE!K1097) &gt;= 0, REPT(" ",SOURCE!$W$2-LEN(SOURCE!K1097)), "")&amp;
  ", "&amp; SOURCE!L1097&amp;      IF(SOURCE!$Y$2-LEN(SOURCE!L1097) &gt;= 0, REPT(" ",SOURCE!$Y$2-LEN(SOURCE!L1097)), "")&amp;
      "},"&amp;IF(SOURCE!M1097&lt;&gt;"","   "&amp;SOURCE!M1097,"")
 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098" spans="1:1">
      <c r="A1098" s="14" t="str">
        <f>IF(SOURCE!C1098&lt;0,VLOOKUP(SOURCE!C1098,lookups!A$1:B$25,2,0),
  IF(ISBLANK(SOURCE!C1098),
    "",
    "/* "&amp;TEXT(SOURCE!C1098,"???0")&amp;" *"&amp;
      SOURCE!D1098&amp;", "&amp; IF(SOURCE!$P$2-LEN(SOURCE!D1098) &gt;= 0, REPT(" ",SOURCE!$P$2-LEN(SOURCE!D1098)), "")&amp;
      SOURCE!E1098&amp;", "&amp; IF(SOURCE!$Q$2-LEN(SOURCE!E1098) &gt;= 0, REPT(" ",SOURCE!$Q$2-LEN(SOURCE!E1098)), "")&amp;
      SOURCE!F1098&amp;", "&amp; IF(SOURCE!$R$2-LEN(SOURCE!F1098) &gt;=0, REPT(" ",SOURCE!$R$2-LEN(SOURCE!F1098)), "")&amp;
      SOURCE!G1098&amp;", "&amp; IF(SOURCE!$S$2-LEN(SOURCE!G1098) &gt;= 0, REPT(" ",SOURCE!$S$2-LEN(SOURCE!G1098)), "")&amp;
      TEXT(SOURCE!H1098,"??0")&amp;", "&amp; IF(SOURCE!$T$2-3 &gt;= 0, REPT(" ",SOURCE!$T$2-3), "")&amp;
      TEXT(SOURCE!I1098,"??0")&amp;", "&amp; IF(SOURCE!$U$2-3 &gt;= 0, REPT(" ",SOURCE!$U$2-3), "")&amp;
      SOURCE!J1098&amp;", "&amp; IF(SOURCE!$V$2-LEN(SOURCE!J1098) &gt;= 0, REPT(" ",SOURCE!$V$2-LEN(SOURCE!J1098)), "")&amp;
      SOURCE!K1098&amp;      IF(SOURCE!$W$2-LEN(SOURCE!K1098) &gt;= 0, REPT(" ",SOURCE!$W$2-LEN(SOURCE!K1098)), "")&amp;
  ", "&amp; SOURCE!L1098&amp;      IF(SOURCE!$Y$2-LEN(SOURCE!L1098) &gt;= 0, REPT(" ",SOURCE!$Y$2-LEN(SOURCE!L1098)), "")&amp;
      "},"&amp;IF(SOURCE!M1098&lt;&gt;"","   "&amp;SOURCE!M1098,"")
 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099" spans="1:1">
      <c r="A1099" s="14" t="str">
        <f>IF(SOURCE!C1099&lt;0,VLOOKUP(SOURCE!C1099,lookups!A$1:B$25,2,0),
  IF(ISBLANK(SOURCE!C1099),
    "",
    "/* "&amp;TEXT(SOURCE!C1099,"???0")&amp;" *"&amp;
      SOURCE!D1099&amp;", "&amp; IF(SOURCE!$P$2-LEN(SOURCE!D1099) &gt;= 0, REPT(" ",SOURCE!$P$2-LEN(SOURCE!D1099)), "")&amp;
      SOURCE!E1099&amp;", "&amp; IF(SOURCE!$Q$2-LEN(SOURCE!E1099) &gt;= 0, REPT(" ",SOURCE!$Q$2-LEN(SOURCE!E1099)), "")&amp;
      SOURCE!F1099&amp;", "&amp; IF(SOURCE!$R$2-LEN(SOURCE!F1099) &gt;=0, REPT(" ",SOURCE!$R$2-LEN(SOURCE!F1099)), "")&amp;
      SOURCE!G1099&amp;", "&amp; IF(SOURCE!$S$2-LEN(SOURCE!G1099) &gt;= 0, REPT(" ",SOURCE!$S$2-LEN(SOURCE!G1099)), "")&amp;
      TEXT(SOURCE!H1099,"??0")&amp;", "&amp; IF(SOURCE!$T$2-3 &gt;= 0, REPT(" ",SOURCE!$T$2-3), "")&amp;
      TEXT(SOURCE!I1099,"??0")&amp;", "&amp; IF(SOURCE!$U$2-3 &gt;= 0, REPT(" ",SOURCE!$U$2-3), "")&amp;
      SOURCE!J1099&amp;", "&amp; IF(SOURCE!$V$2-LEN(SOURCE!J1099) &gt;= 0, REPT(" ",SOURCE!$V$2-LEN(SOURCE!J1099)), "")&amp;
      SOURCE!K1099&amp;      IF(SOURCE!$W$2-LEN(SOURCE!K1099) &gt;= 0, REPT(" ",SOURCE!$W$2-LEN(SOURCE!K1099)), "")&amp;
  ", "&amp; SOURCE!L1099&amp;      IF(SOURCE!$Y$2-LEN(SOURCE!L1099) &gt;= 0, REPT(" ",SOURCE!$Y$2-LEN(SOURCE!L1099)), "")&amp;
      "},"&amp;IF(SOURCE!M1099&lt;&gt;"","   "&amp;SOURCE!M1099,"")
 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100" spans="1:1">
      <c r="A1100" s="14" t="str">
        <f>IF(SOURCE!C1100&lt;0,VLOOKUP(SOURCE!C1100,lookups!A$1:B$25,2,0),
  IF(ISBLANK(SOURCE!C1100),
    "",
    "/* "&amp;TEXT(SOURCE!C1100,"???0")&amp;" *"&amp;
      SOURCE!D1100&amp;", "&amp; IF(SOURCE!$P$2-LEN(SOURCE!D1100) &gt;= 0, REPT(" ",SOURCE!$P$2-LEN(SOURCE!D1100)), "")&amp;
      SOURCE!E1100&amp;", "&amp; IF(SOURCE!$Q$2-LEN(SOURCE!E1100) &gt;= 0, REPT(" ",SOURCE!$Q$2-LEN(SOURCE!E1100)), "")&amp;
      SOURCE!F1100&amp;", "&amp; IF(SOURCE!$R$2-LEN(SOURCE!F1100) &gt;=0, REPT(" ",SOURCE!$R$2-LEN(SOURCE!F1100)), "")&amp;
      SOURCE!G1100&amp;", "&amp; IF(SOURCE!$S$2-LEN(SOURCE!G1100) &gt;= 0, REPT(" ",SOURCE!$S$2-LEN(SOURCE!G1100)), "")&amp;
      TEXT(SOURCE!H1100,"??0")&amp;", "&amp; IF(SOURCE!$T$2-3 &gt;= 0, REPT(" ",SOURCE!$T$2-3), "")&amp;
      TEXT(SOURCE!I1100,"??0")&amp;", "&amp; IF(SOURCE!$U$2-3 &gt;= 0, REPT(" ",SOURCE!$U$2-3), "")&amp;
      SOURCE!J1100&amp;", "&amp; IF(SOURCE!$V$2-LEN(SOURCE!J1100) &gt;= 0, REPT(" ",SOURCE!$V$2-LEN(SOURCE!J1100)), "")&amp;
      SOURCE!K1100&amp;      IF(SOURCE!$W$2-LEN(SOURCE!K1100) &gt;= 0, REPT(" ",SOURCE!$W$2-LEN(SOURCE!K1100)), "")&amp;
  ", "&amp; SOURCE!L1100&amp;      IF(SOURCE!$Y$2-LEN(SOURCE!L1100) &gt;= 0, REPT(" ",SOURCE!$Y$2-LEN(SOURCE!L1100)), "")&amp;
      "},"&amp;IF(SOURCE!M1100&lt;&gt;"","   "&amp;SOURCE!M1100,"")
 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101" spans="1:1">
      <c r="A1101" s="14" t="str">
        <f>IF(SOURCE!C1101&lt;0,VLOOKUP(SOURCE!C1101,lookups!A$1:B$25,2,0),
  IF(ISBLANK(SOURCE!C1101),
    "",
    "/* "&amp;TEXT(SOURCE!C1101,"???0")&amp;" *"&amp;
      SOURCE!D1101&amp;", "&amp; IF(SOURCE!$P$2-LEN(SOURCE!D1101) &gt;= 0, REPT(" ",SOURCE!$P$2-LEN(SOURCE!D1101)), "")&amp;
      SOURCE!E1101&amp;", "&amp; IF(SOURCE!$Q$2-LEN(SOURCE!E1101) &gt;= 0, REPT(" ",SOURCE!$Q$2-LEN(SOURCE!E1101)), "")&amp;
      SOURCE!F1101&amp;", "&amp; IF(SOURCE!$R$2-LEN(SOURCE!F1101) &gt;=0, REPT(" ",SOURCE!$R$2-LEN(SOURCE!F1101)), "")&amp;
      SOURCE!G1101&amp;", "&amp; IF(SOURCE!$S$2-LEN(SOURCE!G1101) &gt;= 0, REPT(" ",SOURCE!$S$2-LEN(SOURCE!G1101)), "")&amp;
      TEXT(SOURCE!H1101,"??0")&amp;", "&amp; IF(SOURCE!$T$2-3 &gt;= 0, REPT(" ",SOURCE!$T$2-3), "")&amp;
      TEXT(SOURCE!I1101,"??0")&amp;", "&amp; IF(SOURCE!$U$2-3 &gt;= 0, REPT(" ",SOURCE!$U$2-3), "")&amp;
      SOURCE!J1101&amp;", "&amp; IF(SOURCE!$V$2-LEN(SOURCE!J1101) &gt;= 0, REPT(" ",SOURCE!$V$2-LEN(SOURCE!J1101)), "")&amp;
      SOURCE!K1101&amp;      IF(SOURCE!$W$2-LEN(SOURCE!K1101) &gt;= 0, REPT(" ",SOURCE!$W$2-LEN(SOURCE!K1101)), "")&amp;
  ", "&amp; SOURCE!L1101&amp;      IF(SOURCE!$Y$2-LEN(SOURCE!L1101) &gt;= 0, REPT(" ",SOURCE!$Y$2-LEN(SOURCE!L1101)), "")&amp;
      "},"&amp;IF(SOURCE!M1101&lt;&gt;"","   "&amp;SOURCE!M1101,"")
 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102" spans="1:1">
      <c r="A1102" s="14" t="str">
        <f>IF(SOURCE!C1102&lt;0,VLOOKUP(SOURCE!C1102,lookups!A$1:B$25,2,0),
  IF(ISBLANK(SOURCE!C1102),
    "",
    "/* "&amp;TEXT(SOURCE!C1102,"???0")&amp;" *"&amp;
      SOURCE!D1102&amp;", "&amp; IF(SOURCE!$P$2-LEN(SOURCE!D1102) &gt;= 0, REPT(" ",SOURCE!$P$2-LEN(SOURCE!D1102)), "")&amp;
      SOURCE!E1102&amp;", "&amp; IF(SOURCE!$Q$2-LEN(SOURCE!E1102) &gt;= 0, REPT(" ",SOURCE!$Q$2-LEN(SOURCE!E1102)), "")&amp;
      SOURCE!F1102&amp;", "&amp; IF(SOURCE!$R$2-LEN(SOURCE!F1102) &gt;=0, REPT(" ",SOURCE!$R$2-LEN(SOURCE!F1102)), "")&amp;
      SOURCE!G1102&amp;", "&amp; IF(SOURCE!$S$2-LEN(SOURCE!G1102) &gt;= 0, REPT(" ",SOURCE!$S$2-LEN(SOURCE!G1102)), "")&amp;
      TEXT(SOURCE!H1102,"??0")&amp;", "&amp; IF(SOURCE!$T$2-3 &gt;= 0, REPT(" ",SOURCE!$T$2-3), "")&amp;
      TEXT(SOURCE!I1102,"??0")&amp;", "&amp; IF(SOURCE!$U$2-3 &gt;= 0, REPT(" ",SOURCE!$U$2-3), "")&amp;
      SOURCE!J1102&amp;", "&amp; IF(SOURCE!$V$2-LEN(SOURCE!J1102) &gt;= 0, REPT(" ",SOURCE!$V$2-LEN(SOURCE!J1102)), "")&amp;
      SOURCE!K1102&amp;      IF(SOURCE!$W$2-LEN(SOURCE!K1102) &gt;= 0, REPT(" ",SOURCE!$W$2-LEN(SOURCE!K1102)), "")&amp;
  ", "&amp; SOURCE!L1102&amp;      IF(SOURCE!$Y$2-LEN(SOURCE!L1102) &gt;= 0, REPT(" ",SOURCE!$Y$2-LEN(SOURCE!L1102)), "")&amp;
      "},"&amp;IF(SOURCE!M1102&lt;&gt;"","   "&amp;SOURCE!M1102,"")
 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103" spans="1:1">
      <c r="A1103" s="14" t="str">
        <f>IF(SOURCE!C1103&lt;0,VLOOKUP(SOURCE!C1103,lookups!A$1:B$25,2,0),
  IF(ISBLANK(SOURCE!C1103),
    "",
    "/* "&amp;TEXT(SOURCE!C1103,"???0")&amp;" *"&amp;
      SOURCE!D1103&amp;", "&amp; IF(SOURCE!$P$2-LEN(SOURCE!D1103) &gt;= 0, REPT(" ",SOURCE!$P$2-LEN(SOURCE!D1103)), "")&amp;
      SOURCE!E1103&amp;", "&amp; IF(SOURCE!$Q$2-LEN(SOURCE!E1103) &gt;= 0, REPT(" ",SOURCE!$Q$2-LEN(SOURCE!E1103)), "")&amp;
      SOURCE!F1103&amp;", "&amp; IF(SOURCE!$R$2-LEN(SOURCE!F1103) &gt;=0, REPT(" ",SOURCE!$R$2-LEN(SOURCE!F1103)), "")&amp;
      SOURCE!G1103&amp;", "&amp; IF(SOURCE!$S$2-LEN(SOURCE!G1103) &gt;= 0, REPT(" ",SOURCE!$S$2-LEN(SOURCE!G1103)), "")&amp;
      TEXT(SOURCE!H1103,"??0")&amp;", "&amp; IF(SOURCE!$T$2-3 &gt;= 0, REPT(" ",SOURCE!$T$2-3), "")&amp;
      TEXT(SOURCE!I1103,"??0")&amp;", "&amp; IF(SOURCE!$U$2-3 &gt;= 0, REPT(" ",SOURCE!$U$2-3), "")&amp;
      SOURCE!J1103&amp;", "&amp; IF(SOURCE!$V$2-LEN(SOURCE!J1103) &gt;= 0, REPT(" ",SOURCE!$V$2-LEN(SOURCE!J1103)), "")&amp;
      SOURCE!K1103&amp;      IF(SOURCE!$W$2-LEN(SOURCE!K1103) &gt;= 0, REPT(" ",SOURCE!$W$2-LEN(SOURCE!K1103)), "")&amp;
  ", "&amp; SOURCE!L1103&amp;      IF(SOURCE!$Y$2-LEN(SOURCE!L1103) &gt;= 0, REPT(" ",SOURCE!$Y$2-LEN(SOURCE!L1103)), "")&amp;
      "},"&amp;IF(SOURCE!M1103&lt;&gt;"","   "&amp;SOURCE!M1103,"")
 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104" spans="1:1">
      <c r="A1104" s="14" t="str">
        <f>IF(SOURCE!C1104&lt;0,VLOOKUP(SOURCE!C1104,lookups!A$1:B$25,2,0),
  IF(ISBLANK(SOURCE!C1104),
    "",
    "/* "&amp;TEXT(SOURCE!C1104,"???0")&amp;" *"&amp;
      SOURCE!D1104&amp;", "&amp; IF(SOURCE!$P$2-LEN(SOURCE!D1104) &gt;= 0, REPT(" ",SOURCE!$P$2-LEN(SOURCE!D1104)), "")&amp;
      SOURCE!E1104&amp;", "&amp; IF(SOURCE!$Q$2-LEN(SOURCE!E1104) &gt;= 0, REPT(" ",SOURCE!$Q$2-LEN(SOURCE!E1104)), "")&amp;
      SOURCE!F1104&amp;", "&amp; IF(SOURCE!$R$2-LEN(SOURCE!F1104) &gt;=0, REPT(" ",SOURCE!$R$2-LEN(SOURCE!F1104)), "")&amp;
      SOURCE!G1104&amp;", "&amp; IF(SOURCE!$S$2-LEN(SOURCE!G1104) &gt;= 0, REPT(" ",SOURCE!$S$2-LEN(SOURCE!G1104)), "")&amp;
      TEXT(SOURCE!H1104,"??0")&amp;", "&amp; IF(SOURCE!$T$2-3 &gt;= 0, REPT(" ",SOURCE!$T$2-3), "")&amp;
      TEXT(SOURCE!I1104,"??0")&amp;", "&amp; IF(SOURCE!$U$2-3 &gt;= 0, REPT(" ",SOURCE!$U$2-3), "")&amp;
      SOURCE!J1104&amp;", "&amp; IF(SOURCE!$V$2-LEN(SOURCE!J1104) &gt;= 0, REPT(" ",SOURCE!$V$2-LEN(SOURCE!J1104)), "")&amp;
      SOURCE!K1104&amp;      IF(SOURCE!$W$2-LEN(SOURCE!K1104) &gt;= 0, REPT(" ",SOURCE!$W$2-LEN(SOURCE!K1104)), "")&amp;
  ", "&amp; SOURCE!L1104&amp;      IF(SOURCE!$Y$2-LEN(SOURCE!L1104) &gt;= 0, REPT(" ",SOURCE!$Y$2-LEN(SOURCE!L1104)), "")&amp;
      "},"&amp;IF(SOURCE!M1104&lt;&gt;"","   "&amp;SOURCE!M1104,"")
 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105" spans="1:1">
      <c r="A1105" s="14" t="str">
        <f>IF(SOURCE!C1105&lt;0,VLOOKUP(SOURCE!C1105,lookups!A$1:B$25,2,0),
  IF(ISBLANK(SOURCE!C1105),
    "",
    "/* "&amp;TEXT(SOURCE!C1105,"???0")&amp;" *"&amp;
      SOURCE!D1105&amp;", "&amp; IF(SOURCE!$P$2-LEN(SOURCE!D1105) &gt;= 0, REPT(" ",SOURCE!$P$2-LEN(SOURCE!D1105)), "")&amp;
      SOURCE!E1105&amp;", "&amp; IF(SOURCE!$Q$2-LEN(SOURCE!E1105) &gt;= 0, REPT(" ",SOURCE!$Q$2-LEN(SOURCE!E1105)), "")&amp;
      SOURCE!F1105&amp;", "&amp; IF(SOURCE!$R$2-LEN(SOURCE!F1105) &gt;=0, REPT(" ",SOURCE!$R$2-LEN(SOURCE!F1105)), "")&amp;
      SOURCE!G1105&amp;", "&amp; IF(SOURCE!$S$2-LEN(SOURCE!G1105) &gt;= 0, REPT(" ",SOURCE!$S$2-LEN(SOURCE!G1105)), "")&amp;
      TEXT(SOURCE!H1105,"??0")&amp;", "&amp; IF(SOURCE!$T$2-3 &gt;= 0, REPT(" ",SOURCE!$T$2-3), "")&amp;
      TEXT(SOURCE!I1105,"??0")&amp;", "&amp; IF(SOURCE!$U$2-3 &gt;= 0, REPT(" ",SOURCE!$U$2-3), "")&amp;
      SOURCE!J1105&amp;", "&amp; IF(SOURCE!$V$2-LEN(SOURCE!J1105) &gt;= 0, REPT(" ",SOURCE!$V$2-LEN(SOURCE!J1105)), "")&amp;
      SOURCE!K1105&amp;      IF(SOURCE!$W$2-LEN(SOURCE!K1105) &gt;= 0, REPT(" ",SOURCE!$W$2-LEN(SOURCE!K1105)), "")&amp;
  ", "&amp; SOURCE!L1105&amp;      IF(SOURCE!$Y$2-LEN(SOURCE!L1105) &gt;= 0, REPT(" ",SOURCE!$Y$2-LEN(SOURCE!L1105)), "")&amp;
      "},"&amp;IF(SOURCE!M1105&lt;&gt;"","   "&amp;SOURCE!M1105,"")
 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106" spans="1:1">
      <c r="A1106" s="14" t="str">
        <f>IF(SOURCE!C1106&lt;0,VLOOKUP(SOURCE!C1106,lookups!A$1:B$25,2,0),
  IF(ISBLANK(SOURCE!C1106),
    "",
    "/* "&amp;TEXT(SOURCE!C1106,"???0")&amp;" *"&amp;
      SOURCE!D1106&amp;", "&amp; IF(SOURCE!$P$2-LEN(SOURCE!D1106) &gt;= 0, REPT(" ",SOURCE!$P$2-LEN(SOURCE!D1106)), "")&amp;
      SOURCE!E1106&amp;", "&amp; IF(SOURCE!$Q$2-LEN(SOURCE!E1106) &gt;= 0, REPT(" ",SOURCE!$Q$2-LEN(SOURCE!E1106)), "")&amp;
      SOURCE!F1106&amp;", "&amp; IF(SOURCE!$R$2-LEN(SOURCE!F1106) &gt;=0, REPT(" ",SOURCE!$R$2-LEN(SOURCE!F1106)), "")&amp;
      SOURCE!G1106&amp;", "&amp; IF(SOURCE!$S$2-LEN(SOURCE!G1106) &gt;= 0, REPT(" ",SOURCE!$S$2-LEN(SOURCE!G1106)), "")&amp;
      TEXT(SOURCE!H1106,"??0")&amp;", "&amp; IF(SOURCE!$T$2-3 &gt;= 0, REPT(" ",SOURCE!$T$2-3), "")&amp;
      TEXT(SOURCE!I1106,"??0")&amp;", "&amp; IF(SOURCE!$U$2-3 &gt;= 0, REPT(" ",SOURCE!$U$2-3), "")&amp;
      SOURCE!J1106&amp;", "&amp; IF(SOURCE!$V$2-LEN(SOURCE!J1106) &gt;= 0, REPT(" ",SOURCE!$V$2-LEN(SOURCE!J1106)), "")&amp;
      SOURCE!K1106&amp;      IF(SOURCE!$W$2-LEN(SOURCE!K1106) &gt;= 0, REPT(" ",SOURCE!$W$2-LEN(SOURCE!K1106)), "")&amp;
  ", "&amp; SOURCE!L1106&amp;      IF(SOURCE!$Y$2-LEN(SOURCE!L1106) &gt;= 0, REPT(" ",SOURCE!$Y$2-LEN(SOURCE!L1106)), "")&amp;
      "},"&amp;IF(SOURCE!M1106&lt;&gt;"","   "&amp;SOURCE!M1106,"")
 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107" spans="1:1">
      <c r="A1107" s="14" t="str">
        <f>IF(SOURCE!C1107&lt;0,VLOOKUP(SOURCE!C1107,lookups!A$1:B$25,2,0),
  IF(ISBLANK(SOURCE!C1107),
    "",
    "/* "&amp;TEXT(SOURCE!C1107,"???0")&amp;" *"&amp;
      SOURCE!D1107&amp;", "&amp; IF(SOURCE!$P$2-LEN(SOURCE!D1107) &gt;= 0, REPT(" ",SOURCE!$P$2-LEN(SOURCE!D1107)), "")&amp;
      SOURCE!E1107&amp;", "&amp; IF(SOURCE!$Q$2-LEN(SOURCE!E1107) &gt;= 0, REPT(" ",SOURCE!$Q$2-LEN(SOURCE!E1107)), "")&amp;
      SOURCE!F1107&amp;", "&amp; IF(SOURCE!$R$2-LEN(SOURCE!F1107) &gt;=0, REPT(" ",SOURCE!$R$2-LEN(SOURCE!F1107)), "")&amp;
      SOURCE!G1107&amp;", "&amp; IF(SOURCE!$S$2-LEN(SOURCE!G1107) &gt;= 0, REPT(" ",SOURCE!$S$2-LEN(SOURCE!G1107)), "")&amp;
      TEXT(SOURCE!H1107,"??0")&amp;", "&amp; IF(SOURCE!$T$2-3 &gt;= 0, REPT(" ",SOURCE!$T$2-3), "")&amp;
      TEXT(SOURCE!I1107,"??0")&amp;", "&amp; IF(SOURCE!$U$2-3 &gt;= 0, REPT(" ",SOURCE!$U$2-3), "")&amp;
      SOURCE!J1107&amp;", "&amp; IF(SOURCE!$V$2-LEN(SOURCE!J1107) &gt;= 0, REPT(" ",SOURCE!$V$2-LEN(SOURCE!J1107)), "")&amp;
      SOURCE!K1107&amp;      IF(SOURCE!$W$2-LEN(SOURCE!K1107) &gt;= 0, REPT(" ",SOURCE!$W$2-LEN(SOURCE!K1107)), "")&amp;
  ", "&amp; SOURCE!L1107&amp;      IF(SOURCE!$Y$2-LEN(SOURCE!L1107) &gt;= 0, REPT(" ",SOURCE!$Y$2-LEN(SOURCE!L1107)), "")&amp;
      "},"&amp;IF(SOURCE!M1107&lt;&gt;"","   "&amp;SOURCE!M1107,"")
 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108" spans="1:1">
      <c r="A1108" s="14" t="str">
        <f>IF(SOURCE!C1108&lt;0,VLOOKUP(SOURCE!C1108,lookups!A$1:B$25,2,0),
  IF(ISBLANK(SOURCE!C1108),
    "",
    "/* "&amp;TEXT(SOURCE!C1108,"???0")&amp;" *"&amp;
      SOURCE!D1108&amp;", "&amp; IF(SOURCE!$P$2-LEN(SOURCE!D1108) &gt;= 0, REPT(" ",SOURCE!$P$2-LEN(SOURCE!D1108)), "")&amp;
      SOURCE!E1108&amp;", "&amp; IF(SOURCE!$Q$2-LEN(SOURCE!E1108) &gt;= 0, REPT(" ",SOURCE!$Q$2-LEN(SOURCE!E1108)), "")&amp;
      SOURCE!F1108&amp;", "&amp; IF(SOURCE!$R$2-LEN(SOURCE!F1108) &gt;=0, REPT(" ",SOURCE!$R$2-LEN(SOURCE!F1108)), "")&amp;
      SOURCE!G1108&amp;", "&amp; IF(SOURCE!$S$2-LEN(SOURCE!G1108) &gt;= 0, REPT(" ",SOURCE!$S$2-LEN(SOURCE!G1108)), "")&amp;
      TEXT(SOURCE!H1108,"??0")&amp;", "&amp; IF(SOURCE!$T$2-3 &gt;= 0, REPT(" ",SOURCE!$T$2-3), "")&amp;
      TEXT(SOURCE!I1108,"??0")&amp;", "&amp; IF(SOURCE!$U$2-3 &gt;= 0, REPT(" ",SOURCE!$U$2-3), "")&amp;
      SOURCE!J1108&amp;", "&amp; IF(SOURCE!$V$2-LEN(SOURCE!J1108) &gt;= 0, REPT(" ",SOURCE!$V$2-LEN(SOURCE!J1108)), "")&amp;
      SOURCE!K1108&amp;      IF(SOURCE!$W$2-LEN(SOURCE!K1108) &gt;= 0, REPT(" ",SOURCE!$W$2-LEN(SOURCE!K1108)), "")&amp;
  ", "&amp; SOURCE!L1108&amp;      IF(SOURCE!$Y$2-LEN(SOURCE!L1108) &gt;= 0, REPT(" ",SOURCE!$Y$2-LEN(SOURCE!L1108)), "")&amp;
      "},"&amp;IF(SOURCE!M1108&lt;&gt;"","   "&amp;SOURCE!M1108,"")
 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109" spans="1:1">
      <c r="A1109" s="14" t="str">
        <f>IF(SOURCE!C1109&lt;0,VLOOKUP(SOURCE!C1109,lookups!A$1:B$25,2,0),
  IF(ISBLANK(SOURCE!C1109),
    "",
    "/* "&amp;TEXT(SOURCE!C1109,"???0")&amp;" *"&amp;
      SOURCE!D1109&amp;", "&amp; IF(SOURCE!$P$2-LEN(SOURCE!D1109) &gt;= 0, REPT(" ",SOURCE!$P$2-LEN(SOURCE!D1109)), "")&amp;
      SOURCE!E1109&amp;", "&amp; IF(SOURCE!$Q$2-LEN(SOURCE!E1109) &gt;= 0, REPT(" ",SOURCE!$Q$2-LEN(SOURCE!E1109)), "")&amp;
      SOURCE!F1109&amp;", "&amp; IF(SOURCE!$R$2-LEN(SOURCE!F1109) &gt;=0, REPT(" ",SOURCE!$R$2-LEN(SOURCE!F1109)), "")&amp;
      SOURCE!G1109&amp;", "&amp; IF(SOURCE!$S$2-LEN(SOURCE!G1109) &gt;= 0, REPT(" ",SOURCE!$S$2-LEN(SOURCE!G1109)), "")&amp;
      TEXT(SOURCE!H1109,"??0")&amp;", "&amp; IF(SOURCE!$T$2-3 &gt;= 0, REPT(" ",SOURCE!$T$2-3), "")&amp;
      TEXT(SOURCE!I1109,"??0")&amp;", "&amp; IF(SOURCE!$U$2-3 &gt;= 0, REPT(" ",SOURCE!$U$2-3), "")&amp;
      SOURCE!J1109&amp;", "&amp; IF(SOURCE!$V$2-LEN(SOURCE!J1109) &gt;= 0, REPT(" ",SOURCE!$V$2-LEN(SOURCE!J1109)), "")&amp;
      SOURCE!K1109&amp;      IF(SOURCE!$W$2-LEN(SOURCE!K1109) &gt;= 0, REPT(" ",SOURCE!$W$2-LEN(SOURCE!K1109)), "")&amp;
  ", "&amp; SOURCE!L1109&amp;      IF(SOURCE!$Y$2-LEN(SOURCE!L1109) &gt;= 0, REPT(" ",SOURCE!$Y$2-LEN(SOURCE!L1109)), "")&amp;
      "},"&amp;IF(SOURCE!M1109&lt;&gt;"","   "&amp;SOURCE!M1109,"")
 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110" spans="1:1">
      <c r="A1110" s="14" t="str">
        <f>IF(SOURCE!C1110&lt;0,VLOOKUP(SOURCE!C1110,lookups!A$1:B$25,2,0),
  IF(ISBLANK(SOURCE!C1110),
    "",
    "/* "&amp;TEXT(SOURCE!C1110,"???0")&amp;" *"&amp;
      SOURCE!D1110&amp;", "&amp; IF(SOURCE!$P$2-LEN(SOURCE!D1110) &gt;= 0, REPT(" ",SOURCE!$P$2-LEN(SOURCE!D1110)), "")&amp;
      SOURCE!E1110&amp;", "&amp; IF(SOURCE!$Q$2-LEN(SOURCE!E1110) &gt;= 0, REPT(" ",SOURCE!$Q$2-LEN(SOURCE!E1110)), "")&amp;
      SOURCE!F1110&amp;", "&amp; IF(SOURCE!$R$2-LEN(SOURCE!F1110) &gt;=0, REPT(" ",SOURCE!$R$2-LEN(SOURCE!F1110)), "")&amp;
      SOURCE!G1110&amp;", "&amp; IF(SOURCE!$S$2-LEN(SOURCE!G1110) &gt;= 0, REPT(" ",SOURCE!$S$2-LEN(SOURCE!G1110)), "")&amp;
      TEXT(SOURCE!H1110,"??0")&amp;", "&amp; IF(SOURCE!$T$2-3 &gt;= 0, REPT(" ",SOURCE!$T$2-3), "")&amp;
      TEXT(SOURCE!I1110,"??0")&amp;", "&amp; IF(SOURCE!$U$2-3 &gt;= 0, REPT(" ",SOURCE!$U$2-3), "")&amp;
      SOURCE!J1110&amp;", "&amp; IF(SOURCE!$V$2-LEN(SOURCE!J1110) &gt;= 0, REPT(" ",SOURCE!$V$2-LEN(SOURCE!J1110)), "")&amp;
      SOURCE!K1110&amp;      IF(SOURCE!$W$2-LEN(SOURCE!K1110) &gt;= 0, REPT(" ",SOURCE!$W$2-LEN(SOURCE!K1110)), "")&amp;
  ", "&amp; SOURCE!L1110&amp;      IF(SOURCE!$Y$2-LEN(SOURCE!L1110) &gt;= 0, REPT(" ",SOURCE!$Y$2-LEN(SOURCE!L1110)), "")&amp;
      "},"&amp;IF(SOURCE!M1110&lt;&gt;"","   "&amp;SOURCE!M1110,"")
 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111" spans="1:1">
      <c r="A1111" s="14" t="str">
        <f>IF(SOURCE!C1111&lt;0,VLOOKUP(SOURCE!C1111,lookups!A$1:B$25,2,0),
  IF(ISBLANK(SOURCE!C1111),
    "",
    "/* "&amp;TEXT(SOURCE!C1111,"???0")&amp;" *"&amp;
      SOURCE!D1111&amp;", "&amp; IF(SOURCE!$P$2-LEN(SOURCE!D1111) &gt;= 0, REPT(" ",SOURCE!$P$2-LEN(SOURCE!D1111)), "")&amp;
      SOURCE!E1111&amp;", "&amp; IF(SOURCE!$Q$2-LEN(SOURCE!E1111) &gt;= 0, REPT(" ",SOURCE!$Q$2-LEN(SOURCE!E1111)), "")&amp;
      SOURCE!F1111&amp;", "&amp; IF(SOURCE!$R$2-LEN(SOURCE!F1111) &gt;=0, REPT(" ",SOURCE!$R$2-LEN(SOURCE!F1111)), "")&amp;
      SOURCE!G1111&amp;", "&amp; IF(SOURCE!$S$2-LEN(SOURCE!G1111) &gt;= 0, REPT(" ",SOURCE!$S$2-LEN(SOURCE!G1111)), "")&amp;
      TEXT(SOURCE!H1111,"??0")&amp;", "&amp; IF(SOURCE!$T$2-3 &gt;= 0, REPT(" ",SOURCE!$T$2-3), "")&amp;
      TEXT(SOURCE!I1111,"??0")&amp;", "&amp; IF(SOURCE!$U$2-3 &gt;= 0, REPT(" ",SOURCE!$U$2-3), "")&amp;
      SOURCE!J1111&amp;", "&amp; IF(SOURCE!$V$2-LEN(SOURCE!J1111) &gt;= 0, REPT(" ",SOURCE!$V$2-LEN(SOURCE!J1111)), "")&amp;
      SOURCE!K1111&amp;      IF(SOURCE!$W$2-LEN(SOURCE!K1111) &gt;= 0, REPT(" ",SOURCE!$W$2-LEN(SOURCE!K1111)), "")&amp;
  ", "&amp; SOURCE!L1111&amp;      IF(SOURCE!$Y$2-LEN(SOURCE!L1111) &gt;= 0, REPT(" ",SOURCE!$Y$2-LEN(SOURCE!L1111)), "")&amp;
      "},"&amp;IF(SOURCE!M1111&lt;&gt;"","   "&amp;SOURCE!M1111,"")
 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112" spans="1:1">
      <c r="A1112" s="14" t="str">
        <f>IF(SOURCE!C1112&lt;0,VLOOKUP(SOURCE!C1112,lookups!A$1:B$25,2,0),
  IF(ISBLANK(SOURCE!C1112),
    "",
    "/* "&amp;TEXT(SOURCE!C1112,"???0")&amp;" *"&amp;
      SOURCE!D1112&amp;", "&amp; IF(SOURCE!$P$2-LEN(SOURCE!D1112) &gt;= 0, REPT(" ",SOURCE!$P$2-LEN(SOURCE!D1112)), "")&amp;
      SOURCE!E1112&amp;", "&amp; IF(SOURCE!$Q$2-LEN(SOURCE!E1112) &gt;= 0, REPT(" ",SOURCE!$Q$2-LEN(SOURCE!E1112)), "")&amp;
      SOURCE!F1112&amp;", "&amp; IF(SOURCE!$R$2-LEN(SOURCE!F1112) &gt;=0, REPT(" ",SOURCE!$R$2-LEN(SOURCE!F1112)), "")&amp;
      SOURCE!G1112&amp;", "&amp; IF(SOURCE!$S$2-LEN(SOURCE!G1112) &gt;= 0, REPT(" ",SOURCE!$S$2-LEN(SOURCE!G1112)), "")&amp;
      TEXT(SOURCE!H1112,"??0")&amp;", "&amp; IF(SOURCE!$T$2-3 &gt;= 0, REPT(" ",SOURCE!$T$2-3), "")&amp;
      TEXT(SOURCE!I1112,"??0")&amp;", "&amp; IF(SOURCE!$U$2-3 &gt;= 0, REPT(" ",SOURCE!$U$2-3), "")&amp;
      SOURCE!J1112&amp;", "&amp; IF(SOURCE!$V$2-LEN(SOURCE!J1112) &gt;= 0, REPT(" ",SOURCE!$V$2-LEN(SOURCE!J1112)), "")&amp;
      SOURCE!K1112&amp;      IF(SOURCE!$W$2-LEN(SOURCE!K1112) &gt;= 0, REPT(" ",SOURCE!$W$2-LEN(SOURCE!K1112)), "")&amp;
  ", "&amp; SOURCE!L1112&amp;      IF(SOURCE!$Y$2-LEN(SOURCE!L1112) &gt;= 0, REPT(" ",SOURCE!$Y$2-LEN(SOURCE!L1112)), "")&amp;
      "},"&amp;IF(SOURCE!M1112&lt;&gt;"","   "&amp;SOURCE!M1112,"")
 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113" spans="1:1">
      <c r="A1113" s="14" t="str">
        <f>IF(SOURCE!C1113&lt;0,VLOOKUP(SOURCE!C1113,lookups!A$1:B$25,2,0),
  IF(ISBLANK(SOURCE!C1113),
    "",
    "/* "&amp;TEXT(SOURCE!C1113,"???0")&amp;" *"&amp;
      SOURCE!D1113&amp;", "&amp; IF(SOURCE!$P$2-LEN(SOURCE!D1113) &gt;= 0, REPT(" ",SOURCE!$P$2-LEN(SOURCE!D1113)), "")&amp;
      SOURCE!E1113&amp;", "&amp; IF(SOURCE!$Q$2-LEN(SOURCE!E1113) &gt;= 0, REPT(" ",SOURCE!$Q$2-LEN(SOURCE!E1113)), "")&amp;
      SOURCE!F1113&amp;", "&amp; IF(SOURCE!$R$2-LEN(SOURCE!F1113) &gt;=0, REPT(" ",SOURCE!$R$2-LEN(SOURCE!F1113)), "")&amp;
      SOURCE!G1113&amp;", "&amp; IF(SOURCE!$S$2-LEN(SOURCE!G1113) &gt;= 0, REPT(" ",SOURCE!$S$2-LEN(SOURCE!G1113)), "")&amp;
      TEXT(SOURCE!H1113,"??0")&amp;", "&amp; IF(SOURCE!$T$2-3 &gt;= 0, REPT(" ",SOURCE!$T$2-3), "")&amp;
      TEXT(SOURCE!I1113,"??0")&amp;", "&amp; IF(SOURCE!$U$2-3 &gt;= 0, REPT(" ",SOURCE!$U$2-3), "")&amp;
      SOURCE!J1113&amp;", "&amp; IF(SOURCE!$V$2-LEN(SOURCE!J1113) &gt;= 0, REPT(" ",SOURCE!$V$2-LEN(SOURCE!J1113)), "")&amp;
      SOURCE!K1113&amp;      IF(SOURCE!$W$2-LEN(SOURCE!K1113) &gt;= 0, REPT(" ",SOURCE!$W$2-LEN(SOURCE!K1113)), "")&amp;
  ", "&amp; SOURCE!L1113&amp;      IF(SOURCE!$Y$2-LEN(SOURCE!L1113) &gt;= 0, REPT(" ",SOURCE!$Y$2-LEN(SOURCE!L1113)), "")&amp;
      "},"&amp;IF(SOURCE!M1113&lt;&gt;"","   "&amp;SOURCE!M1113,"")
 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114" spans="1:1">
      <c r="A1114" s="14" t="str">
        <f>IF(SOURCE!C1114&lt;0,VLOOKUP(SOURCE!C1114,lookups!A$1:B$25,2,0),
  IF(ISBLANK(SOURCE!C1114),
    "",
    "/* "&amp;TEXT(SOURCE!C1114,"???0")&amp;" *"&amp;
      SOURCE!D1114&amp;", "&amp; IF(SOURCE!$P$2-LEN(SOURCE!D1114) &gt;= 0, REPT(" ",SOURCE!$P$2-LEN(SOURCE!D1114)), "")&amp;
      SOURCE!E1114&amp;", "&amp; IF(SOURCE!$Q$2-LEN(SOURCE!E1114) &gt;= 0, REPT(" ",SOURCE!$Q$2-LEN(SOURCE!E1114)), "")&amp;
      SOURCE!F1114&amp;", "&amp; IF(SOURCE!$R$2-LEN(SOURCE!F1114) &gt;=0, REPT(" ",SOURCE!$R$2-LEN(SOURCE!F1114)), "")&amp;
      SOURCE!G1114&amp;", "&amp; IF(SOURCE!$S$2-LEN(SOURCE!G1114) &gt;= 0, REPT(" ",SOURCE!$S$2-LEN(SOURCE!G1114)), "")&amp;
      TEXT(SOURCE!H1114,"??0")&amp;", "&amp; IF(SOURCE!$T$2-3 &gt;= 0, REPT(" ",SOURCE!$T$2-3), "")&amp;
      TEXT(SOURCE!I1114,"??0")&amp;", "&amp; IF(SOURCE!$U$2-3 &gt;= 0, REPT(" ",SOURCE!$U$2-3), "")&amp;
      SOURCE!J1114&amp;", "&amp; IF(SOURCE!$V$2-LEN(SOURCE!J1114) &gt;= 0, REPT(" ",SOURCE!$V$2-LEN(SOURCE!J1114)), "")&amp;
      SOURCE!K1114&amp;      IF(SOURCE!$W$2-LEN(SOURCE!K1114) &gt;= 0, REPT(" ",SOURCE!$W$2-LEN(SOURCE!K1114)), "")&amp;
  ", "&amp; SOURCE!L1114&amp;      IF(SOURCE!$Y$2-LEN(SOURCE!L1114) &gt;= 0, REPT(" ",SOURCE!$Y$2-LEN(SOURCE!L1114)), "")&amp;
      "},"&amp;IF(SOURCE!M1114&lt;&gt;"","   "&amp;SOURCE!M1114,"")
 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115" spans="1:1">
      <c r="A1115" s="14" t="str">
        <f>IF(SOURCE!C1115&lt;0,VLOOKUP(SOURCE!C1115,lookups!A$1:B$25,2,0),
  IF(ISBLANK(SOURCE!C1115),
    "",
    "/* "&amp;TEXT(SOURCE!C1115,"???0")&amp;" *"&amp;
      SOURCE!D1115&amp;", "&amp; IF(SOURCE!$P$2-LEN(SOURCE!D1115) &gt;= 0, REPT(" ",SOURCE!$P$2-LEN(SOURCE!D1115)), "")&amp;
      SOURCE!E1115&amp;", "&amp; IF(SOURCE!$Q$2-LEN(SOURCE!E1115) &gt;= 0, REPT(" ",SOURCE!$Q$2-LEN(SOURCE!E1115)), "")&amp;
      SOURCE!F1115&amp;", "&amp; IF(SOURCE!$R$2-LEN(SOURCE!F1115) &gt;=0, REPT(" ",SOURCE!$R$2-LEN(SOURCE!F1115)), "")&amp;
      SOURCE!G1115&amp;", "&amp; IF(SOURCE!$S$2-LEN(SOURCE!G1115) &gt;= 0, REPT(" ",SOURCE!$S$2-LEN(SOURCE!G1115)), "")&amp;
      TEXT(SOURCE!H1115,"??0")&amp;", "&amp; IF(SOURCE!$T$2-3 &gt;= 0, REPT(" ",SOURCE!$T$2-3), "")&amp;
      TEXT(SOURCE!I1115,"??0")&amp;", "&amp; IF(SOURCE!$U$2-3 &gt;= 0, REPT(" ",SOURCE!$U$2-3), "")&amp;
      SOURCE!J1115&amp;", "&amp; IF(SOURCE!$V$2-LEN(SOURCE!J1115) &gt;= 0, REPT(" ",SOURCE!$V$2-LEN(SOURCE!J1115)), "")&amp;
      SOURCE!K1115&amp;      IF(SOURCE!$W$2-LEN(SOURCE!K1115) &gt;= 0, REPT(" ",SOURCE!$W$2-LEN(SOURCE!K1115)), "")&amp;
  ", "&amp; SOURCE!L1115&amp;      IF(SOURCE!$Y$2-LEN(SOURCE!L1115) &gt;= 0, REPT(" ",SOURCE!$Y$2-LEN(SOURCE!L1115)), "")&amp;
      "},"&amp;IF(SOURCE!M1115&lt;&gt;"","   "&amp;SOURCE!M1115,"")
 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116" spans="1:1">
      <c r="A1116" s="14" t="str">
        <f>IF(SOURCE!C1116&lt;0,VLOOKUP(SOURCE!C1116,lookups!A$1:B$25,2,0),
  IF(ISBLANK(SOURCE!C1116),
    "",
    "/* "&amp;TEXT(SOURCE!C1116,"???0")&amp;" *"&amp;
      SOURCE!D1116&amp;", "&amp; IF(SOURCE!$P$2-LEN(SOURCE!D1116) &gt;= 0, REPT(" ",SOURCE!$P$2-LEN(SOURCE!D1116)), "")&amp;
      SOURCE!E1116&amp;", "&amp; IF(SOURCE!$Q$2-LEN(SOURCE!E1116) &gt;= 0, REPT(" ",SOURCE!$Q$2-LEN(SOURCE!E1116)), "")&amp;
      SOURCE!F1116&amp;", "&amp; IF(SOURCE!$R$2-LEN(SOURCE!F1116) &gt;=0, REPT(" ",SOURCE!$R$2-LEN(SOURCE!F1116)), "")&amp;
      SOURCE!G1116&amp;", "&amp; IF(SOURCE!$S$2-LEN(SOURCE!G1116) &gt;= 0, REPT(" ",SOURCE!$S$2-LEN(SOURCE!G1116)), "")&amp;
      TEXT(SOURCE!H1116,"??0")&amp;", "&amp; IF(SOURCE!$T$2-3 &gt;= 0, REPT(" ",SOURCE!$T$2-3), "")&amp;
      TEXT(SOURCE!I1116,"??0")&amp;", "&amp; IF(SOURCE!$U$2-3 &gt;= 0, REPT(" ",SOURCE!$U$2-3), "")&amp;
      SOURCE!J1116&amp;", "&amp; IF(SOURCE!$V$2-LEN(SOURCE!J1116) &gt;= 0, REPT(" ",SOURCE!$V$2-LEN(SOURCE!J1116)), "")&amp;
      SOURCE!K1116&amp;      IF(SOURCE!$W$2-LEN(SOURCE!K1116) &gt;= 0, REPT(" ",SOURCE!$W$2-LEN(SOURCE!K1116)), "")&amp;
  ", "&amp; SOURCE!L1116&amp;      IF(SOURCE!$Y$2-LEN(SOURCE!L1116) &gt;= 0, REPT(" ",SOURCE!$Y$2-LEN(SOURCE!L1116)), "")&amp;
      "},"&amp;IF(SOURCE!M1116&lt;&gt;"","   "&amp;SOURCE!M1116,"")
 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117" spans="1:1">
      <c r="A1117" s="14" t="str">
        <f>IF(SOURCE!C1117&lt;0,VLOOKUP(SOURCE!C1117,lookups!A$1:B$25,2,0),
  IF(ISBLANK(SOURCE!C1117),
    "",
    "/* "&amp;TEXT(SOURCE!C1117,"???0")&amp;" *"&amp;
      SOURCE!D1117&amp;", "&amp; IF(SOURCE!$P$2-LEN(SOURCE!D1117) &gt;= 0, REPT(" ",SOURCE!$P$2-LEN(SOURCE!D1117)), "")&amp;
      SOURCE!E1117&amp;", "&amp; IF(SOURCE!$Q$2-LEN(SOURCE!E1117) &gt;= 0, REPT(" ",SOURCE!$Q$2-LEN(SOURCE!E1117)), "")&amp;
      SOURCE!F1117&amp;", "&amp; IF(SOURCE!$R$2-LEN(SOURCE!F1117) &gt;=0, REPT(" ",SOURCE!$R$2-LEN(SOURCE!F1117)), "")&amp;
      SOURCE!G1117&amp;", "&amp; IF(SOURCE!$S$2-LEN(SOURCE!G1117) &gt;= 0, REPT(" ",SOURCE!$S$2-LEN(SOURCE!G1117)), "")&amp;
      TEXT(SOURCE!H1117,"??0")&amp;", "&amp; IF(SOURCE!$T$2-3 &gt;= 0, REPT(" ",SOURCE!$T$2-3), "")&amp;
      TEXT(SOURCE!I1117,"??0")&amp;", "&amp; IF(SOURCE!$U$2-3 &gt;= 0, REPT(" ",SOURCE!$U$2-3), "")&amp;
      SOURCE!J1117&amp;", "&amp; IF(SOURCE!$V$2-LEN(SOURCE!J1117) &gt;= 0, REPT(" ",SOURCE!$V$2-LEN(SOURCE!J1117)), "")&amp;
      SOURCE!K1117&amp;      IF(SOURCE!$W$2-LEN(SOURCE!K1117) &gt;= 0, REPT(" ",SOURCE!$W$2-LEN(SOURCE!K1117)), "")&amp;
  ", "&amp; SOURCE!L1117&amp;      IF(SOURCE!$Y$2-LEN(SOURCE!L1117) &gt;= 0, REPT(" ",SOURCE!$Y$2-LEN(SOURCE!L1117)), "")&amp;
      "},"&amp;IF(SOURCE!M1117&lt;&gt;"","   "&amp;SOURCE!M1117,"")
 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118" spans="1:1">
      <c r="A1118" s="14" t="str">
        <f>IF(SOURCE!C1118&lt;0,VLOOKUP(SOURCE!C1118,lookups!A$1:B$25,2,0),
  IF(ISBLANK(SOURCE!C1118),
    "",
    "/* "&amp;TEXT(SOURCE!C1118,"???0")&amp;" *"&amp;
      SOURCE!D1118&amp;", "&amp; IF(SOURCE!$P$2-LEN(SOURCE!D1118) &gt;= 0, REPT(" ",SOURCE!$P$2-LEN(SOURCE!D1118)), "")&amp;
      SOURCE!E1118&amp;", "&amp; IF(SOURCE!$Q$2-LEN(SOURCE!E1118) &gt;= 0, REPT(" ",SOURCE!$Q$2-LEN(SOURCE!E1118)), "")&amp;
      SOURCE!F1118&amp;", "&amp; IF(SOURCE!$R$2-LEN(SOURCE!F1118) &gt;=0, REPT(" ",SOURCE!$R$2-LEN(SOURCE!F1118)), "")&amp;
      SOURCE!G1118&amp;", "&amp; IF(SOURCE!$S$2-LEN(SOURCE!G1118) &gt;= 0, REPT(" ",SOURCE!$S$2-LEN(SOURCE!G1118)), "")&amp;
      TEXT(SOURCE!H1118,"??0")&amp;", "&amp; IF(SOURCE!$T$2-3 &gt;= 0, REPT(" ",SOURCE!$T$2-3), "")&amp;
      TEXT(SOURCE!I1118,"??0")&amp;", "&amp; IF(SOURCE!$U$2-3 &gt;= 0, REPT(" ",SOURCE!$U$2-3), "")&amp;
      SOURCE!J1118&amp;", "&amp; IF(SOURCE!$V$2-LEN(SOURCE!J1118) &gt;= 0, REPT(" ",SOURCE!$V$2-LEN(SOURCE!J1118)), "")&amp;
      SOURCE!K1118&amp;      IF(SOURCE!$W$2-LEN(SOURCE!K1118) &gt;= 0, REPT(" ",SOURCE!$W$2-LEN(SOURCE!K1118)), "")&amp;
  ", "&amp; SOURCE!L1118&amp;      IF(SOURCE!$Y$2-LEN(SOURCE!L1118) &gt;= 0, REPT(" ",SOURCE!$Y$2-LEN(SOURCE!L1118)), "")&amp;
      "},"&amp;IF(SOURCE!M1118&lt;&gt;"","   "&amp;SOURCE!M1118,"")
 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119" spans="1:1">
      <c r="A1119" s="14" t="str">
        <f>IF(SOURCE!C1119&lt;0,VLOOKUP(SOURCE!C1119,lookups!A$1:B$25,2,0),
  IF(ISBLANK(SOURCE!C1119),
    "",
    "/* "&amp;TEXT(SOURCE!C1119,"???0")&amp;" *"&amp;
      SOURCE!D1119&amp;", "&amp; IF(SOURCE!$P$2-LEN(SOURCE!D1119) &gt;= 0, REPT(" ",SOURCE!$P$2-LEN(SOURCE!D1119)), "")&amp;
      SOURCE!E1119&amp;", "&amp; IF(SOURCE!$Q$2-LEN(SOURCE!E1119) &gt;= 0, REPT(" ",SOURCE!$Q$2-LEN(SOURCE!E1119)), "")&amp;
      SOURCE!F1119&amp;", "&amp; IF(SOURCE!$R$2-LEN(SOURCE!F1119) &gt;=0, REPT(" ",SOURCE!$R$2-LEN(SOURCE!F1119)), "")&amp;
      SOURCE!G1119&amp;", "&amp; IF(SOURCE!$S$2-LEN(SOURCE!G1119) &gt;= 0, REPT(" ",SOURCE!$S$2-LEN(SOURCE!G1119)), "")&amp;
      TEXT(SOURCE!H1119,"??0")&amp;", "&amp; IF(SOURCE!$T$2-3 &gt;= 0, REPT(" ",SOURCE!$T$2-3), "")&amp;
      TEXT(SOURCE!I1119,"??0")&amp;", "&amp; IF(SOURCE!$U$2-3 &gt;= 0, REPT(" ",SOURCE!$U$2-3), "")&amp;
      SOURCE!J1119&amp;", "&amp; IF(SOURCE!$V$2-LEN(SOURCE!J1119) &gt;= 0, REPT(" ",SOURCE!$V$2-LEN(SOURCE!J1119)), "")&amp;
      SOURCE!K1119&amp;      IF(SOURCE!$W$2-LEN(SOURCE!K1119) &gt;= 0, REPT(" ",SOURCE!$W$2-LEN(SOURCE!K1119)), "")&amp;
  ", "&amp; SOURCE!L1119&amp;      IF(SOURCE!$Y$2-LEN(SOURCE!L1119) &gt;= 0, REPT(" ",SOURCE!$Y$2-LEN(SOURCE!L1119)), "")&amp;
      "},"&amp;IF(SOURCE!M1119&lt;&gt;"","   "&amp;SOURCE!M1119,"")
 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120" spans="1:1">
      <c r="A1120" s="14" t="str">
        <f>IF(SOURCE!C1120&lt;0,VLOOKUP(SOURCE!C1120,lookups!A$1:B$25,2,0),
  IF(ISBLANK(SOURCE!C1120),
    "",
    "/* "&amp;TEXT(SOURCE!C1120,"???0")&amp;" *"&amp;
      SOURCE!D1120&amp;", "&amp; IF(SOURCE!$P$2-LEN(SOURCE!D1120) &gt;= 0, REPT(" ",SOURCE!$P$2-LEN(SOURCE!D1120)), "")&amp;
      SOURCE!E1120&amp;", "&amp; IF(SOURCE!$Q$2-LEN(SOURCE!E1120) &gt;= 0, REPT(" ",SOURCE!$Q$2-LEN(SOURCE!E1120)), "")&amp;
      SOURCE!F1120&amp;", "&amp; IF(SOURCE!$R$2-LEN(SOURCE!F1120) &gt;=0, REPT(" ",SOURCE!$R$2-LEN(SOURCE!F1120)), "")&amp;
      SOURCE!G1120&amp;", "&amp; IF(SOURCE!$S$2-LEN(SOURCE!G1120) &gt;= 0, REPT(" ",SOURCE!$S$2-LEN(SOURCE!G1120)), "")&amp;
      TEXT(SOURCE!H1120,"??0")&amp;", "&amp; IF(SOURCE!$T$2-3 &gt;= 0, REPT(" ",SOURCE!$T$2-3), "")&amp;
      TEXT(SOURCE!I1120,"??0")&amp;", "&amp; IF(SOURCE!$U$2-3 &gt;= 0, REPT(" ",SOURCE!$U$2-3), "")&amp;
      SOURCE!J1120&amp;", "&amp; IF(SOURCE!$V$2-LEN(SOURCE!J1120) &gt;= 0, REPT(" ",SOURCE!$V$2-LEN(SOURCE!J1120)), "")&amp;
      SOURCE!K1120&amp;      IF(SOURCE!$W$2-LEN(SOURCE!K1120) &gt;= 0, REPT(" ",SOURCE!$W$2-LEN(SOURCE!K1120)), "")&amp;
  ", "&amp; SOURCE!L1120&amp;      IF(SOURCE!$Y$2-LEN(SOURCE!L1120) &gt;= 0, REPT(" ",SOURCE!$Y$2-LEN(SOURCE!L1120)), "")&amp;
      "},"&amp;IF(SOURCE!M1120&lt;&gt;"","   "&amp;SOURCE!M1120,"")
 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121" spans="1:1">
      <c r="A1121" s="14" t="str">
        <f>IF(SOURCE!C1121&lt;0,VLOOKUP(SOURCE!C1121,lookups!A$1:B$25,2,0),
  IF(ISBLANK(SOURCE!C1121),
    "",
    "/* "&amp;TEXT(SOURCE!C1121,"???0")&amp;" *"&amp;
      SOURCE!D1121&amp;", "&amp; IF(SOURCE!$P$2-LEN(SOURCE!D1121) &gt;= 0, REPT(" ",SOURCE!$P$2-LEN(SOURCE!D1121)), "")&amp;
      SOURCE!E1121&amp;", "&amp; IF(SOURCE!$Q$2-LEN(SOURCE!E1121) &gt;= 0, REPT(" ",SOURCE!$Q$2-LEN(SOURCE!E1121)), "")&amp;
      SOURCE!F1121&amp;", "&amp; IF(SOURCE!$R$2-LEN(SOURCE!F1121) &gt;=0, REPT(" ",SOURCE!$R$2-LEN(SOURCE!F1121)), "")&amp;
      SOURCE!G1121&amp;", "&amp; IF(SOURCE!$S$2-LEN(SOURCE!G1121) &gt;= 0, REPT(" ",SOURCE!$S$2-LEN(SOURCE!G1121)), "")&amp;
      TEXT(SOURCE!H1121,"??0")&amp;", "&amp; IF(SOURCE!$T$2-3 &gt;= 0, REPT(" ",SOURCE!$T$2-3), "")&amp;
      TEXT(SOURCE!I1121,"??0")&amp;", "&amp; IF(SOURCE!$U$2-3 &gt;= 0, REPT(" ",SOURCE!$U$2-3), "")&amp;
      SOURCE!J1121&amp;", "&amp; IF(SOURCE!$V$2-LEN(SOURCE!J1121) &gt;= 0, REPT(" ",SOURCE!$V$2-LEN(SOURCE!J1121)), "")&amp;
      SOURCE!K1121&amp;      IF(SOURCE!$W$2-LEN(SOURCE!K1121) &gt;= 0, REPT(" ",SOURCE!$W$2-LEN(SOURCE!K1121)), "")&amp;
  ", "&amp; SOURCE!L1121&amp;      IF(SOURCE!$Y$2-LEN(SOURCE!L1121) &gt;= 0, REPT(" ",SOURCE!$Y$2-LEN(SOURCE!L1121)), "")&amp;
      "},"&amp;IF(SOURCE!M1121&lt;&gt;"","   "&amp;SOURCE!M1121,"")
 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122" spans="1:1">
      <c r="A1122" s="14" t="str">
        <f>IF(SOURCE!C1122&lt;0,VLOOKUP(SOURCE!C1122,lookups!A$1:B$25,2,0),
  IF(ISBLANK(SOURCE!C1122),
    "",
    "/* "&amp;TEXT(SOURCE!C1122,"???0")&amp;" *"&amp;
      SOURCE!D1122&amp;", "&amp; IF(SOURCE!$P$2-LEN(SOURCE!D1122) &gt;= 0, REPT(" ",SOURCE!$P$2-LEN(SOURCE!D1122)), "")&amp;
      SOURCE!E1122&amp;", "&amp; IF(SOURCE!$Q$2-LEN(SOURCE!E1122) &gt;= 0, REPT(" ",SOURCE!$Q$2-LEN(SOURCE!E1122)), "")&amp;
      SOURCE!F1122&amp;", "&amp; IF(SOURCE!$R$2-LEN(SOURCE!F1122) &gt;=0, REPT(" ",SOURCE!$R$2-LEN(SOURCE!F1122)), "")&amp;
      SOURCE!G1122&amp;", "&amp; IF(SOURCE!$S$2-LEN(SOURCE!G1122) &gt;= 0, REPT(" ",SOURCE!$S$2-LEN(SOURCE!G1122)), "")&amp;
      TEXT(SOURCE!H1122,"??0")&amp;", "&amp; IF(SOURCE!$T$2-3 &gt;= 0, REPT(" ",SOURCE!$T$2-3), "")&amp;
      TEXT(SOURCE!I1122,"??0")&amp;", "&amp; IF(SOURCE!$U$2-3 &gt;= 0, REPT(" ",SOURCE!$U$2-3), "")&amp;
      SOURCE!J1122&amp;", "&amp; IF(SOURCE!$V$2-LEN(SOURCE!J1122) &gt;= 0, REPT(" ",SOURCE!$V$2-LEN(SOURCE!J1122)), "")&amp;
      SOURCE!K1122&amp;      IF(SOURCE!$W$2-LEN(SOURCE!K1122) &gt;= 0, REPT(" ",SOURCE!$W$2-LEN(SOURCE!K1122)), "")&amp;
  ", "&amp; SOURCE!L1122&amp;      IF(SOURCE!$Y$2-LEN(SOURCE!L1122) &gt;= 0, REPT(" ",SOURCE!$Y$2-LEN(SOURCE!L1122)), "")&amp;
      "},"&amp;IF(SOURCE!M1122&lt;&gt;"","   "&amp;SOURCE!M1122,"")
 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123" spans="1:1">
      <c r="A1123" s="14" t="str">
        <f>IF(SOURCE!C1123&lt;0,VLOOKUP(SOURCE!C1123,lookups!A$1:B$25,2,0),
  IF(ISBLANK(SOURCE!C1123),
    "",
    "/* "&amp;TEXT(SOURCE!C1123,"???0")&amp;" *"&amp;
      SOURCE!D1123&amp;", "&amp; IF(SOURCE!$P$2-LEN(SOURCE!D1123) &gt;= 0, REPT(" ",SOURCE!$P$2-LEN(SOURCE!D1123)), "")&amp;
      SOURCE!E1123&amp;", "&amp; IF(SOURCE!$Q$2-LEN(SOURCE!E1123) &gt;= 0, REPT(" ",SOURCE!$Q$2-LEN(SOURCE!E1123)), "")&amp;
      SOURCE!F1123&amp;", "&amp; IF(SOURCE!$R$2-LEN(SOURCE!F1123) &gt;=0, REPT(" ",SOURCE!$R$2-LEN(SOURCE!F1123)), "")&amp;
      SOURCE!G1123&amp;", "&amp; IF(SOURCE!$S$2-LEN(SOURCE!G1123) &gt;= 0, REPT(" ",SOURCE!$S$2-LEN(SOURCE!G1123)), "")&amp;
      TEXT(SOURCE!H1123,"??0")&amp;", "&amp; IF(SOURCE!$T$2-3 &gt;= 0, REPT(" ",SOURCE!$T$2-3), "")&amp;
      TEXT(SOURCE!I1123,"??0")&amp;", "&amp; IF(SOURCE!$U$2-3 &gt;= 0, REPT(" ",SOURCE!$U$2-3), "")&amp;
      SOURCE!J1123&amp;", "&amp; IF(SOURCE!$V$2-LEN(SOURCE!J1123) &gt;= 0, REPT(" ",SOURCE!$V$2-LEN(SOURCE!J1123)), "")&amp;
      SOURCE!K1123&amp;      IF(SOURCE!$W$2-LEN(SOURCE!K1123) &gt;= 0, REPT(" ",SOURCE!$W$2-LEN(SOURCE!K1123)), "")&amp;
  ", "&amp; SOURCE!L1123&amp;      IF(SOURCE!$Y$2-LEN(SOURCE!L1123) &gt;= 0, REPT(" ",SOURCE!$Y$2-LEN(SOURCE!L1123)), "")&amp;
      "},"&amp;IF(SOURCE!M1123&lt;&gt;"","   "&amp;SOURCE!M1123,"")
 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124" spans="1:1">
      <c r="A1124" s="14" t="str">
        <f>IF(SOURCE!C1124&lt;0,VLOOKUP(SOURCE!C1124,lookups!A$1:B$25,2,0),
  IF(ISBLANK(SOURCE!C1124),
    "",
    "/* "&amp;TEXT(SOURCE!C1124,"???0")&amp;" *"&amp;
      SOURCE!D1124&amp;", "&amp; IF(SOURCE!$P$2-LEN(SOURCE!D1124) &gt;= 0, REPT(" ",SOURCE!$P$2-LEN(SOURCE!D1124)), "")&amp;
      SOURCE!E1124&amp;", "&amp; IF(SOURCE!$Q$2-LEN(SOURCE!E1124) &gt;= 0, REPT(" ",SOURCE!$Q$2-LEN(SOURCE!E1124)), "")&amp;
      SOURCE!F1124&amp;", "&amp; IF(SOURCE!$R$2-LEN(SOURCE!F1124) &gt;=0, REPT(" ",SOURCE!$R$2-LEN(SOURCE!F1124)), "")&amp;
      SOURCE!G1124&amp;", "&amp; IF(SOURCE!$S$2-LEN(SOURCE!G1124) &gt;= 0, REPT(" ",SOURCE!$S$2-LEN(SOURCE!G1124)), "")&amp;
      TEXT(SOURCE!H1124,"??0")&amp;", "&amp; IF(SOURCE!$T$2-3 &gt;= 0, REPT(" ",SOURCE!$T$2-3), "")&amp;
      TEXT(SOURCE!I1124,"??0")&amp;", "&amp; IF(SOURCE!$U$2-3 &gt;= 0, REPT(" ",SOURCE!$U$2-3), "")&amp;
      SOURCE!J1124&amp;", "&amp; IF(SOURCE!$V$2-LEN(SOURCE!J1124) &gt;= 0, REPT(" ",SOURCE!$V$2-LEN(SOURCE!J1124)), "")&amp;
      SOURCE!K1124&amp;      IF(SOURCE!$W$2-LEN(SOURCE!K1124) &gt;= 0, REPT(" ",SOURCE!$W$2-LEN(SOURCE!K1124)), "")&amp;
  ", "&amp; SOURCE!L1124&amp;      IF(SOURCE!$Y$2-LEN(SOURCE!L1124) &gt;= 0, REPT(" ",SOURCE!$Y$2-LEN(SOURCE!L1124)), "")&amp;
      "},"&amp;IF(SOURCE!M1124&lt;&gt;"","   "&amp;SOURCE!M1124,"")
 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125" spans="1:1">
      <c r="A1125" s="14" t="str">
        <f>IF(SOURCE!C1125&lt;0,VLOOKUP(SOURCE!C1125,lookups!A$1:B$25,2,0),
  IF(ISBLANK(SOURCE!C1125),
    "",
    "/* "&amp;TEXT(SOURCE!C1125,"???0")&amp;" *"&amp;
      SOURCE!D1125&amp;", "&amp; IF(SOURCE!$P$2-LEN(SOURCE!D1125) &gt;= 0, REPT(" ",SOURCE!$P$2-LEN(SOURCE!D1125)), "")&amp;
      SOURCE!E1125&amp;", "&amp; IF(SOURCE!$Q$2-LEN(SOURCE!E1125) &gt;= 0, REPT(" ",SOURCE!$Q$2-LEN(SOURCE!E1125)), "")&amp;
      SOURCE!F1125&amp;", "&amp; IF(SOURCE!$R$2-LEN(SOURCE!F1125) &gt;=0, REPT(" ",SOURCE!$R$2-LEN(SOURCE!F1125)), "")&amp;
      SOURCE!G1125&amp;", "&amp; IF(SOURCE!$S$2-LEN(SOURCE!G1125) &gt;= 0, REPT(" ",SOURCE!$S$2-LEN(SOURCE!G1125)), "")&amp;
      TEXT(SOURCE!H1125,"??0")&amp;", "&amp; IF(SOURCE!$T$2-3 &gt;= 0, REPT(" ",SOURCE!$T$2-3), "")&amp;
      TEXT(SOURCE!I1125,"??0")&amp;", "&amp; IF(SOURCE!$U$2-3 &gt;= 0, REPT(" ",SOURCE!$U$2-3), "")&amp;
      SOURCE!J1125&amp;", "&amp; IF(SOURCE!$V$2-LEN(SOURCE!J1125) &gt;= 0, REPT(" ",SOURCE!$V$2-LEN(SOURCE!J1125)), "")&amp;
      SOURCE!K1125&amp;      IF(SOURCE!$W$2-LEN(SOURCE!K1125) &gt;= 0, REPT(" ",SOURCE!$W$2-LEN(SOURCE!K1125)), "")&amp;
  ", "&amp; SOURCE!L1125&amp;      IF(SOURCE!$Y$2-LEN(SOURCE!L1125) &gt;= 0, REPT(" ",SOURCE!$Y$2-LEN(SOURCE!L1125)), "")&amp;
      "},"&amp;IF(SOURCE!M1125&lt;&gt;"","   "&amp;SOURCE!M1125,"")
 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126" spans="1:1">
      <c r="A1126" s="14" t="str">
        <f>IF(SOURCE!C1126&lt;0,VLOOKUP(SOURCE!C1126,lookups!A$1:B$25,2,0),
  IF(ISBLANK(SOURCE!C1126),
    "",
    "/* "&amp;TEXT(SOURCE!C1126,"???0")&amp;" *"&amp;
      SOURCE!D1126&amp;", "&amp; IF(SOURCE!$P$2-LEN(SOURCE!D1126) &gt;= 0, REPT(" ",SOURCE!$P$2-LEN(SOURCE!D1126)), "")&amp;
      SOURCE!E1126&amp;", "&amp; IF(SOURCE!$Q$2-LEN(SOURCE!E1126) &gt;= 0, REPT(" ",SOURCE!$Q$2-LEN(SOURCE!E1126)), "")&amp;
      SOURCE!F1126&amp;", "&amp; IF(SOURCE!$R$2-LEN(SOURCE!F1126) &gt;=0, REPT(" ",SOURCE!$R$2-LEN(SOURCE!F1126)), "")&amp;
      SOURCE!G1126&amp;", "&amp; IF(SOURCE!$S$2-LEN(SOURCE!G1126) &gt;= 0, REPT(" ",SOURCE!$S$2-LEN(SOURCE!G1126)), "")&amp;
      TEXT(SOURCE!H1126,"??0")&amp;", "&amp; IF(SOURCE!$T$2-3 &gt;= 0, REPT(" ",SOURCE!$T$2-3), "")&amp;
      TEXT(SOURCE!I1126,"??0")&amp;", "&amp; IF(SOURCE!$U$2-3 &gt;= 0, REPT(" ",SOURCE!$U$2-3), "")&amp;
      SOURCE!J1126&amp;", "&amp; IF(SOURCE!$V$2-LEN(SOURCE!J1126) &gt;= 0, REPT(" ",SOURCE!$V$2-LEN(SOURCE!J1126)), "")&amp;
      SOURCE!K1126&amp;      IF(SOURCE!$W$2-LEN(SOURCE!K1126) &gt;= 0, REPT(" ",SOURCE!$W$2-LEN(SOURCE!K1126)), "")&amp;
  ", "&amp; SOURCE!L1126&amp;      IF(SOURCE!$Y$2-LEN(SOURCE!L1126) &gt;= 0, REPT(" ",SOURCE!$Y$2-LEN(SOURCE!L1126)), "")&amp;
      "},"&amp;IF(SOURCE!M1126&lt;&gt;"","   "&amp;SOURCE!M1126,"")
 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127" spans="1:1">
      <c r="A1127" s="14" t="str">
        <f>IF(SOURCE!C1127&lt;0,VLOOKUP(SOURCE!C1127,lookups!A$1:B$25,2,0),
  IF(ISBLANK(SOURCE!C1127),
    "",
    "/* "&amp;TEXT(SOURCE!C1127,"???0")&amp;" *"&amp;
      SOURCE!D1127&amp;", "&amp; IF(SOURCE!$P$2-LEN(SOURCE!D1127) &gt;= 0, REPT(" ",SOURCE!$P$2-LEN(SOURCE!D1127)), "")&amp;
      SOURCE!E1127&amp;", "&amp; IF(SOURCE!$Q$2-LEN(SOURCE!E1127) &gt;= 0, REPT(" ",SOURCE!$Q$2-LEN(SOURCE!E1127)), "")&amp;
      SOURCE!F1127&amp;", "&amp; IF(SOURCE!$R$2-LEN(SOURCE!F1127) &gt;=0, REPT(" ",SOURCE!$R$2-LEN(SOURCE!F1127)), "")&amp;
      SOURCE!G1127&amp;", "&amp; IF(SOURCE!$S$2-LEN(SOURCE!G1127) &gt;= 0, REPT(" ",SOURCE!$S$2-LEN(SOURCE!G1127)), "")&amp;
      TEXT(SOURCE!H1127,"??0")&amp;", "&amp; IF(SOURCE!$T$2-3 &gt;= 0, REPT(" ",SOURCE!$T$2-3), "")&amp;
      TEXT(SOURCE!I1127,"??0")&amp;", "&amp; IF(SOURCE!$U$2-3 &gt;= 0, REPT(" ",SOURCE!$U$2-3), "")&amp;
      SOURCE!J1127&amp;", "&amp; IF(SOURCE!$V$2-LEN(SOURCE!J1127) &gt;= 0, REPT(" ",SOURCE!$V$2-LEN(SOURCE!J1127)), "")&amp;
      SOURCE!K1127&amp;      IF(SOURCE!$W$2-LEN(SOURCE!K1127) &gt;= 0, REPT(" ",SOURCE!$W$2-LEN(SOURCE!K1127)), "")&amp;
  ", "&amp; SOURCE!L1127&amp;      IF(SOURCE!$Y$2-LEN(SOURCE!L1127) &gt;= 0, REPT(" ",SOURCE!$Y$2-LEN(SOURCE!L1127)), "")&amp;
      "},"&amp;IF(SOURCE!M1127&lt;&gt;"","   "&amp;SOURCE!M1127,"")
 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128" spans="1:1">
      <c r="A1128" s="14" t="str">
        <f>IF(SOURCE!C1128&lt;0,VLOOKUP(SOURCE!C1128,lookups!A$1:B$25,2,0),
  IF(ISBLANK(SOURCE!C1128),
    "",
    "/* "&amp;TEXT(SOURCE!C1128,"???0")&amp;" *"&amp;
      SOURCE!D1128&amp;", "&amp; IF(SOURCE!$P$2-LEN(SOURCE!D1128) &gt;= 0, REPT(" ",SOURCE!$P$2-LEN(SOURCE!D1128)), "")&amp;
      SOURCE!E1128&amp;", "&amp; IF(SOURCE!$Q$2-LEN(SOURCE!E1128) &gt;= 0, REPT(" ",SOURCE!$Q$2-LEN(SOURCE!E1128)), "")&amp;
      SOURCE!F1128&amp;", "&amp; IF(SOURCE!$R$2-LEN(SOURCE!F1128) &gt;=0, REPT(" ",SOURCE!$R$2-LEN(SOURCE!F1128)), "")&amp;
      SOURCE!G1128&amp;", "&amp; IF(SOURCE!$S$2-LEN(SOURCE!G1128) &gt;= 0, REPT(" ",SOURCE!$S$2-LEN(SOURCE!G1128)), "")&amp;
      TEXT(SOURCE!H1128,"??0")&amp;", "&amp; IF(SOURCE!$T$2-3 &gt;= 0, REPT(" ",SOURCE!$T$2-3), "")&amp;
      TEXT(SOURCE!I1128,"??0")&amp;", "&amp; IF(SOURCE!$U$2-3 &gt;= 0, REPT(" ",SOURCE!$U$2-3), "")&amp;
      SOURCE!J1128&amp;", "&amp; IF(SOURCE!$V$2-LEN(SOURCE!J1128) &gt;= 0, REPT(" ",SOURCE!$V$2-LEN(SOURCE!J1128)), "")&amp;
      SOURCE!K1128&amp;      IF(SOURCE!$W$2-LEN(SOURCE!K1128) &gt;= 0, REPT(" ",SOURCE!$W$2-LEN(SOURCE!K1128)), "")&amp;
  ", "&amp; SOURCE!L1128&amp;      IF(SOURCE!$Y$2-LEN(SOURCE!L1128) &gt;= 0, REPT(" ",SOURCE!$Y$2-LEN(SOURCE!L1128)), "")&amp;
      "},"&amp;IF(SOURCE!M1128&lt;&gt;"","   "&amp;SOURCE!M1128,"")
 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129" spans="1:1">
      <c r="A1129" s="14" t="str">
        <f>IF(SOURCE!C1129&lt;0,VLOOKUP(SOURCE!C1129,lookups!A$1:B$25,2,0),
  IF(ISBLANK(SOURCE!C1129),
    "",
    "/* "&amp;TEXT(SOURCE!C1129,"???0")&amp;" *"&amp;
      SOURCE!D1129&amp;", "&amp; IF(SOURCE!$P$2-LEN(SOURCE!D1129) &gt;= 0, REPT(" ",SOURCE!$P$2-LEN(SOURCE!D1129)), "")&amp;
      SOURCE!E1129&amp;", "&amp; IF(SOURCE!$Q$2-LEN(SOURCE!E1129) &gt;= 0, REPT(" ",SOURCE!$Q$2-LEN(SOURCE!E1129)), "")&amp;
      SOURCE!F1129&amp;", "&amp; IF(SOURCE!$R$2-LEN(SOURCE!F1129) &gt;=0, REPT(" ",SOURCE!$R$2-LEN(SOURCE!F1129)), "")&amp;
      SOURCE!G1129&amp;", "&amp; IF(SOURCE!$S$2-LEN(SOURCE!G1129) &gt;= 0, REPT(" ",SOURCE!$S$2-LEN(SOURCE!G1129)), "")&amp;
      TEXT(SOURCE!H1129,"??0")&amp;", "&amp; IF(SOURCE!$T$2-3 &gt;= 0, REPT(" ",SOURCE!$T$2-3), "")&amp;
      TEXT(SOURCE!I1129,"??0")&amp;", "&amp; IF(SOURCE!$U$2-3 &gt;= 0, REPT(" ",SOURCE!$U$2-3), "")&amp;
      SOURCE!J1129&amp;", "&amp; IF(SOURCE!$V$2-LEN(SOURCE!J1129) &gt;= 0, REPT(" ",SOURCE!$V$2-LEN(SOURCE!J1129)), "")&amp;
      SOURCE!K1129&amp;      IF(SOURCE!$W$2-LEN(SOURCE!K1129) &gt;= 0, REPT(" ",SOURCE!$W$2-LEN(SOURCE!K1129)), "")&amp;
  ", "&amp; SOURCE!L1129&amp;      IF(SOURCE!$Y$2-LEN(SOURCE!L1129) &gt;= 0, REPT(" ",SOURCE!$Y$2-LEN(SOURCE!L1129)), "")&amp;
      "},"&amp;IF(SOURCE!M1129&lt;&gt;"","   "&amp;SOURCE!M1129,"")
 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130" spans="1:1">
      <c r="A1130" s="14" t="str">
        <f>IF(SOURCE!C1130&lt;0,VLOOKUP(SOURCE!C1130,lookups!A$1:B$25,2,0),
  IF(ISBLANK(SOURCE!C1130),
    "",
    "/* "&amp;TEXT(SOURCE!C1130,"???0")&amp;" *"&amp;
      SOURCE!D1130&amp;", "&amp; IF(SOURCE!$P$2-LEN(SOURCE!D1130) &gt;= 0, REPT(" ",SOURCE!$P$2-LEN(SOURCE!D1130)), "")&amp;
      SOURCE!E1130&amp;", "&amp; IF(SOURCE!$Q$2-LEN(SOURCE!E1130) &gt;= 0, REPT(" ",SOURCE!$Q$2-LEN(SOURCE!E1130)), "")&amp;
      SOURCE!F1130&amp;", "&amp; IF(SOURCE!$R$2-LEN(SOURCE!F1130) &gt;=0, REPT(" ",SOURCE!$R$2-LEN(SOURCE!F1130)), "")&amp;
      SOURCE!G1130&amp;", "&amp; IF(SOURCE!$S$2-LEN(SOURCE!G1130) &gt;= 0, REPT(" ",SOURCE!$S$2-LEN(SOURCE!G1130)), "")&amp;
      TEXT(SOURCE!H1130,"??0")&amp;", "&amp; IF(SOURCE!$T$2-3 &gt;= 0, REPT(" ",SOURCE!$T$2-3), "")&amp;
      TEXT(SOURCE!I1130,"??0")&amp;", "&amp; IF(SOURCE!$U$2-3 &gt;= 0, REPT(" ",SOURCE!$U$2-3), "")&amp;
      SOURCE!J1130&amp;", "&amp; IF(SOURCE!$V$2-LEN(SOURCE!J1130) &gt;= 0, REPT(" ",SOURCE!$V$2-LEN(SOURCE!J1130)), "")&amp;
      SOURCE!K1130&amp;      IF(SOURCE!$W$2-LEN(SOURCE!K1130) &gt;= 0, REPT(" ",SOURCE!$W$2-LEN(SOURCE!K1130)), "")&amp;
  ", "&amp; SOURCE!L1130&amp;      IF(SOURCE!$Y$2-LEN(SOURCE!L1130) &gt;= 0, REPT(" ",SOURCE!$Y$2-LEN(SOURCE!L1130)), "")&amp;
      "},"&amp;IF(SOURCE!M1130&lt;&gt;"","   "&amp;SOURCE!M1130,"")
 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131" spans="1:1">
      <c r="A1131" s="14" t="str">
        <f>IF(SOURCE!C1131&lt;0,VLOOKUP(SOURCE!C1131,lookups!A$1:B$25,2,0),
  IF(ISBLANK(SOURCE!C1131),
    "",
    "/* "&amp;TEXT(SOURCE!C1131,"???0")&amp;" *"&amp;
      SOURCE!D1131&amp;", "&amp; IF(SOURCE!$P$2-LEN(SOURCE!D1131) &gt;= 0, REPT(" ",SOURCE!$P$2-LEN(SOURCE!D1131)), "")&amp;
      SOURCE!E1131&amp;", "&amp; IF(SOURCE!$Q$2-LEN(SOURCE!E1131) &gt;= 0, REPT(" ",SOURCE!$Q$2-LEN(SOURCE!E1131)), "")&amp;
      SOURCE!F1131&amp;", "&amp; IF(SOURCE!$R$2-LEN(SOURCE!F1131) &gt;=0, REPT(" ",SOURCE!$R$2-LEN(SOURCE!F1131)), "")&amp;
      SOURCE!G1131&amp;", "&amp; IF(SOURCE!$S$2-LEN(SOURCE!G1131) &gt;= 0, REPT(" ",SOURCE!$S$2-LEN(SOURCE!G1131)), "")&amp;
      TEXT(SOURCE!H1131,"??0")&amp;", "&amp; IF(SOURCE!$T$2-3 &gt;= 0, REPT(" ",SOURCE!$T$2-3), "")&amp;
      TEXT(SOURCE!I1131,"??0")&amp;", "&amp; IF(SOURCE!$U$2-3 &gt;= 0, REPT(" ",SOURCE!$U$2-3), "")&amp;
      SOURCE!J1131&amp;", "&amp; IF(SOURCE!$V$2-LEN(SOURCE!J1131) &gt;= 0, REPT(" ",SOURCE!$V$2-LEN(SOURCE!J1131)), "")&amp;
      SOURCE!K1131&amp;      IF(SOURCE!$W$2-LEN(SOURCE!K1131) &gt;= 0, REPT(" ",SOURCE!$W$2-LEN(SOURCE!K1131)), "")&amp;
  ", "&amp; SOURCE!L1131&amp;      IF(SOURCE!$Y$2-LEN(SOURCE!L1131) &gt;= 0, REPT(" ",SOURCE!$Y$2-LEN(SOURCE!L1131)), "")&amp;
      "},"&amp;IF(SOURCE!M1131&lt;&gt;"","   "&amp;SOURCE!M1131,"")
 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132" spans="1:1">
      <c r="A1132" s="14" t="str">
        <f>IF(SOURCE!C1132&lt;0,VLOOKUP(SOURCE!C1132,lookups!A$1:B$25,2,0),
  IF(ISBLANK(SOURCE!C1132),
    "",
    "/* "&amp;TEXT(SOURCE!C1132,"???0")&amp;" *"&amp;
      SOURCE!D1132&amp;", "&amp; IF(SOURCE!$P$2-LEN(SOURCE!D1132) &gt;= 0, REPT(" ",SOURCE!$P$2-LEN(SOURCE!D1132)), "")&amp;
      SOURCE!E1132&amp;", "&amp; IF(SOURCE!$Q$2-LEN(SOURCE!E1132) &gt;= 0, REPT(" ",SOURCE!$Q$2-LEN(SOURCE!E1132)), "")&amp;
      SOURCE!F1132&amp;", "&amp; IF(SOURCE!$R$2-LEN(SOURCE!F1132) &gt;=0, REPT(" ",SOURCE!$R$2-LEN(SOURCE!F1132)), "")&amp;
      SOURCE!G1132&amp;", "&amp; IF(SOURCE!$S$2-LEN(SOURCE!G1132) &gt;= 0, REPT(" ",SOURCE!$S$2-LEN(SOURCE!G1132)), "")&amp;
      TEXT(SOURCE!H1132,"??0")&amp;", "&amp; IF(SOURCE!$T$2-3 &gt;= 0, REPT(" ",SOURCE!$T$2-3), "")&amp;
      TEXT(SOURCE!I1132,"??0")&amp;", "&amp; IF(SOURCE!$U$2-3 &gt;= 0, REPT(" ",SOURCE!$U$2-3), "")&amp;
      SOURCE!J1132&amp;", "&amp; IF(SOURCE!$V$2-LEN(SOURCE!J1132) &gt;= 0, REPT(" ",SOURCE!$V$2-LEN(SOURCE!J1132)), "")&amp;
      SOURCE!K1132&amp;      IF(SOURCE!$W$2-LEN(SOURCE!K1132) &gt;= 0, REPT(" ",SOURCE!$W$2-LEN(SOURCE!K1132)), "")&amp;
  ", "&amp; SOURCE!L1132&amp;      IF(SOURCE!$Y$2-LEN(SOURCE!L1132) &gt;= 0, REPT(" ",SOURCE!$Y$2-LEN(SOURCE!L1132)), "")&amp;
      "},"&amp;IF(SOURCE!M1132&lt;&gt;"","   "&amp;SOURCE!M1132,"")
 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133" spans="1:1">
      <c r="A1133" s="14" t="str">
        <f>IF(SOURCE!C1133&lt;0,VLOOKUP(SOURCE!C1133,lookups!A$1:B$25,2,0),
  IF(ISBLANK(SOURCE!C1133),
    "",
    "/* "&amp;TEXT(SOURCE!C1133,"???0")&amp;" *"&amp;
      SOURCE!D1133&amp;", "&amp; IF(SOURCE!$P$2-LEN(SOURCE!D1133) &gt;= 0, REPT(" ",SOURCE!$P$2-LEN(SOURCE!D1133)), "")&amp;
      SOURCE!E1133&amp;", "&amp; IF(SOURCE!$Q$2-LEN(SOURCE!E1133) &gt;= 0, REPT(" ",SOURCE!$Q$2-LEN(SOURCE!E1133)), "")&amp;
      SOURCE!F1133&amp;", "&amp; IF(SOURCE!$R$2-LEN(SOURCE!F1133) &gt;=0, REPT(" ",SOURCE!$R$2-LEN(SOURCE!F1133)), "")&amp;
      SOURCE!G1133&amp;", "&amp; IF(SOURCE!$S$2-LEN(SOURCE!G1133) &gt;= 0, REPT(" ",SOURCE!$S$2-LEN(SOURCE!G1133)), "")&amp;
      TEXT(SOURCE!H1133,"??0")&amp;", "&amp; IF(SOURCE!$T$2-3 &gt;= 0, REPT(" ",SOURCE!$T$2-3), "")&amp;
      TEXT(SOURCE!I1133,"??0")&amp;", "&amp; IF(SOURCE!$U$2-3 &gt;= 0, REPT(" ",SOURCE!$U$2-3), "")&amp;
      SOURCE!J1133&amp;", "&amp; IF(SOURCE!$V$2-LEN(SOURCE!J1133) &gt;= 0, REPT(" ",SOURCE!$V$2-LEN(SOURCE!J1133)), "")&amp;
      SOURCE!K1133&amp;      IF(SOURCE!$W$2-LEN(SOURCE!K1133) &gt;= 0, REPT(" ",SOURCE!$W$2-LEN(SOURCE!K1133)), "")&amp;
  ", "&amp; SOURCE!L1133&amp;      IF(SOURCE!$Y$2-LEN(SOURCE!L1133) &gt;= 0, REPT(" ",SOURCE!$Y$2-LEN(SOURCE!L1133)), "")&amp;
      "},"&amp;IF(SOURCE!M1133&lt;&gt;"","   "&amp;SOURCE!M1133,"")
 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134" spans="1:1">
      <c r="A1134" s="14" t="str">
        <f>IF(SOURCE!C1134&lt;0,VLOOKUP(SOURCE!C1134,lookups!A$1:B$25,2,0),
  IF(ISBLANK(SOURCE!C1134),
    "",
    "/* "&amp;TEXT(SOURCE!C1134,"???0")&amp;" *"&amp;
      SOURCE!D1134&amp;", "&amp; IF(SOURCE!$P$2-LEN(SOURCE!D1134) &gt;= 0, REPT(" ",SOURCE!$P$2-LEN(SOURCE!D1134)), "")&amp;
      SOURCE!E1134&amp;", "&amp; IF(SOURCE!$Q$2-LEN(SOURCE!E1134) &gt;= 0, REPT(" ",SOURCE!$Q$2-LEN(SOURCE!E1134)), "")&amp;
      SOURCE!F1134&amp;", "&amp; IF(SOURCE!$R$2-LEN(SOURCE!F1134) &gt;=0, REPT(" ",SOURCE!$R$2-LEN(SOURCE!F1134)), "")&amp;
      SOURCE!G1134&amp;", "&amp; IF(SOURCE!$S$2-LEN(SOURCE!G1134) &gt;= 0, REPT(" ",SOURCE!$S$2-LEN(SOURCE!G1134)), "")&amp;
      TEXT(SOURCE!H1134,"??0")&amp;", "&amp; IF(SOURCE!$T$2-3 &gt;= 0, REPT(" ",SOURCE!$T$2-3), "")&amp;
      TEXT(SOURCE!I1134,"??0")&amp;", "&amp; IF(SOURCE!$U$2-3 &gt;= 0, REPT(" ",SOURCE!$U$2-3), "")&amp;
      SOURCE!J1134&amp;", "&amp; IF(SOURCE!$V$2-LEN(SOURCE!J1134) &gt;= 0, REPT(" ",SOURCE!$V$2-LEN(SOURCE!J1134)), "")&amp;
      SOURCE!K1134&amp;      IF(SOURCE!$W$2-LEN(SOURCE!K1134) &gt;= 0, REPT(" ",SOURCE!$W$2-LEN(SOURCE!K1134)), "")&amp;
  ", "&amp; SOURCE!L1134&amp;      IF(SOURCE!$Y$2-LEN(SOURCE!L1134) &gt;= 0, REPT(" ",SOURCE!$Y$2-LEN(SOURCE!L1134)), "")&amp;
      "},"&amp;IF(SOURCE!M1134&lt;&gt;"","   "&amp;SOURCE!M1134,"")
 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135" spans="1:1">
      <c r="A1135" s="14" t="str">
        <f>IF(SOURCE!C1135&lt;0,VLOOKUP(SOURCE!C1135,lookups!A$1:B$25,2,0),
  IF(ISBLANK(SOURCE!C1135),
    "",
    "/* "&amp;TEXT(SOURCE!C1135,"???0")&amp;" *"&amp;
      SOURCE!D1135&amp;", "&amp; IF(SOURCE!$P$2-LEN(SOURCE!D1135) &gt;= 0, REPT(" ",SOURCE!$P$2-LEN(SOURCE!D1135)), "")&amp;
      SOURCE!E1135&amp;", "&amp; IF(SOURCE!$Q$2-LEN(SOURCE!E1135) &gt;= 0, REPT(" ",SOURCE!$Q$2-LEN(SOURCE!E1135)), "")&amp;
      SOURCE!F1135&amp;", "&amp; IF(SOURCE!$R$2-LEN(SOURCE!F1135) &gt;=0, REPT(" ",SOURCE!$R$2-LEN(SOURCE!F1135)), "")&amp;
      SOURCE!G1135&amp;", "&amp; IF(SOURCE!$S$2-LEN(SOURCE!G1135) &gt;= 0, REPT(" ",SOURCE!$S$2-LEN(SOURCE!G1135)), "")&amp;
      TEXT(SOURCE!H1135,"??0")&amp;", "&amp; IF(SOURCE!$T$2-3 &gt;= 0, REPT(" ",SOURCE!$T$2-3), "")&amp;
      TEXT(SOURCE!I1135,"??0")&amp;", "&amp; IF(SOURCE!$U$2-3 &gt;= 0, REPT(" ",SOURCE!$U$2-3), "")&amp;
      SOURCE!J1135&amp;", "&amp; IF(SOURCE!$V$2-LEN(SOURCE!J1135) &gt;= 0, REPT(" ",SOURCE!$V$2-LEN(SOURCE!J1135)), "")&amp;
      SOURCE!K1135&amp;      IF(SOURCE!$W$2-LEN(SOURCE!K1135) &gt;= 0, REPT(" ",SOURCE!$W$2-LEN(SOURCE!K1135)), "")&amp;
  ", "&amp; SOURCE!L1135&amp;      IF(SOURCE!$Y$2-LEN(SOURCE!L1135) &gt;= 0, REPT(" ",SOURCE!$Y$2-LEN(SOURCE!L1135)), "")&amp;
      "},"&amp;IF(SOURCE!M1135&lt;&gt;"","   "&amp;SOURCE!M1135,"")
 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136" spans="1:1">
      <c r="A1136" s="14" t="str">
        <f>IF(SOURCE!C1136&lt;0,VLOOKUP(SOURCE!C1136,lookups!A$1:B$25,2,0),
  IF(ISBLANK(SOURCE!C1136),
    "",
    "/* "&amp;TEXT(SOURCE!C1136,"???0")&amp;" *"&amp;
      SOURCE!D1136&amp;", "&amp; IF(SOURCE!$P$2-LEN(SOURCE!D1136) &gt;= 0, REPT(" ",SOURCE!$P$2-LEN(SOURCE!D1136)), "")&amp;
      SOURCE!E1136&amp;", "&amp; IF(SOURCE!$Q$2-LEN(SOURCE!E1136) &gt;= 0, REPT(" ",SOURCE!$Q$2-LEN(SOURCE!E1136)), "")&amp;
      SOURCE!F1136&amp;", "&amp; IF(SOURCE!$R$2-LEN(SOURCE!F1136) &gt;=0, REPT(" ",SOURCE!$R$2-LEN(SOURCE!F1136)), "")&amp;
      SOURCE!G1136&amp;", "&amp; IF(SOURCE!$S$2-LEN(SOURCE!G1136) &gt;= 0, REPT(" ",SOURCE!$S$2-LEN(SOURCE!G1136)), "")&amp;
      TEXT(SOURCE!H1136,"??0")&amp;", "&amp; IF(SOURCE!$T$2-3 &gt;= 0, REPT(" ",SOURCE!$T$2-3), "")&amp;
      TEXT(SOURCE!I1136,"??0")&amp;", "&amp; IF(SOURCE!$U$2-3 &gt;= 0, REPT(" ",SOURCE!$U$2-3), "")&amp;
      SOURCE!J1136&amp;", "&amp; IF(SOURCE!$V$2-LEN(SOURCE!J1136) &gt;= 0, REPT(" ",SOURCE!$V$2-LEN(SOURCE!J1136)), "")&amp;
      SOURCE!K1136&amp;      IF(SOURCE!$W$2-LEN(SOURCE!K1136) &gt;= 0, REPT(" ",SOURCE!$W$2-LEN(SOURCE!K1136)), "")&amp;
  ", "&amp; SOURCE!L1136&amp;      IF(SOURCE!$Y$2-LEN(SOURCE!L1136) &gt;= 0, REPT(" ",SOURCE!$Y$2-LEN(SOURCE!L1136)), "")&amp;
      "},"&amp;IF(SOURCE!M1136&lt;&gt;"","   "&amp;SOURCE!M1136,"")
 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137" spans="1:1">
      <c r="A1137" s="14" t="str">
        <f>IF(SOURCE!C1137&lt;0,VLOOKUP(SOURCE!C1137,lookups!A$1:B$25,2,0),
  IF(ISBLANK(SOURCE!C1137),
    "",
    "/* "&amp;TEXT(SOURCE!C1137,"???0")&amp;" *"&amp;
      SOURCE!D1137&amp;", "&amp; IF(SOURCE!$P$2-LEN(SOURCE!D1137) &gt;= 0, REPT(" ",SOURCE!$P$2-LEN(SOURCE!D1137)), "")&amp;
      SOURCE!E1137&amp;", "&amp; IF(SOURCE!$Q$2-LEN(SOURCE!E1137) &gt;= 0, REPT(" ",SOURCE!$Q$2-LEN(SOURCE!E1137)), "")&amp;
      SOURCE!F1137&amp;", "&amp; IF(SOURCE!$R$2-LEN(SOURCE!F1137) &gt;=0, REPT(" ",SOURCE!$R$2-LEN(SOURCE!F1137)), "")&amp;
      SOURCE!G1137&amp;", "&amp; IF(SOURCE!$S$2-LEN(SOURCE!G1137) &gt;= 0, REPT(" ",SOURCE!$S$2-LEN(SOURCE!G1137)), "")&amp;
      TEXT(SOURCE!H1137,"??0")&amp;", "&amp; IF(SOURCE!$T$2-3 &gt;= 0, REPT(" ",SOURCE!$T$2-3), "")&amp;
      TEXT(SOURCE!I1137,"??0")&amp;", "&amp; IF(SOURCE!$U$2-3 &gt;= 0, REPT(" ",SOURCE!$U$2-3), "")&amp;
      SOURCE!J1137&amp;", "&amp; IF(SOURCE!$V$2-LEN(SOURCE!J1137) &gt;= 0, REPT(" ",SOURCE!$V$2-LEN(SOURCE!J1137)), "")&amp;
      SOURCE!K1137&amp;      IF(SOURCE!$W$2-LEN(SOURCE!K1137) &gt;= 0, REPT(" ",SOURCE!$W$2-LEN(SOURCE!K1137)), "")&amp;
  ", "&amp; SOURCE!L1137&amp;      IF(SOURCE!$Y$2-LEN(SOURCE!L1137) &gt;= 0, REPT(" ",SOURCE!$Y$2-LEN(SOURCE!L1137)), "")&amp;
      "},"&amp;IF(SOURCE!M1137&lt;&gt;"","   "&amp;SOURCE!M1137,"")
 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138" spans="1:1">
      <c r="A1138" s="14" t="str">
        <f>IF(SOURCE!C1138&lt;0,VLOOKUP(SOURCE!C1138,lookups!A$1:B$25,2,0),
  IF(ISBLANK(SOURCE!C1138),
    "",
    "/* "&amp;TEXT(SOURCE!C1138,"???0")&amp;" *"&amp;
      SOURCE!D1138&amp;", "&amp; IF(SOURCE!$P$2-LEN(SOURCE!D1138) &gt;= 0, REPT(" ",SOURCE!$P$2-LEN(SOURCE!D1138)), "")&amp;
      SOURCE!E1138&amp;", "&amp; IF(SOURCE!$Q$2-LEN(SOURCE!E1138) &gt;= 0, REPT(" ",SOURCE!$Q$2-LEN(SOURCE!E1138)), "")&amp;
      SOURCE!F1138&amp;", "&amp; IF(SOURCE!$R$2-LEN(SOURCE!F1138) &gt;=0, REPT(" ",SOURCE!$R$2-LEN(SOURCE!F1138)), "")&amp;
      SOURCE!G1138&amp;", "&amp; IF(SOURCE!$S$2-LEN(SOURCE!G1138) &gt;= 0, REPT(" ",SOURCE!$S$2-LEN(SOURCE!G1138)), "")&amp;
      TEXT(SOURCE!H1138,"??0")&amp;", "&amp; IF(SOURCE!$T$2-3 &gt;= 0, REPT(" ",SOURCE!$T$2-3), "")&amp;
      TEXT(SOURCE!I1138,"??0")&amp;", "&amp; IF(SOURCE!$U$2-3 &gt;= 0, REPT(" ",SOURCE!$U$2-3), "")&amp;
      SOURCE!J1138&amp;", "&amp; IF(SOURCE!$V$2-LEN(SOURCE!J1138) &gt;= 0, REPT(" ",SOURCE!$V$2-LEN(SOURCE!J1138)), "")&amp;
      SOURCE!K1138&amp;      IF(SOURCE!$W$2-LEN(SOURCE!K1138) &gt;= 0, REPT(" ",SOURCE!$W$2-LEN(SOURCE!K1138)), "")&amp;
  ", "&amp; SOURCE!L1138&amp;      IF(SOURCE!$Y$2-LEN(SOURCE!L1138) &gt;= 0, REPT(" ",SOURCE!$Y$2-LEN(SOURCE!L1138)), "")&amp;
      "},"&amp;IF(SOURCE!M1138&lt;&gt;"","   "&amp;SOURCE!M1138,"")
 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139" spans="1:1">
      <c r="A1139" s="14" t="str">
        <f>IF(SOURCE!C1139&lt;0,VLOOKUP(SOURCE!C1139,lookups!A$1:B$25,2,0),
  IF(ISBLANK(SOURCE!C1139),
    "",
    "/* "&amp;TEXT(SOURCE!C1139,"???0")&amp;" *"&amp;
      SOURCE!D1139&amp;", "&amp; IF(SOURCE!$P$2-LEN(SOURCE!D1139) &gt;= 0, REPT(" ",SOURCE!$P$2-LEN(SOURCE!D1139)), "")&amp;
      SOURCE!E1139&amp;", "&amp; IF(SOURCE!$Q$2-LEN(SOURCE!E1139) &gt;= 0, REPT(" ",SOURCE!$Q$2-LEN(SOURCE!E1139)), "")&amp;
      SOURCE!F1139&amp;", "&amp; IF(SOURCE!$R$2-LEN(SOURCE!F1139) &gt;=0, REPT(" ",SOURCE!$R$2-LEN(SOURCE!F1139)), "")&amp;
      SOURCE!G1139&amp;", "&amp; IF(SOURCE!$S$2-LEN(SOURCE!G1139) &gt;= 0, REPT(" ",SOURCE!$S$2-LEN(SOURCE!G1139)), "")&amp;
      TEXT(SOURCE!H1139,"??0")&amp;", "&amp; IF(SOURCE!$T$2-3 &gt;= 0, REPT(" ",SOURCE!$T$2-3), "")&amp;
      TEXT(SOURCE!I1139,"??0")&amp;", "&amp; IF(SOURCE!$U$2-3 &gt;= 0, REPT(" ",SOURCE!$U$2-3), "")&amp;
      SOURCE!J1139&amp;", "&amp; IF(SOURCE!$V$2-LEN(SOURCE!J1139) &gt;= 0, REPT(" ",SOURCE!$V$2-LEN(SOURCE!J1139)), "")&amp;
      SOURCE!K1139&amp;      IF(SOURCE!$W$2-LEN(SOURCE!K1139) &gt;= 0, REPT(" ",SOURCE!$W$2-LEN(SOURCE!K1139)), "")&amp;
  ", "&amp; SOURCE!L1139&amp;      IF(SOURCE!$Y$2-LEN(SOURCE!L1139) &gt;= 0, REPT(" ",SOURCE!$Y$2-LEN(SOURCE!L1139)), "")&amp;
      "},"&amp;IF(SOURCE!M1139&lt;&gt;"","   "&amp;SOURCE!M1139,"")
 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140" spans="1:1">
      <c r="A1140" s="14" t="str">
        <f>IF(SOURCE!C1140&lt;0,VLOOKUP(SOURCE!C1140,lookups!A$1:B$25,2,0),
  IF(ISBLANK(SOURCE!C1140),
    "",
    "/* "&amp;TEXT(SOURCE!C1140,"???0")&amp;" *"&amp;
      SOURCE!D1140&amp;", "&amp; IF(SOURCE!$P$2-LEN(SOURCE!D1140) &gt;= 0, REPT(" ",SOURCE!$P$2-LEN(SOURCE!D1140)), "")&amp;
      SOURCE!E1140&amp;", "&amp; IF(SOURCE!$Q$2-LEN(SOURCE!E1140) &gt;= 0, REPT(" ",SOURCE!$Q$2-LEN(SOURCE!E1140)), "")&amp;
      SOURCE!F1140&amp;", "&amp; IF(SOURCE!$R$2-LEN(SOURCE!F1140) &gt;=0, REPT(" ",SOURCE!$R$2-LEN(SOURCE!F1140)), "")&amp;
      SOURCE!G1140&amp;", "&amp; IF(SOURCE!$S$2-LEN(SOURCE!G1140) &gt;= 0, REPT(" ",SOURCE!$S$2-LEN(SOURCE!G1140)), "")&amp;
      TEXT(SOURCE!H1140,"??0")&amp;", "&amp; IF(SOURCE!$T$2-3 &gt;= 0, REPT(" ",SOURCE!$T$2-3), "")&amp;
      TEXT(SOURCE!I1140,"??0")&amp;", "&amp; IF(SOURCE!$U$2-3 &gt;= 0, REPT(" ",SOURCE!$U$2-3), "")&amp;
      SOURCE!J1140&amp;", "&amp; IF(SOURCE!$V$2-LEN(SOURCE!J1140) &gt;= 0, REPT(" ",SOURCE!$V$2-LEN(SOURCE!J1140)), "")&amp;
      SOURCE!K1140&amp;      IF(SOURCE!$W$2-LEN(SOURCE!K1140) &gt;= 0, REPT(" ",SOURCE!$W$2-LEN(SOURCE!K1140)), "")&amp;
  ", "&amp; SOURCE!L1140&amp;      IF(SOURCE!$Y$2-LEN(SOURCE!L1140) &gt;= 0, REPT(" ",SOURCE!$Y$2-LEN(SOURCE!L1140)), "")&amp;
      "},"&amp;IF(SOURCE!M1140&lt;&gt;"","   "&amp;SOURCE!M1140,"")
 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141" spans="1:1">
      <c r="A1141" s="14" t="str">
        <f>IF(SOURCE!C1141&lt;0,VLOOKUP(SOURCE!C1141,lookups!A$1:B$25,2,0),
  IF(ISBLANK(SOURCE!C1141),
    "",
    "/* "&amp;TEXT(SOURCE!C1141,"???0")&amp;" *"&amp;
      SOURCE!D1141&amp;", "&amp; IF(SOURCE!$P$2-LEN(SOURCE!D1141) &gt;= 0, REPT(" ",SOURCE!$P$2-LEN(SOURCE!D1141)), "")&amp;
      SOURCE!E1141&amp;", "&amp; IF(SOURCE!$Q$2-LEN(SOURCE!E1141) &gt;= 0, REPT(" ",SOURCE!$Q$2-LEN(SOURCE!E1141)), "")&amp;
      SOURCE!F1141&amp;", "&amp; IF(SOURCE!$R$2-LEN(SOURCE!F1141) &gt;=0, REPT(" ",SOURCE!$R$2-LEN(SOURCE!F1141)), "")&amp;
      SOURCE!G1141&amp;", "&amp; IF(SOURCE!$S$2-LEN(SOURCE!G1141) &gt;= 0, REPT(" ",SOURCE!$S$2-LEN(SOURCE!G1141)), "")&amp;
      TEXT(SOURCE!H1141,"??0")&amp;", "&amp; IF(SOURCE!$T$2-3 &gt;= 0, REPT(" ",SOURCE!$T$2-3), "")&amp;
      TEXT(SOURCE!I1141,"??0")&amp;", "&amp; IF(SOURCE!$U$2-3 &gt;= 0, REPT(" ",SOURCE!$U$2-3), "")&amp;
      SOURCE!J1141&amp;", "&amp; IF(SOURCE!$V$2-LEN(SOURCE!J1141) &gt;= 0, REPT(" ",SOURCE!$V$2-LEN(SOURCE!J1141)), "")&amp;
      SOURCE!K1141&amp;      IF(SOURCE!$W$2-LEN(SOURCE!K1141) &gt;= 0, REPT(" ",SOURCE!$W$2-LEN(SOURCE!K1141)), "")&amp;
  ", "&amp; SOURCE!L1141&amp;      IF(SOURCE!$Y$2-LEN(SOURCE!L1141) &gt;= 0, REPT(" ",SOURCE!$Y$2-LEN(SOURCE!L1141)), "")&amp;
      "},"&amp;IF(SOURCE!M1141&lt;&gt;"","   "&amp;SOURCE!M1141,"")
 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142" spans="1:1">
      <c r="A1142" s="14" t="str">
        <f>IF(SOURCE!C1142&lt;0,VLOOKUP(SOURCE!C1142,lookups!A$1:B$25,2,0),
  IF(ISBLANK(SOURCE!C1142),
    "",
    "/* "&amp;TEXT(SOURCE!C1142,"???0")&amp;" *"&amp;
      SOURCE!D1142&amp;", "&amp; IF(SOURCE!$P$2-LEN(SOURCE!D1142) &gt;= 0, REPT(" ",SOURCE!$P$2-LEN(SOURCE!D1142)), "")&amp;
      SOURCE!E1142&amp;", "&amp; IF(SOURCE!$Q$2-LEN(SOURCE!E1142) &gt;= 0, REPT(" ",SOURCE!$Q$2-LEN(SOURCE!E1142)), "")&amp;
      SOURCE!F1142&amp;", "&amp; IF(SOURCE!$R$2-LEN(SOURCE!F1142) &gt;=0, REPT(" ",SOURCE!$R$2-LEN(SOURCE!F1142)), "")&amp;
      SOURCE!G1142&amp;", "&amp; IF(SOURCE!$S$2-LEN(SOURCE!G1142) &gt;= 0, REPT(" ",SOURCE!$S$2-LEN(SOURCE!G1142)), "")&amp;
      TEXT(SOURCE!H1142,"??0")&amp;", "&amp; IF(SOURCE!$T$2-3 &gt;= 0, REPT(" ",SOURCE!$T$2-3), "")&amp;
      TEXT(SOURCE!I1142,"??0")&amp;", "&amp; IF(SOURCE!$U$2-3 &gt;= 0, REPT(" ",SOURCE!$U$2-3), "")&amp;
      SOURCE!J1142&amp;", "&amp; IF(SOURCE!$V$2-LEN(SOURCE!J1142) &gt;= 0, REPT(" ",SOURCE!$V$2-LEN(SOURCE!J1142)), "")&amp;
      SOURCE!K1142&amp;      IF(SOURCE!$W$2-LEN(SOURCE!K1142) &gt;= 0, REPT(" ",SOURCE!$W$2-LEN(SOURCE!K1142)), "")&amp;
  ", "&amp; SOURCE!L1142&amp;      IF(SOURCE!$Y$2-LEN(SOURCE!L1142) &gt;= 0, REPT(" ",SOURCE!$Y$2-LEN(SOURCE!L1142)), "")&amp;
      "},"&amp;IF(SOURCE!M1142&lt;&gt;"","   "&amp;SOURCE!M1142,"")
 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143" spans="1:1">
      <c r="A1143" s="14" t="str">
        <f>IF(SOURCE!C1143&lt;0,VLOOKUP(SOURCE!C1143,lookups!A$1:B$25,2,0),
  IF(ISBLANK(SOURCE!C1143),
    "",
    "/* "&amp;TEXT(SOURCE!C1143,"???0")&amp;" *"&amp;
      SOURCE!D1143&amp;", "&amp; IF(SOURCE!$P$2-LEN(SOURCE!D1143) &gt;= 0, REPT(" ",SOURCE!$P$2-LEN(SOURCE!D1143)), "")&amp;
      SOURCE!E1143&amp;", "&amp; IF(SOURCE!$Q$2-LEN(SOURCE!E1143) &gt;= 0, REPT(" ",SOURCE!$Q$2-LEN(SOURCE!E1143)), "")&amp;
      SOURCE!F1143&amp;", "&amp; IF(SOURCE!$R$2-LEN(SOURCE!F1143) &gt;=0, REPT(" ",SOURCE!$R$2-LEN(SOURCE!F1143)), "")&amp;
      SOURCE!G1143&amp;", "&amp; IF(SOURCE!$S$2-LEN(SOURCE!G1143) &gt;= 0, REPT(" ",SOURCE!$S$2-LEN(SOURCE!G1143)), "")&amp;
      TEXT(SOURCE!H1143,"??0")&amp;", "&amp; IF(SOURCE!$T$2-3 &gt;= 0, REPT(" ",SOURCE!$T$2-3), "")&amp;
      TEXT(SOURCE!I1143,"??0")&amp;", "&amp; IF(SOURCE!$U$2-3 &gt;= 0, REPT(" ",SOURCE!$U$2-3), "")&amp;
      SOURCE!J1143&amp;", "&amp; IF(SOURCE!$V$2-LEN(SOURCE!J1143) &gt;= 0, REPT(" ",SOURCE!$V$2-LEN(SOURCE!J1143)), "")&amp;
      SOURCE!K1143&amp;      IF(SOURCE!$W$2-LEN(SOURCE!K1143) &gt;= 0, REPT(" ",SOURCE!$W$2-LEN(SOURCE!K1143)), "")&amp;
  ", "&amp; SOURCE!L1143&amp;      IF(SOURCE!$Y$2-LEN(SOURCE!L1143) &gt;= 0, REPT(" ",SOURCE!$Y$2-LEN(SOURCE!L1143)), "")&amp;
      "},"&amp;IF(SOURCE!M1143&lt;&gt;"","   "&amp;SOURCE!M1143,"")
 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144" spans="1:1">
      <c r="A1144" s="14" t="str">
        <f>IF(SOURCE!C1144&lt;0,VLOOKUP(SOURCE!C1144,lookups!A$1:B$25,2,0),
  IF(ISBLANK(SOURCE!C1144),
    "",
    "/* "&amp;TEXT(SOURCE!C1144,"???0")&amp;" *"&amp;
      SOURCE!D1144&amp;", "&amp; IF(SOURCE!$P$2-LEN(SOURCE!D1144) &gt;= 0, REPT(" ",SOURCE!$P$2-LEN(SOURCE!D1144)), "")&amp;
      SOURCE!E1144&amp;", "&amp; IF(SOURCE!$Q$2-LEN(SOURCE!E1144) &gt;= 0, REPT(" ",SOURCE!$Q$2-LEN(SOURCE!E1144)), "")&amp;
      SOURCE!F1144&amp;", "&amp; IF(SOURCE!$R$2-LEN(SOURCE!F1144) &gt;=0, REPT(" ",SOURCE!$R$2-LEN(SOURCE!F1144)), "")&amp;
      SOURCE!G1144&amp;", "&amp; IF(SOURCE!$S$2-LEN(SOURCE!G1144) &gt;= 0, REPT(" ",SOURCE!$S$2-LEN(SOURCE!G1144)), "")&amp;
      TEXT(SOURCE!H1144,"??0")&amp;", "&amp; IF(SOURCE!$T$2-3 &gt;= 0, REPT(" ",SOURCE!$T$2-3), "")&amp;
      TEXT(SOURCE!I1144,"??0")&amp;", "&amp; IF(SOURCE!$U$2-3 &gt;= 0, REPT(" ",SOURCE!$U$2-3), "")&amp;
      SOURCE!J1144&amp;", "&amp; IF(SOURCE!$V$2-LEN(SOURCE!J1144) &gt;= 0, REPT(" ",SOURCE!$V$2-LEN(SOURCE!J1144)), "")&amp;
      SOURCE!K1144&amp;      IF(SOURCE!$W$2-LEN(SOURCE!K1144) &gt;= 0, REPT(" ",SOURCE!$W$2-LEN(SOURCE!K1144)), "")&amp;
  ", "&amp; SOURCE!L1144&amp;      IF(SOURCE!$Y$2-LEN(SOURCE!L1144) &gt;= 0, REPT(" ",SOURCE!$Y$2-LEN(SOURCE!L1144)), "")&amp;
      "},"&amp;IF(SOURCE!M1144&lt;&gt;"","   "&amp;SOURCE!M1144,"")
 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145" spans="1:1">
      <c r="A1145" s="14" t="str">
        <f>IF(SOURCE!C1145&lt;0,VLOOKUP(SOURCE!C1145,lookups!A$1:B$25,2,0),
  IF(ISBLANK(SOURCE!C1145),
    "",
    "/* "&amp;TEXT(SOURCE!C1145,"???0")&amp;" *"&amp;
      SOURCE!D1145&amp;", "&amp; IF(SOURCE!$P$2-LEN(SOURCE!D1145) &gt;= 0, REPT(" ",SOURCE!$P$2-LEN(SOURCE!D1145)), "")&amp;
      SOURCE!E1145&amp;", "&amp; IF(SOURCE!$Q$2-LEN(SOURCE!E1145) &gt;= 0, REPT(" ",SOURCE!$Q$2-LEN(SOURCE!E1145)), "")&amp;
      SOURCE!F1145&amp;", "&amp; IF(SOURCE!$R$2-LEN(SOURCE!F1145) &gt;=0, REPT(" ",SOURCE!$R$2-LEN(SOURCE!F1145)), "")&amp;
      SOURCE!G1145&amp;", "&amp; IF(SOURCE!$S$2-LEN(SOURCE!G1145) &gt;= 0, REPT(" ",SOURCE!$S$2-LEN(SOURCE!G1145)), "")&amp;
      TEXT(SOURCE!H1145,"??0")&amp;", "&amp; IF(SOURCE!$T$2-3 &gt;= 0, REPT(" ",SOURCE!$T$2-3), "")&amp;
      TEXT(SOURCE!I1145,"??0")&amp;", "&amp; IF(SOURCE!$U$2-3 &gt;= 0, REPT(" ",SOURCE!$U$2-3), "")&amp;
      SOURCE!J1145&amp;", "&amp; IF(SOURCE!$V$2-LEN(SOURCE!J1145) &gt;= 0, REPT(" ",SOURCE!$V$2-LEN(SOURCE!J1145)), "")&amp;
      SOURCE!K1145&amp;      IF(SOURCE!$W$2-LEN(SOURCE!K1145) &gt;= 0, REPT(" ",SOURCE!$W$2-LEN(SOURCE!K1145)), "")&amp;
  ", "&amp; SOURCE!L1145&amp;      IF(SOURCE!$Y$2-LEN(SOURCE!L1145) &gt;= 0, REPT(" ",SOURCE!$Y$2-LEN(SOURCE!L1145)), "")&amp;
      "},"&amp;IF(SOURCE!M1145&lt;&gt;"","   "&amp;SOURCE!M1145,"")
 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146" spans="1:1">
      <c r="A1146" s="14" t="str">
        <f>IF(SOURCE!C1146&lt;0,VLOOKUP(SOURCE!C1146,lookups!A$1:B$25,2,0),
  IF(ISBLANK(SOURCE!C1146),
    "",
    "/* "&amp;TEXT(SOURCE!C1146,"???0")&amp;" *"&amp;
      SOURCE!D1146&amp;", "&amp; IF(SOURCE!$P$2-LEN(SOURCE!D1146) &gt;= 0, REPT(" ",SOURCE!$P$2-LEN(SOURCE!D1146)), "")&amp;
      SOURCE!E1146&amp;", "&amp; IF(SOURCE!$Q$2-LEN(SOURCE!E1146) &gt;= 0, REPT(" ",SOURCE!$Q$2-LEN(SOURCE!E1146)), "")&amp;
      SOURCE!F1146&amp;", "&amp; IF(SOURCE!$R$2-LEN(SOURCE!F1146) &gt;=0, REPT(" ",SOURCE!$R$2-LEN(SOURCE!F1146)), "")&amp;
      SOURCE!G1146&amp;", "&amp; IF(SOURCE!$S$2-LEN(SOURCE!G1146) &gt;= 0, REPT(" ",SOURCE!$S$2-LEN(SOURCE!G1146)), "")&amp;
      TEXT(SOURCE!H1146,"??0")&amp;", "&amp; IF(SOURCE!$T$2-3 &gt;= 0, REPT(" ",SOURCE!$T$2-3), "")&amp;
      TEXT(SOURCE!I1146,"??0")&amp;", "&amp; IF(SOURCE!$U$2-3 &gt;= 0, REPT(" ",SOURCE!$U$2-3), "")&amp;
      SOURCE!J1146&amp;", "&amp; IF(SOURCE!$V$2-LEN(SOURCE!J1146) &gt;= 0, REPT(" ",SOURCE!$V$2-LEN(SOURCE!J1146)), "")&amp;
      SOURCE!K1146&amp;      IF(SOURCE!$W$2-LEN(SOURCE!K1146) &gt;= 0, REPT(" ",SOURCE!$W$2-LEN(SOURCE!K1146)), "")&amp;
  ", "&amp; SOURCE!L1146&amp;      IF(SOURCE!$Y$2-LEN(SOURCE!L1146) &gt;= 0, REPT(" ",SOURCE!$Y$2-LEN(SOURCE!L1146)), "")&amp;
      "},"&amp;IF(SOURCE!M1146&lt;&gt;"","   "&amp;SOURCE!M1146,"")
 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147" spans="1:1">
      <c r="A1147" s="14" t="str">
        <f>IF(SOURCE!C1147&lt;0,VLOOKUP(SOURCE!C1147,lookups!A$1:B$25,2,0),
  IF(ISBLANK(SOURCE!C1147),
    "",
    "/* "&amp;TEXT(SOURCE!C1147,"???0")&amp;" *"&amp;
      SOURCE!D1147&amp;", "&amp; IF(SOURCE!$P$2-LEN(SOURCE!D1147) &gt;= 0, REPT(" ",SOURCE!$P$2-LEN(SOURCE!D1147)), "")&amp;
      SOURCE!E1147&amp;", "&amp; IF(SOURCE!$Q$2-LEN(SOURCE!E1147) &gt;= 0, REPT(" ",SOURCE!$Q$2-LEN(SOURCE!E1147)), "")&amp;
      SOURCE!F1147&amp;", "&amp; IF(SOURCE!$R$2-LEN(SOURCE!F1147) &gt;=0, REPT(" ",SOURCE!$R$2-LEN(SOURCE!F1147)), "")&amp;
      SOURCE!G1147&amp;", "&amp; IF(SOURCE!$S$2-LEN(SOURCE!G1147) &gt;= 0, REPT(" ",SOURCE!$S$2-LEN(SOURCE!G1147)), "")&amp;
      TEXT(SOURCE!H1147,"??0")&amp;", "&amp; IF(SOURCE!$T$2-3 &gt;= 0, REPT(" ",SOURCE!$T$2-3), "")&amp;
      TEXT(SOURCE!I1147,"??0")&amp;", "&amp; IF(SOURCE!$U$2-3 &gt;= 0, REPT(" ",SOURCE!$U$2-3), "")&amp;
      SOURCE!J1147&amp;", "&amp; IF(SOURCE!$V$2-LEN(SOURCE!J1147) &gt;= 0, REPT(" ",SOURCE!$V$2-LEN(SOURCE!J1147)), "")&amp;
      SOURCE!K1147&amp;      IF(SOURCE!$W$2-LEN(SOURCE!K1147) &gt;= 0, REPT(" ",SOURCE!$W$2-LEN(SOURCE!K1147)), "")&amp;
  ", "&amp; SOURCE!L1147&amp;      IF(SOURCE!$Y$2-LEN(SOURCE!L1147) &gt;= 0, REPT(" ",SOURCE!$Y$2-LEN(SOURCE!L1147)), "")&amp;
      "},"&amp;IF(SOURCE!M1147&lt;&gt;"","   "&amp;SOURCE!M1147,"")
 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148" spans="1:1">
      <c r="A1148" s="14" t="str">
        <f>IF(SOURCE!C1148&lt;0,VLOOKUP(SOURCE!C1148,lookups!A$1:B$25,2,0),
  IF(ISBLANK(SOURCE!C1148),
    "",
    "/* "&amp;TEXT(SOURCE!C1148,"???0")&amp;" *"&amp;
      SOURCE!D1148&amp;", "&amp; IF(SOURCE!$P$2-LEN(SOURCE!D1148) &gt;= 0, REPT(" ",SOURCE!$P$2-LEN(SOURCE!D1148)), "")&amp;
      SOURCE!E1148&amp;", "&amp; IF(SOURCE!$Q$2-LEN(SOURCE!E1148) &gt;= 0, REPT(" ",SOURCE!$Q$2-LEN(SOURCE!E1148)), "")&amp;
      SOURCE!F1148&amp;", "&amp; IF(SOURCE!$R$2-LEN(SOURCE!F1148) &gt;=0, REPT(" ",SOURCE!$R$2-LEN(SOURCE!F1148)), "")&amp;
      SOURCE!G1148&amp;", "&amp; IF(SOURCE!$S$2-LEN(SOURCE!G1148) &gt;= 0, REPT(" ",SOURCE!$S$2-LEN(SOURCE!G1148)), "")&amp;
      TEXT(SOURCE!H1148,"??0")&amp;", "&amp; IF(SOURCE!$T$2-3 &gt;= 0, REPT(" ",SOURCE!$T$2-3), "")&amp;
      TEXT(SOURCE!I1148,"??0")&amp;", "&amp; IF(SOURCE!$U$2-3 &gt;= 0, REPT(" ",SOURCE!$U$2-3), "")&amp;
      SOURCE!J1148&amp;", "&amp; IF(SOURCE!$V$2-LEN(SOURCE!J1148) &gt;= 0, REPT(" ",SOURCE!$V$2-LEN(SOURCE!J1148)), "")&amp;
      SOURCE!K1148&amp;      IF(SOURCE!$W$2-LEN(SOURCE!K1148) &gt;= 0, REPT(" ",SOURCE!$W$2-LEN(SOURCE!K1148)), "")&amp;
  ", "&amp; SOURCE!L1148&amp;      IF(SOURCE!$Y$2-LEN(SOURCE!L1148) &gt;= 0, REPT(" ",SOURCE!$Y$2-LEN(SOURCE!L1148)), "")&amp;
      "},"&amp;IF(SOURCE!M1148&lt;&gt;"","   "&amp;SOURCE!M1148,"")
 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149" spans="1:1">
      <c r="A1149" s="14" t="str">
        <f>IF(SOURCE!C1149&lt;0,VLOOKUP(SOURCE!C1149,lookups!A$1:B$25,2,0),
  IF(ISBLANK(SOURCE!C1149),
    "",
    "/* "&amp;TEXT(SOURCE!C1149,"???0")&amp;" *"&amp;
      SOURCE!D1149&amp;", "&amp; IF(SOURCE!$P$2-LEN(SOURCE!D1149) &gt;= 0, REPT(" ",SOURCE!$P$2-LEN(SOURCE!D1149)), "")&amp;
      SOURCE!E1149&amp;", "&amp; IF(SOURCE!$Q$2-LEN(SOURCE!E1149) &gt;= 0, REPT(" ",SOURCE!$Q$2-LEN(SOURCE!E1149)), "")&amp;
      SOURCE!F1149&amp;", "&amp; IF(SOURCE!$R$2-LEN(SOURCE!F1149) &gt;=0, REPT(" ",SOURCE!$R$2-LEN(SOURCE!F1149)), "")&amp;
      SOURCE!G1149&amp;", "&amp; IF(SOURCE!$S$2-LEN(SOURCE!G1149) &gt;= 0, REPT(" ",SOURCE!$S$2-LEN(SOURCE!G1149)), "")&amp;
      TEXT(SOURCE!H1149,"??0")&amp;", "&amp; IF(SOURCE!$T$2-3 &gt;= 0, REPT(" ",SOURCE!$T$2-3), "")&amp;
      TEXT(SOURCE!I1149,"??0")&amp;", "&amp; IF(SOURCE!$U$2-3 &gt;= 0, REPT(" ",SOURCE!$U$2-3), "")&amp;
      SOURCE!J1149&amp;", "&amp; IF(SOURCE!$V$2-LEN(SOURCE!J1149) &gt;= 0, REPT(" ",SOURCE!$V$2-LEN(SOURCE!J1149)), "")&amp;
      SOURCE!K1149&amp;      IF(SOURCE!$W$2-LEN(SOURCE!K1149) &gt;= 0, REPT(" ",SOURCE!$W$2-LEN(SOURCE!K1149)), "")&amp;
  ", "&amp; SOURCE!L1149&amp;      IF(SOURCE!$Y$2-LEN(SOURCE!L1149) &gt;= 0, REPT(" ",SOURCE!$Y$2-LEN(SOURCE!L1149)), "")&amp;
      "},"&amp;IF(SOURCE!M1149&lt;&gt;"","   "&amp;SOURCE!M1149,"")
 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150" spans="1:1">
      <c r="A1150" s="14" t="str">
        <f>IF(SOURCE!C1150&lt;0,VLOOKUP(SOURCE!C1150,lookups!A$1:B$25,2,0),
  IF(ISBLANK(SOURCE!C1150),
    "",
    "/* "&amp;TEXT(SOURCE!C1150,"???0")&amp;" *"&amp;
      SOURCE!D1150&amp;", "&amp; IF(SOURCE!$P$2-LEN(SOURCE!D1150) &gt;= 0, REPT(" ",SOURCE!$P$2-LEN(SOURCE!D1150)), "")&amp;
      SOURCE!E1150&amp;", "&amp; IF(SOURCE!$Q$2-LEN(SOURCE!E1150) &gt;= 0, REPT(" ",SOURCE!$Q$2-LEN(SOURCE!E1150)), "")&amp;
      SOURCE!F1150&amp;", "&amp; IF(SOURCE!$R$2-LEN(SOURCE!F1150) &gt;=0, REPT(" ",SOURCE!$R$2-LEN(SOURCE!F1150)), "")&amp;
      SOURCE!G1150&amp;", "&amp; IF(SOURCE!$S$2-LEN(SOURCE!G1150) &gt;= 0, REPT(" ",SOURCE!$S$2-LEN(SOURCE!G1150)), "")&amp;
      TEXT(SOURCE!H1150,"??0")&amp;", "&amp; IF(SOURCE!$T$2-3 &gt;= 0, REPT(" ",SOURCE!$T$2-3), "")&amp;
      TEXT(SOURCE!I1150,"??0")&amp;", "&amp; IF(SOURCE!$U$2-3 &gt;= 0, REPT(" ",SOURCE!$U$2-3), "")&amp;
      SOURCE!J1150&amp;", "&amp; IF(SOURCE!$V$2-LEN(SOURCE!J1150) &gt;= 0, REPT(" ",SOURCE!$V$2-LEN(SOURCE!J1150)), "")&amp;
      SOURCE!K1150&amp;      IF(SOURCE!$W$2-LEN(SOURCE!K1150) &gt;= 0, REPT(" ",SOURCE!$W$2-LEN(SOURCE!K1150)), "")&amp;
  ", "&amp; SOURCE!L1150&amp;      IF(SOURCE!$Y$2-LEN(SOURCE!L1150) &gt;= 0, REPT(" ",SOURCE!$Y$2-LEN(SOURCE!L1150)), "")&amp;
      "},"&amp;IF(SOURCE!M1150&lt;&gt;"","   "&amp;SOURCE!M1150,"")
 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151" spans="1:1">
      <c r="A1151" s="14" t="str">
        <f>IF(SOURCE!C1151&lt;0,VLOOKUP(SOURCE!C1151,lookups!A$1:B$25,2,0),
  IF(ISBLANK(SOURCE!C1151),
    "",
    "/* "&amp;TEXT(SOURCE!C1151,"???0")&amp;" *"&amp;
      SOURCE!D1151&amp;", "&amp; IF(SOURCE!$P$2-LEN(SOURCE!D1151) &gt;= 0, REPT(" ",SOURCE!$P$2-LEN(SOURCE!D1151)), "")&amp;
      SOURCE!E1151&amp;", "&amp; IF(SOURCE!$Q$2-LEN(SOURCE!E1151) &gt;= 0, REPT(" ",SOURCE!$Q$2-LEN(SOURCE!E1151)), "")&amp;
      SOURCE!F1151&amp;", "&amp; IF(SOURCE!$R$2-LEN(SOURCE!F1151) &gt;=0, REPT(" ",SOURCE!$R$2-LEN(SOURCE!F1151)), "")&amp;
      SOURCE!G1151&amp;", "&amp; IF(SOURCE!$S$2-LEN(SOURCE!G1151) &gt;= 0, REPT(" ",SOURCE!$S$2-LEN(SOURCE!G1151)), "")&amp;
      TEXT(SOURCE!H1151,"??0")&amp;", "&amp; IF(SOURCE!$T$2-3 &gt;= 0, REPT(" ",SOURCE!$T$2-3), "")&amp;
      TEXT(SOURCE!I1151,"??0")&amp;", "&amp; IF(SOURCE!$U$2-3 &gt;= 0, REPT(" ",SOURCE!$U$2-3), "")&amp;
      SOURCE!J1151&amp;", "&amp; IF(SOURCE!$V$2-LEN(SOURCE!J1151) &gt;= 0, REPT(" ",SOURCE!$V$2-LEN(SOURCE!J1151)), "")&amp;
      SOURCE!K1151&amp;      IF(SOURCE!$W$2-LEN(SOURCE!K1151) &gt;= 0, REPT(" ",SOURCE!$W$2-LEN(SOURCE!K1151)), "")&amp;
  ", "&amp; SOURCE!L1151&amp;      IF(SOURCE!$Y$2-LEN(SOURCE!L1151) &gt;= 0, REPT(" ",SOURCE!$Y$2-LEN(SOURCE!L1151)), "")&amp;
      "},"&amp;IF(SOURCE!M1151&lt;&gt;"","   "&amp;SOURCE!M1151,"")
 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152" spans="1:1">
      <c r="A1152" s="14" t="str">
        <f>IF(SOURCE!C1152&lt;0,VLOOKUP(SOURCE!C1152,lookups!A$1:B$25,2,0),
  IF(ISBLANK(SOURCE!C1152),
    "",
    "/* "&amp;TEXT(SOURCE!C1152,"???0")&amp;" *"&amp;
      SOURCE!D1152&amp;", "&amp; IF(SOURCE!$P$2-LEN(SOURCE!D1152) &gt;= 0, REPT(" ",SOURCE!$P$2-LEN(SOURCE!D1152)), "")&amp;
      SOURCE!E1152&amp;", "&amp; IF(SOURCE!$Q$2-LEN(SOURCE!E1152) &gt;= 0, REPT(" ",SOURCE!$Q$2-LEN(SOURCE!E1152)), "")&amp;
      SOURCE!F1152&amp;", "&amp; IF(SOURCE!$R$2-LEN(SOURCE!F1152) &gt;=0, REPT(" ",SOURCE!$R$2-LEN(SOURCE!F1152)), "")&amp;
      SOURCE!G1152&amp;", "&amp; IF(SOURCE!$S$2-LEN(SOURCE!G1152) &gt;= 0, REPT(" ",SOURCE!$S$2-LEN(SOURCE!G1152)), "")&amp;
      TEXT(SOURCE!H1152,"??0")&amp;", "&amp; IF(SOURCE!$T$2-3 &gt;= 0, REPT(" ",SOURCE!$T$2-3), "")&amp;
      TEXT(SOURCE!I1152,"??0")&amp;", "&amp; IF(SOURCE!$U$2-3 &gt;= 0, REPT(" ",SOURCE!$U$2-3), "")&amp;
      SOURCE!J1152&amp;", "&amp; IF(SOURCE!$V$2-LEN(SOURCE!J1152) &gt;= 0, REPT(" ",SOURCE!$V$2-LEN(SOURCE!J1152)), "")&amp;
      SOURCE!K1152&amp;      IF(SOURCE!$W$2-LEN(SOURCE!K1152) &gt;= 0, REPT(" ",SOURCE!$W$2-LEN(SOURCE!K1152)), "")&amp;
  ", "&amp; SOURCE!L1152&amp;      IF(SOURCE!$Y$2-LEN(SOURCE!L1152) &gt;= 0, REPT(" ",SOURCE!$Y$2-LEN(SOURCE!L1152)), "")&amp;
      "},"&amp;IF(SOURCE!M1152&lt;&gt;"","   "&amp;SOURCE!M1152,"")
 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153" spans="1:1">
      <c r="A1153" s="14" t="str">
        <f>IF(SOURCE!C1153&lt;0,VLOOKUP(SOURCE!C1153,lookups!A$1:B$25,2,0),
  IF(ISBLANK(SOURCE!C1153),
    "",
    "/* "&amp;TEXT(SOURCE!C1153,"???0")&amp;" *"&amp;
      SOURCE!D1153&amp;", "&amp; IF(SOURCE!$P$2-LEN(SOURCE!D1153) &gt;= 0, REPT(" ",SOURCE!$P$2-LEN(SOURCE!D1153)), "")&amp;
      SOURCE!E1153&amp;", "&amp; IF(SOURCE!$Q$2-LEN(SOURCE!E1153) &gt;= 0, REPT(" ",SOURCE!$Q$2-LEN(SOURCE!E1153)), "")&amp;
      SOURCE!F1153&amp;", "&amp; IF(SOURCE!$R$2-LEN(SOURCE!F1153) &gt;=0, REPT(" ",SOURCE!$R$2-LEN(SOURCE!F1153)), "")&amp;
      SOURCE!G1153&amp;", "&amp; IF(SOURCE!$S$2-LEN(SOURCE!G1153) &gt;= 0, REPT(" ",SOURCE!$S$2-LEN(SOURCE!G1153)), "")&amp;
      TEXT(SOURCE!H1153,"??0")&amp;", "&amp; IF(SOURCE!$T$2-3 &gt;= 0, REPT(" ",SOURCE!$T$2-3), "")&amp;
      TEXT(SOURCE!I1153,"??0")&amp;", "&amp; IF(SOURCE!$U$2-3 &gt;= 0, REPT(" ",SOURCE!$U$2-3), "")&amp;
      SOURCE!J1153&amp;", "&amp; IF(SOURCE!$V$2-LEN(SOURCE!J1153) &gt;= 0, REPT(" ",SOURCE!$V$2-LEN(SOURCE!J1153)), "")&amp;
      SOURCE!K1153&amp;      IF(SOURCE!$W$2-LEN(SOURCE!K1153) &gt;= 0, REPT(" ",SOURCE!$W$2-LEN(SOURCE!K1153)), "")&amp;
  ", "&amp; SOURCE!L1153&amp;      IF(SOURCE!$Y$2-LEN(SOURCE!L1153) &gt;= 0, REPT(" ",SOURCE!$Y$2-LEN(SOURCE!L1153)), "")&amp;
      "},"&amp;IF(SOURCE!M1153&lt;&gt;"","   "&amp;SOURCE!M1153,"")
 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154" spans="1:1">
      <c r="A1154" s="14" t="str">
        <f>IF(SOURCE!C1154&lt;0,VLOOKUP(SOURCE!C1154,lookups!A$1:B$25,2,0),
  IF(ISBLANK(SOURCE!C1154),
    "",
    "/* "&amp;TEXT(SOURCE!C1154,"???0")&amp;" *"&amp;
      SOURCE!D1154&amp;", "&amp; IF(SOURCE!$P$2-LEN(SOURCE!D1154) &gt;= 0, REPT(" ",SOURCE!$P$2-LEN(SOURCE!D1154)), "")&amp;
      SOURCE!E1154&amp;", "&amp; IF(SOURCE!$Q$2-LEN(SOURCE!E1154) &gt;= 0, REPT(" ",SOURCE!$Q$2-LEN(SOURCE!E1154)), "")&amp;
      SOURCE!F1154&amp;", "&amp; IF(SOURCE!$R$2-LEN(SOURCE!F1154) &gt;=0, REPT(" ",SOURCE!$R$2-LEN(SOURCE!F1154)), "")&amp;
      SOURCE!G1154&amp;", "&amp; IF(SOURCE!$S$2-LEN(SOURCE!G1154) &gt;= 0, REPT(" ",SOURCE!$S$2-LEN(SOURCE!G1154)), "")&amp;
      TEXT(SOURCE!H1154,"??0")&amp;", "&amp; IF(SOURCE!$T$2-3 &gt;= 0, REPT(" ",SOURCE!$T$2-3), "")&amp;
      TEXT(SOURCE!I1154,"??0")&amp;", "&amp; IF(SOURCE!$U$2-3 &gt;= 0, REPT(" ",SOURCE!$U$2-3), "")&amp;
      SOURCE!J1154&amp;", "&amp; IF(SOURCE!$V$2-LEN(SOURCE!J1154) &gt;= 0, REPT(" ",SOURCE!$V$2-LEN(SOURCE!J1154)), "")&amp;
      SOURCE!K1154&amp;      IF(SOURCE!$W$2-LEN(SOURCE!K1154) &gt;= 0, REPT(" ",SOURCE!$W$2-LEN(SOURCE!K1154)), "")&amp;
  ", "&amp; SOURCE!L1154&amp;      IF(SOURCE!$Y$2-LEN(SOURCE!L1154) &gt;= 0, REPT(" ",SOURCE!$Y$2-LEN(SOURCE!L1154)), "")&amp;
      "},"&amp;IF(SOURCE!M1154&lt;&gt;"","   "&amp;SOURCE!M1154,"")
 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155" spans="1:1">
      <c r="A1155" s="14" t="str">
        <f>IF(SOURCE!C1155&lt;0,VLOOKUP(SOURCE!C1155,lookups!A$1:B$25,2,0),
  IF(ISBLANK(SOURCE!C1155),
    "",
    "/* "&amp;TEXT(SOURCE!C1155,"???0")&amp;" *"&amp;
      SOURCE!D1155&amp;", "&amp; IF(SOURCE!$P$2-LEN(SOURCE!D1155) &gt;= 0, REPT(" ",SOURCE!$P$2-LEN(SOURCE!D1155)), "")&amp;
      SOURCE!E1155&amp;", "&amp; IF(SOURCE!$Q$2-LEN(SOURCE!E1155) &gt;= 0, REPT(" ",SOURCE!$Q$2-LEN(SOURCE!E1155)), "")&amp;
      SOURCE!F1155&amp;", "&amp; IF(SOURCE!$R$2-LEN(SOURCE!F1155) &gt;=0, REPT(" ",SOURCE!$R$2-LEN(SOURCE!F1155)), "")&amp;
      SOURCE!G1155&amp;", "&amp; IF(SOURCE!$S$2-LEN(SOURCE!G1155) &gt;= 0, REPT(" ",SOURCE!$S$2-LEN(SOURCE!G1155)), "")&amp;
      TEXT(SOURCE!H1155,"??0")&amp;", "&amp; IF(SOURCE!$T$2-3 &gt;= 0, REPT(" ",SOURCE!$T$2-3), "")&amp;
      TEXT(SOURCE!I1155,"??0")&amp;", "&amp; IF(SOURCE!$U$2-3 &gt;= 0, REPT(" ",SOURCE!$U$2-3), "")&amp;
      SOURCE!J1155&amp;", "&amp; IF(SOURCE!$V$2-LEN(SOURCE!J1155) &gt;= 0, REPT(" ",SOURCE!$V$2-LEN(SOURCE!J1155)), "")&amp;
      SOURCE!K1155&amp;      IF(SOURCE!$W$2-LEN(SOURCE!K1155) &gt;= 0, REPT(" ",SOURCE!$W$2-LEN(SOURCE!K1155)), "")&amp;
  ", "&amp; SOURCE!L1155&amp;      IF(SOURCE!$Y$2-LEN(SOURCE!L1155) &gt;= 0, REPT(" ",SOURCE!$Y$2-LEN(SOURCE!L1155)), "")&amp;
      "},"&amp;IF(SOURCE!M1155&lt;&gt;"","   "&amp;SOURCE!M1155,"")
 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156" spans="1:1">
      <c r="A1156" s="14" t="str">
        <f>IF(SOURCE!C1156&lt;0,VLOOKUP(SOURCE!C1156,lookups!A$1:B$25,2,0),
  IF(ISBLANK(SOURCE!C1156),
    "",
    "/* "&amp;TEXT(SOURCE!C1156,"???0")&amp;" *"&amp;
      SOURCE!D1156&amp;", "&amp; IF(SOURCE!$P$2-LEN(SOURCE!D1156) &gt;= 0, REPT(" ",SOURCE!$P$2-LEN(SOURCE!D1156)), "")&amp;
      SOURCE!E1156&amp;", "&amp; IF(SOURCE!$Q$2-LEN(SOURCE!E1156) &gt;= 0, REPT(" ",SOURCE!$Q$2-LEN(SOURCE!E1156)), "")&amp;
      SOURCE!F1156&amp;", "&amp; IF(SOURCE!$R$2-LEN(SOURCE!F1156) &gt;=0, REPT(" ",SOURCE!$R$2-LEN(SOURCE!F1156)), "")&amp;
      SOURCE!G1156&amp;", "&amp; IF(SOURCE!$S$2-LEN(SOURCE!G1156) &gt;= 0, REPT(" ",SOURCE!$S$2-LEN(SOURCE!G1156)), "")&amp;
      TEXT(SOURCE!H1156,"??0")&amp;", "&amp; IF(SOURCE!$T$2-3 &gt;= 0, REPT(" ",SOURCE!$T$2-3), "")&amp;
      TEXT(SOURCE!I1156,"??0")&amp;", "&amp; IF(SOURCE!$U$2-3 &gt;= 0, REPT(" ",SOURCE!$U$2-3), "")&amp;
      SOURCE!J1156&amp;", "&amp; IF(SOURCE!$V$2-LEN(SOURCE!J1156) &gt;= 0, REPT(" ",SOURCE!$V$2-LEN(SOURCE!J1156)), "")&amp;
      SOURCE!K1156&amp;      IF(SOURCE!$W$2-LEN(SOURCE!K1156) &gt;= 0, REPT(" ",SOURCE!$W$2-LEN(SOURCE!K1156)), "")&amp;
  ", "&amp; SOURCE!L1156&amp;      IF(SOURCE!$Y$2-LEN(SOURCE!L1156) &gt;= 0, REPT(" ",SOURCE!$Y$2-LEN(SOURCE!L1156)), "")&amp;
      "},"&amp;IF(SOURCE!M1156&lt;&gt;"","   "&amp;SOURCE!M1156,"")
 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157" spans="1:1">
      <c r="A1157" s="14" t="str">
        <f>IF(SOURCE!C1157&lt;0,VLOOKUP(SOURCE!C1157,lookups!A$1:B$25,2,0),
  IF(ISBLANK(SOURCE!C1157),
    "",
    "/* "&amp;TEXT(SOURCE!C1157,"???0")&amp;" *"&amp;
      SOURCE!D1157&amp;", "&amp; IF(SOURCE!$P$2-LEN(SOURCE!D1157) &gt;= 0, REPT(" ",SOURCE!$P$2-LEN(SOURCE!D1157)), "")&amp;
      SOURCE!E1157&amp;", "&amp; IF(SOURCE!$Q$2-LEN(SOURCE!E1157) &gt;= 0, REPT(" ",SOURCE!$Q$2-LEN(SOURCE!E1157)), "")&amp;
      SOURCE!F1157&amp;", "&amp; IF(SOURCE!$R$2-LEN(SOURCE!F1157) &gt;=0, REPT(" ",SOURCE!$R$2-LEN(SOURCE!F1157)), "")&amp;
      SOURCE!G1157&amp;", "&amp; IF(SOURCE!$S$2-LEN(SOURCE!G1157) &gt;= 0, REPT(" ",SOURCE!$S$2-LEN(SOURCE!G1157)), "")&amp;
      TEXT(SOURCE!H1157,"??0")&amp;", "&amp; IF(SOURCE!$T$2-3 &gt;= 0, REPT(" ",SOURCE!$T$2-3), "")&amp;
      TEXT(SOURCE!I1157,"??0")&amp;", "&amp; IF(SOURCE!$U$2-3 &gt;= 0, REPT(" ",SOURCE!$U$2-3), "")&amp;
      SOURCE!J1157&amp;", "&amp; IF(SOURCE!$V$2-LEN(SOURCE!J1157) &gt;= 0, REPT(" ",SOURCE!$V$2-LEN(SOURCE!J1157)), "")&amp;
      SOURCE!K1157&amp;      IF(SOURCE!$W$2-LEN(SOURCE!K1157) &gt;= 0, REPT(" ",SOURCE!$W$2-LEN(SOURCE!K1157)), "")&amp;
  ", "&amp; SOURCE!L1157&amp;      IF(SOURCE!$Y$2-LEN(SOURCE!L1157) &gt;= 0, REPT(" ",SOURCE!$Y$2-LEN(SOURCE!L1157)), "")&amp;
      "},"&amp;IF(SOURCE!M1157&lt;&gt;"","   "&amp;SOURCE!M1157,"")
 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158" spans="1:1">
      <c r="A1158" s="14" t="str">
        <f>IF(SOURCE!C1158&lt;0,VLOOKUP(SOURCE!C1158,lookups!A$1:B$25,2,0),
  IF(ISBLANK(SOURCE!C1158),
    "",
    "/* "&amp;TEXT(SOURCE!C1158,"???0")&amp;" *"&amp;
      SOURCE!D1158&amp;", "&amp; IF(SOURCE!$P$2-LEN(SOURCE!D1158) &gt;= 0, REPT(" ",SOURCE!$P$2-LEN(SOURCE!D1158)), "")&amp;
      SOURCE!E1158&amp;", "&amp; IF(SOURCE!$Q$2-LEN(SOURCE!E1158) &gt;= 0, REPT(" ",SOURCE!$Q$2-LEN(SOURCE!E1158)), "")&amp;
      SOURCE!F1158&amp;", "&amp; IF(SOURCE!$R$2-LEN(SOURCE!F1158) &gt;=0, REPT(" ",SOURCE!$R$2-LEN(SOURCE!F1158)), "")&amp;
      SOURCE!G1158&amp;", "&amp; IF(SOURCE!$S$2-LEN(SOURCE!G1158) &gt;= 0, REPT(" ",SOURCE!$S$2-LEN(SOURCE!G1158)), "")&amp;
      TEXT(SOURCE!H1158,"??0")&amp;", "&amp; IF(SOURCE!$T$2-3 &gt;= 0, REPT(" ",SOURCE!$T$2-3), "")&amp;
      TEXT(SOURCE!I1158,"??0")&amp;", "&amp; IF(SOURCE!$U$2-3 &gt;= 0, REPT(" ",SOURCE!$U$2-3), "")&amp;
      SOURCE!J1158&amp;", "&amp; IF(SOURCE!$V$2-LEN(SOURCE!J1158) &gt;= 0, REPT(" ",SOURCE!$V$2-LEN(SOURCE!J1158)), "")&amp;
      SOURCE!K1158&amp;      IF(SOURCE!$W$2-LEN(SOURCE!K1158) &gt;= 0, REPT(" ",SOURCE!$W$2-LEN(SOURCE!K1158)), "")&amp;
  ", "&amp; SOURCE!L1158&amp;      IF(SOURCE!$Y$2-LEN(SOURCE!L1158) &gt;= 0, REPT(" ",SOURCE!$Y$2-LEN(SOURCE!L1158)), "")&amp;
      "},"&amp;IF(SOURCE!M1158&lt;&gt;"","   "&amp;SOURCE!M1158,"")
 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159" spans="1:1">
      <c r="A1159" s="14" t="str">
        <f>IF(SOURCE!C1159&lt;0,VLOOKUP(SOURCE!C1159,lookups!A$1:B$25,2,0),
  IF(ISBLANK(SOURCE!C1159),
    "",
    "/* "&amp;TEXT(SOURCE!C1159,"???0")&amp;" *"&amp;
      SOURCE!D1159&amp;", "&amp; IF(SOURCE!$P$2-LEN(SOURCE!D1159) &gt;= 0, REPT(" ",SOURCE!$P$2-LEN(SOURCE!D1159)), "")&amp;
      SOURCE!E1159&amp;", "&amp; IF(SOURCE!$Q$2-LEN(SOURCE!E1159) &gt;= 0, REPT(" ",SOURCE!$Q$2-LEN(SOURCE!E1159)), "")&amp;
      SOURCE!F1159&amp;", "&amp; IF(SOURCE!$R$2-LEN(SOURCE!F1159) &gt;=0, REPT(" ",SOURCE!$R$2-LEN(SOURCE!F1159)), "")&amp;
      SOURCE!G1159&amp;", "&amp; IF(SOURCE!$S$2-LEN(SOURCE!G1159) &gt;= 0, REPT(" ",SOURCE!$S$2-LEN(SOURCE!G1159)), "")&amp;
      TEXT(SOURCE!H1159,"??0")&amp;", "&amp; IF(SOURCE!$T$2-3 &gt;= 0, REPT(" ",SOURCE!$T$2-3), "")&amp;
      TEXT(SOURCE!I1159,"??0")&amp;", "&amp; IF(SOURCE!$U$2-3 &gt;= 0, REPT(" ",SOURCE!$U$2-3), "")&amp;
      SOURCE!J1159&amp;", "&amp; IF(SOURCE!$V$2-LEN(SOURCE!J1159) &gt;= 0, REPT(" ",SOURCE!$V$2-LEN(SOURCE!J1159)), "")&amp;
      SOURCE!K1159&amp;      IF(SOURCE!$W$2-LEN(SOURCE!K1159) &gt;= 0, REPT(" ",SOURCE!$W$2-LEN(SOURCE!K1159)), "")&amp;
  ", "&amp; SOURCE!L1159&amp;      IF(SOURCE!$Y$2-LEN(SOURCE!L1159) &gt;= 0, REPT(" ",SOURCE!$Y$2-LEN(SOURCE!L1159)), "")&amp;
      "},"&amp;IF(SOURCE!M1159&lt;&gt;"","   "&amp;SOURCE!M1159,"")
 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160" spans="1:1">
      <c r="A1160" s="14" t="str">
        <f>IF(SOURCE!C1160&lt;0,VLOOKUP(SOURCE!C1160,lookups!A$1:B$25,2,0),
  IF(ISBLANK(SOURCE!C1160),
    "",
    "/* "&amp;TEXT(SOURCE!C1160,"???0")&amp;" *"&amp;
      SOURCE!D1160&amp;", "&amp; IF(SOURCE!$P$2-LEN(SOURCE!D1160) &gt;= 0, REPT(" ",SOURCE!$P$2-LEN(SOURCE!D1160)), "")&amp;
      SOURCE!E1160&amp;", "&amp; IF(SOURCE!$Q$2-LEN(SOURCE!E1160) &gt;= 0, REPT(" ",SOURCE!$Q$2-LEN(SOURCE!E1160)), "")&amp;
      SOURCE!F1160&amp;", "&amp; IF(SOURCE!$R$2-LEN(SOURCE!F1160) &gt;=0, REPT(" ",SOURCE!$R$2-LEN(SOURCE!F1160)), "")&amp;
      SOURCE!G1160&amp;", "&amp; IF(SOURCE!$S$2-LEN(SOURCE!G1160) &gt;= 0, REPT(" ",SOURCE!$S$2-LEN(SOURCE!G1160)), "")&amp;
      TEXT(SOURCE!H1160,"??0")&amp;", "&amp; IF(SOURCE!$T$2-3 &gt;= 0, REPT(" ",SOURCE!$T$2-3), "")&amp;
      TEXT(SOURCE!I1160,"??0")&amp;", "&amp; IF(SOURCE!$U$2-3 &gt;= 0, REPT(" ",SOURCE!$U$2-3), "")&amp;
      SOURCE!J1160&amp;", "&amp; IF(SOURCE!$V$2-LEN(SOURCE!J1160) &gt;= 0, REPT(" ",SOURCE!$V$2-LEN(SOURCE!J1160)), "")&amp;
      SOURCE!K1160&amp;      IF(SOURCE!$W$2-LEN(SOURCE!K1160) &gt;= 0, REPT(" ",SOURCE!$W$2-LEN(SOURCE!K1160)), "")&amp;
  ", "&amp; SOURCE!L1160&amp;      IF(SOURCE!$Y$2-LEN(SOURCE!L1160) &gt;= 0, REPT(" ",SOURCE!$Y$2-LEN(SOURCE!L1160)), "")&amp;
      "},"&amp;IF(SOURCE!M1160&lt;&gt;"","   "&amp;SOURCE!M1160,"")
 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161" spans="1:1">
      <c r="A1161" s="14" t="str">
        <f>IF(SOURCE!C1161&lt;0,VLOOKUP(SOURCE!C1161,lookups!A$1:B$25,2,0),
  IF(ISBLANK(SOURCE!C1161),
    "",
    "/* "&amp;TEXT(SOURCE!C1161,"???0")&amp;" *"&amp;
      SOURCE!D1161&amp;", "&amp; IF(SOURCE!$P$2-LEN(SOURCE!D1161) &gt;= 0, REPT(" ",SOURCE!$P$2-LEN(SOURCE!D1161)), "")&amp;
      SOURCE!E1161&amp;", "&amp; IF(SOURCE!$Q$2-LEN(SOURCE!E1161) &gt;= 0, REPT(" ",SOURCE!$Q$2-LEN(SOURCE!E1161)), "")&amp;
      SOURCE!F1161&amp;", "&amp; IF(SOURCE!$R$2-LEN(SOURCE!F1161) &gt;=0, REPT(" ",SOURCE!$R$2-LEN(SOURCE!F1161)), "")&amp;
      SOURCE!G1161&amp;", "&amp; IF(SOURCE!$S$2-LEN(SOURCE!G1161) &gt;= 0, REPT(" ",SOURCE!$S$2-LEN(SOURCE!G1161)), "")&amp;
      TEXT(SOURCE!H1161,"??0")&amp;", "&amp; IF(SOURCE!$T$2-3 &gt;= 0, REPT(" ",SOURCE!$T$2-3), "")&amp;
      TEXT(SOURCE!I1161,"??0")&amp;", "&amp; IF(SOURCE!$U$2-3 &gt;= 0, REPT(" ",SOURCE!$U$2-3), "")&amp;
      SOURCE!J1161&amp;", "&amp; IF(SOURCE!$V$2-LEN(SOURCE!J1161) &gt;= 0, REPT(" ",SOURCE!$V$2-LEN(SOURCE!J1161)), "")&amp;
      SOURCE!K1161&amp;      IF(SOURCE!$W$2-LEN(SOURCE!K1161) &gt;= 0, REPT(" ",SOURCE!$W$2-LEN(SOURCE!K1161)), "")&amp;
  ", "&amp; SOURCE!L1161&amp;      IF(SOURCE!$Y$2-LEN(SOURCE!L1161) &gt;= 0, REPT(" ",SOURCE!$Y$2-LEN(SOURCE!L1161)), "")&amp;
      "},"&amp;IF(SOURCE!M1161&lt;&gt;"","   "&amp;SOURCE!M1161,"")
 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162" spans="1:1">
      <c r="A1162" s="14" t="str">
        <f>IF(SOURCE!C1162&lt;0,VLOOKUP(SOURCE!C1162,lookups!A$1:B$25,2,0),
  IF(ISBLANK(SOURCE!C1162),
    "",
    "/* "&amp;TEXT(SOURCE!C1162,"???0")&amp;" *"&amp;
      SOURCE!D1162&amp;", "&amp; IF(SOURCE!$P$2-LEN(SOURCE!D1162) &gt;= 0, REPT(" ",SOURCE!$P$2-LEN(SOURCE!D1162)), "")&amp;
      SOURCE!E1162&amp;", "&amp; IF(SOURCE!$Q$2-LEN(SOURCE!E1162) &gt;= 0, REPT(" ",SOURCE!$Q$2-LEN(SOURCE!E1162)), "")&amp;
      SOURCE!F1162&amp;", "&amp; IF(SOURCE!$R$2-LEN(SOURCE!F1162) &gt;=0, REPT(" ",SOURCE!$R$2-LEN(SOURCE!F1162)), "")&amp;
      SOURCE!G1162&amp;", "&amp; IF(SOURCE!$S$2-LEN(SOURCE!G1162) &gt;= 0, REPT(" ",SOURCE!$S$2-LEN(SOURCE!G1162)), "")&amp;
      TEXT(SOURCE!H1162,"??0")&amp;", "&amp; IF(SOURCE!$T$2-3 &gt;= 0, REPT(" ",SOURCE!$T$2-3), "")&amp;
      TEXT(SOURCE!I1162,"??0")&amp;", "&amp; IF(SOURCE!$U$2-3 &gt;= 0, REPT(" ",SOURCE!$U$2-3), "")&amp;
      SOURCE!J1162&amp;", "&amp; IF(SOURCE!$V$2-LEN(SOURCE!J1162) &gt;= 0, REPT(" ",SOURCE!$V$2-LEN(SOURCE!J1162)), "")&amp;
      SOURCE!K1162&amp;      IF(SOURCE!$W$2-LEN(SOURCE!K1162) &gt;= 0, REPT(" ",SOURCE!$W$2-LEN(SOURCE!K1162)), "")&amp;
  ", "&amp; SOURCE!L1162&amp;      IF(SOURCE!$Y$2-LEN(SOURCE!L1162) &gt;= 0, REPT(" ",SOURCE!$Y$2-LEN(SOURCE!L1162)), "")&amp;
      "},"&amp;IF(SOURCE!M1162&lt;&gt;"","   "&amp;SOURCE!M1162,"")
 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163" spans="1:1">
      <c r="A1163" s="14" t="str">
        <f>IF(SOURCE!C1163&lt;0,VLOOKUP(SOURCE!C1163,lookups!A$1:B$25,2,0),
  IF(ISBLANK(SOURCE!C1163),
    "",
    "/* "&amp;TEXT(SOURCE!C1163,"???0")&amp;" *"&amp;
      SOURCE!D1163&amp;", "&amp; IF(SOURCE!$P$2-LEN(SOURCE!D1163) &gt;= 0, REPT(" ",SOURCE!$P$2-LEN(SOURCE!D1163)), "")&amp;
      SOURCE!E1163&amp;", "&amp; IF(SOURCE!$Q$2-LEN(SOURCE!E1163) &gt;= 0, REPT(" ",SOURCE!$Q$2-LEN(SOURCE!E1163)), "")&amp;
      SOURCE!F1163&amp;", "&amp; IF(SOURCE!$R$2-LEN(SOURCE!F1163) &gt;=0, REPT(" ",SOURCE!$R$2-LEN(SOURCE!F1163)), "")&amp;
      SOURCE!G1163&amp;", "&amp; IF(SOURCE!$S$2-LEN(SOURCE!G1163) &gt;= 0, REPT(" ",SOURCE!$S$2-LEN(SOURCE!G1163)), "")&amp;
      TEXT(SOURCE!H1163,"??0")&amp;", "&amp; IF(SOURCE!$T$2-3 &gt;= 0, REPT(" ",SOURCE!$T$2-3), "")&amp;
      TEXT(SOURCE!I1163,"??0")&amp;", "&amp; IF(SOURCE!$U$2-3 &gt;= 0, REPT(" ",SOURCE!$U$2-3), "")&amp;
      SOURCE!J1163&amp;", "&amp; IF(SOURCE!$V$2-LEN(SOURCE!J1163) &gt;= 0, REPT(" ",SOURCE!$V$2-LEN(SOURCE!J1163)), "")&amp;
      SOURCE!K1163&amp;      IF(SOURCE!$W$2-LEN(SOURCE!K1163) &gt;= 0, REPT(" ",SOURCE!$W$2-LEN(SOURCE!K1163)), "")&amp;
  ", "&amp; SOURCE!L1163&amp;      IF(SOURCE!$Y$2-LEN(SOURCE!L1163) &gt;= 0, REPT(" ",SOURCE!$Y$2-LEN(SOURCE!L1163)), "")&amp;
      "},"&amp;IF(SOURCE!M1163&lt;&gt;"","   "&amp;SOURCE!M1163,"")
 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164" spans="1:1">
      <c r="A1164" s="14" t="str">
        <f>IF(SOURCE!C1164&lt;0,VLOOKUP(SOURCE!C1164,lookups!A$1:B$25,2,0),
  IF(ISBLANK(SOURCE!C1164),
    "",
    "/* "&amp;TEXT(SOURCE!C1164,"???0")&amp;" *"&amp;
      SOURCE!D1164&amp;", "&amp; IF(SOURCE!$P$2-LEN(SOURCE!D1164) &gt;= 0, REPT(" ",SOURCE!$P$2-LEN(SOURCE!D1164)), "")&amp;
      SOURCE!E1164&amp;", "&amp; IF(SOURCE!$Q$2-LEN(SOURCE!E1164) &gt;= 0, REPT(" ",SOURCE!$Q$2-LEN(SOURCE!E1164)), "")&amp;
      SOURCE!F1164&amp;", "&amp; IF(SOURCE!$R$2-LEN(SOURCE!F1164) &gt;=0, REPT(" ",SOURCE!$R$2-LEN(SOURCE!F1164)), "")&amp;
      SOURCE!G1164&amp;", "&amp; IF(SOURCE!$S$2-LEN(SOURCE!G1164) &gt;= 0, REPT(" ",SOURCE!$S$2-LEN(SOURCE!G1164)), "")&amp;
      TEXT(SOURCE!H1164,"??0")&amp;", "&amp; IF(SOURCE!$T$2-3 &gt;= 0, REPT(" ",SOURCE!$T$2-3), "")&amp;
      TEXT(SOURCE!I1164,"??0")&amp;", "&amp; IF(SOURCE!$U$2-3 &gt;= 0, REPT(" ",SOURCE!$U$2-3), "")&amp;
      SOURCE!J1164&amp;", "&amp; IF(SOURCE!$V$2-LEN(SOURCE!J1164) &gt;= 0, REPT(" ",SOURCE!$V$2-LEN(SOURCE!J1164)), "")&amp;
      SOURCE!K1164&amp;      IF(SOURCE!$W$2-LEN(SOURCE!K1164) &gt;= 0, REPT(" ",SOURCE!$W$2-LEN(SOURCE!K1164)), "")&amp;
  ", "&amp; SOURCE!L1164&amp;      IF(SOURCE!$Y$2-LEN(SOURCE!L1164) &gt;= 0, REPT(" ",SOURCE!$Y$2-LEN(SOURCE!L1164)), "")&amp;
      "},"&amp;IF(SOURCE!M1164&lt;&gt;"","   "&amp;SOURCE!M1164,"")
 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165" spans="1:1">
      <c r="A1165" s="14" t="str">
        <f>IF(SOURCE!C1165&lt;0,VLOOKUP(SOURCE!C1165,lookups!A$1:B$25,2,0),
  IF(ISBLANK(SOURCE!C1165),
    "",
    "/* "&amp;TEXT(SOURCE!C1165,"???0")&amp;" *"&amp;
      SOURCE!D1165&amp;", "&amp; IF(SOURCE!$P$2-LEN(SOURCE!D1165) &gt;= 0, REPT(" ",SOURCE!$P$2-LEN(SOURCE!D1165)), "")&amp;
      SOURCE!E1165&amp;", "&amp; IF(SOURCE!$Q$2-LEN(SOURCE!E1165) &gt;= 0, REPT(" ",SOURCE!$Q$2-LEN(SOURCE!E1165)), "")&amp;
      SOURCE!F1165&amp;", "&amp; IF(SOURCE!$R$2-LEN(SOURCE!F1165) &gt;=0, REPT(" ",SOURCE!$R$2-LEN(SOURCE!F1165)), "")&amp;
      SOURCE!G1165&amp;", "&amp; IF(SOURCE!$S$2-LEN(SOURCE!G1165) &gt;= 0, REPT(" ",SOURCE!$S$2-LEN(SOURCE!G1165)), "")&amp;
      TEXT(SOURCE!H1165,"??0")&amp;", "&amp; IF(SOURCE!$T$2-3 &gt;= 0, REPT(" ",SOURCE!$T$2-3), "")&amp;
      TEXT(SOURCE!I1165,"??0")&amp;", "&amp; IF(SOURCE!$U$2-3 &gt;= 0, REPT(" ",SOURCE!$U$2-3), "")&amp;
      SOURCE!J1165&amp;", "&amp; IF(SOURCE!$V$2-LEN(SOURCE!J1165) &gt;= 0, REPT(" ",SOURCE!$V$2-LEN(SOURCE!J1165)), "")&amp;
      SOURCE!K1165&amp;      IF(SOURCE!$W$2-LEN(SOURCE!K1165) &gt;= 0, REPT(" ",SOURCE!$W$2-LEN(SOURCE!K1165)), "")&amp;
  ", "&amp; SOURCE!L1165&amp;      IF(SOURCE!$Y$2-LEN(SOURCE!L1165) &gt;= 0, REPT(" ",SOURCE!$Y$2-LEN(SOURCE!L1165)), "")&amp;
      "},"&amp;IF(SOURCE!M1165&lt;&gt;"","   "&amp;SOURCE!M1165,"")
 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166" spans="1:1">
      <c r="A1166" s="14" t="str">
        <f>IF(SOURCE!C1166&lt;0,VLOOKUP(SOURCE!C1166,lookups!A$1:B$25,2,0),
  IF(ISBLANK(SOURCE!C1166),
    "",
    "/* "&amp;TEXT(SOURCE!C1166,"???0")&amp;" *"&amp;
      SOURCE!D1166&amp;", "&amp; IF(SOURCE!$P$2-LEN(SOURCE!D1166) &gt;= 0, REPT(" ",SOURCE!$P$2-LEN(SOURCE!D1166)), "")&amp;
      SOURCE!E1166&amp;", "&amp; IF(SOURCE!$Q$2-LEN(SOURCE!E1166) &gt;= 0, REPT(" ",SOURCE!$Q$2-LEN(SOURCE!E1166)), "")&amp;
      SOURCE!F1166&amp;", "&amp; IF(SOURCE!$R$2-LEN(SOURCE!F1166) &gt;=0, REPT(" ",SOURCE!$R$2-LEN(SOURCE!F1166)), "")&amp;
      SOURCE!G1166&amp;", "&amp; IF(SOURCE!$S$2-LEN(SOURCE!G1166) &gt;= 0, REPT(" ",SOURCE!$S$2-LEN(SOURCE!G1166)), "")&amp;
      TEXT(SOURCE!H1166,"??0")&amp;", "&amp; IF(SOURCE!$T$2-3 &gt;= 0, REPT(" ",SOURCE!$T$2-3), "")&amp;
      TEXT(SOURCE!I1166,"??0")&amp;", "&amp; IF(SOURCE!$U$2-3 &gt;= 0, REPT(" ",SOURCE!$U$2-3), "")&amp;
      SOURCE!J1166&amp;", "&amp; IF(SOURCE!$V$2-LEN(SOURCE!J1166) &gt;= 0, REPT(" ",SOURCE!$V$2-LEN(SOURCE!J1166)), "")&amp;
      SOURCE!K1166&amp;      IF(SOURCE!$W$2-LEN(SOURCE!K1166) &gt;= 0, REPT(" ",SOURCE!$W$2-LEN(SOURCE!K1166)), "")&amp;
  ", "&amp; SOURCE!L1166&amp;      IF(SOURCE!$Y$2-LEN(SOURCE!L1166) &gt;= 0, REPT(" ",SOURCE!$Y$2-LEN(SOURCE!L1166)), "")&amp;
      "},"&amp;IF(SOURCE!M1166&lt;&gt;"","   "&amp;SOURCE!M1166,"")
 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167" spans="1:1">
      <c r="A1167" s="14" t="str">
        <f>IF(SOURCE!C1167&lt;0,VLOOKUP(SOURCE!C1167,lookups!A$1:B$25,2,0),
  IF(ISBLANK(SOURCE!C1167),
    "",
    "/* "&amp;TEXT(SOURCE!C1167,"???0")&amp;" *"&amp;
      SOURCE!D1167&amp;", "&amp; IF(SOURCE!$P$2-LEN(SOURCE!D1167) &gt;= 0, REPT(" ",SOURCE!$P$2-LEN(SOURCE!D1167)), "")&amp;
      SOURCE!E1167&amp;", "&amp; IF(SOURCE!$Q$2-LEN(SOURCE!E1167) &gt;= 0, REPT(" ",SOURCE!$Q$2-LEN(SOURCE!E1167)), "")&amp;
      SOURCE!F1167&amp;", "&amp; IF(SOURCE!$R$2-LEN(SOURCE!F1167) &gt;=0, REPT(" ",SOURCE!$R$2-LEN(SOURCE!F1167)), "")&amp;
      SOURCE!G1167&amp;", "&amp; IF(SOURCE!$S$2-LEN(SOURCE!G1167) &gt;= 0, REPT(" ",SOURCE!$S$2-LEN(SOURCE!G1167)), "")&amp;
      TEXT(SOURCE!H1167,"??0")&amp;", "&amp; IF(SOURCE!$T$2-3 &gt;= 0, REPT(" ",SOURCE!$T$2-3), "")&amp;
      TEXT(SOURCE!I1167,"??0")&amp;", "&amp; IF(SOURCE!$U$2-3 &gt;= 0, REPT(" ",SOURCE!$U$2-3), "")&amp;
      SOURCE!J1167&amp;", "&amp; IF(SOURCE!$V$2-LEN(SOURCE!J1167) &gt;= 0, REPT(" ",SOURCE!$V$2-LEN(SOURCE!J1167)), "")&amp;
      SOURCE!K1167&amp;      IF(SOURCE!$W$2-LEN(SOURCE!K1167) &gt;= 0, REPT(" ",SOURCE!$W$2-LEN(SOURCE!K1167)), "")&amp;
  ", "&amp; SOURCE!L1167&amp;      IF(SOURCE!$Y$2-LEN(SOURCE!L1167) &gt;= 0, REPT(" ",SOURCE!$Y$2-LEN(SOURCE!L1167)), "")&amp;
      "},"&amp;IF(SOURCE!M1167&lt;&gt;"","   "&amp;SOURCE!M1167,"")
 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168" spans="1:1">
      <c r="A1168" s="14" t="str">
        <f>IF(SOURCE!C1168&lt;0,VLOOKUP(SOURCE!C1168,lookups!A$1:B$25,2,0),
  IF(ISBLANK(SOURCE!C1168),
    "",
    "/* "&amp;TEXT(SOURCE!C1168,"???0")&amp;" *"&amp;
      SOURCE!D1168&amp;", "&amp; IF(SOURCE!$P$2-LEN(SOURCE!D1168) &gt;= 0, REPT(" ",SOURCE!$P$2-LEN(SOURCE!D1168)), "")&amp;
      SOURCE!E1168&amp;", "&amp; IF(SOURCE!$Q$2-LEN(SOURCE!E1168) &gt;= 0, REPT(" ",SOURCE!$Q$2-LEN(SOURCE!E1168)), "")&amp;
      SOURCE!F1168&amp;", "&amp; IF(SOURCE!$R$2-LEN(SOURCE!F1168) &gt;=0, REPT(" ",SOURCE!$R$2-LEN(SOURCE!F1168)), "")&amp;
      SOURCE!G1168&amp;", "&amp; IF(SOURCE!$S$2-LEN(SOURCE!G1168) &gt;= 0, REPT(" ",SOURCE!$S$2-LEN(SOURCE!G1168)), "")&amp;
      TEXT(SOURCE!H1168,"??0")&amp;", "&amp; IF(SOURCE!$T$2-3 &gt;= 0, REPT(" ",SOURCE!$T$2-3), "")&amp;
      TEXT(SOURCE!I1168,"??0")&amp;", "&amp; IF(SOURCE!$U$2-3 &gt;= 0, REPT(" ",SOURCE!$U$2-3), "")&amp;
      SOURCE!J1168&amp;", "&amp; IF(SOURCE!$V$2-LEN(SOURCE!J1168) &gt;= 0, REPT(" ",SOURCE!$V$2-LEN(SOURCE!J1168)), "")&amp;
      SOURCE!K1168&amp;      IF(SOURCE!$W$2-LEN(SOURCE!K1168) &gt;= 0, REPT(" ",SOURCE!$W$2-LEN(SOURCE!K1168)), "")&amp;
  ", "&amp; SOURCE!L1168&amp;      IF(SOURCE!$Y$2-LEN(SOURCE!L1168) &gt;= 0, REPT(" ",SOURCE!$Y$2-LEN(SOURCE!L1168)), "")&amp;
      "},"&amp;IF(SOURCE!M1168&lt;&gt;"","   "&amp;SOURCE!M1168,"")
 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169" spans="1:1">
      <c r="A1169" s="14" t="str">
        <f>IF(SOURCE!C1169&lt;0,VLOOKUP(SOURCE!C1169,lookups!A$1:B$25,2,0),
  IF(ISBLANK(SOURCE!C1169),
    "",
    "/* "&amp;TEXT(SOURCE!C1169,"???0")&amp;" *"&amp;
      SOURCE!D1169&amp;", "&amp; IF(SOURCE!$P$2-LEN(SOURCE!D1169) &gt;= 0, REPT(" ",SOURCE!$P$2-LEN(SOURCE!D1169)), "")&amp;
      SOURCE!E1169&amp;", "&amp; IF(SOURCE!$Q$2-LEN(SOURCE!E1169) &gt;= 0, REPT(" ",SOURCE!$Q$2-LEN(SOURCE!E1169)), "")&amp;
      SOURCE!F1169&amp;", "&amp; IF(SOURCE!$R$2-LEN(SOURCE!F1169) &gt;=0, REPT(" ",SOURCE!$R$2-LEN(SOURCE!F1169)), "")&amp;
      SOURCE!G1169&amp;", "&amp; IF(SOURCE!$S$2-LEN(SOURCE!G1169) &gt;= 0, REPT(" ",SOURCE!$S$2-LEN(SOURCE!G1169)), "")&amp;
      TEXT(SOURCE!H1169,"??0")&amp;", "&amp; IF(SOURCE!$T$2-3 &gt;= 0, REPT(" ",SOURCE!$T$2-3), "")&amp;
      TEXT(SOURCE!I1169,"??0")&amp;", "&amp; IF(SOURCE!$U$2-3 &gt;= 0, REPT(" ",SOURCE!$U$2-3), "")&amp;
      SOURCE!J1169&amp;", "&amp; IF(SOURCE!$V$2-LEN(SOURCE!J1169) &gt;= 0, REPT(" ",SOURCE!$V$2-LEN(SOURCE!J1169)), "")&amp;
      SOURCE!K1169&amp;      IF(SOURCE!$W$2-LEN(SOURCE!K1169) &gt;= 0, REPT(" ",SOURCE!$W$2-LEN(SOURCE!K1169)), "")&amp;
  ", "&amp; SOURCE!L1169&amp;      IF(SOURCE!$Y$2-LEN(SOURCE!L1169) &gt;= 0, REPT(" ",SOURCE!$Y$2-LEN(SOURCE!L1169)), "")&amp;
      "},"&amp;IF(SOURCE!M1169&lt;&gt;"","   "&amp;SOURCE!M1169,"")
 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170" spans="1:1">
      <c r="A1170" s="14" t="str">
        <f>IF(SOURCE!C1170&lt;0,VLOOKUP(SOURCE!C1170,lookups!A$1:B$25,2,0),
  IF(ISBLANK(SOURCE!C1170),
    "",
    "/* "&amp;TEXT(SOURCE!C1170,"???0")&amp;" *"&amp;
      SOURCE!D1170&amp;", "&amp; IF(SOURCE!$P$2-LEN(SOURCE!D1170) &gt;= 0, REPT(" ",SOURCE!$P$2-LEN(SOURCE!D1170)), "")&amp;
      SOURCE!E1170&amp;", "&amp; IF(SOURCE!$Q$2-LEN(SOURCE!E1170) &gt;= 0, REPT(" ",SOURCE!$Q$2-LEN(SOURCE!E1170)), "")&amp;
      SOURCE!F1170&amp;", "&amp; IF(SOURCE!$R$2-LEN(SOURCE!F1170) &gt;=0, REPT(" ",SOURCE!$R$2-LEN(SOURCE!F1170)), "")&amp;
      SOURCE!G1170&amp;", "&amp; IF(SOURCE!$S$2-LEN(SOURCE!G1170) &gt;= 0, REPT(" ",SOURCE!$S$2-LEN(SOURCE!G1170)), "")&amp;
      TEXT(SOURCE!H1170,"??0")&amp;", "&amp; IF(SOURCE!$T$2-3 &gt;= 0, REPT(" ",SOURCE!$T$2-3), "")&amp;
      TEXT(SOURCE!I1170,"??0")&amp;", "&amp; IF(SOURCE!$U$2-3 &gt;= 0, REPT(" ",SOURCE!$U$2-3), "")&amp;
      SOURCE!J1170&amp;", "&amp; IF(SOURCE!$V$2-LEN(SOURCE!J1170) &gt;= 0, REPT(" ",SOURCE!$V$2-LEN(SOURCE!J1170)), "")&amp;
      SOURCE!K1170&amp;      IF(SOURCE!$W$2-LEN(SOURCE!K1170) &gt;= 0, REPT(" ",SOURCE!$W$2-LEN(SOURCE!K1170)), "")&amp;
  ", "&amp; SOURCE!L1170&amp;      IF(SOURCE!$Y$2-LEN(SOURCE!L1170) &gt;= 0, REPT(" ",SOURCE!$Y$2-LEN(SOURCE!L1170)), "")&amp;
      "},"&amp;IF(SOURCE!M1170&lt;&gt;"","   "&amp;SOURCE!M1170,"")
 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171" spans="1:1">
      <c r="A1171" s="14" t="str">
        <f>IF(SOURCE!C1171&lt;0,VLOOKUP(SOURCE!C1171,lookups!A$1:B$25,2,0),
  IF(ISBLANK(SOURCE!C1171),
    "",
    "/* "&amp;TEXT(SOURCE!C1171,"???0")&amp;" *"&amp;
      SOURCE!D1171&amp;", "&amp; IF(SOURCE!$P$2-LEN(SOURCE!D1171) &gt;= 0, REPT(" ",SOURCE!$P$2-LEN(SOURCE!D1171)), "")&amp;
      SOURCE!E1171&amp;", "&amp; IF(SOURCE!$Q$2-LEN(SOURCE!E1171) &gt;= 0, REPT(" ",SOURCE!$Q$2-LEN(SOURCE!E1171)), "")&amp;
      SOURCE!F1171&amp;", "&amp; IF(SOURCE!$R$2-LEN(SOURCE!F1171) &gt;=0, REPT(" ",SOURCE!$R$2-LEN(SOURCE!F1171)), "")&amp;
      SOURCE!G1171&amp;", "&amp; IF(SOURCE!$S$2-LEN(SOURCE!G1171) &gt;= 0, REPT(" ",SOURCE!$S$2-LEN(SOURCE!G1171)), "")&amp;
      TEXT(SOURCE!H1171,"??0")&amp;", "&amp; IF(SOURCE!$T$2-3 &gt;= 0, REPT(" ",SOURCE!$T$2-3), "")&amp;
      TEXT(SOURCE!I1171,"??0")&amp;", "&amp; IF(SOURCE!$U$2-3 &gt;= 0, REPT(" ",SOURCE!$U$2-3), "")&amp;
      SOURCE!J1171&amp;", "&amp; IF(SOURCE!$V$2-LEN(SOURCE!J1171) &gt;= 0, REPT(" ",SOURCE!$V$2-LEN(SOURCE!J1171)), "")&amp;
      SOURCE!K1171&amp;      IF(SOURCE!$W$2-LEN(SOURCE!K1171) &gt;= 0, REPT(" ",SOURCE!$W$2-LEN(SOURCE!K1171)), "")&amp;
  ", "&amp; SOURCE!L1171&amp;      IF(SOURCE!$Y$2-LEN(SOURCE!L1171) &gt;= 0, REPT(" ",SOURCE!$Y$2-LEN(SOURCE!L1171)), "")&amp;
      "},"&amp;IF(SOURCE!M1171&lt;&gt;"","   "&amp;SOURCE!M1171,"")
 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172" spans="1:1">
      <c r="A1172" s="14" t="str">
        <f>IF(SOURCE!C1172&lt;0,VLOOKUP(SOURCE!C1172,lookups!A$1:B$25,2,0),
  IF(ISBLANK(SOURCE!C1172),
    "",
    "/* "&amp;TEXT(SOURCE!C1172,"???0")&amp;" *"&amp;
      SOURCE!D1172&amp;", "&amp; IF(SOURCE!$P$2-LEN(SOURCE!D1172) &gt;= 0, REPT(" ",SOURCE!$P$2-LEN(SOURCE!D1172)), "")&amp;
      SOURCE!E1172&amp;", "&amp; IF(SOURCE!$Q$2-LEN(SOURCE!E1172) &gt;= 0, REPT(" ",SOURCE!$Q$2-LEN(SOURCE!E1172)), "")&amp;
      SOURCE!F1172&amp;", "&amp; IF(SOURCE!$R$2-LEN(SOURCE!F1172) &gt;=0, REPT(" ",SOURCE!$R$2-LEN(SOURCE!F1172)), "")&amp;
      SOURCE!G1172&amp;", "&amp; IF(SOURCE!$S$2-LEN(SOURCE!G1172) &gt;= 0, REPT(" ",SOURCE!$S$2-LEN(SOURCE!G1172)), "")&amp;
      TEXT(SOURCE!H1172,"??0")&amp;", "&amp; IF(SOURCE!$T$2-3 &gt;= 0, REPT(" ",SOURCE!$T$2-3), "")&amp;
      TEXT(SOURCE!I1172,"??0")&amp;", "&amp; IF(SOURCE!$U$2-3 &gt;= 0, REPT(" ",SOURCE!$U$2-3), "")&amp;
      SOURCE!J1172&amp;", "&amp; IF(SOURCE!$V$2-LEN(SOURCE!J1172) &gt;= 0, REPT(" ",SOURCE!$V$2-LEN(SOURCE!J1172)), "")&amp;
      SOURCE!K1172&amp;      IF(SOURCE!$W$2-LEN(SOURCE!K1172) &gt;= 0, REPT(" ",SOURCE!$W$2-LEN(SOURCE!K1172)), "")&amp;
  ", "&amp; SOURCE!L1172&amp;      IF(SOURCE!$Y$2-LEN(SOURCE!L1172) &gt;= 0, REPT(" ",SOURCE!$Y$2-LEN(SOURCE!L1172)), "")&amp;
      "},"&amp;IF(SOURCE!M1172&lt;&gt;"","   "&amp;SOURCE!M1172,"")
 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173" spans="1:1">
      <c r="A1173" s="14" t="str">
        <f>IF(SOURCE!C1173&lt;0,VLOOKUP(SOURCE!C1173,lookups!A$1:B$25,2,0),
  IF(ISBLANK(SOURCE!C1173),
    "",
    "/* "&amp;TEXT(SOURCE!C1173,"???0")&amp;" *"&amp;
      SOURCE!D1173&amp;", "&amp; IF(SOURCE!$P$2-LEN(SOURCE!D1173) &gt;= 0, REPT(" ",SOURCE!$P$2-LEN(SOURCE!D1173)), "")&amp;
      SOURCE!E1173&amp;", "&amp; IF(SOURCE!$Q$2-LEN(SOURCE!E1173) &gt;= 0, REPT(" ",SOURCE!$Q$2-LEN(SOURCE!E1173)), "")&amp;
      SOURCE!F1173&amp;", "&amp; IF(SOURCE!$R$2-LEN(SOURCE!F1173) &gt;=0, REPT(" ",SOURCE!$R$2-LEN(SOURCE!F1173)), "")&amp;
      SOURCE!G1173&amp;", "&amp; IF(SOURCE!$S$2-LEN(SOURCE!G1173) &gt;= 0, REPT(" ",SOURCE!$S$2-LEN(SOURCE!G1173)), "")&amp;
      TEXT(SOURCE!H1173,"??0")&amp;", "&amp; IF(SOURCE!$T$2-3 &gt;= 0, REPT(" ",SOURCE!$T$2-3), "")&amp;
      TEXT(SOURCE!I1173,"??0")&amp;", "&amp; IF(SOURCE!$U$2-3 &gt;= 0, REPT(" ",SOURCE!$U$2-3), "")&amp;
      SOURCE!J1173&amp;", "&amp; IF(SOURCE!$V$2-LEN(SOURCE!J1173) &gt;= 0, REPT(" ",SOURCE!$V$2-LEN(SOURCE!J1173)), "")&amp;
      SOURCE!K1173&amp;      IF(SOURCE!$W$2-LEN(SOURCE!K1173) &gt;= 0, REPT(" ",SOURCE!$W$2-LEN(SOURCE!K1173)), "")&amp;
  ", "&amp; SOURCE!L1173&amp;      IF(SOURCE!$Y$2-LEN(SOURCE!L1173) &gt;= 0, REPT(" ",SOURCE!$Y$2-LEN(SOURCE!L1173)), "")&amp;
      "},"&amp;IF(SOURCE!M1173&lt;&gt;"","   "&amp;SOURCE!M1173,"")
 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174" spans="1:1">
      <c r="A1174" s="14" t="str">
        <f>IF(SOURCE!C1174&lt;0,VLOOKUP(SOURCE!C1174,lookups!A$1:B$25,2,0),
  IF(ISBLANK(SOURCE!C1174),
    "",
    "/* "&amp;TEXT(SOURCE!C1174,"???0")&amp;" *"&amp;
      SOURCE!D1174&amp;", "&amp; IF(SOURCE!$P$2-LEN(SOURCE!D1174) &gt;= 0, REPT(" ",SOURCE!$P$2-LEN(SOURCE!D1174)), "")&amp;
      SOURCE!E1174&amp;", "&amp; IF(SOURCE!$Q$2-LEN(SOURCE!E1174) &gt;= 0, REPT(" ",SOURCE!$Q$2-LEN(SOURCE!E1174)), "")&amp;
      SOURCE!F1174&amp;", "&amp; IF(SOURCE!$R$2-LEN(SOURCE!F1174) &gt;=0, REPT(" ",SOURCE!$R$2-LEN(SOURCE!F1174)), "")&amp;
      SOURCE!G1174&amp;", "&amp; IF(SOURCE!$S$2-LEN(SOURCE!G1174) &gt;= 0, REPT(" ",SOURCE!$S$2-LEN(SOURCE!G1174)), "")&amp;
      TEXT(SOURCE!H1174,"??0")&amp;", "&amp; IF(SOURCE!$T$2-3 &gt;= 0, REPT(" ",SOURCE!$T$2-3), "")&amp;
      TEXT(SOURCE!I1174,"??0")&amp;", "&amp; IF(SOURCE!$U$2-3 &gt;= 0, REPT(" ",SOURCE!$U$2-3), "")&amp;
      SOURCE!J1174&amp;", "&amp; IF(SOURCE!$V$2-LEN(SOURCE!J1174) &gt;= 0, REPT(" ",SOURCE!$V$2-LEN(SOURCE!J1174)), "")&amp;
      SOURCE!K1174&amp;      IF(SOURCE!$W$2-LEN(SOURCE!K1174) &gt;= 0, REPT(" ",SOURCE!$W$2-LEN(SOURCE!K1174)), "")&amp;
  ", "&amp; SOURCE!L1174&amp;      IF(SOURCE!$Y$2-LEN(SOURCE!L1174) &gt;= 0, REPT(" ",SOURCE!$Y$2-LEN(SOURCE!L1174)), "")&amp;
      "},"&amp;IF(SOURCE!M1174&lt;&gt;"","   "&amp;SOURCE!M1174,"")
 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175" spans="1:1">
      <c r="A1175" s="14" t="str">
        <f>IF(SOURCE!C1175&lt;0,VLOOKUP(SOURCE!C1175,lookups!A$1:B$25,2,0),
  IF(ISBLANK(SOURCE!C1175),
    "",
    "/* "&amp;TEXT(SOURCE!C1175,"???0")&amp;" *"&amp;
      SOURCE!D1175&amp;", "&amp; IF(SOURCE!$P$2-LEN(SOURCE!D1175) &gt;= 0, REPT(" ",SOURCE!$P$2-LEN(SOURCE!D1175)), "")&amp;
      SOURCE!E1175&amp;", "&amp; IF(SOURCE!$Q$2-LEN(SOURCE!E1175) &gt;= 0, REPT(" ",SOURCE!$Q$2-LEN(SOURCE!E1175)), "")&amp;
      SOURCE!F1175&amp;", "&amp; IF(SOURCE!$R$2-LEN(SOURCE!F1175) &gt;=0, REPT(" ",SOURCE!$R$2-LEN(SOURCE!F1175)), "")&amp;
      SOURCE!G1175&amp;", "&amp; IF(SOURCE!$S$2-LEN(SOURCE!G1175) &gt;= 0, REPT(" ",SOURCE!$S$2-LEN(SOURCE!G1175)), "")&amp;
      TEXT(SOURCE!H1175,"??0")&amp;", "&amp; IF(SOURCE!$T$2-3 &gt;= 0, REPT(" ",SOURCE!$T$2-3), "")&amp;
      TEXT(SOURCE!I1175,"??0")&amp;", "&amp; IF(SOURCE!$U$2-3 &gt;= 0, REPT(" ",SOURCE!$U$2-3), "")&amp;
      SOURCE!J1175&amp;", "&amp; IF(SOURCE!$V$2-LEN(SOURCE!J1175) &gt;= 0, REPT(" ",SOURCE!$V$2-LEN(SOURCE!J1175)), "")&amp;
      SOURCE!K1175&amp;      IF(SOURCE!$W$2-LEN(SOURCE!K1175) &gt;= 0, REPT(" ",SOURCE!$W$2-LEN(SOURCE!K1175)), "")&amp;
  ", "&amp; SOURCE!L1175&amp;      IF(SOURCE!$Y$2-LEN(SOURCE!L1175) &gt;= 0, REPT(" ",SOURCE!$Y$2-LEN(SOURCE!L1175)), "")&amp;
      "},"&amp;IF(SOURCE!M1175&lt;&gt;"","   "&amp;SOURCE!M1175,"")
 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176" spans="1:1">
      <c r="A1176" s="14" t="str">
        <f>IF(SOURCE!C1176&lt;0,VLOOKUP(SOURCE!C1176,lookups!A$1:B$25,2,0),
  IF(ISBLANK(SOURCE!C1176),
    "",
    "/* "&amp;TEXT(SOURCE!C1176,"???0")&amp;" *"&amp;
      SOURCE!D1176&amp;", "&amp; IF(SOURCE!$P$2-LEN(SOURCE!D1176) &gt;= 0, REPT(" ",SOURCE!$P$2-LEN(SOURCE!D1176)), "")&amp;
      SOURCE!E1176&amp;", "&amp; IF(SOURCE!$Q$2-LEN(SOURCE!E1176) &gt;= 0, REPT(" ",SOURCE!$Q$2-LEN(SOURCE!E1176)), "")&amp;
      SOURCE!F1176&amp;", "&amp; IF(SOURCE!$R$2-LEN(SOURCE!F1176) &gt;=0, REPT(" ",SOURCE!$R$2-LEN(SOURCE!F1176)), "")&amp;
      SOURCE!G1176&amp;", "&amp; IF(SOURCE!$S$2-LEN(SOURCE!G1176) &gt;= 0, REPT(" ",SOURCE!$S$2-LEN(SOURCE!G1176)), "")&amp;
      TEXT(SOURCE!H1176,"??0")&amp;", "&amp; IF(SOURCE!$T$2-3 &gt;= 0, REPT(" ",SOURCE!$T$2-3), "")&amp;
      TEXT(SOURCE!I1176,"??0")&amp;", "&amp; IF(SOURCE!$U$2-3 &gt;= 0, REPT(" ",SOURCE!$U$2-3), "")&amp;
      SOURCE!J1176&amp;", "&amp; IF(SOURCE!$V$2-LEN(SOURCE!J1176) &gt;= 0, REPT(" ",SOURCE!$V$2-LEN(SOURCE!J1176)), "")&amp;
      SOURCE!K1176&amp;      IF(SOURCE!$W$2-LEN(SOURCE!K1176) &gt;= 0, REPT(" ",SOURCE!$W$2-LEN(SOURCE!K1176)), "")&amp;
  ", "&amp; SOURCE!L1176&amp;      IF(SOURCE!$Y$2-LEN(SOURCE!L1176) &gt;= 0, REPT(" ",SOURCE!$Y$2-LEN(SOURCE!L1176)), "")&amp;
      "},"&amp;IF(SOURCE!M1176&lt;&gt;"","   "&amp;SOURCE!M1176,"")
 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177" spans="1:1">
      <c r="A1177" s="14" t="str">
        <f>IF(SOURCE!C1177&lt;0,VLOOKUP(SOURCE!C1177,lookups!A$1:B$25,2,0),
  IF(ISBLANK(SOURCE!C1177),
    "",
    "/* "&amp;TEXT(SOURCE!C1177,"???0")&amp;" *"&amp;
      SOURCE!D1177&amp;", "&amp; IF(SOURCE!$P$2-LEN(SOURCE!D1177) &gt;= 0, REPT(" ",SOURCE!$P$2-LEN(SOURCE!D1177)), "")&amp;
      SOURCE!E1177&amp;", "&amp; IF(SOURCE!$Q$2-LEN(SOURCE!E1177) &gt;= 0, REPT(" ",SOURCE!$Q$2-LEN(SOURCE!E1177)), "")&amp;
      SOURCE!F1177&amp;", "&amp; IF(SOURCE!$R$2-LEN(SOURCE!F1177) &gt;=0, REPT(" ",SOURCE!$R$2-LEN(SOURCE!F1177)), "")&amp;
      SOURCE!G1177&amp;", "&amp; IF(SOURCE!$S$2-LEN(SOURCE!G1177) &gt;= 0, REPT(" ",SOURCE!$S$2-LEN(SOURCE!G1177)), "")&amp;
      TEXT(SOURCE!H1177,"??0")&amp;", "&amp; IF(SOURCE!$T$2-3 &gt;= 0, REPT(" ",SOURCE!$T$2-3), "")&amp;
      TEXT(SOURCE!I1177,"??0")&amp;", "&amp; IF(SOURCE!$U$2-3 &gt;= 0, REPT(" ",SOURCE!$U$2-3), "")&amp;
      SOURCE!J1177&amp;", "&amp; IF(SOURCE!$V$2-LEN(SOURCE!J1177) &gt;= 0, REPT(" ",SOURCE!$V$2-LEN(SOURCE!J1177)), "")&amp;
      SOURCE!K1177&amp;      IF(SOURCE!$W$2-LEN(SOURCE!K1177) &gt;= 0, REPT(" ",SOURCE!$W$2-LEN(SOURCE!K1177)), "")&amp;
  ", "&amp; SOURCE!L1177&amp;      IF(SOURCE!$Y$2-LEN(SOURCE!L1177) &gt;= 0, REPT(" ",SOURCE!$Y$2-LEN(SOURCE!L1177)), "")&amp;
      "},"&amp;IF(SOURCE!M1177&lt;&gt;"","   "&amp;SOURCE!M1177,"")
 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178" spans="1:1">
      <c r="A1178" s="14" t="str">
        <f>IF(SOURCE!C1178&lt;0,VLOOKUP(SOURCE!C1178,lookups!A$1:B$25,2,0),
  IF(ISBLANK(SOURCE!C1178),
    "",
    "/* "&amp;TEXT(SOURCE!C1178,"???0")&amp;" *"&amp;
      SOURCE!D1178&amp;", "&amp; IF(SOURCE!$P$2-LEN(SOURCE!D1178) &gt;= 0, REPT(" ",SOURCE!$P$2-LEN(SOURCE!D1178)), "")&amp;
      SOURCE!E1178&amp;", "&amp; IF(SOURCE!$Q$2-LEN(SOURCE!E1178) &gt;= 0, REPT(" ",SOURCE!$Q$2-LEN(SOURCE!E1178)), "")&amp;
      SOURCE!F1178&amp;", "&amp; IF(SOURCE!$R$2-LEN(SOURCE!F1178) &gt;=0, REPT(" ",SOURCE!$R$2-LEN(SOURCE!F1178)), "")&amp;
      SOURCE!G1178&amp;", "&amp; IF(SOURCE!$S$2-LEN(SOURCE!G1178) &gt;= 0, REPT(" ",SOURCE!$S$2-LEN(SOURCE!G1178)), "")&amp;
      TEXT(SOURCE!H1178,"??0")&amp;", "&amp; IF(SOURCE!$T$2-3 &gt;= 0, REPT(" ",SOURCE!$T$2-3), "")&amp;
      TEXT(SOURCE!I1178,"??0")&amp;", "&amp; IF(SOURCE!$U$2-3 &gt;= 0, REPT(" ",SOURCE!$U$2-3), "")&amp;
      SOURCE!J1178&amp;", "&amp; IF(SOURCE!$V$2-LEN(SOURCE!J1178) &gt;= 0, REPT(" ",SOURCE!$V$2-LEN(SOURCE!J1178)), "")&amp;
      SOURCE!K1178&amp;      IF(SOURCE!$W$2-LEN(SOURCE!K1178) &gt;= 0, REPT(" ",SOURCE!$W$2-LEN(SOURCE!K1178)), "")&amp;
  ", "&amp; SOURCE!L1178&amp;      IF(SOURCE!$Y$2-LEN(SOURCE!L1178) &gt;= 0, REPT(" ",SOURCE!$Y$2-LEN(SOURCE!L1178)), "")&amp;
      "},"&amp;IF(SOURCE!M1178&lt;&gt;"","   "&amp;SOURCE!M1178,"")
 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179" spans="1:1">
      <c r="A1179" s="14" t="str">
        <f>IF(SOURCE!C1179&lt;0,VLOOKUP(SOURCE!C1179,lookups!A$1:B$25,2,0),
  IF(ISBLANK(SOURCE!C1179),
    "",
    "/* "&amp;TEXT(SOURCE!C1179,"???0")&amp;" *"&amp;
      SOURCE!D1179&amp;", "&amp; IF(SOURCE!$P$2-LEN(SOURCE!D1179) &gt;= 0, REPT(" ",SOURCE!$P$2-LEN(SOURCE!D1179)), "")&amp;
      SOURCE!E1179&amp;", "&amp; IF(SOURCE!$Q$2-LEN(SOURCE!E1179) &gt;= 0, REPT(" ",SOURCE!$Q$2-LEN(SOURCE!E1179)), "")&amp;
      SOURCE!F1179&amp;", "&amp; IF(SOURCE!$R$2-LEN(SOURCE!F1179) &gt;=0, REPT(" ",SOURCE!$R$2-LEN(SOURCE!F1179)), "")&amp;
      SOURCE!G1179&amp;", "&amp; IF(SOURCE!$S$2-LEN(SOURCE!G1179) &gt;= 0, REPT(" ",SOURCE!$S$2-LEN(SOURCE!G1179)), "")&amp;
      TEXT(SOURCE!H1179,"??0")&amp;", "&amp; IF(SOURCE!$T$2-3 &gt;= 0, REPT(" ",SOURCE!$T$2-3), "")&amp;
      TEXT(SOURCE!I1179,"??0")&amp;", "&amp; IF(SOURCE!$U$2-3 &gt;= 0, REPT(" ",SOURCE!$U$2-3), "")&amp;
      SOURCE!J1179&amp;", "&amp; IF(SOURCE!$V$2-LEN(SOURCE!J1179) &gt;= 0, REPT(" ",SOURCE!$V$2-LEN(SOURCE!J1179)), "")&amp;
      SOURCE!K1179&amp;      IF(SOURCE!$W$2-LEN(SOURCE!K1179) &gt;= 0, REPT(" ",SOURCE!$W$2-LEN(SOURCE!K1179)), "")&amp;
  ", "&amp; SOURCE!L1179&amp;      IF(SOURCE!$Y$2-LEN(SOURCE!L1179) &gt;= 0, REPT(" ",SOURCE!$Y$2-LEN(SOURCE!L1179)), "")&amp;
      "},"&amp;IF(SOURCE!M1179&lt;&gt;"","   "&amp;SOURCE!M1179,"")
 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180" spans="1:1">
      <c r="A1180" s="14" t="str">
        <f>IF(SOURCE!C1180&lt;0,VLOOKUP(SOURCE!C1180,lookups!A$1:B$25,2,0),
  IF(ISBLANK(SOURCE!C1180),
    "",
    "/* "&amp;TEXT(SOURCE!C1180,"???0")&amp;" *"&amp;
      SOURCE!D1180&amp;", "&amp; IF(SOURCE!$P$2-LEN(SOURCE!D1180) &gt;= 0, REPT(" ",SOURCE!$P$2-LEN(SOURCE!D1180)), "")&amp;
      SOURCE!E1180&amp;", "&amp; IF(SOURCE!$Q$2-LEN(SOURCE!E1180) &gt;= 0, REPT(" ",SOURCE!$Q$2-LEN(SOURCE!E1180)), "")&amp;
      SOURCE!F1180&amp;", "&amp; IF(SOURCE!$R$2-LEN(SOURCE!F1180) &gt;=0, REPT(" ",SOURCE!$R$2-LEN(SOURCE!F1180)), "")&amp;
      SOURCE!G1180&amp;", "&amp; IF(SOURCE!$S$2-LEN(SOURCE!G1180) &gt;= 0, REPT(" ",SOURCE!$S$2-LEN(SOURCE!G1180)), "")&amp;
      TEXT(SOURCE!H1180,"??0")&amp;", "&amp; IF(SOURCE!$T$2-3 &gt;= 0, REPT(" ",SOURCE!$T$2-3), "")&amp;
      TEXT(SOURCE!I1180,"??0")&amp;", "&amp; IF(SOURCE!$U$2-3 &gt;= 0, REPT(" ",SOURCE!$U$2-3), "")&amp;
      SOURCE!J1180&amp;", "&amp; IF(SOURCE!$V$2-LEN(SOURCE!J1180) &gt;= 0, REPT(" ",SOURCE!$V$2-LEN(SOURCE!J1180)), "")&amp;
      SOURCE!K1180&amp;      IF(SOURCE!$W$2-LEN(SOURCE!K1180) &gt;= 0, REPT(" ",SOURCE!$W$2-LEN(SOURCE!K1180)), "")&amp;
  ", "&amp; SOURCE!L1180&amp;      IF(SOURCE!$Y$2-LEN(SOURCE!L1180) &gt;= 0, REPT(" ",SOURCE!$Y$2-LEN(SOURCE!L1180)), "")&amp;
      "},"&amp;IF(SOURCE!M1180&lt;&gt;"","   "&amp;SOURCE!M1180,"")
 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181" spans="1:1">
      <c r="A1181" s="14" t="str">
        <f>IF(SOURCE!C1181&lt;0,VLOOKUP(SOURCE!C1181,lookups!A$1:B$25,2,0),
  IF(ISBLANK(SOURCE!C1181),
    "",
    "/* "&amp;TEXT(SOURCE!C1181,"???0")&amp;" *"&amp;
      SOURCE!D1181&amp;", "&amp; IF(SOURCE!$P$2-LEN(SOURCE!D1181) &gt;= 0, REPT(" ",SOURCE!$P$2-LEN(SOURCE!D1181)), "")&amp;
      SOURCE!E1181&amp;", "&amp; IF(SOURCE!$Q$2-LEN(SOURCE!E1181) &gt;= 0, REPT(" ",SOURCE!$Q$2-LEN(SOURCE!E1181)), "")&amp;
      SOURCE!F1181&amp;", "&amp; IF(SOURCE!$R$2-LEN(SOURCE!F1181) &gt;=0, REPT(" ",SOURCE!$R$2-LEN(SOURCE!F1181)), "")&amp;
      SOURCE!G1181&amp;", "&amp; IF(SOURCE!$S$2-LEN(SOURCE!G1181) &gt;= 0, REPT(" ",SOURCE!$S$2-LEN(SOURCE!G1181)), "")&amp;
      TEXT(SOURCE!H1181,"??0")&amp;", "&amp; IF(SOURCE!$T$2-3 &gt;= 0, REPT(" ",SOURCE!$T$2-3), "")&amp;
      TEXT(SOURCE!I1181,"??0")&amp;", "&amp; IF(SOURCE!$U$2-3 &gt;= 0, REPT(" ",SOURCE!$U$2-3), "")&amp;
      SOURCE!J1181&amp;", "&amp; IF(SOURCE!$V$2-LEN(SOURCE!J1181) &gt;= 0, REPT(" ",SOURCE!$V$2-LEN(SOURCE!J1181)), "")&amp;
      SOURCE!K1181&amp;      IF(SOURCE!$W$2-LEN(SOURCE!K1181) &gt;= 0, REPT(" ",SOURCE!$W$2-LEN(SOURCE!K1181)), "")&amp;
  ", "&amp; SOURCE!L1181&amp;      IF(SOURCE!$Y$2-LEN(SOURCE!L1181) &gt;= 0, REPT(" ",SOURCE!$Y$2-LEN(SOURCE!L1181)), "")&amp;
      "},"&amp;IF(SOURCE!M1181&lt;&gt;"","   "&amp;SOURCE!M1181,"")
 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182" spans="1:1">
      <c r="A1182" s="14" t="str">
        <f>IF(SOURCE!C1182&lt;0,VLOOKUP(SOURCE!C1182,lookups!A$1:B$25,2,0),
  IF(ISBLANK(SOURCE!C1182),
    "",
    "/* "&amp;TEXT(SOURCE!C1182,"???0")&amp;" *"&amp;
      SOURCE!D1182&amp;", "&amp; IF(SOURCE!$P$2-LEN(SOURCE!D1182) &gt;= 0, REPT(" ",SOURCE!$P$2-LEN(SOURCE!D1182)), "")&amp;
      SOURCE!E1182&amp;", "&amp; IF(SOURCE!$Q$2-LEN(SOURCE!E1182) &gt;= 0, REPT(" ",SOURCE!$Q$2-LEN(SOURCE!E1182)), "")&amp;
      SOURCE!F1182&amp;", "&amp; IF(SOURCE!$R$2-LEN(SOURCE!F1182) &gt;=0, REPT(" ",SOURCE!$R$2-LEN(SOURCE!F1182)), "")&amp;
      SOURCE!G1182&amp;", "&amp; IF(SOURCE!$S$2-LEN(SOURCE!G1182) &gt;= 0, REPT(" ",SOURCE!$S$2-LEN(SOURCE!G1182)), "")&amp;
      TEXT(SOURCE!H1182,"??0")&amp;", "&amp; IF(SOURCE!$T$2-3 &gt;= 0, REPT(" ",SOURCE!$T$2-3), "")&amp;
      TEXT(SOURCE!I1182,"??0")&amp;", "&amp; IF(SOURCE!$U$2-3 &gt;= 0, REPT(" ",SOURCE!$U$2-3), "")&amp;
      SOURCE!J1182&amp;", "&amp; IF(SOURCE!$V$2-LEN(SOURCE!J1182) &gt;= 0, REPT(" ",SOURCE!$V$2-LEN(SOURCE!J1182)), "")&amp;
      SOURCE!K1182&amp;      IF(SOURCE!$W$2-LEN(SOURCE!K1182) &gt;= 0, REPT(" ",SOURCE!$W$2-LEN(SOURCE!K1182)), "")&amp;
  ", "&amp; SOURCE!L1182&amp;      IF(SOURCE!$Y$2-LEN(SOURCE!L1182) &gt;= 0, REPT(" ",SOURCE!$Y$2-LEN(SOURCE!L1182)), "")&amp;
      "},"&amp;IF(SOURCE!M1182&lt;&gt;"","   "&amp;SOURCE!M1182,"")
 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183" spans="1:1">
      <c r="A1183" s="14" t="str">
        <f>IF(SOURCE!C1183&lt;0,VLOOKUP(SOURCE!C1183,lookups!A$1:B$25,2,0),
  IF(ISBLANK(SOURCE!C1183),
    "",
    "/* "&amp;TEXT(SOURCE!C1183,"???0")&amp;" *"&amp;
      SOURCE!D1183&amp;", "&amp; IF(SOURCE!$P$2-LEN(SOURCE!D1183) &gt;= 0, REPT(" ",SOURCE!$P$2-LEN(SOURCE!D1183)), "")&amp;
      SOURCE!E1183&amp;", "&amp; IF(SOURCE!$Q$2-LEN(SOURCE!E1183) &gt;= 0, REPT(" ",SOURCE!$Q$2-LEN(SOURCE!E1183)), "")&amp;
      SOURCE!F1183&amp;", "&amp; IF(SOURCE!$R$2-LEN(SOURCE!F1183) &gt;=0, REPT(" ",SOURCE!$R$2-LEN(SOURCE!F1183)), "")&amp;
      SOURCE!G1183&amp;", "&amp; IF(SOURCE!$S$2-LEN(SOURCE!G1183) &gt;= 0, REPT(" ",SOURCE!$S$2-LEN(SOURCE!G1183)), "")&amp;
      TEXT(SOURCE!H1183,"??0")&amp;", "&amp; IF(SOURCE!$T$2-3 &gt;= 0, REPT(" ",SOURCE!$T$2-3), "")&amp;
      TEXT(SOURCE!I1183,"??0")&amp;", "&amp; IF(SOURCE!$U$2-3 &gt;= 0, REPT(" ",SOURCE!$U$2-3), "")&amp;
      SOURCE!J1183&amp;", "&amp; IF(SOURCE!$V$2-LEN(SOURCE!J1183) &gt;= 0, REPT(" ",SOURCE!$V$2-LEN(SOURCE!J1183)), "")&amp;
      SOURCE!K1183&amp;      IF(SOURCE!$W$2-LEN(SOURCE!K1183) &gt;= 0, REPT(" ",SOURCE!$W$2-LEN(SOURCE!K1183)), "")&amp;
  ", "&amp; SOURCE!L1183&amp;      IF(SOURCE!$Y$2-LEN(SOURCE!L1183) &gt;= 0, REPT(" ",SOURCE!$Y$2-LEN(SOURCE!L1183)), "")&amp;
      "},"&amp;IF(SOURCE!M1183&lt;&gt;"","   "&amp;SOURCE!M1183,"")
 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184" spans="1:1">
      <c r="A1184" s="14" t="str">
        <f>IF(SOURCE!C1184&lt;0,VLOOKUP(SOURCE!C1184,lookups!A$1:B$25,2,0),
  IF(ISBLANK(SOURCE!C1184),
    "",
    "/* "&amp;TEXT(SOURCE!C1184,"???0")&amp;" *"&amp;
      SOURCE!D1184&amp;", "&amp; IF(SOURCE!$P$2-LEN(SOURCE!D1184) &gt;= 0, REPT(" ",SOURCE!$P$2-LEN(SOURCE!D1184)), "")&amp;
      SOURCE!E1184&amp;", "&amp; IF(SOURCE!$Q$2-LEN(SOURCE!E1184) &gt;= 0, REPT(" ",SOURCE!$Q$2-LEN(SOURCE!E1184)), "")&amp;
      SOURCE!F1184&amp;", "&amp; IF(SOURCE!$R$2-LEN(SOURCE!F1184) &gt;=0, REPT(" ",SOURCE!$R$2-LEN(SOURCE!F1184)), "")&amp;
      SOURCE!G1184&amp;", "&amp; IF(SOURCE!$S$2-LEN(SOURCE!G1184) &gt;= 0, REPT(" ",SOURCE!$S$2-LEN(SOURCE!G1184)), "")&amp;
      TEXT(SOURCE!H1184,"??0")&amp;", "&amp; IF(SOURCE!$T$2-3 &gt;= 0, REPT(" ",SOURCE!$T$2-3), "")&amp;
      TEXT(SOURCE!I1184,"??0")&amp;", "&amp; IF(SOURCE!$U$2-3 &gt;= 0, REPT(" ",SOURCE!$U$2-3), "")&amp;
      SOURCE!J1184&amp;", "&amp; IF(SOURCE!$V$2-LEN(SOURCE!J1184) &gt;= 0, REPT(" ",SOURCE!$V$2-LEN(SOURCE!J1184)), "")&amp;
      SOURCE!K1184&amp;      IF(SOURCE!$W$2-LEN(SOURCE!K1184) &gt;= 0, REPT(" ",SOURCE!$W$2-LEN(SOURCE!K1184)), "")&amp;
  ", "&amp; SOURCE!L1184&amp;      IF(SOURCE!$Y$2-LEN(SOURCE!L1184) &gt;= 0, REPT(" ",SOURCE!$Y$2-LEN(SOURCE!L1184)), "")&amp;
      "},"&amp;IF(SOURCE!M1184&lt;&gt;"","   "&amp;SOURCE!M1184,"")
 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185" spans="1:1">
      <c r="A1185" s="14" t="str">
        <f>IF(SOURCE!C1185&lt;0,VLOOKUP(SOURCE!C1185,lookups!A$1:B$25,2,0),
  IF(ISBLANK(SOURCE!C1185),
    "",
    "/* "&amp;TEXT(SOURCE!C1185,"???0")&amp;" *"&amp;
      SOURCE!D1185&amp;", "&amp; IF(SOURCE!$P$2-LEN(SOURCE!D1185) &gt;= 0, REPT(" ",SOURCE!$P$2-LEN(SOURCE!D1185)), "")&amp;
      SOURCE!E1185&amp;", "&amp; IF(SOURCE!$Q$2-LEN(SOURCE!E1185) &gt;= 0, REPT(" ",SOURCE!$Q$2-LEN(SOURCE!E1185)), "")&amp;
      SOURCE!F1185&amp;", "&amp; IF(SOURCE!$R$2-LEN(SOURCE!F1185) &gt;=0, REPT(" ",SOURCE!$R$2-LEN(SOURCE!F1185)), "")&amp;
      SOURCE!G1185&amp;", "&amp; IF(SOURCE!$S$2-LEN(SOURCE!G1185) &gt;= 0, REPT(" ",SOURCE!$S$2-LEN(SOURCE!G1185)), "")&amp;
      TEXT(SOURCE!H1185,"??0")&amp;", "&amp; IF(SOURCE!$T$2-3 &gt;= 0, REPT(" ",SOURCE!$T$2-3), "")&amp;
      TEXT(SOURCE!I1185,"??0")&amp;", "&amp; IF(SOURCE!$U$2-3 &gt;= 0, REPT(" ",SOURCE!$U$2-3), "")&amp;
      SOURCE!J1185&amp;", "&amp; IF(SOURCE!$V$2-LEN(SOURCE!J1185) &gt;= 0, REPT(" ",SOURCE!$V$2-LEN(SOURCE!J1185)), "")&amp;
      SOURCE!K1185&amp;      IF(SOURCE!$W$2-LEN(SOURCE!K1185) &gt;= 0, REPT(" ",SOURCE!$W$2-LEN(SOURCE!K1185)), "")&amp;
  ", "&amp; SOURCE!L1185&amp;      IF(SOURCE!$Y$2-LEN(SOURCE!L1185) &gt;= 0, REPT(" ",SOURCE!$Y$2-LEN(SOURCE!L1185)), "")&amp;
      "},"&amp;IF(SOURCE!M1185&lt;&gt;"","   "&amp;SOURCE!M1185,"")
 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186" spans="1:1">
      <c r="A1186" s="14" t="str">
        <f>IF(SOURCE!C1186&lt;0,VLOOKUP(SOURCE!C1186,lookups!A$1:B$25,2,0),
  IF(ISBLANK(SOURCE!C1186),
    "",
    "/* "&amp;TEXT(SOURCE!C1186,"???0")&amp;" *"&amp;
      SOURCE!D1186&amp;", "&amp; IF(SOURCE!$P$2-LEN(SOURCE!D1186) &gt;= 0, REPT(" ",SOURCE!$P$2-LEN(SOURCE!D1186)), "")&amp;
      SOURCE!E1186&amp;", "&amp; IF(SOURCE!$Q$2-LEN(SOURCE!E1186) &gt;= 0, REPT(" ",SOURCE!$Q$2-LEN(SOURCE!E1186)), "")&amp;
      SOURCE!F1186&amp;", "&amp; IF(SOURCE!$R$2-LEN(SOURCE!F1186) &gt;=0, REPT(" ",SOURCE!$R$2-LEN(SOURCE!F1186)), "")&amp;
      SOURCE!G1186&amp;", "&amp; IF(SOURCE!$S$2-LEN(SOURCE!G1186) &gt;= 0, REPT(" ",SOURCE!$S$2-LEN(SOURCE!G1186)), "")&amp;
      TEXT(SOURCE!H1186,"??0")&amp;", "&amp; IF(SOURCE!$T$2-3 &gt;= 0, REPT(" ",SOURCE!$T$2-3), "")&amp;
      TEXT(SOURCE!I1186,"??0")&amp;", "&amp; IF(SOURCE!$U$2-3 &gt;= 0, REPT(" ",SOURCE!$U$2-3), "")&amp;
      SOURCE!J1186&amp;", "&amp; IF(SOURCE!$V$2-LEN(SOURCE!J1186) &gt;= 0, REPT(" ",SOURCE!$V$2-LEN(SOURCE!J1186)), "")&amp;
      SOURCE!K1186&amp;      IF(SOURCE!$W$2-LEN(SOURCE!K1186) &gt;= 0, REPT(" ",SOURCE!$W$2-LEN(SOURCE!K1186)), "")&amp;
  ", "&amp; SOURCE!L1186&amp;      IF(SOURCE!$Y$2-LEN(SOURCE!L1186) &gt;= 0, REPT(" ",SOURCE!$Y$2-LEN(SOURCE!L1186)), "")&amp;
      "},"&amp;IF(SOURCE!M1186&lt;&gt;"","   "&amp;SOURCE!M1186,"")
 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187" spans="1:1">
      <c r="A1187" s="14" t="str">
        <f>IF(SOURCE!C1187&lt;0,VLOOKUP(SOURCE!C1187,lookups!A$1:B$25,2,0),
  IF(ISBLANK(SOURCE!C1187),
    "",
    "/* "&amp;TEXT(SOURCE!C1187,"???0")&amp;" *"&amp;
      SOURCE!D1187&amp;", "&amp; IF(SOURCE!$P$2-LEN(SOURCE!D1187) &gt;= 0, REPT(" ",SOURCE!$P$2-LEN(SOURCE!D1187)), "")&amp;
      SOURCE!E1187&amp;", "&amp; IF(SOURCE!$Q$2-LEN(SOURCE!E1187) &gt;= 0, REPT(" ",SOURCE!$Q$2-LEN(SOURCE!E1187)), "")&amp;
      SOURCE!F1187&amp;", "&amp; IF(SOURCE!$R$2-LEN(SOURCE!F1187) &gt;=0, REPT(" ",SOURCE!$R$2-LEN(SOURCE!F1187)), "")&amp;
      SOURCE!G1187&amp;", "&amp; IF(SOURCE!$S$2-LEN(SOURCE!G1187) &gt;= 0, REPT(" ",SOURCE!$S$2-LEN(SOURCE!G1187)), "")&amp;
      TEXT(SOURCE!H1187,"??0")&amp;", "&amp; IF(SOURCE!$T$2-3 &gt;= 0, REPT(" ",SOURCE!$T$2-3), "")&amp;
      TEXT(SOURCE!I1187,"??0")&amp;", "&amp; IF(SOURCE!$U$2-3 &gt;= 0, REPT(" ",SOURCE!$U$2-3), "")&amp;
      SOURCE!J1187&amp;", "&amp; IF(SOURCE!$V$2-LEN(SOURCE!J1187) &gt;= 0, REPT(" ",SOURCE!$V$2-LEN(SOURCE!J1187)), "")&amp;
      SOURCE!K1187&amp;      IF(SOURCE!$W$2-LEN(SOURCE!K1187) &gt;= 0, REPT(" ",SOURCE!$W$2-LEN(SOURCE!K1187)), "")&amp;
  ", "&amp; SOURCE!L1187&amp;      IF(SOURCE!$Y$2-LEN(SOURCE!L1187) &gt;= 0, REPT(" ",SOURCE!$Y$2-LEN(SOURCE!L1187)), "")&amp;
      "},"&amp;IF(SOURCE!M1187&lt;&gt;"","   "&amp;SOURCE!M1187,"")
 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188" spans="1:1">
      <c r="A1188" s="14" t="str">
        <f>IF(SOURCE!C1188&lt;0,VLOOKUP(SOURCE!C1188,lookups!A$1:B$25,2,0),
  IF(ISBLANK(SOURCE!C1188),
    "",
    "/* "&amp;TEXT(SOURCE!C1188,"???0")&amp;" *"&amp;
      SOURCE!D1188&amp;", "&amp; IF(SOURCE!$P$2-LEN(SOURCE!D1188) &gt;= 0, REPT(" ",SOURCE!$P$2-LEN(SOURCE!D1188)), "")&amp;
      SOURCE!E1188&amp;", "&amp; IF(SOURCE!$Q$2-LEN(SOURCE!E1188) &gt;= 0, REPT(" ",SOURCE!$Q$2-LEN(SOURCE!E1188)), "")&amp;
      SOURCE!F1188&amp;", "&amp; IF(SOURCE!$R$2-LEN(SOURCE!F1188) &gt;=0, REPT(" ",SOURCE!$R$2-LEN(SOURCE!F1188)), "")&amp;
      SOURCE!G1188&amp;", "&amp; IF(SOURCE!$S$2-LEN(SOURCE!G1188) &gt;= 0, REPT(" ",SOURCE!$S$2-LEN(SOURCE!G1188)), "")&amp;
      TEXT(SOURCE!H1188,"??0")&amp;", "&amp; IF(SOURCE!$T$2-3 &gt;= 0, REPT(" ",SOURCE!$T$2-3), "")&amp;
      TEXT(SOURCE!I1188,"??0")&amp;", "&amp; IF(SOURCE!$U$2-3 &gt;= 0, REPT(" ",SOURCE!$U$2-3), "")&amp;
      SOURCE!J1188&amp;", "&amp; IF(SOURCE!$V$2-LEN(SOURCE!J1188) &gt;= 0, REPT(" ",SOURCE!$V$2-LEN(SOURCE!J1188)), "")&amp;
      SOURCE!K1188&amp;      IF(SOURCE!$W$2-LEN(SOURCE!K1188) &gt;= 0, REPT(" ",SOURCE!$W$2-LEN(SOURCE!K1188)), "")&amp;
  ", "&amp; SOURCE!L1188&amp;      IF(SOURCE!$Y$2-LEN(SOURCE!L1188) &gt;= 0, REPT(" ",SOURCE!$Y$2-LEN(SOURCE!L1188)), "")&amp;
      "},"&amp;IF(SOURCE!M1188&lt;&gt;"","   "&amp;SOURCE!M1188,"")
 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189" spans="1:1">
      <c r="A1189" s="14" t="str">
        <f>IF(SOURCE!C1189&lt;0,VLOOKUP(SOURCE!C1189,lookups!A$1:B$25,2,0),
  IF(ISBLANK(SOURCE!C1189),
    "",
    "/* "&amp;TEXT(SOURCE!C1189,"???0")&amp;" *"&amp;
      SOURCE!D1189&amp;", "&amp; IF(SOURCE!$P$2-LEN(SOURCE!D1189) &gt;= 0, REPT(" ",SOURCE!$P$2-LEN(SOURCE!D1189)), "")&amp;
      SOURCE!E1189&amp;", "&amp; IF(SOURCE!$Q$2-LEN(SOURCE!E1189) &gt;= 0, REPT(" ",SOURCE!$Q$2-LEN(SOURCE!E1189)), "")&amp;
      SOURCE!F1189&amp;", "&amp; IF(SOURCE!$R$2-LEN(SOURCE!F1189) &gt;=0, REPT(" ",SOURCE!$R$2-LEN(SOURCE!F1189)), "")&amp;
      SOURCE!G1189&amp;", "&amp; IF(SOURCE!$S$2-LEN(SOURCE!G1189) &gt;= 0, REPT(" ",SOURCE!$S$2-LEN(SOURCE!G1189)), "")&amp;
      TEXT(SOURCE!H1189,"??0")&amp;", "&amp; IF(SOURCE!$T$2-3 &gt;= 0, REPT(" ",SOURCE!$T$2-3), "")&amp;
      TEXT(SOURCE!I1189,"??0")&amp;", "&amp; IF(SOURCE!$U$2-3 &gt;= 0, REPT(" ",SOURCE!$U$2-3), "")&amp;
      SOURCE!J1189&amp;", "&amp; IF(SOURCE!$V$2-LEN(SOURCE!J1189) &gt;= 0, REPT(" ",SOURCE!$V$2-LEN(SOURCE!J1189)), "")&amp;
      SOURCE!K1189&amp;      IF(SOURCE!$W$2-LEN(SOURCE!K1189) &gt;= 0, REPT(" ",SOURCE!$W$2-LEN(SOURCE!K1189)), "")&amp;
  ", "&amp; SOURCE!L1189&amp;      IF(SOURCE!$Y$2-LEN(SOURCE!L1189) &gt;= 0, REPT(" ",SOURCE!$Y$2-LEN(SOURCE!L1189)), "")&amp;
      "},"&amp;IF(SOURCE!M1189&lt;&gt;"","   "&amp;SOURCE!M1189,"")
 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190" spans="1:1">
      <c r="A1190" s="14" t="str">
        <f>IF(SOURCE!C1190&lt;0,VLOOKUP(SOURCE!C1190,lookups!A$1:B$25,2,0),
  IF(ISBLANK(SOURCE!C1190),
    "",
    "/* "&amp;TEXT(SOURCE!C1190,"???0")&amp;" *"&amp;
      SOURCE!D1190&amp;", "&amp; IF(SOURCE!$P$2-LEN(SOURCE!D1190) &gt;= 0, REPT(" ",SOURCE!$P$2-LEN(SOURCE!D1190)), "")&amp;
      SOURCE!E1190&amp;", "&amp; IF(SOURCE!$Q$2-LEN(SOURCE!E1190) &gt;= 0, REPT(" ",SOURCE!$Q$2-LEN(SOURCE!E1190)), "")&amp;
      SOURCE!F1190&amp;", "&amp; IF(SOURCE!$R$2-LEN(SOURCE!F1190) &gt;=0, REPT(" ",SOURCE!$R$2-LEN(SOURCE!F1190)), "")&amp;
      SOURCE!G1190&amp;", "&amp; IF(SOURCE!$S$2-LEN(SOURCE!G1190) &gt;= 0, REPT(" ",SOURCE!$S$2-LEN(SOURCE!G1190)), "")&amp;
      TEXT(SOURCE!H1190,"??0")&amp;", "&amp; IF(SOURCE!$T$2-3 &gt;= 0, REPT(" ",SOURCE!$T$2-3), "")&amp;
      TEXT(SOURCE!I1190,"??0")&amp;", "&amp; IF(SOURCE!$U$2-3 &gt;= 0, REPT(" ",SOURCE!$U$2-3), "")&amp;
      SOURCE!J1190&amp;", "&amp; IF(SOURCE!$V$2-LEN(SOURCE!J1190) &gt;= 0, REPT(" ",SOURCE!$V$2-LEN(SOURCE!J1190)), "")&amp;
      SOURCE!K1190&amp;      IF(SOURCE!$W$2-LEN(SOURCE!K1190) &gt;= 0, REPT(" ",SOURCE!$W$2-LEN(SOURCE!K1190)), "")&amp;
  ", "&amp; SOURCE!L1190&amp;      IF(SOURCE!$Y$2-LEN(SOURCE!L1190) &gt;= 0, REPT(" ",SOURCE!$Y$2-LEN(SOURCE!L1190)), "")&amp;
      "},"&amp;IF(SOURCE!M1190&lt;&gt;"","   "&amp;SOURCE!M1190,"")
 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191" spans="1:1">
      <c r="A1191" s="14" t="str">
        <f>IF(SOURCE!C1191&lt;0,VLOOKUP(SOURCE!C1191,lookups!A$1:B$25,2,0),
  IF(ISBLANK(SOURCE!C1191),
    "",
    "/* "&amp;TEXT(SOURCE!C1191,"???0")&amp;" *"&amp;
      SOURCE!D1191&amp;", "&amp; IF(SOURCE!$P$2-LEN(SOURCE!D1191) &gt;= 0, REPT(" ",SOURCE!$P$2-LEN(SOURCE!D1191)), "")&amp;
      SOURCE!E1191&amp;", "&amp; IF(SOURCE!$Q$2-LEN(SOURCE!E1191) &gt;= 0, REPT(" ",SOURCE!$Q$2-LEN(SOURCE!E1191)), "")&amp;
      SOURCE!F1191&amp;", "&amp; IF(SOURCE!$R$2-LEN(SOURCE!F1191) &gt;=0, REPT(" ",SOURCE!$R$2-LEN(SOURCE!F1191)), "")&amp;
      SOURCE!G1191&amp;", "&amp; IF(SOURCE!$S$2-LEN(SOURCE!G1191) &gt;= 0, REPT(" ",SOURCE!$S$2-LEN(SOURCE!G1191)), "")&amp;
      TEXT(SOURCE!H1191,"??0")&amp;", "&amp; IF(SOURCE!$T$2-3 &gt;= 0, REPT(" ",SOURCE!$T$2-3), "")&amp;
      TEXT(SOURCE!I1191,"??0")&amp;", "&amp; IF(SOURCE!$U$2-3 &gt;= 0, REPT(" ",SOURCE!$U$2-3), "")&amp;
      SOURCE!J1191&amp;", "&amp; IF(SOURCE!$V$2-LEN(SOURCE!J1191) &gt;= 0, REPT(" ",SOURCE!$V$2-LEN(SOURCE!J1191)), "")&amp;
      SOURCE!K1191&amp;      IF(SOURCE!$W$2-LEN(SOURCE!K1191) &gt;= 0, REPT(" ",SOURCE!$W$2-LEN(SOURCE!K1191)), "")&amp;
  ", "&amp; SOURCE!L1191&amp;      IF(SOURCE!$Y$2-LEN(SOURCE!L1191) &gt;= 0, REPT(" ",SOURCE!$Y$2-LEN(SOURCE!L1191)), "")&amp;
      "},"&amp;IF(SOURCE!M1191&lt;&gt;"","   "&amp;SOURCE!M1191,"")
 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192" spans="1:1">
      <c r="A1192" s="14" t="str">
        <f>IF(SOURCE!C1192&lt;0,VLOOKUP(SOURCE!C1192,lookups!A$1:B$25,2,0),
  IF(ISBLANK(SOURCE!C1192),
    "",
    "/* "&amp;TEXT(SOURCE!C1192,"???0")&amp;" *"&amp;
      SOURCE!D1192&amp;", "&amp; IF(SOURCE!$P$2-LEN(SOURCE!D1192) &gt;= 0, REPT(" ",SOURCE!$P$2-LEN(SOURCE!D1192)), "")&amp;
      SOURCE!E1192&amp;", "&amp; IF(SOURCE!$Q$2-LEN(SOURCE!E1192) &gt;= 0, REPT(" ",SOURCE!$Q$2-LEN(SOURCE!E1192)), "")&amp;
      SOURCE!F1192&amp;", "&amp; IF(SOURCE!$R$2-LEN(SOURCE!F1192) &gt;=0, REPT(" ",SOURCE!$R$2-LEN(SOURCE!F1192)), "")&amp;
      SOURCE!G1192&amp;", "&amp; IF(SOURCE!$S$2-LEN(SOURCE!G1192) &gt;= 0, REPT(" ",SOURCE!$S$2-LEN(SOURCE!G1192)), "")&amp;
      TEXT(SOURCE!H1192,"??0")&amp;", "&amp; IF(SOURCE!$T$2-3 &gt;= 0, REPT(" ",SOURCE!$T$2-3), "")&amp;
      TEXT(SOURCE!I1192,"??0")&amp;", "&amp; IF(SOURCE!$U$2-3 &gt;= 0, REPT(" ",SOURCE!$U$2-3), "")&amp;
      SOURCE!J1192&amp;", "&amp; IF(SOURCE!$V$2-LEN(SOURCE!J1192) &gt;= 0, REPT(" ",SOURCE!$V$2-LEN(SOURCE!J1192)), "")&amp;
      SOURCE!K1192&amp;      IF(SOURCE!$W$2-LEN(SOURCE!K1192) &gt;= 0, REPT(" ",SOURCE!$W$2-LEN(SOURCE!K1192)), "")&amp;
  ", "&amp; SOURCE!L1192&amp;      IF(SOURCE!$Y$2-LEN(SOURCE!L1192) &gt;= 0, REPT(" ",SOURCE!$Y$2-LEN(SOURCE!L1192)), "")&amp;
      "},"&amp;IF(SOURCE!M1192&lt;&gt;"","   "&amp;SOURCE!M1192,"")
 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193" spans="1:1">
      <c r="A1193" s="14" t="str">
        <f>IF(SOURCE!C1193&lt;0,VLOOKUP(SOURCE!C1193,lookups!A$1:B$25,2,0),
  IF(ISBLANK(SOURCE!C1193),
    "",
    "/* "&amp;TEXT(SOURCE!C1193,"???0")&amp;" *"&amp;
      SOURCE!D1193&amp;", "&amp; IF(SOURCE!$P$2-LEN(SOURCE!D1193) &gt;= 0, REPT(" ",SOURCE!$P$2-LEN(SOURCE!D1193)), "")&amp;
      SOURCE!E1193&amp;", "&amp; IF(SOURCE!$Q$2-LEN(SOURCE!E1193) &gt;= 0, REPT(" ",SOURCE!$Q$2-LEN(SOURCE!E1193)), "")&amp;
      SOURCE!F1193&amp;", "&amp; IF(SOURCE!$R$2-LEN(SOURCE!F1193) &gt;=0, REPT(" ",SOURCE!$R$2-LEN(SOURCE!F1193)), "")&amp;
      SOURCE!G1193&amp;", "&amp; IF(SOURCE!$S$2-LEN(SOURCE!G1193) &gt;= 0, REPT(" ",SOURCE!$S$2-LEN(SOURCE!G1193)), "")&amp;
      TEXT(SOURCE!H1193,"??0")&amp;", "&amp; IF(SOURCE!$T$2-3 &gt;= 0, REPT(" ",SOURCE!$T$2-3), "")&amp;
      TEXT(SOURCE!I1193,"??0")&amp;", "&amp; IF(SOURCE!$U$2-3 &gt;= 0, REPT(" ",SOURCE!$U$2-3), "")&amp;
      SOURCE!J1193&amp;", "&amp; IF(SOURCE!$V$2-LEN(SOURCE!J1193) &gt;= 0, REPT(" ",SOURCE!$V$2-LEN(SOURCE!J1193)), "")&amp;
      SOURCE!K1193&amp;      IF(SOURCE!$W$2-LEN(SOURCE!K1193) &gt;= 0, REPT(" ",SOURCE!$W$2-LEN(SOURCE!K1193)), "")&amp;
  ", "&amp; SOURCE!L1193&amp;      IF(SOURCE!$Y$2-LEN(SOURCE!L1193) &gt;= 0, REPT(" ",SOURCE!$Y$2-LEN(SOURCE!L1193)), "")&amp;
      "},"&amp;IF(SOURCE!M1193&lt;&gt;"","   "&amp;SOURCE!M1193,"")
 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194" spans="1:1">
      <c r="A1194" s="14" t="str">
        <f>IF(SOURCE!C1194&lt;0,VLOOKUP(SOURCE!C1194,lookups!A$1:B$25,2,0),
  IF(ISBLANK(SOURCE!C1194),
    "",
    "/* "&amp;TEXT(SOURCE!C1194,"???0")&amp;" *"&amp;
      SOURCE!D1194&amp;", "&amp; IF(SOURCE!$P$2-LEN(SOURCE!D1194) &gt;= 0, REPT(" ",SOURCE!$P$2-LEN(SOURCE!D1194)), "")&amp;
      SOURCE!E1194&amp;", "&amp; IF(SOURCE!$Q$2-LEN(SOURCE!E1194) &gt;= 0, REPT(" ",SOURCE!$Q$2-LEN(SOURCE!E1194)), "")&amp;
      SOURCE!F1194&amp;", "&amp; IF(SOURCE!$R$2-LEN(SOURCE!F1194) &gt;=0, REPT(" ",SOURCE!$R$2-LEN(SOURCE!F1194)), "")&amp;
      SOURCE!G1194&amp;", "&amp; IF(SOURCE!$S$2-LEN(SOURCE!G1194) &gt;= 0, REPT(" ",SOURCE!$S$2-LEN(SOURCE!G1194)), "")&amp;
      TEXT(SOURCE!H1194,"??0")&amp;", "&amp; IF(SOURCE!$T$2-3 &gt;= 0, REPT(" ",SOURCE!$T$2-3), "")&amp;
      TEXT(SOURCE!I1194,"??0")&amp;", "&amp; IF(SOURCE!$U$2-3 &gt;= 0, REPT(" ",SOURCE!$U$2-3), "")&amp;
      SOURCE!J1194&amp;", "&amp; IF(SOURCE!$V$2-LEN(SOURCE!J1194) &gt;= 0, REPT(" ",SOURCE!$V$2-LEN(SOURCE!J1194)), "")&amp;
      SOURCE!K1194&amp;      IF(SOURCE!$W$2-LEN(SOURCE!K1194) &gt;= 0, REPT(" ",SOURCE!$W$2-LEN(SOURCE!K1194)), "")&amp;
  ", "&amp; SOURCE!L1194&amp;      IF(SOURCE!$Y$2-LEN(SOURCE!L1194) &gt;= 0, REPT(" ",SOURCE!$Y$2-LEN(SOURCE!L1194)), "")&amp;
      "},"&amp;IF(SOURCE!M1194&lt;&gt;"","   "&amp;SOURCE!M1194,"")
 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195" spans="1:1">
      <c r="A1195" s="14" t="str">
        <f>IF(SOURCE!C1195&lt;0,VLOOKUP(SOURCE!C1195,lookups!A$1:B$25,2,0),
  IF(ISBLANK(SOURCE!C1195),
    "",
    "/* "&amp;TEXT(SOURCE!C1195,"???0")&amp;" *"&amp;
      SOURCE!D1195&amp;", "&amp; IF(SOURCE!$P$2-LEN(SOURCE!D1195) &gt;= 0, REPT(" ",SOURCE!$P$2-LEN(SOURCE!D1195)), "")&amp;
      SOURCE!E1195&amp;", "&amp; IF(SOURCE!$Q$2-LEN(SOURCE!E1195) &gt;= 0, REPT(" ",SOURCE!$Q$2-LEN(SOURCE!E1195)), "")&amp;
      SOURCE!F1195&amp;", "&amp; IF(SOURCE!$R$2-LEN(SOURCE!F1195) &gt;=0, REPT(" ",SOURCE!$R$2-LEN(SOURCE!F1195)), "")&amp;
      SOURCE!G1195&amp;", "&amp; IF(SOURCE!$S$2-LEN(SOURCE!G1195) &gt;= 0, REPT(" ",SOURCE!$S$2-LEN(SOURCE!G1195)), "")&amp;
      TEXT(SOURCE!H1195,"??0")&amp;", "&amp; IF(SOURCE!$T$2-3 &gt;= 0, REPT(" ",SOURCE!$T$2-3), "")&amp;
      TEXT(SOURCE!I1195,"??0")&amp;", "&amp; IF(SOURCE!$U$2-3 &gt;= 0, REPT(" ",SOURCE!$U$2-3), "")&amp;
      SOURCE!J1195&amp;", "&amp; IF(SOURCE!$V$2-LEN(SOURCE!J1195) &gt;= 0, REPT(" ",SOURCE!$V$2-LEN(SOURCE!J1195)), "")&amp;
      SOURCE!K1195&amp;      IF(SOURCE!$W$2-LEN(SOURCE!K1195) &gt;= 0, REPT(" ",SOURCE!$W$2-LEN(SOURCE!K1195)), "")&amp;
  ", "&amp; SOURCE!L1195&amp;      IF(SOURCE!$Y$2-LEN(SOURCE!L1195) &gt;= 0, REPT(" ",SOURCE!$Y$2-LEN(SOURCE!L1195)), "")&amp;
      "},"&amp;IF(SOURCE!M1195&lt;&gt;"","   "&amp;SOURCE!M1195,"")
 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196" spans="1:1">
      <c r="A1196" s="14" t="str">
        <f>IF(SOURCE!C1196&lt;0,VLOOKUP(SOURCE!C1196,lookups!A$1:B$25,2,0),
  IF(ISBLANK(SOURCE!C1196),
    "",
    "/* "&amp;TEXT(SOURCE!C1196,"???0")&amp;" *"&amp;
      SOURCE!D1196&amp;", "&amp; IF(SOURCE!$P$2-LEN(SOURCE!D1196) &gt;= 0, REPT(" ",SOURCE!$P$2-LEN(SOURCE!D1196)), "")&amp;
      SOURCE!E1196&amp;", "&amp; IF(SOURCE!$Q$2-LEN(SOURCE!E1196) &gt;= 0, REPT(" ",SOURCE!$Q$2-LEN(SOURCE!E1196)), "")&amp;
      SOURCE!F1196&amp;", "&amp; IF(SOURCE!$R$2-LEN(SOURCE!F1196) &gt;=0, REPT(" ",SOURCE!$R$2-LEN(SOURCE!F1196)), "")&amp;
      SOURCE!G1196&amp;", "&amp; IF(SOURCE!$S$2-LEN(SOURCE!G1196) &gt;= 0, REPT(" ",SOURCE!$S$2-LEN(SOURCE!G1196)), "")&amp;
      TEXT(SOURCE!H1196,"??0")&amp;", "&amp; IF(SOURCE!$T$2-3 &gt;= 0, REPT(" ",SOURCE!$T$2-3), "")&amp;
      TEXT(SOURCE!I1196,"??0")&amp;", "&amp; IF(SOURCE!$U$2-3 &gt;= 0, REPT(" ",SOURCE!$U$2-3), "")&amp;
      SOURCE!J1196&amp;", "&amp; IF(SOURCE!$V$2-LEN(SOURCE!J1196) &gt;= 0, REPT(" ",SOURCE!$V$2-LEN(SOURCE!J1196)), "")&amp;
      SOURCE!K1196&amp;      IF(SOURCE!$W$2-LEN(SOURCE!K1196) &gt;= 0, REPT(" ",SOURCE!$W$2-LEN(SOURCE!K1196)), "")&amp;
  ", "&amp; SOURCE!L1196&amp;      IF(SOURCE!$Y$2-LEN(SOURCE!L1196) &gt;= 0, REPT(" ",SOURCE!$Y$2-LEN(SOURCE!L1196)), "")&amp;
      "},"&amp;IF(SOURCE!M1196&lt;&gt;"","   "&amp;SOURCE!M1196,"")
 )
)</f>
        <v>/* 1308 */  { itemToBeCoded,               NOPARAM     /*# JM #*/,      "CATALOG",                                     "CAT",                                         0,       0,       CAT_MENU, SLS_UNCHANGED, US_UNCHANGED},   // JM</v>
      </c>
    </row>
    <row r="1197" spans="1:1">
      <c r="A1197" s="14" t="str">
        <f>IF(SOURCE!C1197&lt;0,VLOOKUP(SOURCE!C1197,lookups!A$1:B$25,2,0),
  IF(ISBLANK(SOURCE!C1197),
    "",
    "/* "&amp;TEXT(SOURCE!C1197,"???0")&amp;" *"&amp;
      SOURCE!D1197&amp;", "&amp; IF(SOURCE!$P$2-LEN(SOURCE!D1197) &gt;= 0, REPT(" ",SOURCE!$P$2-LEN(SOURCE!D1197)), "")&amp;
      SOURCE!E1197&amp;", "&amp; IF(SOURCE!$Q$2-LEN(SOURCE!E1197) &gt;= 0, REPT(" ",SOURCE!$Q$2-LEN(SOURCE!E1197)), "")&amp;
      SOURCE!F1197&amp;", "&amp; IF(SOURCE!$R$2-LEN(SOURCE!F1197) &gt;=0, REPT(" ",SOURCE!$R$2-LEN(SOURCE!F1197)), "")&amp;
      SOURCE!G1197&amp;", "&amp; IF(SOURCE!$S$2-LEN(SOURCE!G1197) &gt;= 0, REPT(" ",SOURCE!$S$2-LEN(SOURCE!G1197)), "")&amp;
      TEXT(SOURCE!H1197,"??0")&amp;", "&amp; IF(SOURCE!$T$2-3 &gt;= 0, REPT(" ",SOURCE!$T$2-3), "")&amp;
      TEXT(SOURCE!I1197,"??0")&amp;", "&amp; IF(SOURCE!$U$2-3 &gt;= 0, REPT(" ",SOURCE!$U$2-3), "")&amp;
      SOURCE!J1197&amp;", "&amp; IF(SOURCE!$V$2-LEN(SOURCE!J1197) &gt;= 0, REPT(" ",SOURCE!$V$2-LEN(SOURCE!J1197)), "")&amp;
      SOURCE!K1197&amp;      IF(SOURCE!$W$2-LEN(SOURCE!K1197) &gt;= 0, REPT(" ",SOURCE!$W$2-LEN(SOURCE!K1197)), "")&amp;
  ", "&amp; SOURCE!L1197&amp;      IF(SOURCE!$Y$2-LEN(SOURCE!L1197) &gt;= 0, REPT(" ",SOURCE!$Y$2-LEN(SOURCE!L1197)), "")&amp;
      "},"&amp;IF(SOURCE!M1197&lt;&gt;"","   "&amp;SOURCE!M1197,"")
 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198" spans="1:1">
      <c r="A1198" s="14" t="str">
        <f>IF(SOURCE!C1198&lt;0,VLOOKUP(SOURCE!C1198,lookups!A$1:B$25,2,0),
  IF(ISBLANK(SOURCE!C1198),
    "",
    "/* "&amp;TEXT(SOURCE!C1198,"???0")&amp;" *"&amp;
      SOURCE!D1198&amp;", "&amp; IF(SOURCE!$P$2-LEN(SOURCE!D1198) &gt;= 0, REPT(" ",SOURCE!$P$2-LEN(SOURCE!D1198)), "")&amp;
      SOURCE!E1198&amp;", "&amp; IF(SOURCE!$Q$2-LEN(SOURCE!E1198) &gt;= 0, REPT(" ",SOURCE!$Q$2-LEN(SOURCE!E1198)), "")&amp;
      SOURCE!F1198&amp;", "&amp; IF(SOURCE!$R$2-LEN(SOURCE!F1198) &gt;=0, REPT(" ",SOURCE!$R$2-LEN(SOURCE!F1198)), "")&amp;
      SOURCE!G1198&amp;", "&amp; IF(SOURCE!$S$2-LEN(SOURCE!G1198) &gt;= 0, REPT(" ",SOURCE!$S$2-LEN(SOURCE!G1198)), "")&amp;
      TEXT(SOURCE!H1198,"??0")&amp;", "&amp; IF(SOURCE!$T$2-3 &gt;= 0, REPT(" ",SOURCE!$T$2-3), "")&amp;
      TEXT(SOURCE!I1198,"??0")&amp;", "&amp; IF(SOURCE!$U$2-3 &gt;= 0, REPT(" ",SOURCE!$U$2-3), "")&amp;
      SOURCE!J1198&amp;", "&amp; IF(SOURCE!$V$2-LEN(SOURCE!J1198) &gt;= 0, REPT(" ",SOURCE!$V$2-LEN(SOURCE!J1198)), "")&amp;
      SOURCE!K1198&amp;      IF(SOURCE!$W$2-LEN(SOURCE!K1198) &gt;= 0, REPT(" ",SOURCE!$W$2-LEN(SOURCE!K1198)), "")&amp;
  ", "&amp; SOURCE!L1198&amp;      IF(SOURCE!$Y$2-LEN(SOURCE!L1198) &gt;= 0, REPT(" ",SOURCE!$Y$2-LEN(SOURCE!L1198)), "")&amp;
      "},"&amp;IF(SOURCE!M1198&lt;&gt;"","   "&amp;SOURCE!M1198,"")
 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199" spans="1:1">
      <c r="A1199" s="14" t="str">
        <f>IF(SOURCE!C1199&lt;0,VLOOKUP(SOURCE!C1199,lookups!A$1:B$25,2,0),
  IF(ISBLANK(SOURCE!C1199),
    "",
    "/* "&amp;TEXT(SOURCE!C1199,"???0")&amp;" *"&amp;
      SOURCE!D1199&amp;", "&amp; IF(SOURCE!$P$2-LEN(SOURCE!D1199) &gt;= 0, REPT(" ",SOURCE!$P$2-LEN(SOURCE!D1199)), "")&amp;
      SOURCE!E1199&amp;", "&amp; IF(SOURCE!$Q$2-LEN(SOURCE!E1199) &gt;= 0, REPT(" ",SOURCE!$Q$2-LEN(SOURCE!E1199)), "")&amp;
      SOURCE!F1199&amp;", "&amp; IF(SOURCE!$R$2-LEN(SOURCE!F1199) &gt;=0, REPT(" ",SOURCE!$R$2-LEN(SOURCE!F1199)), "")&amp;
      SOURCE!G1199&amp;", "&amp; IF(SOURCE!$S$2-LEN(SOURCE!G1199) &gt;= 0, REPT(" ",SOURCE!$S$2-LEN(SOURCE!G1199)), "")&amp;
      TEXT(SOURCE!H1199,"??0")&amp;", "&amp; IF(SOURCE!$T$2-3 &gt;= 0, REPT(" ",SOURCE!$T$2-3), "")&amp;
      TEXT(SOURCE!I1199,"??0")&amp;", "&amp; IF(SOURCE!$U$2-3 &gt;= 0, REPT(" ",SOURCE!$U$2-3), "")&amp;
      SOURCE!J1199&amp;", "&amp; IF(SOURCE!$V$2-LEN(SOURCE!J1199) &gt;= 0, REPT(" ",SOURCE!$V$2-LEN(SOURCE!J1199)), "")&amp;
      SOURCE!K1199&amp;      IF(SOURCE!$W$2-LEN(SOURCE!K1199) &gt;= 0, REPT(" ",SOURCE!$W$2-LEN(SOURCE!K1199)), "")&amp;
  ", "&amp; SOURCE!L1199&amp;      IF(SOURCE!$Y$2-LEN(SOURCE!L1199) &gt;= 0, REPT(" ",SOURCE!$Y$2-LEN(SOURCE!L1199)), "")&amp;
      "},"&amp;IF(SOURCE!M1199&lt;&gt;"","   "&amp;SOURCE!M1199,"")
 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200" spans="1:1">
      <c r="A1200" s="14" t="str">
        <f>IF(SOURCE!C1200&lt;0,VLOOKUP(SOURCE!C1200,lookups!A$1:B$25,2,0),
  IF(ISBLANK(SOURCE!C1200),
    "",
    "/* "&amp;TEXT(SOURCE!C1200,"???0")&amp;" *"&amp;
      SOURCE!D1200&amp;", "&amp; IF(SOURCE!$P$2-LEN(SOURCE!D1200) &gt;= 0, REPT(" ",SOURCE!$P$2-LEN(SOURCE!D1200)), "")&amp;
      SOURCE!E1200&amp;", "&amp; IF(SOURCE!$Q$2-LEN(SOURCE!E1200) &gt;= 0, REPT(" ",SOURCE!$Q$2-LEN(SOURCE!E1200)), "")&amp;
      SOURCE!F1200&amp;", "&amp; IF(SOURCE!$R$2-LEN(SOURCE!F1200) &gt;=0, REPT(" ",SOURCE!$R$2-LEN(SOURCE!F1200)), "")&amp;
      SOURCE!G1200&amp;", "&amp; IF(SOURCE!$S$2-LEN(SOURCE!G1200) &gt;= 0, REPT(" ",SOURCE!$S$2-LEN(SOURCE!G1200)), "")&amp;
      TEXT(SOURCE!H1200,"??0")&amp;", "&amp; IF(SOURCE!$T$2-3 &gt;= 0, REPT(" ",SOURCE!$T$2-3), "")&amp;
      TEXT(SOURCE!I1200,"??0")&amp;", "&amp; IF(SOURCE!$U$2-3 &gt;= 0, REPT(" ",SOURCE!$U$2-3), "")&amp;
      SOURCE!J1200&amp;", "&amp; IF(SOURCE!$V$2-LEN(SOURCE!J1200) &gt;= 0, REPT(" ",SOURCE!$V$2-LEN(SOURCE!J1200)), "")&amp;
      SOURCE!K1200&amp;      IF(SOURCE!$W$2-LEN(SOURCE!K1200) &gt;= 0, REPT(" ",SOURCE!$W$2-LEN(SOURCE!K1200)), "")&amp;
  ", "&amp; SOURCE!L1200&amp;      IF(SOURCE!$Y$2-LEN(SOURCE!L1200) &gt;= 0, REPT(" ",SOURCE!$Y$2-LEN(SOURCE!L1200)), "")&amp;
      "},"&amp;IF(SOURCE!M1200&lt;&gt;"","   "&amp;SOURCE!M1200,"")
 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201" spans="1:1">
      <c r="A1201" s="14" t="str">
        <f>IF(SOURCE!C1201&lt;0,VLOOKUP(SOURCE!C1201,lookups!A$1:B$25,2,0),
  IF(ISBLANK(SOURCE!C1201),
    "",
    "/* "&amp;TEXT(SOURCE!C1201,"???0")&amp;" *"&amp;
      SOURCE!D1201&amp;", "&amp; IF(SOURCE!$P$2-LEN(SOURCE!D1201) &gt;= 0, REPT(" ",SOURCE!$P$2-LEN(SOURCE!D1201)), "")&amp;
      SOURCE!E1201&amp;", "&amp; IF(SOURCE!$Q$2-LEN(SOURCE!E1201) &gt;= 0, REPT(" ",SOURCE!$Q$2-LEN(SOURCE!E1201)), "")&amp;
      SOURCE!F1201&amp;", "&amp; IF(SOURCE!$R$2-LEN(SOURCE!F1201) &gt;=0, REPT(" ",SOURCE!$R$2-LEN(SOURCE!F1201)), "")&amp;
      SOURCE!G1201&amp;", "&amp; IF(SOURCE!$S$2-LEN(SOURCE!G1201) &gt;= 0, REPT(" ",SOURCE!$S$2-LEN(SOURCE!G1201)), "")&amp;
      TEXT(SOURCE!H1201,"??0")&amp;", "&amp; IF(SOURCE!$T$2-3 &gt;= 0, REPT(" ",SOURCE!$T$2-3), "")&amp;
      TEXT(SOURCE!I1201,"??0")&amp;", "&amp; IF(SOURCE!$U$2-3 &gt;= 0, REPT(" ",SOURCE!$U$2-3), "")&amp;
      SOURCE!J1201&amp;", "&amp; IF(SOURCE!$V$2-LEN(SOURCE!J1201) &gt;= 0, REPT(" ",SOURCE!$V$2-LEN(SOURCE!J1201)), "")&amp;
      SOURCE!K1201&amp;      IF(SOURCE!$W$2-LEN(SOURCE!K1201) &gt;= 0, REPT(" ",SOURCE!$W$2-LEN(SOURCE!K1201)), "")&amp;
  ", "&amp; SOURCE!L1201&amp;      IF(SOURCE!$Y$2-LEN(SOURCE!L1201) &gt;= 0, REPT(" ",SOURCE!$Y$2-LEN(SOURCE!L1201)), "")&amp;
      "},"&amp;IF(SOURCE!M1201&lt;&gt;"","   "&amp;SOURCE!M1201,"")
 )
)</f>
        <v>/* 1313 */  { itemToBeCoded,               NOPARAM     /*# JM #*/,      "CNST",                                        "CNST",                                        0,       0,       CAT_MENU, SLS_UNCHANGED, US_UNCHANGED},   //JM Keeps the same. Don't havce space for more on kjeyplate</v>
      </c>
    </row>
    <row r="1202" spans="1:1">
      <c r="A1202" s="14" t="str">
        <f>IF(SOURCE!C1202&lt;0,VLOOKUP(SOURCE!C1202,lookups!A$1:B$25,2,0),
  IF(ISBLANK(SOURCE!C1202),
    "",
    "/* "&amp;TEXT(SOURCE!C1202,"???0")&amp;" *"&amp;
      SOURCE!D1202&amp;", "&amp; IF(SOURCE!$P$2-LEN(SOURCE!D1202) &gt;= 0, REPT(" ",SOURCE!$P$2-LEN(SOURCE!D1202)), "")&amp;
      SOURCE!E1202&amp;", "&amp; IF(SOURCE!$Q$2-LEN(SOURCE!E1202) &gt;= 0, REPT(" ",SOURCE!$Q$2-LEN(SOURCE!E1202)), "")&amp;
      SOURCE!F1202&amp;", "&amp; IF(SOURCE!$R$2-LEN(SOURCE!F1202) &gt;=0, REPT(" ",SOURCE!$R$2-LEN(SOURCE!F1202)), "")&amp;
      SOURCE!G1202&amp;", "&amp; IF(SOURCE!$S$2-LEN(SOURCE!G1202) &gt;= 0, REPT(" ",SOURCE!$S$2-LEN(SOURCE!G1202)), "")&amp;
      TEXT(SOURCE!H1202,"??0")&amp;", "&amp; IF(SOURCE!$T$2-3 &gt;= 0, REPT(" ",SOURCE!$T$2-3), "")&amp;
      TEXT(SOURCE!I1202,"??0")&amp;", "&amp; IF(SOURCE!$U$2-3 &gt;= 0, REPT(" ",SOURCE!$U$2-3), "")&amp;
      SOURCE!J1202&amp;", "&amp; IF(SOURCE!$V$2-LEN(SOURCE!J1202) &gt;= 0, REPT(" ",SOURCE!$V$2-LEN(SOURCE!J1202)), "")&amp;
      SOURCE!K1202&amp;      IF(SOURCE!$W$2-LEN(SOURCE!K1202) &gt;= 0, REPT(" ",SOURCE!$W$2-LEN(SOURCE!K1202)), "")&amp;
  ", "&amp; SOURCE!L1202&amp;      IF(SOURCE!$Y$2-LEN(SOURCE!L1202) &gt;= 0, REPT(" ",SOURCE!$Y$2-LEN(SOURCE!L1202)), "")&amp;
      "},"&amp;IF(SOURCE!M1202&lt;&gt;"","   "&amp;SOURCE!M1202,"")
 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203" spans="1:1">
      <c r="A1203" s="14" t="str">
        <f>IF(SOURCE!C1203&lt;0,VLOOKUP(SOURCE!C1203,lookups!A$1:B$25,2,0),
  IF(ISBLANK(SOURCE!C1203),
    "",
    "/* "&amp;TEXT(SOURCE!C1203,"???0")&amp;" *"&amp;
      SOURCE!D1203&amp;", "&amp; IF(SOURCE!$P$2-LEN(SOURCE!D1203) &gt;= 0, REPT(" ",SOURCE!$P$2-LEN(SOURCE!D1203)), "")&amp;
      SOURCE!E1203&amp;", "&amp; IF(SOURCE!$Q$2-LEN(SOURCE!E1203) &gt;= 0, REPT(" ",SOURCE!$Q$2-LEN(SOURCE!E1203)), "")&amp;
      SOURCE!F1203&amp;", "&amp; IF(SOURCE!$R$2-LEN(SOURCE!F1203) &gt;=0, REPT(" ",SOURCE!$R$2-LEN(SOURCE!F1203)), "")&amp;
      SOURCE!G1203&amp;", "&amp; IF(SOURCE!$S$2-LEN(SOURCE!G1203) &gt;= 0, REPT(" ",SOURCE!$S$2-LEN(SOURCE!G1203)), "")&amp;
      TEXT(SOURCE!H1203,"??0")&amp;", "&amp; IF(SOURCE!$T$2-3 &gt;= 0, REPT(" ",SOURCE!$T$2-3), "")&amp;
      TEXT(SOURCE!I1203,"??0")&amp;", "&amp; IF(SOURCE!$U$2-3 &gt;= 0, REPT(" ",SOURCE!$U$2-3), "")&amp;
      SOURCE!J1203&amp;", "&amp; IF(SOURCE!$V$2-LEN(SOURCE!J1203) &gt;= 0, REPT(" ",SOURCE!$V$2-LEN(SOURCE!J1203)), "")&amp;
      SOURCE!K1203&amp;      IF(SOURCE!$W$2-LEN(SOURCE!K1203) &gt;= 0, REPT(" ",SOURCE!$W$2-LEN(SOURCE!K1203)), "")&amp;
  ", "&amp; SOURCE!L1203&amp;      IF(SOURCE!$Y$2-LEN(SOURCE!L1203) &gt;= 0, REPT(" ",SOURCE!$Y$2-LEN(SOURCE!L1203)), "")&amp;
      "},"&amp;IF(SOURCE!M1203&lt;&gt;"","   "&amp;SOURCE!M1203,"")
 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204" spans="1:1">
      <c r="A1204" s="14" t="str">
        <f>IF(SOURCE!C1204&lt;0,VLOOKUP(SOURCE!C1204,lookups!A$1:B$25,2,0),
  IF(ISBLANK(SOURCE!C1204),
    "",
    "/* "&amp;TEXT(SOURCE!C1204,"???0")&amp;" *"&amp;
      SOURCE!D1204&amp;", "&amp; IF(SOURCE!$P$2-LEN(SOURCE!D1204) &gt;= 0, REPT(" ",SOURCE!$P$2-LEN(SOURCE!D1204)), "")&amp;
      SOURCE!E1204&amp;", "&amp; IF(SOURCE!$Q$2-LEN(SOURCE!E1204) &gt;= 0, REPT(" ",SOURCE!$Q$2-LEN(SOURCE!E1204)), "")&amp;
      SOURCE!F1204&amp;", "&amp; IF(SOURCE!$R$2-LEN(SOURCE!F1204) &gt;=0, REPT(" ",SOURCE!$R$2-LEN(SOURCE!F1204)), "")&amp;
      SOURCE!G1204&amp;", "&amp; IF(SOURCE!$S$2-LEN(SOURCE!G1204) &gt;= 0, REPT(" ",SOURCE!$S$2-LEN(SOURCE!G1204)), "")&amp;
      TEXT(SOURCE!H1204,"??0")&amp;", "&amp; IF(SOURCE!$T$2-3 &gt;= 0, REPT(" ",SOURCE!$T$2-3), "")&amp;
      TEXT(SOURCE!I1204,"??0")&amp;", "&amp; IF(SOURCE!$U$2-3 &gt;= 0, REPT(" ",SOURCE!$U$2-3), "")&amp;
      SOURCE!J1204&amp;", "&amp; IF(SOURCE!$V$2-LEN(SOURCE!J1204) &gt;= 0, REPT(" ",SOURCE!$V$2-LEN(SOURCE!J1204)), "")&amp;
      SOURCE!K1204&amp;      IF(SOURCE!$W$2-LEN(SOURCE!K1204) &gt;= 0, REPT(" ",SOURCE!$W$2-LEN(SOURCE!K1204)), "")&amp;
  ", "&amp; SOURCE!L1204&amp;      IF(SOURCE!$Y$2-LEN(SOURCE!L1204) &gt;= 0, REPT(" ",SOURCE!$Y$2-LEN(SOURCE!L1204)), "")&amp;
      "},"&amp;IF(SOURCE!M1204&lt;&gt;"","   "&amp;SOURCE!M1204,"")
 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205" spans="1:1">
      <c r="A1205" s="14" t="str">
        <f>IF(SOURCE!C1205&lt;0,VLOOKUP(SOURCE!C1205,lookups!A$1:B$25,2,0),
  IF(ISBLANK(SOURCE!C1205),
    "",
    "/* "&amp;TEXT(SOURCE!C1205,"???0")&amp;" *"&amp;
      SOURCE!D1205&amp;", "&amp; IF(SOURCE!$P$2-LEN(SOURCE!D1205) &gt;= 0, REPT(" ",SOURCE!$P$2-LEN(SOURCE!D1205)), "")&amp;
      SOURCE!E1205&amp;", "&amp; IF(SOURCE!$Q$2-LEN(SOURCE!E1205) &gt;= 0, REPT(" ",SOURCE!$Q$2-LEN(SOURCE!E1205)), "")&amp;
      SOURCE!F1205&amp;", "&amp; IF(SOURCE!$R$2-LEN(SOURCE!F1205) &gt;=0, REPT(" ",SOURCE!$R$2-LEN(SOURCE!F1205)), "")&amp;
      SOURCE!G1205&amp;", "&amp; IF(SOURCE!$S$2-LEN(SOURCE!G1205) &gt;= 0, REPT(" ",SOURCE!$S$2-LEN(SOURCE!G1205)), "")&amp;
      TEXT(SOURCE!H1205,"??0")&amp;", "&amp; IF(SOURCE!$T$2-3 &gt;= 0, REPT(" ",SOURCE!$T$2-3), "")&amp;
      TEXT(SOURCE!I1205,"??0")&amp;", "&amp; IF(SOURCE!$U$2-3 &gt;= 0, REPT(" ",SOURCE!$U$2-3), "")&amp;
      SOURCE!J1205&amp;", "&amp; IF(SOURCE!$V$2-LEN(SOURCE!J1205) &gt;= 0, REPT(" ",SOURCE!$V$2-LEN(SOURCE!J1205)), "")&amp;
      SOURCE!K1205&amp;      IF(SOURCE!$W$2-LEN(SOURCE!K1205) &gt;= 0, REPT(" ",SOURCE!$W$2-LEN(SOURCE!K1205)), "")&amp;
  ", "&amp; SOURCE!L1205&amp;      IF(SOURCE!$Y$2-LEN(SOURCE!L1205) &gt;= 0, REPT(" ",SOURCE!$Y$2-LEN(SOURCE!L1205)), "")&amp;
      "},"&amp;IF(SOURCE!M1205&lt;&gt;"","   "&amp;SOURCE!M1205,"")
 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206" spans="1:1">
      <c r="A1206" s="14" t="str">
        <f>IF(SOURCE!C1206&lt;0,VLOOKUP(SOURCE!C1206,lookups!A$1:B$25,2,0),
  IF(ISBLANK(SOURCE!C1206),
    "",
    "/* "&amp;TEXT(SOURCE!C1206,"???0")&amp;" *"&amp;
      SOURCE!D1206&amp;", "&amp; IF(SOURCE!$P$2-LEN(SOURCE!D1206) &gt;= 0, REPT(" ",SOURCE!$P$2-LEN(SOURCE!D1206)), "")&amp;
      SOURCE!E1206&amp;", "&amp; IF(SOURCE!$Q$2-LEN(SOURCE!E1206) &gt;= 0, REPT(" ",SOURCE!$Q$2-LEN(SOURCE!E1206)), "")&amp;
      SOURCE!F1206&amp;", "&amp; IF(SOURCE!$R$2-LEN(SOURCE!F1206) &gt;=0, REPT(" ",SOURCE!$R$2-LEN(SOURCE!F1206)), "")&amp;
      SOURCE!G1206&amp;", "&amp; IF(SOURCE!$S$2-LEN(SOURCE!G1206) &gt;= 0, REPT(" ",SOURCE!$S$2-LEN(SOURCE!G1206)), "")&amp;
      TEXT(SOURCE!H1206,"??0")&amp;", "&amp; IF(SOURCE!$T$2-3 &gt;= 0, REPT(" ",SOURCE!$T$2-3), "")&amp;
      TEXT(SOURCE!I1206,"??0")&amp;", "&amp; IF(SOURCE!$U$2-3 &gt;= 0, REPT(" ",SOURCE!$U$2-3), "")&amp;
      SOURCE!J1206&amp;", "&amp; IF(SOURCE!$V$2-LEN(SOURCE!J1206) &gt;= 0, REPT(" ",SOURCE!$V$2-LEN(SOURCE!J1206)), "")&amp;
      SOURCE!K1206&amp;      IF(SOURCE!$W$2-LEN(SOURCE!K1206) &gt;= 0, REPT(" ",SOURCE!$W$2-LEN(SOURCE!K1206)), "")&amp;
  ", "&amp; SOURCE!L1206&amp;      IF(SOURCE!$Y$2-LEN(SOURCE!L1206) &gt;= 0, REPT(" ",SOURCE!$Y$2-LEN(SOURCE!L1206)), "")&amp;
      "},"&amp;IF(SOURCE!M1206&lt;&gt;"","   "&amp;SOURCE!M1206,"")
 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207" spans="1:1">
      <c r="A1207" s="14" t="str">
        <f>IF(SOURCE!C1207&lt;0,VLOOKUP(SOURCE!C1207,lookups!A$1:B$25,2,0),
  IF(ISBLANK(SOURCE!C1207),
    "",
    "/* "&amp;TEXT(SOURCE!C1207,"???0")&amp;" *"&amp;
      SOURCE!D1207&amp;", "&amp; IF(SOURCE!$P$2-LEN(SOURCE!D1207) &gt;= 0, REPT(" ",SOURCE!$P$2-LEN(SOURCE!D1207)), "")&amp;
      SOURCE!E1207&amp;", "&amp; IF(SOURCE!$Q$2-LEN(SOURCE!E1207) &gt;= 0, REPT(" ",SOURCE!$Q$2-LEN(SOURCE!E1207)), "")&amp;
      SOURCE!F1207&amp;", "&amp; IF(SOURCE!$R$2-LEN(SOURCE!F1207) &gt;=0, REPT(" ",SOURCE!$R$2-LEN(SOURCE!F1207)), "")&amp;
      SOURCE!G1207&amp;", "&amp; IF(SOURCE!$S$2-LEN(SOURCE!G1207) &gt;= 0, REPT(" ",SOURCE!$S$2-LEN(SOURCE!G1207)), "")&amp;
      TEXT(SOURCE!H1207,"??0")&amp;", "&amp; IF(SOURCE!$T$2-3 &gt;= 0, REPT(" ",SOURCE!$T$2-3), "")&amp;
      TEXT(SOURCE!I1207,"??0")&amp;", "&amp; IF(SOURCE!$U$2-3 &gt;= 0, REPT(" ",SOURCE!$U$2-3), "")&amp;
      SOURCE!J1207&amp;", "&amp; IF(SOURCE!$V$2-LEN(SOURCE!J1207) &gt;= 0, REPT(" ",SOURCE!$V$2-LEN(SOURCE!J1207)), "")&amp;
      SOURCE!K1207&amp;      IF(SOURCE!$W$2-LEN(SOURCE!K1207) &gt;= 0, REPT(" ",SOURCE!$W$2-LEN(SOURCE!K1207)), "")&amp;
  ", "&amp; SOURCE!L1207&amp;      IF(SOURCE!$Y$2-LEN(SOURCE!L1207) &gt;= 0, REPT(" ",SOURCE!$Y$2-LEN(SOURCE!L1207)), "")&amp;
      "},"&amp;IF(SOURCE!M1207&lt;&gt;"","   "&amp;SOURCE!M1207,"")
 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208" spans="1:1">
      <c r="A1208" s="14" t="str">
        <f>IF(SOURCE!C1208&lt;0,VLOOKUP(SOURCE!C1208,lookups!A$1:B$25,2,0),
  IF(ISBLANK(SOURCE!C1208),
    "",
    "/* "&amp;TEXT(SOURCE!C1208,"???0")&amp;" *"&amp;
      SOURCE!D1208&amp;", "&amp; IF(SOURCE!$P$2-LEN(SOURCE!D1208) &gt;= 0, REPT(" ",SOURCE!$P$2-LEN(SOURCE!D1208)), "")&amp;
      SOURCE!E1208&amp;", "&amp; IF(SOURCE!$Q$2-LEN(SOURCE!E1208) &gt;= 0, REPT(" ",SOURCE!$Q$2-LEN(SOURCE!E1208)), "")&amp;
      SOURCE!F1208&amp;", "&amp; IF(SOURCE!$R$2-LEN(SOURCE!F1208) &gt;=0, REPT(" ",SOURCE!$R$2-LEN(SOURCE!F1208)), "")&amp;
      SOURCE!G1208&amp;", "&amp; IF(SOURCE!$S$2-LEN(SOURCE!G1208) &gt;= 0, REPT(" ",SOURCE!$S$2-LEN(SOURCE!G1208)), "")&amp;
      TEXT(SOURCE!H1208,"??0")&amp;", "&amp; IF(SOURCE!$T$2-3 &gt;= 0, REPT(" ",SOURCE!$T$2-3), "")&amp;
      TEXT(SOURCE!I1208,"??0")&amp;", "&amp; IF(SOURCE!$U$2-3 &gt;= 0, REPT(" ",SOURCE!$U$2-3), "")&amp;
      SOURCE!J1208&amp;", "&amp; IF(SOURCE!$V$2-LEN(SOURCE!J1208) &gt;= 0, REPT(" ",SOURCE!$V$2-LEN(SOURCE!J1208)), "")&amp;
      SOURCE!K1208&amp;      IF(SOURCE!$W$2-LEN(SOURCE!K1208) &gt;= 0, REPT(" ",SOURCE!$W$2-LEN(SOURCE!K1208)), "")&amp;
  ", "&amp; SOURCE!L1208&amp;      IF(SOURCE!$Y$2-LEN(SOURCE!L1208) &gt;= 0, REPT(" ",SOURCE!$Y$2-LEN(SOURCE!L1208)), "")&amp;
      "},"&amp;IF(SOURCE!M1208&lt;&gt;"","   "&amp;SOURCE!M1208,"")
 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209" spans="1:1">
      <c r="A1209" s="14" t="str">
        <f>IF(SOURCE!C1209&lt;0,VLOOKUP(SOURCE!C1209,lookups!A$1:B$25,2,0),
  IF(ISBLANK(SOURCE!C1209),
    "",
    "/* "&amp;TEXT(SOURCE!C1209,"???0")&amp;" *"&amp;
      SOURCE!D1209&amp;", "&amp; IF(SOURCE!$P$2-LEN(SOURCE!D1209) &gt;= 0, REPT(" ",SOURCE!$P$2-LEN(SOURCE!D1209)), "")&amp;
      SOURCE!E1209&amp;", "&amp; IF(SOURCE!$Q$2-LEN(SOURCE!E1209) &gt;= 0, REPT(" ",SOURCE!$Q$2-LEN(SOURCE!E1209)), "")&amp;
      SOURCE!F1209&amp;", "&amp; IF(SOURCE!$R$2-LEN(SOURCE!F1209) &gt;=0, REPT(" ",SOURCE!$R$2-LEN(SOURCE!F1209)), "")&amp;
      SOURCE!G1209&amp;", "&amp; IF(SOURCE!$S$2-LEN(SOURCE!G1209) &gt;= 0, REPT(" ",SOURCE!$S$2-LEN(SOURCE!G1209)), "")&amp;
      TEXT(SOURCE!H1209,"??0")&amp;", "&amp; IF(SOURCE!$T$2-3 &gt;= 0, REPT(" ",SOURCE!$T$2-3), "")&amp;
      TEXT(SOURCE!I1209,"??0")&amp;", "&amp; IF(SOURCE!$U$2-3 &gt;= 0, REPT(" ",SOURCE!$U$2-3), "")&amp;
      SOURCE!J1209&amp;", "&amp; IF(SOURCE!$V$2-LEN(SOURCE!J1209) &gt;= 0, REPT(" ",SOURCE!$V$2-LEN(SOURCE!J1209)), "")&amp;
      SOURCE!K1209&amp;      IF(SOURCE!$W$2-LEN(SOURCE!K1209) &gt;= 0, REPT(" ",SOURCE!$W$2-LEN(SOURCE!K1209)), "")&amp;
  ", "&amp; SOURCE!L1209&amp;      IF(SOURCE!$Y$2-LEN(SOURCE!L1209) &gt;= 0, REPT(" ",SOURCE!$Y$2-LEN(SOURCE!L1209)), "")&amp;
      "},"&amp;IF(SOURCE!M1209&lt;&gt;"","   "&amp;SOURCE!M1209,"")
 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210" spans="1:1">
      <c r="A1210" s="14" t="str">
        <f>IF(SOURCE!C1210&lt;0,VLOOKUP(SOURCE!C1210,lookups!A$1:B$25,2,0),
  IF(ISBLANK(SOURCE!C1210),
    "",
    "/* "&amp;TEXT(SOURCE!C1210,"???0")&amp;" *"&amp;
      SOURCE!D1210&amp;", "&amp; IF(SOURCE!$P$2-LEN(SOURCE!D1210) &gt;= 0, REPT(" ",SOURCE!$P$2-LEN(SOURCE!D1210)), "")&amp;
      SOURCE!E1210&amp;", "&amp; IF(SOURCE!$Q$2-LEN(SOURCE!E1210) &gt;= 0, REPT(" ",SOURCE!$Q$2-LEN(SOURCE!E1210)), "")&amp;
      SOURCE!F1210&amp;", "&amp; IF(SOURCE!$R$2-LEN(SOURCE!F1210) &gt;=0, REPT(" ",SOURCE!$R$2-LEN(SOURCE!F1210)), "")&amp;
      SOURCE!G1210&amp;", "&amp; IF(SOURCE!$S$2-LEN(SOURCE!G1210) &gt;= 0, REPT(" ",SOURCE!$S$2-LEN(SOURCE!G1210)), "")&amp;
      TEXT(SOURCE!H1210,"??0")&amp;", "&amp; IF(SOURCE!$T$2-3 &gt;= 0, REPT(" ",SOURCE!$T$2-3), "")&amp;
      TEXT(SOURCE!I1210,"??0")&amp;", "&amp; IF(SOURCE!$U$2-3 &gt;= 0, REPT(" ",SOURCE!$U$2-3), "")&amp;
      SOURCE!J1210&amp;", "&amp; IF(SOURCE!$V$2-LEN(SOURCE!J1210) &gt;= 0, REPT(" ",SOURCE!$V$2-LEN(SOURCE!J1210)), "")&amp;
      SOURCE!K1210&amp;      IF(SOURCE!$W$2-LEN(SOURCE!K1210) &gt;= 0, REPT(" ",SOURCE!$W$2-LEN(SOURCE!K1210)), "")&amp;
  ", "&amp; SOURCE!L1210&amp;      IF(SOURCE!$Y$2-LEN(SOURCE!L1210) &gt;= 0, REPT(" ",SOURCE!$Y$2-LEN(SOURCE!L1210)), "")&amp;
      "},"&amp;IF(SOURCE!M1210&lt;&gt;"","   "&amp;SOURCE!M1210,"")
 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211" spans="1:1">
      <c r="A1211" s="14" t="str">
        <f>IF(SOURCE!C1211&lt;0,VLOOKUP(SOURCE!C1211,lookups!A$1:B$25,2,0),
  IF(ISBLANK(SOURCE!C1211),
    "",
    "/* "&amp;TEXT(SOURCE!C1211,"???0")&amp;" *"&amp;
      SOURCE!D1211&amp;", "&amp; IF(SOURCE!$P$2-LEN(SOURCE!D1211) &gt;= 0, REPT(" ",SOURCE!$P$2-LEN(SOURCE!D1211)), "")&amp;
      SOURCE!E1211&amp;", "&amp; IF(SOURCE!$Q$2-LEN(SOURCE!E1211) &gt;= 0, REPT(" ",SOURCE!$Q$2-LEN(SOURCE!E1211)), "")&amp;
      SOURCE!F1211&amp;", "&amp; IF(SOURCE!$R$2-LEN(SOURCE!F1211) &gt;=0, REPT(" ",SOURCE!$R$2-LEN(SOURCE!F1211)), "")&amp;
      SOURCE!G1211&amp;", "&amp; IF(SOURCE!$S$2-LEN(SOURCE!G1211) &gt;= 0, REPT(" ",SOURCE!$S$2-LEN(SOURCE!G1211)), "")&amp;
      TEXT(SOURCE!H1211,"??0")&amp;", "&amp; IF(SOURCE!$T$2-3 &gt;= 0, REPT(" ",SOURCE!$T$2-3), "")&amp;
      TEXT(SOURCE!I1211,"??0")&amp;", "&amp; IF(SOURCE!$U$2-3 &gt;= 0, REPT(" ",SOURCE!$U$2-3), "")&amp;
      SOURCE!J1211&amp;", "&amp; IF(SOURCE!$V$2-LEN(SOURCE!J1211) &gt;= 0, REPT(" ",SOURCE!$V$2-LEN(SOURCE!J1211)), "")&amp;
      SOURCE!K1211&amp;      IF(SOURCE!$W$2-LEN(SOURCE!K1211) &gt;= 0, REPT(" ",SOURCE!$W$2-LEN(SOURCE!K1211)), "")&amp;
  ", "&amp; SOURCE!L1211&amp;      IF(SOURCE!$Y$2-LEN(SOURCE!L1211) &gt;= 0, REPT(" ",SOURCE!$Y$2-LEN(SOURCE!L1211)), "")&amp;
      "},"&amp;IF(SOURCE!M1211&lt;&gt;"","   "&amp;SOURCE!M1211,"")
 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212" spans="1:1">
      <c r="A1212" s="14" t="str">
        <f>IF(SOURCE!C1212&lt;0,VLOOKUP(SOURCE!C1212,lookups!A$1:B$25,2,0),
  IF(ISBLANK(SOURCE!C1212),
    "",
    "/* "&amp;TEXT(SOURCE!C1212,"???0")&amp;" *"&amp;
      SOURCE!D1212&amp;", "&amp; IF(SOURCE!$P$2-LEN(SOURCE!D1212) &gt;= 0, REPT(" ",SOURCE!$P$2-LEN(SOURCE!D1212)), "")&amp;
      SOURCE!E1212&amp;", "&amp; IF(SOURCE!$Q$2-LEN(SOURCE!E1212) &gt;= 0, REPT(" ",SOURCE!$Q$2-LEN(SOURCE!E1212)), "")&amp;
      SOURCE!F1212&amp;", "&amp; IF(SOURCE!$R$2-LEN(SOURCE!F1212) &gt;=0, REPT(" ",SOURCE!$R$2-LEN(SOURCE!F1212)), "")&amp;
      SOURCE!G1212&amp;", "&amp; IF(SOURCE!$S$2-LEN(SOURCE!G1212) &gt;= 0, REPT(" ",SOURCE!$S$2-LEN(SOURCE!G1212)), "")&amp;
      TEXT(SOURCE!H1212,"??0")&amp;", "&amp; IF(SOURCE!$T$2-3 &gt;= 0, REPT(" ",SOURCE!$T$2-3), "")&amp;
      TEXT(SOURCE!I1212,"??0")&amp;", "&amp; IF(SOURCE!$U$2-3 &gt;= 0, REPT(" ",SOURCE!$U$2-3), "")&amp;
      SOURCE!J1212&amp;", "&amp; IF(SOURCE!$V$2-LEN(SOURCE!J1212) &gt;= 0, REPT(" ",SOURCE!$V$2-LEN(SOURCE!J1212)), "")&amp;
      SOURCE!K1212&amp;      IF(SOURCE!$W$2-LEN(SOURCE!K1212) &gt;= 0, REPT(" ",SOURCE!$W$2-LEN(SOURCE!K1212)), "")&amp;
  ", "&amp; SOURCE!L1212&amp;      IF(SOURCE!$Y$2-LEN(SOURCE!L1212) &gt;= 0, REPT(" ",SOURCE!$Y$2-LEN(SOURCE!L1212)), "")&amp;
      "},"&amp;IF(SOURCE!M1212&lt;&gt;"","   "&amp;SOURCE!M1212,"")
 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213" spans="1:1">
      <c r="A1213" s="14" t="str">
        <f>IF(SOURCE!C1213&lt;0,VLOOKUP(SOURCE!C1213,lookups!A$1:B$25,2,0),
  IF(ISBLANK(SOURCE!C1213),
    "",
    "/* "&amp;TEXT(SOURCE!C1213,"???0")&amp;" *"&amp;
      SOURCE!D1213&amp;", "&amp; IF(SOURCE!$P$2-LEN(SOURCE!D1213) &gt;= 0, REPT(" ",SOURCE!$P$2-LEN(SOURCE!D1213)), "")&amp;
      SOURCE!E1213&amp;", "&amp; IF(SOURCE!$Q$2-LEN(SOURCE!E1213) &gt;= 0, REPT(" ",SOURCE!$Q$2-LEN(SOURCE!E1213)), "")&amp;
      SOURCE!F1213&amp;", "&amp; IF(SOURCE!$R$2-LEN(SOURCE!F1213) &gt;=0, REPT(" ",SOURCE!$R$2-LEN(SOURCE!F1213)), "")&amp;
      SOURCE!G1213&amp;", "&amp; IF(SOURCE!$S$2-LEN(SOURCE!G1213) &gt;= 0, REPT(" ",SOURCE!$S$2-LEN(SOURCE!G1213)), "")&amp;
      TEXT(SOURCE!H1213,"??0")&amp;", "&amp; IF(SOURCE!$T$2-3 &gt;= 0, REPT(" ",SOURCE!$T$2-3), "")&amp;
      TEXT(SOURCE!I1213,"??0")&amp;", "&amp; IF(SOURCE!$U$2-3 &gt;= 0, REPT(" ",SOURCE!$U$2-3), "")&amp;
      SOURCE!J1213&amp;", "&amp; IF(SOURCE!$V$2-LEN(SOURCE!J1213) &gt;= 0, REPT(" ",SOURCE!$V$2-LEN(SOURCE!J1213)), "")&amp;
      SOURCE!K1213&amp;      IF(SOURCE!$W$2-LEN(SOURCE!K1213) &gt;= 0, REPT(" ",SOURCE!$W$2-LEN(SOURCE!K1213)), "")&amp;
  ", "&amp; SOURCE!L1213&amp;      IF(SOURCE!$Y$2-LEN(SOURCE!L1213) &gt;= 0, REPT(" ",SOURCE!$Y$2-LEN(SOURCE!L1213)), "")&amp;
      "},"&amp;IF(SOURCE!M1213&lt;&gt;"","   "&amp;SOURCE!M1213,"")
 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214" spans="1:1">
      <c r="A1214" s="14" t="str">
        <f>IF(SOURCE!C1214&lt;0,VLOOKUP(SOURCE!C1214,lookups!A$1:B$25,2,0),
  IF(ISBLANK(SOURCE!C1214),
    "",
    "/* "&amp;TEXT(SOURCE!C1214,"???0")&amp;" *"&amp;
      SOURCE!D1214&amp;", "&amp; IF(SOURCE!$P$2-LEN(SOURCE!D1214) &gt;= 0, REPT(" ",SOURCE!$P$2-LEN(SOURCE!D1214)), "")&amp;
      SOURCE!E1214&amp;", "&amp; IF(SOURCE!$Q$2-LEN(SOURCE!E1214) &gt;= 0, REPT(" ",SOURCE!$Q$2-LEN(SOURCE!E1214)), "")&amp;
      SOURCE!F1214&amp;", "&amp; IF(SOURCE!$R$2-LEN(SOURCE!F1214) &gt;=0, REPT(" ",SOURCE!$R$2-LEN(SOURCE!F1214)), "")&amp;
      SOURCE!G1214&amp;", "&amp; IF(SOURCE!$S$2-LEN(SOURCE!G1214) &gt;= 0, REPT(" ",SOURCE!$S$2-LEN(SOURCE!G1214)), "")&amp;
      TEXT(SOURCE!H1214,"??0")&amp;", "&amp; IF(SOURCE!$T$2-3 &gt;= 0, REPT(" ",SOURCE!$T$2-3), "")&amp;
      TEXT(SOURCE!I1214,"??0")&amp;", "&amp; IF(SOURCE!$U$2-3 &gt;= 0, REPT(" ",SOURCE!$U$2-3), "")&amp;
      SOURCE!J1214&amp;", "&amp; IF(SOURCE!$V$2-LEN(SOURCE!J1214) &gt;= 0, REPT(" ",SOURCE!$V$2-LEN(SOURCE!J1214)), "")&amp;
      SOURCE!K1214&amp;      IF(SOURCE!$W$2-LEN(SOURCE!K1214) &gt;= 0, REPT(" ",SOURCE!$W$2-LEN(SOURCE!K1214)), "")&amp;
  ", "&amp; SOURCE!L1214&amp;      IF(SOURCE!$Y$2-LEN(SOURCE!L1214) &gt;= 0, REPT(" ",SOURCE!$Y$2-LEN(SOURCE!L1214)), "")&amp;
      "},"&amp;IF(SOURCE!M1214&lt;&gt;"","   "&amp;SOURCE!M1214,"")
 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215" spans="1:1">
      <c r="A1215" s="14" t="str">
        <f>IF(SOURCE!C1215&lt;0,VLOOKUP(SOURCE!C1215,lookups!A$1:B$25,2,0),
  IF(ISBLANK(SOURCE!C1215),
    "",
    "/* "&amp;TEXT(SOURCE!C1215,"???0")&amp;" *"&amp;
      SOURCE!D1215&amp;", "&amp; IF(SOURCE!$P$2-LEN(SOURCE!D1215) &gt;= 0, REPT(" ",SOURCE!$P$2-LEN(SOURCE!D1215)), "")&amp;
      SOURCE!E1215&amp;", "&amp; IF(SOURCE!$Q$2-LEN(SOURCE!E1215) &gt;= 0, REPT(" ",SOURCE!$Q$2-LEN(SOURCE!E1215)), "")&amp;
      SOURCE!F1215&amp;", "&amp; IF(SOURCE!$R$2-LEN(SOURCE!F1215) &gt;=0, REPT(" ",SOURCE!$R$2-LEN(SOURCE!F1215)), "")&amp;
      SOURCE!G1215&amp;", "&amp; IF(SOURCE!$S$2-LEN(SOURCE!G1215) &gt;= 0, REPT(" ",SOURCE!$S$2-LEN(SOURCE!G1215)), "")&amp;
      TEXT(SOURCE!H1215,"??0")&amp;", "&amp; IF(SOURCE!$T$2-3 &gt;= 0, REPT(" ",SOURCE!$T$2-3), "")&amp;
      TEXT(SOURCE!I1215,"??0")&amp;", "&amp; IF(SOURCE!$U$2-3 &gt;= 0, REPT(" ",SOURCE!$U$2-3), "")&amp;
      SOURCE!J1215&amp;", "&amp; IF(SOURCE!$V$2-LEN(SOURCE!J1215) &gt;= 0, REPT(" ",SOURCE!$V$2-LEN(SOURCE!J1215)), "")&amp;
      SOURCE!K1215&amp;      IF(SOURCE!$W$2-LEN(SOURCE!K1215) &gt;= 0, REPT(" ",SOURCE!$W$2-LEN(SOURCE!K1215)), "")&amp;
  ", "&amp; SOURCE!L1215&amp;      IF(SOURCE!$Y$2-LEN(SOURCE!L1215) &gt;= 0, REPT(" ",SOURCE!$Y$2-LEN(SOURCE!L1215)), "")&amp;
      "},"&amp;IF(SOURCE!M1215&lt;&gt;"","   "&amp;SOURCE!M1215,"")
 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216" spans="1:1">
      <c r="A1216" s="14" t="str">
        <f>IF(SOURCE!C1216&lt;0,VLOOKUP(SOURCE!C1216,lookups!A$1:B$25,2,0),
  IF(ISBLANK(SOURCE!C1216),
    "",
    "/* "&amp;TEXT(SOURCE!C1216,"???0")&amp;" *"&amp;
      SOURCE!D1216&amp;", "&amp; IF(SOURCE!$P$2-LEN(SOURCE!D1216) &gt;= 0, REPT(" ",SOURCE!$P$2-LEN(SOURCE!D1216)), "")&amp;
      SOURCE!E1216&amp;", "&amp; IF(SOURCE!$Q$2-LEN(SOURCE!E1216) &gt;= 0, REPT(" ",SOURCE!$Q$2-LEN(SOURCE!E1216)), "")&amp;
      SOURCE!F1216&amp;", "&amp; IF(SOURCE!$R$2-LEN(SOURCE!F1216) &gt;=0, REPT(" ",SOURCE!$R$2-LEN(SOURCE!F1216)), "")&amp;
      SOURCE!G1216&amp;", "&amp; IF(SOURCE!$S$2-LEN(SOURCE!G1216) &gt;= 0, REPT(" ",SOURCE!$S$2-LEN(SOURCE!G1216)), "")&amp;
      TEXT(SOURCE!H1216,"??0")&amp;", "&amp; IF(SOURCE!$T$2-3 &gt;= 0, REPT(" ",SOURCE!$T$2-3), "")&amp;
      TEXT(SOURCE!I1216,"??0")&amp;", "&amp; IF(SOURCE!$U$2-3 &gt;= 0, REPT(" ",SOURCE!$U$2-3), "")&amp;
      SOURCE!J1216&amp;", "&amp; IF(SOURCE!$V$2-LEN(SOURCE!J1216) &gt;= 0, REPT(" ",SOURCE!$V$2-LEN(SOURCE!J1216)), "")&amp;
      SOURCE!K1216&amp;      IF(SOURCE!$W$2-LEN(SOURCE!K1216) &gt;= 0, REPT(" ",SOURCE!$W$2-LEN(SOURCE!K1216)), "")&amp;
  ", "&amp; SOURCE!L1216&amp;      IF(SOURCE!$Y$2-LEN(SOURCE!L1216) &gt;= 0, REPT(" ",SOURCE!$Y$2-LEN(SOURCE!L1216)), "")&amp;
      "},"&amp;IF(SOURCE!M1216&lt;&gt;"","   "&amp;SOURCE!M1216,"")
 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217" spans="1:1">
      <c r="A1217" s="14" t="str">
        <f>IF(SOURCE!C1217&lt;0,VLOOKUP(SOURCE!C1217,lookups!A$1:B$25,2,0),
  IF(ISBLANK(SOURCE!C1217),
    "",
    "/* "&amp;TEXT(SOURCE!C1217,"???0")&amp;" *"&amp;
      SOURCE!D1217&amp;", "&amp; IF(SOURCE!$P$2-LEN(SOURCE!D1217) &gt;= 0, REPT(" ",SOURCE!$P$2-LEN(SOURCE!D1217)), "")&amp;
      SOURCE!E1217&amp;", "&amp; IF(SOURCE!$Q$2-LEN(SOURCE!E1217) &gt;= 0, REPT(" ",SOURCE!$Q$2-LEN(SOURCE!E1217)), "")&amp;
      SOURCE!F1217&amp;", "&amp; IF(SOURCE!$R$2-LEN(SOURCE!F1217) &gt;=0, REPT(" ",SOURCE!$R$2-LEN(SOURCE!F1217)), "")&amp;
      SOURCE!G1217&amp;", "&amp; IF(SOURCE!$S$2-LEN(SOURCE!G1217) &gt;= 0, REPT(" ",SOURCE!$S$2-LEN(SOURCE!G1217)), "")&amp;
      TEXT(SOURCE!H1217,"??0")&amp;", "&amp; IF(SOURCE!$T$2-3 &gt;= 0, REPT(" ",SOURCE!$T$2-3), "")&amp;
      TEXT(SOURCE!I1217,"??0")&amp;", "&amp; IF(SOURCE!$U$2-3 &gt;= 0, REPT(" ",SOURCE!$U$2-3), "")&amp;
      SOURCE!J1217&amp;", "&amp; IF(SOURCE!$V$2-LEN(SOURCE!J1217) &gt;= 0, REPT(" ",SOURCE!$V$2-LEN(SOURCE!J1217)), "")&amp;
      SOURCE!K1217&amp;      IF(SOURCE!$W$2-LEN(SOURCE!K1217) &gt;= 0, REPT(" ",SOURCE!$W$2-LEN(SOURCE!K1217)), "")&amp;
  ", "&amp; SOURCE!L1217&amp;      IF(SOURCE!$Y$2-LEN(SOURCE!L1217) &gt;= 0, REPT(" ",SOURCE!$Y$2-LEN(SOURCE!L1217)), "")&amp;
      "},"&amp;IF(SOURCE!M1217&lt;&gt;"","   "&amp;SOURCE!M1217,"")
 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218" spans="1:1">
      <c r="A1218" s="14" t="str">
        <f>IF(SOURCE!C1218&lt;0,VLOOKUP(SOURCE!C1218,lookups!A$1:B$25,2,0),
  IF(ISBLANK(SOURCE!C1218),
    "",
    "/* "&amp;TEXT(SOURCE!C1218,"???0")&amp;" *"&amp;
      SOURCE!D1218&amp;", "&amp; IF(SOURCE!$P$2-LEN(SOURCE!D1218) &gt;= 0, REPT(" ",SOURCE!$P$2-LEN(SOURCE!D1218)), "")&amp;
      SOURCE!E1218&amp;", "&amp; IF(SOURCE!$Q$2-LEN(SOURCE!E1218) &gt;= 0, REPT(" ",SOURCE!$Q$2-LEN(SOURCE!E1218)), "")&amp;
      SOURCE!F1218&amp;", "&amp; IF(SOURCE!$R$2-LEN(SOURCE!F1218) &gt;=0, REPT(" ",SOURCE!$R$2-LEN(SOURCE!F1218)), "")&amp;
      SOURCE!G1218&amp;", "&amp; IF(SOURCE!$S$2-LEN(SOURCE!G1218) &gt;= 0, REPT(" ",SOURCE!$S$2-LEN(SOURCE!G1218)), "")&amp;
      TEXT(SOURCE!H1218,"??0")&amp;", "&amp; IF(SOURCE!$T$2-3 &gt;= 0, REPT(" ",SOURCE!$T$2-3), "")&amp;
      TEXT(SOURCE!I1218,"??0")&amp;", "&amp; IF(SOURCE!$U$2-3 &gt;= 0, REPT(" ",SOURCE!$U$2-3), "")&amp;
      SOURCE!J1218&amp;", "&amp; IF(SOURCE!$V$2-LEN(SOURCE!J1218) &gt;= 0, REPT(" ",SOURCE!$V$2-LEN(SOURCE!J1218)), "")&amp;
      SOURCE!K1218&amp;      IF(SOURCE!$W$2-LEN(SOURCE!K1218) &gt;= 0, REPT(" ",SOURCE!$W$2-LEN(SOURCE!K1218)), "")&amp;
  ", "&amp; SOURCE!L1218&amp;      IF(SOURCE!$Y$2-LEN(SOURCE!L1218) &gt;= 0, REPT(" ",SOURCE!$Y$2-LEN(SOURCE!L1218)), "")&amp;
      "},"&amp;IF(SOURCE!M1218&lt;&gt;"","   "&amp;SOURCE!M1218,"")
 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219" spans="1:1">
      <c r="A1219" s="14" t="str">
        <f>IF(SOURCE!C1219&lt;0,VLOOKUP(SOURCE!C1219,lookups!A$1:B$25,2,0),
  IF(ISBLANK(SOURCE!C1219),
    "",
    "/* "&amp;TEXT(SOURCE!C1219,"???0")&amp;" *"&amp;
      SOURCE!D1219&amp;", "&amp; IF(SOURCE!$P$2-LEN(SOURCE!D1219) &gt;= 0, REPT(" ",SOURCE!$P$2-LEN(SOURCE!D1219)), "")&amp;
      SOURCE!E1219&amp;", "&amp; IF(SOURCE!$Q$2-LEN(SOURCE!E1219) &gt;= 0, REPT(" ",SOURCE!$Q$2-LEN(SOURCE!E1219)), "")&amp;
      SOURCE!F1219&amp;", "&amp; IF(SOURCE!$R$2-LEN(SOURCE!F1219) &gt;=0, REPT(" ",SOURCE!$R$2-LEN(SOURCE!F1219)), "")&amp;
      SOURCE!G1219&amp;", "&amp; IF(SOURCE!$S$2-LEN(SOURCE!G1219) &gt;= 0, REPT(" ",SOURCE!$S$2-LEN(SOURCE!G1219)), "")&amp;
      TEXT(SOURCE!H1219,"??0")&amp;", "&amp; IF(SOURCE!$T$2-3 &gt;= 0, REPT(" ",SOURCE!$T$2-3), "")&amp;
      TEXT(SOURCE!I1219,"??0")&amp;", "&amp; IF(SOURCE!$U$2-3 &gt;= 0, REPT(" ",SOURCE!$U$2-3), "")&amp;
      SOURCE!J1219&amp;", "&amp; IF(SOURCE!$V$2-LEN(SOURCE!J1219) &gt;= 0, REPT(" ",SOURCE!$V$2-LEN(SOURCE!J1219)), "")&amp;
      SOURCE!K1219&amp;      IF(SOURCE!$W$2-LEN(SOURCE!K1219) &gt;= 0, REPT(" ",SOURCE!$W$2-LEN(SOURCE!K1219)), "")&amp;
  ", "&amp; SOURCE!L1219&amp;      IF(SOURCE!$Y$2-LEN(SOURCE!L1219) &gt;= 0, REPT(" ",SOURCE!$Y$2-LEN(SOURCE!L1219)), "")&amp;
      "},"&amp;IF(SOURCE!M1219&lt;&gt;"","   "&amp;SOURCE!M1219,"")
 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220" spans="1:1">
      <c r="A1220" s="14" t="str">
        <f>IF(SOURCE!C1220&lt;0,VLOOKUP(SOURCE!C1220,lookups!A$1:B$25,2,0),
  IF(ISBLANK(SOURCE!C1220),
    "",
    "/* "&amp;TEXT(SOURCE!C1220,"???0")&amp;" *"&amp;
      SOURCE!D1220&amp;", "&amp; IF(SOURCE!$P$2-LEN(SOURCE!D1220) &gt;= 0, REPT(" ",SOURCE!$P$2-LEN(SOURCE!D1220)), "")&amp;
      SOURCE!E1220&amp;", "&amp; IF(SOURCE!$Q$2-LEN(SOURCE!E1220) &gt;= 0, REPT(" ",SOURCE!$Q$2-LEN(SOURCE!E1220)), "")&amp;
      SOURCE!F1220&amp;", "&amp; IF(SOURCE!$R$2-LEN(SOURCE!F1220) &gt;=0, REPT(" ",SOURCE!$R$2-LEN(SOURCE!F1220)), "")&amp;
      SOURCE!G1220&amp;", "&amp; IF(SOURCE!$S$2-LEN(SOURCE!G1220) &gt;= 0, REPT(" ",SOURCE!$S$2-LEN(SOURCE!G1220)), "")&amp;
      TEXT(SOURCE!H1220,"??0")&amp;", "&amp; IF(SOURCE!$T$2-3 &gt;= 0, REPT(" ",SOURCE!$T$2-3), "")&amp;
      TEXT(SOURCE!I1220,"??0")&amp;", "&amp; IF(SOURCE!$U$2-3 &gt;= 0, REPT(" ",SOURCE!$U$2-3), "")&amp;
      SOURCE!J1220&amp;", "&amp; IF(SOURCE!$V$2-LEN(SOURCE!J1220) &gt;= 0, REPT(" ",SOURCE!$V$2-LEN(SOURCE!J1220)), "")&amp;
      SOURCE!K1220&amp;      IF(SOURCE!$W$2-LEN(SOURCE!K1220) &gt;= 0, REPT(" ",SOURCE!$W$2-LEN(SOURCE!K1220)), "")&amp;
  ", "&amp; SOURCE!L1220&amp;      IF(SOURCE!$Y$2-LEN(SOURCE!L1220) &gt;= 0, REPT(" ",SOURCE!$Y$2-LEN(SOURCE!L1220)), "")&amp;
      "},"&amp;IF(SOURCE!M1220&lt;&gt;"","   "&amp;SOURCE!M1220,"")
 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221" spans="1:1">
      <c r="A1221" s="14" t="str">
        <f>IF(SOURCE!C1221&lt;0,VLOOKUP(SOURCE!C1221,lookups!A$1:B$25,2,0),
  IF(ISBLANK(SOURCE!C1221),
    "",
    "/* "&amp;TEXT(SOURCE!C1221,"???0")&amp;" *"&amp;
      SOURCE!D1221&amp;", "&amp; IF(SOURCE!$P$2-LEN(SOURCE!D1221) &gt;= 0, REPT(" ",SOURCE!$P$2-LEN(SOURCE!D1221)), "")&amp;
      SOURCE!E1221&amp;", "&amp; IF(SOURCE!$Q$2-LEN(SOURCE!E1221) &gt;= 0, REPT(" ",SOURCE!$Q$2-LEN(SOURCE!E1221)), "")&amp;
      SOURCE!F1221&amp;", "&amp; IF(SOURCE!$R$2-LEN(SOURCE!F1221) &gt;=0, REPT(" ",SOURCE!$R$2-LEN(SOURCE!F1221)), "")&amp;
      SOURCE!G1221&amp;", "&amp; IF(SOURCE!$S$2-LEN(SOURCE!G1221) &gt;= 0, REPT(" ",SOURCE!$S$2-LEN(SOURCE!G1221)), "")&amp;
      TEXT(SOURCE!H1221,"??0")&amp;", "&amp; IF(SOURCE!$T$2-3 &gt;= 0, REPT(" ",SOURCE!$T$2-3), "")&amp;
      TEXT(SOURCE!I1221,"??0")&amp;", "&amp; IF(SOURCE!$U$2-3 &gt;= 0, REPT(" ",SOURCE!$U$2-3), "")&amp;
      SOURCE!J1221&amp;", "&amp; IF(SOURCE!$V$2-LEN(SOURCE!J1221) &gt;= 0, REPT(" ",SOURCE!$V$2-LEN(SOURCE!J1221)), "")&amp;
      SOURCE!K1221&amp;      IF(SOURCE!$W$2-LEN(SOURCE!K1221) &gt;= 0, REPT(" ",SOURCE!$W$2-LEN(SOURCE!K1221)), "")&amp;
  ", "&amp; SOURCE!L1221&amp;      IF(SOURCE!$Y$2-LEN(SOURCE!L1221) &gt;= 0, REPT(" ",SOURCE!$Y$2-LEN(SOURCE!L1221)), "")&amp;
      "},"&amp;IF(SOURCE!M1221&lt;&gt;"","   "&amp;SOURCE!M1221,"")
 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222" spans="1:1">
      <c r="A1222" s="14" t="str">
        <f>IF(SOURCE!C1222&lt;0,VLOOKUP(SOURCE!C1222,lookups!A$1:B$25,2,0),
  IF(ISBLANK(SOURCE!C1222),
    "",
    "/* "&amp;TEXT(SOURCE!C1222,"???0")&amp;" *"&amp;
      SOURCE!D1222&amp;", "&amp; IF(SOURCE!$P$2-LEN(SOURCE!D1222) &gt;= 0, REPT(" ",SOURCE!$P$2-LEN(SOURCE!D1222)), "")&amp;
      SOURCE!E1222&amp;", "&amp; IF(SOURCE!$Q$2-LEN(SOURCE!E1222) &gt;= 0, REPT(" ",SOURCE!$Q$2-LEN(SOURCE!E1222)), "")&amp;
      SOURCE!F1222&amp;", "&amp; IF(SOURCE!$R$2-LEN(SOURCE!F1222) &gt;=0, REPT(" ",SOURCE!$R$2-LEN(SOURCE!F1222)), "")&amp;
      SOURCE!G1222&amp;", "&amp; IF(SOURCE!$S$2-LEN(SOURCE!G1222) &gt;= 0, REPT(" ",SOURCE!$S$2-LEN(SOURCE!G1222)), "")&amp;
      TEXT(SOURCE!H1222,"??0")&amp;", "&amp; IF(SOURCE!$T$2-3 &gt;= 0, REPT(" ",SOURCE!$T$2-3), "")&amp;
      TEXT(SOURCE!I1222,"??0")&amp;", "&amp; IF(SOURCE!$U$2-3 &gt;= 0, REPT(" ",SOURCE!$U$2-3), "")&amp;
      SOURCE!J1222&amp;", "&amp; IF(SOURCE!$V$2-LEN(SOURCE!J1222) &gt;= 0, REPT(" ",SOURCE!$V$2-LEN(SOURCE!J1222)), "")&amp;
      SOURCE!K1222&amp;      IF(SOURCE!$W$2-LEN(SOURCE!K1222) &gt;= 0, REPT(" ",SOURCE!$W$2-LEN(SOURCE!K1222)), "")&amp;
  ", "&amp; SOURCE!L1222&amp;      IF(SOURCE!$Y$2-LEN(SOURCE!L1222) &gt;= 0, REPT(" ",SOURCE!$Y$2-LEN(SOURCE!L1222)), "")&amp;
      "},"&amp;IF(SOURCE!M1222&lt;&gt;"","   "&amp;SOURCE!M1222,"")
 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223" spans="1:1">
      <c r="A1223" s="14" t="str">
        <f>IF(SOURCE!C1223&lt;0,VLOOKUP(SOURCE!C1223,lookups!A$1:B$25,2,0),
  IF(ISBLANK(SOURCE!C1223),
    "",
    "/* "&amp;TEXT(SOURCE!C1223,"???0")&amp;" *"&amp;
      SOURCE!D1223&amp;", "&amp; IF(SOURCE!$P$2-LEN(SOURCE!D1223) &gt;= 0, REPT(" ",SOURCE!$P$2-LEN(SOURCE!D1223)), "")&amp;
      SOURCE!E1223&amp;", "&amp; IF(SOURCE!$Q$2-LEN(SOURCE!E1223) &gt;= 0, REPT(" ",SOURCE!$Q$2-LEN(SOURCE!E1223)), "")&amp;
      SOURCE!F1223&amp;", "&amp; IF(SOURCE!$R$2-LEN(SOURCE!F1223) &gt;=0, REPT(" ",SOURCE!$R$2-LEN(SOURCE!F1223)), "")&amp;
      SOURCE!G1223&amp;", "&amp; IF(SOURCE!$S$2-LEN(SOURCE!G1223) &gt;= 0, REPT(" ",SOURCE!$S$2-LEN(SOURCE!G1223)), "")&amp;
      TEXT(SOURCE!H1223,"??0")&amp;", "&amp; IF(SOURCE!$T$2-3 &gt;= 0, REPT(" ",SOURCE!$T$2-3), "")&amp;
      TEXT(SOURCE!I1223,"??0")&amp;", "&amp; IF(SOURCE!$U$2-3 &gt;= 0, REPT(" ",SOURCE!$U$2-3), "")&amp;
      SOURCE!J1223&amp;", "&amp; IF(SOURCE!$V$2-LEN(SOURCE!J1223) &gt;= 0, REPT(" ",SOURCE!$V$2-LEN(SOURCE!J1223)), "")&amp;
      SOURCE!K1223&amp;      IF(SOURCE!$W$2-LEN(SOURCE!K1223) &gt;= 0, REPT(" ",SOURCE!$W$2-LEN(SOURCE!K1223)), "")&amp;
  ", "&amp; SOURCE!L1223&amp;      IF(SOURCE!$Y$2-LEN(SOURCE!L1223) &gt;= 0, REPT(" ",SOURCE!$Y$2-LEN(SOURCE!L1223)), "")&amp;
      "},"&amp;IF(SOURCE!M1223&lt;&gt;"","   "&amp;SOURCE!M1223,"")
 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224" spans="1:1">
      <c r="A1224" s="14" t="str">
        <f>IF(SOURCE!C1224&lt;0,VLOOKUP(SOURCE!C1224,lookups!A$1:B$25,2,0),
  IF(ISBLANK(SOURCE!C1224),
    "",
    "/* "&amp;TEXT(SOURCE!C1224,"???0")&amp;" *"&amp;
      SOURCE!D1224&amp;", "&amp; IF(SOURCE!$P$2-LEN(SOURCE!D1224) &gt;= 0, REPT(" ",SOURCE!$P$2-LEN(SOURCE!D1224)), "")&amp;
      SOURCE!E1224&amp;", "&amp; IF(SOURCE!$Q$2-LEN(SOURCE!E1224) &gt;= 0, REPT(" ",SOURCE!$Q$2-LEN(SOURCE!E1224)), "")&amp;
      SOURCE!F1224&amp;", "&amp; IF(SOURCE!$R$2-LEN(SOURCE!F1224) &gt;=0, REPT(" ",SOURCE!$R$2-LEN(SOURCE!F1224)), "")&amp;
      SOURCE!G1224&amp;", "&amp; IF(SOURCE!$S$2-LEN(SOURCE!G1224) &gt;= 0, REPT(" ",SOURCE!$S$2-LEN(SOURCE!G1224)), "")&amp;
      TEXT(SOURCE!H1224,"??0")&amp;", "&amp; IF(SOURCE!$T$2-3 &gt;= 0, REPT(" ",SOURCE!$T$2-3), "")&amp;
      TEXT(SOURCE!I1224,"??0")&amp;", "&amp; IF(SOURCE!$U$2-3 &gt;= 0, REPT(" ",SOURCE!$U$2-3), "")&amp;
      SOURCE!J1224&amp;", "&amp; IF(SOURCE!$V$2-LEN(SOURCE!J1224) &gt;= 0, REPT(" ",SOURCE!$V$2-LEN(SOURCE!J1224)), "")&amp;
      SOURCE!K1224&amp;      IF(SOURCE!$W$2-LEN(SOURCE!K1224) &gt;= 0, REPT(" ",SOURCE!$W$2-LEN(SOURCE!K1224)), "")&amp;
  ", "&amp; SOURCE!L1224&amp;      IF(SOURCE!$Y$2-LEN(SOURCE!L1224) &gt;= 0, REPT(" ",SOURCE!$Y$2-LEN(SOURCE!L1224)), "")&amp;
      "},"&amp;IF(SOURCE!M1224&lt;&gt;"","   "&amp;SOURCE!M1224,"")
 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225" spans="1:1">
      <c r="A1225" s="14" t="str">
        <f>IF(SOURCE!C1225&lt;0,VLOOKUP(SOURCE!C1225,lookups!A$1:B$25,2,0),
  IF(ISBLANK(SOURCE!C1225),
    "",
    "/* "&amp;TEXT(SOURCE!C1225,"???0")&amp;" *"&amp;
      SOURCE!D1225&amp;", "&amp; IF(SOURCE!$P$2-LEN(SOURCE!D1225) &gt;= 0, REPT(" ",SOURCE!$P$2-LEN(SOURCE!D1225)), "")&amp;
      SOURCE!E1225&amp;", "&amp; IF(SOURCE!$Q$2-LEN(SOURCE!E1225) &gt;= 0, REPT(" ",SOURCE!$Q$2-LEN(SOURCE!E1225)), "")&amp;
      SOURCE!F1225&amp;", "&amp; IF(SOURCE!$R$2-LEN(SOURCE!F1225) &gt;=0, REPT(" ",SOURCE!$R$2-LEN(SOURCE!F1225)), "")&amp;
      SOURCE!G1225&amp;", "&amp; IF(SOURCE!$S$2-LEN(SOURCE!G1225) &gt;= 0, REPT(" ",SOURCE!$S$2-LEN(SOURCE!G1225)), "")&amp;
      TEXT(SOURCE!H1225,"??0")&amp;", "&amp; IF(SOURCE!$T$2-3 &gt;= 0, REPT(" ",SOURCE!$T$2-3), "")&amp;
      TEXT(SOURCE!I1225,"??0")&amp;", "&amp; IF(SOURCE!$U$2-3 &gt;= 0, REPT(" ",SOURCE!$U$2-3), "")&amp;
      SOURCE!J1225&amp;", "&amp; IF(SOURCE!$V$2-LEN(SOURCE!J1225) &gt;= 0, REPT(" ",SOURCE!$V$2-LEN(SOURCE!J1225)), "")&amp;
      SOURCE!K1225&amp;      IF(SOURCE!$W$2-LEN(SOURCE!K1225) &gt;= 0, REPT(" ",SOURCE!$W$2-LEN(SOURCE!K1225)), "")&amp;
  ", "&amp; SOURCE!L1225&amp;      IF(SOURCE!$Y$2-LEN(SOURCE!L1225) &gt;= 0, REPT(" ",SOURCE!$Y$2-LEN(SOURCE!L1225)), "")&amp;
      "},"&amp;IF(SOURCE!M1225&lt;&gt;"","   "&amp;SOURCE!M1225,"")
 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226" spans="1:1">
      <c r="A1226" s="14" t="str">
        <f>IF(SOURCE!C1226&lt;0,VLOOKUP(SOURCE!C1226,lookups!A$1:B$25,2,0),
  IF(ISBLANK(SOURCE!C1226),
    "",
    "/* "&amp;TEXT(SOURCE!C1226,"???0")&amp;" *"&amp;
      SOURCE!D1226&amp;", "&amp; IF(SOURCE!$P$2-LEN(SOURCE!D1226) &gt;= 0, REPT(" ",SOURCE!$P$2-LEN(SOURCE!D1226)), "")&amp;
      SOURCE!E1226&amp;", "&amp; IF(SOURCE!$Q$2-LEN(SOURCE!E1226) &gt;= 0, REPT(" ",SOURCE!$Q$2-LEN(SOURCE!E1226)), "")&amp;
      SOURCE!F1226&amp;", "&amp; IF(SOURCE!$R$2-LEN(SOURCE!F1226) &gt;=0, REPT(" ",SOURCE!$R$2-LEN(SOURCE!F1226)), "")&amp;
      SOURCE!G1226&amp;", "&amp; IF(SOURCE!$S$2-LEN(SOURCE!G1226) &gt;= 0, REPT(" ",SOURCE!$S$2-LEN(SOURCE!G1226)), "")&amp;
      TEXT(SOURCE!H1226,"??0")&amp;", "&amp; IF(SOURCE!$T$2-3 &gt;= 0, REPT(" ",SOURCE!$T$2-3), "")&amp;
      TEXT(SOURCE!I1226,"??0")&amp;", "&amp; IF(SOURCE!$U$2-3 &gt;= 0, REPT(" ",SOURCE!$U$2-3), "")&amp;
      SOURCE!J1226&amp;", "&amp; IF(SOURCE!$V$2-LEN(SOURCE!J1226) &gt;= 0, REPT(" ",SOURCE!$V$2-LEN(SOURCE!J1226)), "")&amp;
      SOURCE!K1226&amp;      IF(SOURCE!$W$2-LEN(SOURCE!K1226) &gt;= 0, REPT(" ",SOURCE!$W$2-LEN(SOURCE!K1226)), "")&amp;
  ", "&amp; SOURCE!L1226&amp;      IF(SOURCE!$Y$2-LEN(SOURCE!L1226) &gt;= 0, REPT(" ",SOURCE!$Y$2-LEN(SOURCE!L1226)), "")&amp;
      "},"&amp;IF(SOURCE!M1226&lt;&gt;"","   "&amp;SOURCE!M1226,"")
 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227" spans="1:1">
      <c r="A1227" s="14" t="str">
        <f>IF(SOURCE!C1227&lt;0,VLOOKUP(SOURCE!C1227,lookups!A$1:B$25,2,0),
  IF(ISBLANK(SOURCE!C1227),
    "",
    "/* "&amp;TEXT(SOURCE!C1227,"???0")&amp;" *"&amp;
      SOURCE!D1227&amp;", "&amp; IF(SOURCE!$P$2-LEN(SOURCE!D1227) &gt;= 0, REPT(" ",SOURCE!$P$2-LEN(SOURCE!D1227)), "")&amp;
      SOURCE!E1227&amp;", "&amp; IF(SOURCE!$Q$2-LEN(SOURCE!E1227) &gt;= 0, REPT(" ",SOURCE!$Q$2-LEN(SOURCE!E1227)), "")&amp;
      SOURCE!F1227&amp;", "&amp; IF(SOURCE!$R$2-LEN(SOURCE!F1227) &gt;=0, REPT(" ",SOURCE!$R$2-LEN(SOURCE!F1227)), "")&amp;
      SOURCE!G1227&amp;", "&amp; IF(SOURCE!$S$2-LEN(SOURCE!G1227) &gt;= 0, REPT(" ",SOURCE!$S$2-LEN(SOURCE!G1227)), "")&amp;
      TEXT(SOURCE!H1227,"??0")&amp;", "&amp; IF(SOURCE!$T$2-3 &gt;= 0, REPT(" ",SOURCE!$T$2-3), "")&amp;
      TEXT(SOURCE!I1227,"??0")&amp;", "&amp; IF(SOURCE!$U$2-3 &gt;= 0, REPT(" ",SOURCE!$U$2-3), "")&amp;
      SOURCE!J1227&amp;", "&amp; IF(SOURCE!$V$2-LEN(SOURCE!J1227) &gt;= 0, REPT(" ",SOURCE!$V$2-LEN(SOURCE!J1227)), "")&amp;
      SOURCE!K1227&amp;      IF(SOURCE!$W$2-LEN(SOURCE!K1227) &gt;= 0, REPT(" ",SOURCE!$W$2-LEN(SOURCE!K1227)), "")&amp;
  ", "&amp; SOURCE!L1227&amp;      IF(SOURCE!$Y$2-LEN(SOURCE!L1227) &gt;= 0, REPT(" ",SOURCE!$Y$2-LEN(SOURCE!L1227)), "")&amp;
      "},"&amp;IF(SOURCE!M1227&lt;&gt;"","   "&amp;SOURCE!M1227,"")
 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228" spans="1:1">
      <c r="A1228" s="14" t="str">
        <f>IF(SOURCE!C1228&lt;0,VLOOKUP(SOURCE!C1228,lookups!A$1:B$25,2,0),
  IF(ISBLANK(SOURCE!C1228),
    "",
    "/* "&amp;TEXT(SOURCE!C1228,"???0")&amp;" *"&amp;
      SOURCE!D1228&amp;", "&amp; IF(SOURCE!$P$2-LEN(SOURCE!D1228) &gt;= 0, REPT(" ",SOURCE!$P$2-LEN(SOURCE!D1228)), "")&amp;
      SOURCE!E1228&amp;", "&amp; IF(SOURCE!$Q$2-LEN(SOURCE!E1228) &gt;= 0, REPT(" ",SOURCE!$Q$2-LEN(SOURCE!E1228)), "")&amp;
      SOURCE!F1228&amp;", "&amp; IF(SOURCE!$R$2-LEN(SOURCE!F1228) &gt;=0, REPT(" ",SOURCE!$R$2-LEN(SOURCE!F1228)), "")&amp;
      SOURCE!G1228&amp;", "&amp; IF(SOURCE!$S$2-LEN(SOURCE!G1228) &gt;= 0, REPT(" ",SOURCE!$S$2-LEN(SOURCE!G1228)), "")&amp;
      TEXT(SOURCE!H1228,"??0")&amp;", "&amp; IF(SOURCE!$T$2-3 &gt;= 0, REPT(" ",SOURCE!$T$2-3), "")&amp;
      TEXT(SOURCE!I1228,"??0")&amp;", "&amp; IF(SOURCE!$U$2-3 &gt;= 0, REPT(" ",SOURCE!$U$2-3), "")&amp;
      SOURCE!J1228&amp;", "&amp; IF(SOURCE!$V$2-LEN(SOURCE!J1228) &gt;= 0, REPT(" ",SOURCE!$V$2-LEN(SOURCE!J1228)), "")&amp;
      SOURCE!K1228&amp;      IF(SOURCE!$W$2-LEN(SOURCE!K1228) &gt;= 0, REPT(" ",SOURCE!$W$2-LEN(SOURCE!K1228)), "")&amp;
  ", "&amp; SOURCE!L1228&amp;      IF(SOURCE!$Y$2-LEN(SOURCE!L1228) &gt;= 0, REPT(" ",SOURCE!$Y$2-LEN(SOURCE!L1228)), "")&amp;
      "},"&amp;IF(SOURCE!M1228&lt;&gt;"","   "&amp;SOURCE!M1228,"")
 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229" spans="1:1">
      <c r="A1229" s="14" t="str">
        <f>IF(SOURCE!C1229&lt;0,VLOOKUP(SOURCE!C1229,lookups!A$1:B$25,2,0),
  IF(ISBLANK(SOURCE!C1229),
    "",
    "/* "&amp;TEXT(SOURCE!C1229,"???0")&amp;" *"&amp;
      SOURCE!D1229&amp;", "&amp; IF(SOURCE!$P$2-LEN(SOURCE!D1229) &gt;= 0, REPT(" ",SOURCE!$P$2-LEN(SOURCE!D1229)), "")&amp;
      SOURCE!E1229&amp;", "&amp; IF(SOURCE!$Q$2-LEN(SOURCE!E1229) &gt;= 0, REPT(" ",SOURCE!$Q$2-LEN(SOURCE!E1229)), "")&amp;
      SOURCE!F1229&amp;", "&amp; IF(SOURCE!$R$2-LEN(SOURCE!F1229) &gt;=0, REPT(" ",SOURCE!$R$2-LEN(SOURCE!F1229)), "")&amp;
      SOURCE!G1229&amp;", "&amp; IF(SOURCE!$S$2-LEN(SOURCE!G1229) &gt;= 0, REPT(" ",SOURCE!$S$2-LEN(SOURCE!G1229)), "")&amp;
      TEXT(SOURCE!H1229,"??0")&amp;", "&amp; IF(SOURCE!$T$2-3 &gt;= 0, REPT(" ",SOURCE!$T$2-3), "")&amp;
      TEXT(SOURCE!I1229,"??0")&amp;", "&amp; IF(SOURCE!$U$2-3 &gt;= 0, REPT(" ",SOURCE!$U$2-3), "")&amp;
      SOURCE!J1229&amp;", "&amp; IF(SOURCE!$V$2-LEN(SOURCE!J1229) &gt;= 0, REPT(" ",SOURCE!$V$2-LEN(SOURCE!J1229)), "")&amp;
      SOURCE!K1229&amp;      IF(SOURCE!$W$2-LEN(SOURCE!K1229) &gt;= 0, REPT(" ",SOURCE!$W$2-LEN(SOURCE!K1229)), "")&amp;
  ", "&amp; SOURCE!L1229&amp;      IF(SOURCE!$Y$2-LEN(SOURCE!L1229) &gt;= 0, REPT(" ",SOURCE!$Y$2-LEN(SOURCE!L1229)), "")&amp;
      "},"&amp;IF(SOURCE!M1229&lt;&gt;"","   "&amp;SOURCE!M1229,"")
 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230" spans="1:1">
      <c r="A1230" s="14" t="str">
        <f>IF(SOURCE!C1230&lt;0,VLOOKUP(SOURCE!C1230,lookups!A$1:B$25,2,0),
  IF(ISBLANK(SOURCE!C1230),
    "",
    "/* "&amp;TEXT(SOURCE!C1230,"???0")&amp;" *"&amp;
      SOURCE!D1230&amp;", "&amp; IF(SOURCE!$P$2-LEN(SOURCE!D1230) &gt;= 0, REPT(" ",SOURCE!$P$2-LEN(SOURCE!D1230)), "")&amp;
      SOURCE!E1230&amp;", "&amp; IF(SOURCE!$Q$2-LEN(SOURCE!E1230) &gt;= 0, REPT(" ",SOURCE!$Q$2-LEN(SOURCE!E1230)), "")&amp;
      SOURCE!F1230&amp;", "&amp; IF(SOURCE!$R$2-LEN(SOURCE!F1230) &gt;=0, REPT(" ",SOURCE!$R$2-LEN(SOURCE!F1230)), "")&amp;
      SOURCE!G1230&amp;", "&amp; IF(SOURCE!$S$2-LEN(SOURCE!G1230) &gt;= 0, REPT(" ",SOURCE!$S$2-LEN(SOURCE!G1230)), "")&amp;
      TEXT(SOURCE!H1230,"??0")&amp;", "&amp; IF(SOURCE!$T$2-3 &gt;= 0, REPT(" ",SOURCE!$T$2-3), "")&amp;
      TEXT(SOURCE!I1230,"??0")&amp;", "&amp; IF(SOURCE!$U$2-3 &gt;= 0, REPT(" ",SOURCE!$U$2-3), "")&amp;
      SOURCE!J1230&amp;", "&amp; IF(SOURCE!$V$2-LEN(SOURCE!J1230) &gt;= 0, REPT(" ",SOURCE!$V$2-LEN(SOURCE!J1230)), "")&amp;
      SOURCE!K1230&amp;      IF(SOURCE!$W$2-LEN(SOURCE!K1230) &gt;= 0, REPT(" ",SOURCE!$W$2-LEN(SOURCE!K1230)), "")&amp;
  ", "&amp; SOURCE!L1230&amp;      IF(SOURCE!$Y$2-LEN(SOURCE!L1230) &gt;= 0, REPT(" ",SOURCE!$Y$2-LEN(SOURCE!L1230)), "")&amp;
      "},"&amp;IF(SOURCE!M1230&lt;&gt;"","   "&amp;SOURCE!M1230,"")
 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231" spans="1:1">
      <c r="A1231" s="14" t="str">
        <f>IF(SOURCE!C1231&lt;0,VLOOKUP(SOURCE!C1231,lookups!A$1:B$25,2,0),
  IF(ISBLANK(SOURCE!C1231),
    "",
    "/* "&amp;TEXT(SOURCE!C1231,"???0")&amp;" *"&amp;
      SOURCE!D1231&amp;", "&amp; IF(SOURCE!$P$2-LEN(SOURCE!D1231) &gt;= 0, REPT(" ",SOURCE!$P$2-LEN(SOURCE!D1231)), "")&amp;
      SOURCE!E1231&amp;", "&amp; IF(SOURCE!$Q$2-LEN(SOURCE!E1231) &gt;= 0, REPT(" ",SOURCE!$Q$2-LEN(SOURCE!E1231)), "")&amp;
      SOURCE!F1231&amp;", "&amp; IF(SOURCE!$R$2-LEN(SOURCE!F1231) &gt;=0, REPT(" ",SOURCE!$R$2-LEN(SOURCE!F1231)), "")&amp;
      SOURCE!G1231&amp;", "&amp; IF(SOURCE!$S$2-LEN(SOURCE!G1231) &gt;= 0, REPT(" ",SOURCE!$S$2-LEN(SOURCE!G1231)), "")&amp;
      TEXT(SOURCE!H1231,"??0")&amp;", "&amp; IF(SOURCE!$T$2-3 &gt;= 0, REPT(" ",SOURCE!$T$2-3), "")&amp;
      TEXT(SOURCE!I1231,"??0")&amp;", "&amp; IF(SOURCE!$U$2-3 &gt;= 0, REPT(" ",SOURCE!$U$2-3), "")&amp;
      SOURCE!J1231&amp;", "&amp; IF(SOURCE!$V$2-LEN(SOURCE!J1231) &gt;= 0, REPT(" ",SOURCE!$V$2-LEN(SOURCE!J1231)), "")&amp;
      SOURCE!K1231&amp;      IF(SOURCE!$W$2-LEN(SOURCE!K1231) &gt;= 0, REPT(" ",SOURCE!$W$2-LEN(SOURCE!K1231)), "")&amp;
  ", "&amp; SOURCE!L1231&amp;      IF(SOURCE!$Y$2-LEN(SOURCE!L1231) &gt;= 0, REPT(" ",SOURCE!$Y$2-LEN(SOURCE!L1231)), "")&amp;
      "},"&amp;IF(SOURCE!M1231&lt;&gt;"","   "&amp;SOURCE!M1231,"")
 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232" spans="1:1">
      <c r="A1232" s="14" t="str">
        <f>IF(SOURCE!C1232&lt;0,VLOOKUP(SOURCE!C1232,lookups!A$1:B$25,2,0),
  IF(ISBLANK(SOURCE!C1232),
    "",
    "/* "&amp;TEXT(SOURCE!C1232,"???0")&amp;" *"&amp;
      SOURCE!D1232&amp;", "&amp; IF(SOURCE!$P$2-LEN(SOURCE!D1232) &gt;= 0, REPT(" ",SOURCE!$P$2-LEN(SOURCE!D1232)), "")&amp;
      SOURCE!E1232&amp;", "&amp; IF(SOURCE!$Q$2-LEN(SOURCE!E1232) &gt;= 0, REPT(" ",SOURCE!$Q$2-LEN(SOURCE!E1232)), "")&amp;
      SOURCE!F1232&amp;", "&amp; IF(SOURCE!$R$2-LEN(SOURCE!F1232) &gt;=0, REPT(" ",SOURCE!$R$2-LEN(SOURCE!F1232)), "")&amp;
      SOURCE!G1232&amp;", "&amp; IF(SOURCE!$S$2-LEN(SOURCE!G1232) &gt;= 0, REPT(" ",SOURCE!$S$2-LEN(SOURCE!G1232)), "")&amp;
      TEXT(SOURCE!H1232,"??0")&amp;", "&amp; IF(SOURCE!$T$2-3 &gt;= 0, REPT(" ",SOURCE!$T$2-3), "")&amp;
      TEXT(SOURCE!I1232,"??0")&amp;", "&amp; IF(SOURCE!$U$2-3 &gt;= 0, REPT(" ",SOURCE!$U$2-3), "")&amp;
      SOURCE!J1232&amp;", "&amp; IF(SOURCE!$V$2-LEN(SOURCE!J1232) &gt;= 0, REPT(" ",SOURCE!$V$2-LEN(SOURCE!J1232)), "")&amp;
      SOURCE!K1232&amp;      IF(SOURCE!$W$2-LEN(SOURCE!K1232) &gt;= 0, REPT(" ",SOURCE!$W$2-LEN(SOURCE!K1232)), "")&amp;
  ", "&amp; SOURCE!L1232&amp;      IF(SOURCE!$Y$2-LEN(SOURCE!L1232) &gt;= 0, REPT(" ",SOURCE!$Y$2-LEN(SOURCE!L1232)), "")&amp;
      "},"&amp;IF(SOURCE!M1232&lt;&gt;"","   "&amp;SOURCE!M1232,"")
 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233" spans="1:1">
      <c r="A1233" s="14" t="str">
        <f>IF(SOURCE!C1233&lt;0,VLOOKUP(SOURCE!C1233,lookups!A$1:B$25,2,0),
  IF(ISBLANK(SOURCE!C1233),
    "",
    "/* "&amp;TEXT(SOURCE!C1233,"???0")&amp;" *"&amp;
      SOURCE!D1233&amp;", "&amp; IF(SOURCE!$P$2-LEN(SOURCE!D1233) &gt;= 0, REPT(" ",SOURCE!$P$2-LEN(SOURCE!D1233)), "")&amp;
      SOURCE!E1233&amp;", "&amp; IF(SOURCE!$Q$2-LEN(SOURCE!E1233) &gt;= 0, REPT(" ",SOURCE!$Q$2-LEN(SOURCE!E1233)), "")&amp;
      SOURCE!F1233&amp;", "&amp; IF(SOURCE!$R$2-LEN(SOURCE!F1233) &gt;=0, REPT(" ",SOURCE!$R$2-LEN(SOURCE!F1233)), "")&amp;
      SOURCE!G1233&amp;", "&amp; IF(SOURCE!$S$2-LEN(SOURCE!G1233) &gt;= 0, REPT(" ",SOURCE!$S$2-LEN(SOURCE!G1233)), "")&amp;
      TEXT(SOURCE!H1233,"??0")&amp;", "&amp; IF(SOURCE!$T$2-3 &gt;= 0, REPT(" ",SOURCE!$T$2-3), "")&amp;
      TEXT(SOURCE!I1233,"??0")&amp;", "&amp; IF(SOURCE!$U$2-3 &gt;= 0, REPT(" ",SOURCE!$U$2-3), "")&amp;
      SOURCE!J1233&amp;", "&amp; IF(SOURCE!$V$2-LEN(SOURCE!J1233) &gt;= 0, REPT(" ",SOURCE!$V$2-LEN(SOURCE!J1233)), "")&amp;
      SOURCE!K1233&amp;      IF(SOURCE!$W$2-LEN(SOURCE!K1233) &gt;= 0, REPT(" ",SOURCE!$W$2-LEN(SOURCE!K1233)), "")&amp;
  ", "&amp; SOURCE!L1233&amp;      IF(SOURCE!$Y$2-LEN(SOURCE!L1233) &gt;= 0, REPT(" ",SOURCE!$Y$2-LEN(SOURCE!L1233)), "")&amp;
      "},"&amp;IF(SOURCE!M1233&lt;&gt;"","   "&amp;SOURCE!M1233,"")
 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234" spans="1:1">
      <c r="A1234" s="14" t="str">
        <f>IF(SOURCE!C1234&lt;0,VLOOKUP(SOURCE!C1234,lookups!A$1:B$25,2,0),
  IF(ISBLANK(SOURCE!C1234),
    "",
    "/* "&amp;TEXT(SOURCE!C1234,"???0")&amp;" *"&amp;
      SOURCE!D1234&amp;", "&amp; IF(SOURCE!$P$2-LEN(SOURCE!D1234) &gt;= 0, REPT(" ",SOURCE!$P$2-LEN(SOURCE!D1234)), "")&amp;
      SOURCE!E1234&amp;", "&amp; IF(SOURCE!$Q$2-LEN(SOURCE!E1234) &gt;= 0, REPT(" ",SOURCE!$Q$2-LEN(SOURCE!E1234)), "")&amp;
      SOURCE!F1234&amp;", "&amp; IF(SOURCE!$R$2-LEN(SOURCE!F1234) &gt;=0, REPT(" ",SOURCE!$R$2-LEN(SOURCE!F1234)), "")&amp;
      SOURCE!G1234&amp;", "&amp; IF(SOURCE!$S$2-LEN(SOURCE!G1234) &gt;= 0, REPT(" ",SOURCE!$S$2-LEN(SOURCE!G1234)), "")&amp;
      TEXT(SOURCE!H1234,"??0")&amp;", "&amp; IF(SOURCE!$T$2-3 &gt;= 0, REPT(" ",SOURCE!$T$2-3), "")&amp;
      TEXT(SOURCE!I1234,"??0")&amp;", "&amp; IF(SOURCE!$U$2-3 &gt;= 0, REPT(" ",SOURCE!$U$2-3), "")&amp;
      SOURCE!J1234&amp;", "&amp; IF(SOURCE!$V$2-LEN(SOURCE!J1234) &gt;= 0, REPT(" ",SOURCE!$V$2-LEN(SOURCE!J1234)), "")&amp;
      SOURCE!K1234&amp;      IF(SOURCE!$W$2-LEN(SOURCE!K1234) &gt;= 0, REPT(" ",SOURCE!$W$2-LEN(SOURCE!K1234)), "")&amp;
  ", "&amp; SOURCE!L1234&amp;      IF(SOURCE!$Y$2-LEN(SOURCE!L1234) &gt;= 0, REPT(" ",SOURCE!$Y$2-LEN(SOURCE!L1234)), "")&amp;
      "},"&amp;IF(SOURCE!M1234&lt;&gt;"","   "&amp;SOURCE!M1234,"")
 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235" spans="1:1">
      <c r="A1235" s="14" t="str">
        <f>IF(SOURCE!C1235&lt;0,VLOOKUP(SOURCE!C1235,lookups!A$1:B$25,2,0),
  IF(ISBLANK(SOURCE!C1235),
    "",
    "/* "&amp;TEXT(SOURCE!C1235,"???0")&amp;" *"&amp;
      SOURCE!D1235&amp;", "&amp; IF(SOURCE!$P$2-LEN(SOURCE!D1235) &gt;= 0, REPT(" ",SOURCE!$P$2-LEN(SOURCE!D1235)), "")&amp;
      SOURCE!E1235&amp;", "&amp; IF(SOURCE!$Q$2-LEN(SOURCE!E1235) &gt;= 0, REPT(" ",SOURCE!$Q$2-LEN(SOURCE!E1235)), "")&amp;
      SOURCE!F1235&amp;", "&amp; IF(SOURCE!$R$2-LEN(SOURCE!F1235) &gt;=0, REPT(" ",SOURCE!$R$2-LEN(SOURCE!F1235)), "")&amp;
      SOURCE!G1235&amp;", "&amp; IF(SOURCE!$S$2-LEN(SOURCE!G1235) &gt;= 0, REPT(" ",SOURCE!$S$2-LEN(SOURCE!G1235)), "")&amp;
      TEXT(SOURCE!H1235,"??0")&amp;", "&amp; IF(SOURCE!$T$2-3 &gt;= 0, REPT(" ",SOURCE!$T$2-3), "")&amp;
      TEXT(SOURCE!I1235,"??0")&amp;", "&amp; IF(SOURCE!$U$2-3 &gt;= 0, REPT(" ",SOURCE!$U$2-3), "")&amp;
      SOURCE!J1235&amp;", "&amp; IF(SOURCE!$V$2-LEN(SOURCE!J1235) &gt;= 0, REPT(" ",SOURCE!$V$2-LEN(SOURCE!J1235)), "")&amp;
      SOURCE!K1235&amp;      IF(SOURCE!$W$2-LEN(SOURCE!K1235) &gt;= 0, REPT(" ",SOURCE!$W$2-LEN(SOURCE!K1235)), "")&amp;
  ", "&amp; SOURCE!L1235&amp;      IF(SOURCE!$Y$2-LEN(SOURCE!L1235) &gt;= 0, REPT(" ",SOURCE!$Y$2-LEN(SOURCE!L1235)), "")&amp;
      "},"&amp;IF(SOURCE!M1235&lt;&gt;"","   "&amp;SOURCE!M1235,"")
 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236" spans="1:1">
      <c r="A1236" s="14" t="str">
        <f>IF(SOURCE!C1236&lt;0,VLOOKUP(SOURCE!C1236,lookups!A$1:B$25,2,0),
  IF(ISBLANK(SOURCE!C1236),
    "",
    "/* "&amp;TEXT(SOURCE!C1236,"???0")&amp;" *"&amp;
      SOURCE!D1236&amp;", "&amp; IF(SOURCE!$P$2-LEN(SOURCE!D1236) &gt;= 0, REPT(" ",SOURCE!$P$2-LEN(SOURCE!D1236)), "")&amp;
      SOURCE!E1236&amp;", "&amp; IF(SOURCE!$Q$2-LEN(SOURCE!E1236) &gt;= 0, REPT(" ",SOURCE!$Q$2-LEN(SOURCE!E1236)), "")&amp;
      SOURCE!F1236&amp;", "&amp; IF(SOURCE!$R$2-LEN(SOURCE!F1236) &gt;=0, REPT(" ",SOURCE!$R$2-LEN(SOURCE!F1236)), "")&amp;
      SOURCE!G1236&amp;", "&amp; IF(SOURCE!$S$2-LEN(SOURCE!G1236) &gt;= 0, REPT(" ",SOURCE!$S$2-LEN(SOURCE!G1236)), "")&amp;
      TEXT(SOURCE!H1236,"??0")&amp;", "&amp; IF(SOURCE!$T$2-3 &gt;= 0, REPT(" ",SOURCE!$T$2-3), "")&amp;
      TEXT(SOURCE!I1236,"??0")&amp;", "&amp; IF(SOURCE!$U$2-3 &gt;= 0, REPT(" ",SOURCE!$U$2-3), "")&amp;
      SOURCE!J1236&amp;", "&amp; IF(SOURCE!$V$2-LEN(SOURCE!J1236) &gt;= 0, REPT(" ",SOURCE!$V$2-LEN(SOURCE!J1236)), "")&amp;
      SOURCE!K1236&amp;      IF(SOURCE!$W$2-LEN(SOURCE!K1236) &gt;= 0, REPT(" ",SOURCE!$W$2-LEN(SOURCE!K1236)), "")&amp;
  ", "&amp; SOURCE!L1236&amp;      IF(SOURCE!$Y$2-LEN(SOURCE!L1236) &gt;= 0, REPT(" ",SOURCE!$Y$2-LEN(SOURCE!L1236)), "")&amp;
      "},"&amp;IF(SOURCE!M1236&lt;&gt;"","   "&amp;SOURCE!M1236,"")
 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237" spans="1:1">
      <c r="A1237" s="14" t="str">
        <f>IF(SOURCE!C1237&lt;0,VLOOKUP(SOURCE!C1237,lookups!A$1:B$25,2,0),
  IF(ISBLANK(SOURCE!C1237),
    "",
    "/* "&amp;TEXT(SOURCE!C1237,"???0")&amp;" *"&amp;
      SOURCE!D1237&amp;", "&amp; IF(SOURCE!$P$2-LEN(SOURCE!D1237) &gt;= 0, REPT(" ",SOURCE!$P$2-LEN(SOURCE!D1237)), "")&amp;
      SOURCE!E1237&amp;", "&amp; IF(SOURCE!$Q$2-LEN(SOURCE!E1237) &gt;= 0, REPT(" ",SOURCE!$Q$2-LEN(SOURCE!E1237)), "")&amp;
      SOURCE!F1237&amp;", "&amp; IF(SOURCE!$R$2-LEN(SOURCE!F1237) &gt;=0, REPT(" ",SOURCE!$R$2-LEN(SOURCE!F1237)), "")&amp;
      SOURCE!G1237&amp;", "&amp; IF(SOURCE!$S$2-LEN(SOURCE!G1237) &gt;= 0, REPT(" ",SOURCE!$S$2-LEN(SOURCE!G1237)), "")&amp;
      TEXT(SOURCE!H1237,"??0")&amp;", "&amp; IF(SOURCE!$T$2-3 &gt;= 0, REPT(" ",SOURCE!$T$2-3), "")&amp;
      TEXT(SOURCE!I1237,"??0")&amp;", "&amp; IF(SOURCE!$U$2-3 &gt;= 0, REPT(" ",SOURCE!$U$2-3), "")&amp;
      SOURCE!J1237&amp;", "&amp; IF(SOURCE!$V$2-LEN(SOURCE!J1237) &gt;= 0, REPT(" ",SOURCE!$V$2-LEN(SOURCE!J1237)), "")&amp;
      SOURCE!K1237&amp;      IF(SOURCE!$W$2-LEN(SOURCE!K1237) &gt;= 0, REPT(" ",SOURCE!$W$2-LEN(SOURCE!K1237)), "")&amp;
  ", "&amp; SOURCE!L1237&amp;      IF(SOURCE!$Y$2-LEN(SOURCE!L1237) &gt;= 0, REPT(" ",SOURCE!$Y$2-LEN(SOURCE!L1237)), "")&amp;
      "},"&amp;IF(SOURCE!M1237&lt;&gt;"","   "&amp;SOURCE!M1237,"")
 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238" spans="1:1">
      <c r="A1238" s="14" t="str">
        <f>IF(SOURCE!C1238&lt;0,VLOOKUP(SOURCE!C1238,lookups!A$1:B$25,2,0),
  IF(ISBLANK(SOURCE!C1238),
    "",
    "/* "&amp;TEXT(SOURCE!C1238,"???0")&amp;" *"&amp;
      SOURCE!D1238&amp;", "&amp; IF(SOURCE!$P$2-LEN(SOURCE!D1238) &gt;= 0, REPT(" ",SOURCE!$P$2-LEN(SOURCE!D1238)), "")&amp;
      SOURCE!E1238&amp;", "&amp; IF(SOURCE!$Q$2-LEN(SOURCE!E1238) &gt;= 0, REPT(" ",SOURCE!$Q$2-LEN(SOURCE!E1238)), "")&amp;
      SOURCE!F1238&amp;", "&amp; IF(SOURCE!$R$2-LEN(SOURCE!F1238) &gt;=0, REPT(" ",SOURCE!$R$2-LEN(SOURCE!F1238)), "")&amp;
      SOURCE!G1238&amp;", "&amp; IF(SOURCE!$S$2-LEN(SOURCE!G1238) &gt;= 0, REPT(" ",SOURCE!$S$2-LEN(SOURCE!G1238)), "")&amp;
      TEXT(SOURCE!H1238,"??0")&amp;", "&amp; IF(SOURCE!$T$2-3 &gt;= 0, REPT(" ",SOURCE!$T$2-3), "")&amp;
      TEXT(SOURCE!I1238,"??0")&amp;", "&amp; IF(SOURCE!$U$2-3 &gt;= 0, REPT(" ",SOURCE!$U$2-3), "")&amp;
      SOURCE!J1238&amp;", "&amp; IF(SOURCE!$V$2-LEN(SOURCE!J1238) &gt;= 0, REPT(" ",SOURCE!$V$2-LEN(SOURCE!J1238)), "")&amp;
      SOURCE!K1238&amp;      IF(SOURCE!$W$2-LEN(SOURCE!K1238) &gt;= 0, REPT(" ",SOURCE!$W$2-LEN(SOURCE!K1238)), "")&amp;
  ", "&amp; SOURCE!L1238&amp;      IF(SOURCE!$Y$2-LEN(SOURCE!L1238) &gt;= 0, REPT(" ",SOURCE!$Y$2-LEN(SOURCE!L1238)), "")&amp;
      "},"&amp;IF(SOURCE!M1238&lt;&gt;"","   "&amp;SOURCE!M1238,"")
 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239" spans="1:1">
      <c r="A1239" s="14" t="str">
        <f>IF(SOURCE!C1239&lt;0,VLOOKUP(SOURCE!C1239,lookups!A$1:B$25,2,0),
  IF(ISBLANK(SOURCE!C1239),
    "",
    "/* "&amp;TEXT(SOURCE!C1239,"???0")&amp;" *"&amp;
      SOURCE!D1239&amp;", "&amp; IF(SOURCE!$P$2-LEN(SOURCE!D1239) &gt;= 0, REPT(" ",SOURCE!$P$2-LEN(SOURCE!D1239)), "")&amp;
      SOURCE!E1239&amp;", "&amp; IF(SOURCE!$Q$2-LEN(SOURCE!E1239) &gt;= 0, REPT(" ",SOURCE!$Q$2-LEN(SOURCE!E1239)), "")&amp;
      SOURCE!F1239&amp;", "&amp; IF(SOURCE!$R$2-LEN(SOURCE!F1239) &gt;=0, REPT(" ",SOURCE!$R$2-LEN(SOURCE!F1239)), "")&amp;
      SOURCE!G1239&amp;", "&amp; IF(SOURCE!$S$2-LEN(SOURCE!G1239) &gt;= 0, REPT(" ",SOURCE!$S$2-LEN(SOURCE!G1239)), "")&amp;
      TEXT(SOURCE!H1239,"??0")&amp;", "&amp; IF(SOURCE!$T$2-3 &gt;= 0, REPT(" ",SOURCE!$T$2-3), "")&amp;
      TEXT(SOURCE!I1239,"??0")&amp;", "&amp; IF(SOURCE!$U$2-3 &gt;= 0, REPT(" ",SOURCE!$U$2-3), "")&amp;
      SOURCE!J1239&amp;", "&amp; IF(SOURCE!$V$2-LEN(SOURCE!J1239) &gt;= 0, REPT(" ",SOURCE!$V$2-LEN(SOURCE!J1239)), "")&amp;
      SOURCE!K1239&amp;      IF(SOURCE!$W$2-LEN(SOURCE!K1239) &gt;= 0, REPT(" ",SOURCE!$W$2-LEN(SOURCE!K1239)), "")&amp;
  ", "&amp; SOURCE!L1239&amp;      IF(SOURCE!$Y$2-LEN(SOURCE!L1239) &gt;= 0, REPT(" ",SOURCE!$Y$2-LEN(SOURCE!L1239)), "")&amp;
      "},"&amp;IF(SOURCE!M1239&lt;&gt;"","   "&amp;SOURCE!M1239,"")
 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240" spans="1:1">
      <c r="A1240" s="14" t="str">
        <f>IF(SOURCE!C1240&lt;0,VLOOKUP(SOURCE!C1240,lookups!A$1:B$25,2,0),
  IF(ISBLANK(SOURCE!C1240),
    "",
    "/* "&amp;TEXT(SOURCE!C1240,"???0")&amp;" *"&amp;
      SOURCE!D1240&amp;", "&amp; IF(SOURCE!$P$2-LEN(SOURCE!D1240) &gt;= 0, REPT(" ",SOURCE!$P$2-LEN(SOURCE!D1240)), "")&amp;
      SOURCE!E1240&amp;", "&amp; IF(SOURCE!$Q$2-LEN(SOURCE!E1240) &gt;= 0, REPT(" ",SOURCE!$Q$2-LEN(SOURCE!E1240)), "")&amp;
      SOURCE!F1240&amp;", "&amp; IF(SOURCE!$R$2-LEN(SOURCE!F1240) &gt;=0, REPT(" ",SOURCE!$R$2-LEN(SOURCE!F1240)), "")&amp;
      SOURCE!G1240&amp;", "&amp; IF(SOURCE!$S$2-LEN(SOURCE!G1240) &gt;= 0, REPT(" ",SOURCE!$S$2-LEN(SOURCE!G1240)), "")&amp;
      TEXT(SOURCE!H1240,"??0")&amp;", "&amp; IF(SOURCE!$T$2-3 &gt;= 0, REPT(" ",SOURCE!$T$2-3), "")&amp;
      TEXT(SOURCE!I1240,"??0")&amp;", "&amp; IF(SOURCE!$U$2-3 &gt;= 0, REPT(" ",SOURCE!$U$2-3), "")&amp;
      SOURCE!J1240&amp;", "&amp; IF(SOURCE!$V$2-LEN(SOURCE!J1240) &gt;= 0, REPT(" ",SOURCE!$V$2-LEN(SOURCE!J1240)), "")&amp;
      SOURCE!K1240&amp;      IF(SOURCE!$W$2-LEN(SOURCE!K1240) &gt;= 0, REPT(" ",SOURCE!$W$2-LEN(SOURCE!K1240)), "")&amp;
  ", "&amp; SOURCE!L1240&amp;      IF(SOURCE!$Y$2-LEN(SOURCE!L1240) &gt;= 0, REPT(" ",SOURCE!$Y$2-LEN(SOURCE!L1240)), "")&amp;
      "},"&amp;IF(SOURCE!M1240&lt;&gt;"","   "&amp;SOURCE!M1240,"")
 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241" spans="1:1">
      <c r="A1241" s="14" t="str">
        <f>IF(SOURCE!C1241&lt;0,VLOOKUP(SOURCE!C1241,lookups!A$1:B$25,2,0),
  IF(ISBLANK(SOURCE!C1241),
    "",
    "/* "&amp;TEXT(SOURCE!C1241,"???0")&amp;" *"&amp;
      SOURCE!D1241&amp;", "&amp; IF(SOURCE!$P$2-LEN(SOURCE!D1241) &gt;= 0, REPT(" ",SOURCE!$P$2-LEN(SOURCE!D1241)), "")&amp;
      SOURCE!E1241&amp;", "&amp; IF(SOURCE!$Q$2-LEN(SOURCE!E1241) &gt;= 0, REPT(" ",SOURCE!$Q$2-LEN(SOURCE!E1241)), "")&amp;
      SOURCE!F1241&amp;", "&amp; IF(SOURCE!$R$2-LEN(SOURCE!F1241) &gt;=0, REPT(" ",SOURCE!$R$2-LEN(SOURCE!F1241)), "")&amp;
      SOURCE!G1241&amp;", "&amp; IF(SOURCE!$S$2-LEN(SOURCE!G1241) &gt;= 0, REPT(" ",SOURCE!$S$2-LEN(SOURCE!G1241)), "")&amp;
      TEXT(SOURCE!H1241,"??0")&amp;", "&amp; IF(SOURCE!$T$2-3 &gt;= 0, REPT(" ",SOURCE!$T$2-3), "")&amp;
      TEXT(SOURCE!I1241,"??0")&amp;", "&amp; IF(SOURCE!$U$2-3 &gt;= 0, REPT(" ",SOURCE!$U$2-3), "")&amp;
      SOURCE!J1241&amp;", "&amp; IF(SOURCE!$V$2-LEN(SOURCE!J1241) &gt;= 0, REPT(" ",SOURCE!$V$2-LEN(SOURCE!J1241)), "")&amp;
      SOURCE!K1241&amp;      IF(SOURCE!$W$2-LEN(SOURCE!K1241) &gt;= 0, REPT(" ",SOURCE!$W$2-LEN(SOURCE!K1241)), "")&amp;
  ", "&amp; SOURCE!L1241&amp;      IF(SOURCE!$Y$2-LEN(SOURCE!L1241) &gt;= 0, REPT(" ",SOURCE!$Y$2-LEN(SOURCE!L1241)), "")&amp;
      "},"&amp;IF(SOURCE!M1241&lt;&gt;"","   "&amp;SOURCE!M1241,"")
 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242" spans="1:1">
      <c r="A1242" s="14" t="str">
        <f>IF(SOURCE!C1242&lt;0,VLOOKUP(SOURCE!C1242,lookups!A$1:B$25,2,0),
  IF(ISBLANK(SOURCE!C1242),
    "",
    "/* "&amp;TEXT(SOURCE!C1242,"???0")&amp;" *"&amp;
      SOURCE!D1242&amp;", "&amp; IF(SOURCE!$P$2-LEN(SOURCE!D1242) &gt;= 0, REPT(" ",SOURCE!$P$2-LEN(SOURCE!D1242)), "")&amp;
      SOURCE!E1242&amp;", "&amp; IF(SOURCE!$Q$2-LEN(SOURCE!E1242) &gt;= 0, REPT(" ",SOURCE!$Q$2-LEN(SOURCE!E1242)), "")&amp;
      SOURCE!F1242&amp;", "&amp; IF(SOURCE!$R$2-LEN(SOURCE!F1242) &gt;=0, REPT(" ",SOURCE!$R$2-LEN(SOURCE!F1242)), "")&amp;
      SOURCE!G1242&amp;", "&amp; IF(SOURCE!$S$2-LEN(SOURCE!G1242) &gt;= 0, REPT(" ",SOURCE!$S$2-LEN(SOURCE!G1242)), "")&amp;
      TEXT(SOURCE!H1242,"??0")&amp;", "&amp; IF(SOURCE!$T$2-3 &gt;= 0, REPT(" ",SOURCE!$T$2-3), "")&amp;
      TEXT(SOURCE!I1242,"??0")&amp;", "&amp; IF(SOURCE!$U$2-3 &gt;= 0, REPT(" ",SOURCE!$U$2-3), "")&amp;
      SOURCE!J1242&amp;", "&amp; IF(SOURCE!$V$2-LEN(SOURCE!J1242) &gt;= 0, REPT(" ",SOURCE!$V$2-LEN(SOURCE!J1242)), "")&amp;
      SOURCE!K1242&amp;      IF(SOURCE!$W$2-LEN(SOURCE!K1242) &gt;= 0, REPT(" ",SOURCE!$W$2-LEN(SOURCE!K1242)), "")&amp;
  ", "&amp; SOURCE!L1242&amp;      IF(SOURCE!$Y$2-LEN(SOURCE!L1242) &gt;= 0, REPT(" ",SOURCE!$Y$2-LEN(SOURCE!L1242)), "")&amp;
      "},"&amp;IF(SOURCE!M1242&lt;&gt;"","   "&amp;SOURCE!M1242,"")
 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243" spans="1:1">
      <c r="A1243" s="14" t="str">
        <f>IF(SOURCE!C1243&lt;0,VLOOKUP(SOURCE!C1243,lookups!A$1:B$25,2,0),
  IF(ISBLANK(SOURCE!C1243),
    "",
    "/* "&amp;TEXT(SOURCE!C1243,"???0")&amp;" *"&amp;
      SOURCE!D1243&amp;", "&amp; IF(SOURCE!$P$2-LEN(SOURCE!D1243) &gt;= 0, REPT(" ",SOURCE!$P$2-LEN(SOURCE!D1243)), "")&amp;
      SOURCE!E1243&amp;", "&amp; IF(SOURCE!$Q$2-LEN(SOURCE!E1243) &gt;= 0, REPT(" ",SOURCE!$Q$2-LEN(SOURCE!E1243)), "")&amp;
      SOURCE!F1243&amp;", "&amp; IF(SOURCE!$R$2-LEN(SOURCE!F1243) &gt;=0, REPT(" ",SOURCE!$R$2-LEN(SOURCE!F1243)), "")&amp;
      SOURCE!G1243&amp;", "&amp; IF(SOURCE!$S$2-LEN(SOURCE!G1243) &gt;= 0, REPT(" ",SOURCE!$S$2-LEN(SOURCE!G1243)), "")&amp;
      TEXT(SOURCE!H1243,"??0")&amp;", "&amp; IF(SOURCE!$T$2-3 &gt;= 0, REPT(" ",SOURCE!$T$2-3), "")&amp;
      TEXT(SOURCE!I1243,"??0")&amp;", "&amp; IF(SOURCE!$U$2-3 &gt;= 0, REPT(" ",SOURCE!$U$2-3), "")&amp;
      SOURCE!J1243&amp;", "&amp; IF(SOURCE!$V$2-LEN(SOURCE!J1243) &gt;= 0, REPT(" ",SOURCE!$V$2-LEN(SOURCE!J1243)), "")&amp;
      SOURCE!K1243&amp;      IF(SOURCE!$W$2-LEN(SOURCE!K1243) &gt;= 0, REPT(" ",SOURCE!$W$2-LEN(SOURCE!K1243)), "")&amp;
  ", "&amp; SOURCE!L1243&amp;      IF(SOURCE!$Y$2-LEN(SOURCE!L1243) &gt;= 0, REPT(" ",SOURCE!$Y$2-LEN(SOURCE!L1243)), "")&amp;
      "},"&amp;IF(SOURCE!M1243&lt;&gt;"","   "&amp;SOURCE!M1243,"")
 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244" spans="1:1">
      <c r="A1244" s="14" t="str">
        <f>IF(SOURCE!C1244&lt;0,VLOOKUP(SOURCE!C1244,lookups!A$1:B$25,2,0),
  IF(ISBLANK(SOURCE!C1244),
    "",
    "/* "&amp;TEXT(SOURCE!C1244,"???0")&amp;" *"&amp;
      SOURCE!D1244&amp;", "&amp; IF(SOURCE!$P$2-LEN(SOURCE!D1244) &gt;= 0, REPT(" ",SOURCE!$P$2-LEN(SOURCE!D1244)), "")&amp;
      SOURCE!E1244&amp;", "&amp; IF(SOURCE!$Q$2-LEN(SOURCE!E1244) &gt;= 0, REPT(" ",SOURCE!$Q$2-LEN(SOURCE!E1244)), "")&amp;
      SOURCE!F1244&amp;", "&amp; IF(SOURCE!$R$2-LEN(SOURCE!F1244) &gt;=0, REPT(" ",SOURCE!$R$2-LEN(SOURCE!F1244)), "")&amp;
      SOURCE!G1244&amp;", "&amp; IF(SOURCE!$S$2-LEN(SOURCE!G1244) &gt;= 0, REPT(" ",SOURCE!$S$2-LEN(SOURCE!G1244)), "")&amp;
      TEXT(SOURCE!H1244,"??0")&amp;", "&amp; IF(SOURCE!$T$2-3 &gt;= 0, REPT(" ",SOURCE!$T$2-3), "")&amp;
      TEXT(SOURCE!I1244,"??0")&amp;", "&amp; IF(SOURCE!$U$2-3 &gt;= 0, REPT(" ",SOURCE!$U$2-3), "")&amp;
      SOURCE!J1244&amp;", "&amp; IF(SOURCE!$V$2-LEN(SOURCE!J1244) &gt;= 0, REPT(" ",SOURCE!$V$2-LEN(SOURCE!J1244)), "")&amp;
      SOURCE!K1244&amp;      IF(SOURCE!$W$2-LEN(SOURCE!K1244) &gt;= 0, REPT(" ",SOURCE!$W$2-LEN(SOURCE!K1244)), "")&amp;
  ", "&amp; SOURCE!L1244&amp;      IF(SOURCE!$Y$2-LEN(SOURCE!L1244) &gt;= 0, REPT(" ",SOURCE!$Y$2-LEN(SOURCE!L1244)), "")&amp;
      "},"&amp;IF(SOURCE!M1244&lt;&gt;"","   "&amp;SOURCE!M1244,"")
 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245" spans="1:1">
      <c r="A1245" s="14" t="str">
        <f>IF(SOURCE!C1245&lt;0,VLOOKUP(SOURCE!C1245,lookups!A$1:B$25,2,0),
  IF(ISBLANK(SOURCE!C1245),
    "",
    "/* "&amp;TEXT(SOURCE!C1245,"???0")&amp;" *"&amp;
      SOURCE!D1245&amp;", "&amp; IF(SOURCE!$P$2-LEN(SOURCE!D1245) &gt;= 0, REPT(" ",SOURCE!$P$2-LEN(SOURCE!D1245)), "")&amp;
      SOURCE!E1245&amp;", "&amp; IF(SOURCE!$Q$2-LEN(SOURCE!E1245) &gt;= 0, REPT(" ",SOURCE!$Q$2-LEN(SOURCE!E1245)), "")&amp;
      SOURCE!F1245&amp;", "&amp; IF(SOURCE!$R$2-LEN(SOURCE!F1245) &gt;=0, REPT(" ",SOURCE!$R$2-LEN(SOURCE!F1245)), "")&amp;
      SOURCE!G1245&amp;", "&amp; IF(SOURCE!$S$2-LEN(SOURCE!G1245) &gt;= 0, REPT(" ",SOURCE!$S$2-LEN(SOURCE!G1245)), "")&amp;
      TEXT(SOURCE!H1245,"??0")&amp;", "&amp; IF(SOURCE!$T$2-3 &gt;= 0, REPT(" ",SOURCE!$T$2-3), "")&amp;
      TEXT(SOURCE!I1245,"??0")&amp;", "&amp; IF(SOURCE!$U$2-3 &gt;= 0, REPT(" ",SOURCE!$U$2-3), "")&amp;
      SOURCE!J1245&amp;", "&amp; IF(SOURCE!$V$2-LEN(SOURCE!J1245) &gt;= 0, REPT(" ",SOURCE!$V$2-LEN(SOURCE!J1245)), "")&amp;
      SOURCE!K1245&amp;      IF(SOURCE!$W$2-LEN(SOURCE!K1245) &gt;= 0, REPT(" ",SOURCE!$W$2-LEN(SOURCE!K1245)), "")&amp;
  ", "&amp; SOURCE!L1245&amp;      IF(SOURCE!$Y$2-LEN(SOURCE!L1245) &gt;= 0, REPT(" ",SOURCE!$Y$2-LEN(SOURCE!L1245)), "")&amp;
      "},"&amp;IF(SOURCE!M1245&lt;&gt;"","   "&amp;SOURCE!M1245,"")
 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246" spans="1:1">
      <c r="A1246" s="14" t="str">
        <f>IF(SOURCE!C1246&lt;0,VLOOKUP(SOURCE!C1246,lookups!A$1:B$25,2,0),
  IF(ISBLANK(SOURCE!C1246),
    "",
    "/* "&amp;TEXT(SOURCE!C1246,"???0")&amp;" *"&amp;
      SOURCE!D1246&amp;", "&amp; IF(SOURCE!$P$2-LEN(SOURCE!D1246) &gt;= 0, REPT(" ",SOURCE!$P$2-LEN(SOURCE!D1246)), "")&amp;
      SOURCE!E1246&amp;", "&amp; IF(SOURCE!$Q$2-LEN(SOURCE!E1246) &gt;= 0, REPT(" ",SOURCE!$Q$2-LEN(SOURCE!E1246)), "")&amp;
      SOURCE!F1246&amp;", "&amp; IF(SOURCE!$R$2-LEN(SOURCE!F1246) &gt;=0, REPT(" ",SOURCE!$R$2-LEN(SOURCE!F1246)), "")&amp;
      SOURCE!G1246&amp;", "&amp; IF(SOURCE!$S$2-LEN(SOURCE!G1246) &gt;= 0, REPT(" ",SOURCE!$S$2-LEN(SOURCE!G1246)), "")&amp;
      TEXT(SOURCE!H1246,"??0")&amp;", "&amp; IF(SOURCE!$T$2-3 &gt;= 0, REPT(" ",SOURCE!$T$2-3), "")&amp;
      TEXT(SOURCE!I1246,"??0")&amp;", "&amp; IF(SOURCE!$U$2-3 &gt;= 0, REPT(" ",SOURCE!$U$2-3), "")&amp;
      SOURCE!J1246&amp;", "&amp; IF(SOURCE!$V$2-LEN(SOURCE!J1246) &gt;= 0, REPT(" ",SOURCE!$V$2-LEN(SOURCE!J1246)), "")&amp;
      SOURCE!K1246&amp;      IF(SOURCE!$W$2-LEN(SOURCE!K1246) &gt;= 0, REPT(" ",SOURCE!$W$2-LEN(SOURCE!K1246)), "")&amp;
  ", "&amp; SOURCE!L1246&amp;      IF(SOURCE!$Y$2-LEN(SOURCE!L1246) &gt;= 0, REPT(" ",SOURCE!$Y$2-LEN(SOURCE!L1246)), "")&amp;
      "},"&amp;IF(SOURCE!M1246&lt;&gt;"","   "&amp;SOURCE!M1246,"")
 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247" spans="1:1">
      <c r="A1247" s="14" t="str">
        <f>IF(SOURCE!C1247&lt;0,VLOOKUP(SOURCE!C1247,lookups!A$1:B$25,2,0),
  IF(ISBLANK(SOURCE!C1247),
    "",
    "/* "&amp;TEXT(SOURCE!C1247,"???0")&amp;" *"&amp;
      SOURCE!D1247&amp;", "&amp; IF(SOURCE!$P$2-LEN(SOURCE!D1247) &gt;= 0, REPT(" ",SOURCE!$P$2-LEN(SOURCE!D1247)), "")&amp;
      SOURCE!E1247&amp;", "&amp; IF(SOURCE!$Q$2-LEN(SOURCE!E1247) &gt;= 0, REPT(" ",SOURCE!$Q$2-LEN(SOURCE!E1247)), "")&amp;
      SOURCE!F1247&amp;", "&amp; IF(SOURCE!$R$2-LEN(SOURCE!F1247) &gt;=0, REPT(" ",SOURCE!$R$2-LEN(SOURCE!F1247)), "")&amp;
      SOURCE!G1247&amp;", "&amp; IF(SOURCE!$S$2-LEN(SOURCE!G1247) &gt;= 0, REPT(" ",SOURCE!$S$2-LEN(SOURCE!G1247)), "")&amp;
      TEXT(SOURCE!H1247,"??0")&amp;", "&amp; IF(SOURCE!$T$2-3 &gt;= 0, REPT(" ",SOURCE!$T$2-3), "")&amp;
      TEXT(SOURCE!I1247,"??0")&amp;", "&amp; IF(SOURCE!$U$2-3 &gt;= 0, REPT(" ",SOURCE!$U$2-3), "")&amp;
      SOURCE!J1247&amp;", "&amp; IF(SOURCE!$V$2-LEN(SOURCE!J1247) &gt;= 0, REPT(" ",SOURCE!$V$2-LEN(SOURCE!J1247)), "")&amp;
      SOURCE!K1247&amp;      IF(SOURCE!$W$2-LEN(SOURCE!K1247) &gt;= 0, REPT(" ",SOURCE!$W$2-LEN(SOURCE!K1247)), "")&amp;
  ", "&amp; SOURCE!L1247&amp;      IF(SOURCE!$Y$2-LEN(SOURCE!L1247) &gt;= 0, REPT(" ",SOURCE!$Y$2-LEN(SOURCE!L1247)), "")&amp;
      "},"&amp;IF(SOURCE!M1247&lt;&gt;"","   "&amp;SOURCE!M1247,"")
 )
)</f>
        <v>/* 1359 */  { itemToBeCoded,               NOPARAM     /*# JM #*/,      "TRI",                                         "TRIG",                                        0,       0,       CAT_MENU, SLS_UNCHANGED, US_UNCHANGED},   //JM</v>
      </c>
    </row>
    <row r="1248" spans="1:1">
      <c r="A1248" s="14" t="str">
        <f>IF(SOURCE!C1248&lt;0,VLOOKUP(SOURCE!C1248,lookups!A$1:B$25,2,0),
  IF(ISBLANK(SOURCE!C1248),
    "",
    "/* "&amp;TEXT(SOURCE!C1248,"???0")&amp;" *"&amp;
      SOURCE!D1248&amp;", "&amp; IF(SOURCE!$P$2-LEN(SOURCE!D1248) &gt;= 0, REPT(" ",SOURCE!$P$2-LEN(SOURCE!D1248)), "")&amp;
      SOURCE!E1248&amp;", "&amp; IF(SOURCE!$Q$2-LEN(SOURCE!E1248) &gt;= 0, REPT(" ",SOURCE!$Q$2-LEN(SOURCE!E1248)), "")&amp;
      SOURCE!F1248&amp;", "&amp; IF(SOURCE!$R$2-LEN(SOURCE!F1248) &gt;=0, REPT(" ",SOURCE!$R$2-LEN(SOURCE!F1248)), "")&amp;
      SOURCE!G1248&amp;", "&amp; IF(SOURCE!$S$2-LEN(SOURCE!G1248) &gt;= 0, REPT(" ",SOURCE!$S$2-LEN(SOURCE!G1248)), "")&amp;
      TEXT(SOURCE!H1248,"??0")&amp;", "&amp; IF(SOURCE!$T$2-3 &gt;= 0, REPT(" ",SOURCE!$T$2-3), "")&amp;
      TEXT(SOURCE!I1248,"??0")&amp;", "&amp; IF(SOURCE!$U$2-3 &gt;= 0, REPT(" ",SOURCE!$U$2-3), "")&amp;
      SOURCE!J1248&amp;", "&amp; IF(SOURCE!$V$2-LEN(SOURCE!J1248) &gt;= 0, REPT(" ",SOURCE!$V$2-LEN(SOURCE!J1248)), "")&amp;
      SOURCE!K1248&amp;      IF(SOURCE!$W$2-LEN(SOURCE!K1248) &gt;= 0, REPT(" ",SOURCE!$W$2-LEN(SOURCE!K1248)), "")&amp;
  ", "&amp; SOURCE!L1248&amp;      IF(SOURCE!$Y$2-LEN(SOURCE!L1248) &gt;= 0, REPT(" ",SOURCE!$Y$2-LEN(SOURCE!L1248)), "")&amp;
      "},"&amp;IF(SOURCE!M1248&lt;&gt;"","   "&amp;SOURCE!M1248,"")
 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249" spans="1:1">
      <c r="A1249" s="14" t="str">
        <f>IF(SOURCE!C1249&lt;0,VLOOKUP(SOURCE!C1249,lookups!A$1:B$25,2,0),
  IF(ISBLANK(SOURCE!C1249),
    "",
    "/* "&amp;TEXT(SOURCE!C1249,"???0")&amp;" *"&amp;
      SOURCE!D1249&amp;", "&amp; IF(SOURCE!$P$2-LEN(SOURCE!D1249) &gt;= 0, REPT(" ",SOURCE!$P$2-LEN(SOURCE!D1249)), "")&amp;
      SOURCE!E1249&amp;", "&amp; IF(SOURCE!$Q$2-LEN(SOURCE!E1249) &gt;= 0, REPT(" ",SOURCE!$Q$2-LEN(SOURCE!E1249)), "")&amp;
      SOURCE!F1249&amp;", "&amp; IF(SOURCE!$R$2-LEN(SOURCE!F1249) &gt;=0, REPT(" ",SOURCE!$R$2-LEN(SOURCE!F1249)), "")&amp;
      SOURCE!G1249&amp;", "&amp; IF(SOURCE!$S$2-LEN(SOURCE!G1249) &gt;= 0, REPT(" ",SOURCE!$S$2-LEN(SOURCE!G1249)), "")&amp;
      TEXT(SOURCE!H1249,"??0")&amp;", "&amp; IF(SOURCE!$T$2-3 &gt;= 0, REPT(" ",SOURCE!$T$2-3), "")&amp;
      TEXT(SOURCE!I1249,"??0")&amp;", "&amp; IF(SOURCE!$U$2-3 &gt;= 0, REPT(" ",SOURCE!$U$2-3), "")&amp;
      SOURCE!J1249&amp;", "&amp; IF(SOURCE!$V$2-LEN(SOURCE!J1249) &gt;= 0, REPT(" ",SOURCE!$V$2-LEN(SOURCE!J1249)), "")&amp;
      SOURCE!K1249&amp;      IF(SOURCE!$W$2-LEN(SOURCE!K1249) &gt;= 0, REPT(" ",SOURCE!$W$2-LEN(SOURCE!K1249)), "")&amp;
  ", "&amp; SOURCE!L1249&amp;      IF(SOURCE!$Y$2-LEN(SOURCE!L1249) &gt;= 0, REPT(" ",SOURCE!$Y$2-LEN(SOURCE!L1249)), "")&amp;
      "},"&amp;IF(SOURCE!M1249&lt;&gt;"","   "&amp;SOURCE!M1249,"")
 )
)</f>
        <v>/* 1361 */  { itemToBeCoded,               NOPARAM     /*# JM #*/,      "UNIT",                                        "UNIT",                                        0,       0,       CAT_MENU, SLS_UNCHANGED, US_UNCHANGED},   //JM Change U&gt; arrow to CONV. Changed again to UNIT</v>
      </c>
    </row>
    <row r="1250" spans="1:1">
      <c r="A1250" s="14" t="str">
        <f>IF(SOURCE!C1250&lt;0,VLOOKUP(SOURCE!C1250,lookups!A$1:B$25,2,0),
  IF(ISBLANK(SOURCE!C1250),
    "",
    "/* "&amp;TEXT(SOURCE!C1250,"???0")&amp;" *"&amp;
      SOURCE!D1250&amp;", "&amp; IF(SOURCE!$P$2-LEN(SOURCE!D1250) &gt;= 0, REPT(" ",SOURCE!$P$2-LEN(SOURCE!D1250)), "")&amp;
      SOURCE!E1250&amp;", "&amp; IF(SOURCE!$Q$2-LEN(SOURCE!E1250) &gt;= 0, REPT(" ",SOURCE!$Q$2-LEN(SOURCE!E1250)), "")&amp;
      SOURCE!F1250&amp;", "&amp; IF(SOURCE!$R$2-LEN(SOURCE!F1250) &gt;=0, REPT(" ",SOURCE!$R$2-LEN(SOURCE!F1250)), "")&amp;
      SOURCE!G1250&amp;", "&amp; IF(SOURCE!$S$2-LEN(SOURCE!G1250) &gt;= 0, REPT(" ",SOURCE!$S$2-LEN(SOURCE!G1250)), "")&amp;
      TEXT(SOURCE!H1250,"??0")&amp;", "&amp; IF(SOURCE!$T$2-3 &gt;= 0, REPT(" ",SOURCE!$T$2-3), "")&amp;
      TEXT(SOURCE!I1250,"??0")&amp;", "&amp; IF(SOURCE!$U$2-3 &gt;= 0, REPT(" ",SOURCE!$U$2-3), "")&amp;
      SOURCE!J1250&amp;", "&amp; IF(SOURCE!$V$2-LEN(SOURCE!J1250) &gt;= 0, REPT(" ",SOURCE!$V$2-LEN(SOURCE!J1250)), "")&amp;
      SOURCE!K1250&amp;      IF(SOURCE!$W$2-LEN(SOURCE!K1250) &gt;= 0, REPT(" ",SOURCE!$W$2-LEN(SOURCE!K1250)), "")&amp;
  ", "&amp; SOURCE!L1250&amp;      IF(SOURCE!$Y$2-LEN(SOURCE!L1250) &gt;= 0, REPT(" ",SOURCE!$Y$2-LEN(SOURCE!L1250)), "")&amp;
      "},"&amp;IF(SOURCE!M1250&lt;&gt;"","   "&amp;SOURCE!M1250,"")
 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251" spans="1:1">
      <c r="A1251" s="14" t="str">
        <f>IF(SOURCE!C1251&lt;0,VLOOKUP(SOURCE!C1251,lookups!A$1:B$25,2,0),
  IF(ISBLANK(SOURCE!C1251),
    "",
    "/* "&amp;TEXT(SOURCE!C1251,"???0")&amp;" *"&amp;
      SOURCE!D1251&amp;", "&amp; IF(SOURCE!$P$2-LEN(SOURCE!D1251) &gt;= 0, REPT(" ",SOURCE!$P$2-LEN(SOURCE!D1251)), "")&amp;
      SOURCE!E1251&amp;", "&amp; IF(SOURCE!$Q$2-LEN(SOURCE!E1251) &gt;= 0, REPT(" ",SOURCE!$Q$2-LEN(SOURCE!E1251)), "")&amp;
      SOURCE!F1251&amp;", "&amp; IF(SOURCE!$R$2-LEN(SOURCE!F1251) &gt;=0, REPT(" ",SOURCE!$R$2-LEN(SOURCE!F1251)), "")&amp;
      SOURCE!G1251&amp;", "&amp; IF(SOURCE!$S$2-LEN(SOURCE!G1251) &gt;= 0, REPT(" ",SOURCE!$S$2-LEN(SOURCE!G1251)), "")&amp;
      TEXT(SOURCE!H1251,"??0")&amp;", "&amp; IF(SOURCE!$T$2-3 &gt;= 0, REPT(" ",SOURCE!$T$2-3), "")&amp;
      TEXT(SOURCE!I1251,"??0")&amp;", "&amp; IF(SOURCE!$U$2-3 &gt;= 0, REPT(" ",SOURCE!$U$2-3), "")&amp;
      SOURCE!J1251&amp;", "&amp; IF(SOURCE!$V$2-LEN(SOURCE!J1251) &gt;= 0, REPT(" ",SOURCE!$V$2-LEN(SOURCE!J1251)), "")&amp;
      SOURCE!K1251&amp;      IF(SOURCE!$W$2-LEN(SOURCE!K1251) &gt;= 0, REPT(" ",SOURCE!$W$2-LEN(SOURCE!K1251)), "")&amp;
  ", "&amp; SOURCE!L1251&amp;      IF(SOURCE!$Y$2-LEN(SOURCE!L1251) &gt;= 0, REPT(" ",SOURCE!$Y$2-LEN(SOURCE!L1251)), "")&amp;
      "},"&amp;IF(SOURCE!M1251&lt;&gt;"","   "&amp;SOURCE!M1251,"")
 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252" spans="1:1">
      <c r="A1252" s="14" t="str">
        <f>IF(SOURCE!C1252&lt;0,VLOOKUP(SOURCE!C1252,lookups!A$1:B$25,2,0),
  IF(ISBLANK(SOURCE!C1252),
    "",
    "/* "&amp;TEXT(SOURCE!C1252,"???0")&amp;" *"&amp;
      SOURCE!D1252&amp;", "&amp; IF(SOURCE!$P$2-LEN(SOURCE!D1252) &gt;= 0, REPT(" ",SOURCE!$P$2-LEN(SOURCE!D1252)), "")&amp;
      SOURCE!E1252&amp;", "&amp; IF(SOURCE!$Q$2-LEN(SOURCE!E1252) &gt;= 0, REPT(" ",SOURCE!$Q$2-LEN(SOURCE!E1252)), "")&amp;
      SOURCE!F1252&amp;", "&amp; IF(SOURCE!$R$2-LEN(SOURCE!F1252) &gt;=0, REPT(" ",SOURCE!$R$2-LEN(SOURCE!F1252)), "")&amp;
      SOURCE!G1252&amp;", "&amp; IF(SOURCE!$S$2-LEN(SOURCE!G1252) &gt;= 0, REPT(" ",SOURCE!$S$2-LEN(SOURCE!G1252)), "")&amp;
      TEXT(SOURCE!H1252,"??0")&amp;", "&amp; IF(SOURCE!$T$2-3 &gt;= 0, REPT(" ",SOURCE!$T$2-3), "")&amp;
      TEXT(SOURCE!I1252,"??0")&amp;", "&amp; IF(SOURCE!$U$2-3 &gt;= 0, REPT(" ",SOURCE!$U$2-3), "")&amp;
      SOURCE!J1252&amp;", "&amp; IF(SOURCE!$V$2-LEN(SOURCE!J1252) &gt;= 0, REPT(" ",SOURCE!$V$2-LEN(SOURCE!J1252)), "")&amp;
      SOURCE!K1252&amp;      IF(SOURCE!$W$2-LEN(SOURCE!K1252) &gt;= 0, REPT(" ",SOURCE!$W$2-LEN(SOURCE!K1252)), "")&amp;
  ", "&amp; SOURCE!L1252&amp;      IF(SOURCE!$Y$2-LEN(SOURCE!L1252) &gt;= 0, REPT(" ",SOURCE!$Y$2-LEN(SOURCE!L1252)), "")&amp;
      "},"&amp;IF(SOURCE!M1252&lt;&gt;"","   "&amp;SOURCE!M1252,"")
 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253" spans="1:1">
      <c r="A1253" s="14" t="str">
        <f>IF(SOURCE!C1253&lt;0,VLOOKUP(SOURCE!C1253,lookups!A$1:B$25,2,0),
  IF(ISBLANK(SOURCE!C1253),
    "",
    "/* "&amp;TEXT(SOURCE!C1253,"???0")&amp;" *"&amp;
      SOURCE!D1253&amp;", "&amp; IF(SOURCE!$P$2-LEN(SOURCE!D1253) &gt;= 0, REPT(" ",SOURCE!$P$2-LEN(SOURCE!D1253)), "")&amp;
      SOURCE!E1253&amp;", "&amp; IF(SOURCE!$Q$2-LEN(SOURCE!E1253) &gt;= 0, REPT(" ",SOURCE!$Q$2-LEN(SOURCE!E1253)), "")&amp;
      SOURCE!F1253&amp;", "&amp; IF(SOURCE!$R$2-LEN(SOURCE!F1253) &gt;=0, REPT(" ",SOURCE!$R$2-LEN(SOURCE!F1253)), "")&amp;
      SOURCE!G1253&amp;", "&amp; IF(SOURCE!$S$2-LEN(SOURCE!G1253) &gt;= 0, REPT(" ",SOURCE!$S$2-LEN(SOURCE!G1253)), "")&amp;
      TEXT(SOURCE!H1253,"??0")&amp;", "&amp; IF(SOURCE!$T$2-3 &gt;= 0, REPT(" ",SOURCE!$T$2-3), "")&amp;
      TEXT(SOURCE!I1253,"??0")&amp;", "&amp; IF(SOURCE!$U$2-3 &gt;= 0, REPT(" ",SOURCE!$U$2-3), "")&amp;
      SOURCE!J1253&amp;", "&amp; IF(SOURCE!$V$2-LEN(SOURCE!J1253) &gt;= 0, REPT(" ",SOURCE!$V$2-LEN(SOURCE!J1253)), "")&amp;
      SOURCE!K1253&amp;      IF(SOURCE!$W$2-LEN(SOURCE!K1253) &gt;= 0, REPT(" ",SOURCE!$W$2-LEN(SOURCE!K1253)), "")&amp;
  ", "&amp; SOURCE!L1253&amp;      IF(SOURCE!$Y$2-LEN(SOURCE!L1253) &gt;= 0, REPT(" ",SOURCE!$Y$2-LEN(SOURCE!L1253)), "")&amp;
      "},"&amp;IF(SOURCE!M1253&lt;&gt;"","   "&amp;SOURCE!M1253,"")
 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254" spans="1:1">
      <c r="A1254" s="14" t="str">
        <f>IF(SOURCE!C1254&lt;0,VLOOKUP(SOURCE!C1254,lookups!A$1:B$25,2,0),
  IF(ISBLANK(SOURCE!C1254),
    "",
    "/* "&amp;TEXT(SOURCE!C1254,"???0")&amp;" *"&amp;
      SOURCE!D1254&amp;", "&amp; IF(SOURCE!$P$2-LEN(SOURCE!D1254) &gt;= 0, REPT(" ",SOURCE!$P$2-LEN(SOURCE!D1254)), "")&amp;
      SOURCE!E1254&amp;", "&amp; IF(SOURCE!$Q$2-LEN(SOURCE!E1254) &gt;= 0, REPT(" ",SOURCE!$Q$2-LEN(SOURCE!E1254)), "")&amp;
      SOURCE!F1254&amp;", "&amp; IF(SOURCE!$R$2-LEN(SOURCE!F1254) &gt;=0, REPT(" ",SOURCE!$R$2-LEN(SOURCE!F1254)), "")&amp;
      SOURCE!G1254&amp;", "&amp; IF(SOURCE!$S$2-LEN(SOURCE!G1254) &gt;= 0, REPT(" ",SOURCE!$S$2-LEN(SOURCE!G1254)), "")&amp;
      TEXT(SOURCE!H1254,"??0")&amp;", "&amp; IF(SOURCE!$T$2-3 &gt;= 0, REPT(" ",SOURCE!$T$2-3), "")&amp;
      TEXT(SOURCE!I1254,"??0")&amp;", "&amp; IF(SOURCE!$U$2-3 &gt;= 0, REPT(" ",SOURCE!$U$2-3), "")&amp;
      SOURCE!J1254&amp;", "&amp; IF(SOURCE!$V$2-LEN(SOURCE!J1254) &gt;= 0, REPT(" ",SOURCE!$V$2-LEN(SOURCE!J1254)), "")&amp;
      SOURCE!K1254&amp;      IF(SOURCE!$W$2-LEN(SOURCE!K1254) &gt;= 0, REPT(" ",SOURCE!$W$2-LEN(SOURCE!K1254)), "")&amp;
  ", "&amp; SOURCE!L1254&amp;      IF(SOURCE!$Y$2-LEN(SOURCE!L1254) &gt;= 0, REPT(" ",SOURCE!$Y$2-LEN(SOURCE!L1254)), "")&amp;
      "},"&amp;IF(SOURCE!M1254&lt;&gt;"","   "&amp;SOURCE!M1254,"")
 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255" spans="1:1">
      <c r="A1255" s="14" t="str">
        <f>IF(SOURCE!C1255&lt;0,VLOOKUP(SOURCE!C1255,lookups!A$1:B$25,2,0),
  IF(ISBLANK(SOURCE!C1255),
    "",
    "/* "&amp;TEXT(SOURCE!C1255,"???0")&amp;" *"&amp;
      SOURCE!D1255&amp;", "&amp; IF(SOURCE!$P$2-LEN(SOURCE!D1255) &gt;= 0, REPT(" ",SOURCE!$P$2-LEN(SOURCE!D1255)), "")&amp;
      SOURCE!E1255&amp;", "&amp; IF(SOURCE!$Q$2-LEN(SOURCE!E1255) &gt;= 0, REPT(" ",SOURCE!$Q$2-LEN(SOURCE!E1255)), "")&amp;
      SOURCE!F1255&amp;", "&amp; IF(SOURCE!$R$2-LEN(SOURCE!F1255) &gt;=0, REPT(" ",SOURCE!$R$2-LEN(SOURCE!F1255)), "")&amp;
      SOURCE!G1255&amp;", "&amp; IF(SOURCE!$S$2-LEN(SOURCE!G1255) &gt;= 0, REPT(" ",SOURCE!$S$2-LEN(SOURCE!G1255)), "")&amp;
      TEXT(SOURCE!H1255,"??0")&amp;", "&amp; IF(SOURCE!$T$2-3 &gt;= 0, REPT(" ",SOURCE!$T$2-3), "")&amp;
      TEXT(SOURCE!I1255,"??0")&amp;", "&amp; IF(SOURCE!$U$2-3 &gt;= 0, REPT(" ",SOURCE!$U$2-3), "")&amp;
      SOURCE!J1255&amp;", "&amp; IF(SOURCE!$V$2-LEN(SOURCE!J1255) &gt;= 0, REPT(" ",SOURCE!$V$2-LEN(SOURCE!J1255)), "")&amp;
      SOURCE!K1255&amp;      IF(SOURCE!$W$2-LEN(SOURCE!K1255) &gt;= 0, REPT(" ",SOURCE!$W$2-LEN(SOURCE!K1255)), "")&amp;
  ", "&amp; SOURCE!L1255&amp;      IF(SOURCE!$Y$2-LEN(SOURCE!L1255) &gt;= 0, REPT(" ",SOURCE!$Y$2-LEN(SOURCE!L1255)), "")&amp;
      "},"&amp;IF(SOURCE!M1255&lt;&gt;"","   "&amp;SOURCE!M1255,"")
 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256" spans="1:1">
      <c r="A1256" s="14" t="str">
        <f>IF(SOURCE!C1256&lt;0,VLOOKUP(SOURCE!C1256,lookups!A$1:B$25,2,0),
  IF(ISBLANK(SOURCE!C1256),
    "",
    "/* "&amp;TEXT(SOURCE!C1256,"???0")&amp;" *"&amp;
      SOURCE!D1256&amp;", "&amp; IF(SOURCE!$P$2-LEN(SOURCE!D1256) &gt;= 0, REPT(" ",SOURCE!$P$2-LEN(SOURCE!D1256)), "")&amp;
      SOURCE!E1256&amp;", "&amp; IF(SOURCE!$Q$2-LEN(SOURCE!E1256) &gt;= 0, REPT(" ",SOURCE!$Q$2-LEN(SOURCE!E1256)), "")&amp;
      SOURCE!F1256&amp;", "&amp; IF(SOURCE!$R$2-LEN(SOURCE!F1256) &gt;=0, REPT(" ",SOURCE!$R$2-LEN(SOURCE!F1256)), "")&amp;
      SOURCE!G1256&amp;", "&amp; IF(SOURCE!$S$2-LEN(SOURCE!G1256) &gt;= 0, REPT(" ",SOURCE!$S$2-LEN(SOURCE!G1256)), "")&amp;
      TEXT(SOURCE!H1256,"??0")&amp;", "&amp; IF(SOURCE!$T$2-3 &gt;= 0, REPT(" ",SOURCE!$T$2-3), "")&amp;
      TEXT(SOURCE!I1256,"??0")&amp;", "&amp; IF(SOURCE!$U$2-3 &gt;= 0, REPT(" ",SOURCE!$U$2-3), "")&amp;
      SOURCE!J1256&amp;", "&amp; IF(SOURCE!$V$2-LEN(SOURCE!J1256) &gt;= 0, REPT(" ",SOURCE!$V$2-LEN(SOURCE!J1256)), "")&amp;
      SOURCE!K1256&amp;      IF(SOURCE!$W$2-LEN(SOURCE!K1256) &gt;= 0, REPT(" ",SOURCE!$W$2-LEN(SOURCE!K1256)), "")&amp;
  ", "&amp; SOURCE!L1256&amp;      IF(SOURCE!$Y$2-LEN(SOURCE!L1256) &gt;= 0, REPT(" ",SOURCE!$Y$2-LEN(SOURCE!L1256)), "")&amp;
      "},"&amp;IF(SOURCE!M1256&lt;&gt;"","   "&amp;SOURCE!M1256,"")
 )
)</f>
        <v>/* 1368 */  { itemToBeCoded,               NOPARAM     /*# JM #*/,      STD_alpha "STR",                               STD_alpha "STR",                               0,       0,       CAT_MENU, SLS_UNCHANGED, US_UNCHANGED},   //JM Changed a.FN to STRNG</v>
      </c>
    </row>
    <row r="1257" spans="1:1">
      <c r="A1257" s="14" t="str">
        <f>IF(SOURCE!C1257&lt;0,VLOOKUP(SOURCE!C1257,lookups!A$1:B$25,2,0),
  IF(ISBLANK(SOURCE!C1257),
    "",
    "/* "&amp;TEXT(SOURCE!C1257,"???0")&amp;" *"&amp;
      SOURCE!D1257&amp;", "&amp; IF(SOURCE!$P$2-LEN(SOURCE!D1257) &gt;= 0, REPT(" ",SOURCE!$P$2-LEN(SOURCE!D1257)), "")&amp;
      SOURCE!E1257&amp;", "&amp; IF(SOURCE!$Q$2-LEN(SOURCE!E1257) &gt;= 0, REPT(" ",SOURCE!$Q$2-LEN(SOURCE!E1257)), "")&amp;
      SOURCE!F1257&amp;", "&amp; IF(SOURCE!$R$2-LEN(SOURCE!F1257) &gt;=0, REPT(" ",SOURCE!$R$2-LEN(SOURCE!F1257)), "")&amp;
      SOURCE!G1257&amp;", "&amp; IF(SOURCE!$S$2-LEN(SOURCE!G1257) &gt;= 0, REPT(" ",SOURCE!$S$2-LEN(SOURCE!G1257)), "")&amp;
      TEXT(SOURCE!H1257,"??0")&amp;", "&amp; IF(SOURCE!$T$2-3 &gt;= 0, REPT(" ",SOURCE!$T$2-3), "")&amp;
      TEXT(SOURCE!I1257,"??0")&amp;", "&amp; IF(SOURCE!$U$2-3 &gt;= 0, REPT(" ",SOURCE!$U$2-3), "")&amp;
      SOURCE!J1257&amp;", "&amp; IF(SOURCE!$V$2-LEN(SOURCE!J1257) &gt;= 0, REPT(" ",SOURCE!$V$2-LEN(SOURCE!J1257)), "")&amp;
      SOURCE!K1257&amp;      IF(SOURCE!$W$2-LEN(SOURCE!K1257) &gt;= 0, REPT(" ",SOURCE!$W$2-LEN(SOURCE!K1257)), "")&amp;
  ", "&amp; SOURCE!L1257&amp;      IF(SOURCE!$Y$2-LEN(SOURCE!L1257) &gt;= 0, REPT(" ",SOURCE!$Y$2-LEN(SOURCE!L1257)), "")&amp;
      "},"&amp;IF(SOURCE!M1257&lt;&gt;"","   "&amp;SOURCE!M1257,"")
 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258" spans="1:1">
      <c r="A1258" s="14" t="str">
        <f>IF(SOURCE!C1258&lt;0,VLOOKUP(SOURCE!C1258,lookups!A$1:B$25,2,0),
  IF(ISBLANK(SOURCE!C1258),
    "",
    "/* "&amp;TEXT(SOURCE!C1258,"???0")&amp;" *"&amp;
      SOURCE!D1258&amp;", "&amp; IF(SOURCE!$P$2-LEN(SOURCE!D1258) &gt;= 0, REPT(" ",SOURCE!$P$2-LEN(SOURCE!D1258)), "")&amp;
      SOURCE!E1258&amp;", "&amp; IF(SOURCE!$Q$2-LEN(SOURCE!E1258) &gt;= 0, REPT(" ",SOURCE!$Q$2-LEN(SOURCE!E1258)), "")&amp;
      SOURCE!F1258&amp;", "&amp; IF(SOURCE!$R$2-LEN(SOURCE!F1258) &gt;=0, REPT(" ",SOURCE!$R$2-LEN(SOURCE!F1258)), "")&amp;
      SOURCE!G1258&amp;", "&amp; IF(SOURCE!$S$2-LEN(SOURCE!G1258) &gt;= 0, REPT(" ",SOURCE!$S$2-LEN(SOURCE!G1258)), "")&amp;
      TEXT(SOURCE!H1258,"??0")&amp;", "&amp; IF(SOURCE!$T$2-3 &gt;= 0, REPT(" ",SOURCE!$T$2-3), "")&amp;
      TEXT(SOURCE!I1258,"??0")&amp;", "&amp; IF(SOURCE!$U$2-3 &gt;= 0, REPT(" ",SOURCE!$U$2-3), "")&amp;
      SOURCE!J1258&amp;", "&amp; IF(SOURCE!$V$2-LEN(SOURCE!J1258) &gt;= 0, REPT(" ",SOURCE!$V$2-LEN(SOURCE!J1258)), "")&amp;
      SOURCE!K1258&amp;      IF(SOURCE!$W$2-LEN(SOURCE!K1258) &gt;= 0, REPT(" ",SOURCE!$W$2-LEN(SOURCE!K1258)), "")&amp;
  ", "&amp; SOURCE!L1258&amp;      IF(SOURCE!$Y$2-LEN(SOURCE!L1258) &gt;= 0, REPT(" ",SOURCE!$Y$2-LEN(SOURCE!L1258)), "")&amp;
      "},"&amp;IF(SOURCE!M1258&lt;&gt;"","   "&amp;SOURCE!M1258,"")
 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259" spans="1:1">
      <c r="A1259" s="14" t="str">
        <f>IF(SOURCE!C1259&lt;0,VLOOKUP(SOURCE!C1259,lookups!A$1:B$25,2,0),
  IF(ISBLANK(SOURCE!C1259),
    "",
    "/* "&amp;TEXT(SOURCE!C1259,"???0")&amp;" *"&amp;
      SOURCE!D1259&amp;", "&amp; IF(SOURCE!$P$2-LEN(SOURCE!D1259) &gt;= 0, REPT(" ",SOURCE!$P$2-LEN(SOURCE!D1259)), "")&amp;
      SOURCE!E1259&amp;", "&amp; IF(SOURCE!$Q$2-LEN(SOURCE!E1259) &gt;= 0, REPT(" ",SOURCE!$Q$2-LEN(SOURCE!E1259)), "")&amp;
      SOURCE!F1259&amp;", "&amp; IF(SOURCE!$R$2-LEN(SOURCE!F1259) &gt;=0, REPT(" ",SOURCE!$R$2-LEN(SOURCE!F1259)), "")&amp;
      SOURCE!G1259&amp;", "&amp; IF(SOURCE!$S$2-LEN(SOURCE!G1259) &gt;= 0, REPT(" ",SOURCE!$S$2-LEN(SOURCE!G1259)), "")&amp;
      TEXT(SOURCE!H1259,"??0")&amp;", "&amp; IF(SOURCE!$T$2-3 &gt;= 0, REPT(" ",SOURCE!$T$2-3), "")&amp;
      TEXT(SOURCE!I1259,"??0")&amp;", "&amp; IF(SOURCE!$U$2-3 &gt;= 0, REPT(" ",SOURCE!$U$2-3), "")&amp;
      SOURCE!J1259&amp;", "&amp; IF(SOURCE!$V$2-LEN(SOURCE!J1259) &gt;= 0, REPT(" ",SOURCE!$V$2-LEN(SOURCE!J1259)), "")&amp;
      SOURCE!K1259&amp;      IF(SOURCE!$W$2-LEN(SOURCE!K1259) &gt;= 0, REPT(" ",SOURCE!$W$2-LEN(SOURCE!K1259)), "")&amp;
  ", "&amp; SOURCE!L1259&amp;      IF(SOURCE!$Y$2-LEN(SOURCE!L1259) &gt;= 0, REPT(" ",SOURCE!$Y$2-LEN(SOURCE!L1259)), "")&amp;
      "},"&amp;IF(SOURCE!M1259&lt;&gt;"","   "&amp;SOURCE!M1259,"")
 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260" spans="1:1">
      <c r="A1260" s="14" t="str">
        <f>IF(SOURCE!C1260&lt;0,VLOOKUP(SOURCE!C1260,lookups!A$1:B$25,2,0),
  IF(ISBLANK(SOURCE!C1260),
    "",
    "/* "&amp;TEXT(SOURCE!C1260,"???0")&amp;" *"&amp;
      SOURCE!D1260&amp;", "&amp; IF(SOURCE!$P$2-LEN(SOURCE!D1260) &gt;= 0, REPT(" ",SOURCE!$P$2-LEN(SOURCE!D1260)), "")&amp;
      SOURCE!E1260&amp;", "&amp; IF(SOURCE!$Q$2-LEN(SOURCE!E1260) &gt;= 0, REPT(" ",SOURCE!$Q$2-LEN(SOURCE!E1260)), "")&amp;
      SOURCE!F1260&amp;", "&amp; IF(SOURCE!$R$2-LEN(SOURCE!F1260) &gt;=0, REPT(" ",SOURCE!$R$2-LEN(SOURCE!F1260)), "")&amp;
      SOURCE!G1260&amp;", "&amp; IF(SOURCE!$S$2-LEN(SOURCE!G1260) &gt;= 0, REPT(" ",SOURCE!$S$2-LEN(SOURCE!G1260)), "")&amp;
      TEXT(SOURCE!H1260,"??0")&amp;", "&amp; IF(SOURCE!$T$2-3 &gt;= 0, REPT(" ",SOURCE!$T$2-3), "")&amp;
      TEXT(SOURCE!I1260,"??0")&amp;", "&amp; IF(SOURCE!$U$2-3 &gt;= 0, REPT(" ",SOURCE!$U$2-3), "")&amp;
      SOURCE!J1260&amp;", "&amp; IF(SOURCE!$V$2-LEN(SOURCE!J1260) &gt;= 0, REPT(" ",SOURCE!$V$2-LEN(SOURCE!J1260)), "")&amp;
      SOURCE!K1260&amp;      IF(SOURCE!$W$2-LEN(SOURCE!K1260) &gt;= 0, REPT(" ",SOURCE!$W$2-LEN(SOURCE!K1260)), "")&amp;
  ", "&amp; SOURCE!L1260&amp;      IF(SOURCE!$Y$2-LEN(SOURCE!L1260) &gt;= 0, REPT(" ",SOURCE!$Y$2-LEN(SOURCE!L1260)), "")&amp;
      "},"&amp;IF(SOURCE!M1260&lt;&gt;"","   "&amp;SOURCE!M1260,"")
 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261" spans="1:1">
      <c r="A1261" s="14" t="str">
        <f>IF(SOURCE!C1261&lt;0,VLOOKUP(SOURCE!C1261,lookups!A$1:B$25,2,0),
  IF(ISBLANK(SOURCE!C1261),
    "",
    "/* "&amp;TEXT(SOURCE!C1261,"???0")&amp;" *"&amp;
      SOURCE!D1261&amp;", "&amp; IF(SOURCE!$P$2-LEN(SOURCE!D1261) &gt;= 0, REPT(" ",SOURCE!$P$2-LEN(SOURCE!D1261)), "")&amp;
      SOURCE!E1261&amp;", "&amp; IF(SOURCE!$Q$2-LEN(SOURCE!E1261) &gt;= 0, REPT(" ",SOURCE!$Q$2-LEN(SOURCE!E1261)), "")&amp;
      SOURCE!F1261&amp;", "&amp; IF(SOURCE!$R$2-LEN(SOURCE!F1261) &gt;=0, REPT(" ",SOURCE!$R$2-LEN(SOURCE!F1261)), "")&amp;
      SOURCE!G1261&amp;", "&amp; IF(SOURCE!$S$2-LEN(SOURCE!G1261) &gt;= 0, REPT(" ",SOURCE!$S$2-LEN(SOURCE!G1261)), "")&amp;
      TEXT(SOURCE!H1261,"??0")&amp;", "&amp; IF(SOURCE!$T$2-3 &gt;= 0, REPT(" ",SOURCE!$T$2-3), "")&amp;
      TEXT(SOURCE!I1261,"??0")&amp;", "&amp; IF(SOURCE!$U$2-3 &gt;= 0, REPT(" ",SOURCE!$U$2-3), "")&amp;
      SOURCE!J1261&amp;", "&amp; IF(SOURCE!$V$2-LEN(SOURCE!J1261) &gt;= 0, REPT(" ",SOURCE!$V$2-LEN(SOURCE!J1261)), "")&amp;
      SOURCE!K1261&amp;      IF(SOURCE!$W$2-LEN(SOURCE!K1261) &gt;= 0, REPT(" ",SOURCE!$W$2-LEN(SOURCE!K1261)), "")&amp;
  ", "&amp; SOURCE!L1261&amp;      IF(SOURCE!$Y$2-LEN(SOURCE!L1261) &gt;= 0, REPT(" ",SOURCE!$Y$2-LEN(SOURCE!L1261)), "")&amp;
      "},"&amp;IF(SOURCE!M1261&lt;&gt;"","   "&amp;SOURCE!M1261,"")
 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262" spans="1:1">
      <c r="A1262" s="14" t="str">
        <f>IF(SOURCE!C1262&lt;0,VLOOKUP(SOURCE!C1262,lookups!A$1:B$25,2,0),
  IF(ISBLANK(SOURCE!C1262),
    "",
    "/* "&amp;TEXT(SOURCE!C1262,"???0")&amp;" *"&amp;
      SOURCE!D1262&amp;", "&amp; IF(SOURCE!$P$2-LEN(SOURCE!D1262) &gt;= 0, REPT(" ",SOURCE!$P$2-LEN(SOURCE!D1262)), "")&amp;
      SOURCE!E1262&amp;", "&amp; IF(SOURCE!$Q$2-LEN(SOURCE!E1262) &gt;= 0, REPT(" ",SOURCE!$Q$2-LEN(SOURCE!E1262)), "")&amp;
      SOURCE!F1262&amp;", "&amp; IF(SOURCE!$R$2-LEN(SOURCE!F1262) &gt;=0, REPT(" ",SOURCE!$R$2-LEN(SOURCE!F1262)), "")&amp;
      SOURCE!G1262&amp;", "&amp; IF(SOURCE!$S$2-LEN(SOURCE!G1262) &gt;= 0, REPT(" ",SOURCE!$S$2-LEN(SOURCE!G1262)), "")&amp;
      TEXT(SOURCE!H1262,"??0")&amp;", "&amp; IF(SOURCE!$T$2-3 &gt;= 0, REPT(" ",SOURCE!$T$2-3), "")&amp;
      TEXT(SOURCE!I1262,"??0")&amp;", "&amp; IF(SOURCE!$U$2-3 &gt;= 0, REPT(" ",SOURCE!$U$2-3), "")&amp;
      SOURCE!J1262&amp;", "&amp; IF(SOURCE!$V$2-LEN(SOURCE!J1262) &gt;= 0, REPT(" ",SOURCE!$V$2-LEN(SOURCE!J1262)), "")&amp;
      SOURCE!K1262&amp;      IF(SOURCE!$W$2-LEN(SOURCE!K1262) &gt;= 0, REPT(" ",SOURCE!$W$2-LEN(SOURCE!K1262)), "")&amp;
  ", "&amp; SOURCE!L1262&amp;      IF(SOURCE!$Y$2-LEN(SOURCE!L1262) &gt;= 0, REPT(" ",SOURCE!$Y$2-LEN(SOURCE!L1262)), "")&amp;
      "},"&amp;IF(SOURCE!M1262&lt;&gt;"","   "&amp;SOURCE!M1262,"")
 )
)</f>
        <v>/* 1374 */  { itemToBeCoded,               NOPARAM     /*# JM #*/,      "CONV",                                        "CONV",                                        0,       0,       CAT_MENU, SLS_UNCHANGED, US_UNCHANGED},   //JM Change to text DRG and change again to CONV</v>
      </c>
    </row>
    <row r="1263" spans="1:1">
      <c r="A1263" s="14" t="str">
        <f>IF(SOURCE!C1263&lt;0,VLOOKUP(SOURCE!C1263,lookups!A$1:B$25,2,0),
  IF(ISBLANK(SOURCE!C1263),
    "",
    "/* "&amp;TEXT(SOURCE!C1263,"???0")&amp;" *"&amp;
      SOURCE!D1263&amp;", "&amp; IF(SOURCE!$P$2-LEN(SOURCE!D1263) &gt;= 0, REPT(" ",SOURCE!$P$2-LEN(SOURCE!D1263)), "")&amp;
      SOURCE!E1263&amp;", "&amp; IF(SOURCE!$Q$2-LEN(SOURCE!E1263) &gt;= 0, REPT(" ",SOURCE!$Q$2-LEN(SOURCE!E1263)), "")&amp;
      SOURCE!F1263&amp;", "&amp; IF(SOURCE!$R$2-LEN(SOURCE!F1263) &gt;=0, REPT(" ",SOURCE!$R$2-LEN(SOURCE!F1263)), "")&amp;
      SOURCE!G1263&amp;", "&amp; IF(SOURCE!$S$2-LEN(SOURCE!G1263) &gt;= 0, REPT(" ",SOURCE!$S$2-LEN(SOURCE!G1263)), "")&amp;
      TEXT(SOURCE!H1263,"??0")&amp;", "&amp; IF(SOURCE!$T$2-3 &gt;= 0, REPT(" ",SOURCE!$T$2-3), "")&amp;
      TEXT(SOURCE!I1263,"??0")&amp;", "&amp; IF(SOURCE!$U$2-3 &gt;= 0, REPT(" ",SOURCE!$U$2-3), "")&amp;
      SOURCE!J1263&amp;", "&amp; IF(SOURCE!$V$2-LEN(SOURCE!J1263) &gt;= 0, REPT(" ",SOURCE!$V$2-LEN(SOURCE!J1263)), "")&amp;
      SOURCE!K1263&amp;      IF(SOURCE!$W$2-LEN(SOURCE!K1263) &gt;= 0, REPT(" ",SOURCE!$W$2-LEN(SOURCE!K1263)), "")&amp;
  ", "&amp; SOURCE!L1263&amp;      IF(SOURCE!$Y$2-LEN(SOURCE!L1263) &gt;= 0, REPT(" ",SOURCE!$Y$2-LEN(SOURCE!L1263)), "")&amp;
      "},"&amp;IF(SOURCE!M1263&lt;&gt;"","   "&amp;SOURCE!M1263,"")
 )
)</f>
        <v>/* 1375 */  { itemToBeCoded,               NOPARAM,                     STD_alpha STD_ELLIPSIS STD_omega,              STD_alpha STD_ELLIPSIS STD_omega,              0,       0,       CAT_MENU, SLS_UNCHANGED, US_UNCHANGED},   // Small greek letters</v>
      </c>
    </row>
    <row r="1264" spans="1:1">
      <c r="A1264" s="14" t="str">
        <f>IF(SOURCE!C1264&lt;0,VLOOKUP(SOURCE!C1264,lookups!A$1:B$25,2,0),
  IF(ISBLANK(SOURCE!C1264),
    "",
    "/* "&amp;TEXT(SOURCE!C1264,"???0")&amp;" *"&amp;
      SOURCE!D1264&amp;", "&amp; IF(SOURCE!$P$2-LEN(SOURCE!D1264) &gt;= 0, REPT(" ",SOURCE!$P$2-LEN(SOURCE!D1264)), "")&amp;
      SOURCE!E1264&amp;", "&amp; IF(SOURCE!$Q$2-LEN(SOURCE!E1264) &gt;= 0, REPT(" ",SOURCE!$Q$2-LEN(SOURCE!E1264)), "")&amp;
      SOURCE!F1264&amp;", "&amp; IF(SOURCE!$R$2-LEN(SOURCE!F1264) &gt;=0, REPT(" ",SOURCE!$R$2-LEN(SOURCE!F1264)), "")&amp;
      SOURCE!G1264&amp;", "&amp; IF(SOURCE!$S$2-LEN(SOURCE!G1264) &gt;= 0, REPT(" ",SOURCE!$S$2-LEN(SOURCE!G1264)), "")&amp;
      TEXT(SOURCE!H1264,"??0")&amp;", "&amp; IF(SOURCE!$T$2-3 &gt;= 0, REPT(" ",SOURCE!$T$2-3), "")&amp;
      TEXT(SOURCE!I1264,"??0")&amp;", "&amp; IF(SOURCE!$U$2-3 &gt;= 0, REPT(" ",SOURCE!$U$2-3), "")&amp;
      SOURCE!J1264&amp;", "&amp; IF(SOURCE!$V$2-LEN(SOURCE!J1264) &gt;= 0, REPT(" ",SOURCE!$V$2-LEN(SOURCE!J1264)), "")&amp;
      SOURCE!K1264&amp;      IF(SOURCE!$W$2-LEN(SOURCE!K1264) &gt;= 0, REPT(" ",SOURCE!$W$2-LEN(SOURCE!K1264)), "")&amp;
  ", "&amp; SOURCE!L1264&amp;      IF(SOURCE!$Y$2-LEN(SOURCE!L1264) &gt;= 0, REPT(" ",SOURCE!$Y$2-LEN(SOURCE!L1264)), "")&amp;
      "},"&amp;IF(SOURCE!M1264&lt;&gt;"","   "&amp;SOURCE!M1264,"")
 )
)</f>
        <v>/* 1376 */  { itemToBeCoded,               NOPARAM,                     STD_alpha "intl",                              STD_alpha "intl",                              0,       0,       CAT_MENU, SLS_UNCHANGED, US_UNCHANGED},   // Small intl letters</v>
      </c>
    </row>
    <row r="1265" spans="1:1">
      <c r="A1265" s="14" t="str">
        <f>IF(SOURCE!C1265&lt;0,VLOOKUP(SOURCE!C1265,lookups!A$1:B$25,2,0),
  IF(ISBLANK(SOURCE!C1265),
    "",
    "/* "&amp;TEXT(SOURCE!C1265,"???0")&amp;" *"&amp;
      SOURCE!D1265&amp;", "&amp; IF(SOURCE!$P$2-LEN(SOURCE!D1265) &gt;= 0, REPT(" ",SOURCE!$P$2-LEN(SOURCE!D1265)), "")&amp;
      SOURCE!E1265&amp;", "&amp; IF(SOURCE!$Q$2-LEN(SOURCE!E1265) &gt;= 0, REPT(" ",SOURCE!$Q$2-LEN(SOURCE!E1265)), "")&amp;
      SOURCE!F1265&amp;", "&amp; IF(SOURCE!$R$2-LEN(SOURCE!F1265) &gt;=0, REPT(" ",SOURCE!$R$2-LEN(SOURCE!F1265)), "")&amp;
      SOURCE!G1265&amp;", "&amp; IF(SOURCE!$S$2-LEN(SOURCE!G1265) &gt;= 0, REPT(" ",SOURCE!$S$2-LEN(SOURCE!G1265)), "")&amp;
      TEXT(SOURCE!H1265,"??0")&amp;", "&amp; IF(SOURCE!$T$2-3 &gt;= 0, REPT(" ",SOURCE!$T$2-3), "")&amp;
      TEXT(SOURCE!I1265,"??0")&amp;", "&amp; IF(SOURCE!$U$2-3 &gt;= 0, REPT(" ",SOURCE!$U$2-3), "")&amp;
      SOURCE!J1265&amp;", "&amp; IF(SOURCE!$V$2-LEN(SOURCE!J1265) &gt;= 0, REPT(" ",SOURCE!$V$2-LEN(SOURCE!J1265)), "")&amp;
      SOURCE!K1265&amp;      IF(SOURCE!$W$2-LEN(SOURCE!K1265) &gt;= 0, REPT(" ",SOURCE!$W$2-LEN(SOURCE!K1265)), "")&amp;
  ", "&amp; SOURCE!L1265&amp;      IF(SOURCE!$Y$2-LEN(SOURCE!L1265) &gt;= 0, REPT(" ",SOURCE!$Y$2-LEN(SOURCE!L1265)), "")&amp;
      "},"&amp;IF(SOURCE!M1265&lt;&gt;"","   "&amp;SOURCE!M1265,"")
 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266" spans="1:1">
      <c r="A1266" s="14" t="str">
        <f>IF(SOURCE!C1266&lt;0,VLOOKUP(SOURCE!C1266,lookups!A$1:B$25,2,0),
  IF(ISBLANK(SOURCE!C1266),
    "",
    "/* "&amp;TEXT(SOURCE!C1266,"???0")&amp;" *"&amp;
      SOURCE!D1266&amp;", "&amp; IF(SOURCE!$P$2-LEN(SOURCE!D1266) &gt;= 0, REPT(" ",SOURCE!$P$2-LEN(SOURCE!D1266)), "")&amp;
      SOURCE!E1266&amp;", "&amp; IF(SOURCE!$Q$2-LEN(SOURCE!E1266) &gt;= 0, REPT(" ",SOURCE!$Q$2-LEN(SOURCE!E1266)), "")&amp;
      SOURCE!F1266&amp;", "&amp; IF(SOURCE!$R$2-LEN(SOURCE!F1266) &gt;=0, REPT(" ",SOURCE!$R$2-LEN(SOURCE!F1266)), "")&amp;
      SOURCE!G1266&amp;", "&amp; IF(SOURCE!$S$2-LEN(SOURCE!G1266) &gt;= 0, REPT(" ",SOURCE!$S$2-LEN(SOURCE!G1266)), "")&amp;
      TEXT(SOURCE!H1266,"??0")&amp;", "&amp; IF(SOURCE!$T$2-3 &gt;= 0, REPT(" ",SOURCE!$T$2-3), "")&amp;
      TEXT(SOURCE!I1266,"??0")&amp;", "&amp; IF(SOURCE!$U$2-3 &gt;= 0, REPT(" ",SOURCE!$U$2-3), "")&amp;
      SOURCE!J1266&amp;", "&amp; IF(SOURCE!$V$2-LEN(SOURCE!J1266) &gt;= 0, REPT(" ",SOURCE!$V$2-LEN(SOURCE!J1266)), "")&amp;
      SOURCE!K1266&amp;      IF(SOURCE!$W$2-LEN(SOURCE!K1266) &gt;= 0, REPT(" ",SOURCE!$W$2-LEN(SOURCE!K1266)), "")&amp;
  ", "&amp; SOURCE!L1266&amp;      IF(SOURCE!$Y$2-LEN(SOURCE!L1266) &gt;= 0, REPT(" ",SOURCE!$Y$2-LEN(SOURCE!L1266)), "")&amp;
      "},"&amp;IF(SOURCE!M1266&lt;&gt;"","   "&amp;SOURCE!M1266,"")
 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267" spans="1:1">
      <c r="A1267" s="14" t="str">
        <f>IF(SOURCE!C1267&lt;0,VLOOKUP(SOURCE!C1267,lookups!A$1:B$25,2,0),
  IF(ISBLANK(SOURCE!C1267),
    "",
    "/* "&amp;TEXT(SOURCE!C1267,"???0")&amp;" *"&amp;
      SOURCE!D1267&amp;", "&amp; IF(SOURCE!$P$2-LEN(SOURCE!D1267) &gt;= 0, REPT(" ",SOURCE!$P$2-LEN(SOURCE!D1267)), "")&amp;
      SOURCE!E1267&amp;", "&amp; IF(SOURCE!$Q$2-LEN(SOURCE!E1267) &gt;= 0, REPT(" ",SOURCE!$Q$2-LEN(SOURCE!E1267)), "")&amp;
      SOURCE!F1267&amp;", "&amp; IF(SOURCE!$R$2-LEN(SOURCE!F1267) &gt;=0, REPT(" ",SOURCE!$R$2-LEN(SOURCE!F1267)), "")&amp;
      SOURCE!G1267&amp;", "&amp; IF(SOURCE!$S$2-LEN(SOURCE!G1267) &gt;= 0, REPT(" ",SOURCE!$S$2-LEN(SOURCE!G1267)), "")&amp;
      TEXT(SOURCE!H1267,"??0")&amp;", "&amp; IF(SOURCE!$T$2-3 &gt;= 0, REPT(" ",SOURCE!$T$2-3), "")&amp;
      TEXT(SOURCE!I1267,"??0")&amp;", "&amp; IF(SOURCE!$U$2-3 &gt;= 0, REPT(" ",SOURCE!$U$2-3), "")&amp;
      SOURCE!J1267&amp;", "&amp; IF(SOURCE!$V$2-LEN(SOURCE!J1267) &gt;= 0, REPT(" ",SOURCE!$V$2-LEN(SOURCE!J1267)), "")&amp;
      SOURCE!K1267&amp;      IF(SOURCE!$W$2-LEN(SOURCE!K1267) &gt;= 0, REPT(" ",SOURCE!$W$2-LEN(SOURCE!K1267)), "")&amp;
  ", "&amp; SOURCE!L1267&amp;      IF(SOURCE!$Y$2-LEN(SOURCE!L1267) &gt;= 0, REPT(" ",SOURCE!$Y$2-LEN(SOURCE!L1267)), "")&amp;
      "},"&amp;IF(SOURCE!M1267&lt;&gt;"","   "&amp;SOURCE!M1267,"")
 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268" spans="1:1">
      <c r="A1268" s="14" t="str">
        <f>IF(SOURCE!C1268&lt;0,VLOOKUP(SOURCE!C1268,lookups!A$1:B$25,2,0),
  IF(ISBLANK(SOURCE!C1268),
    "",
    "/* "&amp;TEXT(SOURCE!C1268,"???0")&amp;" *"&amp;
      SOURCE!D1268&amp;", "&amp; IF(SOURCE!$P$2-LEN(SOURCE!D1268) &gt;= 0, REPT(" ",SOURCE!$P$2-LEN(SOURCE!D1268)), "")&amp;
      SOURCE!E1268&amp;", "&amp; IF(SOURCE!$Q$2-LEN(SOURCE!E1268) &gt;= 0, REPT(" ",SOURCE!$Q$2-LEN(SOURCE!E1268)), "")&amp;
      SOURCE!F1268&amp;", "&amp; IF(SOURCE!$R$2-LEN(SOURCE!F1268) &gt;=0, REPT(" ",SOURCE!$R$2-LEN(SOURCE!F1268)), "")&amp;
      SOURCE!G1268&amp;", "&amp; IF(SOURCE!$S$2-LEN(SOURCE!G1268) &gt;= 0, REPT(" ",SOURCE!$S$2-LEN(SOURCE!G1268)), "")&amp;
      TEXT(SOURCE!H1268,"??0")&amp;", "&amp; IF(SOURCE!$T$2-3 &gt;= 0, REPT(" ",SOURCE!$T$2-3), "")&amp;
      TEXT(SOURCE!I1268,"??0")&amp;", "&amp; IF(SOURCE!$U$2-3 &gt;= 0, REPT(" ",SOURCE!$U$2-3), "")&amp;
      SOURCE!J1268&amp;", "&amp; IF(SOURCE!$V$2-LEN(SOURCE!J1268) &gt;= 0, REPT(" ",SOURCE!$V$2-LEN(SOURCE!J1268)), "")&amp;
      SOURCE!K1268&amp;      IF(SOURCE!$W$2-LEN(SOURCE!K1268) &gt;= 0, REPT(" ",SOURCE!$W$2-LEN(SOURCE!K1268)), "")&amp;
  ", "&amp; SOURCE!L1268&amp;      IF(SOURCE!$Y$2-LEN(SOURCE!L1268) &gt;= 0, REPT(" ",SOURCE!$Y$2-LEN(SOURCE!L1268)), "")&amp;
      "},"&amp;IF(SOURCE!M1268&lt;&gt;"","   "&amp;SOURCE!M1268,"")
 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269" spans="1:1">
      <c r="A1269" s="14" t="str">
        <f>IF(SOURCE!C1269&lt;0,VLOOKUP(SOURCE!C1269,lookups!A$1:B$25,2,0),
  IF(ISBLANK(SOURCE!C1269),
    "",
    "/* "&amp;TEXT(SOURCE!C1269,"???0")&amp;" *"&amp;
      SOURCE!D1269&amp;", "&amp; IF(SOURCE!$P$2-LEN(SOURCE!D1269) &gt;= 0, REPT(" ",SOURCE!$P$2-LEN(SOURCE!D1269)), "")&amp;
      SOURCE!E1269&amp;", "&amp; IF(SOURCE!$Q$2-LEN(SOURCE!E1269) &gt;= 0, REPT(" ",SOURCE!$Q$2-LEN(SOURCE!E1269)), "")&amp;
      SOURCE!F1269&amp;", "&amp; IF(SOURCE!$R$2-LEN(SOURCE!F1269) &gt;=0, REPT(" ",SOURCE!$R$2-LEN(SOURCE!F1269)), "")&amp;
      SOURCE!G1269&amp;", "&amp; IF(SOURCE!$S$2-LEN(SOURCE!G1269) &gt;= 0, REPT(" ",SOURCE!$S$2-LEN(SOURCE!G1269)), "")&amp;
      TEXT(SOURCE!H1269,"??0")&amp;", "&amp; IF(SOURCE!$T$2-3 &gt;= 0, REPT(" ",SOURCE!$T$2-3), "")&amp;
      TEXT(SOURCE!I1269,"??0")&amp;", "&amp; IF(SOURCE!$U$2-3 &gt;= 0, REPT(" ",SOURCE!$U$2-3), "")&amp;
      SOURCE!J1269&amp;", "&amp; IF(SOURCE!$V$2-LEN(SOURCE!J1269) &gt;= 0, REPT(" ",SOURCE!$V$2-LEN(SOURCE!J1269)), "")&amp;
      SOURCE!K1269&amp;      IF(SOURCE!$W$2-LEN(SOURCE!K1269) &gt;= 0, REPT(" ",SOURCE!$W$2-LEN(SOURCE!K1269)), "")&amp;
  ", "&amp; SOURCE!L1269&amp;      IF(SOURCE!$Y$2-LEN(SOURCE!L1269) &gt;= 0, REPT(" ",SOURCE!$Y$2-LEN(SOURCE!L1269)), "")&amp;
      "},"&amp;IF(SOURCE!M1269&lt;&gt;"","   "&amp;SOURCE!M1269,"")
 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270" spans="1:1">
      <c r="A1270" s="14" t="str">
        <f>IF(SOURCE!C1270&lt;0,VLOOKUP(SOURCE!C1270,lookups!A$1:B$25,2,0),
  IF(ISBLANK(SOURCE!C1270),
    "",
    "/* "&amp;TEXT(SOURCE!C1270,"???0")&amp;" *"&amp;
      SOURCE!D1270&amp;", "&amp; IF(SOURCE!$P$2-LEN(SOURCE!D1270) &gt;= 0, REPT(" ",SOURCE!$P$2-LEN(SOURCE!D1270)), "")&amp;
      SOURCE!E1270&amp;", "&amp; IF(SOURCE!$Q$2-LEN(SOURCE!E1270) &gt;= 0, REPT(" ",SOURCE!$Q$2-LEN(SOURCE!E1270)), "")&amp;
      SOURCE!F1270&amp;", "&amp; IF(SOURCE!$R$2-LEN(SOURCE!F1270) &gt;=0, REPT(" ",SOURCE!$R$2-LEN(SOURCE!F1270)), "")&amp;
      SOURCE!G1270&amp;", "&amp; IF(SOURCE!$S$2-LEN(SOURCE!G1270) &gt;= 0, REPT(" ",SOURCE!$S$2-LEN(SOURCE!G1270)), "")&amp;
      TEXT(SOURCE!H1270,"??0")&amp;", "&amp; IF(SOURCE!$T$2-3 &gt;= 0, REPT(" ",SOURCE!$T$2-3), "")&amp;
      TEXT(SOURCE!I1270,"??0")&amp;", "&amp; IF(SOURCE!$U$2-3 &gt;= 0, REPT(" ",SOURCE!$U$2-3), "")&amp;
      SOURCE!J1270&amp;", "&amp; IF(SOURCE!$V$2-LEN(SOURCE!J1270) &gt;= 0, REPT(" ",SOURCE!$V$2-LEN(SOURCE!J1270)), "")&amp;
      SOURCE!K1270&amp;      IF(SOURCE!$W$2-LEN(SOURCE!K1270) &gt;= 0, REPT(" ",SOURCE!$W$2-LEN(SOURCE!K1270)), "")&amp;
  ", "&amp; SOURCE!L1270&amp;      IF(SOURCE!$Y$2-LEN(SOURCE!L1270) &gt;= 0, REPT(" ",SOURCE!$Y$2-LEN(SOURCE!L1270)), "")&amp;
      "},"&amp;IF(SOURCE!M1270&lt;&gt;"","   "&amp;SOURCE!M1270,"")
 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271" spans="1:1">
      <c r="A1271" s="14" t="str">
        <f>IF(SOURCE!C1271&lt;0,VLOOKUP(SOURCE!C1271,lookups!A$1:B$25,2,0),
  IF(ISBLANK(SOURCE!C1271),
    "",
    "/* "&amp;TEXT(SOURCE!C1271,"???0")&amp;" *"&amp;
      SOURCE!D1271&amp;", "&amp; IF(SOURCE!$P$2-LEN(SOURCE!D1271) &gt;= 0, REPT(" ",SOURCE!$P$2-LEN(SOURCE!D1271)), "")&amp;
      SOURCE!E1271&amp;", "&amp; IF(SOURCE!$Q$2-LEN(SOURCE!E1271) &gt;= 0, REPT(" ",SOURCE!$Q$2-LEN(SOURCE!E1271)), "")&amp;
      SOURCE!F1271&amp;", "&amp; IF(SOURCE!$R$2-LEN(SOURCE!F1271) &gt;=0, REPT(" ",SOURCE!$R$2-LEN(SOURCE!F1271)), "")&amp;
      SOURCE!G1271&amp;", "&amp; IF(SOURCE!$S$2-LEN(SOURCE!G1271) &gt;= 0, REPT(" ",SOURCE!$S$2-LEN(SOURCE!G1271)), "")&amp;
      TEXT(SOURCE!H1271,"??0")&amp;", "&amp; IF(SOURCE!$T$2-3 &gt;= 0, REPT(" ",SOURCE!$T$2-3), "")&amp;
      TEXT(SOURCE!I1271,"??0")&amp;", "&amp; IF(SOURCE!$U$2-3 &gt;= 0, REPT(" ",SOURCE!$U$2-3), "")&amp;
      SOURCE!J1271&amp;", "&amp; IF(SOURCE!$V$2-LEN(SOURCE!J1271) &gt;= 0, REPT(" ",SOURCE!$V$2-LEN(SOURCE!J1271)), "")&amp;
      SOURCE!K1271&amp;      IF(SOURCE!$W$2-LEN(SOURCE!K1271) &gt;= 0, REPT(" ",SOURCE!$W$2-LEN(SOURCE!K1271)), "")&amp;
  ", "&amp; SOURCE!L1271&amp;      IF(SOURCE!$Y$2-LEN(SOURCE!L1271) &gt;= 0, REPT(" ",SOURCE!$Y$2-LEN(SOURCE!L1271)), "")&amp;
      "},"&amp;IF(SOURCE!M1271&lt;&gt;"","   "&amp;SOURCE!M1271,"")
 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272" spans="1:1">
      <c r="A1272" s="14" t="str">
        <f>IF(SOURCE!C1272&lt;0,VLOOKUP(SOURCE!C1272,lookups!A$1:B$25,2,0),
  IF(ISBLANK(SOURCE!C1272),
    "",
    "/* "&amp;TEXT(SOURCE!C1272,"???0")&amp;" *"&amp;
      SOURCE!D1272&amp;", "&amp; IF(SOURCE!$P$2-LEN(SOURCE!D1272) &gt;= 0, REPT(" ",SOURCE!$P$2-LEN(SOURCE!D1272)), "")&amp;
      SOURCE!E1272&amp;", "&amp; IF(SOURCE!$Q$2-LEN(SOURCE!E1272) &gt;= 0, REPT(" ",SOURCE!$Q$2-LEN(SOURCE!E1272)), "")&amp;
      SOURCE!F1272&amp;", "&amp; IF(SOURCE!$R$2-LEN(SOURCE!F1272) &gt;=0, REPT(" ",SOURCE!$R$2-LEN(SOURCE!F1272)), "")&amp;
      SOURCE!G1272&amp;", "&amp; IF(SOURCE!$S$2-LEN(SOURCE!G1272) &gt;= 0, REPT(" ",SOURCE!$S$2-LEN(SOURCE!G1272)), "")&amp;
      TEXT(SOURCE!H1272,"??0")&amp;", "&amp; IF(SOURCE!$T$2-3 &gt;= 0, REPT(" ",SOURCE!$T$2-3), "")&amp;
      TEXT(SOURCE!I1272,"??0")&amp;", "&amp; IF(SOURCE!$U$2-3 &gt;= 0, REPT(" ",SOURCE!$U$2-3), "")&amp;
      SOURCE!J1272&amp;", "&amp; IF(SOURCE!$V$2-LEN(SOURCE!J1272) &gt;= 0, REPT(" ",SOURCE!$V$2-LEN(SOURCE!J1272)), "")&amp;
      SOURCE!K1272&amp;      IF(SOURCE!$W$2-LEN(SOURCE!K1272) &gt;= 0, REPT(" ",SOURCE!$W$2-LEN(SOURCE!K1272)), "")&amp;
  ", "&amp; SOURCE!L1272&amp;      IF(SOURCE!$Y$2-LEN(SOURCE!L1272) &gt;= 0, REPT(" ",SOURCE!$Y$2-LEN(SOURCE!L1272)), "")&amp;
      "},"&amp;IF(SOURCE!M1272&lt;&gt;"","   "&amp;SOURCE!M1272,"")
 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273" spans="1:1">
      <c r="A1273" s="14" t="str">
        <f>IF(SOURCE!C1273&lt;0,VLOOKUP(SOURCE!C1273,lookups!A$1:B$25,2,0),
  IF(ISBLANK(SOURCE!C1273),
    "",
    "/* "&amp;TEXT(SOURCE!C1273,"???0")&amp;" *"&amp;
      SOURCE!D1273&amp;", "&amp; IF(SOURCE!$P$2-LEN(SOURCE!D1273) &gt;= 0, REPT(" ",SOURCE!$P$2-LEN(SOURCE!D1273)), "")&amp;
      SOURCE!E1273&amp;", "&amp; IF(SOURCE!$Q$2-LEN(SOURCE!E1273) &gt;= 0, REPT(" ",SOURCE!$Q$2-LEN(SOURCE!E1273)), "")&amp;
      SOURCE!F1273&amp;", "&amp; IF(SOURCE!$R$2-LEN(SOURCE!F1273) &gt;=0, REPT(" ",SOURCE!$R$2-LEN(SOURCE!F1273)), "")&amp;
      SOURCE!G1273&amp;", "&amp; IF(SOURCE!$S$2-LEN(SOURCE!G1273) &gt;= 0, REPT(" ",SOURCE!$S$2-LEN(SOURCE!G1273)), "")&amp;
      TEXT(SOURCE!H1273,"??0")&amp;", "&amp; IF(SOURCE!$T$2-3 &gt;= 0, REPT(" ",SOURCE!$T$2-3), "")&amp;
      TEXT(SOURCE!I1273,"??0")&amp;", "&amp; IF(SOURCE!$U$2-3 &gt;= 0, REPT(" ",SOURCE!$U$2-3), "")&amp;
      SOURCE!J1273&amp;", "&amp; IF(SOURCE!$V$2-LEN(SOURCE!J1273) &gt;= 0, REPT(" ",SOURCE!$V$2-LEN(SOURCE!J1273)), "")&amp;
      SOURCE!K1273&amp;      IF(SOURCE!$W$2-LEN(SOURCE!K1273) &gt;= 0, REPT(" ",SOURCE!$W$2-LEN(SOURCE!K1273)), "")&amp;
  ", "&amp; SOURCE!L1273&amp;      IF(SOURCE!$Y$2-LEN(SOURCE!L1273) &gt;= 0, REPT(" ",SOURCE!$Y$2-LEN(SOURCE!L1273)), "")&amp;
      "},"&amp;IF(SOURCE!M1273&lt;&gt;"","   "&amp;SOURCE!M1273,"")
 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274" spans="1:1">
      <c r="A1274" s="14" t="str">
        <f>IF(SOURCE!C1274&lt;0,VLOOKUP(SOURCE!C1274,lookups!A$1:B$25,2,0),
  IF(ISBLANK(SOURCE!C1274),
    "",
    "/* "&amp;TEXT(SOURCE!C1274,"???0")&amp;" *"&amp;
      SOURCE!D1274&amp;", "&amp; IF(SOURCE!$P$2-LEN(SOURCE!D1274) &gt;= 0, REPT(" ",SOURCE!$P$2-LEN(SOURCE!D1274)), "")&amp;
      SOURCE!E1274&amp;", "&amp; IF(SOURCE!$Q$2-LEN(SOURCE!E1274) &gt;= 0, REPT(" ",SOURCE!$Q$2-LEN(SOURCE!E1274)), "")&amp;
      SOURCE!F1274&amp;", "&amp; IF(SOURCE!$R$2-LEN(SOURCE!F1274) &gt;=0, REPT(" ",SOURCE!$R$2-LEN(SOURCE!F1274)), "")&amp;
      SOURCE!G1274&amp;", "&amp; IF(SOURCE!$S$2-LEN(SOURCE!G1274) &gt;= 0, REPT(" ",SOURCE!$S$2-LEN(SOURCE!G1274)), "")&amp;
      TEXT(SOURCE!H1274,"??0")&amp;", "&amp; IF(SOURCE!$T$2-3 &gt;= 0, REPT(" ",SOURCE!$T$2-3), "")&amp;
      TEXT(SOURCE!I1274,"??0")&amp;", "&amp; IF(SOURCE!$U$2-3 &gt;= 0, REPT(" ",SOURCE!$U$2-3), "")&amp;
      SOURCE!J1274&amp;", "&amp; IF(SOURCE!$V$2-LEN(SOURCE!J1274) &gt;= 0, REPT(" ",SOURCE!$V$2-LEN(SOURCE!J1274)), "")&amp;
      SOURCE!K1274&amp;      IF(SOURCE!$W$2-LEN(SOURCE!K1274) &gt;= 0, REPT(" ",SOURCE!$W$2-LEN(SOURCE!K1274)), "")&amp;
  ", "&amp; SOURCE!L1274&amp;      IF(SOURCE!$Y$2-LEN(SOURCE!L1274) &gt;= 0, REPT(" ",SOURCE!$Y$2-LEN(SOURCE!L1274)), "")&amp;
      "},"&amp;IF(SOURCE!M1274&lt;&gt;"","   "&amp;SOURCE!M1274,"")
 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275" spans="1:1">
      <c r="A1275" s="14" t="str">
        <f>IF(SOURCE!C1275&lt;0,VLOOKUP(SOURCE!C1275,lookups!A$1:B$25,2,0),
  IF(ISBLANK(SOURCE!C1275),
    "",
    "/* "&amp;TEXT(SOURCE!C1275,"???0")&amp;" *"&amp;
      SOURCE!D1275&amp;", "&amp; IF(SOURCE!$P$2-LEN(SOURCE!D1275) &gt;= 0, REPT(" ",SOURCE!$P$2-LEN(SOURCE!D1275)), "")&amp;
      SOURCE!E1275&amp;", "&amp; IF(SOURCE!$Q$2-LEN(SOURCE!E1275) &gt;= 0, REPT(" ",SOURCE!$Q$2-LEN(SOURCE!E1275)), "")&amp;
      SOURCE!F1275&amp;", "&amp; IF(SOURCE!$R$2-LEN(SOURCE!F1275) &gt;=0, REPT(" ",SOURCE!$R$2-LEN(SOURCE!F1275)), "")&amp;
      SOURCE!G1275&amp;", "&amp; IF(SOURCE!$S$2-LEN(SOURCE!G1275) &gt;= 0, REPT(" ",SOURCE!$S$2-LEN(SOURCE!G1275)), "")&amp;
      TEXT(SOURCE!H1275,"??0")&amp;", "&amp; IF(SOURCE!$T$2-3 &gt;= 0, REPT(" ",SOURCE!$T$2-3), "")&amp;
      TEXT(SOURCE!I1275,"??0")&amp;", "&amp; IF(SOURCE!$U$2-3 &gt;= 0, REPT(" ",SOURCE!$U$2-3), "")&amp;
      SOURCE!J1275&amp;", "&amp; IF(SOURCE!$V$2-LEN(SOURCE!J1275) &gt;= 0, REPT(" ",SOURCE!$V$2-LEN(SOURCE!J1275)), "")&amp;
      SOURCE!K1275&amp;      IF(SOURCE!$W$2-LEN(SOURCE!K1275) &gt;= 0, REPT(" ",SOURCE!$W$2-LEN(SOURCE!K1275)), "")&amp;
  ", "&amp; SOURCE!L1275&amp;      IF(SOURCE!$Y$2-LEN(SOURCE!L1275) &gt;= 0, REPT(" ",SOURCE!$Y$2-LEN(SOURCE!L1275)), "")&amp;
      "},"&amp;IF(SOURCE!M1275&lt;&gt;"","   "&amp;SOURCE!M1275,"")
 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276" spans="1:1">
      <c r="A1276" s="14" t="str">
        <f>IF(SOURCE!C1276&lt;0,VLOOKUP(SOURCE!C1276,lookups!A$1:B$25,2,0),
  IF(ISBLANK(SOURCE!C1276),
    "",
    "/* "&amp;TEXT(SOURCE!C1276,"???0")&amp;" *"&amp;
      SOURCE!D1276&amp;", "&amp; IF(SOURCE!$P$2-LEN(SOURCE!D1276) &gt;= 0, REPT(" ",SOURCE!$P$2-LEN(SOURCE!D1276)), "")&amp;
      SOURCE!E1276&amp;", "&amp; IF(SOURCE!$Q$2-LEN(SOURCE!E1276) &gt;= 0, REPT(" ",SOURCE!$Q$2-LEN(SOURCE!E1276)), "")&amp;
      SOURCE!F1276&amp;", "&amp; IF(SOURCE!$R$2-LEN(SOURCE!F1276) &gt;=0, REPT(" ",SOURCE!$R$2-LEN(SOURCE!F1276)), "")&amp;
      SOURCE!G1276&amp;", "&amp; IF(SOURCE!$S$2-LEN(SOURCE!G1276) &gt;= 0, REPT(" ",SOURCE!$S$2-LEN(SOURCE!G1276)), "")&amp;
      TEXT(SOURCE!H1276,"??0")&amp;", "&amp; IF(SOURCE!$T$2-3 &gt;= 0, REPT(" ",SOURCE!$T$2-3), "")&amp;
      TEXT(SOURCE!I1276,"??0")&amp;", "&amp; IF(SOURCE!$U$2-3 &gt;= 0, REPT(" ",SOURCE!$U$2-3), "")&amp;
      SOURCE!J1276&amp;", "&amp; IF(SOURCE!$V$2-LEN(SOURCE!J1276) &gt;= 0, REPT(" ",SOURCE!$V$2-LEN(SOURCE!J1276)), "")&amp;
      SOURCE!K1276&amp;      IF(SOURCE!$W$2-LEN(SOURCE!K1276) &gt;= 0, REPT(" ",SOURCE!$W$2-LEN(SOURCE!K1276)), "")&amp;
  ", "&amp; SOURCE!L1276&amp;      IF(SOURCE!$Y$2-LEN(SOURCE!L1276) &gt;= 0, REPT(" ",SOURCE!$Y$2-LEN(SOURCE!L1276)), "")&amp;
      "},"&amp;IF(SOURCE!M1276&lt;&gt;"","   "&amp;SOURCE!M1276,"")
 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277" spans="1:1">
      <c r="A1277" s="14" t="str">
        <f>IF(SOURCE!C1277&lt;0,VLOOKUP(SOURCE!C1277,lookups!A$1:B$25,2,0),
  IF(ISBLANK(SOURCE!C1277),
    "",
    "/* "&amp;TEXT(SOURCE!C1277,"???0")&amp;" *"&amp;
      SOURCE!D1277&amp;", "&amp; IF(SOURCE!$P$2-LEN(SOURCE!D1277) &gt;= 0, REPT(" ",SOURCE!$P$2-LEN(SOURCE!D1277)), "")&amp;
      SOURCE!E1277&amp;", "&amp; IF(SOURCE!$Q$2-LEN(SOURCE!E1277) &gt;= 0, REPT(" ",SOURCE!$Q$2-LEN(SOURCE!E1277)), "")&amp;
      SOURCE!F1277&amp;", "&amp; IF(SOURCE!$R$2-LEN(SOURCE!F1277) &gt;=0, REPT(" ",SOURCE!$R$2-LEN(SOURCE!F1277)), "")&amp;
      SOURCE!G1277&amp;", "&amp; IF(SOURCE!$S$2-LEN(SOURCE!G1277) &gt;= 0, REPT(" ",SOURCE!$S$2-LEN(SOURCE!G1277)), "")&amp;
      TEXT(SOURCE!H1277,"??0")&amp;", "&amp; IF(SOURCE!$T$2-3 &gt;= 0, REPT(" ",SOURCE!$T$2-3), "")&amp;
      TEXT(SOURCE!I1277,"??0")&amp;", "&amp; IF(SOURCE!$U$2-3 &gt;= 0, REPT(" ",SOURCE!$U$2-3), "")&amp;
      SOURCE!J1277&amp;", "&amp; IF(SOURCE!$V$2-LEN(SOURCE!J1277) &gt;= 0, REPT(" ",SOURCE!$V$2-LEN(SOURCE!J1277)), "")&amp;
      SOURCE!K1277&amp;      IF(SOURCE!$W$2-LEN(SOURCE!K1277) &gt;= 0, REPT(" ",SOURCE!$W$2-LEN(SOURCE!K1277)), "")&amp;
  ", "&amp; SOURCE!L1277&amp;      IF(SOURCE!$Y$2-LEN(SOURCE!L1277) &gt;= 0, REPT(" ",SOURCE!$Y$2-LEN(SOURCE!L1277)), "")&amp;
      "},"&amp;IF(SOURCE!M1277&lt;&gt;"","   "&amp;SOURCE!M1277,"")
 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278" spans="1:1">
      <c r="A1278" s="14" t="str">
        <f>IF(SOURCE!C1278&lt;0,VLOOKUP(SOURCE!C1278,lookups!A$1:B$25,2,0),
  IF(ISBLANK(SOURCE!C1278),
    "",
    "/* "&amp;TEXT(SOURCE!C1278,"???0")&amp;" *"&amp;
      SOURCE!D1278&amp;", "&amp; IF(SOURCE!$P$2-LEN(SOURCE!D1278) &gt;= 0, REPT(" ",SOURCE!$P$2-LEN(SOURCE!D1278)), "")&amp;
      SOURCE!E1278&amp;", "&amp; IF(SOURCE!$Q$2-LEN(SOURCE!E1278) &gt;= 0, REPT(" ",SOURCE!$Q$2-LEN(SOURCE!E1278)), "")&amp;
      SOURCE!F1278&amp;", "&amp; IF(SOURCE!$R$2-LEN(SOURCE!F1278) &gt;=0, REPT(" ",SOURCE!$R$2-LEN(SOURCE!F1278)), "")&amp;
      SOURCE!G1278&amp;", "&amp; IF(SOURCE!$S$2-LEN(SOURCE!G1278) &gt;= 0, REPT(" ",SOURCE!$S$2-LEN(SOURCE!G1278)), "")&amp;
      TEXT(SOURCE!H1278,"??0")&amp;", "&amp; IF(SOURCE!$T$2-3 &gt;= 0, REPT(" ",SOURCE!$T$2-3), "")&amp;
      TEXT(SOURCE!I1278,"??0")&amp;", "&amp; IF(SOURCE!$U$2-3 &gt;= 0, REPT(" ",SOURCE!$U$2-3), "")&amp;
      SOURCE!J1278&amp;", "&amp; IF(SOURCE!$V$2-LEN(SOURCE!J1278) &gt;= 0, REPT(" ",SOURCE!$V$2-LEN(SOURCE!J1278)), "")&amp;
      SOURCE!K1278&amp;      IF(SOURCE!$W$2-LEN(SOURCE!K1278) &gt;= 0, REPT(" ",SOURCE!$W$2-LEN(SOURCE!K1278)), "")&amp;
  ", "&amp; SOURCE!L1278&amp;      IF(SOURCE!$Y$2-LEN(SOURCE!L1278) &gt;= 0, REPT(" ",SOURCE!$Y$2-LEN(SOURCE!L1278)), "")&amp;
      "},"&amp;IF(SOURCE!M1278&lt;&gt;"","   "&amp;SOURCE!M1278,"")
 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279" spans="1:1">
      <c r="A1279" s="14" t="str">
        <f>IF(SOURCE!C1279&lt;0,VLOOKUP(SOURCE!C1279,lookups!A$1:B$25,2,0),
  IF(ISBLANK(SOURCE!C1279),
    "",
    "/* "&amp;TEXT(SOURCE!C1279,"???0")&amp;" *"&amp;
      SOURCE!D1279&amp;", "&amp; IF(SOURCE!$P$2-LEN(SOURCE!D1279) &gt;= 0, REPT(" ",SOURCE!$P$2-LEN(SOURCE!D1279)), "")&amp;
      SOURCE!E1279&amp;", "&amp; IF(SOURCE!$Q$2-LEN(SOURCE!E1279) &gt;= 0, REPT(" ",SOURCE!$Q$2-LEN(SOURCE!E1279)), "")&amp;
      SOURCE!F1279&amp;", "&amp; IF(SOURCE!$R$2-LEN(SOURCE!F1279) &gt;=0, REPT(" ",SOURCE!$R$2-LEN(SOURCE!F1279)), "")&amp;
      SOURCE!G1279&amp;", "&amp; IF(SOURCE!$S$2-LEN(SOURCE!G1279) &gt;= 0, REPT(" ",SOURCE!$S$2-LEN(SOURCE!G1279)), "")&amp;
      TEXT(SOURCE!H1279,"??0")&amp;", "&amp; IF(SOURCE!$T$2-3 &gt;= 0, REPT(" ",SOURCE!$T$2-3), "")&amp;
      TEXT(SOURCE!I1279,"??0")&amp;", "&amp; IF(SOURCE!$U$2-3 &gt;= 0, REPT(" ",SOURCE!$U$2-3), "")&amp;
      SOURCE!J1279&amp;", "&amp; IF(SOURCE!$V$2-LEN(SOURCE!J1279) &gt;= 0, REPT(" ",SOURCE!$V$2-LEN(SOURCE!J1279)), "")&amp;
      SOURCE!K1279&amp;      IF(SOURCE!$W$2-LEN(SOURCE!K1279) &gt;= 0, REPT(" ",SOURCE!$W$2-LEN(SOURCE!K1279)), "")&amp;
  ", "&amp; SOURCE!L1279&amp;      IF(SOURCE!$Y$2-LEN(SOURCE!L1279) &gt;= 0, REPT(" ",SOURCE!$Y$2-LEN(SOURCE!L1279)), "")&amp;
      "},"&amp;IF(SOURCE!M1279&lt;&gt;"","   "&amp;SOURCE!M1279,"")
 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280" spans="1:1">
      <c r="A1280" s="14" t="str">
        <f>IF(SOURCE!C1280&lt;0,VLOOKUP(SOURCE!C1280,lookups!A$1:B$25,2,0),
  IF(ISBLANK(SOURCE!C1280),
    "",
    "/* "&amp;TEXT(SOURCE!C1280,"???0")&amp;" *"&amp;
      SOURCE!D1280&amp;", "&amp; IF(SOURCE!$P$2-LEN(SOURCE!D1280) &gt;= 0, REPT(" ",SOURCE!$P$2-LEN(SOURCE!D1280)), "")&amp;
      SOURCE!E1280&amp;", "&amp; IF(SOURCE!$Q$2-LEN(SOURCE!E1280) &gt;= 0, REPT(" ",SOURCE!$Q$2-LEN(SOURCE!E1280)), "")&amp;
      SOURCE!F1280&amp;", "&amp; IF(SOURCE!$R$2-LEN(SOURCE!F1280) &gt;=0, REPT(" ",SOURCE!$R$2-LEN(SOURCE!F1280)), "")&amp;
      SOURCE!G1280&amp;", "&amp; IF(SOURCE!$S$2-LEN(SOURCE!G1280) &gt;= 0, REPT(" ",SOURCE!$S$2-LEN(SOURCE!G1280)), "")&amp;
      TEXT(SOURCE!H1280,"??0")&amp;", "&amp; IF(SOURCE!$T$2-3 &gt;= 0, REPT(" ",SOURCE!$T$2-3), "")&amp;
      TEXT(SOURCE!I1280,"??0")&amp;", "&amp; IF(SOURCE!$U$2-3 &gt;= 0, REPT(" ",SOURCE!$U$2-3), "")&amp;
      SOURCE!J1280&amp;", "&amp; IF(SOURCE!$V$2-LEN(SOURCE!J1280) &gt;= 0, REPT(" ",SOURCE!$V$2-LEN(SOURCE!J1280)), "")&amp;
      SOURCE!K1280&amp;      IF(SOURCE!$W$2-LEN(SOURCE!K1280) &gt;= 0, REPT(" ",SOURCE!$W$2-LEN(SOURCE!K1280)), "")&amp;
  ", "&amp; SOURCE!L1280&amp;      IF(SOURCE!$Y$2-LEN(SOURCE!L1280) &gt;= 0, REPT(" ",SOURCE!$Y$2-LEN(SOURCE!L1280)), "")&amp;
      "},"&amp;IF(SOURCE!M1280&lt;&gt;"","   "&amp;SOURCE!M1280,"")
 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281" spans="1:1">
      <c r="A1281" s="14" t="str">
        <f>IF(SOURCE!C1281&lt;0,VLOOKUP(SOURCE!C1281,lookups!A$1:B$25,2,0),
  IF(ISBLANK(SOURCE!C1281),
    "",
    "/* "&amp;TEXT(SOURCE!C1281,"???0")&amp;" *"&amp;
      SOURCE!D1281&amp;", "&amp; IF(SOURCE!$P$2-LEN(SOURCE!D1281) &gt;= 0, REPT(" ",SOURCE!$P$2-LEN(SOURCE!D1281)), "")&amp;
      SOURCE!E1281&amp;", "&amp; IF(SOURCE!$Q$2-LEN(SOURCE!E1281) &gt;= 0, REPT(" ",SOURCE!$Q$2-LEN(SOURCE!E1281)), "")&amp;
      SOURCE!F1281&amp;", "&amp; IF(SOURCE!$R$2-LEN(SOURCE!F1281) &gt;=0, REPT(" ",SOURCE!$R$2-LEN(SOURCE!F1281)), "")&amp;
      SOURCE!G1281&amp;", "&amp; IF(SOURCE!$S$2-LEN(SOURCE!G1281) &gt;= 0, REPT(" ",SOURCE!$S$2-LEN(SOURCE!G1281)), "")&amp;
      TEXT(SOURCE!H1281,"??0")&amp;", "&amp; IF(SOURCE!$T$2-3 &gt;= 0, REPT(" ",SOURCE!$T$2-3), "")&amp;
      TEXT(SOURCE!I1281,"??0")&amp;", "&amp; IF(SOURCE!$U$2-3 &gt;= 0, REPT(" ",SOURCE!$U$2-3), "")&amp;
      SOURCE!J1281&amp;", "&amp; IF(SOURCE!$V$2-LEN(SOURCE!J1281) &gt;= 0, REPT(" ",SOURCE!$V$2-LEN(SOURCE!J1281)), "")&amp;
      SOURCE!K1281&amp;      IF(SOURCE!$W$2-LEN(SOURCE!K1281) &gt;= 0, REPT(" ",SOURCE!$W$2-LEN(SOURCE!K1281)), "")&amp;
  ", "&amp; SOURCE!L1281&amp;      IF(SOURCE!$Y$2-LEN(SOURCE!L1281) &gt;= 0, REPT(" ",SOURCE!$Y$2-LEN(SOURCE!L1281)), "")&amp;
      "},"&amp;IF(SOURCE!M1281&lt;&gt;"","   "&amp;SOURCE!M1281,"")
 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282" spans="1:1">
      <c r="A1282" s="14" t="str">
        <f>IF(SOURCE!C1282&lt;0,VLOOKUP(SOURCE!C1282,lookups!A$1:B$25,2,0),
  IF(ISBLANK(SOURCE!C1282),
    "",
    "/* "&amp;TEXT(SOURCE!C1282,"???0")&amp;" *"&amp;
      SOURCE!D1282&amp;", "&amp; IF(SOURCE!$P$2-LEN(SOURCE!D1282) &gt;= 0, REPT(" ",SOURCE!$P$2-LEN(SOURCE!D1282)), "")&amp;
      SOURCE!E1282&amp;", "&amp; IF(SOURCE!$Q$2-LEN(SOURCE!E1282) &gt;= 0, REPT(" ",SOURCE!$Q$2-LEN(SOURCE!E1282)), "")&amp;
      SOURCE!F1282&amp;", "&amp; IF(SOURCE!$R$2-LEN(SOURCE!F1282) &gt;=0, REPT(" ",SOURCE!$R$2-LEN(SOURCE!F1282)), "")&amp;
      SOURCE!G1282&amp;", "&amp; IF(SOURCE!$S$2-LEN(SOURCE!G1282) &gt;= 0, REPT(" ",SOURCE!$S$2-LEN(SOURCE!G1282)), "")&amp;
      TEXT(SOURCE!H1282,"??0")&amp;", "&amp; IF(SOURCE!$T$2-3 &gt;= 0, REPT(" ",SOURCE!$T$2-3), "")&amp;
      TEXT(SOURCE!I1282,"??0")&amp;", "&amp; IF(SOURCE!$U$2-3 &gt;= 0, REPT(" ",SOURCE!$U$2-3), "")&amp;
      SOURCE!J1282&amp;", "&amp; IF(SOURCE!$V$2-LEN(SOURCE!J1282) &gt;= 0, REPT(" ",SOURCE!$V$2-LEN(SOURCE!J1282)), "")&amp;
      SOURCE!K1282&amp;      IF(SOURCE!$W$2-LEN(SOURCE!K1282) &gt;= 0, REPT(" ",SOURCE!$W$2-LEN(SOURCE!K1282)), "")&amp;
  ", "&amp; SOURCE!L1282&amp;      IF(SOURCE!$Y$2-LEN(SOURCE!L1282) &gt;= 0, REPT(" ",SOURCE!$Y$2-LEN(SOURCE!L1282)), "")&amp;
      "},"&amp;IF(SOURCE!M1282&lt;&gt;"","   "&amp;SOURCE!M1282,"")
 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283" spans="1:1">
      <c r="A1283" s="14" t="str">
        <f>IF(SOURCE!C1283&lt;0,VLOOKUP(SOURCE!C1283,lookups!A$1:B$25,2,0),
  IF(ISBLANK(SOURCE!C1283),
    "",
    "/* "&amp;TEXT(SOURCE!C1283,"???0")&amp;" *"&amp;
      SOURCE!D1283&amp;", "&amp; IF(SOURCE!$P$2-LEN(SOURCE!D1283) &gt;= 0, REPT(" ",SOURCE!$P$2-LEN(SOURCE!D1283)), "")&amp;
      SOURCE!E1283&amp;", "&amp; IF(SOURCE!$Q$2-LEN(SOURCE!E1283) &gt;= 0, REPT(" ",SOURCE!$Q$2-LEN(SOURCE!E1283)), "")&amp;
      SOURCE!F1283&amp;", "&amp; IF(SOURCE!$R$2-LEN(SOURCE!F1283) &gt;=0, REPT(" ",SOURCE!$R$2-LEN(SOURCE!F1283)), "")&amp;
      SOURCE!G1283&amp;", "&amp; IF(SOURCE!$S$2-LEN(SOURCE!G1283) &gt;= 0, REPT(" ",SOURCE!$S$2-LEN(SOURCE!G1283)), "")&amp;
      TEXT(SOURCE!H1283,"??0")&amp;", "&amp; IF(SOURCE!$T$2-3 &gt;= 0, REPT(" ",SOURCE!$T$2-3), "")&amp;
      TEXT(SOURCE!I1283,"??0")&amp;", "&amp; IF(SOURCE!$U$2-3 &gt;= 0, REPT(" ",SOURCE!$U$2-3), "")&amp;
      SOURCE!J1283&amp;", "&amp; IF(SOURCE!$V$2-LEN(SOURCE!J1283) &gt;= 0, REPT(" ",SOURCE!$V$2-LEN(SOURCE!J1283)), "")&amp;
      SOURCE!K1283&amp;      IF(SOURCE!$W$2-LEN(SOURCE!K1283) &gt;= 0, REPT(" ",SOURCE!$W$2-LEN(SOURCE!K1283)), "")&amp;
  ", "&amp; SOURCE!L1283&amp;      IF(SOURCE!$Y$2-LEN(SOURCE!L1283) &gt;= 0, REPT(" ",SOURCE!$Y$2-LEN(SOURCE!L1283)), "")&amp;
      "},"&amp;IF(SOURCE!M1283&lt;&gt;"","   "&amp;SOURCE!M1283,"")
 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284" spans="1:1">
      <c r="A1284" s="14" t="str">
        <f>IF(SOURCE!C1284&lt;0,VLOOKUP(SOURCE!C1284,lookups!A$1:B$25,2,0),
  IF(ISBLANK(SOURCE!C1284),
    "",
    "/* "&amp;TEXT(SOURCE!C1284,"???0")&amp;" *"&amp;
      SOURCE!D1284&amp;", "&amp; IF(SOURCE!$P$2-LEN(SOURCE!D1284) &gt;= 0, REPT(" ",SOURCE!$P$2-LEN(SOURCE!D1284)), "")&amp;
      SOURCE!E1284&amp;", "&amp; IF(SOURCE!$Q$2-LEN(SOURCE!E1284) &gt;= 0, REPT(" ",SOURCE!$Q$2-LEN(SOURCE!E1284)), "")&amp;
      SOURCE!F1284&amp;", "&amp; IF(SOURCE!$R$2-LEN(SOURCE!F1284) &gt;=0, REPT(" ",SOURCE!$R$2-LEN(SOURCE!F1284)), "")&amp;
      SOURCE!G1284&amp;", "&amp; IF(SOURCE!$S$2-LEN(SOURCE!G1284) &gt;= 0, REPT(" ",SOURCE!$S$2-LEN(SOURCE!G1284)), "")&amp;
      TEXT(SOURCE!H1284,"??0")&amp;", "&amp; IF(SOURCE!$T$2-3 &gt;= 0, REPT(" ",SOURCE!$T$2-3), "")&amp;
      TEXT(SOURCE!I1284,"??0")&amp;", "&amp; IF(SOURCE!$U$2-3 &gt;= 0, REPT(" ",SOURCE!$U$2-3), "")&amp;
      SOURCE!J1284&amp;", "&amp; IF(SOURCE!$V$2-LEN(SOURCE!J1284) &gt;= 0, REPT(" ",SOURCE!$V$2-LEN(SOURCE!J1284)), "")&amp;
      SOURCE!K1284&amp;      IF(SOURCE!$W$2-LEN(SOURCE!K1284) &gt;= 0, REPT(" ",SOURCE!$W$2-LEN(SOURCE!K1284)), "")&amp;
  ", "&amp; SOURCE!L1284&amp;      IF(SOURCE!$Y$2-LEN(SOURCE!L1284) &gt;= 0, REPT(" ",SOURCE!$Y$2-LEN(SOURCE!L1284)), "")&amp;
      "},"&amp;IF(SOURCE!M1284&lt;&gt;"","   "&amp;SOURCE!M1284,"")
 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285" spans="1:1">
      <c r="A1285" s="14" t="str">
        <f>IF(SOURCE!C1285&lt;0,VLOOKUP(SOURCE!C1285,lookups!A$1:B$25,2,0),
  IF(ISBLANK(SOURCE!C1285),
    "",
    "/* "&amp;TEXT(SOURCE!C1285,"???0")&amp;" *"&amp;
      SOURCE!D1285&amp;", "&amp; IF(SOURCE!$P$2-LEN(SOURCE!D1285) &gt;= 0, REPT(" ",SOURCE!$P$2-LEN(SOURCE!D1285)), "")&amp;
      SOURCE!E1285&amp;", "&amp; IF(SOURCE!$Q$2-LEN(SOURCE!E1285) &gt;= 0, REPT(" ",SOURCE!$Q$2-LEN(SOURCE!E1285)), "")&amp;
      SOURCE!F1285&amp;", "&amp; IF(SOURCE!$R$2-LEN(SOURCE!F1285) &gt;=0, REPT(" ",SOURCE!$R$2-LEN(SOURCE!F1285)), "")&amp;
      SOURCE!G1285&amp;", "&amp; IF(SOURCE!$S$2-LEN(SOURCE!G1285) &gt;= 0, REPT(" ",SOURCE!$S$2-LEN(SOURCE!G1285)), "")&amp;
      TEXT(SOURCE!H1285,"??0")&amp;", "&amp; IF(SOURCE!$T$2-3 &gt;= 0, REPT(" ",SOURCE!$T$2-3), "")&amp;
      TEXT(SOURCE!I1285,"??0")&amp;", "&amp; IF(SOURCE!$U$2-3 &gt;= 0, REPT(" ",SOURCE!$U$2-3), "")&amp;
      SOURCE!J1285&amp;", "&amp; IF(SOURCE!$V$2-LEN(SOURCE!J1285) &gt;= 0, REPT(" ",SOURCE!$V$2-LEN(SOURCE!J1285)), "")&amp;
      SOURCE!K1285&amp;      IF(SOURCE!$W$2-LEN(SOURCE!K1285) &gt;= 0, REPT(" ",SOURCE!$W$2-LEN(SOURCE!K1285)), "")&amp;
  ", "&amp; SOURCE!L1285&amp;      IF(SOURCE!$Y$2-LEN(SOURCE!L1285) &gt;= 0, REPT(" ",SOURCE!$Y$2-LEN(SOURCE!L1285)), "")&amp;
      "},"&amp;IF(SOURCE!M1285&lt;&gt;"","   "&amp;SOURCE!M1285,"")
 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286" spans="1:1">
      <c r="A1286" s="14" t="str">
        <f>IF(SOURCE!C1286&lt;0,VLOOKUP(SOURCE!C1286,lookups!A$1:B$25,2,0),
  IF(ISBLANK(SOURCE!C1286),
    "",
    "/* "&amp;TEXT(SOURCE!C1286,"???0")&amp;" *"&amp;
      SOURCE!D1286&amp;", "&amp; IF(SOURCE!$P$2-LEN(SOURCE!D1286) &gt;= 0, REPT(" ",SOURCE!$P$2-LEN(SOURCE!D1286)), "")&amp;
      SOURCE!E1286&amp;", "&amp; IF(SOURCE!$Q$2-LEN(SOURCE!E1286) &gt;= 0, REPT(" ",SOURCE!$Q$2-LEN(SOURCE!E1286)), "")&amp;
      SOURCE!F1286&amp;", "&amp; IF(SOURCE!$R$2-LEN(SOURCE!F1286) &gt;=0, REPT(" ",SOURCE!$R$2-LEN(SOURCE!F1286)), "")&amp;
      SOURCE!G1286&amp;", "&amp; IF(SOURCE!$S$2-LEN(SOURCE!G1286) &gt;= 0, REPT(" ",SOURCE!$S$2-LEN(SOURCE!G1286)), "")&amp;
      TEXT(SOURCE!H1286,"??0")&amp;", "&amp; IF(SOURCE!$T$2-3 &gt;= 0, REPT(" ",SOURCE!$T$2-3), "")&amp;
      TEXT(SOURCE!I1286,"??0")&amp;", "&amp; IF(SOURCE!$U$2-3 &gt;= 0, REPT(" ",SOURCE!$U$2-3), "")&amp;
      SOURCE!J1286&amp;", "&amp; IF(SOURCE!$V$2-LEN(SOURCE!J1286) &gt;= 0, REPT(" ",SOURCE!$V$2-LEN(SOURCE!J1286)), "")&amp;
      SOURCE!K1286&amp;      IF(SOURCE!$W$2-LEN(SOURCE!K1286) &gt;= 0, REPT(" ",SOURCE!$W$2-LEN(SOURCE!K1286)), "")&amp;
  ", "&amp; SOURCE!L1286&amp;      IF(SOURCE!$Y$2-LEN(SOURCE!L1286) &gt;= 0, REPT(" ",SOURCE!$Y$2-LEN(SOURCE!L1286)), "")&amp;
      "},"&amp;IF(SOURCE!M1286&lt;&gt;"","   "&amp;SOURCE!M1286,"")
 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287" spans="1:1">
      <c r="A1287" s="14" t="str">
        <f>IF(SOURCE!C1287&lt;0,VLOOKUP(SOURCE!C1287,lookups!A$1:B$25,2,0),
  IF(ISBLANK(SOURCE!C1287),
    "",
    "/* "&amp;TEXT(SOURCE!C1287,"???0")&amp;" *"&amp;
      SOURCE!D1287&amp;", "&amp; IF(SOURCE!$P$2-LEN(SOURCE!D1287) &gt;= 0, REPT(" ",SOURCE!$P$2-LEN(SOURCE!D1287)), "")&amp;
      SOURCE!E1287&amp;", "&amp; IF(SOURCE!$Q$2-LEN(SOURCE!E1287) &gt;= 0, REPT(" ",SOURCE!$Q$2-LEN(SOURCE!E1287)), "")&amp;
      SOURCE!F1287&amp;", "&amp; IF(SOURCE!$R$2-LEN(SOURCE!F1287) &gt;=0, REPT(" ",SOURCE!$R$2-LEN(SOURCE!F1287)), "")&amp;
      SOURCE!G1287&amp;", "&amp; IF(SOURCE!$S$2-LEN(SOURCE!G1287) &gt;= 0, REPT(" ",SOURCE!$S$2-LEN(SOURCE!G1287)), "")&amp;
      TEXT(SOURCE!H1287,"??0")&amp;", "&amp; IF(SOURCE!$T$2-3 &gt;= 0, REPT(" ",SOURCE!$T$2-3), "")&amp;
      TEXT(SOURCE!I1287,"??0")&amp;", "&amp; IF(SOURCE!$U$2-3 &gt;= 0, REPT(" ",SOURCE!$U$2-3), "")&amp;
      SOURCE!J1287&amp;", "&amp; IF(SOURCE!$V$2-LEN(SOURCE!J1287) &gt;= 0, REPT(" ",SOURCE!$V$2-LEN(SOURCE!J1287)), "")&amp;
      SOURCE!K1287&amp;      IF(SOURCE!$W$2-LEN(SOURCE!K1287) &gt;= 0, REPT(" ",SOURCE!$W$2-LEN(SOURCE!K1287)), "")&amp;
  ", "&amp; SOURCE!L1287&amp;      IF(SOURCE!$Y$2-LEN(SOURCE!L1287) &gt;= 0, REPT(" ",SOURCE!$Y$2-LEN(SOURCE!L1287)), "")&amp;
      "},"&amp;IF(SOURCE!M1287&lt;&gt;"","   "&amp;SOURCE!M1287,"")
 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288" spans="1:1">
      <c r="A1288" s="14" t="str">
        <f>IF(SOURCE!C1288&lt;0,VLOOKUP(SOURCE!C1288,lookups!A$1:B$25,2,0),
  IF(ISBLANK(SOURCE!C1288),
    "",
    "/* "&amp;TEXT(SOURCE!C1288,"???0")&amp;" *"&amp;
      SOURCE!D1288&amp;", "&amp; IF(SOURCE!$P$2-LEN(SOURCE!D1288) &gt;= 0, REPT(" ",SOURCE!$P$2-LEN(SOURCE!D1288)), "")&amp;
      SOURCE!E1288&amp;", "&amp; IF(SOURCE!$Q$2-LEN(SOURCE!E1288) &gt;= 0, REPT(" ",SOURCE!$Q$2-LEN(SOURCE!E1288)), "")&amp;
      SOURCE!F1288&amp;", "&amp; IF(SOURCE!$R$2-LEN(SOURCE!F1288) &gt;=0, REPT(" ",SOURCE!$R$2-LEN(SOURCE!F1288)), "")&amp;
      SOURCE!G1288&amp;", "&amp; IF(SOURCE!$S$2-LEN(SOURCE!G1288) &gt;= 0, REPT(" ",SOURCE!$S$2-LEN(SOURCE!G1288)), "")&amp;
      TEXT(SOURCE!H1288,"??0")&amp;", "&amp; IF(SOURCE!$T$2-3 &gt;= 0, REPT(" ",SOURCE!$T$2-3), "")&amp;
      TEXT(SOURCE!I1288,"??0")&amp;", "&amp; IF(SOURCE!$U$2-3 &gt;= 0, REPT(" ",SOURCE!$U$2-3), "")&amp;
      SOURCE!J1288&amp;", "&amp; IF(SOURCE!$V$2-LEN(SOURCE!J1288) &gt;= 0, REPT(" ",SOURCE!$V$2-LEN(SOURCE!J1288)), "")&amp;
      SOURCE!K1288&amp;      IF(SOURCE!$W$2-LEN(SOURCE!K1288) &gt;= 0, REPT(" ",SOURCE!$W$2-LEN(SOURCE!K1288)), "")&amp;
  ", "&amp; SOURCE!L1288&amp;      IF(SOURCE!$Y$2-LEN(SOURCE!L1288) &gt;= 0, REPT(" ",SOURCE!$Y$2-LEN(SOURCE!L1288)), "")&amp;
      "},"&amp;IF(SOURCE!M1288&lt;&gt;"","   "&amp;SOURCE!M1288,"")
 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289" spans="1:1">
      <c r="A1289" s="14" t="str">
        <f>IF(SOURCE!C1289&lt;0,VLOOKUP(SOURCE!C1289,lookups!A$1:B$25,2,0),
  IF(ISBLANK(SOURCE!C1289),
    "",
    "/* "&amp;TEXT(SOURCE!C1289,"???0")&amp;" *"&amp;
      SOURCE!D1289&amp;", "&amp; IF(SOURCE!$P$2-LEN(SOURCE!D1289) &gt;= 0, REPT(" ",SOURCE!$P$2-LEN(SOURCE!D1289)), "")&amp;
      SOURCE!E1289&amp;", "&amp; IF(SOURCE!$Q$2-LEN(SOURCE!E1289) &gt;= 0, REPT(" ",SOURCE!$Q$2-LEN(SOURCE!E1289)), "")&amp;
      SOURCE!F1289&amp;", "&amp; IF(SOURCE!$R$2-LEN(SOURCE!F1289) &gt;=0, REPT(" ",SOURCE!$R$2-LEN(SOURCE!F1289)), "")&amp;
      SOURCE!G1289&amp;", "&amp; IF(SOURCE!$S$2-LEN(SOURCE!G1289) &gt;= 0, REPT(" ",SOURCE!$S$2-LEN(SOURCE!G1289)), "")&amp;
      TEXT(SOURCE!H1289,"??0")&amp;", "&amp; IF(SOURCE!$T$2-3 &gt;= 0, REPT(" ",SOURCE!$T$2-3), "")&amp;
      TEXT(SOURCE!I1289,"??0")&amp;", "&amp; IF(SOURCE!$U$2-3 &gt;= 0, REPT(" ",SOURCE!$U$2-3), "")&amp;
      SOURCE!J1289&amp;", "&amp; IF(SOURCE!$V$2-LEN(SOURCE!J1289) &gt;= 0, REPT(" ",SOURCE!$V$2-LEN(SOURCE!J1289)), "")&amp;
      SOURCE!K1289&amp;      IF(SOURCE!$W$2-LEN(SOURCE!K1289) &gt;= 0, REPT(" ",SOURCE!$W$2-LEN(SOURCE!K1289)), "")&amp;
  ", "&amp; SOURCE!L1289&amp;      IF(SOURCE!$Y$2-LEN(SOURCE!L1289) &gt;= 0, REPT(" ",SOURCE!$Y$2-LEN(SOURCE!L1289)), "")&amp;
      "},"&amp;IF(SOURCE!M1289&lt;&gt;"","   "&amp;SOURCE!M1289,"")
 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290" spans="1:1">
      <c r="A1290" s="14" t="str">
        <f>IF(SOURCE!C1290&lt;0,VLOOKUP(SOURCE!C1290,lookups!A$1:B$25,2,0),
  IF(ISBLANK(SOURCE!C1290),
    "",
    "/* "&amp;TEXT(SOURCE!C1290,"???0")&amp;" *"&amp;
      SOURCE!D1290&amp;", "&amp; IF(SOURCE!$P$2-LEN(SOURCE!D1290) &gt;= 0, REPT(" ",SOURCE!$P$2-LEN(SOURCE!D1290)), "")&amp;
      SOURCE!E1290&amp;", "&amp; IF(SOURCE!$Q$2-LEN(SOURCE!E1290) &gt;= 0, REPT(" ",SOURCE!$Q$2-LEN(SOURCE!E1290)), "")&amp;
      SOURCE!F1290&amp;", "&amp; IF(SOURCE!$R$2-LEN(SOURCE!F1290) &gt;=0, REPT(" ",SOURCE!$R$2-LEN(SOURCE!F1290)), "")&amp;
      SOURCE!G1290&amp;", "&amp; IF(SOURCE!$S$2-LEN(SOURCE!G1290) &gt;= 0, REPT(" ",SOURCE!$S$2-LEN(SOURCE!G1290)), "")&amp;
      TEXT(SOURCE!H1290,"??0")&amp;", "&amp; IF(SOURCE!$T$2-3 &gt;= 0, REPT(" ",SOURCE!$T$2-3), "")&amp;
      TEXT(SOURCE!I1290,"??0")&amp;", "&amp; IF(SOURCE!$U$2-3 &gt;= 0, REPT(" ",SOURCE!$U$2-3), "")&amp;
      SOURCE!J1290&amp;", "&amp; IF(SOURCE!$V$2-LEN(SOURCE!J1290) &gt;= 0, REPT(" ",SOURCE!$V$2-LEN(SOURCE!J1290)), "")&amp;
      SOURCE!K1290&amp;      IF(SOURCE!$W$2-LEN(SOURCE!K1290) &gt;= 0, REPT(" ",SOURCE!$W$2-LEN(SOURCE!K1290)), "")&amp;
  ", "&amp; SOURCE!L1290&amp;      IF(SOURCE!$Y$2-LEN(SOURCE!L1290) &gt;= 0, REPT(" ",SOURCE!$Y$2-LEN(SOURCE!L1290)), "")&amp;
      "},"&amp;IF(SOURCE!M1290&lt;&gt;"","   "&amp;SOURCE!M1290,"")
 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291" spans="1:1">
      <c r="A1291" s="14" t="str">
        <f>IF(SOURCE!C1291&lt;0,VLOOKUP(SOURCE!C1291,lookups!A$1:B$25,2,0),
  IF(ISBLANK(SOURCE!C1291),
    "",
    "/* "&amp;TEXT(SOURCE!C1291,"???0")&amp;" *"&amp;
      SOURCE!D1291&amp;", "&amp; IF(SOURCE!$P$2-LEN(SOURCE!D1291) &gt;= 0, REPT(" ",SOURCE!$P$2-LEN(SOURCE!D1291)), "")&amp;
      SOURCE!E1291&amp;", "&amp; IF(SOURCE!$Q$2-LEN(SOURCE!E1291) &gt;= 0, REPT(" ",SOURCE!$Q$2-LEN(SOURCE!E1291)), "")&amp;
      SOURCE!F1291&amp;", "&amp; IF(SOURCE!$R$2-LEN(SOURCE!F1291) &gt;=0, REPT(" ",SOURCE!$R$2-LEN(SOURCE!F1291)), "")&amp;
      SOURCE!G1291&amp;", "&amp; IF(SOURCE!$S$2-LEN(SOURCE!G1291) &gt;= 0, REPT(" ",SOURCE!$S$2-LEN(SOURCE!G1291)), "")&amp;
      TEXT(SOURCE!H1291,"??0")&amp;", "&amp; IF(SOURCE!$T$2-3 &gt;= 0, REPT(" ",SOURCE!$T$2-3), "")&amp;
      TEXT(SOURCE!I1291,"??0")&amp;", "&amp; IF(SOURCE!$U$2-3 &gt;= 0, REPT(" ",SOURCE!$U$2-3), "")&amp;
      SOURCE!J1291&amp;", "&amp; IF(SOURCE!$V$2-LEN(SOURCE!J1291) &gt;= 0, REPT(" ",SOURCE!$V$2-LEN(SOURCE!J1291)), "")&amp;
      SOURCE!K1291&amp;      IF(SOURCE!$W$2-LEN(SOURCE!K1291) &gt;= 0, REPT(" ",SOURCE!$W$2-LEN(SOURCE!K1291)), "")&amp;
  ", "&amp; SOURCE!L1291&amp;      IF(SOURCE!$Y$2-LEN(SOURCE!L1291) &gt;= 0, REPT(" ",SOURCE!$Y$2-LEN(SOURCE!L1291)), "")&amp;
      "},"&amp;IF(SOURCE!M1291&lt;&gt;"","   "&amp;SOURCE!M1291,"")
 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292" spans="1:1">
      <c r="A1292" s="14" t="str">
        <f>IF(SOURCE!C1292&lt;0,VLOOKUP(SOURCE!C1292,lookups!A$1:B$25,2,0),
  IF(ISBLANK(SOURCE!C1292),
    "",
    "/* "&amp;TEXT(SOURCE!C1292,"???0")&amp;" *"&amp;
      SOURCE!D1292&amp;", "&amp; IF(SOURCE!$P$2-LEN(SOURCE!D1292) &gt;= 0, REPT(" ",SOURCE!$P$2-LEN(SOURCE!D1292)), "")&amp;
      SOURCE!E1292&amp;", "&amp; IF(SOURCE!$Q$2-LEN(SOURCE!E1292) &gt;= 0, REPT(" ",SOURCE!$Q$2-LEN(SOURCE!E1292)), "")&amp;
      SOURCE!F1292&amp;", "&amp; IF(SOURCE!$R$2-LEN(SOURCE!F1292) &gt;=0, REPT(" ",SOURCE!$R$2-LEN(SOURCE!F1292)), "")&amp;
      SOURCE!G1292&amp;", "&amp; IF(SOURCE!$S$2-LEN(SOURCE!G1292) &gt;= 0, REPT(" ",SOURCE!$S$2-LEN(SOURCE!G1292)), "")&amp;
      TEXT(SOURCE!H1292,"??0")&amp;", "&amp; IF(SOURCE!$T$2-3 &gt;= 0, REPT(" ",SOURCE!$T$2-3), "")&amp;
      TEXT(SOURCE!I1292,"??0")&amp;", "&amp; IF(SOURCE!$U$2-3 &gt;= 0, REPT(" ",SOURCE!$U$2-3), "")&amp;
      SOURCE!J1292&amp;", "&amp; IF(SOURCE!$V$2-LEN(SOURCE!J1292) &gt;= 0, REPT(" ",SOURCE!$V$2-LEN(SOURCE!J1292)), "")&amp;
      SOURCE!K1292&amp;      IF(SOURCE!$W$2-LEN(SOURCE!K1292) &gt;= 0, REPT(" ",SOURCE!$W$2-LEN(SOURCE!K1292)), "")&amp;
  ", "&amp; SOURCE!L1292&amp;      IF(SOURCE!$Y$2-LEN(SOURCE!L1292) &gt;= 0, REPT(" ",SOURCE!$Y$2-LEN(SOURCE!L1292)), "")&amp;
      "},"&amp;IF(SOURCE!M1292&lt;&gt;"","   "&amp;SOURCE!M1292,"")
 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293" spans="1:1">
      <c r="A1293" s="14" t="str">
        <f>IF(SOURCE!C1293&lt;0,VLOOKUP(SOURCE!C1293,lookups!A$1:B$25,2,0),
  IF(ISBLANK(SOURCE!C1293),
    "",
    "/* "&amp;TEXT(SOURCE!C1293,"???0")&amp;" *"&amp;
      SOURCE!D1293&amp;", "&amp; IF(SOURCE!$P$2-LEN(SOURCE!D1293) &gt;= 0, REPT(" ",SOURCE!$P$2-LEN(SOURCE!D1293)), "")&amp;
      SOURCE!E1293&amp;", "&amp; IF(SOURCE!$Q$2-LEN(SOURCE!E1293) &gt;= 0, REPT(" ",SOURCE!$Q$2-LEN(SOURCE!E1293)), "")&amp;
      SOURCE!F1293&amp;", "&amp; IF(SOURCE!$R$2-LEN(SOURCE!F1293) &gt;=0, REPT(" ",SOURCE!$R$2-LEN(SOURCE!F1293)), "")&amp;
      SOURCE!G1293&amp;", "&amp; IF(SOURCE!$S$2-LEN(SOURCE!G1293) &gt;= 0, REPT(" ",SOURCE!$S$2-LEN(SOURCE!G1293)), "")&amp;
      TEXT(SOURCE!H1293,"??0")&amp;", "&amp; IF(SOURCE!$T$2-3 &gt;= 0, REPT(" ",SOURCE!$T$2-3), "")&amp;
      TEXT(SOURCE!I1293,"??0")&amp;", "&amp; IF(SOURCE!$U$2-3 &gt;= 0, REPT(" ",SOURCE!$U$2-3), "")&amp;
      SOURCE!J1293&amp;", "&amp; IF(SOURCE!$V$2-LEN(SOURCE!J1293) &gt;= 0, REPT(" ",SOURCE!$V$2-LEN(SOURCE!J1293)), "")&amp;
      SOURCE!K1293&amp;      IF(SOURCE!$W$2-LEN(SOURCE!K1293) &gt;= 0, REPT(" ",SOURCE!$W$2-LEN(SOURCE!K1293)), "")&amp;
  ", "&amp; SOURCE!L1293&amp;      IF(SOURCE!$Y$2-LEN(SOURCE!L1293) &gt;= 0, REPT(" ",SOURCE!$Y$2-LEN(SOURCE!L1293)), "")&amp;
      "},"&amp;IF(SOURCE!M1293&lt;&gt;"","   "&amp;SOURCE!M1293,"")
 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294" spans="1:1">
      <c r="A1294" s="14" t="str">
        <f>IF(SOURCE!C1294&lt;0,VLOOKUP(SOURCE!C1294,lookups!A$1:B$25,2,0),
  IF(ISBLANK(SOURCE!C1294),
    "",
    "/* "&amp;TEXT(SOURCE!C1294,"???0")&amp;" *"&amp;
      SOURCE!D1294&amp;", "&amp; IF(SOURCE!$P$2-LEN(SOURCE!D1294) &gt;= 0, REPT(" ",SOURCE!$P$2-LEN(SOURCE!D1294)), "")&amp;
      SOURCE!E1294&amp;", "&amp; IF(SOURCE!$Q$2-LEN(SOURCE!E1294) &gt;= 0, REPT(" ",SOURCE!$Q$2-LEN(SOURCE!E1294)), "")&amp;
      SOURCE!F1294&amp;", "&amp; IF(SOURCE!$R$2-LEN(SOURCE!F1294) &gt;=0, REPT(" ",SOURCE!$R$2-LEN(SOURCE!F1294)), "")&amp;
      SOURCE!G1294&amp;", "&amp; IF(SOURCE!$S$2-LEN(SOURCE!G1294) &gt;= 0, REPT(" ",SOURCE!$S$2-LEN(SOURCE!G1294)), "")&amp;
      TEXT(SOURCE!H1294,"??0")&amp;", "&amp; IF(SOURCE!$T$2-3 &gt;= 0, REPT(" ",SOURCE!$T$2-3), "")&amp;
      TEXT(SOURCE!I1294,"??0")&amp;", "&amp; IF(SOURCE!$U$2-3 &gt;= 0, REPT(" ",SOURCE!$U$2-3), "")&amp;
      SOURCE!J1294&amp;", "&amp; IF(SOURCE!$V$2-LEN(SOURCE!J1294) &gt;= 0, REPT(" ",SOURCE!$V$2-LEN(SOURCE!J1294)), "")&amp;
      SOURCE!K1294&amp;      IF(SOURCE!$W$2-LEN(SOURCE!K1294) &gt;= 0, REPT(" ",SOURCE!$W$2-LEN(SOURCE!K1294)), "")&amp;
  ", "&amp; SOURCE!L1294&amp;      IF(SOURCE!$Y$2-LEN(SOURCE!L1294) &gt;= 0, REPT(" ",SOURCE!$Y$2-LEN(SOURCE!L1294)), "")&amp;
      "},"&amp;IF(SOURCE!M1294&lt;&gt;"","   "&amp;SOURCE!M1294,"")
 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295" spans="1:1">
      <c r="A1295" s="14" t="str">
        <f>IF(SOURCE!C1295&lt;0,VLOOKUP(SOURCE!C1295,lookups!A$1:B$25,2,0),
  IF(ISBLANK(SOURCE!C1295),
    "",
    "/* "&amp;TEXT(SOURCE!C1295,"???0")&amp;" *"&amp;
      SOURCE!D1295&amp;", "&amp; IF(SOURCE!$P$2-LEN(SOURCE!D1295) &gt;= 0, REPT(" ",SOURCE!$P$2-LEN(SOURCE!D1295)), "")&amp;
      SOURCE!E1295&amp;", "&amp; IF(SOURCE!$Q$2-LEN(SOURCE!E1295) &gt;= 0, REPT(" ",SOURCE!$Q$2-LEN(SOURCE!E1295)), "")&amp;
      SOURCE!F1295&amp;", "&amp; IF(SOURCE!$R$2-LEN(SOURCE!F1295) &gt;=0, REPT(" ",SOURCE!$R$2-LEN(SOURCE!F1295)), "")&amp;
      SOURCE!G1295&amp;", "&amp; IF(SOURCE!$S$2-LEN(SOURCE!G1295) &gt;= 0, REPT(" ",SOURCE!$S$2-LEN(SOURCE!G1295)), "")&amp;
      TEXT(SOURCE!H1295,"??0")&amp;", "&amp; IF(SOURCE!$T$2-3 &gt;= 0, REPT(" ",SOURCE!$T$2-3), "")&amp;
      TEXT(SOURCE!I1295,"??0")&amp;", "&amp; IF(SOURCE!$U$2-3 &gt;= 0, REPT(" ",SOURCE!$U$2-3), "")&amp;
      SOURCE!J1295&amp;", "&amp; IF(SOURCE!$V$2-LEN(SOURCE!J1295) &gt;= 0, REPT(" ",SOURCE!$V$2-LEN(SOURCE!J1295)), "")&amp;
      SOURCE!K1295&amp;      IF(SOURCE!$W$2-LEN(SOURCE!K1295) &gt;= 0, REPT(" ",SOURCE!$W$2-LEN(SOURCE!K1295)), "")&amp;
  ", "&amp; SOURCE!L1295&amp;      IF(SOURCE!$Y$2-LEN(SOURCE!L1295) &gt;= 0, REPT(" ",SOURCE!$Y$2-LEN(SOURCE!L1295)), "")&amp;
      "},"&amp;IF(SOURCE!M1295&lt;&gt;"","   "&amp;SOURCE!M1295,"")
 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296" spans="1:1">
      <c r="A1296" s="14" t="str">
        <f>IF(SOURCE!C1296&lt;0,VLOOKUP(SOURCE!C1296,lookups!A$1:B$25,2,0),
  IF(ISBLANK(SOURCE!C1296),
    "",
    "/* "&amp;TEXT(SOURCE!C1296,"???0")&amp;" *"&amp;
      SOURCE!D1296&amp;", "&amp; IF(SOURCE!$P$2-LEN(SOURCE!D1296) &gt;= 0, REPT(" ",SOURCE!$P$2-LEN(SOURCE!D1296)), "")&amp;
      SOURCE!E1296&amp;", "&amp; IF(SOURCE!$Q$2-LEN(SOURCE!E1296) &gt;= 0, REPT(" ",SOURCE!$Q$2-LEN(SOURCE!E1296)), "")&amp;
      SOURCE!F1296&amp;", "&amp; IF(SOURCE!$R$2-LEN(SOURCE!F1296) &gt;=0, REPT(" ",SOURCE!$R$2-LEN(SOURCE!F1296)), "")&amp;
      SOURCE!G1296&amp;", "&amp; IF(SOURCE!$S$2-LEN(SOURCE!G1296) &gt;= 0, REPT(" ",SOURCE!$S$2-LEN(SOURCE!G1296)), "")&amp;
      TEXT(SOURCE!H1296,"??0")&amp;", "&amp; IF(SOURCE!$T$2-3 &gt;= 0, REPT(" ",SOURCE!$T$2-3), "")&amp;
      TEXT(SOURCE!I1296,"??0")&amp;", "&amp; IF(SOURCE!$U$2-3 &gt;= 0, REPT(" ",SOURCE!$U$2-3), "")&amp;
      SOURCE!J1296&amp;", "&amp; IF(SOURCE!$V$2-LEN(SOURCE!J1296) &gt;= 0, REPT(" ",SOURCE!$V$2-LEN(SOURCE!J1296)), "")&amp;
      SOURCE!K1296&amp;      IF(SOURCE!$W$2-LEN(SOURCE!K1296) &gt;= 0, REPT(" ",SOURCE!$W$2-LEN(SOURCE!K1296)), "")&amp;
  ", "&amp; SOURCE!L1296&amp;      IF(SOURCE!$Y$2-LEN(SOURCE!L1296) &gt;= 0, REPT(" ",SOURCE!$Y$2-LEN(SOURCE!L1296)), "")&amp;
      "},"&amp;IF(SOURCE!M1296&lt;&gt;"","   "&amp;SOURCE!M1296,"")
 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297" spans="1:1">
      <c r="A1297" s="14" t="str">
        <f>IF(SOURCE!C1297&lt;0,VLOOKUP(SOURCE!C1297,lookups!A$1:B$25,2,0),
  IF(ISBLANK(SOURCE!C1297),
    "",
    "/* "&amp;TEXT(SOURCE!C1297,"???0")&amp;" *"&amp;
      SOURCE!D1297&amp;", "&amp; IF(SOURCE!$P$2-LEN(SOURCE!D1297) &gt;= 0, REPT(" ",SOURCE!$P$2-LEN(SOURCE!D1297)), "")&amp;
      SOURCE!E1297&amp;", "&amp; IF(SOURCE!$Q$2-LEN(SOURCE!E1297) &gt;= 0, REPT(" ",SOURCE!$Q$2-LEN(SOURCE!E1297)), "")&amp;
      SOURCE!F1297&amp;", "&amp; IF(SOURCE!$R$2-LEN(SOURCE!F1297) &gt;=0, REPT(" ",SOURCE!$R$2-LEN(SOURCE!F1297)), "")&amp;
      SOURCE!G1297&amp;", "&amp; IF(SOURCE!$S$2-LEN(SOURCE!G1297) &gt;= 0, REPT(" ",SOURCE!$S$2-LEN(SOURCE!G1297)), "")&amp;
      TEXT(SOURCE!H1297,"??0")&amp;", "&amp; IF(SOURCE!$T$2-3 &gt;= 0, REPT(" ",SOURCE!$T$2-3), "")&amp;
      TEXT(SOURCE!I1297,"??0")&amp;", "&amp; IF(SOURCE!$U$2-3 &gt;= 0, REPT(" ",SOURCE!$U$2-3), "")&amp;
      SOURCE!J1297&amp;", "&amp; IF(SOURCE!$V$2-LEN(SOURCE!J1297) &gt;= 0, REPT(" ",SOURCE!$V$2-LEN(SOURCE!J1297)), "")&amp;
      SOURCE!K1297&amp;      IF(SOURCE!$W$2-LEN(SOURCE!K1297) &gt;= 0, REPT(" ",SOURCE!$W$2-LEN(SOURCE!K1297)), "")&amp;
  ", "&amp; SOURCE!L1297&amp;      IF(SOURCE!$Y$2-LEN(SOURCE!L1297) &gt;= 0, REPT(" ",SOURCE!$Y$2-LEN(SOURCE!L1297)), "")&amp;
      "},"&amp;IF(SOURCE!M1297&lt;&gt;"","   "&amp;SOURCE!M1297,"")
 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298" spans="1:1">
      <c r="A1298" s="14" t="str">
        <f>IF(SOURCE!C1298&lt;0,VLOOKUP(SOURCE!C1298,lookups!A$1:B$25,2,0),
  IF(ISBLANK(SOURCE!C1298),
    "",
    "/* "&amp;TEXT(SOURCE!C1298,"???0")&amp;" *"&amp;
      SOURCE!D1298&amp;", "&amp; IF(SOURCE!$P$2-LEN(SOURCE!D1298) &gt;= 0, REPT(" ",SOURCE!$P$2-LEN(SOURCE!D1298)), "")&amp;
      SOURCE!E1298&amp;", "&amp; IF(SOURCE!$Q$2-LEN(SOURCE!E1298) &gt;= 0, REPT(" ",SOURCE!$Q$2-LEN(SOURCE!E1298)), "")&amp;
      SOURCE!F1298&amp;", "&amp; IF(SOURCE!$R$2-LEN(SOURCE!F1298) &gt;=0, REPT(" ",SOURCE!$R$2-LEN(SOURCE!F1298)), "")&amp;
      SOURCE!G1298&amp;", "&amp; IF(SOURCE!$S$2-LEN(SOURCE!G1298) &gt;= 0, REPT(" ",SOURCE!$S$2-LEN(SOURCE!G1298)), "")&amp;
      TEXT(SOURCE!H1298,"??0")&amp;", "&amp; IF(SOURCE!$T$2-3 &gt;= 0, REPT(" ",SOURCE!$T$2-3), "")&amp;
      TEXT(SOURCE!I1298,"??0")&amp;", "&amp; IF(SOURCE!$U$2-3 &gt;= 0, REPT(" ",SOURCE!$U$2-3), "")&amp;
      SOURCE!J1298&amp;", "&amp; IF(SOURCE!$V$2-LEN(SOURCE!J1298) &gt;= 0, REPT(" ",SOURCE!$V$2-LEN(SOURCE!J1298)), "")&amp;
      SOURCE!K1298&amp;      IF(SOURCE!$W$2-LEN(SOURCE!K1298) &gt;= 0, REPT(" ",SOURCE!$W$2-LEN(SOURCE!K1298)), "")&amp;
  ", "&amp; SOURCE!L1298&amp;      IF(SOURCE!$Y$2-LEN(SOURCE!L1298) &gt;= 0, REPT(" ",SOURCE!$Y$2-LEN(SOURCE!L1298)), "")&amp;
      "},"&amp;IF(SOURCE!M1298&lt;&gt;"","   "&amp;SOURCE!M1298,"")
 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299" spans="1:1">
      <c r="A1299" s="14" t="str">
        <f>IF(SOURCE!C1299&lt;0,VLOOKUP(SOURCE!C1299,lookups!A$1:B$25,2,0),
  IF(ISBLANK(SOURCE!C1299),
    "",
    "/* "&amp;TEXT(SOURCE!C1299,"???0")&amp;" *"&amp;
      SOURCE!D1299&amp;", "&amp; IF(SOURCE!$P$2-LEN(SOURCE!D1299) &gt;= 0, REPT(" ",SOURCE!$P$2-LEN(SOURCE!D1299)), "")&amp;
      SOURCE!E1299&amp;", "&amp; IF(SOURCE!$Q$2-LEN(SOURCE!E1299) &gt;= 0, REPT(" ",SOURCE!$Q$2-LEN(SOURCE!E1299)), "")&amp;
      SOURCE!F1299&amp;", "&amp; IF(SOURCE!$R$2-LEN(SOURCE!F1299) &gt;=0, REPT(" ",SOURCE!$R$2-LEN(SOURCE!F1299)), "")&amp;
      SOURCE!G1299&amp;", "&amp; IF(SOURCE!$S$2-LEN(SOURCE!G1299) &gt;= 0, REPT(" ",SOURCE!$S$2-LEN(SOURCE!G1299)), "")&amp;
      TEXT(SOURCE!H1299,"??0")&amp;", "&amp; IF(SOURCE!$T$2-3 &gt;= 0, REPT(" ",SOURCE!$T$2-3), "")&amp;
      TEXT(SOURCE!I1299,"??0")&amp;", "&amp; IF(SOURCE!$U$2-3 &gt;= 0, REPT(" ",SOURCE!$U$2-3), "")&amp;
      SOURCE!J1299&amp;", "&amp; IF(SOURCE!$V$2-LEN(SOURCE!J1299) &gt;= 0, REPT(" ",SOURCE!$V$2-LEN(SOURCE!J1299)), "")&amp;
      SOURCE!K1299&amp;      IF(SOURCE!$W$2-LEN(SOURCE!K1299) &gt;= 0, REPT(" ",SOURCE!$W$2-LEN(SOURCE!K1299)), "")&amp;
  ", "&amp; SOURCE!L1299&amp;      IF(SOURCE!$Y$2-LEN(SOURCE!L1299) &gt;= 0, REPT(" ",SOURCE!$Y$2-LEN(SOURCE!L1299)), "")&amp;
      "},"&amp;IF(SOURCE!M1299&lt;&gt;"","   "&amp;SOURCE!M1299,"")
 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300" spans="1:1">
      <c r="A1300" s="14" t="str">
        <f>IF(SOURCE!C1300&lt;0,VLOOKUP(SOURCE!C1300,lookups!A$1:B$25,2,0),
  IF(ISBLANK(SOURCE!C1300),
    "",
    "/* "&amp;TEXT(SOURCE!C1300,"???0")&amp;" *"&amp;
      SOURCE!D1300&amp;", "&amp; IF(SOURCE!$P$2-LEN(SOURCE!D1300) &gt;= 0, REPT(" ",SOURCE!$P$2-LEN(SOURCE!D1300)), "")&amp;
      SOURCE!E1300&amp;", "&amp; IF(SOURCE!$Q$2-LEN(SOURCE!E1300) &gt;= 0, REPT(" ",SOURCE!$Q$2-LEN(SOURCE!E1300)), "")&amp;
      SOURCE!F1300&amp;", "&amp; IF(SOURCE!$R$2-LEN(SOURCE!F1300) &gt;=0, REPT(" ",SOURCE!$R$2-LEN(SOURCE!F1300)), "")&amp;
      SOURCE!G1300&amp;", "&amp; IF(SOURCE!$S$2-LEN(SOURCE!G1300) &gt;= 0, REPT(" ",SOURCE!$S$2-LEN(SOURCE!G1300)), "")&amp;
      TEXT(SOURCE!H1300,"??0")&amp;", "&amp; IF(SOURCE!$T$2-3 &gt;= 0, REPT(" ",SOURCE!$T$2-3), "")&amp;
      TEXT(SOURCE!I1300,"??0")&amp;", "&amp; IF(SOURCE!$U$2-3 &gt;= 0, REPT(" ",SOURCE!$U$2-3), "")&amp;
      SOURCE!J1300&amp;", "&amp; IF(SOURCE!$V$2-LEN(SOURCE!J1300) &gt;= 0, REPT(" ",SOURCE!$V$2-LEN(SOURCE!J1300)), "")&amp;
      SOURCE!K1300&amp;      IF(SOURCE!$W$2-LEN(SOURCE!K1300) &gt;= 0, REPT(" ",SOURCE!$W$2-LEN(SOURCE!K1300)), "")&amp;
  ", "&amp; SOURCE!L1300&amp;      IF(SOURCE!$Y$2-LEN(SOURCE!L1300) &gt;= 0, REPT(" ",SOURCE!$Y$2-LEN(SOURCE!L1300)), "")&amp;
      "},"&amp;IF(SOURCE!M1300&lt;&gt;"","   "&amp;SOURCE!M1300,"")
 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301" spans="1:1">
      <c r="A1301" s="14" t="str">
        <f>IF(SOURCE!C1301&lt;0,VLOOKUP(SOURCE!C1301,lookups!A$1:B$25,2,0),
  IF(ISBLANK(SOURCE!C1301),
    "",
    "/* "&amp;TEXT(SOURCE!C1301,"???0")&amp;" *"&amp;
      SOURCE!D1301&amp;", "&amp; IF(SOURCE!$P$2-LEN(SOURCE!D1301) &gt;= 0, REPT(" ",SOURCE!$P$2-LEN(SOURCE!D1301)), "")&amp;
      SOURCE!E1301&amp;", "&amp; IF(SOURCE!$Q$2-LEN(SOURCE!E1301) &gt;= 0, REPT(" ",SOURCE!$Q$2-LEN(SOURCE!E1301)), "")&amp;
      SOURCE!F1301&amp;", "&amp; IF(SOURCE!$R$2-LEN(SOURCE!F1301) &gt;=0, REPT(" ",SOURCE!$R$2-LEN(SOURCE!F1301)), "")&amp;
      SOURCE!G1301&amp;", "&amp; IF(SOURCE!$S$2-LEN(SOURCE!G1301) &gt;= 0, REPT(" ",SOURCE!$S$2-LEN(SOURCE!G1301)), "")&amp;
      TEXT(SOURCE!H1301,"??0")&amp;", "&amp; IF(SOURCE!$T$2-3 &gt;= 0, REPT(" ",SOURCE!$T$2-3), "")&amp;
      TEXT(SOURCE!I1301,"??0")&amp;", "&amp; IF(SOURCE!$U$2-3 &gt;= 0, REPT(" ",SOURCE!$U$2-3), "")&amp;
      SOURCE!J1301&amp;", "&amp; IF(SOURCE!$V$2-LEN(SOURCE!J1301) &gt;= 0, REPT(" ",SOURCE!$V$2-LEN(SOURCE!J1301)), "")&amp;
      SOURCE!K1301&amp;      IF(SOURCE!$W$2-LEN(SOURCE!K1301) &gt;= 0, REPT(" ",SOURCE!$W$2-LEN(SOURCE!K1301)), "")&amp;
  ", "&amp; SOURCE!L1301&amp;      IF(SOURCE!$Y$2-LEN(SOURCE!L1301) &gt;= 0, REPT(" ",SOURCE!$Y$2-LEN(SOURCE!L1301)), "")&amp;
      "},"&amp;IF(SOURCE!M1301&lt;&gt;"","   "&amp;SOURCE!M1301,"")
 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302" spans="1:1">
      <c r="A1302" s="14" t="str">
        <f>IF(SOURCE!C1302&lt;0,VLOOKUP(SOURCE!C1302,lookups!A$1:B$25,2,0),
  IF(ISBLANK(SOURCE!C1302),
    "",
    "/* "&amp;TEXT(SOURCE!C1302,"???0")&amp;" *"&amp;
      SOURCE!D1302&amp;", "&amp; IF(SOURCE!$P$2-LEN(SOURCE!D1302) &gt;= 0, REPT(" ",SOURCE!$P$2-LEN(SOURCE!D1302)), "")&amp;
      SOURCE!E1302&amp;", "&amp; IF(SOURCE!$Q$2-LEN(SOURCE!E1302) &gt;= 0, REPT(" ",SOURCE!$Q$2-LEN(SOURCE!E1302)), "")&amp;
      SOURCE!F1302&amp;", "&amp; IF(SOURCE!$R$2-LEN(SOURCE!F1302) &gt;=0, REPT(" ",SOURCE!$R$2-LEN(SOURCE!F1302)), "")&amp;
      SOURCE!G1302&amp;", "&amp; IF(SOURCE!$S$2-LEN(SOURCE!G1302) &gt;= 0, REPT(" ",SOURCE!$S$2-LEN(SOURCE!G1302)), "")&amp;
      TEXT(SOURCE!H1302,"??0")&amp;", "&amp; IF(SOURCE!$T$2-3 &gt;= 0, REPT(" ",SOURCE!$T$2-3), "")&amp;
      TEXT(SOURCE!I1302,"??0")&amp;", "&amp; IF(SOURCE!$U$2-3 &gt;= 0, REPT(" ",SOURCE!$U$2-3), "")&amp;
      SOURCE!J1302&amp;", "&amp; IF(SOURCE!$V$2-LEN(SOURCE!J1302) &gt;= 0, REPT(" ",SOURCE!$V$2-LEN(SOURCE!J1302)), "")&amp;
      SOURCE!K1302&amp;      IF(SOURCE!$W$2-LEN(SOURCE!K1302) &gt;= 0, REPT(" ",SOURCE!$W$2-LEN(SOURCE!K1302)), "")&amp;
  ", "&amp; SOURCE!L1302&amp;      IF(SOURCE!$Y$2-LEN(SOURCE!L1302) &gt;= 0, REPT(" ",SOURCE!$Y$2-LEN(SOURCE!L1302)), "")&amp;
      "},"&amp;IF(SOURCE!M1302&lt;&gt;"","   "&amp;SOURCE!M1302,"")
 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303" spans="1:1">
      <c r="A1303" s="14" t="str">
        <f>IF(SOURCE!C1303&lt;0,VLOOKUP(SOURCE!C1303,lookups!A$1:B$25,2,0),
  IF(ISBLANK(SOURCE!C1303),
    "",
    "/* "&amp;TEXT(SOURCE!C1303,"???0")&amp;" *"&amp;
      SOURCE!D1303&amp;", "&amp; IF(SOURCE!$P$2-LEN(SOURCE!D1303) &gt;= 0, REPT(" ",SOURCE!$P$2-LEN(SOURCE!D1303)), "")&amp;
      SOURCE!E1303&amp;", "&amp; IF(SOURCE!$Q$2-LEN(SOURCE!E1303) &gt;= 0, REPT(" ",SOURCE!$Q$2-LEN(SOURCE!E1303)), "")&amp;
      SOURCE!F1303&amp;", "&amp; IF(SOURCE!$R$2-LEN(SOURCE!F1303) &gt;=0, REPT(" ",SOURCE!$R$2-LEN(SOURCE!F1303)), "")&amp;
      SOURCE!G1303&amp;", "&amp; IF(SOURCE!$S$2-LEN(SOURCE!G1303) &gt;= 0, REPT(" ",SOURCE!$S$2-LEN(SOURCE!G1303)), "")&amp;
      TEXT(SOURCE!H1303,"??0")&amp;", "&amp; IF(SOURCE!$T$2-3 &gt;= 0, REPT(" ",SOURCE!$T$2-3), "")&amp;
      TEXT(SOURCE!I1303,"??0")&amp;", "&amp; IF(SOURCE!$U$2-3 &gt;= 0, REPT(" ",SOURCE!$U$2-3), "")&amp;
      SOURCE!J1303&amp;", "&amp; IF(SOURCE!$V$2-LEN(SOURCE!J1303) &gt;= 0, REPT(" ",SOURCE!$V$2-LEN(SOURCE!J1303)), "")&amp;
      SOURCE!K1303&amp;      IF(SOURCE!$W$2-LEN(SOURCE!K1303) &gt;= 0, REPT(" ",SOURCE!$W$2-LEN(SOURCE!K1303)), "")&amp;
  ", "&amp; SOURCE!L1303&amp;      IF(SOURCE!$Y$2-LEN(SOURCE!L1303) &gt;= 0, REPT(" ",SOURCE!$Y$2-LEN(SOURCE!L1303)), "")&amp;
      "},"&amp;IF(SOURCE!M1303&lt;&gt;"","   "&amp;SOURCE!M1303,"")
 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304" spans="1:1">
      <c r="A1304" s="14" t="str">
        <f>IF(SOURCE!C1304&lt;0,VLOOKUP(SOURCE!C1304,lookups!A$1:B$25,2,0),
  IF(ISBLANK(SOURCE!C1304),
    "",
    "/* "&amp;TEXT(SOURCE!C1304,"???0")&amp;" *"&amp;
      SOURCE!D1304&amp;", "&amp; IF(SOURCE!$P$2-LEN(SOURCE!D1304) &gt;= 0, REPT(" ",SOURCE!$P$2-LEN(SOURCE!D1304)), "")&amp;
      SOURCE!E1304&amp;", "&amp; IF(SOURCE!$Q$2-LEN(SOURCE!E1304) &gt;= 0, REPT(" ",SOURCE!$Q$2-LEN(SOURCE!E1304)), "")&amp;
      SOURCE!F1304&amp;", "&amp; IF(SOURCE!$R$2-LEN(SOURCE!F1304) &gt;=0, REPT(" ",SOURCE!$R$2-LEN(SOURCE!F1304)), "")&amp;
      SOURCE!G1304&amp;", "&amp; IF(SOURCE!$S$2-LEN(SOURCE!G1304) &gt;= 0, REPT(" ",SOURCE!$S$2-LEN(SOURCE!G1304)), "")&amp;
      TEXT(SOURCE!H1304,"??0")&amp;", "&amp; IF(SOURCE!$T$2-3 &gt;= 0, REPT(" ",SOURCE!$T$2-3), "")&amp;
      TEXT(SOURCE!I1304,"??0")&amp;", "&amp; IF(SOURCE!$U$2-3 &gt;= 0, REPT(" ",SOURCE!$U$2-3), "")&amp;
      SOURCE!J1304&amp;", "&amp; IF(SOURCE!$V$2-LEN(SOURCE!J1304) &gt;= 0, REPT(" ",SOURCE!$V$2-LEN(SOURCE!J1304)), "")&amp;
      SOURCE!K1304&amp;      IF(SOURCE!$W$2-LEN(SOURCE!K1304) &gt;= 0, REPT(" ",SOURCE!$W$2-LEN(SOURCE!K1304)), "")&amp;
  ", "&amp; SOURCE!L1304&amp;      IF(SOURCE!$Y$2-LEN(SOURCE!L1304) &gt;= 0, REPT(" ",SOURCE!$Y$2-LEN(SOURCE!L1304)), "")&amp;
      "},"&amp;IF(SOURCE!M1304&lt;&gt;"","   "&amp;SOURCE!M1304,"")
 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305" spans="1:1">
      <c r="A1305" s="14" t="str">
        <f>IF(SOURCE!C1305&lt;0,VLOOKUP(SOURCE!C1305,lookups!A$1:B$25,2,0),
  IF(ISBLANK(SOURCE!C1305),
    "",
    "/* "&amp;TEXT(SOURCE!C1305,"???0")&amp;" *"&amp;
      SOURCE!D1305&amp;", "&amp; IF(SOURCE!$P$2-LEN(SOURCE!D1305) &gt;= 0, REPT(" ",SOURCE!$P$2-LEN(SOURCE!D1305)), "")&amp;
      SOURCE!E1305&amp;", "&amp; IF(SOURCE!$Q$2-LEN(SOURCE!E1305) &gt;= 0, REPT(" ",SOURCE!$Q$2-LEN(SOURCE!E1305)), "")&amp;
      SOURCE!F1305&amp;", "&amp; IF(SOURCE!$R$2-LEN(SOURCE!F1305) &gt;=0, REPT(" ",SOURCE!$R$2-LEN(SOURCE!F1305)), "")&amp;
      SOURCE!G1305&amp;", "&amp; IF(SOURCE!$S$2-LEN(SOURCE!G1305) &gt;= 0, REPT(" ",SOURCE!$S$2-LEN(SOURCE!G1305)), "")&amp;
      TEXT(SOURCE!H1305,"??0")&amp;", "&amp; IF(SOURCE!$T$2-3 &gt;= 0, REPT(" ",SOURCE!$T$2-3), "")&amp;
      TEXT(SOURCE!I1305,"??0")&amp;", "&amp; IF(SOURCE!$U$2-3 &gt;= 0, REPT(" ",SOURCE!$U$2-3), "")&amp;
      SOURCE!J1305&amp;", "&amp; IF(SOURCE!$V$2-LEN(SOURCE!J1305) &gt;= 0, REPT(" ",SOURCE!$V$2-LEN(SOURCE!J1305)), "")&amp;
      SOURCE!K1305&amp;      IF(SOURCE!$W$2-LEN(SOURCE!K1305) &gt;= 0, REPT(" ",SOURCE!$W$2-LEN(SOURCE!K1305)), "")&amp;
  ", "&amp; SOURCE!L1305&amp;      IF(SOURCE!$Y$2-LEN(SOURCE!L1305) &gt;= 0, REPT(" ",SOURCE!$Y$2-LEN(SOURCE!L1305)), "")&amp;
      "},"&amp;IF(SOURCE!M1305&lt;&gt;"","   "&amp;SOURCE!M1305,"")
 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306" spans="1:1">
      <c r="A1306" s="14" t="str">
        <f>IF(SOURCE!C1306&lt;0,VLOOKUP(SOURCE!C1306,lookups!A$1:B$25,2,0),
  IF(ISBLANK(SOURCE!C1306),
    "",
    "/* "&amp;TEXT(SOURCE!C1306,"???0")&amp;" *"&amp;
      SOURCE!D1306&amp;", "&amp; IF(SOURCE!$P$2-LEN(SOURCE!D1306) &gt;= 0, REPT(" ",SOURCE!$P$2-LEN(SOURCE!D1306)), "")&amp;
      SOURCE!E1306&amp;", "&amp; IF(SOURCE!$Q$2-LEN(SOURCE!E1306) &gt;= 0, REPT(" ",SOURCE!$Q$2-LEN(SOURCE!E1306)), "")&amp;
      SOURCE!F1306&amp;", "&amp; IF(SOURCE!$R$2-LEN(SOURCE!F1306) &gt;=0, REPT(" ",SOURCE!$R$2-LEN(SOURCE!F1306)), "")&amp;
      SOURCE!G1306&amp;", "&amp; IF(SOURCE!$S$2-LEN(SOURCE!G1306) &gt;= 0, REPT(" ",SOURCE!$S$2-LEN(SOURCE!G1306)), "")&amp;
      TEXT(SOURCE!H1306,"??0")&amp;", "&amp; IF(SOURCE!$T$2-3 &gt;= 0, REPT(" ",SOURCE!$T$2-3), "")&amp;
      TEXT(SOURCE!I1306,"??0")&amp;", "&amp; IF(SOURCE!$U$2-3 &gt;= 0, REPT(" ",SOURCE!$U$2-3), "")&amp;
      SOURCE!J1306&amp;", "&amp; IF(SOURCE!$V$2-LEN(SOURCE!J1306) &gt;= 0, REPT(" ",SOURCE!$V$2-LEN(SOURCE!J1306)), "")&amp;
      SOURCE!K1306&amp;      IF(SOURCE!$W$2-LEN(SOURCE!K1306) &gt;= 0, REPT(" ",SOURCE!$W$2-LEN(SOURCE!K1306)), "")&amp;
  ", "&amp; SOURCE!L1306&amp;      IF(SOURCE!$Y$2-LEN(SOURCE!L1306) &gt;= 0, REPT(" ",SOURCE!$Y$2-LEN(SOURCE!L1306)), "")&amp;
      "},"&amp;IF(SOURCE!M1306&lt;&gt;"","   "&amp;SOURCE!M1306,"")
 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307" spans="1:1">
      <c r="A1307" s="14" t="str">
        <f>IF(SOURCE!C1307&lt;0,VLOOKUP(SOURCE!C1307,lookups!A$1:B$25,2,0),
  IF(ISBLANK(SOURCE!C1307),
    "",
    "/* "&amp;TEXT(SOURCE!C1307,"???0")&amp;" *"&amp;
      SOURCE!D1307&amp;", "&amp; IF(SOURCE!$P$2-LEN(SOURCE!D1307) &gt;= 0, REPT(" ",SOURCE!$P$2-LEN(SOURCE!D1307)), "")&amp;
      SOURCE!E1307&amp;", "&amp; IF(SOURCE!$Q$2-LEN(SOURCE!E1307) &gt;= 0, REPT(" ",SOURCE!$Q$2-LEN(SOURCE!E1307)), "")&amp;
      SOURCE!F1307&amp;", "&amp; IF(SOURCE!$R$2-LEN(SOURCE!F1307) &gt;=0, REPT(" ",SOURCE!$R$2-LEN(SOURCE!F1307)), "")&amp;
      SOURCE!G1307&amp;", "&amp; IF(SOURCE!$S$2-LEN(SOURCE!G1307) &gt;= 0, REPT(" ",SOURCE!$S$2-LEN(SOURCE!G1307)), "")&amp;
      TEXT(SOURCE!H1307,"??0")&amp;", "&amp; IF(SOURCE!$T$2-3 &gt;= 0, REPT(" ",SOURCE!$T$2-3), "")&amp;
      TEXT(SOURCE!I1307,"??0")&amp;", "&amp; IF(SOURCE!$U$2-3 &gt;= 0, REPT(" ",SOURCE!$U$2-3), "")&amp;
      SOURCE!J1307&amp;", "&amp; IF(SOURCE!$V$2-LEN(SOURCE!J1307) &gt;= 0, REPT(" ",SOURCE!$V$2-LEN(SOURCE!J1307)), "")&amp;
      SOURCE!K1307&amp;      IF(SOURCE!$W$2-LEN(SOURCE!K1307) &gt;= 0, REPT(" ",SOURCE!$W$2-LEN(SOURCE!K1307)), "")&amp;
  ", "&amp; SOURCE!L1307&amp;      IF(SOURCE!$Y$2-LEN(SOURCE!L1307) &gt;= 0, REPT(" ",SOURCE!$Y$2-LEN(SOURCE!L1307)), "")&amp;
      "},"&amp;IF(SOURCE!M1307&lt;&gt;"","   "&amp;SOURCE!M1307,"")
 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308" spans="1:1">
      <c r="A1308" s="14" t="str">
        <f>IF(SOURCE!C1308&lt;0,VLOOKUP(SOURCE!C1308,lookups!A$1:B$25,2,0),
  IF(ISBLANK(SOURCE!C1308),
    "",
    "/* "&amp;TEXT(SOURCE!C1308,"???0")&amp;" *"&amp;
      SOURCE!D1308&amp;", "&amp; IF(SOURCE!$P$2-LEN(SOURCE!D1308) &gt;= 0, REPT(" ",SOURCE!$P$2-LEN(SOURCE!D1308)), "")&amp;
      SOURCE!E1308&amp;", "&amp; IF(SOURCE!$Q$2-LEN(SOURCE!E1308) &gt;= 0, REPT(" ",SOURCE!$Q$2-LEN(SOURCE!E1308)), "")&amp;
      SOURCE!F1308&amp;", "&amp; IF(SOURCE!$R$2-LEN(SOURCE!F1308) &gt;=0, REPT(" ",SOURCE!$R$2-LEN(SOURCE!F1308)), "")&amp;
      SOURCE!G1308&amp;", "&amp; IF(SOURCE!$S$2-LEN(SOURCE!G1308) &gt;= 0, REPT(" ",SOURCE!$S$2-LEN(SOURCE!G1308)), "")&amp;
      TEXT(SOURCE!H1308,"??0")&amp;", "&amp; IF(SOURCE!$T$2-3 &gt;= 0, REPT(" ",SOURCE!$T$2-3), "")&amp;
      TEXT(SOURCE!I1308,"??0")&amp;", "&amp; IF(SOURCE!$U$2-3 &gt;= 0, REPT(" ",SOURCE!$U$2-3), "")&amp;
      SOURCE!J1308&amp;", "&amp; IF(SOURCE!$V$2-LEN(SOURCE!J1308) &gt;= 0, REPT(" ",SOURCE!$V$2-LEN(SOURCE!J1308)), "")&amp;
      SOURCE!K1308&amp;      IF(SOURCE!$W$2-LEN(SOURCE!K1308) &gt;= 0, REPT(" ",SOURCE!$W$2-LEN(SOURCE!K1308)), "")&amp;
  ", "&amp; SOURCE!L1308&amp;      IF(SOURCE!$Y$2-LEN(SOURCE!L1308) &gt;= 0, REPT(" ",SOURCE!$Y$2-LEN(SOURCE!L1308)), "")&amp;
      "},"&amp;IF(SOURCE!M1308&lt;&gt;"","   "&amp;SOURCE!M1308,"")
 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309" spans="1:1">
      <c r="A1309" s="14" t="str">
        <f>IF(SOURCE!C1309&lt;0,VLOOKUP(SOURCE!C1309,lookups!A$1:B$25,2,0),
  IF(ISBLANK(SOURCE!C1309),
    "",
    "/* "&amp;TEXT(SOURCE!C1309,"???0")&amp;" *"&amp;
      SOURCE!D1309&amp;", "&amp; IF(SOURCE!$P$2-LEN(SOURCE!D1309) &gt;= 0, REPT(" ",SOURCE!$P$2-LEN(SOURCE!D1309)), "")&amp;
      SOURCE!E1309&amp;", "&amp; IF(SOURCE!$Q$2-LEN(SOURCE!E1309) &gt;= 0, REPT(" ",SOURCE!$Q$2-LEN(SOURCE!E1309)), "")&amp;
      SOURCE!F1309&amp;", "&amp; IF(SOURCE!$R$2-LEN(SOURCE!F1309) &gt;=0, REPT(" ",SOURCE!$R$2-LEN(SOURCE!F1309)), "")&amp;
      SOURCE!G1309&amp;", "&amp; IF(SOURCE!$S$2-LEN(SOURCE!G1309) &gt;= 0, REPT(" ",SOURCE!$S$2-LEN(SOURCE!G1309)), "")&amp;
      TEXT(SOURCE!H1309,"??0")&amp;", "&amp; IF(SOURCE!$T$2-3 &gt;= 0, REPT(" ",SOURCE!$T$2-3), "")&amp;
      TEXT(SOURCE!I1309,"??0")&amp;", "&amp; IF(SOURCE!$U$2-3 &gt;= 0, REPT(" ",SOURCE!$U$2-3), "")&amp;
      SOURCE!J1309&amp;", "&amp; IF(SOURCE!$V$2-LEN(SOURCE!J1309) &gt;= 0, REPT(" ",SOURCE!$V$2-LEN(SOURCE!J1309)), "")&amp;
      SOURCE!K1309&amp;      IF(SOURCE!$W$2-LEN(SOURCE!K1309) &gt;= 0, REPT(" ",SOURCE!$W$2-LEN(SOURCE!K1309)), "")&amp;
  ", "&amp; SOURCE!L1309&amp;      IF(SOURCE!$Y$2-LEN(SOURCE!L1309) &gt;= 0, REPT(" ",SOURCE!$Y$2-LEN(SOURCE!L1309)), "")&amp;
      "},"&amp;IF(SOURCE!M1309&lt;&gt;"","   "&amp;SOURCE!M1309,"")
 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310" spans="1:1">
      <c r="A1310" s="14" t="str">
        <f>IF(SOURCE!C1310&lt;0,VLOOKUP(SOURCE!C1310,lookups!A$1:B$25,2,0),
  IF(ISBLANK(SOURCE!C1310),
    "",
    "/* "&amp;TEXT(SOURCE!C1310,"???0")&amp;" *"&amp;
      SOURCE!D1310&amp;", "&amp; IF(SOURCE!$P$2-LEN(SOURCE!D1310) &gt;= 0, REPT(" ",SOURCE!$P$2-LEN(SOURCE!D1310)), "")&amp;
      SOURCE!E1310&amp;", "&amp; IF(SOURCE!$Q$2-LEN(SOURCE!E1310) &gt;= 0, REPT(" ",SOURCE!$Q$2-LEN(SOURCE!E1310)), "")&amp;
      SOURCE!F1310&amp;", "&amp; IF(SOURCE!$R$2-LEN(SOURCE!F1310) &gt;=0, REPT(" ",SOURCE!$R$2-LEN(SOURCE!F1310)), "")&amp;
      SOURCE!G1310&amp;", "&amp; IF(SOURCE!$S$2-LEN(SOURCE!G1310) &gt;= 0, REPT(" ",SOURCE!$S$2-LEN(SOURCE!G1310)), "")&amp;
      TEXT(SOURCE!H1310,"??0")&amp;", "&amp; IF(SOURCE!$T$2-3 &gt;= 0, REPT(" ",SOURCE!$T$2-3), "")&amp;
      TEXT(SOURCE!I1310,"??0")&amp;", "&amp; IF(SOURCE!$U$2-3 &gt;= 0, REPT(" ",SOURCE!$U$2-3), "")&amp;
      SOURCE!J1310&amp;", "&amp; IF(SOURCE!$V$2-LEN(SOURCE!J1310) &gt;= 0, REPT(" ",SOURCE!$V$2-LEN(SOURCE!J1310)), "")&amp;
      SOURCE!K1310&amp;      IF(SOURCE!$W$2-LEN(SOURCE!K1310) &gt;= 0, REPT(" ",SOURCE!$W$2-LEN(SOURCE!K1310)), "")&amp;
  ", "&amp; SOURCE!L1310&amp;      IF(SOURCE!$Y$2-LEN(SOURCE!L1310) &gt;= 0, REPT(" ",SOURCE!$Y$2-LEN(SOURCE!L1310)), "")&amp;
      "},"&amp;IF(SOURCE!M1310&lt;&gt;"","   "&amp;SOURCE!M1310,"")
 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311" spans="1:1">
      <c r="A1311" s="14" t="str">
        <f>IF(SOURCE!C1311&lt;0,VLOOKUP(SOURCE!C1311,lookups!A$1:B$25,2,0),
  IF(ISBLANK(SOURCE!C1311),
    "",
    "/* "&amp;TEXT(SOURCE!C1311,"???0")&amp;" *"&amp;
      SOURCE!D1311&amp;", "&amp; IF(SOURCE!$P$2-LEN(SOURCE!D1311) &gt;= 0, REPT(" ",SOURCE!$P$2-LEN(SOURCE!D1311)), "")&amp;
      SOURCE!E1311&amp;", "&amp; IF(SOURCE!$Q$2-LEN(SOURCE!E1311) &gt;= 0, REPT(" ",SOURCE!$Q$2-LEN(SOURCE!E1311)), "")&amp;
      SOURCE!F1311&amp;", "&amp; IF(SOURCE!$R$2-LEN(SOURCE!F1311) &gt;=0, REPT(" ",SOURCE!$R$2-LEN(SOURCE!F1311)), "")&amp;
      SOURCE!G1311&amp;", "&amp; IF(SOURCE!$S$2-LEN(SOURCE!G1311) &gt;= 0, REPT(" ",SOURCE!$S$2-LEN(SOURCE!G1311)), "")&amp;
      TEXT(SOURCE!H1311,"??0")&amp;", "&amp; IF(SOURCE!$T$2-3 &gt;= 0, REPT(" ",SOURCE!$T$2-3), "")&amp;
      TEXT(SOURCE!I1311,"??0")&amp;", "&amp; IF(SOURCE!$U$2-3 &gt;= 0, REPT(" ",SOURCE!$U$2-3), "")&amp;
      SOURCE!J1311&amp;", "&amp; IF(SOURCE!$V$2-LEN(SOURCE!J1311) &gt;= 0, REPT(" ",SOURCE!$V$2-LEN(SOURCE!J1311)), "")&amp;
      SOURCE!K1311&amp;      IF(SOURCE!$W$2-LEN(SOURCE!K1311) &gt;= 0, REPT(" ",SOURCE!$W$2-LEN(SOURCE!K1311)), "")&amp;
  ", "&amp; SOURCE!L1311&amp;      IF(SOURCE!$Y$2-LEN(SOURCE!L1311) &gt;= 0, REPT(" ",SOURCE!$Y$2-LEN(SOURCE!L1311)), "")&amp;
      "},"&amp;IF(SOURCE!M1311&lt;&gt;"","   "&amp;SOURCE!M1311,"")
 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312" spans="1:1">
      <c r="A1312" s="14" t="str">
        <f>IF(SOURCE!C1312&lt;0,VLOOKUP(SOURCE!C1312,lookups!A$1:B$25,2,0),
  IF(ISBLANK(SOURCE!C1312),
    "",
    "/* "&amp;TEXT(SOURCE!C1312,"???0")&amp;" *"&amp;
      SOURCE!D1312&amp;", "&amp; IF(SOURCE!$P$2-LEN(SOURCE!D1312) &gt;= 0, REPT(" ",SOURCE!$P$2-LEN(SOURCE!D1312)), "")&amp;
      SOURCE!E1312&amp;", "&amp; IF(SOURCE!$Q$2-LEN(SOURCE!E1312) &gt;= 0, REPT(" ",SOURCE!$Q$2-LEN(SOURCE!E1312)), "")&amp;
      SOURCE!F1312&amp;", "&amp; IF(SOURCE!$R$2-LEN(SOURCE!F1312) &gt;=0, REPT(" ",SOURCE!$R$2-LEN(SOURCE!F1312)), "")&amp;
      SOURCE!G1312&amp;", "&amp; IF(SOURCE!$S$2-LEN(SOURCE!G1312) &gt;= 0, REPT(" ",SOURCE!$S$2-LEN(SOURCE!G1312)), "")&amp;
      TEXT(SOURCE!H1312,"??0")&amp;", "&amp; IF(SOURCE!$T$2-3 &gt;= 0, REPT(" ",SOURCE!$T$2-3), "")&amp;
      TEXT(SOURCE!I1312,"??0")&amp;", "&amp; IF(SOURCE!$U$2-3 &gt;= 0, REPT(" ",SOURCE!$U$2-3), "")&amp;
      SOURCE!J1312&amp;", "&amp; IF(SOURCE!$V$2-LEN(SOURCE!J1312) &gt;= 0, REPT(" ",SOURCE!$V$2-LEN(SOURCE!J1312)), "")&amp;
      SOURCE!K1312&amp;      IF(SOURCE!$W$2-LEN(SOURCE!K1312) &gt;= 0, REPT(" ",SOURCE!$W$2-LEN(SOURCE!K1312)), "")&amp;
  ", "&amp; SOURCE!L1312&amp;      IF(SOURCE!$Y$2-LEN(SOURCE!L1312) &gt;= 0, REPT(" ",SOURCE!$Y$2-LEN(SOURCE!L1312)), "")&amp;
      "},"&amp;IF(SOURCE!M1312&lt;&gt;"","   "&amp;SOURCE!M1312,"")
 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313" spans="1:1">
      <c r="A1313" s="14" t="str">
        <f>IF(SOURCE!C1313&lt;0,VLOOKUP(SOURCE!C1313,lookups!A$1:B$25,2,0),
  IF(ISBLANK(SOURCE!C1313),
    "",
    "/* "&amp;TEXT(SOURCE!C1313,"???0")&amp;" *"&amp;
      SOURCE!D1313&amp;", "&amp; IF(SOURCE!$P$2-LEN(SOURCE!D1313) &gt;= 0, REPT(" ",SOURCE!$P$2-LEN(SOURCE!D1313)), "")&amp;
      SOURCE!E1313&amp;", "&amp; IF(SOURCE!$Q$2-LEN(SOURCE!E1313) &gt;= 0, REPT(" ",SOURCE!$Q$2-LEN(SOURCE!E1313)), "")&amp;
      SOURCE!F1313&amp;", "&amp; IF(SOURCE!$R$2-LEN(SOURCE!F1313) &gt;=0, REPT(" ",SOURCE!$R$2-LEN(SOURCE!F1313)), "")&amp;
      SOURCE!G1313&amp;", "&amp; IF(SOURCE!$S$2-LEN(SOURCE!G1313) &gt;= 0, REPT(" ",SOURCE!$S$2-LEN(SOURCE!G1313)), "")&amp;
      TEXT(SOURCE!H1313,"??0")&amp;", "&amp; IF(SOURCE!$T$2-3 &gt;= 0, REPT(" ",SOURCE!$T$2-3), "")&amp;
      TEXT(SOURCE!I1313,"??0")&amp;", "&amp; IF(SOURCE!$U$2-3 &gt;= 0, REPT(" ",SOURCE!$U$2-3), "")&amp;
      SOURCE!J1313&amp;", "&amp; IF(SOURCE!$V$2-LEN(SOURCE!J1313) &gt;= 0, REPT(" ",SOURCE!$V$2-LEN(SOURCE!J1313)), "")&amp;
      SOURCE!K1313&amp;      IF(SOURCE!$W$2-LEN(SOURCE!K1313) &gt;= 0, REPT(" ",SOURCE!$W$2-LEN(SOURCE!K1313)), "")&amp;
  ", "&amp; SOURCE!L1313&amp;      IF(SOURCE!$Y$2-LEN(SOURCE!L1313) &gt;= 0, REPT(" ",SOURCE!$Y$2-LEN(SOURCE!L1313)), "")&amp;
      "},"&amp;IF(SOURCE!M1313&lt;&gt;"","   "&amp;SOURCE!M1313,"")
 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314" spans="1:1">
      <c r="A1314" s="14" t="str">
        <f>IF(SOURCE!C1314&lt;0,VLOOKUP(SOURCE!C1314,lookups!A$1:B$25,2,0),
  IF(ISBLANK(SOURCE!C1314),
    "",
    "/* "&amp;TEXT(SOURCE!C1314,"???0")&amp;" *"&amp;
      SOURCE!D1314&amp;", "&amp; IF(SOURCE!$P$2-LEN(SOURCE!D1314) &gt;= 0, REPT(" ",SOURCE!$P$2-LEN(SOURCE!D1314)), "")&amp;
      SOURCE!E1314&amp;", "&amp; IF(SOURCE!$Q$2-LEN(SOURCE!E1314) &gt;= 0, REPT(" ",SOURCE!$Q$2-LEN(SOURCE!E1314)), "")&amp;
      SOURCE!F1314&amp;", "&amp; IF(SOURCE!$R$2-LEN(SOURCE!F1314) &gt;=0, REPT(" ",SOURCE!$R$2-LEN(SOURCE!F1314)), "")&amp;
      SOURCE!G1314&amp;", "&amp; IF(SOURCE!$S$2-LEN(SOURCE!G1314) &gt;= 0, REPT(" ",SOURCE!$S$2-LEN(SOURCE!G1314)), "")&amp;
      TEXT(SOURCE!H1314,"??0")&amp;", "&amp; IF(SOURCE!$T$2-3 &gt;= 0, REPT(" ",SOURCE!$T$2-3), "")&amp;
      TEXT(SOURCE!I1314,"??0")&amp;", "&amp; IF(SOURCE!$U$2-3 &gt;= 0, REPT(" ",SOURCE!$U$2-3), "")&amp;
      SOURCE!J1314&amp;", "&amp; IF(SOURCE!$V$2-LEN(SOURCE!J1314) &gt;= 0, REPT(" ",SOURCE!$V$2-LEN(SOURCE!J1314)), "")&amp;
      SOURCE!K1314&amp;      IF(SOURCE!$W$2-LEN(SOURCE!K1314) &gt;= 0, REPT(" ",SOURCE!$W$2-LEN(SOURCE!K1314)), "")&amp;
  ", "&amp; SOURCE!L1314&amp;      IF(SOURCE!$Y$2-LEN(SOURCE!L1314) &gt;= 0, REPT(" ",SOURCE!$Y$2-LEN(SOURCE!L1314)), "")&amp;
      "},"&amp;IF(SOURCE!M1314&lt;&gt;"","   "&amp;SOURCE!M1314,"")
 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315" spans="1:1">
      <c r="A1315" s="14" t="str">
        <f>IF(SOURCE!C1315&lt;0,VLOOKUP(SOURCE!C1315,lookups!A$1:B$25,2,0),
  IF(ISBLANK(SOURCE!C1315),
    "",
    "/* "&amp;TEXT(SOURCE!C1315,"???0")&amp;" *"&amp;
      SOURCE!D1315&amp;", "&amp; IF(SOURCE!$P$2-LEN(SOURCE!D1315) &gt;= 0, REPT(" ",SOURCE!$P$2-LEN(SOURCE!D1315)), "")&amp;
      SOURCE!E1315&amp;", "&amp; IF(SOURCE!$Q$2-LEN(SOURCE!E1315) &gt;= 0, REPT(" ",SOURCE!$Q$2-LEN(SOURCE!E1315)), "")&amp;
      SOURCE!F1315&amp;", "&amp; IF(SOURCE!$R$2-LEN(SOURCE!F1315) &gt;=0, REPT(" ",SOURCE!$R$2-LEN(SOURCE!F1315)), "")&amp;
      SOURCE!G1315&amp;", "&amp; IF(SOURCE!$S$2-LEN(SOURCE!G1315) &gt;= 0, REPT(" ",SOURCE!$S$2-LEN(SOURCE!G1315)), "")&amp;
      TEXT(SOURCE!H1315,"??0")&amp;", "&amp; IF(SOURCE!$T$2-3 &gt;= 0, REPT(" ",SOURCE!$T$2-3), "")&amp;
      TEXT(SOURCE!I1315,"??0")&amp;", "&amp; IF(SOURCE!$U$2-3 &gt;= 0, REPT(" ",SOURCE!$U$2-3), "")&amp;
      SOURCE!J1315&amp;", "&amp; IF(SOURCE!$V$2-LEN(SOURCE!J1315) &gt;= 0, REPT(" ",SOURCE!$V$2-LEN(SOURCE!J1315)), "")&amp;
      SOURCE!K1315&amp;      IF(SOURCE!$W$2-LEN(SOURCE!K1315) &gt;= 0, REPT(" ",SOURCE!$W$2-LEN(SOURCE!K1315)), "")&amp;
  ", "&amp; SOURCE!L1315&amp;      IF(SOURCE!$Y$2-LEN(SOURCE!L1315) &gt;= 0, REPT(" ",SOURCE!$Y$2-LEN(SOURCE!L1315)), "")&amp;
      "},"&amp;IF(SOURCE!M1315&lt;&gt;"","   "&amp;SOURCE!M1315,"")
 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316" spans="1:1">
      <c r="A1316" s="14" t="str">
        <f>IF(SOURCE!C1316&lt;0,VLOOKUP(SOURCE!C1316,lookups!A$1:B$25,2,0),
  IF(ISBLANK(SOURCE!C1316),
    "",
    "/* "&amp;TEXT(SOURCE!C1316,"???0")&amp;" *"&amp;
      SOURCE!D1316&amp;", "&amp; IF(SOURCE!$P$2-LEN(SOURCE!D1316) &gt;= 0, REPT(" ",SOURCE!$P$2-LEN(SOURCE!D1316)), "")&amp;
      SOURCE!E1316&amp;", "&amp; IF(SOURCE!$Q$2-LEN(SOURCE!E1316) &gt;= 0, REPT(" ",SOURCE!$Q$2-LEN(SOURCE!E1316)), "")&amp;
      SOURCE!F1316&amp;", "&amp; IF(SOURCE!$R$2-LEN(SOURCE!F1316) &gt;=0, REPT(" ",SOURCE!$R$2-LEN(SOURCE!F1316)), "")&amp;
      SOURCE!G1316&amp;", "&amp; IF(SOURCE!$S$2-LEN(SOURCE!G1316) &gt;= 0, REPT(" ",SOURCE!$S$2-LEN(SOURCE!G1316)), "")&amp;
      TEXT(SOURCE!H1316,"??0")&amp;", "&amp; IF(SOURCE!$T$2-3 &gt;= 0, REPT(" ",SOURCE!$T$2-3), "")&amp;
      TEXT(SOURCE!I1316,"??0")&amp;", "&amp; IF(SOURCE!$U$2-3 &gt;= 0, REPT(" ",SOURCE!$U$2-3), "")&amp;
      SOURCE!J1316&amp;", "&amp; IF(SOURCE!$V$2-LEN(SOURCE!J1316) &gt;= 0, REPT(" ",SOURCE!$V$2-LEN(SOURCE!J1316)), "")&amp;
      SOURCE!K1316&amp;      IF(SOURCE!$W$2-LEN(SOURCE!K1316) &gt;= 0, REPT(" ",SOURCE!$W$2-LEN(SOURCE!K1316)), "")&amp;
  ", "&amp; SOURCE!L1316&amp;      IF(SOURCE!$Y$2-LEN(SOURCE!L1316) &gt;= 0, REPT(" ",SOURCE!$Y$2-LEN(SOURCE!L1316)), "")&amp;
      "},"&amp;IF(SOURCE!M1316&lt;&gt;"","   "&amp;SOURCE!M1316,"")
 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317" spans="1:1">
      <c r="A1317" s="14" t="str">
        <f>IF(SOURCE!C1317&lt;0,VLOOKUP(SOURCE!C1317,lookups!A$1:B$25,2,0),
  IF(ISBLANK(SOURCE!C1317),
    "",
    "/* "&amp;TEXT(SOURCE!C1317,"???0")&amp;" *"&amp;
      SOURCE!D1317&amp;", "&amp; IF(SOURCE!$P$2-LEN(SOURCE!D1317) &gt;= 0, REPT(" ",SOURCE!$P$2-LEN(SOURCE!D1317)), "")&amp;
      SOURCE!E1317&amp;", "&amp; IF(SOURCE!$Q$2-LEN(SOURCE!E1317) &gt;= 0, REPT(" ",SOURCE!$Q$2-LEN(SOURCE!E1317)), "")&amp;
      SOURCE!F1317&amp;", "&amp; IF(SOURCE!$R$2-LEN(SOURCE!F1317) &gt;=0, REPT(" ",SOURCE!$R$2-LEN(SOURCE!F1317)), "")&amp;
      SOURCE!G1317&amp;", "&amp; IF(SOURCE!$S$2-LEN(SOURCE!G1317) &gt;= 0, REPT(" ",SOURCE!$S$2-LEN(SOURCE!G1317)), "")&amp;
      TEXT(SOURCE!H1317,"??0")&amp;", "&amp; IF(SOURCE!$T$2-3 &gt;= 0, REPT(" ",SOURCE!$T$2-3), "")&amp;
      TEXT(SOURCE!I1317,"??0")&amp;", "&amp; IF(SOURCE!$U$2-3 &gt;= 0, REPT(" ",SOURCE!$U$2-3), "")&amp;
      SOURCE!J1317&amp;", "&amp; IF(SOURCE!$V$2-LEN(SOURCE!J1317) &gt;= 0, REPT(" ",SOURCE!$V$2-LEN(SOURCE!J1317)), "")&amp;
      SOURCE!K1317&amp;      IF(SOURCE!$W$2-LEN(SOURCE!K1317) &gt;= 0, REPT(" ",SOURCE!$W$2-LEN(SOURCE!K1317)), "")&amp;
  ", "&amp; SOURCE!L1317&amp;      IF(SOURCE!$Y$2-LEN(SOURCE!L1317) &gt;= 0, REPT(" ",SOURCE!$Y$2-LEN(SOURCE!L1317)), "")&amp;
      "},"&amp;IF(SOURCE!M1317&lt;&gt;"","   "&amp;SOURCE!M1317,"")
 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318" spans="1:1">
      <c r="A1318" s="14" t="str">
        <f>IF(SOURCE!C1318&lt;0,VLOOKUP(SOURCE!C1318,lookups!A$1:B$25,2,0),
  IF(ISBLANK(SOURCE!C1318),
    "",
    "/* "&amp;TEXT(SOURCE!C1318,"???0")&amp;" *"&amp;
      SOURCE!D1318&amp;", "&amp; IF(SOURCE!$P$2-LEN(SOURCE!D1318) &gt;= 0, REPT(" ",SOURCE!$P$2-LEN(SOURCE!D1318)), "")&amp;
      SOURCE!E1318&amp;", "&amp; IF(SOURCE!$Q$2-LEN(SOURCE!E1318) &gt;= 0, REPT(" ",SOURCE!$Q$2-LEN(SOURCE!E1318)), "")&amp;
      SOURCE!F1318&amp;", "&amp; IF(SOURCE!$R$2-LEN(SOURCE!F1318) &gt;=0, REPT(" ",SOURCE!$R$2-LEN(SOURCE!F1318)), "")&amp;
      SOURCE!G1318&amp;", "&amp; IF(SOURCE!$S$2-LEN(SOURCE!G1318) &gt;= 0, REPT(" ",SOURCE!$S$2-LEN(SOURCE!G1318)), "")&amp;
      TEXT(SOURCE!H1318,"??0")&amp;", "&amp; IF(SOURCE!$T$2-3 &gt;= 0, REPT(" ",SOURCE!$T$2-3), "")&amp;
      TEXT(SOURCE!I1318,"??0")&amp;", "&amp; IF(SOURCE!$U$2-3 &gt;= 0, REPT(" ",SOURCE!$U$2-3), "")&amp;
      SOURCE!J1318&amp;", "&amp; IF(SOURCE!$V$2-LEN(SOURCE!J1318) &gt;= 0, REPT(" ",SOURCE!$V$2-LEN(SOURCE!J1318)), "")&amp;
      SOURCE!K1318&amp;      IF(SOURCE!$W$2-LEN(SOURCE!K1318) &gt;= 0, REPT(" ",SOURCE!$W$2-LEN(SOURCE!K1318)), "")&amp;
  ", "&amp; SOURCE!L1318&amp;      IF(SOURCE!$Y$2-LEN(SOURCE!L1318) &gt;= 0, REPT(" ",SOURCE!$Y$2-LEN(SOURCE!L1318)), "")&amp;
      "},"&amp;IF(SOURCE!M1318&lt;&gt;"","   "&amp;SOURCE!M1318,"")
 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319" spans="1:1">
      <c r="A1319" s="14" t="str">
        <f>IF(SOURCE!C1319&lt;0,VLOOKUP(SOURCE!C1319,lookups!A$1:B$25,2,0),
  IF(ISBLANK(SOURCE!C1319),
    "",
    "/* "&amp;TEXT(SOURCE!C1319,"???0")&amp;" *"&amp;
      SOURCE!D1319&amp;", "&amp; IF(SOURCE!$P$2-LEN(SOURCE!D1319) &gt;= 0, REPT(" ",SOURCE!$P$2-LEN(SOURCE!D1319)), "")&amp;
      SOURCE!E1319&amp;", "&amp; IF(SOURCE!$Q$2-LEN(SOURCE!E1319) &gt;= 0, REPT(" ",SOURCE!$Q$2-LEN(SOURCE!E1319)), "")&amp;
      SOURCE!F1319&amp;", "&amp; IF(SOURCE!$R$2-LEN(SOURCE!F1319) &gt;=0, REPT(" ",SOURCE!$R$2-LEN(SOURCE!F1319)), "")&amp;
      SOURCE!G1319&amp;", "&amp; IF(SOURCE!$S$2-LEN(SOURCE!G1319) &gt;= 0, REPT(" ",SOURCE!$S$2-LEN(SOURCE!G1319)), "")&amp;
      TEXT(SOURCE!H1319,"??0")&amp;", "&amp; IF(SOURCE!$T$2-3 &gt;= 0, REPT(" ",SOURCE!$T$2-3), "")&amp;
      TEXT(SOURCE!I1319,"??0")&amp;", "&amp; IF(SOURCE!$U$2-3 &gt;= 0, REPT(" ",SOURCE!$U$2-3), "")&amp;
      SOURCE!J1319&amp;", "&amp; IF(SOURCE!$V$2-LEN(SOURCE!J1319) &gt;= 0, REPT(" ",SOURCE!$V$2-LEN(SOURCE!J1319)), "")&amp;
      SOURCE!K1319&amp;      IF(SOURCE!$W$2-LEN(SOURCE!K1319) &gt;= 0, REPT(" ",SOURCE!$W$2-LEN(SOURCE!K1319)), "")&amp;
  ", "&amp; SOURCE!L1319&amp;      IF(SOURCE!$Y$2-LEN(SOURCE!L1319) &gt;= 0, REPT(" ",SOURCE!$Y$2-LEN(SOURCE!L1319)), "")&amp;
      "},"&amp;IF(SOURCE!M1319&lt;&gt;"","   "&amp;SOURCE!M1319,"")
 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320" spans="1:1">
      <c r="A1320" s="14" t="str">
        <f>IF(SOURCE!C1320&lt;0,VLOOKUP(SOURCE!C1320,lookups!A$1:B$25,2,0),
  IF(ISBLANK(SOURCE!C1320),
    "",
    "/* "&amp;TEXT(SOURCE!C1320,"???0")&amp;" *"&amp;
      SOURCE!D1320&amp;", "&amp; IF(SOURCE!$P$2-LEN(SOURCE!D1320) &gt;= 0, REPT(" ",SOURCE!$P$2-LEN(SOURCE!D1320)), "")&amp;
      SOURCE!E1320&amp;", "&amp; IF(SOURCE!$Q$2-LEN(SOURCE!E1320) &gt;= 0, REPT(" ",SOURCE!$Q$2-LEN(SOURCE!E1320)), "")&amp;
      SOURCE!F1320&amp;", "&amp; IF(SOURCE!$R$2-LEN(SOURCE!F1320) &gt;=0, REPT(" ",SOURCE!$R$2-LEN(SOURCE!F1320)), "")&amp;
      SOURCE!G1320&amp;", "&amp; IF(SOURCE!$S$2-LEN(SOURCE!G1320) &gt;= 0, REPT(" ",SOURCE!$S$2-LEN(SOURCE!G1320)), "")&amp;
      TEXT(SOURCE!H1320,"??0")&amp;", "&amp; IF(SOURCE!$T$2-3 &gt;= 0, REPT(" ",SOURCE!$T$2-3), "")&amp;
      TEXT(SOURCE!I1320,"??0")&amp;", "&amp; IF(SOURCE!$U$2-3 &gt;= 0, REPT(" ",SOURCE!$U$2-3), "")&amp;
      SOURCE!J1320&amp;", "&amp; IF(SOURCE!$V$2-LEN(SOURCE!J1320) &gt;= 0, REPT(" ",SOURCE!$V$2-LEN(SOURCE!J1320)), "")&amp;
      SOURCE!K1320&amp;      IF(SOURCE!$W$2-LEN(SOURCE!K1320) &gt;= 0, REPT(" ",SOURCE!$W$2-LEN(SOURCE!K1320)), "")&amp;
  ", "&amp; SOURCE!L1320&amp;      IF(SOURCE!$Y$2-LEN(SOURCE!L1320) &gt;= 0, REPT(" ",SOURCE!$Y$2-LEN(SOURCE!L1320)), "")&amp;
      "},"&amp;IF(SOURCE!M1320&lt;&gt;"","   "&amp;SOURCE!M1320,"")
 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321" spans="1:1">
      <c r="A1321" s="14" t="str">
        <f>IF(SOURCE!C1321&lt;0,VLOOKUP(SOURCE!C1321,lookups!A$1:B$25,2,0),
  IF(ISBLANK(SOURCE!C1321),
    "",
    "/* "&amp;TEXT(SOURCE!C1321,"???0")&amp;" *"&amp;
      SOURCE!D1321&amp;", "&amp; IF(SOURCE!$P$2-LEN(SOURCE!D1321) &gt;= 0, REPT(" ",SOURCE!$P$2-LEN(SOURCE!D1321)), "")&amp;
      SOURCE!E1321&amp;", "&amp; IF(SOURCE!$Q$2-LEN(SOURCE!E1321) &gt;= 0, REPT(" ",SOURCE!$Q$2-LEN(SOURCE!E1321)), "")&amp;
      SOURCE!F1321&amp;", "&amp; IF(SOURCE!$R$2-LEN(SOURCE!F1321) &gt;=0, REPT(" ",SOURCE!$R$2-LEN(SOURCE!F1321)), "")&amp;
      SOURCE!G1321&amp;", "&amp; IF(SOURCE!$S$2-LEN(SOURCE!G1321) &gt;= 0, REPT(" ",SOURCE!$S$2-LEN(SOURCE!G1321)), "")&amp;
      TEXT(SOURCE!H1321,"??0")&amp;", "&amp; IF(SOURCE!$T$2-3 &gt;= 0, REPT(" ",SOURCE!$T$2-3), "")&amp;
      TEXT(SOURCE!I1321,"??0")&amp;", "&amp; IF(SOURCE!$U$2-3 &gt;= 0, REPT(" ",SOURCE!$U$2-3), "")&amp;
      SOURCE!J1321&amp;", "&amp; IF(SOURCE!$V$2-LEN(SOURCE!J1321) &gt;= 0, REPT(" ",SOURCE!$V$2-LEN(SOURCE!J1321)), "")&amp;
      SOURCE!K1321&amp;      IF(SOURCE!$W$2-LEN(SOURCE!K1321) &gt;= 0, REPT(" ",SOURCE!$W$2-LEN(SOURCE!K1321)), "")&amp;
  ", "&amp; SOURCE!L1321&amp;      IF(SOURCE!$Y$2-LEN(SOURCE!L1321) &gt;= 0, REPT(" ",SOURCE!$Y$2-LEN(SOURCE!L1321)), "")&amp;
      "},"&amp;IF(SOURCE!M1321&lt;&gt;"","   "&amp;SOURCE!M1321,"")
 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322" spans="1:1">
      <c r="A1322" s="14" t="str">
        <f>IF(SOURCE!C1322&lt;0,VLOOKUP(SOURCE!C1322,lookups!A$1:B$25,2,0),
  IF(ISBLANK(SOURCE!C1322),
    "",
    "/* "&amp;TEXT(SOURCE!C1322,"???0")&amp;" *"&amp;
      SOURCE!D1322&amp;", "&amp; IF(SOURCE!$P$2-LEN(SOURCE!D1322) &gt;= 0, REPT(" ",SOURCE!$P$2-LEN(SOURCE!D1322)), "")&amp;
      SOURCE!E1322&amp;", "&amp; IF(SOURCE!$Q$2-LEN(SOURCE!E1322) &gt;= 0, REPT(" ",SOURCE!$Q$2-LEN(SOURCE!E1322)), "")&amp;
      SOURCE!F1322&amp;", "&amp; IF(SOURCE!$R$2-LEN(SOURCE!F1322) &gt;=0, REPT(" ",SOURCE!$R$2-LEN(SOURCE!F1322)), "")&amp;
      SOURCE!G1322&amp;", "&amp; IF(SOURCE!$S$2-LEN(SOURCE!G1322) &gt;= 0, REPT(" ",SOURCE!$S$2-LEN(SOURCE!G1322)), "")&amp;
      TEXT(SOURCE!H1322,"??0")&amp;", "&amp; IF(SOURCE!$T$2-3 &gt;= 0, REPT(" ",SOURCE!$T$2-3), "")&amp;
      TEXT(SOURCE!I1322,"??0")&amp;", "&amp; IF(SOURCE!$U$2-3 &gt;= 0, REPT(" ",SOURCE!$U$2-3), "")&amp;
      SOURCE!J1322&amp;", "&amp; IF(SOURCE!$V$2-LEN(SOURCE!J1322) &gt;= 0, REPT(" ",SOURCE!$V$2-LEN(SOURCE!J1322)), "")&amp;
      SOURCE!K1322&amp;      IF(SOURCE!$W$2-LEN(SOURCE!K1322) &gt;= 0, REPT(" ",SOURCE!$W$2-LEN(SOURCE!K1322)), "")&amp;
  ", "&amp; SOURCE!L1322&amp;      IF(SOURCE!$Y$2-LEN(SOURCE!L1322) &gt;= 0, REPT(" ",SOURCE!$Y$2-LEN(SOURCE!L1322)), "")&amp;
      "},"&amp;IF(SOURCE!M1322&lt;&gt;"","   "&amp;SOURCE!M1322,"")
 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323" spans="1:1">
      <c r="A1323" s="14" t="str">
        <f>IF(SOURCE!C1323&lt;0,VLOOKUP(SOURCE!C1323,lookups!A$1:B$25,2,0),
  IF(ISBLANK(SOURCE!C1323),
    "",
    "/* "&amp;TEXT(SOURCE!C1323,"???0")&amp;" *"&amp;
      SOURCE!D1323&amp;", "&amp; IF(SOURCE!$P$2-LEN(SOURCE!D1323) &gt;= 0, REPT(" ",SOURCE!$P$2-LEN(SOURCE!D1323)), "")&amp;
      SOURCE!E1323&amp;", "&amp; IF(SOURCE!$Q$2-LEN(SOURCE!E1323) &gt;= 0, REPT(" ",SOURCE!$Q$2-LEN(SOURCE!E1323)), "")&amp;
      SOURCE!F1323&amp;", "&amp; IF(SOURCE!$R$2-LEN(SOURCE!F1323) &gt;=0, REPT(" ",SOURCE!$R$2-LEN(SOURCE!F1323)), "")&amp;
      SOURCE!G1323&amp;", "&amp; IF(SOURCE!$S$2-LEN(SOURCE!G1323) &gt;= 0, REPT(" ",SOURCE!$S$2-LEN(SOURCE!G1323)), "")&amp;
      TEXT(SOURCE!H1323,"??0")&amp;", "&amp; IF(SOURCE!$T$2-3 &gt;= 0, REPT(" ",SOURCE!$T$2-3), "")&amp;
      TEXT(SOURCE!I1323,"??0")&amp;", "&amp; IF(SOURCE!$U$2-3 &gt;= 0, REPT(" ",SOURCE!$U$2-3), "")&amp;
      SOURCE!J1323&amp;", "&amp; IF(SOURCE!$V$2-LEN(SOURCE!J1323) &gt;= 0, REPT(" ",SOURCE!$V$2-LEN(SOURCE!J1323)), "")&amp;
      SOURCE!K1323&amp;      IF(SOURCE!$W$2-LEN(SOURCE!K1323) &gt;= 0, REPT(" ",SOURCE!$W$2-LEN(SOURCE!K1323)), "")&amp;
  ", "&amp; SOURCE!L1323&amp;      IF(SOURCE!$Y$2-LEN(SOURCE!L1323) &gt;= 0, REPT(" ",SOURCE!$Y$2-LEN(SOURCE!L1323)), "")&amp;
      "},"&amp;IF(SOURCE!M1323&lt;&gt;"","   "&amp;SOURCE!M1323,"")
 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324" spans="1:1">
      <c r="A1324" s="14" t="str">
        <f>IF(SOURCE!C1324&lt;0,VLOOKUP(SOURCE!C1324,lookups!A$1:B$25,2,0),
  IF(ISBLANK(SOURCE!C1324),
    "",
    "/* "&amp;TEXT(SOURCE!C1324,"???0")&amp;" *"&amp;
      SOURCE!D1324&amp;", "&amp; IF(SOURCE!$P$2-LEN(SOURCE!D1324) &gt;= 0, REPT(" ",SOURCE!$P$2-LEN(SOURCE!D1324)), "")&amp;
      SOURCE!E1324&amp;", "&amp; IF(SOURCE!$Q$2-LEN(SOURCE!E1324) &gt;= 0, REPT(" ",SOURCE!$Q$2-LEN(SOURCE!E1324)), "")&amp;
      SOURCE!F1324&amp;", "&amp; IF(SOURCE!$R$2-LEN(SOURCE!F1324) &gt;=0, REPT(" ",SOURCE!$R$2-LEN(SOURCE!F1324)), "")&amp;
      SOURCE!G1324&amp;", "&amp; IF(SOURCE!$S$2-LEN(SOURCE!G1324) &gt;= 0, REPT(" ",SOURCE!$S$2-LEN(SOURCE!G1324)), "")&amp;
      TEXT(SOURCE!H1324,"??0")&amp;", "&amp; IF(SOURCE!$T$2-3 &gt;= 0, REPT(" ",SOURCE!$T$2-3), "")&amp;
      TEXT(SOURCE!I1324,"??0")&amp;", "&amp; IF(SOURCE!$U$2-3 &gt;= 0, REPT(" ",SOURCE!$U$2-3), "")&amp;
      SOURCE!J1324&amp;", "&amp; IF(SOURCE!$V$2-LEN(SOURCE!J1324) &gt;= 0, REPT(" ",SOURCE!$V$2-LEN(SOURCE!J1324)), "")&amp;
      SOURCE!K1324&amp;      IF(SOURCE!$W$2-LEN(SOURCE!K1324) &gt;= 0, REPT(" ",SOURCE!$W$2-LEN(SOURCE!K1324)), "")&amp;
  ", "&amp; SOURCE!L1324&amp;      IF(SOURCE!$Y$2-LEN(SOURCE!L1324) &gt;= 0, REPT(" ",SOURCE!$Y$2-LEN(SOURCE!L1324)), "")&amp;
      "},"&amp;IF(SOURCE!M1324&lt;&gt;"","   "&amp;SOURCE!M1324,"")
 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325" spans="1:1">
      <c r="A1325" s="14" t="str">
        <f>IF(SOURCE!C1325&lt;0,VLOOKUP(SOURCE!C1325,lookups!A$1:B$25,2,0),
  IF(ISBLANK(SOURCE!C1325),
    "",
    "/* "&amp;TEXT(SOURCE!C1325,"???0")&amp;" *"&amp;
      SOURCE!D1325&amp;", "&amp; IF(SOURCE!$P$2-LEN(SOURCE!D1325) &gt;= 0, REPT(" ",SOURCE!$P$2-LEN(SOURCE!D1325)), "")&amp;
      SOURCE!E1325&amp;", "&amp; IF(SOURCE!$Q$2-LEN(SOURCE!E1325) &gt;= 0, REPT(" ",SOURCE!$Q$2-LEN(SOURCE!E1325)), "")&amp;
      SOURCE!F1325&amp;", "&amp; IF(SOURCE!$R$2-LEN(SOURCE!F1325) &gt;=0, REPT(" ",SOURCE!$R$2-LEN(SOURCE!F1325)), "")&amp;
      SOURCE!G1325&amp;", "&amp; IF(SOURCE!$S$2-LEN(SOURCE!G1325) &gt;= 0, REPT(" ",SOURCE!$S$2-LEN(SOURCE!G1325)), "")&amp;
      TEXT(SOURCE!H1325,"??0")&amp;", "&amp; IF(SOURCE!$T$2-3 &gt;= 0, REPT(" ",SOURCE!$T$2-3), "")&amp;
      TEXT(SOURCE!I1325,"??0")&amp;", "&amp; IF(SOURCE!$U$2-3 &gt;= 0, REPT(" ",SOURCE!$U$2-3), "")&amp;
      SOURCE!J1325&amp;", "&amp; IF(SOURCE!$V$2-LEN(SOURCE!J1325) &gt;= 0, REPT(" ",SOURCE!$V$2-LEN(SOURCE!J1325)), "")&amp;
      SOURCE!K1325&amp;      IF(SOURCE!$W$2-LEN(SOURCE!K1325) &gt;= 0, REPT(" ",SOURCE!$W$2-LEN(SOURCE!K1325)), "")&amp;
  ", "&amp; SOURCE!L1325&amp;      IF(SOURCE!$Y$2-LEN(SOURCE!L1325) &gt;= 0, REPT(" ",SOURCE!$Y$2-LEN(SOURCE!L1325)), "")&amp;
      "},"&amp;IF(SOURCE!M1325&lt;&gt;"","   "&amp;SOURCE!M1325,"")
 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326" spans="1:1">
      <c r="A1326" s="14" t="str">
        <f>IF(SOURCE!C1326&lt;0,VLOOKUP(SOURCE!C1326,lookups!A$1:B$25,2,0),
  IF(ISBLANK(SOURCE!C1326),
    "",
    "/* "&amp;TEXT(SOURCE!C1326,"???0")&amp;" *"&amp;
      SOURCE!D1326&amp;", "&amp; IF(SOURCE!$P$2-LEN(SOURCE!D1326) &gt;= 0, REPT(" ",SOURCE!$P$2-LEN(SOURCE!D1326)), "")&amp;
      SOURCE!E1326&amp;", "&amp; IF(SOURCE!$Q$2-LEN(SOURCE!E1326) &gt;= 0, REPT(" ",SOURCE!$Q$2-LEN(SOURCE!E1326)), "")&amp;
      SOURCE!F1326&amp;", "&amp; IF(SOURCE!$R$2-LEN(SOURCE!F1326) &gt;=0, REPT(" ",SOURCE!$R$2-LEN(SOURCE!F1326)), "")&amp;
      SOURCE!G1326&amp;", "&amp; IF(SOURCE!$S$2-LEN(SOURCE!G1326) &gt;= 0, REPT(" ",SOURCE!$S$2-LEN(SOURCE!G1326)), "")&amp;
      TEXT(SOURCE!H1326,"??0")&amp;", "&amp; IF(SOURCE!$T$2-3 &gt;= 0, REPT(" ",SOURCE!$T$2-3), "")&amp;
      TEXT(SOURCE!I1326,"??0")&amp;", "&amp; IF(SOURCE!$U$2-3 &gt;= 0, REPT(" ",SOURCE!$U$2-3), "")&amp;
      SOURCE!J1326&amp;", "&amp; IF(SOURCE!$V$2-LEN(SOURCE!J1326) &gt;= 0, REPT(" ",SOURCE!$V$2-LEN(SOURCE!J1326)), "")&amp;
      SOURCE!K1326&amp;      IF(SOURCE!$W$2-LEN(SOURCE!K1326) &gt;= 0, REPT(" ",SOURCE!$W$2-LEN(SOURCE!K1326)), "")&amp;
  ", "&amp; SOURCE!L1326&amp;      IF(SOURCE!$Y$2-LEN(SOURCE!L1326) &gt;= 0, REPT(" ",SOURCE!$Y$2-LEN(SOURCE!L1326)), "")&amp;
      "},"&amp;IF(SOURCE!M1326&lt;&gt;"","   "&amp;SOURCE!M1326,"")
 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327" spans="1:1">
      <c r="A1327" s="14" t="str">
        <f>IF(SOURCE!C1327&lt;0,VLOOKUP(SOURCE!C1327,lookups!A$1:B$25,2,0),
  IF(ISBLANK(SOURCE!C1327),
    "",
    "/* "&amp;TEXT(SOURCE!C1327,"???0")&amp;" *"&amp;
      SOURCE!D1327&amp;", "&amp; IF(SOURCE!$P$2-LEN(SOURCE!D1327) &gt;= 0, REPT(" ",SOURCE!$P$2-LEN(SOURCE!D1327)), "")&amp;
      SOURCE!E1327&amp;", "&amp; IF(SOURCE!$Q$2-LEN(SOURCE!E1327) &gt;= 0, REPT(" ",SOURCE!$Q$2-LEN(SOURCE!E1327)), "")&amp;
      SOURCE!F1327&amp;", "&amp; IF(SOURCE!$R$2-LEN(SOURCE!F1327) &gt;=0, REPT(" ",SOURCE!$R$2-LEN(SOURCE!F1327)), "")&amp;
      SOURCE!G1327&amp;", "&amp; IF(SOURCE!$S$2-LEN(SOURCE!G1327) &gt;= 0, REPT(" ",SOURCE!$S$2-LEN(SOURCE!G1327)), "")&amp;
      TEXT(SOURCE!H1327,"??0")&amp;", "&amp; IF(SOURCE!$T$2-3 &gt;= 0, REPT(" ",SOURCE!$T$2-3), "")&amp;
      TEXT(SOURCE!I1327,"??0")&amp;", "&amp; IF(SOURCE!$U$2-3 &gt;= 0, REPT(" ",SOURCE!$U$2-3), "")&amp;
      SOURCE!J1327&amp;", "&amp; IF(SOURCE!$V$2-LEN(SOURCE!J1327) &gt;= 0, REPT(" ",SOURCE!$V$2-LEN(SOURCE!J1327)), "")&amp;
      SOURCE!K1327&amp;      IF(SOURCE!$W$2-LEN(SOURCE!K1327) &gt;= 0, REPT(" ",SOURCE!$W$2-LEN(SOURCE!K1327)), "")&amp;
  ", "&amp; SOURCE!L1327&amp;      IF(SOURCE!$Y$2-LEN(SOURCE!L1327) &gt;= 0, REPT(" ",SOURCE!$Y$2-LEN(SOURCE!L1327)), "")&amp;
      "},"&amp;IF(SOURCE!M1327&lt;&gt;"","   "&amp;SOURCE!M1327,"")
 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328" spans="1:1">
      <c r="A1328" s="14" t="str">
        <f>IF(SOURCE!C1328&lt;0,VLOOKUP(SOURCE!C1328,lookups!A$1:B$25,2,0),
  IF(ISBLANK(SOURCE!C1328),
    "",
    "/* "&amp;TEXT(SOURCE!C1328,"???0")&amp;" *"&amp;
      SOURCE!D1328&amp;", "&amp; IF(SOURCE!$P$2-LEN(SOURCE!D1328) &gt;= 0, REPT(" ",SOURCE!$P$2-LEN(SOURCE!D1328)), "")&amp;
      SOURCE!E1328&amp;", "&amp; IF(SOURCE!$Q$2-LEN(SOURCE!E1328) &gt;= 0, REPT(" ",SOURCE!$Q$2-LEN(SOURCE!E1328)), "")&amp;
      SOURCE!F1328&amp;", "&amp; IF(SOURCE!$R$2-LEN(SOURCE!F1328) &gt;=0, REPT(" ",SOURCE!$R$2-LEN(SOURCE!F1328)), "")&amp;
      SOURCE!G1328&amp;", "&amp; IF(SOURCE!$S$2-LEN(SOURCE!G1328) &gt;= 0, REPT(" ",SOURCE!$S$2-LEN(SOURCE!G1328)), "")&amp;
      TEXT(SOURCE!H1328,"??0")&amp;", "&amp; IF(SOURCE!$T$2-3 &gt;= 0, REPT(" ",SOURCE!$T$2-3), "")&amp;
      TEXT(SOURCE!I1328,"??0")&amp;", "&amp; IF(SOURCE!$U$2-3 &gt;= 0, REPT(" ",SOURCE!$U$2-3), "")&amp;
      SOURCE!J1328&amp;", "&amp; IF(SOURCE!$V$2-LEN(SOURCE!J1328) &gt;= 0, REPT(" ",SOURCE!$V$2-LEN(SOURCE!J1328)), "")&amp;
      SOURCE!K1328&amp;      IF(SOURCE!$W$2-LEN(SOURCE!K1328) &gt;= 0, REPT(" ",SOURCE!$W$2-LEN(SOURCE!K1328)), "")&amp;
  ", "&amp; SOURCE!L1328&amp;      IF(SOURCE!$Y$2-LEN(SOURCE!L1328) &gt;= 0, REPT(" ",SOURCE!$Y$2-LEN(SOURCE!L1328)), "")&amp;
      "},"&amp;IF(SOURCE!M1328&lt;&gt;"","   "&amp;SOURCE!M1328,"")
 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329" spans="1:1">
      <c r="A1329" s="14" t="str">
        <f>IF(SOURCE!C1329&lt;0,VLOOKUP(SOURCE!C1329,lookups!A$1:B$25,2,0),
  IF(ISBLANK(SOURCE!C1329),
    "",
    "/* "&amp;TEXT(SOURCE!C1329,"???0")&amp;" *"&amp;
      SOURCE!D1329&amp;", "&amp; IF(SOURCE!$P$2-LEN(SOURCE!D1329) &gt;= 0, REPT(" ",SOURCE!$P$2-LEN(SOURCE!D1329)), "")&amp;
      SOURCE!E1329&amp;", "&amp; IF(SOURCE!$Q$2-LEN(SOURCE!E1329) &gt;= 0, REPT(" ",SOURCE!$Q$2-LEN(SOURCE!E1329)), "")&amp;
      SOURCE!F1329&amp;", "&amp; IF(SOURCE!$R$2-LEN(SOURCE!F1329) &gt;=0, REPT(" ",SOURCE!$R$2-LEN(SOURCE!F1329)), "")&amp;
      SOURCE!G1329&amp;", "&amp; IF(SOURCE!$S$2-LEN(SOURCE!G1329) &gt;= 0, REPT(" ",SOURCE!$S$2-LEN(SOURCE!G1329)), "")&amp;
      TEXT(SOURCE!H1329,"??0")&amp;", "&amp; IF(SOURCE!$T$2-3 &gt;= 0, REPT(" ",SOURCE!$T$2-3), "")&amp;
      TEXT(SOURCE!I1329,"??0")&amp;", "&amp; IF(SOURCE!$U$2-3 &gt;= 0, REPT(" ",SOURCE!$U$2-3), "")&amp;
      SOURCE!J1329&amp;", "&amp; IF(SOURCE!$V$2-LEN(SOURCE!J1329) &gt;= 0, REPT(" ",SOURCE!$V$2-LEN(SOURCE!J1329)), "")&amp;
      SOURCE!K1329&amp;      IF(SOURCE!$W$2-LEN(SOURCE!K1329) &gt;= 0, REPT(" ",SOURCE!$W$2-LEN(SOURCE!K1329)), "")&amp;
  ", "&amp; SOURCE!L1329&amp;      IF(SOURCE!$Y$2-LEN(SOURCE!L1329) &gt;= 0, REPT(" ",SOURCE!$Y$2-LEN(SOURCE!L1329)), "")&amp;
      "},"&amp;IF(SOURCE!M1329&lt;&gt;"","   "&amp;SOURCE!M1329,"")
 )
)</f>
        <v>/* 1452 */  { itemToBeCoded,               NOPARAM,                     "ENORM",                                       "ENORM",                                       0,       0,       CAT_FNCT, SLS_UNCHANGED, US_ENABLED  },</v>
      </c>
    </row>
    <row r="1330" spans="1:1">
      <c r="A1330" s="14" t="str">
        <f>IF(SOURCE!C1330&lt;0,VLOOKUP(SOURCE!C1330,lookups!A$1:B$25,2,0),
  IF(ISBLANK(SOURCE!C1330),
    "",
    "/* "&amp;TEXT(SOURCE!C1330,"???0")&amp;" *"&amp;
      SOURCE!D1330&amp;", "&amp; IF(SOURCE!$P$2-LEN(SOURCE!D1330) &gt;= 0, REPT(" ",SOURCE!$P$2-LEN(SOURCE!D1330)), "")&amp;
      SOURCE!E1330&amp;", "&amp; IF(SOURCE!$Q$2-LEN(SOURCE!E1330) &gt;= 0, REPT(" ",SOURCE!$Q$2-LEN(SOURCE!E1330)), "")&amp;
      SOURCE!F1330&amp;", "&amp; IF(SOURCE!$R$2-LEN(SOURCE!F1330) &gt;=0, REPT(" ",SOURCE!$R$2-LEN(SOURCE!F1330)), "")&amp;
      SOURCE!G1330&amp;", "&amp; IF(SOURCE!$S$2-LEN(SOURCE!G1330) &gt;= 0, REPT(" ",SOURCE!$S$2-LEN(SOURCE!G1330)), "")&amp;
      TEXT(SOURCE!H1330,"??0")&amp;", "&amp; IF(SOURCE!$T$2-3 &gt;= 0, REPT(" ",SOURCE!$T$2-3), "")&amp;
      TEXT(SOURCE!I1330,"??0")&amp;", "&amp; IF(SOURCE!$U$2-3 &gt;= 0, REPT(" ",SOURCE!$U$2-3), "")&amp;
      SOURCE!J1330&amp;", "&amp; IF(SOURCE!$V$2-LEN(SOURCE!J1330) &gt;= 0, REPT(" ",SOURCE!$V$2-LEN(SOURCE!J1330)), "")&amp;
      SOURCE!K1330&amp;      IF(SOURCE!$W$2-LEN(SOURCE!K1330) &gt;= 0, REPT(" ",SOURCE!$W$2-LEN(SOURCE!K1330)), "")&amp;
  ", "&amp; SOURCE!L1330&amp;      IF(SOURCE!$Y$2-LEN(SOURCE!L1330) &gt;= 0, REPT(" ",SOURCE!$Y$2-LEN(SOURCE!L1330)), "")&amp;
      "},"&amp;IF(SOURCE!M1330&lt;&gt;"","   "&amp;SOURCE!M1330,"")
 )
)</f>
        <v>/* 1453 */  { itemToBeCoded,               NOPARAM,                     "ENTRY?",                                      "ENTRY?",                                      0,       0,       CAT_FNCT, SLS_UNCHANGED, US_ENABLED  },</v>
      </c>
    </row>
    <row r="1331" spans="1:1">
      <c r="A1331" s="14" t="str">
        <f>IF(SOURCE!C1331&lt;0,VLOOKUP(SOURCE!C1331,lookups!A$1:B$25,2,0),
  IF(ISBLANK(SOURCE!C1331),
    "",
    "/* "&amp;TEXT(SOURCE!C1331,"???0")&amp;" *"&amp;
      SOURCE!D1331&amp;", "&amp; IF(SOURCE!$P$2-LEN(SOURCE!D1331) &gt;= 0, REPT(" ",SOURCE!$P$2-LEN(SOURCE!D1331)), "")&amp;
      SOURCE!E1331&amp;", "&amp; IF(SOURCE!$Q$2-LEN(SOURCE!E1331) &gt;= 0, REPT(" ",SOURCE!$Q$2-LEN(SOURCE!E1331)), "")&amp;
      SOURCE!F1331&amp;", "&amp; IF(SOURCE!$R$2-LEN(SOURCE!F1331) &gt;=0, REPT(" ",SOURCE!$R$2-LEN(SOURCE!F1331)), "")&amp;
      SOURCE!G1331&amp;", "&amp; IF(SOURCE!$S$2-LEN(SOURCE!G1331) &gt;= 0, REPT(" ",SOURCE!$S$2-LEN(SOURCE!G1331)), "")&amp;
      TEXT(SOURCE!H1331,"??0")&amp;", "&amp; IF(SOURCE!$T$2-3 &gt;= 0, REPT(" ",SOURCE!$T$2-3), "")&amp;
      TEXT(SOURCE!I1331,"??0")&amp;", "&amp; IF(SOURCE!$U$2-3 &gt;= 0, REPT(" ",SOURCE!$U$2-3), "")&amp;
      SOURCE!J1331&amp;", "&amp; IF(SOURCE!$V$2-LEN(SOURCE!J1331) &gt;= 0, REPT(" ",SOURCE!$V$2-LEN(SOURCE!J1331)), "")&amp;
      SOURCE!K1331&amp;      IF(SOURCE!$W$2-LEN(SOURCE!K1331) &gt;= 0, REPT(" ",SOURCE!$W$2-LEN(SOURCE!K1331)), "")&amp;
  ", "&amp; SOURCE!L1331&amp;      IF(SOURCE!$Y$2-LEN(SOURCE!L1331) &gt;= 0, REPT(" ",SOURCE!$Y$2-LEN(SOURCE!L1331)), "")&amp;
      "},"&amp;IF(SOURCE!M1331&lt;&gt;"","   "&amp;SOURCE!M1331,"")
 )
)</f>
        <v>/* 1454 */  { itemToBeCoded,               NOPARAM,                     "EQ.DEL",                                      "DELETE",                                      0,       0,       CAT_FNCT, SLS_UNCHANGED, US_ENABLED  },</v>
      </c>
    </row>
    <row r="1332" spans="1:1">
      <c r="A1332" s="14" t="str">
        <f>IF(SOURCE!C1332&lt;0,VLOOKUP(SOURCE!C1332,lookups!A$1:B$25,2,0),
  IF(ISBLANK(SOURCE!C1332),
    "",
    "/* "&amp;TEXT(SOURCE!C1332,"???0")&amp;" *"&amp;
      SOURCE!D1332&amp;", "&amp; IF(SOURCE!$P$2-LEN(SOURCE!D1332) &gt;= 0, REPT(" ",SOURCE!$P$2-LEN(SOURCE!D1332)), "")&amp;
      SOURCE!E1332&amp;", "&amp; IF(SOURCE!$Q$2-LEN(SOURCE!E1332) &gt;= 0, REPT(" ",SOURCE!$Q$2-LEN(SOURCE!E1332)), "")&amp;
      SOURCE!F1332&amp;", "&amp; IF(SOURCE!$R$2-LEN(SOURCE!F1332) &gt;=0, REPT(" ",SOURCE!$R$2-LEN(SOURCE!F1332)), "")&amp;
      SOURCE!G1332&amp;", "&amp; IF(SOURCE!$S$2-LEN(SOURCE!G1332) &gt;= 0, REPT(" ",SOURCE!$S$2-LEN(SOURCE!G1332)), "")&amp;
      TEXT(SOURCE!H1332,"??0")&amp;", "&amp; IF(SOURCE!$T$2-3 &gt;= 0, REPT(" ",SOURCE!$T$2-3), "")&amp;
      TEXT(SOURCE!I1332,"??0")&amp;", "&amp; IF(SOURCE!$U$2-3 &gt;= 0, REPT(" ",SOURCE!$U$2-3), "")&amp;
      SOURCE!J1332&amp;", "&amp; IF(SOURCE!$V$2-LEN(SOURCE!J1332) &gt;= 0, REPT(" ",SOURCE!$V$2-LEN(SOURCE!J1332)), "")&amp;
      SOURCE!K1332&amp;      IF(SOURCE!$W$2-LEN(SOURCE!K1332) &gt;= 0, REPT(" ",SOURCE!$W$2-LEN(SOURCE!K1332)), "")&amp;
  ", "&amp; SOURCE!L1332&amp;      IF(SOURCE!$Y$2-LEN(SOURCE!L1332) &gt;= 0, REPT(" ",SOURCE!$Y$2-LEN(SOURCE!L1332)), "")&amp;
      "},"&amp;IF(SOURCE!M1332&lt;&gt;"","   "&amp;SOURCE!M1332,"")
 )
)</f>
        <v>/* 1455 */  { itemToBeCoded,               NOPARAM,                     "EQ.EDI",                                      "EDIT",                                        0,       0,       CAT_FNCT, SLS_UNCHANGED, US_ENABLED  },</v>
      </c>
    </row>
    <row r="1333" spans="1:1">
      <c r="A1333" s="14" t="str">
        <f>IF(SOURCE!C1333&lt;0,VLOOKUP(SOURCE!C1333,lookups!A$1:B$25,2,0),
  IF(ISBLANK(SOURCE!C1333),
    "",
    "/* "&amp;TEXT(SOURCE!C1333,"???0")&amp;" *"&amp;
      SOURCE!D1333&amp;", "&amp; IF(SOURCE!$P$2-LEN(SOURCE!D1333) &gt;= 0, REPT(" ",SOURCE!$P$2-LEN(SOURCE!D1333)), "")&amp;
      SOURCE!E1333&amp;", "&amp; IF(SOURCE!$Q$2-LEN(SOURCE!E1333) &gt;= 0, REPT(" ",SOURCE!$Q$2-LEN(SOURCE!E1333)), "")&amp;
      SOURCE!F1333&amp;", "&amp; IF(SOURCE!$R$2-LEN(SOURCE!F1333) &gt;=0, REPT(" ",SOURCE!$R$2-LEN(SOURCE!F1333)), "")&amp;
      SOURCE!G1333&amp;", "&amp; IF(SOURCE!$S$2-LEN(SOURCE!G1333) &gt;= 0, REPT(" ",SOURCE!$S$2-LEN(SOURCE!G1333)), "")&amp;
      TEXT(SOURCE!H1333,"??0")&amp;", "&amp; IF(SOURCE!$T$2-3 &gt;= 0, REPT(" ",SOURCE!$T$2-3), "")&amp;
      TEXT(SOURCE!I1333,"??0")&amp;", "&amp; IF(SOURCE!$U$2-3 &gt;= 0, REPT(" ",SOURCE!$U$2-3), "")&amp;
      SOURCE!J1333&amp;", "&amp; IF(SOURCE!$V$2-LEN(SOURCE!J1333) &gt;= 0, REPT(" ",SOURCE!$V$2-LEN(SOURCE!J1333)), "")&amp;
      SOURCE!K1333&amp;      IF(SOURCE!$W$2-LEN(SOURCE!K1333) &gt;= 0, REPT(" ",SOURCE!$W$2-LEN(SOURCE!K1333)), "")&amp;
  ", "&amp; SOURCE!L1333&amp;      IF(SOURCE!$Y$2-LEN(SOURCE!L1333) &gt;= 0, REPT(" ",SOURCE!$Y$2-LEN(SOURCE!L1333)), "")&amp;
      "},"&amp;IF(SOURCE!M1333&lt;&gt;"","   "&amp;SOURCE!M1333,"")
 )
)</f>
        <v>/* 1456 */  { itemToBeCoded,               NOPARAM,                     "EQ.NEW",                                      "NEW",                                         0,       0,       CAT_FNCT, SLS_UNCHANGED, US_ENABLED  },</v>
      </c>
    </row>
    <row r="1334" spans="1:1">
      <c r="A1334" s="14" t="str">
        <f>IF(SOURCE!C1334&lt;0,VLOOKUP(SOURCE!C1334,lookups!A$1:B$25,2,0),
  IF(ISBLANK(SOURCE!C1334),
    "",
    "/* "&amp;TEXT(SOURCE!C1334,"???0")&amp;" *"&amp;
      SOURCE!D1334&amp;", "&amp; IF(SOURCE!$P$2-LEN(SOURCE!D1334) &gt;= 0, REPT(" ",SOURCE!$P$2-LEN(SOURCE!D1334)), "")&amp;
      SOURCE!E1334&amp;", "&amp; IF(SOURCE!$Q$2-LEN(SOURCE!E1334) &gt;= 0, REPT(" ",SOURCE!$Q$2-LEN(SOURCE!E1334)), "")&amp;
      SOURCE!F1334&amp;", "&amp; IF(SOURCE!$R$2-LEN(SOURCE!F1334) &gt;=0, REPT(" ",SOURCE!$R$2-LEN(SOURCE!F1334)), "")&amp;
      SOURCE!G1334&amp;", "&amp; IF(SOURCE!$S$2-LEN(SOURCE!G1334) &gt;= 0, REPT(" ",SOURCE!$S$2-LEN(SOURCE!G1334)), "")&amp;
      TEXT(SOURCE!H1334,"??0")&amp;", "&amp; IF(SOURCE!$T$2-3 &gt;= 0, REPT(" ",SOURCE!$T$2-3), "")&amp;
      TEXT(SOURCE!I1334,"??0")&amp;", "&amp; IF(SOURCE!$U$2-3 &gt;= 0, REPT(" ",SOURCE!$U$2-3), "")&amp;
      SOURCE!J1334&amp;", "&amp; IF(SOURCE!$V$2-LEN(SOURCE!J1334) &gt;= 0, REPT(" ",SOURCE!$V$2-LEN(SOURCE!J1334)), "")&amp;
      SOURCE!K1334&amp;      IF(SOURCE!$W$2-LEN(SOURCE!K1334) &gt;= 0, REPT(" ",SOURCE!$W$2-LEN(SOURCE!K1334)), "")&amp;
  ", "&amp; SOURCE!L1334&amp;      IF(SOURCE!$Y$2-LEN(SOURCE!L1334) &gt;= 0, REPT(" ",SOURCE!$Y$2-LEN(SOURCE!L1334)), "")&amp;
      "},"&amp;IF(SOURCE!M1334&lt;&gt;"","   "&amp;SOURCE!M1334,"")
 )
)</f>
        <v>/* 1457 */  { itemToBeCoded,               NOPARAM,                     "erf",                                         "erf",                                         0,       0,       CAT_FNCT, SLS_UNCHANGED, US_ENABLED  },</v>
      </c>
    </row>
    <row r="1335" spans="1:1">
      <c r="A1335" s="14" t="str">
        <f>IF(SOURCE!C1335&lt;0,VLOOKUP(SOURCE!C1335,lookups!A$1:B$25,2,0),
  IF(ISBLANK(SOURCE!C1335),
    "",
    "/* "&amp;TEXT(SOURCE!C1335,"???0")&amp;" *"&amp;
      SOURCE!D1335&amp;", "&amp; IF(SOURCE!$P$2-LEN(SOURCE!D1335) &gt;= 0, REPT(" ",SOURCE!$P$2-LEN(SOURCE!D1335)), "")&amp;
      SOURCE!E1335&amp;", "&amp; IF(SOURCE!$Q$2-LEN(SOURCE!E1335) &gt;= 0, REPT(" ",SOURCE!$Q$2-LEN(SOURCE!E1335)), "")&amp;
      SOURCE!F1335&amp;", "&amp; IF(SOURCE!$R$2-LEN(SOURCE!F1335) &gt;=0, REPT(" ",SOURCE!$R$2-LEN(SOURCE!F1335)), "")&amp;
      SOURCE!G1335&amp;", "&amp; IF(SOURCE!$S$2-LEN(SOURCE!G1335) &gt;= 0, REPT(" ",SOURCE!$S$2-LEN(SOURCE!G1335)), "")&amp;
      TEXT(SOURCE!H1335,"??0")&amp;", "&amp; IF(SOURCE!$T$2-3 &gt;= 0, REPT(" ",SOURCE!$T$2-3), "")&amp;
      TEXT(SOURCE!I1335,"??0")&amp;", "&amp; IF(SOURCE!$U$2-3 &gt;= 0, REPT(" ",SOURCE!$U$2-3), "")&amp;
      SOURCE!J1335&amp;", "&amp; IF(SOURCE!$V$2-LEN(SOURCE!J1335) &gt;= 0, REPT(" ",SOURCE!$V$2-LEN(SOURCE!J1335)), "")&amp;
      SOURCE!K1335&amp;      IF(SOURCE!$W$2-LEN(SOURCE!K1335) &gt;= 0, REPT(" ",SOURCE!$W$2-LEN(SOURCE!K1335)), "")&amp;
  ", "&amp; SOURCE!L1335&amp;      IF(SOURCE!$Y$2-LEN(SOURCE!L1335) &gt;= 0, REPT(" ",SOURCE!$Y$2-LEN(SOURCE!L1335)), "")&amp;
      "},"&amp;IF(SOURCE!M1335&lt;&gt;"","   "&amp;SOURCE!M1335,"")
 )
)</f>
        <v>/* 1458 */  { itemToBeCoded,               NOPARAM,                     "erfc",                                        "erfc",                                        0,       0,       CAT_FNCT, SLS_UNCHANGED, US_ENABLED  },</v>
      </c>
    </row>
    <row r="1336" spans="1:1">
      <c r="A1336" s="14" t="str">
        <f>IF(SOURCE!C1336&lt;0,VLOOKUP(SOURCE!C1336,lookups!A$1:B$25,2,0),
  IF(ISBLANK(SOURCE!C1336),
    "",
    "/* "&amp;TEXT(SOURCE!C1336,"???0")&amp;" *"&amp;
      SOURCE!D1336&amp;", "&amp; IF(SOURCE!$P$2-LEN(SOURCE!D1336) &gt;= 0, REPT(" ",SOURCE!$P$2-LEN(SOURCE!D1336)), "")&amp;
      SOURCE!E1336&amp;", "&amp; IF(SOURCE!$Q$2-LEN(SOURCE!E1336) &gt;= 0, REPT(" ",SOURCE!$Q$2-LEN(SOURCE!E1336)), "")&amp;
      SOURCE!F1336&amp;", "&amp; IF(SOURCE!$R$2-LEN(SOURCE!F1336) &gt;=0, REPT(" ",SOURCE!$R$2-LEN(SOURCE!F1336)), "")&amp;
      SOURCE!G1336&amp;", "&amp; IF(SOURCE!$S$2-LEN(SOURCE!G1336) &gt;= 0, REPT(" ",SOURCE!$S$2-LEN(SOURCE!G1336)), "")&amp;
      TEXT(SOURCE!H1336,"??0")&amp;", "&amp; IF(SOURCE!$T$2-3 &gt;= 0, REPT(" ",SOURCE!$T$2-3), "")&amp;
      TEXT(SOURCE!I1336,"??0")&amp;", "&amp; IF(SOURCE!$U$2-3 &gt;= 0, REPT(" ",SOURCE!$U$2-3), "")&amp;
      SOURCE!J1336&amp;", "&amp; IF(SOURCE!$V$2-LEN(SOURCE!J1336) &gt;= 0, REPT(" ",SOURCE!$V$2-LEN(SOURCE!J1336)), "")&amp;
      SOURCE!K1336&amp;      IF(SOURCE!$W$2-LEN(SOURCE!K1336) &gt;= 0, REPT(" ",SOURCE!$W$2-LEN(SOURCE!K1336)), "")&amp;
  ", "&amp; SOURCE!L1336&amp;      IF(SOURCE!$Y$2-LEN(SOURCE!L1336) &gt;= 0, REPT(" ",SOURCE!$Y$2-LEN(SOURCE!L1336)), "")&amp;
      "},"&amp;IF(SOURCE!M1336&lt;&gt;"","   "&amp;SOURCE!M1336,"")
 )
)</f>
        <v>/* 1459 */  { itemToBeCoded,               NOPARAM,                     "ERR",                                         "ERR",                                         0,       0,       CAT_FNCT, SLS_UNCHANGED, US_ENABLED  },</v>
      </c>
    </row>
    <row r="1337" spans="1:1">
      <c r="A1337" s="14" t="str">
        <f>IF(SOURCE!C1337&lt;0,VLOOKUP(SOURCE!C1337,lookups!A$1:B$25,2,0),
  IF(ISBLANK(SOURCE!C1337),
    "",
    "/* "&amp;TEXT(SOURCE!C1337,"???0")&amp;" *"&amp;
      SOURCE!D1337&amp;", "&amp; IF(SOURCE!$P$2-LEN(SOURCE!D1337) &gt;= 0, REPT(" ",SOURCE!$P$2-LEN(SOURCE!D1337)), "")&amp;
      SOURCE!E1337&amp;", "&amp; IF(SOURCE!$Q$2-LEN(SOURCE!E1337) &gt;= 0, REPT(" ",SOURCE!$Q$2-LEN(SOURCE!E1337)), "")&amp;
      SOURCE!F1337&amp;", "&amp; IF(SOURCE!$R$2-LEN(SOURCE!F1337) &gt;=0, REPT(" ",SOURCE!$R$2-LEN(SOURCE!F1337)), "")&amp;
      SOURCE!G1337&amp;", "&amp; IF(SOURCE!$S$2-LEN(SOURCE!G1337) &gt;= 0, REPT(" ",SOURCE!$S$2-LEN(SOURCE!G1337)), "")&amp;
      TEXT(SOURCE!H1337,"??0")&amp;", "&amp; IF(SOURCE!$T$2-3 &gt;= 0, REPT(" ",SOURCE!$T$2-3), "")&amp;
      TEXT(SOURCE!I1337,"??0")&amp;", "&amp; IF(SOURCE!$U$2-3 &gt;= 0, REPT(" ",SOURCE!$U$2-3), "")&amp;
      SOURCE!J1337&amp;", "&amp; IF(SOURCE!$V$2-LEN(SOURCE!J1337) &gt;= 0, REPT(" ",SOURCE!$V$2-LEN(SOURCE!J1337)), "")&amp;
      SOURCE!K1337&amp;      IF(SOURCE!$W$2-LEN(SOURCE!K1337) &gt;= 0, REPT(" ",SOURCE!$W$2-LEN(SOURCE!K1337)), "")&amp;
  ", "&amp; SOURCE!L1337&amp;      IF(SOURCE!$Y$2-LEN(SOURCE!L1337) &gt;= 0, REPT(" ",SOURCE!$Y$2-LEN(SOURCE!L1337)), "")&amp;
      "},"&amp;IF(SOURCE!M1337&lt;&gt;"","   "&amp;SOURCE!M1337,"")
 )
)</f>
        <v>/* 1460 */  { itemToBeCoded,               NOPARAM,                     "EXITALL",                                     "EXITall",                                     0,       0,       CAT_FNCT, SLS_UNCHANGED, US_ENABLED  },</v>
      </c>
    </row>
    <row r="1338" spans="1:1">
      <c r="A1338" s="14" t="str">
        <f>IF(SOURCE!C1338&lt;0,VLOOKUP(SOURCE!C1338,lookups!A$1:B$25,2,0),
  IF(ISBLANK(SOURCE!C1338),
    "",
    "/* "&amp;TEXT(SOURCE!C1338,"???0")&amp;" *"&amp;
      SOURCE!D1338&amp;", "&amp; IF(SOURCE!$P$2-LEN(SOURCE!D1338) &gt;= 0, REPT(" ",SOURCE!$P$2-LEN(SOURCE!D1338)), "")&amp;
      SOURCE!E1338&amp;", "&amp; IF(SOURCE!$Q$2-LEN(SOURCE!E1338) &gt;= 0, REPT(" ",SOURCE!$Q$2-LEN(SOURCE!E1338)), "")&amp;
      SOURCE!F1338&amp;", "&amp; IF(SOURCE!$R$2-LEN(SOURCE!F1338) &gt;=0, REPT(" ",SOURCE!$R$2-LEN(SOURCE!F1338)), "")&amp;
      SOURCE!G1338&amp;", "&amp; IF(SOURCE!$S$2-LEN(SOURCE!G1338) &gt;= 0, REPT(" ",SOURCE!$S$2-LEN(SOURCE!G1338)), "")&amp;
      TEXT(SOURCE!H1338,"??0")&amp;", "&amp; IF(SOURCE!$T$2-3 &gt;= 0, REPT(" ",SOURCE!$T$2-3), "")&amp;
      TEXT(SOURCE!I1338,"??0")&amp;", "&amp; IF(SOURCE!$U$2-3 &gt;= 0, REPT(" ",SOURCE!$U$2-3), "")&amp;
      SOURCE!J1338&amp;", "&amp; IF(SOURCE!$V$2-LEN(SOURCE!J1338) &gt;= 0, REPT(" ",SOURCE!$V$2-LEN(SOURCE!J1338)), "")&amp;
      SOURCE!K1338&amp;      IF(SOURCE!$W$2-LEN(SOURCE!K1338) &gt;= 0, REPT(" ",SOURCE!$W$2-LEN(SOURCE!K1338)), "")&amp;
  ", "&amp; SOURCE!L1338&amp;      IF(SOURCE!$Y$2-LEN(SOURCE!L1338) &gt;= 0, REPT(" ",SOURCE!$Y$2-LEN(SOURCE!L1338)), "")&amp;
      "},"&amp;IF(SOURCE!M1338&lt;&gt;"","   "&amp;SOURCE!M1338,"")
 )
)</f>
        <v>/* 1461 */  { fnExpt,                      NOPARAM,                     "EXPT",                                        "EXPT",                                        0,       0,       CAT_FNCT, SLS_ENABLED  , US_ENABLED  },</v>
      </c>
    </row>
    <row r="1339" spans="1:1">
      <c r="A1339" s="14" t="str">
        <f>IF(SOURCE!C1339&lt;0,VLOOKUP(SOURCE!C1339,lookups!A$1:B$25,2,0),
  IF(ISBLANK(SOURCE!C1339),
    "",
    "/* "&amp;TEXT(SOURCE!C1339,"???0")&amp;" *"&amp;
      SOURCE!D1339&amp;", "&amp; IF(SOURCE!$P$2-LEN(SOURCE!D1339) &gt;= 0, REPT(" ",SOURCE!$P$2-LEN(SOURCE!D1339)), "")&amp;
      SOURCE!E1339&amp;", "&amp; IF(SOURCE!$Q$2-LEN(SOURCE!E1339) &gt;= 0, REPT(" ",SOURCE!$Q$2-LEN(SOURCE!E1339)), "")&amp;
      SOURCE!F1339&amp;", "&amp; IF(SOURCE!$R$2-LEN(SOURCE!F1339) &gt;=0, REPT(" ",SOURCE!$R$2-LEN(SOURCE!F1339)), "")&amp;
      SOURCE!G1339&amp;", "&amp; IF(SOURCE!$S$2-LEN(SOURCE!G1339) &gt;= 0, REPT(" ",SOURCE!$S$2-LEN(SOURCE!G1339)), "")&amp;
      TEXT(SOURCE!H1339,"??0")&amp;", "&amp; IF(SOURCE!$T$2-3 &gt;= 0, REPT(" ",SOURCE!$T$2-3), "")&amp;
      TEXT(SOURCE!I1339,"??0")&amp;", "&amp; IF(SOURCE!$U$2-3 &gt;= 0, REPT(" ",SOURCE!$U$2-3), "")&amp;
      SOURCE!J1339&amp;", "&amp; IF(SOURCE!$V$2-LEN(SOURCE!J1339) &gt;= 0, REPT(" ",SOURCE!$V$2-LEN(SOURCE!J1339)), "")&amp;
      SOURCE!K1339&amp;      IF(SOURCE!$W$2-LEN(SOURCE!K1339) &gt;= 0, REPT(" ",SOURCE!$W$2-LEN(SOURCE!K1339)), "")&amp;
  ", "&amp; SOURCE!L1339&amp;      IF(SOURCE!$Y$2-LEN(SOURCE!L1339) &gt;= 0, REPT(" ",SOURCE!$Y$2-LEN(SOURCE!L1339)), "")&amp;
      "},"&amp;IF(SOURCE!M1339&lt;&gt;"","   "&amp;SOURCE!M1339,"")
 )
)</f>
        <v>/* 1462 */  { itemToBeCoded,               NOPARAM,                     "FIB",                                         "FIB",                                         0,       0,       CAT_FNCT, SLS_UNCHANGED, US_ENABLED  },</v>
      </c>
    </row>
    <row r="1340" spans="1:1">
      <c r="A1340" s="14" t="str">
        <f>IF(SOURCE!C1340&lt;0,VLOOKUP(SOURCE!C1340,lookups!A$1:B$25,2,0),
  IF(ISBLANK(SOURCE!C1340),
    "",
    "/* "&amp;TEXT(SOURCE!C1340,"???0")&amp;" *"&amp;
      SOURCE!D1340&amp;", "&amp; IF(SOURCE!$P$2-LEN(SOURCE!D1340) &gt;= 0, REPT(" ",SOURCE!$P$2-LEN(SOURCE!D1340)), "")&amp;
      SOURCE!E1340&amp;", "&amp; IF(SOURCE!$Q$2-LEN(SOURCE!E1340) &gt;= 0, REPT(" ",SOURCE!$Q$2-LEN(SOURCE!E1340)), "")&amp;
      SOURCE!F1340&amp;", "&amp; IF(SOURCE!$R$2-LEN(SOURCE!F1340) &gt;=0, REPT(" ",SOURCE!$R$2-LEN(SOURCE!F1340)), "")&amp;
      SOURCE!G1340&amp;", "&amp; IF(SOURCE!$S$2-LEN(SOURCE!G1340) &gt;= 0, REPT(" ",SOURCE!$S$2-LEN(SOURCE!G1340)), "")&amp;
      TEXT(SOURCE!H1340,"??0")&amp;", "&amp; IF(SOURCE!$T$2-3 &gt;= 0, REPT(" ",SOURCE!$T$2-3), "")&amp;
      TEXT(SOURCE!I1340,"??0")&amp;", "&amp; IF(SOURCE!$U$2-3 &gt;= 0, REPT(" ",SOURCE!$U$2-3), "")&amp;
      SOURCE!J1340&amp;", "&amp; IF(SOURCE!$V$2-LEN(SOURCE!J1340) &gt;= 0, REPT(" ",SOURCE!$V$2-LEN(SOURCE!J1340)), "")&amp;
      SOURCE!K1340&amp;      IF(SOURCE!$W$2-LEN(SOURCE!K1340) &gt;= 0, REPT(" ",SOURCE!$W$2-LEN(SOURCE!K1340)), "")&amp;
  ", "&amp; SOURCE!L1340&amp;      IF(SOURCE!$Y$2-LEN(SOURCE!L1340) &gt;= 0, REPT(" ",SOURCE!$Y$2-LEN(SOURCE!L1340)), "")&amp;
      "},"&amp;IF(SOURCE!M1340&lt;&gt;"","   "&amp;SOURCE!M1340,"")
 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341" spans="1:1">
      <c r="A1341" s="14" t="str">
        <f>IF(SOURCE!C1341&lt;0,VLOOKUP(SOURCE!C1341,lookups!A$1:B$25,2,0),
  IF(ISBLANK(SOURCE!C1341),
    "",
    "/* "&amp;TEXT(SOURCE!C1341,"???0")&amp;" *"&amp;
      SOURCE!D1341&amp;", "&amp; IF(SOURCE!$P$2-LEN(SOURCE!D1341) &gt;= 0, REPT(" ",SOURCE!$P$2-LEN(SOURCE!D1341)), "")&amp;
      SOURCE!E1341&amp;", "&amp; IF(SOURCE!$Q$2-LEN(SOURCE!E1341) &gt;= 0, REPT(" ",SOURCE!$Q$2-LEN(SOURCE!E1341)), "")&amp;
      SOURCE!F1341&amp;", "&amp; IF(SOURCE!$R$2-LEN(SOURCE!F1341) &gt;=0, REPT(" ",SOURCE!$R$2-LEN(SOURCE!F1341)), "")&amp;
      SOURCE!G1341&amp;", "&amp; IF(SOURCE!$S$2-LEN(SOURCE!G1341) &gt;= 0, REPT(" ",SOURCE!$S$2-LEN(SOURCE!G1341)), "")&amp;
      TEXT(SOURCE!H1341,"??0")&amp;", "&amp; IF(SOURCE!$T$2-3 &gt;= 0, REPT(" ",SOURCE!$T$2-3), "")&amp;
      TEXT(SOURCE!I1341,"??0")&amp;", "&amp; IF(SOURCE!$U$2-3 &gt;= 0, REPT(" ",SOURCE!$U$2-3), "")&amp;
      SOURCE!J1341&amp;", "&amp; IF(SOURCE!$V$2-LEN(SOURCE!J1341) &gt;= 0, REPT(" ",SOURCE!$V$2-LEN(SOURCE!J1341)), "")&amp;
      SOURCE!K1341&amp;      IF(SOURCE!$W$2-LEN(SOURCE!K1341) &gt;= 0, REPT(" ",SOURCE!$W$2-LEN(SOURCE!K1341)), "")&amp;
  ", "&amp; SOURCE!L1341&amp;      IF(SOURCE!$Y$2-LEN(SOURCE!L1341) &gt;= 0, REPT(" ",SOURCE!$Y$2-LEN(SOURCE!L1341)), "")&amp;
      "},"&amp;IF(SOURCE!M1341&lt;&gt;"","   "&amp;SOURCE!M1341,"")
 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342" spans="1:1">
      <c r="A1342" s="14" t="str">
        <f>IF(SOURCE!C1342&lt;0,VLOOKUP(SOURCE!C1342,lookups!A$1:B$25,2,0),
  IF(ISBLANK(SOURCE!C1342),
    "",
    "/* "&amp;TEXT(SOURCE!C1342,"???0")&amp;" *"&amp;
      SOURCE!D1342&amp;", "&amp; IF(SOURCE!$P$2-LEN(SOURCE!D1342) &gt;= 0, REPT(" ",SOURCE!$P$2-LEN(SOURCE!D1342)), "")&amp;
      SOURCE!E1342&amp;", "&amp; IF(SOURCE!$Q$2-LEN(SOURCE!E1342) &gt;= 0, REPT(" ",SOURCE!$Q$2-LEN(SOURCE!E1342)), "")&amp;
      SOURCE!F1342&amp;", "&amp; IF(SOURCE!$R$2-LEN(SOURCE!F1342) &gt;=0, REPT(" ",SOURCE!$R$2-LEN(SOURCE!F1342)), "")&amp;
      SOURCE!G1342&amp;", "&amp; IF(SOURCE!$S$2-LEN(SOURCE!G1342) &gt;= 0, REPT(" ",SOURCE!$S$2-LEN(SOURCE!G1342)), "")&amp;
      TEXT(SOURCE!H1342,"??0")&amp;", "&amp; IF(SOURCE!$T$2-3 &gt;= 0, REPT(" ",SOURCE!$T$2-3), "")&amp;
      TEXT(SOURCE!I1342,"??0")&amp;", "&amp; IF(SOURCE!$U$2-3 &gt;= 0, REPT(" ",SOURCE!$U$2-3), "")&amp;
      SOURCE!J1342&amp;", "&amp; IF(SOURCE!$V$2-LEN(SOURCE!J1342) &gt;= 0, REPT(" ",SOURCE!$V$2-LEN(SOURCE!J1342)), "")&amp;
      SOURCE!K1342&amp;      IF(SOURCE!$W$2-LEN(SOURCE!K1342) &gt;= 0, REPT(" ",SOURCE!$W$2-LEN(SOURCE!K1342)), "")&amp;
  ", "&amp; SOURCE!L1342&amp;      IF(SOURCE!$Y$2-LEN(SOURCE!L1342) &gt;= 0, REPT(" ",SOURCE!$Y$2-LEN(SOURCE!L1342)), "")&amp;
      "},"&amp;IF(SOURCE!M1342&lt;&gt;"","   "&amp;SOURCE!M1342,"")
 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343" spans="1:1">
      <c r="A1343" s="14" t="str">
        <f>IF(SOURCE!C1343&lt;0,VLOOKUP(SOURCE!C1343,lookups!A$1:B$25,2,0),
  IF(ISBLANK(SOURCE!C1343),
    "",
    "/* "&amp;TEXT(SOURCE!C1343,"???0")&amp;" *"&amp;
      SOURCE!D1343&amp;", "&amp; IF(SOURCE!$P$2-LEN(SOURCE!D1343) &gt;= 0, REPT(" ",SOURCE!$P$2-LEN(SOURCE!D1343)), "")&amp;
      SOURCE!E1343&amp;", "&amp; IF(SOURCE!$Q$2-LEN(SOURCE!E1343) &gt;= 0, REPT(" ",SOURCE!$Q$2-LEN(SOURCE!E1343)), "")&amp;
      SOURCE!F1343&amp;", "&amp; IF(SOURCE!$R$2-LEN(SOURCE!F1343) &gt;=0, REPT(" ",SOURCE!$R$2-LEN(SOURCE!F1343)), "")&amp;
      SOURCE!G1343&amp;", "&amp; IF(SOURCE!$S$2-LEN(SOURCE!G1343) &gt;= 0, REPT(" ",SOURCE!$S$2-LEN(SOURCE!G1343)), "")&amp;
      TEXT(SOURCE!H1343,"??0")&amp;", "&amp; IF(SOURCE!$T$2-3 &gt;= 0, REPT(" ",SOURCE!$T$2-3), "")&amp;
      TEXT(SOURCE!I1343,"??0")&amp;", "&amp; IF(SOURCE!$U$2-3 &gt;= 0, REPT(" ",SOURCE!$U$2-3), "")&amp;
      SOURCE!J1343&amp;", "&amp; IF(SOURCE!$V$2-LEN(SOURCE!J1343) &gt;= 0, REPT(" ",SOURCE!$V$2-LEN(SOURCE!J1343)), "")&amp;
      SOURCE!K1343&amp;      IF(SOURCE!$W$2-LEN(SOURCE!K1343) &gt;= 0, REPT(" ",SOURCE!$W$2-LEN(SOURCE!K1343)), "")&amp;
  ", "&amp; SOURCE!L1343&amp;      IF(SOURCE!$Y$2-LEN(SOURCE!L1343) &gt;= 0, REPT(" ",SOURCE!$Y$2-LEN(SOURCE!L1343)), "")&amp;
      "},"&amp;IF(SOURCE!M1343&lt;&gt;"","   "&amp;SOURCE!M1343,"")
 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344" spans="1:1">
      <c r="A1344" s="14" t="str">
        <f>IF(SOURCE!C1344&lt;0,VLOOKUP(SOURCE!C1344,lookups!A$1:B$25,2,0),
  IF(ISBLANK(SOURCE!C1344),
    "",
    "/* "&amp;TEXT(SOURCE!C1344,"???0")&amp;" *"&amp;
      SOURCE!D1344&amp;", "&amp; IF(SOURCE!$P$2-LEN(SOURCE!D1344) &gt;= 0, REPT(" ",SOURCE!$P$2-LEN(SOURCE!D1344)), "")&amp;
      SOURCE!E1344&amp;", "&amp; IF(SOURCE!$Q$2-LEN(SOURCE!E1344) &gt;= 0, REPT(" ",SOURCE!$Q$2-LEN(SOURCE!E1344)), "")&amp;
      SOURCE!F1344&amp;", "&amp; IF(SOURCE!$R$2-LEN(SOURCE!F1344) &gt;=0, REPT(" ",SOURCE!$R$2-LEN(SOURCE!F1344)), "")&amp;
      SOURCE!G1344&amp;", "&amp; IF(SOURCE!$S$2-LEN(SOURCE!G1344) &gt;= 0, REPT(" ",SOURCE!$S$2-LEN(SOURCE!G1344)), "")&amp;
      TEXT(SOURCE!H1344,"??0")&amp;", "&amp; IF(SOURCE!$T$2-3 &gt;= 0, REPT(" ",SOURCE!$T$2-3), "")&amp;
      TEXT(SOURCE!I1344,"??0")&amp;", "&amp; IF(SOURCE!$U$2-3 &gt;= 0, REPT(" ",SOURCE!$U$2-3), "")&amp;
      SOURCE!J1344&amp;", "&amp; IF(SOURCE!$V$2-LEN(SOURCE!J1344) &gt;= 0, REPT(" ",SOURCE!$V$2-LEN(SOURCE!J1344)), "")&amp;
      SOURCE!K1344&amp;      IF(SOURCE!$W$2-LEN(SOURCE!K1344) &gt;= 0, REPT(" ",SOURCE!$W$2-LEN(SOURCE!K1344)), "")&amp;
  ", "&amp; SOURCE!L1344&amp;      IF(SOURCE!$Y$2-LEN(SOURCE!L1344) &gt;= 0, REPT(" ",SOURCE!$Y$2-LEN(SOURCE!L1344)), "")&amp;
      "},"&amp;IF(SOURCE!M1344&lt;&gt;"","   "&amp;SOURCE!M1344,"")
 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345" spans="1:1">
      <c r="A1345" s="14" t="str">
        <f>IF(SOURCE!C1345&lt;0,VLOOKUP(SOURCE!C1345,lookups!A$1:B$25,2,0),
  IF(ISBLANK(SOURCE!C1345),
    "",
    "/* "&amp;TEXT(SOURCE!C1345,"???0")&amp;" *"&amp;
      SOURCE!D1345&amp;", "&amp; IF(SOURCE!$P$2-LEN(SOURCE!D1345) &gt;= 0, REPT(" ",SOURCE!$P$2-LEN(SOURCE!D1345)), "")&amp;
      SOURCE!E1345&amp;", "&amp; IF(SOURCE!$Q$2-LEN(SOURCE!E1345) &gt;= 0, REPT(" ",SOURCE!$Q$2-LEN(SOURCE!E1345)), "")&amp;
      SOURCE!F1345&amp;", "&amp; IF(SOURCE!$R$2-LEN(SOURCE!F1345) &gt;=0, REPT(" ",SOURCE!$R$2-LEN(SOURCE!F1345)), "")&amp;
      SOURCE!G1345&amp;", "&amp; IF(SOURCE!$S$2-LEN(SOURCE!G1345) &gt;= 0, REPT(" ",SOURCE!$S$2-LEN(SOURCE!G1345)), "")&amp;
      TEXT(SOURCE!H1345,"??0")&amp;", "&amp; IF(SOURCE!$T$2-3 &gt;= 0, REPT(" ",SOURCE!$T$2-3), "")&amp;
      TEXT(SOURCE!I1345,"??0")&amp;", "&amp; IF(SOURCE!$U$2-3 &gt;= 0, REPT(" ",SOURCE!$U$2-3), "")&amp;
      SOURCE!J1345&amp;", "&amp; IF(SOURCE!$V$2-LEN(SOURCE!J1345) &gt;= 0, REPT(" ",SOURCE!$V$2-LEN(SOURCE!J1345)), "")&amp;
      SOURCE!K1345&amp;      IF(SOURCE!$W$2-LEN(SOURCE!K1345) &gt;= 0, REPT(" ",SOURCE!$W$2-LEN(SOURCE!K1345)), "")&amp;
  ", "&amp; SOURCE!L1345&amp;      IF(SOURCE!$Y$2-LEN(SOURCE!L1345) &gt;= 0, REPT(" ",SOURCE!$Y$2-LEN(SOURCE!L1345)), "")&amp;
      "},"&amp;IF(SOURCE!M1345&lt;&gt;"","   "&amp;SOURCE!M1345,"")
 )
)</f>
        <v>/* 1468 */  { itemToBeCoded,               NOPARAM,                     "g" STD_SUB_d,                                 "g" STD_SUB_d,                                 0,       0,       CAT_FNCT, SLS_UNCHANGED, US_ENABLED  },</v>
      </c>
    </row>
    <row r="1346" spans="1:1">
      <c r="A1346" s="14" t="str">
        <f>IF(SOURCE!C1346&lt;0,VLOOKUP(SOURCE!C1346,lookups!A$1:B$25,2,0),
  IF(ISBLANK(SOURCE!C1346),
    "",
    "/* "&amp;TEXT(SOURCE!C1346,"???0")&amp;" *"&amp;
      SOURCE!D1346&amp;", "&amp; IF(SOURCE!$P$2-LEN(SOURCE!D1346) &gt;= 0, REPT(" ",SOURCE!$P$2-LEN(SOURCE!D1346)), "")&amp;
      SOURCE!E1346&amp;", "&amp; IF(SOURCE!$Q$2-LEN(SOURCE!E1346) &gt;= 0, REPT(" ",SOURCE!$Q$2-LEN(SOURCE!E1346)), "")&amp;
      SOURCE!F1346&amp;", "&amp; IF(SOURCE!$R$2-LEN(SOURCE!F1346) &gt;=0, REPT(" ",SOURCE!$R$2-LEN(SOURCE!F1346)), "")&amp;
      SOURCE!G1346&amp;", "&amp; IF(SOURCE!$S$2-LEN(SOURCE!G1346) &gt;= 0, REPT(" ",SOURCE!$S$2-LEN(SOURCE!G1346)), "")&amp;
      TEXT(SOURCE!H1346,"??0")&amp;", "&amp; IF(SOURCE!$T$2-3 &gt;= 0, REPT(" ",SOURCE!$T$2-3), "")&amp;
      TEXT(SOURCE!I1346,"??0")&amp;", "&amp; IF(SOURCE!$U$2-3 &gt;= 0, REPT(" ",SOURCE!$U$2-3), "")&amp;
      SOURCE!J1346&amp;", "&amp; IF(SOURCE!$V$2-LEN(SOURCE!J1346) &gt;= 0, REPT(" ",SOURCE!$V$2-LEN(SOURCE!J1346)), "")&amp;
      SOURCE!K1346&amp;      IF(SOURCE!$W$2-LEN(SOURCE!K1346) &gt;= 0, REPT(" ",SOURCE!$W$2-LEN(SOURCE!K1346)), "")&amp;
  ", "&amp; SOURCE!L1346&amp;      IF(SOURCE!$Y$2-LEN(SOURCE!L1346) &gt;= 0, REPT(" ",SOURCE!$Y$2-LEN(SOURCE!L1346)), "")&amp;
      "},"&amp;IF(SOURCE!M1346&lt;&gt;"","   "&amp;SOURCE!M1346,"")
 )
)</f>
        <v>/* 1469 */  { itemToBeCoded,               NOPARAM,                     "g" STD_SUB_d STD_SUP_MINUS_1,                 "g" STD_SUB_d STD_SUP_MINUS_1,                 0,       0,       CAT_FNCT, SLS_UNCHANGED, US_ENABLED  },</v>
      </c>
    </row>
    <row r="1347" spans="1:1">
      <c r="A1347" s="14" t="str">
        <f>IF(SOURCE!C1347&lt;0,VLOOKUP(SOURCE!C1347,lookups!A$1:B$25,2,0),
  IF(ISBLANK(SOURCE!C1347),
    "",
    "/* "&amp;TEXT(SOURCE!C1347,"???0")&amp;" *"&amp;
      SOURCE!D1347&amp;", "&amp; IF(SOURCE!$P$2-LEN(SOURCE!D1347) &gt;= 0, REPT(" ",SOURCE!$P$2-LEN(SOURCE!D1347)), "")&amp;
      SOURCE!E1347&amp;", "&amp; IF(SOURCE!$Q$2-LEN(SOURCE!E1347) &gt;= 0, REPT(" ",SOURCE!$Q$2-LEN(SOURCE!E1347)), "")&amp;
      SOURCE!F1347&amp;", "&amp; IF(SOURCE!$R$2-LEN(SOURCE!F1347) &gt;=0, REPT(" ",SOURCE!$R$2-LEN(SOURCE!F1347)), "")&amp;
      SOURCE!G1347&amp;", "&amp; IF(SOURCE!$S$2-LEN(SOURCE!G1347) &gt;= 0, REPT(" ",SOURCE!$S$2-LEN(SOURCE!G1347)), "")&amp;
      TEXT(SOURCE!H1347,"??0")&amp;", "&amp; IF(SOURCE!$T$2-3 &gt;= 0, REPT(" ",SOURCE!$T$2-3), "")&amp;
      TEXT(SOURCE!I1347,"??0")&amp;", "&amp; IF(SOURCE!$U$2-3 &gt;= 0, REPT(" ",SOURCE!$U$2-3), "")&amp;
      SOURCE!J1347&amp;", "&amp; IF(SOURCE!$V$2-LEN(SOURCE!J1347) &gt;= 0, REPT(" ",SOURCE!$V$2-LEN(SOURCE!J1347)), "")&amp;
      SOURCE!K1347&amp;      IF(SOURCE!$W$2-LEN(SOURCE!K1347) &gt;= 0, REPT(" ",SOURCE!$W$2-LEN(SOURCE!K1347)), "")&amp;
  ", "&amp; SOURCE!L1347&amp;      IF(SOURCE!$Y$2-LEN(SOURCE!L1347) &gt;= 0, REPT(" ",SOURCE!$Y$2-LEN(SOURCE!L1347)), "")&amp;
      "},"&amp;IF(SOURCE!M1347&lt;&gt;"","   "&amp;SOURCE!M1347,"")
 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348" spans="1:1">
      <c r="A1348" s="14" t="str">
        <f>IF(SOURCE!C1348&lt;0,VLOOKUP(SOURCE!C1348,lookups!A$1:B$25,2,0),
  IF(ISBLANK(SOURCE!C1348),
    "",
    "/* "&amp;TEXT(SOURCE!C1348,"???0")&amp;" *"&amp;
      SOURCE!D1348&amp;", "&amp; IF(SOURCE!$P$2-LEN(SOURCE!D1348) &gt;= 0, REPT(" ",SOURCE!$P$2-LEN(SOURCE!D1348)), "")&amp;
      SOURCE!E1348&amp;", "&amp; IF(SOURCE!$Q$2-LEN(SOURCE!E1348) &gt;= 0, REPT(" ",SOURCE!$Q$2-LEN(SOURCE!E1348)), "")&amp;
      SOURCE!F1348&amp;", "&amp; IF(SOURCE!$R$2-LEN(SOURCE!F1348) &gt;=0, REPT(" ",SOURCE!$R$2-LEN(SOURCE!F1348)), "")&amp;
      SOURCE!G1348&amp;", "&amp; IF(SOURCE!$S$2-LEN(SOURCE!G1348) &gt;= 0, REPT(" ",SOURCE!$S$2-LEN(SOURCE!G1348)), "")&amp;
      TEXT(SOURCE!H1348,"??0")&amp;", "&amp; IF(SOURCE!$T$2-3 &gt;= 0, REPT(" ",SOURCE!$T$2-3), "")&amp;
      TEXT(SOURCE!I1348,"??0")&amp;", "&amp; IF(SOURCE!$U$2-3 &gt;= 0, REPT(" ",SOURCE!$U$2-3), "")&amp;
      SOURCE!J1348&amp;", "&amp; IF(SOURCE!$V$2-LEN(SOURCE!J1348) &gt;= 0, REPT(" ",SOURCE!$V$2-LEN(SOURCE!J1348)), "")&amp;
      SOURCE!K1348&amp;      IF(SOURCE!$W$2-LEN(SOURCE!K1348) &gt;= 0, REPT(" ",SOURCE!$W$2-LEN(SOURCE!K1348)), "")&amp;
  ", "&amp; SOURCE!L1348&amp;      IF(SOURCE!$Y$2-LEN(SOURCE!L1348) &gt;= 0, REPT(" ",SOURCE!$Y$2-LEN(SOURCE!L1348)), "")&amp;
      "},"&amp;IF(SOURCE!M1348&lt;&gt;"","   "&amp;SOURCE!M1348,"")
 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349" spans="1:1">
      <c r="A1349" s="14" t="str">
        <f>IF(SOURCE!C1349&lt;0,VLOOKUP(SOURCE!C1349,lookups!A$1:B$25,2,0),
  IF(ISBLANK(SOURCE!C1349),
    "",
    "/* "&amp;TEXT(SOURCE!C1349,"???0")&amp;" *"&amp;
      SOURCE!D1349&amp;", "&amp; IF(SOURCE!$P$2-LEN(SOURCE!D1349) &gt;= 0, REPT(" ",SOURCE!$P$2-LEN(SOURCE!D1349)), "")&amp;
      SOURCE!E1349&amp;", "&amp; IF(SOURCE!$Q$2-LEN(SOURCE!E1349) &gt;= 0, REPT(" ",SOURCE!$Q$2-LEN(SOURCE!E1349)), "")&amp;
      SOURCE!F1349&amp;", "&amp; IF(SOURCE!$R$2-LEN(SOURCE!F1349) &gt;=0, REPT(" ",SOURCE!$R$2-LEN(SOURCE!F1349)), "")&amp;
      SOURCE!G1349&amp;", "&amp; IF(SOURCE!$S$2-LEN(SOURCE!G1349) &gt;= 0, REPT(" ",SOURCE!$S$2-LEN(SOURCE!G1349)), "")&amp;
      TEXT(SOURCE!H1349,"??0")&amp;", "&amp; IF(SOURCE!$T$2-3 &gt;= 0, REPT(" ",SOURCE!$T$2-3), "")&amp;
      TEXT(SOURCE!I1349,"??0")&amp;", "&amp; IF(SOURCE!$U$2-3 &gt;= 0, REPT(" ",SOURCE!$U$2-3), "")&amp;
      SOURCE!J1349&amp;", "&amp; IF(SOURCE!$V$2-LEN(SOURCE!J1349) &gt;= 0, REPT(" ",SOURCE!$V$2-LEN(SOURCE!J1349)), "")&amp;
      SOURCE!K1349&amp;      IF(SOURCE!$W$2-LEN(SOURCE!K1349) &gt;= 0, REPT(" ",SOURCE!$W$2-LEN(SOURCE!K1349)), "")&amp;
  ", "&amp; SOURCE!L1349&amp;      IF(SOURCE!$Y$2-LEN(SOURCE!L1349) &gt;= 0, REPT(" ",SOURCE!$Y$2-LEN(SOURCE!L1349)), "")&amp;
      "},"&amp;IF(SOURCE!M1349&lt;&gt;"","   "&amp;SOURCE!M1349,"")
 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350" spans="1:1">
      <c r="A1350" s="14" t="str">
        <f>IF(SOURCE!C1350&lt;0,VLOOKUP(SOURCE!C1350,lookups!A$1:B$25,2,0),
  IF(ISBLANK(SOURCE!C1350),
    "",
    "/* "&amp;TEXT(SOURCE!C1350,"???0")&amp;" *"&amp;
      SOURCE!D1350&amp;", "&amp; IF(SOURCE!$P$2-LEN(SOURCE!D1350) &gt;= 0, REPT(" ",SOURCE!$P$2-LEN(SOURCE!D1350)), "")&amp;
      SOURCE!E1350&amp;", "&amp; IF(SOURCE!$Q$2-LEN(SOURCE!E1350) &gt;= 0, REPT(" ",SOURCE!$Q$2-LEN(SOURCE!E1350)), "")&amp;
      SOURCE!F1350&amp;", "&amp; IF(SOURCE!$R$2-LEN(SOURCE!F1350) &gt;=0, REPT(" ",SOURCE!$R$2-LEN(SOURCE!F1350)), "")&amp;
      SOURCE!G1350&amp;", "&amp; IF(SOURCE!$S$2-LEN(SOURCE!G1350) &gt;= 0, REPT(" ",SOURCE!$S$2-LEN(SOURCE!G1350)), "")&amp;
      TEXT(SOURCE!H1350,"??0")&amp;", "&amp; IF(SOURCE!$T$2-3 &gt;= 0, REPT(" ",SOURCE!$T$2-3), "")&amp;
      TEXT(SOURCE!I1350,"??0")&amp;", "&amp; IF(SOURCE!$U$2-3 &gt;= 0, REPT(" ",SOURCE!$U$2-3), "")&amp;
      SOURCE!J1350&amp;", "&amp; IF(SOURCE!$V$2-LEN(SOURCE!J1350) &gt;= 0, REPT(" ",SOURCE!$V$2-LEN(SOURCE!J1350)), "")&amp;
      SOURCE!K1350&amp;      IF(SOURCE!$W$2-LEN(SOURCE!K1350) &gt;= 0, REPT(" ",SOURCE!$W$2-LEN(SOURCE!K1350)), "")&amp;
  ", "&amp; SOURCE!L1350&amp;      IF(SOURCE!$Y$2-LEN(SOURCE!L1350) &gt;= 0, REPT(" ",SOURCE!$Y$2-LEN(SOURCE!L1350)), "")&amp;
      "},"&amp;IF(SOURCE!M1350&lt;&gt;"","   "&amp;SOURCE!M1350,"")
 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351" spans="1:1">
      <c r="A1351" s="14" t="str">
        <f>IF(SOURCE!C1351&lt;0,VLOOKUP(SOURCE!C1351,lookups!A$1:B$25,2,0),
  IF(ISBLANK(SOURCE!C1351),
    "",
    "/* "&amp;TEXT(SOURCE!C1351,"???0")&amp;" *"&amp;
      SOURCE!D1351&amp;", "&amp; IF(SOURCE!$P$2-LEN(SOURCE!D1351) &gt;= 0, REPT(" ",SOURCE!$P$2-LEN(SOURCE!D1351)), "")&amp;
      SOURCE!E1351&amp;", "&amp; IF(SOURCE!$Q$2-LEN(SOURCE!E1351) &gt;= 0, REPT(" ",SOURCE!$Q$2-LEN(SOURCE!E1351)), "")&amp;
      SOURCE!F1351&amp;", "&amp; IF(SOURCE!$R$2-LEN(SOURCE!F1351) &gt;=0, REPT(" ",SOURCE!$R$2-LEN(SOURCE!F1351)), "")&amp;
      SOURCE!G1351&amp;", "&amp; IF(SOURCE!$S$2-LEN(SOURCE!G1351) &gt;= 0, REPT(" ",SOURCE!$S$2-LEN(SOURCE!G1351)), "")&amp;
      TEXT(SOURCE!H1351,"??0")&amp;", "&amp; IF(SOURCE!$T$2-3 &gt;= 0, REPT(" ",SOURCE!$T$2-3), "")&amp;
      TEXT(SOURCE!I1351,"??0")&amp;", "&amp; IF(SOURCE!$U$2-3 &gt;= 0, REPT(" ",SOURCE!$U$2-3), "")&amp;
      SOURCE!J1351&amp;", "&amp; IF(SOURCE!$V$2-LEN(SOURCE!J1351) &gt;= 0, REPT(" ",SOURCE!$V$2-LEN(SOURCE!J1351)), "")&amp;
      SOURCE!K1351&amp;      IF(SOURCE!$W$2-LEN(SOURCE!K1351) &gt;= 0, REPT(" ",SOURCE!$W$2-LEN(SOURCE!K1351)), "")&amp;
  ", "&amp; SOURCE!L1351&amp;      IF(SOURCE!$Y$2-LEN(SOURCE!L1351) &gt;= 0, REPT(" ",SOURCE!$Y$2-LEN(SOURCE!L1351)), "")&amp;
      "},"&amp;IF(SOURCE!M1351&lt;&gt;"","   "&amp;SOURCE!M1351,"")
 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352" spans="1:1">
      <c r="A1352" s="14" t="str">
        <f>IF(SOURCE!C1352&lt;0,VLOOKUP(SOURCE!C1352,lookups!A$1:B$25,2,0),
  IF(ISBLANK(SOURCE!C1352),
    "",
    "/* "&amp;TEXT(SOURCE!C1352,"???0")&amp;" *"&amp;
      SOURCE!D1352&amp;", "&amp; IF(SOURCE!$P$2-LEN(SOURCE!D1352) &gt;= 0, REPT(" ",SOURCE!$P$2-LEN(SOURCE!D1352)), "")&amp;
      SOURCE!E1352&amp;", "&amp; IF(SOURCE!$Q$2-LEN(SOURCE!E1352) &gt;= 0, REPT(" ",SOURCE!$Q$2-LEN(SOURCE!E1352)), "")&amp;
      SOURCE!F1352&amp;", "&amp; IF(SOURCE!$R$2-LEN(SOURCE!F1352) &gt;=0, REPT(" ",SOURCE!$R$2-LEN(SOURCE!F1352)), "")&amp;
      SOURCE!G1352&amp;", "&amp; IF(SOURCE!$S$2-LEN(SOURCE!G1352) &gt;= 0, REPT(" ",SOURCE!$S$2-LEN(SOURCE!G1352)), "")&amp;
      TEXT(SOURCE!H1352,"??0")&amp;", "&amp; IF(SOURCE!$T$2-3 &gt;= 0, REPT(" ",SOURCE!$T$2-3), "")&amp;
      TEXT(SOURCE!I1352,"??0")&amp;", "&amp; IF(SOURCE!$U$2-3 &gt;= 0, REPT(" ",SOURCE!$U$2-3), "")&amp;
      SOURCE!J1352&amp;", "&amp; IF(SOURCE!$V$2-LEN(SOURCE!J1352) &gt;= 0, REPT(" ",SOURCE!$V$2-LEN(SOURCE!J1352)), "")&amp;
      SOURCE!K1352&amp;      IF(SOURCE!$W$2-LEN(SOURCE!K1352) &gt;= 0, REPT(" ",SOURCE!$W$2-LEN(SOURCE!K1352)), "")&amp;
  ", "&amp; SOURCE!L1352&amp;      IF(SOURCE!$Y$2-LEN(SOURCE!L1352) &gt;= 0, REPT(" ",SOURCE!$Y$2-LEN(SOURCE!L1352)), "")&amp;
      "},"&amp;IF(SOURCE!M1352&lt;&gt;"","   "&amp;SOURCE!M1352,"")
 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353" spans="1:1">
      <c r="A1353" s="14" t="str">
        <f>IF(SOURCE!C1353&lt;0,VLOOKUP(SOURCE!C1353,lookups!A$1:B$25,2,0),
  IF(ISBLANK(SOURCE!C1353),
    "",
    "/* "&amp;TEXT(SOURCE!C1353,"???0")&amp;" *"&amp;
      SOURCE!D1353&amp;", "&amp; IF(SOURCE!$P$2-LEN(SOURCE!D1353) &gt;= 0, REPT(" ",SOURCE!$P$2-LEN(SOURCE!D1353)), "")&amp;
      SOURCE!E1353&amp;", "&amp; IF(SOURCE!$Q$2-LEN(SOURCE!E1353) &gt;= 0, REPT(" ",SOURCE!$Q$2-LEN(SOURCE!E1353)), "")&amp;
      SOURCE!F1353&amp;", "&amp; IF(SOURCE!$R$2-LEN(SOURCE!F1353) &gt;=0, REPT(" ",SOURCE!$R$2-LEN(SOURCE!F1353)), "")&amp;
      SOURCE!G1353&amp;", "&amp; IF(SOURCE!$S$2-LEN(SOURCE!G1353) &gt;= 0, REPT(" ",SOURCE!$S$2-LEN(SOURCE!G1353)), "")&amp;
      TEXT(SOURCE!H1353,"??0")&amp;", "&amp; IF(SOURCE!$T$2-3 &gt;= 0, REPT(" ",SOURCE!$T$2-3), "")&amp;
      TEXT(SOURCE!I1353,"??0")&amp;", "&amp; IF(SOURCE!$U$2-3 &gt;= 0, REPT(" ",SOURCE!$U$2-3), "")&amp;
      SOURCE!J1353&amp;", "&amp; IF(SOURCE!$V$2-LEN(SOURCE!J1353) &gt;= 0, REPT(" ",SOURCE!$V$2-LEN(SOURCE!J1353)), "")&amp;
      SOURCE!K1353&amp;      IF(SOURCE!$W$2-LEN(SOURCE!K1353) &gt;= 0, REPT(" ",SOURCE!$W$2-LEN(SOURCE!K1353)), "")&amp;
  ", "&amp; SOURCE!L1353&amp;      IF(SOURCE!$Y$2-LEN(SOURCE!L1353) &gt;= 0, REPT(" ",SOURCE!$Y$2-LEN(SOURCE!L1353)), "")&amp;
      "},"&amp;IF(SOURCE!M1353&lt;&gt;"","   "&amp;SOURCE!M1353,"")
 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354" spans="1:1">
      <c r="A1354" s="14" t="str">
        <f>IF(SOURCE!C1354&lt;0,VLOOKUP(SOURCE!C1354,lookups!A$1:B$25,2,0),
  IF(ISBLANK(SOURCE!C1354),
    "",
    "/* "&amp;TEXT(SOURCE!C1354,"???0")&amp;" *"&amp;
      SOURCE!D1354&amp;", "&amp; IF(SOURCE!$P$2-LEN(SOURCE!D1354) &gt;= 0, REPT(" ",SOURCE!$P$2-LEN(SOURCE!D1354)), "")&amp;
      SOURCE!E1354&amp;", "&amp; IF(SOURCE!$Q$2-LEN(SOURCE!E1354) &gt;= 0, REPT(" ",SOURCE!$Q$2-LEN(SOURCE!E1354)), "")&amp;
      SOURCE!F1354&amp;", "&amp; IF(SOURCE!$R$2-LEN(SOURCE!F1354) &gt;=0, REPT(" ",SOURCE!$R$2-LEN(SOURCE!F1354)), "")&amp;
      SOURCE!G1354&amp;", "&amp; IF(SOURCE!$S$2-LEN(SOURCE!G1354) &gt;= 0, REPT(" ",SOURCE!$S$2-LEN(SOURCE!G1354)), "")&amp;
      TEXT(SOURCE!H1354,"??0")&amp;", "&amp; IF(SOURCE!$T$2-3 &gt;= 0, REPT(" ",SOURCE!$T$2-3), "")&amp;
      TEXT(SOURCE!I1354,"??0")&amp;", "&amp; IF(SOURCE!$U$2-3 &gt;= 0, REPT(" ",SOURCE!$U$2-3), "")&amp;
      SOURCE!J1354&amp;", "&amp; IF(SOURCE!$V$2-LEN(SOURCE!J1354) &gt;= 0, REPT(" ",SOURCE!$V$2-LEN(SOURCE!J1354)), "")&amp;
      SOURCE!K1354&amp;      IF(SOURCE!$W$2-LEN(SOURCE!K1354) &gt;= 0, REPT(" ",SOURCE!$W$2-LEN(SOURCE!K1354)), "")&amp;
  ", "&amp; SOURCE!L1354&amp;      IF(SOURCE!$Y$2-LEN(SOURCE!L1354) &gt;= 0, REPT(" ",SOURCE!$Y$2-LEN(SOURCE!L1354)), "")&amp;
      "},"&amp;IF(SOURCE!M1354&lt;&gt;"","   "&amp;SOURCE!M1354,"")
 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355" spans="1:1">
      <c r="A1355" s="14" t="str">
        <f>IF(SOURCE!C1355&lt;0,VLOOKUP(SOURCE!C1355,lookups!A$1:B$25,2,0),
  IF(ISBLANK(SOURCE!C1355),
    "",
    "/* "&amp;TEXT(SOURCE!C1355,"???0")&amp;" *"&amp;
      SOURCE!D1355&amp;", "&amp; IF(SOURCE!$P$2-LEN(SOURCE!D1355) &gt;= 0, REPT(" ",SOURCE!$P$2-LEN(SOURCE!D1355)), "")&amp;
      SOURCE!E1355&amp;", "&amp; IF(SOURCE!$Q$2-LEN(SOURCE!E1355) &gt;= 0, REPT(" ",SOURCE!$Q$2-LEN(SOURCE!E1355)), "")&amp;
      SOURCE!F1355&amp;", "&amp; IF(SOURCE!$R$2-LEN(SOURCE!F1355) &gt;=0, REPT(" ",SOURCE!$R$2-LEN(SOURCE!F1355)), "")&amp;
      SOURCE!G1355&amp;", "&amp; IF(SOURCE!$S$2-LEN(SOURCE!G1355) &gt;= 0, REPT(" ",SOURCE!$S$2-LEN(SOURCE!G1355)), "")&amp;
      TEXT(SOURCE!H1355,"??0")&amp;", "&amp; IF(SOURCE!$T$2-3 &gt;= 0, REPT(" ",SOURCE!$T$2-3), "")&amp;
      TEXT(SOURCE!I1355,"??0")&amp;", "&amp; IF(SOURCE!$U$2-3 &gt;= 0, REPT(" ",SOURCE!$U$2-3), "")&amp;
      SOURCE!J1355&amp;", "&amp; IF(SOURCE!$V$2-LEN(SOURCE!J1355) &gt;= 0, REPT(" ",SOURCE!$V$2-LEN(SOURCE!J1355)), "")&amp;
      SOURCE!K1355&amp;      IF(SOURCE!$W$2-LEN(SOURCE!K1355) &gt;= 0, REPT(" ",SOURCE!$W$2-LEN(SOURCE!K1355)), "")&amp;
  ", "&amp; SOURCE!L1355&amp;      IF(SOURCE!$Y$2-LEN(SOURCE!L1355) &gt;= 0, REPT(" ",SOURCE!$Y$2-LEN(SOURCE!L1355)), "")&amp;
      "},"&amp;IF(SOURCE!M1355&lt;&gt;"","   "&amp;SOURCE!M1355,"")
 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356" spans="1:1">
      <c r="A1356" s="14" t="str">
        <f>IF(SOURCE!C1356&lt;0,VLOOKUP(SOURCE!C1356,lookups!A$1:B$25,2,0),
  IF(ISBLANK(SOURCE!C1356),
    "",
    "/* "&amp;TEXT(SOURCE!C1356,"???0")&amp;" *"&amp;
      SOURCE!D1356&amp;", "&amp; IF(SOURCE!$P$2-LEN(SOURCE!D1356) &gt;= 0, REPT(" ",SOURCE!$P$2-LEN(SOURCE!D1356)), "")&amp;
      SOURCE!E1356&amp;", "&amp; IF(SOURCE!$Q$2-LEN(SOURCE!E1356) &gt;= 0, REPT(" ",SOURCE!$Q$2-LEN(SOURCE!E1356)), "")&amp;
      SOURCE!F1356&amp;", "&amp; IF(SOURCE!$R$2-LEN(SOURCE!F1356) &gt;=0, REPT(" ",SOURCE!$R$2-LEN(SOURCE!F1356)), "")&amp;
      SOURCE!G1356&amp;", "&amp; IF(SOURCE!$S$2-LEN(SOURCE!G1356) &gt;= 0, REPT(" ",SOURCE!$S$2-LEN(SOURCE!G1356)), "")&amp;
      TEXT(SOURCE!H1356,"??0")&amp;", "&amp; IF(SOURCE!$T$2-3 &gt;= 0, REPT(" ",SOURCE!$T$2-3), "")&amp;
      TEXT(SOURCE!I1356,"??0")&amp;", "&amp; IF(SOURCE!$U$2-3 &gt;= 0, REPT(" ",SOURCE!$U$2-3), "")&amp;
      SOURCE!J1356&amp;", "&amp; IF(SOURCE!$V$2-LEN(SOURCE!J1356) &gt;= 0, REPT(" ",SOURCE!$V$2-LEN(SOURCE!J1356)), "")&amp;
      SOURCE!K1356&amp;      IF(SOURCE!$W$2-LEN(SOURCE!K1356) &gt;= 0, REPT(" ",SOURCE!$W$2-LEN(SOURCE!K1356)), "")&amp;
  ", "&amp; SOURCE!L1356&amp;      IF(SOURCE!$Y$2-LEN(SOURCE!L1356) &gt;= 0, REPT(" ",SOURCE!$Y$2-LEN(SOURCE!L1356)), "")&amp;
      "},"&amp;IF(SOURCE!M1356&lt;&gt;"","   "&amp;SOURCE!M1356,"")
 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357" spans="1:1">
      <c r="A1357" s="14" t="str">
        <f>IF(SOURCE!C1357&lt;0,VLOOKUP(SOURCE!C1357,lookups!A$1:B$25,2,0),
  IF(ISBLANK(SOURCE!C1357),
    "",
    "/* "&amp;TEXT(SOURCE!C1357,"???0")&amp;" *"&amp;
      SOURCE!D1357&amp;", "&amp; IF(SOURCE!$P$2-LEN(SOURCE!D1357) &gt;= 0, REPT(" ",SOURCE!$P$2-LEN(SOURCE!D1357)), "")&amp;
      SOURCE!E1357&amp;", "&amp; IF(SOURCE!$Q$2-LEN(SOURCE!E1357) &gt;= 0, REPT(" ",SOURCE!$Q$2-LEN(SOURCE!E1357)), "")&amp;
      SOURCE!F1357&amp;", "&amp; IF(SOURCE!$R$2-LEN(SOURCE!F1357) &gt;=0, REPT(" ",SOURCE!$R$2-LEN(SOURCE!F1357)), "")&amp;
      SOURCE!G1357&amp;", "&amp; IF(SOURCE!$S$2-LEN(SOURCE!G1357) &gt;= 0, REPT(" ",SOURCE!$S$2-LEN(SOURCE!G1357)), "")&amp;
      TEXT(SOURCE!H1357,"??0")&amp;", "&amp; IF(SOURCE!$T$2-3 &gt;= 0, REPT(" ",SOURCE!$T$2-3), "")&amp;
      TEXT(SOURCE!I1357,"??0")&amp;", "&amp; IF(SOURCE!$U$2-3 &gt;= 0, REPT(" ",SOURCE!$U$2-3), "")&amp;
      SOURCE!J1357&amp;", "&amp; IF(SOURCE!$V$2-LEN(SOURCE!J1357) &gt;= 0, REPT(" ",SOURCE!$V$2-LEN(SOURCE!J1357)), "")&amp;
      SOURCE!K1357&amp;      IF(SOURCE!$W$2-LEN(SOURCE!K1357) &gt;= 0, REPT(" ",SOURCE!$W$2-LEN(SOURCE!K1357)), "")&amp;
  ", "&amp; SOURCE!L1357&amp;      IF(SOURCE!$Y$2-LEN(SOURCE!L1357) &gt;= 0, REPT(" ",SOURCE!$Y$2-LEN(SOURCE!L1357)), "")&amp;
      "},"&amp;IF(SOURCE!M1357&lt;&gt;"","   "&amp;SOURCE!M1357,"")
 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358" spans="1:1">
      <c r="A1358" s="14" t="str">
        <f>IF(SOURCE!C1358&lt;0,VLOOKUP(SOURCE!C1358,lookups!A$1:B$25,2,0),
  IF(ISBLANK(SOURCE!C1358),
    "",
    "/* "&amp;TEXT(SOURCE!C1358,"???0")&amp;" *"&amp;
      SOURCE!D1358&amp;", "&amp; IF(SOURCE!$P$2-LEN(SOURCE!D1358) &gt;= 0, REPT(" ",SOURCE!$P$2-LEN(SOURCE!D1358)), "")&amp;
      SOURCE!E1358&amp;", "&amp; IF(SOURCE!$Q$2-LEN(SOURCE!E1358) &gt;= 0, REPT(" ",SOURCE!$Q$2-LEN(SOURCE!E1358)), "")&amp;
      SOURCE!F1358&amp;", "&amp; IF(SOURCE!$R$2-LEN(SOURCE!F1358) &gt;=0, REPT(" ",SOURCE!$R$2-LEN(SOURCE!F1358)), "")&amp;
      SOURCE!G1358&amp;", "&amp; IF(SOURCE!$S$2-LEN(SOURCE!G1358) &gt;= 0, REPT(" ",SOURCE!$S$2-LEN(SOURCE!G1358)), "")&amp;
      TEXT(SOURCE!H1358,"??0")&amp;", "&amp; IF(SOURCE!$T$2-3 &gt;= 0, REPT(" ",SOURCE!$T$2-3), "")&amp;
      TEXT(SOURCE!I1358,"??0")&amp;", "&amp; IF(SOURCE!$U$2-3 &gt;= 0, REPT(" ",SOURCE!$U$2-3), "")&amp;
      SOURCE!J1358&amp;", "&amp; IF(SOURCE!$V$2-LEN(SOURCE!J1358) &gt;= 0, REPT(" ",SOURCE!$V$2-LEN(SOURCE!J1358)), "")&amp;
      SOURCE!K1358&amp;      IF(SOURCE!$W$2-LEN(SOURCE!K1358) &gt;= 0, REPT(" ",SOURCE!$W$2-LEN(SOURCE!K1358)), "")&amp;
  ", "&amp; SOURCE!L1358&amp;      IF(SOURCE!$Y$2-LEN(SOURCE!L1358) &gt;= 0, REPT(" ",SOURCE!$Y$2-LEN(SOURCE!L1358)), "")&amp;
      "},"&amp;IF(SOURCE!M1358&lt;&gt;"","   "&amp;SOURCE!M1358,"")
 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359" spans="1:1">
      <c r="A1359" s="14" t="str">
        <f>IF(SOURCE!C1359&lt;0,VLOOKUP(SOURCE!C1359,lookups!A$1:B$25,2,0),
  IF(ISBLANK(SOURCE!C1359),
    "",
    "/* "&amp;TEXT(SOURCE!C1359,"???0")&amp;" *"&amp;
      SOURCE!D1359&amp;", "&amp; IF(SOURCE!$P$2-LEN(SOURCE!D1359) &gt;= 0, REPT(" ",SOURCE!$P$2-LEN(SOURCE!D1359)), "")&amp;
      SOURCE!E1359&amp;", "&amp; IF(SOURCE!$Q$2-LEN(SOURCE!E1359) &gt;= 0, REPT(" ",SOURCE!$Q$2-LEN(SOURCE!E1359)), "")&amp;
      SOURCE!F1359&amp;", "&amp; IF(SOURCE!$R$2-LEN(SOURCE!F1359) &gt;=0, REPT(" ",SOURCE!$R$2-LEN(SOURCE!F1359)), "")&amp;
      SOURCE!G1359&amp;", "&amp; IF(SOURCE!$S$2-LEN(SOURCE!G1359) &gt;= 0, REPT(" ",SOURCE!$S$2-LEN(SOURCE!G1359)), "")&amp;
      TEXT(SOURCE!H1359,"??0")&amp;", "&amp; IF(SOURCE!$T$2-3 &gt;= 0, REPT(" ",SOURCE!$T$2-3), "")&amp;
      TEXT(SOURCE!I1359,"??0")&amp;", "&amp; IF(SOURCE!$U$2-3 &gt;= 0, REPT(" ",SOURCE!$U$2-3), "")&amp;
      SOURCE!J1359&amp;", "&amp; IF(SOURCE!$V$2-LEN(SOURCE!J1359) &gt;= 0, REPT(" ",SOURCE!$V$2-LEN(SOURCE!J1359)), "")&amp;
      SOURCE!K1359&amp;      IF(SOURCE!$W$2-LEN(SOURCE!K1359) &gt;= 0, REPT(" ",SOURCE!$W$2-LEN(SOURCE!K1359)), "")&amp;
  ", "&amp; SOURCE!L1359&amp;      IF(SOURCE!$Y$2-LEN(SOURCE!L1359) &gt;= 0, REPT(" ",SOURCE!$Y$2-LEN(SOURCE!L1359)), "")&amp;
      "},"&amp;IF(SOURCE!M1359&lt;&gt;"","   "&amp;SOURCE!M1359,"")
 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360" spans="1:1">
      <c r="A1360" s="14" t="str">
        <f>IF(SOURCE!C1360&lt;0,VLOOKUP(SOURCE!C1360,lookups!A$1:B$25,2,0),
  IF(ISBLANK(SOURCE!C1360),
    "",
    "/* "&amp;TEXT(SOURCE!C1360,"???0")&amp;" *"&amp;
      SOURCE!D1360&amp;", "&amp; IF(SOURCE!$P$2-LEN(SOURCE!D1360) &gt;= 0, REPT(" ",SOURCE!$P$2-LEN(SOURCE!D1360)), "")&amp;
      SOURCE!E1360&amp;", "&amp; IF(SOURCE!$Q$2-LEN(SOURCE!E1360) &gt;= 0, REPT(" ",SOURCE!$Q$2-LEN(SOURCE!E1360)), "")&amp;
      SOURCE!F1360&amp;", "&amp; IF(SOURCE!$R$2-LEN(SOURCE!F1360) &gt;=0, REPT(" ",SOURCE!$R$2-LEN(SOURCE!F1360)), "")&amp;
      SOURCE!G1360&amp;", "&amp; IF(SOURCE!$S$2-LEN(SOURCE!G1360) &gt;= 0, REPT(" ",SOURCE!$S$2-LEN(SOURCE!G1360)), "")&amp;
      TEXT(SOURCE!H1360,"??0")&amp;", "&amp; IF(SOURCE!$T$2-3 &gt;= 0, REPT(" ",SOURCE!$T$2-3), "")&amp;
      TEXT(SOURCE!I1360,"??0")&amp;", "&amp; IF(SOURCE!$U$2-3 &gt;= 0, REPT(" ",SOURCE!$U$2-3), "")&amp;
      SOURCE!J1360&amp;", "&amp; IF(SOURCE!$V$2-LEN(SOURCE!J1360) &gt;= 0, REPT(" ",SOURCE!$V$2-LEN(SOURCE!J1360)), "")&amp;
      SOURCE!K1360&amp;      IF(SOURCE!$W$2-LEN(SOURCE!K1360) &gt;= 0, REPT(" ",SOURCE!$W$2-LEN(SOURCE!K1360)), "")&amp;
  ", "&amp; SOURCE!L1360&amp;      IF(SOURCE!$Y$2-LEN(SOURCE!L1360) &gt;= 0, REPT(" ",SOURCE!$Y$2-LEN(SOURCE!L1360)), "")&amp;
      "},"&amp;IF(SOURCE!M1360&lt;&gt;"","   "&amp;SOURCE!M1360,"")
 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361" spans="1:1">
      <c r="A1361" s="14" t="str">
        <f>IF(SOURCE!C1361&lt;0,VLOOKUP(SOURCE!C1361,lookups!A$1:B$25,2,0),
  IF(ISBLANK(SOURCE!C1361),
    "",
    "/* "&amp;TEXT(SOURCE!C1361,"???0")&amp;" *"&amp;
      SOURCE!D1361&amp;", "&amp; IF(SOURCE!$P$2-LEN(SOURCE!D1361) &gt;= 0, REPT(" ",SOURCE!$P$2-LEN(SOURCE!D1361)), "")&amp;
      SOURCE!E1361&amp;", "&amp; IF(SOURCE!$Q$2-LEN(SOURCE!E1361) &gt;= 0, REPT(" ",SOURCE!$Q$2-LEN(SOURCE!E1361)), "")&amp;
      SOURCE!F1361&amp;", "&amp; IF(SOURCE!$R$2-LEN(SOURCE!F1361) &gt;=0, REPT(" ",SOURCE!$R$2-LEN(SOURCE!F1361)), "")&amp;
      SOURCE!G1361&amp;", "&amp; IF(SOURCE!$S$2-LEN(SOURCE!G1361) &gt;= 0, REPT(" ",SOURCE!$S$2-LEN(SOURCE!G1361)), "")&amp;
      TEXT(SOURCE!H1361,"??0")&amp;", "&amp; IF(SOURCE!$T$2-3 &gt;= 0, REPT(" ",SOURCE!$T$2-3), "")&amp;
      TEXT(SOURCE!I1361,"??0")&amp;", "&amp; IF(SOURCE!$U$2-3 &gt;= 0, REPT(" ",SOURCE!$U$2-3), "")&amp;
      SOURCE!J1361&amp;", "&amp; IF(SOURCE!$V$2-LEN(SOURCE!J1361) &gt;= 0, REPT(" ",SOURCE!$V$2-LEN(SOURCE!J1361)), "")&amp;
      SOURCE!K1361&amp;      IF(SOURCE!$W$2-LEN(SOURCE!K1361) &gt;= 0, REPT(" ",SOURCE!$W$2-LEN(SOURCE!K1361)), "")&amp;
  ", "&amp; SOURCE!L1361&amp;      IF(SOURCE!$Y$2-LEN(SOURCE!L1361) &gt;= 0, REPT(" ",SOURCE!$Y$2-LEN(SOURCE!L1361)), "")&amp;
      "},"&amp;IF(SOURCE!M1361&lt;&gt;"","   "&amp;SOURCE!M1361,"")
 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362" spans="1:1">
      <c r="A1362" s="14" t="str">
        <f>IF(SOURCE!C1362&lt;0,VLOOKUP(SOURCE!C1362,lookups!A$1:B$25,2,0),
  IF(ISBLANK(SOURCE!C1362),
    "",
    "/* "&amp;TEXT(SOURCE!C1362,"???0")&amp;" *"&amp;
      SOURCE!D1362&amp;", "&amp; IF(SOURCE!$P$2-LEN(SOURCE!D1362) &gt;= 0, REPT(" ",SOURCE!$P$2-LEN(SOURCE!D1362)), "")&amp;
      SOURCE!E1362&amp;", "&amp; IF(SOURCE!$Q$2-LEN(SOURCE!E1362) &gt;= 0, REPT(" ",SOURCE!$Q$2-LEN(SOURCE!E1362)), "")&amp;
      SOURCE!F1362&amp;", "&amp; IF(SOURCE!$R$2-LEN(SOURCE!F1362) &gt;=0, REPT(" ",SOURCE!$R$2-LEN(SOURCE!F1362)), "")&amp;
      SOURCE!G1362&amp;", "&amp; IF(SOURCE!$S$2-LEN(SOURCE!G1362) &gt;= 0, REPT(" ",SOURCE!$S$2-LEN(SOURCE!G1362)), "")&amp;
      TEXT(SOURCE!H1362,"??0")&amp;", "&amp; IF(SOURCE!$T$2-3 &gt;= 0, REPT(" ",SOURCE!$T$2-3), "")&amp;
      TEXT(SOURCE!I1362,"??0")&amp;", "&amp; IF(SOURCE!$U$2-3 &gt;= 0, REPT(" ",SOURCE!$U$2-3), "")&amp;
      SOURCE!J1362&amp;", "&amp; IF(SOURCE!$V$2-LEN(SOURCE!J1362) &gt;= 0, REPT(" ",SOURCE!$V$2-LEN(SOURCE!J1362)), "")&amp;
      SOURCE!K1362&amp;      IF(SOURCE!$W$2-LEN(SOURCE!K1362) &gt;= 0, REPT(" ",SOURCE!$W$2-LEN(SOURCE!K1362)), "")&amp;
  ", "&amp; SOURCE!L1362&amp;      IF(SOURCE!$Y$2-LEN(SOURCE!L1362) &gt;= 0, REPT(" ",SOURCE!$Y$2-LEN(SOURCE!L1362)), "")&amp;
      "},"&amp;IF(SOURCE!M1362&lt;&gt;"","   "&amp;SOURCE!M1362,"")
 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363" spans="1:1">
      <c r="A1363" s="14" t="str">
        <f>IF(SOURCE!C1363&lt;0,VLOOKUP(SOURCE!C1363,lookups!A$1:B$25,2,0),
  IF(ISBLANK(SOURCE!C1363),
    "",
    "/* "&amp;TEXT(SOURCE!C1363,"???0")&amp;" *"&amp;
      SOURCE!D1363&amp;", "&amp; IF(SOURCE!$P$2-LEN(SOURCE!D1363) &gt;= 0, REPT(" ",SOURCE!$P$2-LEN(SOURCE!D1363)), "")&amp;
      SOURCE!E1363&amp;", "&amp; IF(SOURCE!$Q$2-LEN(SOURCE!E1363) &gt;= 0, REPT(" ",SOURCE!$Q$2-LEN(SOURCE!E1363)), "")&amp;
      SOURCE!F1363&amp;", "&amp; IF(SOURCE!$R$2-LEN(SOURCE!F1363) &gt;=0, REPT(" ",SOURCE!$R$2-LEN(SOURCE!F1363)), "")&amp;
      SOURCE!G1363&amp;", "&amp; IF(SOURCE!$S$2-LEN(SOURCE!G1363) &gt;= 0, REPT(" ",SOURCE!$S$2-LEN(SOURCE!G1363)), "")&amp;
      TEXT(SOURCE!H1363,"??0")&amp;", "&amp; IF(SOURCE!$T$2-3 &gt;= 0, REPT(" ",SOURCE!$T$2-3), "")&amp;
      TEXT(SOURCE!I1363,"??0")&amp;", "&amp; IF(SOURCE!$U$2-3 &gt;= 0, REPT(" ",SOURCE!$U$2-3), "")&amp;
      SOURCE!J1363&amp;", "&amp; IF(SOURCE!$V$2-LEN(SOURCE!J1363) &gt;= 0, REPT(" ",SOURCE!$V$2-LEN(SOURCE!J1363)), "")&amp;
      SOURCE!K1363&amp;      IF(SOURCE!$W$2-LEN(SOURCE!K1363) &gt;= 0, REPT(" ",SOURCE!$W$2-LEN(SOURCE!K1363)), "")&amp;
  ", "&amp; SOURCE!L1363&amp;      IF(SOURCE!$Y$2-LEN(SOURCE!L1363) &gt;= 0, REPT(" ",SOURCE!$Y$2-LEN(SOURCE!L1363)), "")&amp;
      "},"&amp;IF(SOURCE!M1363&lt;&gt;"","   "&amp;SOURCE!M1363,"")
 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364" spans="1:1">
      <c r="A1364" s="14" t="str">
        <f>IF(SOURCE!C1364&lt;0,VLOOKUP(SOURCE!C1364,lookups!A$1:B$25,2,0),
  IF(ISBLANK(SOURCE!C1364),
    "",
    "/* "&amp;TEXT(SOURCE!C1364,"???0")&amp;" *"&amp;
      SOURCE!D1364&amp;", "&amp; IF(SOURCE!$P$2-LEN(SOURCE!D1364) &gt;= 0, REPT(" ",SOURCE!$P$2-LEN(SOURCE!D1364)), "")&amp;
      SOURCE!E1364&amp;", "&amp; IF(SOURCE!$Q$2-LEN(SOURCE!E1364) &gt;= 0, REPT(" ",SOURCE!$Q$2-LEN(SOURCE!E1364)), "")&amp;
      SOURCE!F1364&amp;", "&amp; IF(SOURCE!$R$2-LEN(SOURCE!F1364) &gt;=0, REPT(" ",SOURCE!$R$2-LEN(SOURCE!F1364)), "")&amp;
      SOURCE!G1364&amp;", "&amp; IF(SOURCE!$S$2-LEN(SOURCE!G1364) &gt;= 0, REPT(" ",SOURCE!$S$2-LEN(SOURCE!G1364)), "")&amp;
      TEXT(SOURCE!H1364,"??0")&amp;", "&amp; IF(SOURCE!$T$2-3 &gt;= 0, REPT(" ",SOURCE!$T$2-3), "")&amp;
      TEXT(SOURCE!I1364,"??0")&amp;", "&amp; IF(SOURCE!$U$2-3 &gt;= 0, REPT(" ",SOURCE!$U$2-3), "")&amp;
      SOURCE!J1364&amp;", "&amp; IF(SOURCE!$V$2-LEN(SOURCE!J1364) &gt;= 0, REPT(" ",SOURCE!$V$2-LEN(SOURCE!J1364)), "")&amp;
      SOURCE!K1364&amp;      IF(SOURCE!$W$2-LEN(SOURCE!K1364) &gt;= 0, REPT(" ",SOURCE!$W$2-LEN(SOURCE!K1364)), "")&amp;
  ", "&amp; SOURCE!L1364&amp;      IF(SOURCE!$Y$2-LEN(SOURCE!L1364) &gt;= 0, REPT(" ",SOURCE!$Y$2-LEN(SOURCE!L1364)), "")&amp;
      "},"&amp;IF(SOURCE!M1364&lt;&gt;"","   "&amp;SOURCE!M1364,"")
 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365" spans="1:1">
      <c r="A1365" s="14" t="str">
        <f>IF(SOURCE!C1365&lt;0,VLOOKUP(SOURCE!C1365,lookups!A$1:B$25,2,0),
  IF(ISBLANK(SOURCE!C1365),
    "",
    "/* "&amp;TEXT(SOURCE!C1365,"???0")&amp;" *"&amp;
      SOURCE!D1365&amp;", "&amp; IF(SOURCE!$P$2-LEN(SOURCE!D1365) &gt;= 0, REPT(" ",SOURCE!$P$2-LEN(SOURCE!D1365)), "")&amp;
      SOURCE!E1365&amp;", "&amp; IF(SOURCE!$Q$2-LEN(SOURCE!E1365) &gt;= 0, REPT(" ",SOURCE!$Q$2-LEN(SOURCE!E1365)), "")&amp;
      SOURCE!F1365&amp;", "&amp; IF(SOURCE!$R$2-LEN(SOURCE!F1365) &gt;=0, REPT(" ",SOURCE!$R$2-LEN(SOURCE!F1365)), "")&amp;
      SOURCE!G1365&amp;", "&amp; IF(SOURCE!$S$2-LEN(SOURCE!G1365) &gt;= 0, REPT(" ",SOURCE!$S$2-LEN(SOURCE!G1365)), "")&amp;
      TEXT(SOURCE!H1365,"??0")&amp;", "&amp; IF(SOURCE!$T$2-3 &gt;= 0, REPT(" ",SOURCE!$T$2-3), "")&amp;
      TEXT(SOURCE!I1365,"??0")&amp;", "&amp; IF(SOURCE!$U$2-3 &gt;= 0, REPT(" ",SOURCE!$U$2-3), "")&amp;
      SOURCE!J1365&amp;", "&amp; IF(SOURCE!$V$2-LEN(SOURCE!J1365) &gt;= 0, REPT(" ",SOURCE!$V$2-LEN(SOURCE!J1365)), "")&amp;
      SOURCE!K1365&amp;      IF(SOURCE!$W$2-LEN(SOURCE!K1365) &gt;= 0, REPT(" ",SOURCE!$W$2-LEN(SOURCE!K1365)), "")&amp;
  ", "&amp; SOURCE!L1365&amp;      IF(SOURCE!$Y$2-LEN(SOURCE!L1365) &gt;= 0, REPT(" ",SOURCE!$Y$2-LEN(SOURCE!L1365)), "")&amp;
      "},"&amp;IF(SOURCE!M1365&lt;&gt;"","   "&amp;SOURCE!M1365,"")
 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366" spans="1:1">
      <c r="A1366" s="14" t="str">
        <f>IF(SOURCE!C1366&lt;0,VLOOKUP(SOURCE!C1366,lookups!A$1:B$25,2,0),
  IF(ISBLANK(SOURCE!C1366),
    "",
    "/* "&amp;TEXT(SOURCE!C1366,"???0")&amp;" *"&amp;
      SOURCE!D1366&amp;", "&amp; IF(SOURCE!$P$2-LEN(SOURCE!D1366) &gt;= 0, REPT(" ",SOURCE!$P$2-LEN(SOURCE!D1366)), "")&amp;
      SOURCE!E1366&amp;", "&amp; IF(SOURCE!$Q$2-LEN(SOURCE!E1366) &gt;= 0, REPT(" ",SOURCE!$Q$2-LEN(SOURCE!E1366)), "")&amp;
      SOURCE!F1366&amp;", "&amp; IF(SOURCE!$R$2-LEN(SOURCE!F1366) &gt;=0, REPT(" ",SOURCE!$R$2-LEN(SOURCE!F1366)), "")&amp;
      SOURCE!G1366&amp;", "&amp; IF(SOURCE!$S$2-LEN(SOURCE!G1366) &gt;= 0, REPT(" ",SOURCE!$S$2-LEN(SOURCE!G1366)), "")&amp;
      TEXT(SOURCE!H1366,"??0")&amp;", "&amp; IF(SOURCE!$T$2-3 &gt;= 0, REPT(" ",SOURCE!$T$2-3), "")&amp;
      TEXT(SOURCE!I1366,"??0")&amp;", "&amp; IF(SOURCE!$U$2-3 &gt;= 0, REPT(" ",SOURCE!$U$2-3), "")&amp;
      SOURCE!J1366&amp;", "&amp; IF(SOURCE!$V$2-LEN(SOURCE!J1366) &gt;= 0, REPT(" ",SOURCE!$V$2-LEN(SOURCE!J1366)), "")&amp;
      SOURCE!K1366&amp;      IF(SOURCE!$W$2-LEN(SOURCE!K1366) &gt;= 0, REPT(" ",SOURCE!$W$2-LEN(SOURCE!K1366)), "")&amp;
  ", "&amp; SOURCE!L1366&amp;      IF(SOURCE!$Y$2-LEN(SOURCE!L1366) &gt;= 0, REPT(" ",SOURCE!$Y$2-LEN(SOURCE!L1366)), "")&amp;
      "},"&amp;IF(SOURCE!M1366&lt;&gt;"","   "&amp;SOURCE!M1366,"")
 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367" spans="1:1">
      <c r="A1367" s="14" t="str">
        <f>IF(SOURCE!C1367&lt;0,VLOOKUP(SOURCE!C1367,lookups!A$1:B$25,2,0),
  IF(ISBLANK(SOURCE!C1367),
    "",
    "/* "&amp;TEXT(SOURCE!C1367,"???0")&amp;" *"&amp;
      SOURCE!D1367&amp;", "&amp; IF(SOURCE!$P$2-LEN(SOURCE!D1367) &gt;= 0, REPT(" ",SOURCE!$P$2-LEN(SOURCE!D1367)), "")&amp;
      SOURCE!E1367&amp;", "&amp; IF(SOURCE!$Q$2-LEN(SOURCE!E1367) &gt;= 0, REPT(" ",SOURCE!$Q$2-LEN(SOURCE!E1367)), "")&amp;
      SOURCE!F1367&amp;", "&amp; IF(SOURCE!$R$2-LEN(SOURCE!F1367) &gt;=0, REPT(" ",SOURCE!$R$2-LEN(SOURCE!F1367)), "")&amp;
      SOURCE!G1367&amp;", "&amp; IF(SOURCE!$S$2-LEN(SOURCE!G1367) &gt;= 0, REPT(" ",SOURCE!$S$2-LEN(SOURCE!G1367)), "")&amp;
      TEXT(SOURCE!H1367,"??0")&amp;", "&amp; IF(SOURCE!$T$2-3 &gt;= 0, REPT(" ",SOURCE!$T$2-3), "")&amp;
      TEXT(SOURCE!I1367,"??0")&amp;", "&amp; IF(SOURCE!$U$2-3 &gt;= 0, REPT(" ",SOURCE!$U$2-3), "")&amp;
      SOURCE!J1367&amp;", "&amp; IF(SOURCE!$V$2-LEN(SOURCE!J1367) &gt;= 0, REPT(" ",SOURCE!$V$2-LEN(SOURCE!J1367)), "")&amp;
      SOURCE!K1367&amp;      IF(SOURCE!$W$2-LEN(SOURCE!K1367) &gt;= 0, REPT(" ",SOURCE!$W$2-LEN(SOURCE!K1367)), "")&amp;
  ", "&amp; SOURCE!L1367&amp;      IF(SOURCE!$Y$2-LEN(SOURCE!L1367) &gt;= 0, REPT(" ",SOURCE!$Y$2-LEN(SOURCE!L1367)), "")&amp;
      "},"&amp;IF(SOURCE!M1367&lt;&gt;"","   "&amp;SOURCE!M1367,"")
 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368" spans="1:1">
      <c r="A1368" s="14" t="str">
        <f>IF(SOURCE!C1368&lt;0,VLOOKUP(SOURCE!C1368,lookups!A$1:B$25,2,0),
  IF(ISBLANK(SOURCE!C1368),
    "",
    "/* "&amp;TEXT(SOURCE!C1368,"???0")&amp;" *"&amp;
      SOURCE!D1368&amp;", "&amp; IF(SOURCE!$P$2-LEN(SOURCE!D1368) &gt;= 0, REPT(" ",SOURCE!$P$2-LEN(SOURCE!D1368)), "")&amp;
      SOURCE!E1368&amp;", "&amp; IF(SOURCE!$Q$2-LEN(SOURCE!E1368) &gt;= 0, REPT(" ",SOURCE!$Q$2-LEN(SOURCE!E1368)), "")&amp;
      SOURCE!F1368&amp;", "&amp; IF(SOURCE!$R$2-LEN(SOURCE!F1368) &gt;=0, REPT(" ",SOURCE!$R$2-LEN(SOURCE!F1368)), "")&amp;
      SOURCE!G1368&amp;", "&amp; IF(SOURCE!$S$2-LEN(SOURCE!G1368) &gt;= 0, REPT(" ",SOURCE!$S$2-LEN(SOURCE!G1368)), "")&amp;
      TEXT(SOURCE!H1368,"??0")&amp;", "&amp; IF(SOURCE!$T$2-3 &gt;= 0, REPT(" ",SOURCE!$T$2-3), "")&amp;
      TEXT(SOURCE!I1368,"??0")&amp;", "&amp; IF(SOURCE!$U$2-3 &gt;= 0, REPT(" ",SOURCE!$U$2-3), "")&amp;
      SOURCE!J1368&amp;", "&amp; IF(SOURCE!$V$2-LEN(SOURCE!J1368) &gt;= 0, REPT(" ",SOURCE!$V$2-LEN(SOURCE!J1368)), "")&amp;
      SOURCE!K1368&amp;      IF(SOURCE!$W$2-LEN(SOURCE!K1368) &gt;= 0, REPT(" ",SOURCE!$W$2-LEN(SOURCE!K1368)), "")&amp;
  ", "&amp; SOURCE!L1368&amp;      IF(SOURCE!$Y$2-LEN(SOURCE!L1368) &gt;= 0, REPT(" ",SOURCE!$Y$2-LEN(SOURCE!L1368)), "")&amp;
      "},"&amp;IF(SOURCE!M1368&lt;&gt;"","   "&amp;SOURCE!M1368,"")
 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369" spans="1:1">
      <c r="A1369" s="14" t="str">
        <f>IF(SOURCE!C1369&lt;0,VLOOKUP(SOURCE!C1369,lookups!A$1:B$25,2,0),
  IF(ISBLANK(SOURCE!C1369),
    "",
    "/* "&amp;TEXT(SOURCE!C1369,"???0")&amp;" *"&amp;
      SOURCE!D1369&amp;", "&amp; IF(SOURCE!$P$2-LEN(SOURCE!D1369) &gt;= 0, REPT(" ",SOURCE!$P$2-LEN(SOURCE!D1369)), "")&amp;
      SOURCE!E1369&amp;", "&amp; IF(SOURCE!$Q$2-LEN(SOURCE!E1369) &gt;= 0, REPT(" ",SOURCE!$Q$2-LEN(SOURCE!E1369)), "")&amp;
      SOURCE!F1369&amp;", "&amp; IF(SOURCE!$R$2-LEN(SOURCE!F1369) &gt;=0, REPT(" ",SOURCE!$R$2-LEN(SOURCE!F1369)), "")&amp;
      SOURCE!G1369&amp;", "&amp; IF(SOURCE!$S$2-LEN(SOURCE!G1369) &gt;= 0, REPT(" ",SOURCE!$S$2-LEN(SOURCE!G1369)), "")&amp;
      TEXT(SOURCE!H1369,"??0")&amp;", "&amp; IF(SOURCE!$T$2-3 &gt;= 0, REPT(" ",SOURCE!$T$2-3), "")&amp;
      TEXT(SOURCE!I1369,"??0")&amp;", "&amp; IF(SOURCE!$U$2-3 &gt;= 0, REPT(" ",SOURCE!$U$2-3), "")&amp;
      SOURCE!J1369&amp;", "&amp; IF(SOURCE!$V$2-LEN(SOURCE!J1369) &gt;= 0, REPT(" ",SOURCE!$V$2-LEN(SOURCE!J1369)), "")&amp;
      SOURCE!K1369&amp;      IF(SOURCE!$W$2-LEN(SOURCE!K1369) &gt;= 0, REPT(" ",SOURCE!$W$2-LEN(SOURCE!K1369)), "")&amp;
  ", "&amp; SOURCE!L1369&amp;      IF(SOURCE!$Y$2-LEN(SOURCE!L1369) &gt;= 0, REPT(" ",SOURCE!$Y$2-LEN(SOURCE!L1369)), "")&amp;
      "},"&amp;IF(SOURCE!M1369&lt;&gt;"","   "&amp;SOURCE!M1369,"")
 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370" spans="1:1">
      <c r="A1370" s="14" t="str">
        <f>IF(SOURCE!C1370&lt;0,VLOOKUP(SOURCE!C1370,lookups!A$1:B$25,2,0),
  IF(ISBLANK(SOURCE!C1370),
    "",
    "/* "&amp;TEXT(SOURCE!C1370,"???0")&amp;" *"&amp;
      SOURCE!D1370&amp;", "&amp; IF(SOURCE!$P$2-LEN(SOURCE!D1370) &gt;= 0, REPT(" ",SOURCE!$P$2-LEN(SOURCE!D1370)), "")&amp;
      SOURCE!E1370&amp;", "&amp; IF(SOURCE!$Q$2-LEN(SOURCE!E1370) &gt;= 0, REPT(" ",SOURCE!$Q$2-LEN(SOURCE!E1370)), "")&amp;
      SOURCE!F1370&amp;", "&amp; IF(SOURCE!$R$2-LEN(SOURCE!F1370) &gt;=0, REPT(" ",SOURCE!$R$2-LEN(SOURCE!F1370)), "")&amp;
      SOURCE!G1370&amp;", "&amp; IF(SOURCE!$S$2-LEN(SOURCE!G1370) &gt;= 0, REPT(" ",SOURCE!$S$2-LEN(SOURCE!G1370)), "")&amp;
      TEXT(SOURCE!H1370,"??0")&amp;", "&amp; IF(SOURCE!$T$2-3 &gt;= 0, REPT(" ",SOURCE!$T$2-3), "")&amp;
      TEXT(SOURCE!I1370,"??0")&amp;", "&amp; IF(SOURCE!$U$2-3 &gt;= 0, REPT(" ",SOURCE!$U$2-3), "")&amp;
      SOURCE!J1370&amp;", "&amp; IF(SOURCE!$V$2-LEN(SOURCE!J1370) &gt;= 0, REPT(" ",SOURCE!$V$2-LEN(SOURCE!J1370)), "")&amp;
      SOURCE!K1370&amp;      IF(SOURCE!$W$2-LEN(SOURCE!K1370) &gt;= 0, REPT(" ",SOURCE!$W$2-LEN(SOURCE!K1370)), "")&amp;
  ", "&amp; SOURCE!L1370&amp;      IF(SOURCE!$Y$2-LEN(SOURCE!L1370) &gt;= 0, REPT(" ",SOURCE!$Y$2-LEN(SOURCE!L1370)), "")&amp;
      "},"&amp;IF(SOURCE!M1370&lt;&gt;"","   "&amp;SOURCE!M1370,"")
 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371" spans="1:1">
      <c r="A1371" s="14" t="str">
        <f>IF(SOURCE!C1371&lt;0,VLOOKUP(SOURCE!C1371,lookups!A$1:B$25,2,0),
  IF(ISBLANK(SOURCE!C1371),
    "",
    "/* "&amp;TEXT(SOURCE!C1371,"???0")&amp;" *"&amp;
      SOURCE!D1371&amp;", "&amp; IF(SOURCE!$P$2-LEN(SOURCE!D1371) &gt;= 0, REPT(" ",SOURCE!$P$2-LEN(SOURCE!D1371)), "")&amp;
      SOURCE!E1371&amp;", "&amp; IF(SOURCE!$Q$2-LEN(SOURCE!E1371) &gt;= 0, REPT(" ",SOURCE!$Q$2-LEN(SOURCE!E1371)), "")&amp;
      SOURCE!F1371&amp;", "&amp; IF(SOURCE!$R$2-LEN(SOURCE!F1371) &gt;=0, REPT(" ",SOURCE!$R$2-LEN(SOURCE!F1371)), "")&amp;
      SOURCE!G1371&amp;", "&amp; IF(SOURCE!$S$2-LEN(SOURCE!G1371) &gt;= 0, REPT(" ",SOURCE!$S$2-LEN(SOURCE!G1371)), "")&amp;
      TEXT(SOURCE!H1371,"??0")&amp;", "&amp; IF(SOURCE!$T$2-3 &gt;= 0, REPT(" ",SOURCE!$T$2-3), "")&amp;
      TEXT(SOURCE!I1371,"??0")&amp;", "&amp; IF(SOURCE!$U$2-3 &gt;= 0, REPT(" ",SOURCE!$U$2-3), "")&amp;
      SOURCE!J1371&amp;", "&amp; IF(SOURCE!$V$2-LEN(SOURCE!J1371) &gt;= 0, REPT(" ",SOURCE!$V$2-LEN(SOURCE!J1371)), "")&amp;
      SOURCE!K1371&amp;      IF(SOURCE!$W$2-LEN(SOURCE!K1371) &gt;= 0, REPT(" ",SOURCE!$W$2-LEN(SOURCE!K1371)), "")&amp;
  ", "&amp; SOURCE!L1371&amp;      IF(SOURCE!$Y$2-LEN(SOURCE!L1371) &gt;= 0, REPT(" ",SOURCE!$Y$2-LEN(SOURCE!L1371)), "")&amp;
      "},"&amp;IF(SOURCE!M1371&lt;&gt;"","   "&amp;SOURCE!M1371,"")
 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372" spans="1:1">
      <c r="A1372" s="14" t="str">
        <f>IF(SOURCE!C1372&lt;0,VLOOKUP(SOURCE!C1372,lookups!A$1:B$25,2,0),
  IF(ISBLANK(SOURCE!C1372),
    "",
    "/* "&amp;TEXT(SOURCE!C1372,"???0")&amp;" *"&amp;
      SOURCE!D1372&amp;", "&amp; IF(SOURCE!$P$2-LEN(SOURCE!D1372) &gt;= 0, REPT(" ",SOURCE!$P$2-LEN(SOURCE!D1372)), "")&amp;
      SOURCE!E1372&amp;", "&amp; IF(SOURCE!$Q$2-LEN(SOURCE!E1372) &gt;= 0, REPT(" ",SOURCE!$Q$2-LEN(SOURCE!E1372)), "")&amp;
      SOURCE!F1372&amp;", "&amp; IF(SOURCE!$R$2-LEN(SOURCE!F1372) &gt;=0, REPT(" ",SOURCE!$R$2-LEN(SOURCE!F1372)), "")&amp;
      SOURCE!G1372&amp;", "&amp; IF(SOURCE!$S$2-LEN(SOURCE!G1372) &gt;= 0, REPT(" ",SOURCE!$S$2-LEN(SOURCE!G1372)), "")&amp;
      TEXT(SOURCE!H1372,"??0")&amp;", "&amp; IF(SOURCE!$T$2-3 &gt;= 0, REPT(" ",SOURCE!$T$2-3), "")&amp;
      TEXT(SOURCE!I1372,"??0")&amp;", "&amp; IF(SOURCE!$U$2-3 &gt;= 0, REPT(" ",SOURCE!$U$2-3), "")&amp;
      SOURCE!J1372&amp;", "&amp; IF(SOURCE!$V$2-LEN(SOURCE!J1372) &gt;= 0, REPT(" ",SOURCE!$V$2-LEN(SOURCE!J1372)), "")&amp;
      SOURCE!K1372&amp;      IF(SOURCE!$W$2-LEN(SOURCE!K1372) &gt;= 0, REPT(" ",SOURCE!$W$2-LEN(SOURCE!K1372)), "")&amp;
  ", "&amp; SOURCE!L1372&amp;      IF(SOURCE!$Y$2-LEN(SOURCE!L1372) &gt;= 0, REPT(" ",SOURCE!$Y$2-LEN(SOURCE!L1372)), "")&amp;
      "},"&amp;IF(SOURCE!M1372&lt;&gt;"","   "&amp;SOURCE!M1372,"")
 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373" spans="1:1">
      <c r="A1373" s="14" t="str">
        <f>IF(SOURCE!C1373&lt;0,VLOOKUP(SOURCE!C1373,lookups!A$1:B$25,2,0),
  IF(ISBLANK(SOURCE!C1373),
    "",
    "/* "&amp;TEXT(SOURCE!C1373,"???0")&amp;" *"&amp;
      SOURCE!D1373&amp;", "&amp; IF(SOURCE!$P$2-LEN(SOURCE!D1373) &gt;= 0, REPT(" ",SOURCE!$P$2-LEN(SOURCE!D1373)), "")&amp;
      SOURCE!E1373&amp;", "&amp; IF(SOURCE!$Q$2-LEN(SOURCE!E1373) &gt;= 0, REPT(" ",SOURCE!$Q$2-LEN(SOURCE!E1373)), "")&amp;
      SOURCE!F1373&amp;", "&amp; IF(SOURCE!$R$2-LEN(SOURCE!F1373) &gt;=0, REPT(" ",SOURCE!$R$2-LEN(SOURCE!F1373)), "")&amp;
      SOURCE!G1373&amp;", "&amp; IF(SOURCE!$S$2-LEN(SOURCE!G1373) &gt;= 0, REPT(" ",SOURCE!$S$2-LEN(SOURCE!G1373)), "")&amp;
      TEXT(SOURCE!H1373,"??0")&amp;", "&amp; IF(SOURCE!$T$2-3 &gt;= 0, REPT(" ",SOURCE!$T$2-3), "")&amp;
      TEXT(SOURCE!I1373,"??0")&amp;", "&amp; IF(SOURCE!$U$2-3 &gt;= 0, REPT(" ",SOURCE!$U$2-3), "")&amp;
      SOURCE!J1373&amp;", "&amp; IF(SOURCE!$V$2-LEN(SOURCE!J1373) &gt;= 0, REPT(" ",SOURCE!$V$2-LEN(SOURCE!J1373)), "")&amp;
      SOURCE!K1373&amp;      IF(SOURCE!$W$2-LEN(SOURCE!K1373) &gt;= 0, REPT(" ",SOURCE!$W$2-LEN(SOURCE!K1373)), "")&amp;
  ", "&amp; SOURCE!L1373&amp;      IF(SOURCE!$Y$2-LEN(SOURCE!L1373) &gt;= 0, REPT(" ",SOURCE!$Y$2-LEN(SOURCE!L1373)), "")&amp;
      "},"&amp;IF(SOURCE!M1373&lt;&gt;"","   "&amp;SOURCE!M1373,"")
 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374" spans="1:1">
      <c r="A1374" s="14" t="str">
        <f>IF(SOURCE!C1374&lt;0,VLOOKUP(SOURCE!C1374,lookups!A$1:B$25,2,0),
  IF(ISBLANK(SOURCE!C1374),
    "",
    "/* "&amp;TEXT(SOURCE!C1374,"???0")&amp;" *"&amp;
      SOURCE!D1374&amp;", "&amp; IF(SOURCE!$P$2-LEN(SOURCE!D1374) &gt;= 0, REPT(" ",SOURCE!$P$2-LEN(SOURCE!D1374)), "")&amp;
      SOURCE!E1374&amp;", "&amp; IF(SOURCE!$Q$2-LEN(SOURCE!E1374) &gt;= 0, REPT(" ",SOURCE!$Q$2-LEN(SOURCE!E1374)), "")&amp;
      SOURCE!F1374&amp;", "&amp; IF(SOURCE!$R$2-LEN(SOURCE!F1374) &gt;=0, REPT(" ",SOURCE!$R$2-LEN(SOURCE!F1374)), "")&amp;
      SOURCE!G1374&amp;", "&amp; IF(SOURCE!$S$2-LEN(SOURCE!G1374) &gt;= 0, REPT(" ",SOURCE!$S$2-LEN(SOURCE!G1374)), "")&amp;
      TEXT(SOURCE!H1374,"??0")&amp;", "&amp; IF(SOURCE!$T$2-3 &gt;= 0, REPT(" ",SOURCE!$T$2-3), "")&amp;
      TEXT(SOURCE!I1374,"??0")&amp;", "&amp; IF(SOURCE!$U$2-3 &gt;= 0, REPT(" ",SOURCE!$U$2-3), "")&amp;
      SOURCE!J1374&amp;", "&amp; IF(SOURCE!$V$2-LEN(SOURCE!J1374) &gt;= 0, REPT(" ",SOURCE!$V$2-LEN(SOURCE!J1374)), "")&amp;
      SOURCE!K1374&amp;      IF(SOURCE!$W$2-LEN(SOURCE!K1374) &gt;= 0, REPT(" ",SOURCE!$W$2-LEN(SOURCE!K1374)), "")&amp;
  ", "&amp; SOURCE!L1374&amp;      IF(SOURCE!$Y$2-LEN(SOURCE!L1374) &gt;= 0, REPT(" ",SOURCE!$Y$2-LEN(SOURCE!L1374)), "")&amp;
      "},"&amp;IF(SOURCE!M1374&lt;&gt;"","   "&amp;SOURCE!M1374,"")
 )
)</f>
        <v>/* 1497 */  { itemToBeCoded,               NOPARAM,                     "LN" STD_beta,                                 "ln" STD_beta,                                 0,       0,       CAT_FNCT, SLS_ENABLED  , US_ENABLED  },</v>
      </c>
    </row>
    <row r="1375" spans="1:1">
      <c r="A1375" s="14" t="str">
        <f>IF(SOURCE!C1375&lt;0,VLOOKUP(SOURCE!C1375,lookups!A$1:B$25,2,0),
  IF(ISBLANK(SOURCE!C1375),
    "",
    "/* "&amp;TEXT(SOURCE!C1375,"???0")&amp;" *"&amp;
      SOURCE!D1375&amp;", "&amp; IF(SOURCE!$P$2-LEN(SOURCE!D1375) &gt;= 0, REPT(" ",SOURCE!$P$2-LEN(SOURCE!D1375)), "")&amp;
      SOURCE!E1375&amp;", "&amp; IF(SOURCE!$Q$2-LEN(SOURCE!E1375) &gt;= 0, REPT(" ",SOURCE!$Q$2-LEN(SOURCE!E1375)), "")&amp;
      SOURCE!F1375&amp;", "&amp; IF(SOURCE!$R$2-LEN(SOURCE!F1375) &gt;=0, REPT(" ",SOURCE!$R$2-LEN(SOURCE!F1375)), "")&amp;
      SOURCE!G1375&amp;", "&amp; IF(SOURCE!$S$2-LEN(SOURCE!G1375) &gt;= 0, REPT(" ",SOURCE!$S$2-LEN(SOURCE!G1375)), "")&amp;
      TEXT(SOURCE!H1375,"??0")&amp;", "&amp; IF(SOURCE!$T$2-3 &gt;= 0, REPT(" ",SOURCE!$T$2-3), "")&amp;
      TEXT(SOURCE!I1375,"??0")&amp;", "&amp; IF(SOURCE!$U$2-3 &gt;= 0, REPT(" ",SOURCE!$U$2-3), "")&amp;
      SOURCE!J1375&amp;", "&amp; IF(SOURCE!$V$2-LEN(SOURCE!J1375) &gt;= 0, REPT(" ",SOURCE!$V$2-LEN(SOURCE!J1375)), "")&amp;
      SOURCE!K1375&amp;      IF(SOURCE!$W$2-LEN(SOURCE!K1375) &gt;= 0, REPT(" ",SOURCE!$W$2-LEN(SOURCE!K1375)), "")&amp;
  ", "&amp; SOURCE!L1375&amp;      IF(SOURCE!$Y$2-LEN(SOURCE!L1375) &gt;= 0, REPT(" ",SOURCE!$Y$2-LEN(SOURCE!L1375)), "")&amp;
      "},"&amp;IF(SOURCE!M1375&lt;&gt;"","   "&amp;SOURCE!M1375,"")
 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376" spans="1:1">
      <c r="A1376" s="14" t="str">
        <f>IF(SOURCE!C1376&lt;0,VLOOKUP(SOURCE!C1376,lookups!A$1:B$25,2,0),
  IF(ISBLANK(SOURCE!C1376),
    "",
    "/* "&amp;TEXT(SOURCE!C1376,"???0")&amp;" *"&amp;
      SOURCE!D1376&amp;", "&amp; IF(SOURCE!$P$2-LEN(SOURCE!D1376) &gt;= 0, REPT(" ",SOURCE!$P$2-LEN(SOURCE!D1376)), "")&amp;
      SOURCE!E1376&amp;", "&amp; IF(SOURCE!$Q$2-LEN(SOURCE!E1376) &gt;= 0, REPT(" ",SOURCE!$Q$2-LEN(SOURCE!E1376)), "")&amp;
      SOURCE!F1376&amp;", "&amp; IF(SOURCE!$R$2-LEN(SOURCE!F1376) &gt;=0, REPT(" ",SOURCE!$R$2-LEN(SOURCE!F1376)), "")&amp;
      SOURCE!G1376&amp;", "&amp; IF(SOURCE!$S$2-LEN(SOURCE!G1376) &gt;= 0, REPT(" ",SOURCE!$S$2-LEN(SOURCE!G1376)), "")&amp;
      TEXT(SOURCE!H1376,"??0")&amp;", "&amp; IF(SOURCE!$T$2-3 &gt;= 0, REPT(" ",SOURCE!$T$2-3), "")&amp;
      TEXT(SOURCE!I1376,"??0")&amp;", "&amp; IF(SOURCE!$U$2-3 &gt;= 0, REPT(" ",SOURCE!$U$2-3), "")&amp;
      SOURCE!J1376&amp;", "&amp; IF(SOURCE!$V$2-LEN(SOURCE!J1376) &gt;= 0, REPT(" ",SOURCE!$V$2-LEN(SOURCE!J1376)), "")&amp;
      SOURCE!K1376&amp;      IF(SOURCE!$W$2-LEN(SOURCE!K1376) &gt;= 0, REPT(" ",SOURCE!$W$2-LEN(SOURCE!K1376)), "")&amp;
  ", "&amp; SOURCE!L1376&amp;      IF(SOURCE!$Y$2-LEN(SOURCE!L1376) &gt;= 0, REPT(" ",SOURCE!$Y$2-LEN(SOURCE!L1376)), "")&amp;
      "},"&amp;IF(SOURCE!M1376&lt;&gt;"","   "&amp;SOURCE!M1376,"")
 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377" spans="1:1">
      <c r="A1377" s="14" t="str">
        <f>IF(SOURCE!C1377&lt;0,VLOOKUP(SOURCE!C1377,lookups!A$1:B$25,2,0),
  IF(ISBLANK(SOURCE!C1377),
    "",
    "/* "&amp;TEXT(SOURCE!C1377,"???0")&amp;" *"&amp;
      SOURCE!D1377&amp;", "&amp; IF(SOURCE!$P$2-LEN(SOURCE!D1377) &gt;= 0, REPT(" ",SOURCE!$P$2-LEN(SOURCE!D1377)), "")&amp;
      SOURCE!E1377&amp;", "&amp; IF(SOURCE!$Q$2-LEN(SOURCE!E1377) &gt;= 0, REPT(" ",SOURCE!$Q$2-LEN(SOURCE!E1377)), "")&amp;
      SOURCE!F1377&amp;", "&amp; IF(SOURCE!$R$2-LEN(SOURCE!F1377) &gt;=0, REPT(" ",SOURCE!$R$2-LEN(SOURCE!F1377)), "")&amp;
      SOURCE!G1377&amp;", "&amp; IF(SOURCE!$S$2-LEN(SOURCE!G1377) &gt;= 0, REPT(" ",SOURCE!$S$2-LEN(SOURCE!G1377)), "")&amp;
      TEXT(SOURCE!H1377,"??0")&amp;", "&amp; IF(SOURCE!$T$2-3 &gt;= 0, REPT(" ",SOURCE!$T$2-3), "")&amp;
      TEXT(SOURCE!I1377,"??0")&amp;", "&amp; IF(SOURCE!$U$2-3 &gt;= 0, REPT(" ",SOURCE!$U$2-3), "")&amp;
      SOURCE!J1377&amp;", "&amp; IF(SOURCE!$V$2-LEN(SOURCE!J1377) &gt;= 0, REPT(" ",SOURCE!$V$2-LEN(SOURCE!J1377)), "")&amp;
      SOURCE!K1377&amp;      IF(SOURCE!$W$2-LEN(SOURCE!K1377) &gt;= 0, REPT(" ",SOURCE!$W$2-LEN(SOURCE!K1377)), "")&amp;
  ", "&amp; SOURCE!L1377&amp;      IF(SOURCE!$Y$2-LEN(SOURCE!L1377) &gt;= 0, REPT(" ",SOURCE!$Y$2-LEN(SOURCE!L1377)), "")&amp;
      "},"&amp;IF(SOURCE!M1377&lt;&gt;"","   "&amp;SOURCE!M1377,"")
 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378" spans="1:1">
      <c r="A1378" s="14" t="str">
        <f>IF(SOURCE!C1378&lt;0,VLOOKUP(SOURCE!C1378,lookups!A$1:B$25,2,0),
  IF(ISBLANK(SOURCE!C1378),
    "",
    "/* "&amp;TEXT(SOURCE!C1378,"???0")&amp;" *"&amp;
      SOURCE!D1378&amp;", "&amp; IF(SOURCE!$P$2-LEN(SOURCE!D1378) &gt;= 0, REPT(" ",SOURCE!$P$2-LEN(SOURCE!D1378)), "")&amp;
      SOURCE!E1378&amp;", "&amp; IF(SOURCE!$Q$2-LEN(SOURCE!E1378) &gt;= 0, REPT(" ",SOURCE!$Q$2-LEN(SOURCE!E1378)), "")&amp;
      SOURCE!F1378&amp;", "&amp; IF(SOURCE!$R$2-LEN(SOURCE!F1378) &gt;=0, REPT(" ",SOURCE!$R$2-LEN(SOURCE!F1378)), "")&amp;
      SOURCE!G1378&amp;", "&amp; IF(SOURCE!$S$2-LEN(SOURCE!G1378) &gt;= 0, REPT(" ",SOURCE!$S$2-LEN(SOURCE!G1378)), "")&amp;
      TEXT(SOURCE!H1378,"??0")&amp;", "&amp; IF(SOURCE!$T$2-3 &gt;= 0, REPT(" ",SOURCE!$T$2-3), "")&amp;
      TEXT(SOURCE!I1378,"??0")&amp;", "&amp; IF(SOURCE!$U$2-3 &gt;= 0, REPT(" ",SOURCE!$U$2-3), "")&amp;
      SOURCE!J1378&amp;", "&amp; IF(SOURCE!$V$2-LEN(SOURCE!J1378) &gt;= 0, REPT(" ",SOURCE!$V$2-LEN(SOURCE!J1378)), "")&amp;
      SOURCE!K1378&amp;      IF(SOURCE!$W$2-LEN(SOURCE!K1378) &gt;= 0, REPT(" ",SOURCE!$W$2-LEN(SOURCE!K1378)), "")&amp;
  ", "&amp; SOURCE!L1378&amp;      IF(SOURCE!$Y$2-LEN(SOURCE!L1378) &gt;= 0, REPT(" ",SOURCE!$Y$2-LEN(SOURCE!L1378)), "")&amp;
      "},"&amp;IF(SOURCE!M1378&lt;&gt;"","   "&amp;SOURCE!M1378,"")
 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379" spans="1:1">
      <c r="A1379" s="14" t="str">
        <f>IF(SOURCE!C1379&lt;0,VLOOKUP(SOURCE!C1379,lookups!A$1:B$25,2,0),
  IF(ISBLANK(SOURCE!C1379),
    "",
    "/* "&amp;TEXT(SOURCE!C1379,"???0")&amp;" *"&amp;
      SOURCE!D1379&amp;", "&amp; IF(SOURCE!$P$2-LEN(SOURCE!D1379) &gt;= 0, REPT(" ",SOURCE!$P$2-LEN(SOURCE!D1379)), "")&amp;
      SOURCE!E1379&amp;", "&amp; IF(SOURCE!$Q$2-LEN(SOURCE!E1379) &gt;= 0, REPT(" ",SOURCE!$Q$2-LEN(SOURCE!E1379)), "")&amp;
      SOURCE!F1379&amp;", "&amp; IF(SOURCE!$R$2-LEN(SOURCE!F1379) &gt;=0, REPT(" ",SOURCE!$R$2-LEN(SOURCE!F1379)), "")&amp;
      SOURCE!G1379&amp;", "&amp; IF(SOURCE!$S$2-LEN(SOURCE!G1379) &gt;= 0, REPT(" ",SOURCE!$S$2-LEN(SOURCE!G1379)), "")&amp;
      TEXT(SOURCE!H1379,"??0")&amp;", "&amp; IF(SOURCE!$T$2-3 &gt;= 0, REPT(" ",SOURCE!$T$2-3), "")&amp;
      TEXT(SOURCE!I1379,"??0")&amp;", "&amp; IF(SOURCE!$U$2-3 &gt;= 0, REPT(" ",SOURCE!$U$2-3), "")&amp;
      SOURCE!J1379&amp;", "&amp; IF(SOURCE!$V$2-LEN(SOURCE!J1379) &gt;= 0, REPT(" ",SOURCE!$V$2-LEN(SOURCE!J1379)), "")&amp;
      SOURCE!K1379&amp;      IF(SOURCE!$W$2-LEN(SOURCE!K1379) &gt;= 0, REPT(" ",SOURCE!$W$2-LEN(SOURCE!K1379)), "")&amp;
  ", "&amp; SOURCE!L1379&amp;      IF(SOURCE!$Y$2-LEN(SOURCE!L1379) &gt;= 0, REPT(" ",SOURCE!$Y$2-LEN(SOURCE!L1379)), "")&amp;
      "},"&amp;IF(SOURCE!M1379&lt;&gt;"","   "&amp;SOURCE!M1379,"")
 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380" spans="1:1">
      <c r="A1380" s="14" t="str">
        <f>IF(SOURCE!C1380&lt;0,VLOOKUP(SOURCE!C1380,lookups!A$1:B$25,2,0),
  IF(ISBLANK(SOURCE!C1380),
    "",
    "/* "&amp;TEXT(SOURCE!C1380,"???0")&amp;" *"&amp;
      SOURCE!D1380&amp;", "&amp; IF(SOURCE!$P$2-LEN(SOURCE!D1380) &gt;= 0, REPT(" ",SOURCE!$P$2-LEN(SOURCE!D1380)), "")&amp;
      SOURCE!E1380&amp;", "&amp; IF(SOURCE!$Q$2-LEN(SOURCE!E1380) &gt;= 0, REPT(" ",SOURCE!$Q$2-LEN(SOURCE!E1380)), "")&amp;
      SOURCE!F1380&amp;", "&amp; IF(SOURCE!$R$2-LEN(SOURCE!F1380) &gt;=0, REPT(" ",SOURCE!$R$2-LEN(SOURCE!F1380)), "")&amp;
      SOURCE!G1380&amp;", "&amp; IF(SOURCE!$S$2-LEN(SOURCE!G1380) &gt;= 0, REPT(" ",SOURCE!$S$2-LEN(SOURCE!G1380)), "")&amp;
      TEXT(SOURCE!H1380,"??0")&amp;", "&amp; IF(SOURCE!$T$2-3 &gt;= 0, REPT(" ",SOURCE!$T$2-3), "")&amp;
      TEXT(SOURCE!I1380,"??0")&amp;", "&amp; IF(SOURCE!$U$2-3 &gt;= 0, REPT(" ",SOURCE!$U$2-3), "")&amp;
      SOURCE!J1380&amp;", "&amp; IF(SOURCE!$V$2-LEN(SOURCE!J1380) &gt;= 0, REPT(" ",SOURCE!$V$2-LEN(SOURCE!J1380)), "")&amp;
      SOURCE!K1380&amp;      IF(SOURCE!$W$2-LEN(SOURCE!K1380) &gt;= 0, REPT(" ",SOURCE!$W$2-LEN(SOURCE!K1380)), "")&amp;
  ", "&amp; SOURCE!L1380&amp;      IF(SOURCE!$Y$2-LEN(SOURCE!L1380) &gt;= 0, REPT(" ",SOURCE!$Y$2-LEN(SOURCE!L1380)), "")&amp;
      "},"&amp;IF(SOURCE!M1380&lt;&gt;"","   "&amp;SOURCE!M1380,"")
 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381" spans="1:1">
      <c r="A1381" s="14" t="str">
        <f>IF(SOURCE!C1381&lt;0,VLOOKUP(SOURCE!C1381,lookups!A$1:B$25,2,0),
  IF(ISBLANK(SOURCE!C1381),
    "",
    "/* "&amp;TEXT(SOURCE!C1381,"???0")&amp;" *"&amp;
      SOURCE!D1381&amp;", "&amp; IF(SOURCE!$P$2-LEN(SOURCE!D1381) &gt;= 0, REPT(" ",SOURCE!$P$2-LEN(SOURCE!D1381)), "")&amp;
      SOURCE!E1381&amp;", "&amp; IF(SOURCE!$Q$2-LEN(SOURCE!E1381) &gt;= 0, REPT(" ",SOURCE!$Q$2-LEN(SOURCE!E1381)), "")&amp;
      SOURCE!F1381&amp;", "&amp; IF(SOURCE!$R$2-LEN(SOURCE!F1381) &gt;=0, REPT(" ",SOURCE!$R$2-LEN(SOURCE!F1381)), "")&amp;
      SOURCE!G1381&amp;", "&amp; IF(SOURCE!$S$2-LEN(SOURCE!G1381) &gt;= 0, REPT(" ",SOURCE!$S$2-LEN(SOURCE!G1381)), "")&amp;
      TEXT(SOURCE!H1381,"??0")&amp;", "&amp; IF(SOURCE!$T$2-3 &gt;= 0, REPT(" ",SOURCE!$T$2-3), "")&amp;
      TEXT(SOURCE!I1381,"??0")&amp;", "&amp; IF(SOURCE!$U$2-3 &gt;= 0, REPT(" ",SOURCE!$U$2-3), "")&amp;
      SOURCE!J1381&amp;", "&amp; IF(SOURCE!$V$2-LEN(SOURCE!J1381) &gt;= 0, REPT(" ",SOURCE!$V$2-LEN(SOURCE!J1381)), "")&amp;
      SOURCE!K1381&amp;      IF(SOURCE!$W$2-LEN(SOURCE!K1381) &gt;= 0, REPT(" ",SOURCE!$W$2-LEN(SOURCE!K1381)), "")&amp;
  ", "&amp; SOURCE!L1381&amp;      IF(SOURCE!$Y$2-LEN(SOURCE!L1381) &gt;= 0, REPT(" ",SOURCE!$Y$2-LEN(SOURCE!L1381)), "")&amp;
      "},"&amp;IF(SOURCE!M1381&lt;&gt;"","   "&amp;SOURCE!M1381,"")
 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382" spans="1:1">
      <c r="A1382" s="14" t="str">
        <f>IF(SOURCE!C1382&lt;0,VLOOKUP(SOURCE!C1382,lookups!A$1:B$25,2,0),
  IF(ISBLANK(SOURCE!C1382),
    "",
    "/* "&amp;TEXT(SOURCE!C1382,"???0")&amp;" *"&amp;
      SOURCE!D1382&amp;", "&amp; IF(SOURCE!$P$2-LEN(SOURCE!D1382) &gt;= 0, REPT(" ",SOURCE!$P$2-LEN(SOURCE!D1382)), "")&amp;
      SOURCE!E1382&amp;", "&amp; IF(SOURCE!$Q$2-LEN(SOURCE!E1382) &gt;= 0, REPT(" ",SOURCE!$Q$2-LEN(SOURCE!E1382)), "")&amp;
      SOURCE!F1382&amp;", "&amp; IF(SOURCE!$R$2-LEN(SOURCE!F1382) &gt;=0, REPT(" ",SOURCE!$R$2-LEN(SOURCE!F1382)), "")&amp;
      SOURCE!G1382&amp;", "&amp; IF(SOURCE!$S$2-LEN(SOURCE!G1382) &gt;= 0, REPT(" ",SOURCE!$S$2-LEN(SOURCE!G1382)), "")&amp;
      TEXT(SOURCE!H1382,"??0")&amp;", "&amp; IF(SOURCE!$T$2-3 &gt;= 0, REPT(" ",SOURCE!$T$2-3), "")&amp;
      TEXT(SOURCE!I1382,"??0")&amp;", "&amp; IF(SOURCE!$U$2-3 &gt;= 0, REPT(" ",SOURCE!$U$2-3), "")&amp;
      SOURCE!J1382&amp;", "&amp; IF(SOURCE!$V$2-LEN(SOURCE!J1382) &gt;= 0, REPT(" ",SOURCE!$V$2-LEN(SOURCE!J1382)), "")&amp;
      SOURCE!K1382&amp;      IF(SOURCE!$W$2-LEN(SOURCE!K1382) &gt;= 0, REPT(" ",SOURCE!$W$2-LEN(SOURCE!K1382)), "")&amp;
  ", "&amp; SOURCE!L1382&amp;      IF(SOURCE!$Y$2-LEN(SOURCE!L1382) &gt;= 0, REPT(" ",SOURCE!$Y$2-LEN(SOURCE!L1382)), "")&amp;
      "},"&amp;IF(SOURCE!M1382&lt;&gt;"","   "&amp;SOURCE!M1382,"")
 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383" spans="1:1">
      <c r="A1383" s="14" t="str">
        <f>IF(SOURCE!C1383&lt;0,VLOOKUP(SOURCE!C1383,lookups!A$1:B$25,2,0),
  IF(ISBLANK(SOURCE!C1383),
    "",
    "/* "&amp;TEXT(SOURCE!C1383,"???0")&amp;" *"&amp;
      SOURCE!D1383&amp;", "&amp; IF(SOURCE!$P$2-LEN(SOURCE!D1383) &gt;= 0, REPT(" ",SOURCE!$P$2-LEN(SOURCE!D1383)), "")&amp;
      SOURCE!E1383&amp;", "&amp; IF(SOURCE!$Q$2-LEN(SOURCE!E1383) &gt;= 0, REPT(" ",SOURCE!$Q$2-LEN(SOURCE!E1383)), "")&amp;
      SOURCE!F1383&amp;", "&amp; IF(SOURCE!$R$2-LEN(SOURCE!F1383) &gt;=0, REPT(" ",SOURCE!$R$2-LEN(SOURCE!F1383)), "")&amp;
      SOURCE!G1383&amp;", "&amp; IF(SOURCE!$S$2-LEN(SOURCE!G1383) &gt;= 0, REPT(" ",SOURCE!$S$2-LEN(SOURCE!G1383)), "")&amp;
      TEXT(SOURCE!H1383,"??0")&amp;", "&amp; IF(SOURCE!$T$2-3 &gt;= 0, REPT(" ",SOURCE!$T$2-3), "")&amp;
      TEXT(SOURCE!I1383,"??0")&amp;", "&amp; IF(SOURCE!$U$2-3 &gt;= 0, REPT(" ",SOURCE!$U$2-3), "")&amp;
      SOURCE!J1383&amp;", "&amp; IF(SOURCE!$V$2-LEN(SOURCE!J1383) &gt;= 0, REPT(" ",SOURCE!$V$2-LEN(SOURCE!J1383)), "")&amp;
      SOURCE!K1383&amp;      IF(SOURCE!$W$2-LEN(SOURCE!K1383) &gt;= 0, REPT(" ",SOURCE!$W$2-LEN(SOURCE!K1383)), "")&amp;
  ", "&amp; SOURCE!L1383&amp;      IF(SOURCE!$Y$2-LEN(SOURCE!L1383) &gt;= 0, REPT(" ",SOURCE!$Y$2-LEN(SOURCE!L1383)), "")&amp;
      "},"&amp;IF(SOURCE!M1383&lt;&gt;"","   "&amp;SOURCE!M1383,"")
 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384" spans="1:1">
      <c r="A1384" s="14" t="str">
        <f>IF(SOURCE!C1384&lt;0,VLOOKUP(SOURCE!C1384,lookups!A$1:B$25,2,0),
  IF(ISBLANK(SOURCE!C1384),
    "",
    "/* "&amp;TEXT(SOURCE!C1384,"???0")&amp;" *"&amp;
      SOURCE!D1384&amp;", "&amp; IF(SOURCE!$P$2-LEN(SOURCE!D1384) &gt;= 0, REPT(" ",SOURCE!$P$2-LEN(SOURCE!D1384)), "")&amp;
      SOURCE!E1384&amp;", "&amp; IF(SOURCE!$Q$2-LEN(SOURCE!E1384) &gt;= 0, REPT(" ",SOURCE!$Q$2-LEN(SOURCE!E1384)), "")&amp;
      SOURCE!F1384&amp;", "&amp; IF(SOURCE!$R$2-LEN(SOURCE!F1384) &gt;=0, REPT(" ",SOURCE!$R$2-LEN(SOURCE!F1384)), "")&amp;
      SOURCE!G1384&amp;", "&amp; IF(SOURCE!$S$2-LEN(SOURCE!G1384) &gt;= 0, REPT(" ",SOURCE!$S$2-LEN(SOURCE!G1384)), "")&amp;
      TEXT(SOURCE!H1384,"??0")&amp;", "&amp; IF(SOURCE!$T$2-3 &gt;= 0, REPT(" ",SOURCE!$T$2-3), "")&amp;
      TEXT(SOURCE!I1384,"??0")&amp;", "&amp; IF(SOURCE!$U$2-3 &gt;= 0, REPT(" ",SOURCE!$U$2-3), "")&amp;
      SOURCE!J1384&amp;", "&amp; IF(SOURCE!$V$2-LEN(SOURCE!J1384) &gt;= 0, REPT(" ",SOURCE!$V$2-LEN(SOURCE!J1384)), "")&amp;
      SOURCE!K1384&amp;      IF(SOURCE!$W$2-LEN(SOURCE!K1384) &gt;= 0, REPT(" ",SOURCE!$W$2-LEN(SOURCE!K1384)), "")&amp;
  ", "&amp; SOURCE!L1384&amp;      IF(SOURCE!$Y$2-LEN(SOURCE!L1384) &gt;= 0, REPT(" ",SOURCE!$Y$2-LEN(SOURCE!L1384)), "")&amp;
      "},"&amp;IF(SOURCE!M1384&lt;&gt;"","   "&amp;SOURCE!M1384,"")
 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385" spans="1:1">
      <c r="A1385" s="14" t="str">
        <f>IF(SOURCE!C1385&lt;0,VLOOKUP(SOURCE!C1385,lookups!A$1:B$25,2,0),
  IF(ISBLANK(SOURCE!C1385),
    "",
    "/* "&amp;TEXT(SOURCE!C1385,"???0")&amp;" *"&amp;
      SOURCE!D1385&amp;", "&amp; IF(SOURCE!$P$2-LEN(SOURCE!D1385) &gt;= 0, REPT(" ",SOURCE!$P$2-LEN(SOURCE!D1385)), "")&amp;
      SOURCE!E1385&amp;", "&amp; IF(SOURCE!$Q$2-LEN(SOURCE!E1385) &gt;= 0, REPT(" ",SOURCE!$Q$2-LEN(SOURCE!E1385)), "")&amp;
      SOURCE!F1385&amp;", "&amp; IF(SOURCE!$R$2-LEN(SOURCE!F1385) &gt;=0, REPT(" ",SOURCE!$R$2-LEN(SOURCE!F1385)), "")&amp;
      SOURCE!G1385&amp;", "&amp; IF(SOURCE!$S$2-LEN(SOURCE!G1385) &gt;= 0, REPT(" ",SOURCE!$S$2-LEN(SOURCE!G1385)), "")&amp;
      TEXT(SOURCE!H1385,"??0")&amp;", "&amp; IF(SOURCE!$T$2-3 &gt;= 0, REPT(" ",SOURCE!$T$2-3), "")&amp;
      TEXT(SOURCE!I1385,"??0")&amp;", "&amp; IF(SOURCE!$U$2-3 &gt;= 0, REPT(" ",SOURCE!$U$2-3), "")&amp;
      SOURCE!J1385&amp;", "&amp; IF(SOURCE!$V$2-LEN(SOURCE!J1385) &gt;= 0, REPT(" ",SOURCE!$V$2-LEN(SOURCE!J1385)), "")&amp;
      SOURCE!K1385&amp;      IF(SOURCE!$W$2-LEN(SOURCE!K1385) &gt;= 0, REPT(" ",SOURCE!$W$2-LEN(SOURCE!K1385)), "")&amp;
  ", "&amp; SOURCE!L1385&amp;      IF(SOURCE!$Y$2-LEN(SOURCE!L1385) &gt;= 0, REPT(" ",SOURCE!$Y$2-LEN(SOURCE!L1385)), "")&amp;
      "},"&amp;IF(SOURCE!M1385&lt;&gt;"","   "&amp;SOURCE!M1385,"")
 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386" spans="1:1">
      <c r="A1386" s="14" t="str">
        <f>IF(SOURCE!C1386&lt;0,VLOOKUP(SOURCE!C1386,lookups!A$1:B$25,2,0),
  IF(ISBLANK(SOURCE!C1386),
    "",
    "/* "&amp;TEXT(SOURCE!C1386,"???0")&amp;" *"&amp;
      SOURCE!D1386&amp;", "&amp; IF(SOURCE!$P$2-LEN(SOURCE!D1386) &gt;= 0, REPT(" ",SOURCE!$P$2-LEN(SOURCE!D1386)), "")&amp;
      SOURCE!E1386&amp;", "&amp; IF(SOURCE!$Q$2-LEN(SOURCE!E1386) &gt;= 0, REPT(" ",SOURCE!$Q$2-LEN(SOURCE!E1386)), "")&amp;
      SOURCE!F1386&amp;", "&amp; IF(SOURCE!$R$2-LEN(SOURCE!F1386) &gt;=0, REPT(" ",SOURCE!$R$2-LEN(SOURCE!F1386)), "")&amp;
      SOURCE!G1386&amp;", "&amp; IF(SOURCE!$S$2-LEN(SOURCE!G1386) &gt;= 0, REPT(" ",SOURCE!$S$2-LEN(SOURCE!G1386)), "")&amp;
      TEXT(SOURCE!H1386,"??0")&amp;", "&amp; IF(SOURCE!$T$2-3 &gt;= 0, REPT(" ",SOURCE!$T$2-3), "")&amp;
      TEXT(SOURCE!I1386,"??0")&amp;", "&amp; IF(SOURCE!$U$2-3 &gt;= 0, REPT(" ",SOURCE!$U$2-3), "")&amp;
      SOURCE!J1386&amp;", "&amp; IF(SOURCE!$V$2-LEN(SOURCE!J1386) &gt;= 0, REPT(" ",SOURCE!$V$2-LEN(SOURCE!J1386)), "")&amp;
      SOURCE!K1386&amp;      IF(SOURCE!$W$2-LEN(SOURCE!K1386) &gt;= 0, REPT(" ",SOURCE!$W$2-LEN(SOURCE!K1386)), "")&amp;
  ", "&amp; SOURCE!L1386&amp;      IF(SOURCE!$Y$2-LEN(SOURCE!L1386) &gt;= 0, REPT(" ",SOURCE!$Y$2-LEN(SOURCE!L1386)), "")&amp;
      "},"&amp;IF(SOURCE!M1386&lt;&gt;"","   "&amp;SOURCE!M1386,"")
 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387" spans="1:1">
      <c r="A1387" s="14" t="str">
        <f>IF(SOURCE!C1387&lt;0,VLOOKUP(SOURCE!C1387,lookups!A$1:B$25,2,0),
  IF(ISBLANK(SOURCE!C1387),
    "",
    "/* "&amp;TEXT(SOURCE!C1387,"???0")&amp;" *"&amp;
      SOURCE!D1387&amp;", "&amp; IF(SOURCE!$P$2-LEN(SOURCE!D1387) &gt;= 0, REPT(" ",SOURCE!$P$2-LEN(SOURCE!D1387)), "")&amp;
      SOURCE!E1387&amp;", "&amp; IF(SOURCE!$Q$2-LEN(SOURCE!E1387) &gt;= 0, REPT(" ",SOURCE!$Q$2-LEN(SOURCE!E1387)), "")&amp;
      SOURCE!F1387&amp;", "&amp; IF(SOURCE!$R$2-LEN(SOURCE!F1387) &gt;=0, REPT(" ",SOURCE!$R$2-LEN(SOURCE!F1387)), "")&amp;
      SOURCE!G1387&amp;", "&amp; IF(SOURCE!$S$2-LEN(SOURCE!G1387) &gt;= 0, REPT(" ",SOURCE!$S$2-LEN(SOURCE!G1387)), "")&amp;
      TEXT(SOURCE!H1387,"??0")&amp;", "&amp; IF(SOURCE!$T$2-3 &gt;= 0, REPT(" ",SOURCE!$T$2-3), "")&amp;
      TEXT(SOURCE!I1387,"??0")&amp;", "&amp; IF(SOURCE!$U$2-3 &gt;= 0, REPT(" ",SOURCE!$U$2-3), "")&amp;
      SOURCE!J1387&amp;", "&amp; IF(SOURCE!$V$2-LEN(SOURCE!J1387) &gt;= 0, REPT(" ",SOURCE!$V$2-LEN(SOURCE!J1387)), "")&amp;
      SOURCE!K1387&amp;      IF(SOURCE!$W$2-LEN(SOURCE!K1387) &gt;= 0, REPT(" ",SOURCE!$W$2-LEN(SOURCE!K1387)), "")&amp;
  ", "&amp; SOURCE!L1387&amp;      IF(SOURCE!$Y$2-LEN(SOURCE!L1387) &gt;= 0, REPT(" ",SOURCE!$Y$2-LEN(SOURCE!L1387)), "")&amp;
      "},"&amp;IF(SOURCE!M1387&lt;&gt;"","   "&amp;SOURCE!M1387,"")
 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388" spans="1:1">
      <c r="A1388" s="14" t="str">
        <f>IF(SOURCE!C1388&lt;0,VLOOKUP(SOURCE!C1388,lookups!A$1:B$25,2,0),
  IF(ISBLANK(SOURCE!C1388),
    "",
    "/* "&amp;TEXT(SOURCE!C1388,"???0")&amp;" *"&amp;
      SOURCE!D1388&amp;", "&amp; IF(SOURCE!$P$2-LEN(SOURCE!D1388) &gt;= 0, REPT(" ",SOURCE!$P$2-LEN(SOURCE!D1388)), "")&amp;
      SOURCE!E1388&amp;", "&amp; IF(SOURCE!$Q$2-LEN(SOURCE!E1388) &gt;= 0, REPT(" ",SOURCE!$Q$2-LEN(SOURCE!E1388)), "")&amp;
      SOURCE!F1388&amp;", "&amp; IF(SOURCE!$R$2-LEN(SOURCE!F1388) &gt;=0, REPT(" ",SOURCE!$R$2-LEN(SOURCE!F1388)), "")&amp;
      SOURCE!G1388&amp;", "&amp; IF(SOURCE!$S$2-LEN(SOURCE!G1388) &gt;= 0, REPT(" ",SOURCE!$S$2-LEN(SOURCE!G1388)), "")&amp;
      TEXT(SOURCE!H1388,"??0")&amp;", "&amp; IF(SOURCE!$T$2-3 &gt;= 0, REPT(" ",SOURCE!$T$2-3), "")&amp;
      TEXT(SOURCE!I1388,"??0")&amp;", "&amp; IF(SOURCE!$U$2-3 &gt;= 0, REPT(" ",SOURCE!$U$2-3), "")&amp;
      SOURCE!J1388&amp;", "&amp; IF(SOURCE!$V$2-LEN(SOURCE!J1388) &gt;= 0, REPT(" ",SOURCE!$V$2-LEN(SOURCE!J1388)), "")&amp;
      SOURCE!K1388&amp;      IF(SOURCE!$W$2-LEN(SOURCE!K1388) &gt;= 0, REPT(" ",SOURCE!$W$2-LEN(SOURCE!K1388)), "")&amp;
  ", "&amp; SOURCE!L1388&amp;      IF(SOURCE!$Y$2-LEN(SOURCE!L1388) &gt;= 0, REPT(" ",SOURCE!$Y$2-LEN(SOURCE!L1388)), "")&amp;
      "},"&amp;IF(SOURCE!M1388&lt;&gt;"","   "&amp;SOURCE!M1388,"")
 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389" spans="1:1">
      <c r="A1389" s="14" t="str">
        <f>IF(SOURCE!C1389&lt;0,VLOOKUP(SOURCE!C1389,lookups!A$1:B$25,2,0),
  IF(ISBLANK(SOURCE!C1389),
    "",
    "/* "&amp;TEXT(SOURCE!C1389,"???0")&amp;" *"&amp;
      SOURCE!D1389&amp;", "&amp; IF(SOURCE!$P$2-LEN(SOURCE!D1389) &gt;= 0, REPT(" ",SOURCE!$P$2-LEN(SOURCE!D1389)), "")&amp;
      SOURCE!E1389&amp;", "&amp; IF(SOURCE!$Q$2-LEN(SOURCE!E1389) &gt;= 0, REPT(" ",SOURCE!$Q$2-LEN(SOURCE!E1389)), "")&amp;
      SOURCE!F1389&amp;", "&amp; IF(SOURCE!$R$2-LEN(SOURCE!F1389) &gt;=0, REPT(" ",SOURCE!$R$2-LEN(SOURCE!F1389)), "")&amp;
      SOURCE!G1389&amp;", "&amp; IF(SOURCE!$S$2-LEN(SOURCE!G1389) &gt;= 0, REPT(" ",SOURCE!$S$2-LEN(SOURCE!G1389)), "")&amp;
      TEXT(SOURCE!H1389,"??0")&amp;", "&amp; IF(SOURCE!$T$2-3 &gt;= 0, REPT(" ",SOURCE!$T$2-3), "")&amp;
      TEXT(SOURCE!I1389,"??0")&amp;", "&amp; IF(SOURCE!$U$2-3 &gt;= 0, REPT(" ",SOURCE!$U$2-3), "")&amp;
      SOURCE!J1389&amp;", "&amp; IF(SOURCE!$V$2-LEN(SOURCE!J1389) &gt;= 0, REPT(" ",SOURCE!$V$2-LEN(SOURCE!J1389)), "")&amp;
      SOURCE!K1389&amp;      IF(SOURCE!$W$2-LEN(SOURCE!K1389) &gt;= 0, REPT(" ",SOURCE!$W$2-LEN(SOURCE!K1389)), "")&amp;
  ", "&amp; SOURCE!L1389&amp;      IF(SOURCE!$Y$2-LEN(SOURCE!L1389) &gt;= 0, REPT(" ",SOURCE!$Y$2-LEN(SOURCE!L1389)), "")&amp;
      "},"&amp;IF(SOURCE!M1389&lt;&gt;"","   "&amp;SOURCE!M1389,"")
 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390" spans="1:1">
      <c r="A1390" s="14" t="str">
        <f>IF(SOURCE!C1390&lt;0,VLOOKUP(SOURCE!C1390,lookups!A$1:B$25,2,0),
  IF(ISBLANK(SOURCE!C1390),
    "",
    "/* "&amp;TEXT(SOURCE!C1390,"???0")&amp;" *"&amp;
      SOURCE!D1390&amp;", "&amp; IF(SOURCE!$P$2-LEN(SOURCE!D1390) &gt;= 0, REPT(" ",SOURCE!$P$2-LEN(SOURCE!D1390)), "")&amp;
      SOURCE!E1390&amp;", "&amp; IF(SOURCE!$Q$2-LEN(SOURCE!E1390) &gt;= 0, REPT(" ",SOURCE!$Q$2-LEN(SOURCE!E1390)), "")&amp;
      SOURCE!F1390&amp;", "&amp; IF(SOURCE!$R$2-LEN(SOURCE!F1390) &gt;=0, REPT(" ",SOURCE!$R$2-LEN(SOURCE!F1390)), "")&amp;
      SOURCE!G1390&amp;", "&amp; IF(SOURCE!$S$2-LEN(SOURCE!G1390) &gt;= 0, REPT(" ",SOURCE!$S$2-LEN(SOURCE!G1390)), "")&amp;
      TEXT(SOURCE!H1390,"??0")&amp;", "&amp; IF(SOURCE!$T$2-3 &gt;= 0, REPT(" ",SOURCE!$T$2-3), "")&amp;
      TEXT(SOURCE!I1390,"??0")&amp;", "&amp; IF(SOURCE!$U$2-3 &gt;= 0, REPT(" ",SOURCE!$U$2-3), "")&amp;
      SOURCE!J1390&amp;", "&amp; IF(SOURCE!$V$2-LEN(SOURCE!J1390) &gt;= 0, REPT(" ",SOURCE!$V$2-LEN(SOURCE!J1390)), "")&amp;
      SOURCE!K1390&amp;      IF(SOURCE!$W$2-LEN(SOURCE!K1390) &gt;= 0, REPT(" ",SOURCE!$W$2-LEN(SOURCE!K1390)), "")&amp;
  ", "&amp; SOURCE!L1390&amp;      IF(SOURCE!$Y$2-LEN(SOURCE!L1390) &gt;= 0, REPT(" ",SOURCE!$Y$2-LEN(SOURCE!L1390)), "")&amp;
      "},"&amp;IF(SOURCE!M1390&lt;&gt;"","   "&amp;SOURCE!M1390,"")
 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391" spans="1:1">
      <c r="A1391" s="14" t="str">
        <f>IF(SOURCE!C1391&lt;0,VLOOKUP(SOURCE!C1391,lookups!A$1:B$25,2,0),
  IF(ISBLANK(SOURCE!C1391),
    "",
    "/* "&amp;TEXT(SOURCE!C1391,"???0")&amp;" *"&amp;
      SOURCE!D1391&amp;", "&amp; IF(SOURCE!$P$2-LEN(SOURCE!D1391) &gt;= 0, REPT(" ",SOURCE!$P$2-LEN(SOURCE!D1391)), "")&amp;
      SOURCE!E1391&amp;", "&amp; IF(SOURCE!$Q$2-LEN(SOURCE!E1391) &gt;= 0, REPT(" ",SOURCE!$Q$2-LEN(SOURCE!E1391)), "")&amp;
      SOURCE!F1391&amp;", "&amp; IF(SOURCE!$R$2-LEN(SOURCE!F1391) &gt;=0, REPT(" ",SOURCE!$R$2-LEN(SOURCE!F1391)), "")&amp;
      SOURCE!G1391&amp;", "&amp; IF(SOURCE!$S$2-LEN(SOURCE!G1391) &gt;= 0, REPT(" ",SOURCE!$S$2-LEN(SOURCE!G1391)), "")&amp;
      TEXT(SOURCE!H1391,"??0")&amp;", "&amp; IF(SOURCE!$T$2-3 &gt;= 0, REPT(" ",SOURCE!$T$2-3), "")&amp;
      TEXT(SOURCE!I1391,"??0")&amp;", "&amp; IF(SOURCE!$U$2-3 &gt;= 0, REPT(" ",SOURCE!$U$2-3), "")&amp;
      SOURCE!J1391&amp;", "&amp; IF(SOURCE!$V$2-LEN(SOURCE!J1391) &gt;= 0, REPT(" ",SOURCE!$V$2-LEN(SOURCE!J1391)), "")&amp;
      SOURCE!K1391&amp;      IF(SOURCE!$W$2-LEN(SOURCE!K1391) &gt;= 0, REPT(" ",SOURCE!$W$2-LEN(SOURCE!K1391)), "")&amp;
  ", "&amp; SOURCE!L1391&amp;      IF(SOURCE!$Y$2-LEN(SOURCE!L1391) &gt;= 0, REPT(" ",SOURCE!$Y$2-LEN(SOURCE!L1391)), "")&amp;
      "},"&amp;IF(SOURCE!M1391&lt;&gt;"","   "&amp;SOURCE!M1391,"")
 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392" spans="1:1">
      <c r="A1392" s="14" t="str">
        <f>IF(SOURCE!C1392&lt;0,VLOOKUP(SOURCE!C1392,lookups!A$1:B$25,2,0),
  IF(ISBLANK(SOURCE!C1392),
    "",
    "/* "&amp;TEXT(SOURCE!C1392,"???0")&amp;" *"&amp;
      SOURCE!D1392&amp;", "&amp; IF(SOURCE!$P$2-LEN(SOURCE!D1392) &gt;= 0, REPT(" ",SOURCE!$P$2-LEN(SOURCE!D1392)), "")&amp;
      SOURCE!E1392&amp;", "&amp; IF(SOURCE!$Q$2-LEN(SOURCE!E1392) &gt;= 0, REPT(" ",SOURCE!$Q$2-LEN(SOURCE!E1392)), "")&amp;
      SOURCE!F1392&amp;", "&amp; IF(SOURCE!$R$2-LEN(SOURCE!F1392) &gt;=0, REPT(" ",SOURCE!$R$2-LEN(SOURCE!F1392)), "")&amp;
      SOURCE!G1392&amp;", "&amp; IF(SOURCE!$S$2-LEN(SOURCE!G1392) &gt;= 0, REPT(" ",SOURCE!$S$2-LEN(SOURCE!G1392)), "")&amp;
      TEXT(SOURCE!H1392,"??0")&amp;", "&amp; IF(SOURCE!$T$2-3 &gt;= 0, REPT(" ",SOURCE!$T$2-3), "")&amp;
      TEXT(SOURCE!I1392,"??0")&amp;", "&amp; IF(SOURCE!$U$2-3 &gt;= 0, REPT(" ",SOURCE!$U$2-3), "")&amp;
      SOURCE!J1392&amp;", "&amp; IF(SOURCE!$V$2-LEN(SOURCE!J1392) &gt;= 0, REPT(" ",SOURCE!$V$2-LEN(SOURCE!J1392)), "")&amp;
      SOURCE!K1392&amp;      IF(SOURCE!$W$2-LEN(SOURCE!K1392) &gt;= 0, REPT(" ",SOURCE!$W$2-LEN(SOURCE!K1392)), "")&amp;
  ", "&amp; SOURCE!L1392&amp;      IF(SOURCE!$Y$2-LEN(SOURCE!L1392) &gt;= 0, REPT(" ",SOURCE!$Y$2-LEN(SOURCE!L1392)), "")&amp;
      "},"&amp;IF(SOURCE!M1392&lt;&gt;"","   "&amp;SOURCE!M1392,"")
 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393" spans="1:1">
      <c r="A1393" s="14" t="str">
        <f>IF(SOURCE!C1393&lt;0,VLOOKUP(SOURCE!C1393,lookups!A$1:B$25,2,0),
  IF(ISBLANK(SOURCE!C1393),
    "",
    "/* "&amp;TEXT(SOURCE!C1393,"???0")&amp;" *"&amp;
      SOURCE!D1393&amp;", "&amp; IF(SOURCE!$P$2-LEN(SOURCE!D1393) &gt;= 0, REPT(" ",SOURCE!$P$2-LEN(SOURCE!D1393)), "")&amp;
      SOURCE!E1393&amp;", "&amp; IF(SOURCE!$Q$2-LEN(SOURCE!E1393) &gt;= 0, REPT(" ",SOURCE!$Q$2-LEN(SOURCE!E1393)), "")&amp;
      SOURCE!F1393&amp;", "&amp; IF(SOURCE!$R$2-LEN(SOURCE!F1393) &gt;=0, REPT(" ",SOURCE!$R$2-LEN(SOURCE!F1393)), "")&amp;
      SOURCE!G1393&amp;", "&amp; IF(SOURCE!$S$2-LEN(SOURCE!G1393) &gt;= 0, REPT(" ",SOURCE!$S$2-LEN(SOURCE!G1393)), "")&amp;
      TEXT(SOURCE!H1393,"??0")&amp;", "&amp; IF(SOURCE!$T$2-3 &gt;= 0, REPT(" ",SOURCE!$T$2-3), "")&amp;
      TEXT(SOURCE!I1393,"??0")&amp;", "&amp; IF(SOURCE!$U$2-3 &gt;= 0, REPT(" ",SOURCE!$U$2-3), "")&amp;
      SOURCE!J1393&amp;", "&amp; IF(SOURCE!$V$2-LEN(SOURCE!J1393) &gt;= 0, REPT(" ",SOURCE!$V$2-LEN(SOURCE!J1393)), "")&amp;
      SOURCE!K1393&amp;      IF(SOURCE!$W$2-LEN(SOURCE!K1393) &gt;= 0, REPT(" ",SOURCE!$W$2-LEN(SOURCE!K1393)), "")&amp;
  ", "&amp; SOURCE!L1393&amp;      IF(SOURCE!$Y$2-LEN(SOURCE!L1393) &gt;= 0, REPT(" ",SOURCE!$Y$2-LEN(SOURCE!L1393)), "")&amp;
      "},"&amp;IF(SOURCE!M1393&lt;&gt;"","   "&amp;SOURCE!M1393,"")
 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394" spans="1:1">
      <c r="A1394" s="14" t="str">
        <f>IF(SOURCE!C1394&lt;0,VLOOKUP(SOURCE!C1394,lookups!A$1:B$25,2,0),
  IF(ISBLANK(SOURCE!C1394),
    "",
    "/* "&amp;TEXT(SOURCE!C1394,"???0")&amp;" *"&amp;
      SOURCE!D1394&amp;", "&amp; IF(SOURCE!$P$2-LEN(SOURCE!D1394) &gt;= 0, REPT(" ",SOURCE!$P$2-LEN(SOURCE!D1394)), "")&amp;
      SOURCE!E1394&amp;", "&amp; IF(SOURCE!$Q$2-LEN(SOURCE!E1394) &gt;= 0, REPT(" ",SOURCE!$Q$2-LEN(SOURCE!E1394)), "")&amp;
      SOURCE!F1394&amp;", "&amp; IF(SOURCE!$R$2-LEN(SOURCE!F1394) &gt;=0, REPT(" ",SOURCE!$R$2-LEN(SOURCE!F1394)), "")&amp;
      SOURCE!G1394&amp;", "&amp; IF(SOURCE!$S$2-LEN(SOURCE!G1394) &gt;= 0, REPT(" ",SOURCE!$S$2-LEN(SOURCE!G1394)), "")&amp;
      TEXT(SOURCE!H1394,"??0")&amp;", "&amp; IF(SOURCE!$T$2-3 &gt;= 0, REPT(" ",SOURCE!$T$2-3), "")&amp;
      TEXT(SOURCE!I1394,"??0")&amp;", "&amp; IF(SOURCE!$U$2-3 &gt;= 0, REPT(" ",SOURCE!$U$2-3), "")&amp;
      SOURCE!J1394&amp;", "&amp; IF(SOURCE!$V$2-LEN(SOURCE!J1394) &gt;= 0, REPT(" ",SOURCE!$V$2-LEN(SOURCE!J1394)), "")&amp;
      SOURCE!K1394&amp;      IF(SOURCE!$W$2-LEN(SOURCE!K1394) &gt;= 0, REPT(" ",SOURCE!$W$2-LEN(SOURCE!K1394)), "")&amp;
  ", "&amp; SOURCE!L1394&amp;      IF(SOURCE!$Y$2-LEN(SOURCE!L1394) &gt;= 0, REPT(" ",SOURCE!$Y$2-LEN(SOURCE!L1394)), "")&amp;
      "},"&amp;IF(SOURCE!M1394&lt;&gt;"","   "&amp;SOURCE!M1394,"")
 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395" spans="1:1">
      <c r="A1395" s="14" t="str">
        <f>IF(SOURCE!C1395&lt;0,VLOOKUP(SOURCE!C1395,lookups!A$1:B$25,2,0),
  IF(ISBLANK(SOURCE!C1395),
    "",
    "/* "&amp;TEXT(SOURCE!C1395,"???0")&amp;" *"&amp;
      SOURCE!D1395&amp;", "&amp; IF(SOURCE!$P$2-LEN(SOURCE!D1395) &gt;= 0, REPT(" ",SOURCE!$P$2-LEN(SOURCE!D1395)), "")&amp;
      SOURCE!E1395&amp;", "&amp; IF(SOURCE!$Q$2-LEN(SOURCE!E1395) &gt;= 0, REPT(" ",SOURCE!$Q$2-LEN(SOURCE!E1395)), "")&amp;
      SOURCE!F1395&amp;", "&amp; IF(SOURCE!$R$2-LEN(SOURCE!F1395) &gt;=0, REPT(" ",SOURCE!$R$2-LEN(SOURCE!F1395)), "")&amp;
      SOURCE!G1395&amp;", "&amp; IF(SOURCE!$S$2-LEN(SOURCE!G1395) &gt;= 0, REPT(" ",SOURCE!$S$2-LEN(SOURCE!G1395)), "")&amp;
      TEXT(SOURCE!H1395,"??0")&amp;", "&amp; IF(SOURCE!$T$2-3 &gt;= 0, REPT(" ",SOURCE!$T$2-3), "")&amp;
      TEXT(SOURCE!I1395,"??0")&amp;", "&amp; IF(SOURCE!$U$2-3 &gt;= 0, REPT(" ",SOURCE!$U$2-3), "")&amp;
      SOURCE!J1395&amp;", "&amp; IF(SOURCE!$V$2-LEN(SOURCE!J1395) &gt;= 0, REPT(" ",SOURCE!$V$2-LEN(SOURCE!J1395)), "")&amp;
      SOURCE!K1395&amp;      IF(SOURCE!$W$2-LEN(SOURCE!K1395) &gt;= 0, REPT(" ",SOURCE!$W$2-LEN(SOURCE!K1395)), "")&amp;
  ", "&amp; SOURCE!L1395&amp;      IF(SOURCE!$Y$2-LEN(SOURCE!L1395) &gt;= 0, REPT(" ",SOURCE!$Y$2-LEN(SOURCE!L1395)), "")&amp;
      "},"&amp;IF(SOURCE!M1395&lt;&gt;"","   "&amp;SOURCE!M1395,"")
 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396" spans="1:1">
      <c r="A1396" s="14" t="str">
        <f>IF(SOURCE!C1396&lt;0,VLOOKUP(SOURCE!C1396,lookups!A$1:B$25,2,0),
  IF(ISBLANK(SOURCE!C1396),
    "",
    "/* "&amp;TEXT(SOURCE!C1396,"???0")&amp;" *"&amp;
      SOURCE!D1396&amp;", "&amp; IF(SOURCE!$P$2-LEN(SOURCE!D1396) &gt;= 0, REPT(" ",SOURCE!$P$2-LEN(SOURCE!D1396)), "")&amp;
      SOURCE!E1396&amp;", "&amp; IF(SOURCE!$Q$2-LEN(SOURCE!E1396) &gt;= 0, REPT(" ",SOURCE!$Q$2-LEN(SOURCE!E1396)), "")&amp;
      SOURCE!F1396&amp;", "&amp; IF(SOURCE!$R$2-LEN(SOURCE!F1396) &gt;=0, REPT(" ",SOURCE!$R$2-LEN(SOURCE!F1396)), "")&amp;
      SOURCE!G1396&amp;", "&amp; IF(SOURCE!$S$2-LEN(SOURCE!G1396) &gt;= 0, REPT(" ",SOURCE!$S$2-LEN(SOURCE!G1396)), "")&amp;
      TEXT(SOURCE!H1396,"??0")&amp;", "&amp; IF(SOURCE!$T$2-3 &gt;= 0, REPT(" ",SOURCE!$T$2-3), "")&amp;
      TEXT(SOURCE!I1396,"??0")&amp;", "&amp; IF(SOURCE!$U$2-3 &gt;= 0, REPT(" ",SOURCE!$U$2-3), "")&amp;
      SOURCE!J1396&amp;", "&amp; IF(SOURCE!$V$2-LEN(SOURCE!J1396) &gt;= 0, REPT(" ",SOURCE!$V$2-LEN(SOURCE!J1396)), "")&amp;
      SOURCE!K1396&amp;      IF(SOURCE!$W$2-LEN(SOURCE!K1396) &gt;= 0, REPT(" ",SOURCE!$W$2-LEN(SOURCE!K1396)), "")&amp;
  ", "&amp; SOURCE!L1396&amp;      IF(SOURCE!$Y$2-LEN(SOURCE!L1396) &gt;= 0, REPT(" ",SOURCE!$Y$2-LEN(SOURCE!L1396)), "")&amp;
      "},"&amp;IF(SOURCE!M1396&lt;&gt;"","   "&amp;SOURCE!M1396,"")
 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397" spans="1:1">
      <c r="A1397" s="14" t="str">
        <f>IF(SOURCE!C1397&lt;0,VLOOKUP(SOURCE!C1397,lookups!A$1:B$25,2,0),
  IF(ISBLANK(SOURCE!C1397),
    "",
    "/* "&amp;TEXT(SOURCE!C1397,"???0")&amp;" *"&amp;
      SOURCE!D1397&amp;", "&amp; IF(SOURCE!$P$2-LEN(SOURCE!D1397) &gt;= 0, REPT(" ",SOURCE!$P$2-LEN(SOURCE!D1397)), "")&amp;
      SOURCE!E1397&amp;", "&amp; IF(SOURCE!$Q$2-LEN(SOURCE!E1397) &gt;= 0, REPT(" ",SOURCE!$Q$2-LEN(SOURCE!E1397)), "")&amp;
      SOURCE!F1397&amp;", "&amp; IF(SOURCE!$R$2-LEN(SOURCE!F1397) &gt;=0, REPT(" ",SOURCE!$R$2-LEN(SOURCE!F1397)), "")&amp;
      SOURCE!G1397&amp;", "&amp; IF(SOURCE!$S$2-LEN(SOURCE!G1397) &gt;= 0, REPT(" ",SOURCE!$S$2-LEN(SOURCE!G1397)), "")&amp;
      TEXT(SOURCE!H1397,"??0")&amp;", "&amp; IF(SOURCE!$T$2-3 &gt;= 0, REPT(" ",SOURCE!$T$2-3), "")&amp;
      TEXT(SOURCE!I1397,"??0")&amp;", "&amp; IF(SOURCE!$U$2-3 &gt;= 0, REPT(" ",SOURCE!$U$2-3), "")&amp;
      SOURCE!J1397&amp;", "&amp; IF(SOURCE!$V$2-LEN(SOURCE!J1397) &gt;= 0, REPT(" ",SOURCE!$V$2-LEN(SOURCE!J1397)), "")&amp;
      SOURCE!K1397&amp;      IF(SOURCE!$W$2-LEN(SOURCE!K1397) &gt;= 0, REPT(" ",SOURCE!$W$2-LEN(SOURCE!K1397)), "")&amp;
  ", "&amp; SOURCE!L1397&amp;      IF(SOURCE!$Y$2-LEN(SOURCE!L1397) &gt;= 0, REPT(" ",SOURCE!$Y$2-LEN(SOURCE!L1397)), "")&amp;
      "},"&amp;IF(SOURCE!M1397&lt;&gt;"","   "&amp;SOURCE!M1397,"")
 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398" spans="1:1">
      <c r="A1398" s="14" t="str">
        <f>IF(SOURCE!C1398&lt;0,VLOOKUP(SOURCE!C1398,lookups!A$1:B$25,2,0),
  IF(ISBLANK(SOURCE!C1398),
    "",
    "/* "&amp;TEXT(SOURCE!C1398,"???0")&amp;" *"&amp;
      SOURCE!D1398&amp;", "&amp; IF(SOURCE!$P$2-LEN(SOURCE!D1398) &gt;= 0, REPT(" ",SOURCE!$P$2-LEN(SOURCE!D1398)), "")&amp;
      SOURCE!E1398&amp;", "&amp; IF(SOURCE!$Q$2-LEN(SOURCE!E1398) &gt;= 0, REPT(" ",SOURCE!$Q$2-LEN(SOURCE!E1398)), "")&amp;
      SOURCE!F1398&amp;", "&amp; IF(SOURCE!$R$2-LEN(SOURCE!F1398) &gt;=0, REPT(" ",SOURCE!$R$2-LEN(SOURCE!F1398)), "")&amp;
      SOURCE!G1398&amp;", "&amp; IF(SOURCE!$S$2-LEN(SOURCE!G1398) &gt;= 0, REPT(" ",SOURCE!$S$2-LEN(SOURCE!G1398)), "")&amp;
      TEXT(SOURCE!H1398,"??0")&amp;", "&amp; IF(SOURCE!$T$2-3 &gt;= 0, REPT(" ",SOURCE!$T$2-3), "")&amp;
      TEXT(SOURCE!I1398,"??0")&amp;", "&amp; IF(SOURCE!$U$2-3 &gt;= 0, REPT(" ",SOURCE!$U$2-3), "")&amp;
      SOURCE!J1398&amp;", "&amp; IF(SOURCE!$V$2-LEN(SOURCE!J1398) &gt;= 0, REPT(" ",SOURCE!$V$2-LEN(SOURCE!J1398)), "")&amp;
      SOURCE!K1398&amp;      IF(SOURCE!$W$2-LEN(SOURCE!K1398) &gt;= 0, REPT(" ",SOURCE!$W$2-LEN(SOURCE!K1398)), "")&amp;
  ", "&amp; SOURCE!L1398&amp;      IF(SOURCE!$Y$2-LEN(SOURCE!L1398) &gt;= 0, REPT(" ",SOURCE!$Y$2-LEN(SOURCE!L1398)), "")&amp;
      "},"&amp;IF(SOURCE!M1398&lt;&gt;"","   "&amp;SOURCE!M1398,"")
 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399" spans="1:1">
      <c r="A1399" s="14" t="str">
        <f>IF(SOURCE!C1399&lt;0,VLOOKUP(SOURCE!C1399,lookups!A$1:B$25,2,0),
  IF(ISBLANK(SOURCE!C1399),
    "",
    "/* "&amp;TEXT(SOURCE!C1399,"???0")&amp;" *"&amp;
      SOURCE!D1399&amp;", "&amp; IF(SOURCE!$P$2-LEN(SOURCE!D1399) &gt;= 0, REPT(" ",SOURCE!$P$2-LEN(SOURCE!D1399)), "")&amp;
      SOURCE!E1399&amp;", "&amp; IF(SOURCE!$Q$2-LEN(SOURCE!E1399) &gt;= 0, REPT(" ",SOURCE!$Q$2-LEN(SOURCE!E1399)), "")&amp;
      SOURCE!F1399&amp;", "&amp; IF(SOURCE!$R$2-LEN(SOURCE!F1399) &gt;=0, REPT(" ",SOURCE!$R$2-LEN(SOURCE!F1399)), "")&amp;
      SOURCE!G1399&amp;", "&amp; IF(SOURCE!$S$2-LEN(SOURCE!G1399) &gt;= 0, REPT(" ",SOURCE!$S$2-LEN(SOURCE!G1399)), "")&amp;
      TEXT(SOURCE!H1399,"??0")&amp;", "&amp; IF(SOURCE!$T$2-3 &gt;= 0, REPT(" ",SOURCE!$T$2-3), "")&amp;
      TEXT(SOURCE!I1399,"??0")&amp;", "&amp; IF(SOURCE!$U$2-3 &gt;= 0, REPT(" ",SOURCE!$U$2-3), "")&amp;
      SOURCE!J1399&amp;", "&amp; IF(SOURCE!$V$2-LEN(SOURCE!J1399) &gt;= 0, REPT(" ",SOURCE!$V$2-LEN(SOURCE!J1399)), "")&amp;
      SOURCE!K1399&amp;      IF(SOURCE!$W$2-LEN(SOURCE!K1399) &gt;= 0, REPT(" ",SOURCE!$W$2-LEN(SOURCE!K1399)), "")&amp;
  ", "&amp; SOURCE!L1399&amp;      IF(SOURCE!$Y$2-LEN(SOURCE!L1399) &gt;= 0, REPT(" ",SOURCE!$Y$2-LEN(SOURCE!L1399)), "")&amp;
      "},"&amp;IF(SOURCE!M1399&lt;&gt;"","   "&amp;SOURCE!M1399,"")
 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400" spans="1:1">
      <c r="A1400" s="14" t="str">
        <f>IF(SOURCE!C1400&lt;0,VLOOKUP(SOURCE!C1400,lookups!A$1:B$25,2,0),
  IF(ISBLANK(SOURCE!C1400),
    "",
    "/* "&amp;TEXT(SOURCE!C1400,"???0")&amp;" *"&amp;
      SOURCE!D1400&amp;", "&amp; IF(SOURCE!$P$2-LEN(SOURCE!D1400) &gt;= 0, REPT(" ",SOURCE!$P$2-LEN(SOURCE!D1400)), "")&amp;
      SOURCE!E1400&amp;", "&amp; IF(SOURCE!$Q$2-LEN(SOURCE!E1400) &gt;= 0, REPT(" ",SOURCE!$Q$2-LEN(SOURCE!E1400)), "")&amp;
      SOURCE!F1400&amp;", "&amp; IF(SOURCE!$R$2-LEN(SOURCE!F1400) &gt;=0, REPT(" ",SOURCE!$R$2-LEN(SOURCE!F1400)), "")&amp;
      SOURCE!G1400&amp;", "&amp; IF(SOURCE!$S$2-LEN(SOURCE!G1400) &gt;= 0, REPT(" ",SOURCE!$S$2-LEN(SOURCE!G1400)), "")&amp;
      TEXT(SOURCE!H1400,"??0")&amp;", "&amp; IF(SOURCE!$T$2-3 &gt;= 0, REPT(" ",SOURCE!$T$2-3), "")&amp;
      TEXT(SOURCE!I1400,"??0")&amp;", "&amp; IF(SOURCE!$U$2-3 &gt;= 0, REPT(" ",SOURCE!$U$2-3), "")&amp;
      SOURCE!J1400&amp;", "&amp; IF(SOURCE!$V$2-LEN(SOURCE!J1400) &gt;= 0, REPT(" ",SOURCE!$V$2-LEN(SOURCE!J1400)), "")&amp;
      SOURCE!K1400&amp;      IF(SOURCE!$W$2-LEN(SOURCE!K1400) &gt;= 0, REPT(" ",SOURCE!$W$2-LEN(SOURCE!K1400)), "")&amp;
  ", "&amp; SOURCE!L1400&amp;      IF(SOURCE!$Y$2-LEN(SOURCE!L1400) &gt;= 0, REPT(" ",SOURCE!$Y$2-LEN(SOURCE!L1400)), "")&amp;
      "},"&amp;IF(SOURCE!M1400&lt;&gt;"","   "&amp;SOURCE!M1400,"")
 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401" spans="1:1">
      <c r="A1401" s="14" t="str">
        <f>IF(SOURCE!C1401&lt;0,VLOOKUP(SOURCE!C1401,lookups!A$1:B$25,2,0),
  IF(ISBLANK(SOURCE!C1401),
    "",
    "/* "&amp;TEXT(SOURCE!C1401,"???0")&amp;" *"&amp;
      SOURCE!D1401&amp;", "&amp; IF(SOURCE!$P$2-LEN(SOURCE!D1401) &gt;= 0, REPT(" ",SOURCE!$P$2-LEN(SOURCE!D1401)), "")&amp;
      SOURCE!E1401&amp;", "&amp; IF(SOURCE!$Q$2-LEN(SOURCE!E1401) &gt;= 0, REPT(" ",SOURCE!$Q$2-LEN(SOURCE!E1401)), "")&amp;
      SOURCE!F1401&amp;", "&amp; IF(SOURCE!$R$2-LEN(SOURCE!F1401) &gt;=0, REPT(" ",SOURCE!$R$2-LEN(SOURCE!F1401)), "")&amp;
      SOURCE!G1401&amp;", "&amp; IF(SOURCE!$S$2-LEN(SOURCE!G1401) &gt;= 0, REPT(" ",SOURCE!$S$2-LEN(SOURCE!G1401)), "")&amp;
      TEXT(SOURCE!H1401,"??0")&amp;", "&amp; IF(SOURCE!$T$2-3 &gt;= 0, REPT(" ",SOURCE!$T$2-3), "")&amp;
      TEXT(SOURCE!I1401,"??0")&amp;", "&amp; IF(SOURCE!$U$2-3 &gt;= 0, REPT(" ",SOURCE!$U$2-3), "")&amp;
      SOURCE!J1401&amp;", "&amp; IF(SOURCE!$V$2-LEN(SOURCE!J1401) &gt;= 0, REPT(" ",SOURCE!$V$2-LEN(SOURCE!J1401)), "")&amp;
      SOURCE!K1401&amp;      IF(SOURCE!$W$2-LEN(SOURCE!K1401) &gt;= 0, REPT(" ",SOURCE!$W$2-LEN(SOURCE!K1401)), "")&amp;
  ", "&amp; SOURCE!L1401&amp;      IF(SOURCE!$Y$2-LEN(SOURCE!L1401) &gt;= 0, REPT(" ",SOURCE!$Y$2-LEN(SOURCE!L1401)), "")&amp;
      "},"&amp;IF(SOURCE!M1401&lt;&gt;"","   "&amp;SOURCE!M1401,"")
 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402" spans="1:1">
      <c r="A1402" s="14" t="str">
        <f>IF(SOURCE!C1402&lt;0,VLOOKUP(SOURCE!C1402,lookups!A$1:B$25,2,0),
  IF(ISBLANK(SOURCE!C1402),
    "",
    "/* "&amp;TEXT(SOURCE!C1402,"???0")&amp;" *"&amp;
      SOURCE!D1402&amp;", "&amp; IF(SOURCE!$P$2-LEN(SOURCE!D1402) &gt;= 0, REPT(" ",SOURCE!$P$2-LEN(SOURCE!D1402)), "")&amp;
      SOURCE!E1402&amp;", "&amp; IF(SOURCE!$Q$2-LEN(SOURCE!E1402) &gt;= 0, REPT(" ",SOURCE!$Q$2-LEN(SOURCE!E1402)), "")&amp;
      SOURCE!F1402&amp;", "&amp; IF(SOURCE!$R$2-LEN(SOURCE!F1402) &gt;=0, REPT(" ",SOURCE!$R$2-LEN(SOURCE!F1402)), "")&amp;
      SOURCE!G1402&amp;", "&amp; IF(SOURCE!$S$2-LEN(SOURCE!G1402) &gt;= 0, REPT(" ",SOURCE!$S$2-LEN(SOURCE!G1402)), "")&amp;
      TEXT(SOURCE!H1402,"??0")&amp;", "&amp; IF(SOURCE!$T$2-3 &gt;= 0, REPT(" ",SOURCE!$T$2-3), "")&amp;
      TEXT(SOURCE!I1402,"??0")&amp;", "&amp; IF(SOURCE!$U$2-3 &gt;= 0, REPT(" ",SOURCE!$U$2-3), "")&amp;
      SOURCE!J1402&amp;", "&amp; IF(SOURCE!$V$2-LEN(SOURCE!J1402) &gt;= 0, REPT(" ",SOURCE!$V$2-LEN(SOURCE!J1402)), "")&amp;
      SOURCE!K1402&amp;      IF(SOURCE!$W$2-LEN(SOURCE!K1402) &gt;= 0, REPT(" ",SOURCE!$W$2-LEN(SOURCE!K1402)), "")&amp;
  ", "&amp; SOURCE!L1402&amp;      IF(SOURCE!$Y$2-LEN(SOURCE!L1402) &gt;= 0, REPT(" ",SOURCE!$Y$2-LEN(SOURCE!L1402)), "")&amp;
      "},"&amp;IF(SOURCE!M1402&lt;&gt;"","   "&amp;SOURCE!M1402,"")
 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403" spans="1:1">
      <c r="A1403" s="14" t="str">
        <f>IF(SOURCE!C1403&lt;0,VLOOKUP(SOURCE!C1403,lookups!A$1:B$25,2,0),
  IF(ISBLANK(SOURCE!C1403),
    "",
    "/* "&amp;TEXT(SOURCE!C1403,"???0")&amp;" *"&amp;
      SOURCE!D1403&amp;", "&amp; IF(SOURCE!$P$2-LEN(SOURCE!D1403) &gt;= 0, REPT(" ",SOURCE!$P$2-LEN(SOURCE!D1403)), "")&amp;
      SOURCE!E1403&amp;", "&amp; IF(SOURCE!$Q$2-LEN(SOURCE!E1403) &gt;= 0, REPT(" ",SOURCE!$Q$2-LEN(SOURCE!E1403)), "")&amp;
      SOURCE!F1403&amp;", "&amp; IF(SOURCE!$R$2-LEN(SOURCE!F1403) &gt;=0, REPT(" ",SOURCE!$R$2-LEN(SOURCE!F1403)), "")&amp;
      SOURCE!G1403&amp;", "&amp; IF(SOURCE!$S$2-LEN(SOURCE!G1403) &gt;= 0, REPT(" ",SOURCE!$S$2-LEN(SOURCE!G1403)), "")&amp;
      TEXT(SOURCE!H1403,"??0")&amp;", "&amp; IF(SOURCE!$T$2-3 &gt;= 0, REPT(" ",SOURCE!$T$2-3), "")&amp;
      TEXT(SOURCE!I1403,"??0")&amp;", "&amp; IF(SOURCE!$U$2-3 &gt;= 0, REPT(" ",SOURCE!$U$2-3), "")&amp;
      SOURCE!J1403&amp;", "&amp; IF(SOURCE!$V$2-LEN(SOURCE!J1403) &gt;= 0, REPT(" ",SOURCE!$V$2-LEN(SOURCE!J1403)), "")&amp;
      SOURCE!K1403&amp;      IF(SOURCE!$W$2-LEN(SOURCE!K1403) &gt;= 0, REPT(" ",SOURCE!$W$2-LEN(SOURCE!K1403)), "")&amp;
  ", "&amp; SOURCE!L1403&amp;      IF(SOURCE!$Y$2-LEN(SOURCE!L1403) &gt;= 0, REPT(" ",SOURCE!$Y$2-LEN(SOURCE!L1403)), "")&amp;
      "},"&amp;IF(SOURCE!M1403&lt;&gt;"","   "&amp;SOURCE!M1403,"")
 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404" spans="1:1">
      <c r="A1404" s="14" t="str">
        <f>IF(SOURCE!C1404&lt;0,VLOOKUP(SOURCE!C1404,lookups!A$1:B$25,2,0),
  IF(ISBLANK(SOURCE!C1404),
    "",
    "/* "&amp;TEXT(SOURCE!C1404,"???0")&amp;" *"&amp;
      SOURCE!D1404&amp;", "&amp; IF(SOURCE!$P$2-LEN(SOURCE!D1404) &gt;= 0, REPT(" ",SOURCE!$P$2-LEN(SOURCE!D1404)), "")&amp;
      SOURCE!E1404&amp;", "&amp; IF(SOURCE!$Q$2-LEN(SOURCE!E1404) &gt;= 0, REPT(" ",SOURCE!$Q$2-LEN(SOURCE!E1404)), "")&amp;
      SOURCE!F1404&amp;", "&amp; IF(SOURCE!$R$2-LEN(SOURCE!F1404) &gt;=0, REPT(" ",SOURCE!$R$2-LEN(SOURCE!F1404)), "")&amp;
      SOURCE!G1404&amp;", "&amp; IF(SOURCE!$S$2-LEN(SOURCE!G1404) &gt;= 0, REPT(" ",SOURCE!$S$2-LEN(SOURCE!G1404)), "")&amp;
      TEXT(SOURCE!H1404,"??0")&amp;", "&amp; IF(SOURCE!$T$2-3 &gt;= 0, REPT(" ",SOURCE!$T$2-3), "")&amp;
      TEXT(SOURCE!I1404,"??0")&amp;", "&amp; IF(SOURCE!$U$2-3 &gt;= 0, REPT(" ",SOURCE!$U$2-3), "")&amp;
      SOURCE!J1404&amp;", "&amp; IF(SOURCE!$V$2-LEN(SOURCE!J1404) &gt;= 0, REPT(" ",SOURCE!$V$2-LEN(SOURCE!J1404)), "")&amp;
      SOURCE!K1404&amp;      IF(SOURCE!$W$2-LEN(SOURCE!K1404) &gt;= 0, REPT(" ",SOURCE!$W$2-LEN(SOURCE!K1404)), "")&amp;
  ", "&amp; SOURCE!L1404&amp;      IF(SOURCE!$Y$2-LEN(SOURCE!L1404) &gt;= 0, REPT(" ",SOURCE!$Y$2-LEN(SOURCE!L1404)), "")&amp;
      "},"&amp;IF(SOURCE!M1404&lt;&gt;"","   "&amp;SOURCE!M1404,"")
 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405" spans="1:1">
      <c r="A1405" s="14" t="str">
        <f>IF(SOURCE!C1405&lt;0,VLOOKUP(SOURCE!C1405,lookups!A$1:B$25,2,0),
  IF(ISBLANK(SOURCE!C1405),
    "",
    "/* "&amp;TEXT(SOURCE!C1405,"???0")&amp;" *"&amp;
      SOURCE!D1405&amp;", "&amp; IF(SOURCE!$P$2-LEN(SOURCE!D1405) &gt;= 0, REPT(" ",SOURCE!$P$2-LEN(SOURCE!D1405)), "")&amp;
      SOURCE!E1405&amp;", "&amp; IF(SOURCE!$Q$2-LEN(SOURCE!E1405) &gt;= 0, REPT(" ",SOURCE!$Q$2-LEN(SOURCE!E1405)), "")&amp;
      SOURCE!F1405&amp;", "&amp; IF(SOURCE!$R$2-LEN(SOURCE!F1405) &gt;=0, REPT(" ",SOURCE!$R$2-LEN(SOURCE!F1405)), "")&amp;
      SOURCE!G1405&amp;", "&amp; IF(SOURCE!$S$2-LEN(SOURCE!G1405) &gt;= 0, REPT(" ",SOURCE!$S$2-LEN(SOURCE!G1405)), "")&amp;
      TEXT(SOURCE!H1405,"??0")&amp;", "&amp; IF(SOURCE!$T$2-3 &gt;= 0, REPT(" ",SOURCE!$T$2-3), "")&amp;
      TEXT(SOURCE!I1405,"??0")&amp;", "&amp; IF(SOURCE!$U$2-3 &gt;= 0, REPT(" ",SOURCE!$U$2-3), "")&amp;
      SOURCE!J1405&amp;", "&amp; IF(SOURCE!$V$2-LEN(SOURCE!J1405) &gt;= 0, REPT(" ",SOURCE!$V$2-LEN(SOURCE!J1405)), "")&amp;
      SOURCE!K1405&amp;      IF(SOURCE!$W$2-LEN(SOURCE!K1405) &gt;= 0, REPT(" ",SOURCE!$W$2-LEN(SOURCE!K1405)), "")&amp;
  ", "&amp; SOURCE!L1405&amp;      IF(SOURCE!$Y$2-LEN(SOURCE!L1405) &gt;= 0, REPT(" ",SOURCE!$Y$2-LEN(SOURCE!L1405)), "")&amp;
      "},"&amp;IF(SOURCE!M1405&lt;&gt;"","   "&amp;SOURCE!M1405,"")
 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406" spans="1:1">
      <c r="A1406" s="14" t="str">
        <f>IF(SOURCE!C1406&lt;0,VLOOKUP(SOURCE!C1406,lookups!A$1:B$25,2,0),
  IF(ISBLANK(SOURCE!C1406),
    "",
    "/* "&amp;TEXT(SOURCE!C1406,"???0")&amp;" *"&amp;
      SOURCE!D1406&amp;", "&amp; IF(SOURCE!$P$2-LEN(SOURCE!D1406) &gt;= 0, REPT(" ",SOURCE!$P$2-LEN(SOURCE!D1406)), "")&amp;
      SOURCE!E1406&amp;", "&amp; IF(SOURCE!$Q$2-LEN(SOURCE!E1406) &gt;= 0, REPT(" ",SOURCE!$Q$2-LEN(SOURCE!E1406)), "")&amp;
      SOURCE!F1406&amp;", "&amp; IF(SOURCE!$R$2-LEN(SOURCE!F1406) &gt;=0, REPT(" ",SOURCE!$R$2-LEN(SOURCE!F1406)), "")&amp;
      SOURCE!G1406&amp;", "&amp; IF(SOURCE!$S$2-LEN(SOURCE!G1406) &gt;= 0, REPT(" ",SOURCE!$S$2-LEN(SOURCE!G1406)), "")&amp;
      TEXT(SOURCE!H1406,"??0")&amp;", "&amp; IF(SOURCE!$T$2-3 &gt;= 0, REPT(" ",SOURCE!$T$2-3), "")&amp;
      TEXT(SOURCE!I1406,"??0")&amp;", "&amp; IF(SOURCE!$U$2-3 &gt;= 0, REPT(" ",SOURCE!$U$2-3), "")&amp;
      SOURCE!J1406&amp;", "&amp; IF(SOURCE!$V$2-LEN(SOURCE!J1406) &gt;= 0, REPT(" ",SOURCE!$V$2-LEN(SOURCE!J1406)), "")&amp;
      SOURCE!K1406&amp;      IF(SOURCE!$W$2-LEN(SOURCE!K1406) &gt;= 0, REPT(" ",SOURCE!$W$2-LEN(SOURCE!K1406)), "")&amp;
  ", "&amp; SOURCE!L1406&amp;      IF(SOURCE!$Y$2-LEN(SOURCE!L1406) &gt;= 0, REPT(" ",SOURCE!$Y$2-LEN(SOURCE!L1406)), "")&amp;
      "},"&amp;IF(SOURCE!M1406&lt;&gt;"","   "&amp;SOURCE!M1406,"")
 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407" spans="1:1">
      <c r="A1407" s="14" t="str">
        <f>IF(SOURCE!C1407&lt;0,VLOOKUP(SOURCE!C1407,lookups!A$1:B$25,2,0),
  IF(ISBLANK(SOURCE!C1407),
    "",
    "/* "&amp;TEXT(SOURCE!C1407,"???0")&amp;" *"&amp;
      SOURCE!D1407&amp;", "&amp; IF(SOURCE!$P$2-LEN(SOURCE!D1407) &gt;= 0, REPT(" ",SOURCE!$P$2-LEN(SOURCE!D1407)), "")&amp;
      SOURCE!E1407&amp;", "&amp; IF(SOURCE!$Q$2-LEN(SOURCE!E1407) &gt;= 0, REPT(" ",SOURCE!$Q$2-LEN(SOURCE!E1407)), "")&amp;
      SOURCE!F1407&amp;", "&amp; IF(SOURCE!$R$2-LEN(SOURCE!F1407) &gt;=0, REPT(" ",SOURCE!$R$2-LEN(SOURCE!F1407)), "")&amp;
      SOURCE!G1407&amp;", "&amp; IF(SOURCE!$S$2-LEN(SOURCE!G1407) &gt;= 0, REPT(" ",SOURCE!$S$2-LEN(SOURCE!G1407)), "")&amp;
      TEXT(SOURCE!H1407,"??0")&amp;", "&amp; IF(SOURCE!$T$2-3 &gt;= 0, REPT(" ",SOURCE!$T$2-3), "")&amp;
      TEXT(SOURCE!I1407,"??0")&amp;", "&amp; IF(SOURCE!$U$2-3 &gt;= 0, REPT(" ",SOURCE!$U$2-3), "")&amp;
      SOURCE!J1407&amp;", "&amp; IF(SOURCE!$V$2-LEN(SOURCE!J1407) &gt;= 0, REPT(" ",SOURCE!$V$2-LEN(SOURCE!J1407)), "")&amp;
      SOURCE!K1407&amp;      IF(SOURCE!$W$2-LEN(SOURCE!K1407) &gt;= 0, REPT(" ",SOURCE!$W$2-LEN(SOURCE!K1407)), "")&amp;
  ", "&amp; SOURCE!L1407&amp;      IF(SOURCE!$Y$2-LEN(SOURCE!L1407) &gt;= 0, REPT(" ",SOURCE!$Y$2-LEN(SOURCE!L1407)), "")&amp;
      "},"&amp;IF(SOURCE!M1407&lt;&gt;"","   "&amp;SOURCE!M1407,"")
 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408" spans="1:1">
      <c r="A1408" s="14" t="str">
        <f>IF(SOURCE!C1408&lt;0,VLOOKUP(SOURCE!C1408,lookups!A$1:B$25,2,0),
  IF(ISBLANK(SOURCE!C1408),
    "",
    "/* "&amp;TEXT(SOURCE!C1408,"???0")&amp;" *"&amp;
      SOURCE!D1408&amp;", "&amp; IF(SOURCE!$P$2-LEN(SOURCE!D1408) &gt;= 0, REPT(" ",SOURCE!$P$2-LEN(SOURCE!D1408)), "")&amp;
      SOURCE!E1408&amp;", "&amp; IF(SOURCE!$Q$2-LEN(SOURCE!E1408) &gt;= 0, REPT(" ",SOURCE!$Q$2-LEN(SOURCE!E1408)), "")&amp;
      SOURCE!F1408&amp;", "&amp; IF(SOURCE!$R$2-LEN(SOURCE!F1408) &gt;=0, REPT(" ",SOURCE!$R$2-LEN(SOURCE!F1408)), "")&amp;
      SOURCE!G1408&amp;", "&amp; IF(SOURCE!$S$2-LEN(SOURCE!G1408) &gt;= 0, REPT(" ",SOURCE!$S$2-LEN(SOURCE!G1408)), "")&amp;
      TEXT(SOURCE!H1408,"??0")&amp;", "&amp; IF(SOURCE!$T$2-3 &gt;= 0, REPT(" ",SOURCE!$T$2-3), "")&amp;
      TEXT(SOURCE!I1408,"??0")&amp;", "&amp; IF(SOURCE!$U$2-3 &gt;= 0, REPT(" ",SOURCE!$U$2-3), "")&amp;
      SOURCE!J1408&amp;", "&amp; IF(SOURCE!$V$2-LEN(SOURCE!J1408) &gt;= 0, REPT(" ",SOURCE!$V$2-LEN(SOURCE!J1408)), "")&amp;
      SOURCE!K1408&amp;      IF(SOURCE!$W$2-LEN(SOURCE!K1408) &gt;= 0, REPT(" ",SOURCE!$W$2-LEN(SOURCE!K1408)), "")&amp;
  ", "&amp; SOURCE!L1408&amp;      IF(SOURCE!$Y$2-LEN(SOURCE!L1408) &gt;= 0, REPT(" ",SOURCE!$Y$2-LEN(SOURCE!L1408)), "")&amp;
      "},"&amp;IF(SOURCE!M1408&lt;&gt;"","   "&amp;SOURCE!M1408,"")
 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409" spans="1:1">
      <c r="A1409" s="14" t="str">
        <f>IF(SOURCE!C1409&lt;0,VLOOKUP(SOURCE!C1409,lookups!A$1:B$25,2,0),
  IF(ISBLANK(SOURCE!C1409),
    "",
    "/* "&amp;TEXT(SOURCE!C1409,"???0")&amp;" *"&amp;
      SOURCE!D1409&amp;", "&amp; IF(SOURCE!$P$2-LEN(SOURCE!D1409) &gt;= 0, REPT(" ",SOURCE!$P$2-LEN(SOURCE!D1409)), "")&amp;
      SOURCE!E1409&amp;", "&amp; IF(SOURCE!$Q$2-LEN(SOURCE!E1409) &gt;= 0, REPT(" ",SOURCE!$Q$2-LEN(SOURCE!E1409)), "")&amp;
      SOURCE!F1409&amp;", "&amp; IF(SOURCE!$R$2-LEN(SOURCE!F1409) &gt;=0, REPT(" ",SOURCE!$R$2-LEN(SOURCE!F1409)), "")&amp;
      SOURCE!G1409&amp;", "&amp; IF(SOURCE!$S$2-LEN(SOURCE!G1409) &gt;= 0, REPT(" ",SOURCE!$S$2-LEN(SOURCE!G1409)), "")&amp;
      TEXT(SOURCE!H1409,"??0")&amp;", "&amp; IF(SOURCE!$T$2-3 &gt;= 0, REPT(" ",SOURCE!$T$2-3), "")&amp;
      TEXT(SOURCE!I1409,"??0")&amp;", "&amp; IF(SOURCE!$U$2-3 &gt;= 0, REPT(" ",SOURCE!$U$2-3), "")&amp;
      SOURCE!J1409&amp;", "&amp; IF(SOURCE!$V$2-LEN(SOURCE!J1409) &gt;= 0, REPT(" ",SOURCE!$V$2-LEN(SOURCE!J1409)), "")&amp;
      SOURCE!K1409&amp;      IF(SOURCE!$W$2-LEN(SOURCE!K1409) &gt;= 0, REPT(" ",SOURCE!$W$2-LEN(SOURCE!K1409)), "")&amp;
  ", "&amp; SOURCE!L1409&amp;      IF(SOURCE!$Y$2-LEN(SOURCE!L1409) &gt;= 0, REPT(" ",SOURCE!$Y$2-LEN(SOURCE!L1409)), "")&amp;
      "},"&amp;IF(SOURCE!M1409&lt;&gt;"","   "&amp;SOURCE!M1409,"")
 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410" spans="1:1">
      <c r="A1410" s="14" t="str">
        <f>IF(SOURCE!C1410&lt;0,VLOOKUP(SOURCE!C1410,lookups!A$1:B$25,2,0),
  IF(ISBLANK(SOURCE!C1410),
    "",
    "/* "&amp;TEXT(SOURCE!C1410,"???0")&amp;" *"&amp;
      SOURCE!D1410&amp;", "&amp; IF(SOURCE!$P$2-LEN(SOURCE!D1410) &gt;= 0, REPT(" ",SOURCE!$P$2-LEN(SOURCE!D1410)), "")&amp;
      SOURCE!E1410&amp;", "&amp; IF(SOURCE!$Q$2-LEN(SOURCE!E1410) &gt;= 0, REPT(" ",SOURCE!$Q$2-LEN(SOURCE!E1410)), "")&amp;
      SOURCE!F1410&amp;", "&amp; IF(SOURCE!$R$2-LEN(SOURCE!F1410) &gt;=0, REPT(" ",SOURCE!$R$2-LEN(SOURCE!F1410)), "")&amp;
      SOURCE!G1410&amp;", "&amp; IF(SOURCE!$S$2-LEN(SOURCE!G1410) &gt;= 0, REPT(" ",SOURCE!$S$2-LEN(SOURCE!G1410)), "")&amp;
      TEXT(SOURCE!H1410,"??0")&amp;", "&amp; IF(SOURCE!$T$2-3 &gt;= 0, REPT(" ",SOURCE!$T$2-3), "")&amp;
      TEXT(SOURCE!I1410,"??0")&amp;", "&amp; IF(SOURCE!$U$2-3 &gt;= 0, REPT(" ",SOURCE!$U$2-3), "")&amp;
      SOURCE!J1410&amp;", "&amp; IF(SOURCE!$V$2-LEN(SOURCE!J1410) &gt;= 0, REPT(" ",SOURCE!$V$2-LEN(SOURCE!J1410)), "")&amp;
      SOURCE!K1410&amp;      IF(SOURCE!$W$2-LEN(SOURCE!K1410) &gt;= 0, REPT(" ",SOURCE!$W$2-LEN(SOURCE!K1410)), "")&amp;
  ", "&amp; SOURCE!L1410&amp;      IF(SOURCE!$Y$2-LEN(SOURCE!L1410) &gt;= 0, REPT(" ",SOURCE!$Y$2-LEN(SOURCE!L1410)), "")&amp;
      "},"&amp;IF(SOURCE!M1410&lt;&gt;"","   "&amp;SOURCE!M1410,"")
 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411" spans="1:1">
      <c r="A1411" s="14" t="str">
        <f>IF(SOURCE!C1411&lt;0,VLOOKUP(SOURCE!C1411,lookups!A$1:B$25,2,0),
  IF(ISBLANK(SOURCE!C1411),
    "",
    "/* "&amp;TEXT(SOURCE!C1411,"???0")&amp;" *"&amp;
      SOURCE!D1411&amp;", "&amp; IF(SOURCE!$P$2-LEN(SOURCE!D1411) &gt;= 0, REPT(" ",SOURCE!$P$2-LEN(SOURCE!D1411)), "")&amp;
      SOURCE!E1411&amp;", "&amp; IF(SOURCE!$Q$2-LEN(SOURCE!E1411) &gt;= 0, REPT(" ",SOURCE!$Q$2-LEN(SOURCE!E1411)), "")&amp;
      SOURCE!F1411&amp;", "&amp; IF(SOURCE!$R$2-LEN(SOURCE!F1411) &gt;=0, REPT(" ",SOURCE!$R$2-LEN(SOURCE!F1411)), "")&amp;
      SOURCE!G1411&amp;", "&amp; IF(SOURCE!$S$2-LEN(SOURCE!G1411) &gt;= 0, REPT(" ",SOURCE!$S$2-LEN(SOURCE!G1411)), "")&amp;
      TEXT(SOURCE!H1411,"??0")&amp;", "&amp; IF(SOURCE!$T$2-3 &gt;= 0, REPT(" ",SOURCE!$T$2-3), "")&amp;
      TEXT(SOURCE!I1411,"??0")&amp;", "&amp; IF(SOURCE!$U$2-3 &gt;= 0, REPT(" ",SOURCE!$U$2-3), "")&amp;
      SOURCE!J1411&amp;", "&amp; IF(SOURCE!$V$2-LEN(SOURCE!J1411) &gt;= 0, REPT(" ",SOURCE!$V$2-LEN(SOURCE!J1411)), "")&amp;
      SOURCE!K1411&amp;      IF(SOURCE!$W$2-LEN(SOURCE!K1411) &gt;= 0, REPT(" ",SOURCE!$W$2-LEN(SOURCE!K1411)), "")&amp;
  ", "&amp; SOURCE!L1411&amp;      IF(SOURCE!$Y$2-LEN(SOURCE!L1411) &gt;= 0, REPT(" ",SOURCE!$Y$2-LEN(SOURCE!L1411)), "")&amp;
      "},"&amp;IF(SOURCE!M1411&lt;&gt;"","   "&amp;SOURCE!M1411,"")
 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412" spans="1:1">
      <c r="A1412" s="14" t="str">
        <f>IF(SOURCE!C1412&lt;0,VLOOKUP(SOURCE!C1412,lookups!A$1:B$25,2,0),
  IF(ISBLANK(SOURCE!C1412),
    "",
    "/* "&amp;TEXT(SOURCE!C1412,"???0")&amp;" *"&amp;
      SOURCE!D1412&amp;", "&amp; IF(SOURCE!$P$2-LEN(SOURCE!D1412) &gt;= 0, REPT(" ",SOURCE!$P$2-LEN(SOURCE!D1412)), "")&amp;
      SOURCE!E1412&amp;", "&amp; IF(SOURCE!$Q$2-LEN(SOURCE!E1412) &gt;= 0, REPT(" ",SOURCE!$Q$2-LEN(SOURCE!E1412)), "")&amp;
      SOURCE!F1412&amp;", "&amp; IF(SOURCE!$R$2-LEN(SOURCE!F1412) &gt;=0, REPT(" ",SOURCE!$R$2-LEN(SOURCE!F1412)), "")&amp;
      SOURCE!G1412&amp;", "&amp; IF(SOURCE!$S$2-LEN(SOURCE!G1412) &gt;= 0, REPT(" ",SOURCE!$S$2-LEN(SOURCE!G1412)), "")&amp;
      TEXT(SOURCE!H1412,"??0")&amp;", "&amp; IF(SOURCE!$T$2-3 &gt;= 0, REPT(" ",SOURCE!$T$2-3), "")&amp;
      TEXT(SOURCE!I1412,"??0")&amp;", "&amp; IF(SOURCE!$U$2-3 &gt;= 0, REPT(" ",SOURCE!$U$2-3), "")&amp;
      SOURCE!J1412&amp;", "&amp; IF(SOURCE!$V$2-LEN(SOURCE!J1412) &gt;= 0, REPT(" ",SOURCE!$V$2-LEN(SOURCE!J1412)), "")&amp;
      SOURCE!K1412&amp;      IF(SOURCE!$W$2-LEN(SOURCE!K1412) &gt;= 0, REPT(" ",SOURCE!$W$2-LEN(SOURCE!K1412)), "")&amp;
  ", "&amp; SOURCE!L1412&amp;      IF(SOURCE!$Y$2-LEN(SOURCE!L1412) &gt;= 0, REPT(" ",SOURCE!$Y$2-LEN(SOURCE!L1412)), "")&amp;
      "},"&amp;IF(SOURCE!M1412&lt;&gt;"","   "&amp;SOURCE!M1412,"")
 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413" spans="1:1">
      <c r="A1413" s="14" t="str">
        <f>IF(SOURCE!C1413&lt;0,VLOOKUP(SOURCE!C1413,lookups!A$1:B$25,2,0),
  IF(ISBLANK(SOURCE!C1413),
    "",
    "/* "&amp;TEXT(SOURCE!C1413,"???0")&amp;" *"&amp;
      SOURCE!D1413&amp;", "&amp; IF(SOURCE!$P$2-LEN(SOURCE!D1413) &gt;= 0, REPT(" ",SOURCE!$P$2-LEN(SOURCE!D1413)), "")&amp;
      SOURCE!E1413&amp;", "&amp; IF(SOURCE!$Q$2-LEN(SOURCE!E1413) &gt;= 0, REPT(" ",SOURCE!$Q$2-LEN(SOURCE!E1413)), "")&amp;
      SOURCE!F1413&amp;", "&amp; IF(SOURCE!$R$2-LEN(SOURCE!F1413) &gt;=0, REPT(" ",SOURCE!$R$2-LEN(SOURCE!F1413)), "")&amp;
      SOURCE!G1413&amp;", "&amp; IF(SOURCE!$S$2-LEN(SOURCE!G1413) &gt;= 0, REPT(" ",SOURCE!$S$2-LEN(SOURCE!G1413)), "")&amp;
      TEXT(SOURCE!H1413,"??0")&amp;", "&amp; IF(SOURCE!$T$2-3 &gt;= 0, REPT(" ",SOURCE!$T$2-3), "")&amp;
      TEXT(SOURCE!I1413,"??0")&amp;", "&amp; IF(SOURCE!$U$2-3 &gt;= 0, REPT(" ",SOURCE!$U$2-3), "")&amp;
      SOURCE!J1413&amp;", "&amp; IF(SOURCE!$V$2-LEN(SOURCE!J1413) &gt;= 0, REPT(" ",SOURCE!$V$2-LEN(SOURCE!J1413)), "")&amp;
      SOURCE!K1413&amp;      IF(SOURCE!$W$2-LEN(SOURCE!K1413) &gt;= 0, REPT(" ",SOURCE!$W$2-LEN(SOURCE!K1413)), "")&amp;
  ", "&amp; SOURCE!L1413&amp;      IF(SOURCE!$Y$2-LEN(SOURCE!L1413) &gt;= 0, REPT(" ",SOURCE!$Y$2-LEN(SOURCE!L1413)), "")&amp;
      "},"&amp;IF(SOURCE!M1413&lt;&gt;"","   "&amp;SOURCE!M1413,"")
 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414" spans="1:1">
      <c r="A1414" s="14" t="str">
        <f>IF(SOURCE!C1414&lt;0,VLOOKUP(SOURCE!C1414,lookups!A$1:B$25,2,0),
  IF(ISBLANK(SOURCE!C1414),
    "",
    "/* "&amp;TEXT(SOURCE!C1414,"???0")&amp;" *"&amp;
      SOURCE!D1414&amp;", "&amp; IF(SOURCE!$P$2-LEN(SOURCE!D1414) &gt;= 0, REPT(" ",SOURCE!$P$2-LEN(SOURCE!D1414)), "")&amp;
      SOURCE!E1414&amp;", "&amp; IF(SOURCE!$Q$2-LEN(SOURCE!E1414) &gt;= 0, REPT(" ",SOURCE!$Q$2-LEN(SOURCE!E1414)), "")&amp;
      SOURCE!F1414&amp;", "&amp; IF(SOURCE!$R$2-LEN(SOURCE!F1414) &gt;=0, REPT(" ",SOURCE!$R$2-LEN(SOURCE!F1414)), "")&amp;
      SOURCE!G1414&amp;", "&amp; IF(SOURCE!$S$2-LEN(SOURCE!G1414) &gt;= 0, REPT(" ",SOURCE!$S$2-LEN(SOURCE!G1414)), "")&amp;
      TEXT(SOURCE!H1414,"??0")&amp;", "&amp; IF(SOURCE!$T$2-3 &gt;= 0, REPT(" ",SOURCE!$T$2-3), "")&amp;
      TEXT(SOURCE!I1414,"??0")&amp;", "&amp; IF(SOURCE!$U$2-3 &gt;= 0, REPT(" ",SOURCE!$U$2-3), "")&amp;
      SOURCE!J1414&amp;", "&amp; IF(SOURCE!$V$2-LEN(SOURCE!J1414) &gt;= 0, REPT(" ",SOURCE!$V$2-LEN(SOURCE!J1414)), "")&amp;
      SOURCE!K1414&amp;      IF(SOURCE!$W$2-LEN(SOURCE!K1414) &gt;= 0, REPT(" ",SOURCE!$W$2-LEN(SOURCE!K1414)), "")&amp;
  ", "&amp; SOURCE!L1414&amp;      IF(SOURCE!$Y$2-LEN(SOURCE!L1414) &gt;= 0, REPT(" ",SOURCE!$Y$2-LEN(SOURCE!L1414)), "")&amp;
      "},"&amp;IF(SOURCE!M1414&lt;&gt;"","   "&amp;SOURCE!M1414,"")
 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415" spans="1:1">
      <c r="A1415" s="14" t="str">
        <f>IF(SOURCE!C1415&lt;0,VLOOKUP(SOURCE!C1415,lookups!A$1:B$25,2,0),
  IF(ISBLANK(SOURCE!C1415),
    "",
    "/* "&amp;TEXT(SOURCE!C1415,"???0")&amp;" *"&amp;
      SOURCE!D1415&amp;", "&amp; IF(SOURCE!$P$2-LEN(SOURCE!D1415) &gt;= 0, REPT(" ",SOURCE!$P$2-LEN(SOURCE!D1415)), "")&amp;
      SOURCE!E1415&amp;", "&amp; IF(SOURCE!$Q$2-LEN(SOURCE!E1415) &gt;= 0, REPT(" ",SOURCE!$Q$2-LEN(SOURCE!E1415)), "")&amp;
      SOURCE!F1415&amp;", "&amp; IF(SOURCE!$R$2-LEN(SOURCE!F1415) &gt;=0, REPT(" ",SOURCE!$R$2-LEN(SOURCE!F1415)), "")&amp;
      SOURCE!G1415&amp;", "&amp; IF(SOURCE!$S$2-LEN(SOURCE!G1415) &gt;= 0, REPT(" ",SOURCE!$S$2-LEN(SOURCE!G1415)), "")&amp;
      TEXT(SOURCE!H1415,"??0")&amp;", "&amp; IF(SOURCE!$T$2-3 &gt;= 0, REPT(" ",SOURCE!$T$2-3), "")&amp;
      TEXT(SOURCE!I1415,"??0")&amp;", "&amp; IF(SOURCE!$U$2-3 &gt;= 0, REPT(" ",SOURCE!$U$2-3), "")&amp;
      SOURCE!J1415&amp;", "&amp; IF(SOURCE!$V$2-LEN(SOURCE!J1415) &gt;= 0, REPT(" ",SOURCE!$V$2-LEN(SOURCE!J1415)), "")&amp;
      SOURCE!K1415&amp;      IF(SOURCE!$W$2-LEN(SOURCE!K1415) &gt;= 0, REPT(" ",SOURCE!$W$2-LEN(SOURCE!K1415)), "")&amp;
  ", "&amp; SOURCE!L1415&amp;      IF(SOURCE!$Y$2-LEN(SOURCE!L1415) &gt;= 0, REPT(" ",SOURCE!$Y$2-LEN(SOURCE!L1415)), "")&amp;
      "},"&amp;IF(SOURCE!M1415&lt;&gt;"","   "&amp;SOURCE!M1415,"")
 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416" spans="1:1">
      <c r="A1416" s="14" t="str">
        <f>IF(SOURCE!C1416&lt;0,VLOOKUP(SOURCE!C1416,lookups!A$1:B$25,2,0),
  IF(ISBLANK(SOURCE!C1416),
    "",
    "/* "&amp;TEXT(SOURCE!C1416,"???0")&amp;" *"&amp;
      SOURCE!D1416&amp;", "&amp; IF(SOURCE!$P$2-LEN(SOURCE!D1416) &gt;= 0, REPT(" ",SOURCE!$P$2-LEN(SOURCE!D1416)), "")&amp;
      SOURCE!E1416&amp;", "&amp; IF(SOURCE!$Q$2-LEN(SOURCE!E1416) &gt;= 0, REPT(" ",SOURCE!$Q$2-LEN(SOURCE!E1416)), "")&amp;
      SOURCE!F1416&amp;", "&amp; IF(SOURCE!$R$2-LEN(SOURCE!F1416) &gt;=0, REPT(" ",SOURCE!$R$2-LEN(SOURCE!F1416)), "")&amp;
      SOURCE!G1416&amp;", "&amp; IF(SOURCE!$S$2-LEN(SOURCE!G1416) &gt;= 0, REPT(" ",SOURCE!$S$2-LEN(SOURCE!G1416)), "")&amp;
      TEXT(SOURCE!H1416,"??0")&amp;", "&amp; IF(SOURCE!$T$2-3 &gt;= 0, REPT(" ",SOURCE!$T$2-3), "")&amp;
      TEXT(SOURCE!I1416,"??0")&amp;", "&amp; IF(SOURCE!$U$2-3 &gt;= 0, REPT(" ",SOURCE!$U$2-3), "")&amp;
      SOURCE!J1416&amp;", "&amp; IF(SOURCE!$V$2-LEN(SOURCE!J1416) &gt;= 0, REPT(" ",SOURCE!$V$2-LEN(SOURCE!J1416)), "")&amp;
      SOURCE!K1416&amp;      IF(SOURCE!$W$2-LEN(SOURCE!K1416) &gt;= 0, REPT(" ",SOURCE!$W$2-LEN(SOURCE!K1416)), "")&amp;
  ", "&amp; SOURCE!L1416&amp;      IF(SOURCE!$Y$2-LEN(SOURCE!L1416) &gt;= 0, REPT(" ",SOURCE!$Y$2-LEN(SOURCE!L1416)), "")&amp;
      "},"&amp;IF(SOURCE!M1416&lt;&gt;"","   "&amp;SOURCE!M1416,"")
 )
)</f>
        <v>/* 1539 */  { fnGraph,                     4              /*# JM #*/,   "PLOT",                                        "PLOT",                                        0,       0,       CAT_FNCT, SLS_UNCHANGED, US_ENABLED  },</v>
      </c>
    </row>
    <row r="1417" spans="1:1">
      <c r="A1417" s="14" t="str">
        <f>IF(SOURCE!C1417&lt;0,VLOOKUP(SOURCE!C1417,lookups!A$1:B$25,2,0),
  IF(ISBLANK(SOURCE!C1417),
    "",
    "/* "&amp;TEXT(SOURCE!C1417,"???0")&amp;" *"&amp;
      SOURCE!D1417&amp;", "&amp; IF(SOURCE!$P$2-LEN(SOURCE!D1417) &gt;= 0, REPT(" ",SOURCE!$P$2-LEN(SOURCE!D1417)), "")&amp;
      SOURCE!E1417&amp;", "&amp; IF(SOURCE!$Q$2-LEN(SOURCE!E1417) &gt;= 0, REPT(" ",SOURCE!$Q$2-LEN(SOURCE!E1417)), "")&amp;
      SOURCE!F1417&amp;", "&amp; IF(SOURCE!$R$2-LEN(SOURCE!F1417) &gt;=0, REPT(" ",SOURCE!$R$2-LEN(SOURCE!F1417)), "")&amp;
      SOURCE!G1417&amp;", "&amp; IF(SOURCE!$S$2-LEN(SOURCE!G1417) &gt;= 0, REPT(" ",SOURCE!$S$2-LEN(SOURCE!G1417)), "")&amp;
      TEXT(SOURCE!H1417,"??0")&amp;", "&amp; IF(SOURCE!$T$2-3 &gt;= 0, REPT(" ",SOURCE!$T$2-3), "")&amp;
      TEXT(SOURCE!I1417,"??0")&amp;", "&amp; IF(SOURCE!$U$2-3 &gt;= 0, REPT(" ",SOURCE!$U$2-3), "")&amp;
      SOURCE!J1417&amp;", "&amp; IF(SOURCE!$V$2-LEN(SOURCE!J1417) &gt;= 0, REPT(" ",SOURCE!$V$2-LEN(SOURCE!J1417)), "")&amp;
      SOURCE!K1417&amp;      IF(SOURCE!$W$2-LEN(SOURCE!K1417) &gt;= 0, REPT(" ",SOURCE!$W$2-LEN(SOURCE!K1417)), "")&amp;
  ", "&amp; SOURCE!L1417&amp;      IF(SOURCE!$Y$2-LEN(SOURCE!L1417) &gt;= 0, REPT(" ",SOURCE!$Y$2-LEN(SOURCE!L1417)), "")&amp;
      "},"&amp;IF(SOURCE!M1417&lt;&gt;"","   "&amp;SOURCE!M1417,"")
 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418" spans="1:1">
      <c r="A1418" s="14" t="str">
        <f>IF(SOURCE!C1418&lt;0,VLOOKUP(SOURCE!C1418,lookups!A$1:B$25,2,0),
  IF(ISBLANK(SOURCE!C1418),
    "",
    "/* "&amp;TEXT(SOURCE!C1418,"???0")&amp;" *"&amp;
      SOURCE!D1418&amp;", "&amp; IF(SOURCE!$P$2-LEN(SOURCE!D1418) &gt;= 0, REPT(" ",SOURCE!$P$2-LEN(SOURCE!D1418)), "")&amp;
      SOURCE!E1418&amp;", "&amp; IF(SOURCE!$Q$2-LEN(SOURCE!E1418) &gt;= 0, REPT(" ",SOURCE!$Q$2-LEN(SOURCE!E1418)), "")&amp;
      SOURCE!F1418&amp;", "&amp; IF(SOURCE!$R$2-LEN(SOURCE!F1418) &gt;=0, REPT(" ",SOURCE!$R$2-LEN(SOURCE!F1418)), "")&amp;
      SOURCE!G1418&amp;", "&amp; IF(SOURCE!$S$2-LEN(SOURCE!G1418) &gt;= 0, REPT(" ",SOURCE!$S$2-LEN(SOURCE!G1418)), "")&amp;
      TEXT(SOURCE!H1418,"??0")&amp;", "&amp; IF(SOURCE!$T$2-3 &gt;= 0, REPT(" ",SOURCE!$T$2-3), "")&amp;
      TEXT(SOURCE!I1418,"??0")&amp;", "&amp; IF(SOURCE!$U$2-3 &gt;= 0, REPT(" ",SOURCE!$U$2-3), "")&amp;
      SOURCE!J1418&amp;", "&amp; IF(SOURCE!$V$2-LEN(SOURCE!J1418) &gt;= 0, REPT(" ",SOURCE!$V$2-LEN(SOURCE!J1418)), "")&amp;
      SOURCE!K1418&amp;      IF(SOURCE!$W$2-LEN(SOURCE!K1418) &gt;= 0, REPT(" ",SOURCE!$W$2-LEN(SOURCE!K1418)), "")&amp;
  ", "&amp; SOURCE!L1418&amp;      IF(SOURCE!$Y$2-LEN(SOURCE!L1418) &gt;= 0, REPT(" ",SOURCE!$Y$2-LEN(SOURCE!L1418)), "")&amp;
      "},"&amp;IF(SOURCE!M1418&lt;&gt;"","   "&amp;SOURCE!M1418,"")
 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419" spans="1:1">
      <c r="A1419" s="14" t="str">
        <f>IF(SOURCE!C1419&lt;0,VLOOKUP(SOURCE!C1419,lookups!A$1:B$25,2,0),
  IF(ISBLANK(SOURCE!C1419),
    "",
    "/* "&amp;TEXT(SOURCE!C1419,"???0")&amp;" *"&amp;
      SOURCE!D1419&amp;", "&amp; IF(SOURCE!$P$2-LEN(SOURCE!D1419) &gt;= 0, REPT(" ",SOURCE!$P$2-LEN(SOURCE!D1419)), "")&amp;
      SOURCE!E1419&amp;", "&amp; IF(SOURCE!$Q$2-LEN(SOURCE!E1419) &gt;= 0, REPT(" ",SOURCE!$Q$2-LEN(SOURCE!E1419)), "")&amp;
      SOURCE!F1419&amp;", "&amp; IF(SOURCE!$R$2-LEN(SOURCE!F1419) &gt;=0, REPT(" ",SOURCE!$R$2-LEN(SOURCE!F1419)), "")&amp;
      SOURCE!G1419&amp;", "&amp; IF(SOURCE!$S$2-LEN(SOURCE!G1419) &gt;= 0, REPT(" ",SOURCE!$S$2-LEN(SOURCE!G1419)), "")&amp;
      TEXT(SOURCE!H1419,"??0")&amp;", "&amp; IF(SOURCE!$T$2-3 &gt;= 0, REPT(" ",SOURCE!$T$2-3), "")&amp;
      TEXT(SOURCE!I1419,"??0")&amp;", "&amp; IF(SOURCE!$U$2-3 &gt;= 0, REPT(" ",SOURCE!$U$2-3), "")&amp;
      SOURCE!J1419&amp;", "&amp; IF(SOURCE!$V$2-LEN(SOURCE!J1419) &gt;= 0, REPT(" ",SOURCE!$V$2-LEN(SOURCE!J1419)), "")&amp;
      SOURCE!K1419&amp;      IF(SOURCE!$W$2-LEN(SOURCE!K1419) &gt;= 0, REPT(" ",SOURCE!$W$2-LEN(SOURCE!K1419)), "")&amp;
  ", "&amp; SOURCE!L1419&amp;      IF(SOURCE!$Y$2-LEN(SOURCE!L1419) &gt;= 0, REPT(" ",SOURCE!$Y$2-LEN(SOURCE!L1419)), "")&amp;
      "},"&amp;IF(SOURCE!M1419&lt;&gt;"","   "&amp;SOURCE!M1419,"")
 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420" spans="1:1">
      <c r="A1420" s="14" t="str">
        <f>IF(SOURCE!C1420&lt;0,VLOOKUP(SOURCE!C1420,lookups!A$1:B$25,2,0),
  IF(ISBLANK(SOURCE!C1420),
    "",
    "/* "&amp;TEXT(SOURCE!C1420,"???0")&amp;" *"&amp;
      SOURCE!D1420&amp;", "&amp; IF(SOURCE!$P$2-LEN(SOURCE!D1420) &gt;= 0, REPT(" ",SOURCE!$P$2-LEN(SOURCE!D1420)), "")&amp;
      SOURCE!E1420&amp;", "&amp; IF(SOURCE!$Q$2-LEN(SOURCE!E1420) &gt;= 0, REPT(" ",SOURCE!$Q$2-LEN(SOURCE!E1420)), "")&amp;
      SOURCE!F1420&amp;", "&amp; IF(SOURCE!$R$2-LEN(SOURCE!F1420) &gt;=0, REPT(" ",SOURCE!$R$2-LEN(SOURCE!F1420)), "")&amp;
      SOURCE!G1420&amp;", "&amp; IF(SOURCE!$S$2-LEN(SOURCE!G1420) &gt;= 0, REPT(" ",SOURCE!$S$2-LEN(SOURCE!G1420)), "")&amp;
      TEXT(SOURCE!H1420,"??0")&amp;", "&amp; IF(SOURCE!$T$2-3 &gt;= 0, REPT(" ",SOURCE!$T$2-3), "")&amp;
      TEXT(SOURCE!I1420,"??0")&amp;", "&amp; IF(SOURCE!$U$2-3 &gt;= 0, REPT(" ",SOURCE!$U$2-3), "")&amp;
      SOURCE!J1420&amp;", "&amp; IF(SOURCE!$V$2-LEN(SOURCE!J1420) &gt;= 0, REPT(" ",SOURCE!$V$2-LEN(SOURCE!J1420)), "")&amp;
      SOURCE!K1420&amp;      IF(SOURCE!$W$2-LEN(SOURCE!K1420) &gt;= 0, REPT(" ",SOURCE!$W$2-LEN(SOURCE!K1420)), "")&amp;
  ", "&amp; SOURCE!L1420&amp;      IF(SOURCE!$Y$2-LEN(SOURCE!L1420) &gt;= 0, REPT(" ",SOURCE!$Y$2-LEN(SOURCE!L1420)), "")&amp;
      "},"&amp;IF(SOURCE!M1420&lt;&gt;"","   "&amp;SOURCE!M1420,"")
 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421" spans="1:1">
      <c r="A1421" s="14" t="str">
        <f>IF(SOURCE!C1421&lt;0,VLOOKUP(SOURCE!C1421,lookups!A$1:B$25,2,0),
  IF(ISBLANK(SOURCE!C1421),
    "",
    "/* "&amp;TEXT(SOURCE!C1421,"???0")&amp;" *"&amp;
      SOURCE!D1421&amp;", "&amp; IF(SOURCE!$P$2-LEN(SOURCE!D1421) &gt;= 0, REPT(" ",SOURCE!$P$2-LEN(SOURCE!D1421)), "")&amp;
      SOURCE!E1421&amp;", "&amp; IF(SOURCE!$Q$2-LEN(SOURCE!E1421) &gt;= 0, REPT(" ",SOURCE!$Q$2-LEN(SOURCE!E1421)), "")&amp;
      SOURCE!F1421&amp;", "&amp; IF(SOURCE!$R$2-LEN(SOURCE!F1421) &gt;=0, REPT(" ",SOURCE!$R$2-LEN(SOURCE!F1421)), "")&amp;
      SOURCE!G1421&amp;", "&amp; IF(SOURCE!$S$2-LEN(SOURCE!G1421) &gt;= 0, REPT(" ",SOURCE!$S$2-LEN(SOURCE!G1421)), "")&amp;
      TEXT(SOURCE!H1421,"??0")&amp;", "&amp; IF(SOURCE!$T$2-3 &gt;= 0, REPT(" ",SOURCE!$T$2-3), "")&amp;
      TEXT(SOURCE!I1421,"??0")&amp;", "&amp; IF(SOURCE!$U$2-3 &gt;= 0, REPT(" ",SOURCE!$U$2-3), "")&amp;
      SOURCE!J1421&amp;", "&amp; IF(SOURCE!$V$2-LEN(SOURCE!J1421) &gt;= 0, REPT(" ",SOURCE!$V$2-LEN(SOURCE!J1421)), "")&amp;
      SOURCE!K1421&amp;      IF(SOURCE!$W$2-LEN(SOURCE!K1421) &gt;= 0, REPT(" ",SOURCE!$W$2-LEN(SOURCE!K1421)), "")&amp;
  ", "&amp; SOURCE!L1421&amp;      IF(SOURCE!$Y$2-LEN(SOURCE!L1421) &gt;= 0, REPT(" ",SOURCE!$Y$2-LEN(SOURCE!L1421)), "")&amp;
      "},"&amp;IF(SOURCE!M1421&lt;&gt;"","   "&amp;SOURCE!M1421,"")
 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422" spans="1:1">
      <c r="A1422" s="14" t="str">
        <f>IF(SOURCE!C1422&lt;0,VLOOKUP(SOURCE!C1422,lookups!A$1:B$25,2,0),
  IF(ISBLANK(SOURCE!C1422),
    "",
    "/* "&amp;TEXT(SOURCE!C1422,"???0")&amp;" *"&amp;
      SOURCE!D1422&amp;", "&amp; IF(SOURCE!$P$2-LEN(SOURCE!D1422) &gt;= 0, REPT(" ",SOURCE!$P$2-LEN(SOURCE!D1422)), "")&amp;
      SOURCE!E1422&amp;", "&amp; IF(SOURCE!$Q$2-LEN(SOURCE!E1422) &gt;= 0, REPT(" ",SOURCE!$Q$2-LEN(SOURCE!E1422)), "")&amp;
      SOURCE!F1422&amp;", "&amp; IF(SOURCE!$R$2-LEN(SOURCE!F1422) &gt;=0, REPT(" ",SOURCE!$R$2-LEN(SOURCE!F1422)), "")&amp;
      SOURCE!G1422&amp;", "&amp; IF(SOURCE!$S$2-LEN(SOURCE!G1422) &gt;= 0, REPT(" ",SOURCE!$S$2-LEN(SOURCE!G1422)), "")&amp;
      TEXT(SOURCE!H1422,"??0")&amp;", "&amp; IF(SOURCE!$T$2-3 &gt;= 0, REPT(" ",SOURCE!$T$2-3), "")&amp;
      TEXT(SOURCE!I1422,"??0")&amp;", "&amp; IF(SOURCE!$U$2-3 &gt;= 0, REPT(" ",SOURCE!$U$2-3), "")&amp;
      SOURCE!J1422&amp;", "&amp; IF(SOURCE!$V$2-LEN(SOURCE!J1422) &gt;= 0, REPT(" ",SOURCE!$V$2-LEN(SOURCE!J1422)), "")&amp;
      SOURCE!K1422&amp;      IF(SOURCE!$W$2-LEN(SOURCE!K1422) &gt;= 0, REPT(" ",SOURCE!$W$2-LEN(SOURCE!K1422)), "")&amp;
  ", "&amp; SOURCE!L1422&amp;      IF(SOURCE!$Y$2-LEN(SOURCE!L1422) &gt;= 0, REPT(" ",SOURCE!$Y$2-LEN(SOURCE!L1422)), "")&amp;
      "},"&amp;IF(SOURCE!M1422&lt;&gt;"","   "&amp;SOURCE!M1422,"")
 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423" spans="1:1">
      <c r="A1423" s="14" t="str">
        <f>IF(SOURCE!C1423&lt;0,VLOOKUP(SOURCE!C1423,lookups!A$1:B$25,2,0),
  IF(ISBLANK(SOURCE!C1423),
    "",
    "/* "&amp;TEXT(SOURCE!C1423,"???0")&amp;" *"&amp;
      SOURCE!D1423&amp;", "&amp; IF(SOURCE!$P$2-LEN(SOURCE!D1423) &gt;= 0, REPT(" ",SOURCE!$P$2-LEN(SOURCE!D1423)), "")&amp;
      SOURCE!E1423&amp;", "&amp; IF(SOURCE!$Q$2-LEN(SOURCE!E1423) &gt;= 0, REPT(" ",SOURCE!$Q$2-LEN(SOURCE!E1423)), "")&amp;
      SOURCE!F1423&amp;", "&amp; IF(SOURCE!$R$2-LEN(SOURCE!F1423) &gt;=0, REPT(" ",SOURCE!$R$2-LEN(SOURCE!F1423)), "")&amp;
      SOURCE!G1423&amp;", "&amp; IF(SOURCE!$S$2-LEN(SOURCE!G1423) &gt;= 0, REPT(" ",SOURCE!$S$2-LEN(SOURCE!G1423)), "")&amp;
      TEXT(SOURCE!H1423,"??0")&amp;", "&amp; IF(SOURCE!$T$2-3 &gt;= 0, REPT(" ",SOURCE!$T$2-3), "")&amp;
      TEXT(SOURCE!I1423,"??0")&amp;", "&amp; IF(SOURCE!$U$2-3 &gt;= 0, REPT(" ",SOURCE!$U$2-3), "")&amp;
      SOURCE!J1423&amp;", "&amp; IF(SOURCE!$V$2-LEN(SOURCE!J1423) &gt;= 0, REPT(" ",SOURCE!$V$2-LEN(SOURCE!J1423)), "")&amp;
      SOURCE!K1423&amp;      IF(SOURCE!$W$2-LEN(SOURCE!K1423) &gt;= 0, REPT(" ",SOURCE!$W$2-LEN(SOURCE!K1423)), "")&amp;
  ", "&amp; SOURCE!L1423&amp;      IF(SOURCE!$Y$2-LEN(SOURCE!L1423) &gt;= 0, REPT(" ",SOURCE!$Y$2-LEN(SOURCE!L1423)), "")&amp;
      "},"&amp;IF(SOURCE!M1423&lt;&gt;"","   "&amp;SOURCE!M1423,"")
 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424" spans="1:1">
      <c r="A1424" s="14" t="str">
        <f>IF(SOURCE!C1424&lt;0,VLOOKUP(SOURCE!C1424,lookups!A$1:B$25,2,0),
  IF(ISBLANK(SOURCE!C1424),
    "",
    "/* "&amp;TEXT(SOURCE!C1424,"???0")&amp;" *"&amp;
      SOURCE!D1424&amp;", "&amp; IF(SOURCE!$P$2-LEN(SOURCE!D1424) &gt;= 0, REPT(" ",SOURCE!$P$2-LEN(SOURCE!D1424)), "")&amp;
      SOURCE!E1424&amp;", "&amp; IF(SOURCE!$Q$2-LEN(SOURCE!E1424) &gt;= 0, REPT(" ",SOURCE!$Q$2-LEN(SOURCE!E1424)), "")&amp;
      SOURCE!F1424&amp;", "&amp; IF(SOURCE!$R$2-LEN(SOURCE!F1424) &gt;=0, REPT(" ",SOURCE!$R$2-LEN(SOURCE!F1424)), "")&amp;
      SOURCE!G1424&amp;", "&amp; IF(SOURCE!$S$2-LEN(SOURCE!G1424) &gt;= 0, REPT(" ",SOURCE!$S$2-LEN(SOURCE!G1424)), "")&amp;
      TEXT(SOURCE!H1424,"??0")&amp;", "&amp; IF(SOURCE!$T$2-3 &gt;= 0, REPT(" ",SOURCE!$T$2-3), "")&amp;
      TEXT(SOURCE!I1424,"??0")&amp;", "&amp; IF(SOURCE!$U$2-3 &gt;= 0, REPT(" ",SOURCE!$U$2-3), "")&amp;
      SOURCE!J1424&amp;", "&amp; IF(SOURCE!$V$2-LEN(SOURCE!J1424) &gt;= 0, REPT(" ",SOURCE!$V$2-LEN(SOURCE!J1424)), "")&amp;
      SOURCE!K1424&amp;      IF(SOURCE!$W$2-LEN(SOURCE!K1424) &gt;= 0, REPT(" ",SOURCE!$W$2-LEN(SOURCE!K1424)), "")&amp;
  ", "&amp; SOURCE!L1424&amp;      IF(SOURCE!$Y$2-LEN(SOURCE!L1424) &gt;= 0, REPT(" ",SOURCE!$Y$2-LEN(SOURCE!L1424)), "")&amp;
      "},"&amp;IF(SOURCE!M1424&lt;&gt;"","   "&amp;SOURCE!M1424,"")
 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425" spans="1:1">
      <c r="A1425" s="14" t="str">
        <f>IF(SOURCE!C1425&lt;0,VLOOKUP(SOURCE!C1425,lookups!A$1:B$25,2,0),
  IF(ISBLANK(SOURCE!C1425),
    "",
    "/* "&amp;TEXT(SOURCE!C1425,"???0")&amp;" *"&amp;
      SOURCE!D1425&amp;", "&amp; IF(SOURCE!$P$2-LEN(SOURCE!D1425) &gt;= 0, REPT(" ",SOURCE!$P$2-LEN(SOURCE!D1425)), "")&amp;
      SOURCE!E1425&amp;", "&amp; IF(SOURCE!$Q$2-LEN(SOURCE!E1425) &gt;= 0, REPT(" ",SOURCE!$Q$2-LEN(SOURCE!E1425)), "")&amp;
      SOURCE!F1425&amp;", "&amp; IF(SOURCE!$R$2-LEN(SOURCE!F1425) &gt;=0, REPT(" ",SOURCE!$R$2-LEN(SOURCE!F1425)), "")&amp;
      SOURCE!G1425&amp;", "&amp; IF(SOURCE!$S$2-LEN(SOURCE!G1425) &gt;= 0, REPT(" ",SOURCE!$S$2-LEN(SOURCE!G1425)), "")&amp;
      TEXT(SOURCE!H1425,"??0")&amp;", "&amp; IF(SOURCE!$T$2-3 &gt;= 0, REPT(" ",SOURCE!$T$2-3), "")&amp;
      TEXT(SOURCE!I1425,"??0")&amp;", "&amp; IF(SOURCE!$U$2-3 &gt;= 0, REPT(" ",SOURCE!$U$2-3), "")&amp;
      SOURCE!J1425&amp;", "&amp; IF(SOURCE!$V$2-LEN(SOURCE!J1425) &gt;= 0, REPT(" ",SOURCE!$V$2-LEN(SOURCE!J1425)), "")&amp;
      SOURCE!K1425&amp;      IF(SOURCE!$W$2-LEN(SOURCE!K1425) &gt;= 0, REPT(" ",SOURCE!$W$2-LEN(SOURCE!K1425)), "")&amp;
  ", "&amp; SOURCE!L1425&amp;      IF(SOURCE!$Y$2-LEN(SOURCE!L1425) &gt;= 0, REPT(" ",SOURCE!$Y$2-LEN(SOURCE!L1425)), "")&amp;
      "},"&amp;IF(SOURCE!M1425&lt;&gt;"","   "&amp;SOURCE!M1425,"")
 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426" spans="1:1">
      <c r="A1426" s="14" t="str">
        <f>IF(SOURCE!C1426&lt;0,VLOOKUP(SOURCE!C1426,lookups!A$1:B$25,2,0),
  IF(ISBLANK(SOURCE!C1426),
    "",
    "/* "&amp;TEXT(SOURCE!C1426,"???0")&amp;" *"&amp;
      SOURCE!D1426&amp;", "&amp; IF(SOURCE!$P$2-LEN(SOURCE!D1426) &gt;= 0, REPT(" ",SOURCE!$P$2-LEN(SOURCE!D1426)), "")&amp;
      SOURCE!E1426&amp;", "&amp; IF(SOURCE!$Q$2-LEN(SOURCE!E1426) &gt;= 0, REPT(" ",SOURCE!$Q$2-LEN(SOURCE!E1426)), "")&amp;
      SOURCE!F1426&amp;", "&amp; IF(SOURCE!$R$2-LEN(SOURCE!F1426) &gt;=0, REPT(" ",SOURCE!$R$2-LEN(SOURCE!F1426)), "")&amp;
      SOURCE!G1426&amp;", "&amp; IF(SOURCE!$S$2-LEN(SOURCE!G1426) &gt;= 0, REPT(" ",SOURCE!$S$2-LEN(SOURCE!G1426)), "")&amp;
      TEXT(SOURCE!H1426,"??0")&amp;", "&amp; IF(SOURCE!$T$2-3 &gt;= 0, REPT(" ",SOURCE!$T$2-3), "")&amp;
      TEXT(SOURCE!I1426,"??0")&amp;", "&amp; IF(SOURCE!$U$2-3 &gt;= 0, REPT(" ",SOURCE!$U$2-3), "")&amp;
      SOURCE!J1426&amp;", "&amp; IF(SOURCE!$V$2-LEN(SOURCE!J1426) &gt;= 0, REPT(" ",SOURCE!$V$2-LEN(SOURCE!J1426)), "")&amp;
      SOURCE!K1426&amp;      IF(SOURCE!$W$2-LEN(SOURCE!K1426) &gt;= 0, REPT(" ",SOURCE!$W$2-LEN(SOURCE!K1426)), "")&amp;
  ", "&amp; SOURCE!L1426&amp;      IF(SOURCE!$Y$2-LEN(SOURCE!L1426) &gt;= 0, REPT(" ",SOURCE!$Y$2-LEN(SOURCE!L1426)), "")&amp;
      "},"&amp;IF(SOURCE!M1426&lt;&gt;"","   "&amp;SOURCE!M1426,"")
 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427" spans="1:1">
      <c r="A1427" s="14" t="str">
        <f>IF(SOURCE!C1427&lt;0,VLOOKUP(SOURCE!C1427,lookups!A$1:B$25,2,0),
  IF(ISBLANK(SOURCE!C1427),
    "",
    "/* "&amp;TEXT(SOURCE!C1427,"???0")&amp;" *"&amp;
      SOURCE!D1427&amp;", "&amp; IF(SOURCE!$P$2-LEN(SOURCE!D1427) &gt;= 0, REPT(" ",SOURCE!$P$2-LEN(SOURCE!D1427)), "")&amp;
      SOURCE!E1427&amp;", "&amp; IF(SOURCE!$Q$2-LEN(SOURCE!E1427) &gt;= 0, REPT(" ",SOURCE!$Q$2-LEN(SOURCE!E1427)), "")&amp;
      SOURCE!F1427&amp;", "&amp; IF(SOURCE!$R$2-LEN(SOURCE!F1427) &gt;=0, REPT(" ",SOURCE!$R$2-LEN(SOURCE!F1427)), "")&amp;
      SOURCE!G1427&amp;", "&amp; IF(SOURCE!$S$2-LEN(SOURCE!G1427) &gt;= 0, REPT(" ",SOURCE!$S$2-LEN(SOURCE!G1427)), "")&amp;
      TEXT(SOURCE!H1427,"??0")&amp;", "&amp; IF(SOURCE!$T$2-3 &gt;= 0, REPT(" ",SOURCE!$T$2-3), "")&amp;
      TEXT(SOURCE!I1427,"??0")&amp;", "&amp; IF(SOURCE!$U$2-3 &gt;= 0, REPT(" ",SOURCE!$U$2-3), "")&amp;
      SOURCE!J1427&amp;", "&amp; IF(SOURCE!$V$2-LEN(SOURCE!J1427) &gt;= 0, REPT(" ",SOURCE!$V$2-LEN(SOURCE!J1427)), "")&amp;
      SOURCE!K1427&amp;      IF(SOURCE!$W$2-LEN(SOURCE!K1427) &gt;= 0, REPT(" ",SOURCE!$W$2-LEN(SOURCE!K1427)), "")&amp;
  ", "&amp; SOURCE!L1427&amp;      IF(SOURCE!$Y$2-LEN(SOURCE!L1427) &gt;= 0, REPT(" ",SOURCE!$Y$2-LEN(SOURCE!L1427)), "")&amp;
      "},"&amp;IF(SOURCE!M1427&lt;&gt;"","   "&amp;SOURCE!M1427,"")
 )
)</f>
        <v>/* 1550 */  { registerBrowser,             NOPARAM     /*# JM #*/,      "REGS.V",                                      "REGS",                                        0,       0,       CAT_FNCT, SLS_UNCHANGED, US_ENABLED  },   //JM Changed RBR to REGS</v>
      </c>
    </row>
    <row r="1428" spans="1:1">
      <c r="A1428" s="14" t="str">
        <f>IF(SOURCE!C1428&lt;0,VLOOKUP(SOURCE!C1428,lookups!A$1:B$25,2,0),
  IF(ISBLANK(SOURCE!C1428),
    "",
    "/* "&amp;TEXT(SOURCE!C1428,"???0")&amp;" *"&amp;
      SOURCE!D1428&amp;", "&amp; IF(SOURCE!$P$2-LEN(SOURCE!D1428) &gt;= 0, REPT(" ",SOURCE!$P$2-LEN(SOURCE!D1428)), "")&amp;
      SOURCE!E1428&amp;", "&amp; IF(SOURCE!$Q$2-LEN(SOURCE!E1428) &gt;= 0, REPT(" ",SOURCE!$Q$2-LEN(SOURCE!E1428)), "")&amp;
      SOURCE!F1428&amp;", "&amp; IF(SOURCE!$R$2-LEN(SOURCE!F1428) &gt;=0, REPT(" ",SOURCE!$R$2-LEN(SOURCE!F1428)), "")&amp;
      SOURCE!G1428&amp;", "&amp; IF(SOURCE!$S$2-LEN(SOURCE!G1428) &gt;= 0, REPT(" ",SOURCE!$S$2-LEN(SOURCE!G1428)), "")&amp;
      TEXT(SOURCE!H1428,"??0")&amp;", "&amp; IF(SOURCE!$T$2-3 &gt;= 0, REPT(" ",SOURCE!$T$2-3), "")&amp;
      TEXT(SOURCE!I1428,"??0")&amp;", "&amp; IF(SOURCE!$U$2-3 &gt;= 0, REPT(" ",SOURCE!$U$2-3), "")&amp;
      SOURCE!J1428&amp;", "&amp; IF(SOURCE!$V$2-LEN(SOURCE!J1428) &gt;= 0, REPT(" ",SOURCE!$V$2-LEN(SOURCE!J1428)), "")&amp;
      SOURCE!K1428&amp;      IF(SOURCE!$W$2-LEN(SOURCE!K1428) &gt;= 0, REPT(" ",SOURCE!$W$2-LEN(SOURCE!K1428)), "")&amp;
  ", "&amp; SOURCE!L1428&amp;      IF(SOURCE!$Y$2-LEN(SOURCE!L1428) &gt;= 0, REPT(" ",SOURCE!$Y$2-LEN(SOURCE!L1428)), "")&amp;
      "},"&amp;IF(SOURCE!M1428&lt;&gt;"","   "&amp;SOURCE!M1428,"")
 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429" spans="1:1">
      <c r="A1429" s="14" t="str">
        <f>IF(SOURCE!C1429&lt;0,VLOOKUP(SOURCE!C1429,lookups!A$1:B$25,2,0),
  IF(ISBLANK(SOURCE!C1429),
    "",
    "/* "&amp;TEXT(SOURCE!C1429,"???0")&amp;" *"&amp;
      SOURCE!D1429&amp;", "&amp; IF(SOURCE!$P$2-LEN(SOURCE!D1429) &gt;= 0, REPT(" ",SOURCE!$P$2-LEN(SOURCE!D1429)), "")&amp;
      SOURCE!E1429&amp;", "&amp; IF(SOURCE!$Q$2-LEN(SOURCE!E1429) &gt;= 0, REPT(" ",SOURCE!$Q$2-LEN(SOURCE!E1429)), "")&amp;
      SOURCE!F1429&amp;", "&amp; IF(SOURCE!$R$2-LEN(SOURCE!F1429) &gt;=0, REPT(" ",SOURCE!$R$2-LEN(SOURCE!F1429)), "")&amp;
      SOURCE!G1429&amp;", "&amp; IF(SOURCE!$S$2-LEN(SOURCE!G1429) &gt;= 0, REPT(" ",SOURCE!$S$2-LEN(SOURCE!G1429)), "")&amp;
      TEXT(SOURCE!H1429,"??0")&amp;", "&amp; IF(SOURCE!$T$2-3 &gt;= 0, REPT(" ",SOURCE!$T$2-3), "")&amp;
      TEXT(SOURCE!I1429,"??0")&amp;", "&amp; IF(SOURCE!$U$2-3 &gt;= 0, REPT(" ",SOURCE!$U$2-3), "")&amp;
      SOURCE!J1429&amp;", "&amp; IF(SOURCE!$V$2-LEN(SOURCE!J1429) &gt;= 0, REPT(" ",SOURCE!$V$2-LEN(SOURCE!J1429)), "")&amp;
      SOURCE!K1429&amp;      IF(SOURCE!$W$2-LEN(SOURCE!K1429) &gt;= 0, REPT(" ",SOURCE!$W$2-LEN(SOURCE!K1429)), "")&amp;
  ", "&amp; SOURCE!L1429&amp;      IF(SOURCE!$Y$2-LEN(SOURCE!L1429) &gt;= 0, REPT(" ",SOURCE!$Y$2-LEN(SOURCE!L1429)), "")&amp;
      "},"&amp;IF(SOURCE!M1429&lt;&gt;"","   "&amp;SOURCE!M1429,"")
 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430" spans="1:1">
      <c r="A1430" s="14" t="str">
        <f>IF(SOURCE!C1430&lt;0,VLOOKUP(SOURCE!C1430,lookups!A$1:B$25,2,0),
  IF(ISBLANK(SOURCE!C1430),
    "",
    "/* "&amp;TEXT(SOURCE!C1430,"???0")&amp;" *"&amp;
      SOURCE!D1430&amp;", "&amp; IF(SOURCE!$P$2-LEN(SOURCE!D1430) &gt;= 0, REPT(" ",SOURCE!$P$2-LEN(SOURCE!D1430)), "")&amp;
      SOURCE!E1430&amp;", "&amp; IF(SOURCE!$Q$2-LEN(SOURCE!E1430) &gt;= 0, REPT(" ",SOURCE!$Q$2-LEN(SOURCE!E1430)), "")&amp;
      SOURCE!F1430&amp;", "&amp; IF(SOURCE!$R$2-LEN(SOURCE!F1430) &gt;=0, REPT(" ",SOURCE!$R$2-LEN(SOURCE!F1430)), "")&amp;
      SOURCE!G1430&amp;", "&amp; IF(SOURCE!$S$2-LEN(SOURCE!G1430) &gt;= 0, REPT(" ",SOURCE!$S$2-LEN(SOURCE!G1430)), "")&amp;
      TEXT(SOURCE!H1430,"??0")&amp;", "&amp; IF(SOURCE!$T$2-3 &gt;= 0, REPT(" ",SOURCE!$T$2-3), "")&amp;
      TEXT(SOURCE!I1430,"??0")&amp;", "&amp; IF(SOURCE!$U$2-3 &gt;= 0, REPT(" ",SOURCE!$U$2-3), "")&amp;
      SOURCE!J1430&amp;", "&amp; IF(SOURCE!$V$2-LEN(SOURCE!J1430) &gt;= 0, REPT(" ",SOURCE!$V$2-LEN(SOURCE!J1430)), "")&amp;
      SOURCE!K1430&amp;      IF(SOURCE!$W$2-LEN(SOURCE!K1430) &gt;= 0, REPT(" ",SOURCE!$W$2-LEN(SOURCE!K1430)), "")&amp;
  ", "&amp; SOURCE!L1430&amp;      IF(SOURCE!$Y$2-LEN(SOURCE!L1430) &gt;= 0, REPT(" ",SOURCE!$Y$2-LEN(SOURCE!L1430)), "")&amp;
      "},"&amp;IF(SOURCE!M1430&lt;&gt;"","   "&amp;SOURCE!M1430,"")
 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431" spans="1:1">
      <c r="A1431" s="14" t="str">
        <f>IF(SOURCE!C1431&lt;0,VLOOKUP(SOURCE!C1431,lookups!A$1:B$25,2,0),
  IF(ISBLANK(SOURCE!C1431),
    "",
    "/* "&amp;TEXT(SOURCE!C1431,"???0")&amp;" *"&amp;
      SOURCE!D1431&amp;", "&amp; IF(SOURCE!$P$2-LEN(SOURCE!D1431) &gt;= 0, REPT(" ",SOURCE!$P$2-LEN(SOURCE!D1431)), "")&amp;
      SOURCE!E1431&amp;", "&amp; IF(SOURCE!$Q$2-LEN(SOURCE!E1431) &gt;= 0, REPT(" ",SOURCE!$Q$2-LEN(SOURCE!E1431)), "")&amp;
      SOURCE!F1431&amp;", "&amp; IF(SOURCE!$R$2-LEN(SOURCE!F1431) &gt;=0, REPT(" ",SOURCE!$R$2-LEN(SOURCE!F1431)), "")&amp;
      SOURCE!G1431&amp;", "&amp; IF(SOURCE!$S$2-LEN(SOURCE!G1431) &gt;= 0, REPT(" ",SOURCE!$S$2-LEN(SOURCE!G1431)), "")&amp;
      TEXT(SOURCE!H1431,"??0")&amp;", "&amp; IF(SOURCE!$T$2-3 &gt;= 0, REPT(" ",SOURCE!$T$2-3), "")&amp;
      TEXT(SOURCE!I1431,"??0")&amp;", "&amp; IF(SOURCE!$U$2-3 &gt;= 0, REPT(" ",SOURCE!$U$2-3), "")&amp;
      SOURCE!J1431&amp;", "&amp; IF(SOURCE!$V$2-LEN(SOURCE!J1431) &gt;= 0, REPT(" ",SOURCE!$V$2-LEN(SOURCE!J1431)), "")&amp;
      SOURCE!K1431&amp;      IF(SOURCE!$W$2-LEN(SOURCE!K1431) &gt;= 0, REPT(" ",SOURCE!$W$2-LEN(SOURCE!K1431)), "")&amp;
  ", "&amp; SOURCE!L1431&amp;      IF(SOURCE!$Y$2-LEN(SOURCE!L1431) &gt;= 0, REPT(" ",SOURCE!$Y$2-LEN(SOURCE!L1431)), "")&amp;
      "},"&amp;IF(SOURCE!M1431&lt;&gt;"","   "&amp;SOURCE!M1431,"")
 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432" spans="1:1">
      <c r="A1432" s="14" t="str">
        <f>IF(SOURCE!C1432&lt;0,VLOOKUP(SOURCE!C1432,lookups!A$1:B$25,2,0),
  IF(ISBLANK(SOURCE!C1432),
    "",
    "/* "&amp;TEXT(SOURCE!C1432,"???0")&amp;" *"&amp;
      SOURCE!D1432&amp;", "&amp; IF(SOURCE!$P$2-LEN(SOURCE!D1432) &gt;= 0, REPT(" ",SOURCE!$P$2-LEN(SOURCE!D1432)), "")&amp;
      SOURCE!E1432&amp;", "&amp; IF(SOURCE!$Q$2-LEN(SOURCE!E1432) &gt;= 0, REPT(" ",SOURCE!$Q$2-LEN(SOURCE!E1432)), "")&amp;
      SOURCE!F1432&amp;", "&amp; IF(SOURCE!$R$2-LEN(SOURCE!F1432) &gt;=0, REPT(" ",SOURCE!$R$2-LEN(SOURCE!F1432)), "")&amp;
      SOURCE!G1432&amp;", "&amp; IF(SOURCE!$S$2-LEN(SOURCE!G1432) &gt;= 0, REPT(" ",SOURCE!$S$2-LEN(SOURCE!G1432)), "")&amp;
      TEXT(SOURCE!H1432,"??0")&amp;", "&amp; IF(SOURCE!$T$2-3 &gt;= 0, REPT(" ",SOURCE!$T$2-3), "")&amp;
      TEXT(SOURCE!I1432,"??0")&amp;", "&amp; IF(SOURCE!$U$2-3 &gt;= 0, REPT(" ",SOURCE!$U$2-3), "")&amp;
      SOURCE!J1432&amp;", "&amp; IF(SOURCE!$V$2-LEN(SOURCE!J1432) &gt;= 0, REPT(" ",SOURCE!$V$2-LEN(SOURCE!J1432)), "")&amp;
      SOURCE!K1432&amp;      IF(SOURCE!$W$2-LEN(SOURCE!K1432) &gt;= 0, REPT(" ",SOURCE!$W$2-LEN(SOURCE!K1432)), "")&amp;
  ", "&amp; SOURCE!L1432&amp;      IF(SOURCE!$Y$2-LEN(SOURCE!L1432) &gt;= 0, REPT(" ",SOURCE!$Y$2-LEN(SOURCE!L1432)), "")&amp;
      "},"&amp;IF(SOURCE!M1432&lt;&gt;"","   "&amp;SOURCE!M1432,"")
 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433" spans="1:1">
      <c r="A1433" s="14" t="str">
        <f>IF(SOURCE!C1433&lt;0,VLOOKUP(SOURCE!C1433,lookups!A$1:B$25,2,0),
  IF(ISBLANK(SOURCE!C1433),
    "",
    "/* "&amp;TEXT(SOURCE!C1433,"???0")&amp;" *"&amp;
      SOURCE!D1433&amp;", "&amp; IF(SOURCE!$P$2-LEN(SOURCE!D1433) &gt;= 0, REPT(" ",SOURCE!$P$2-LEN(SOURCE!D1433)), "")&amp;
      SOURCE!E1433&amp;", "&amp; IF(SOURCE!$Q$2-LEN(SOURCE!E1433) &gt;= 0, REPT(" ",SOURCE!$Q$2-LEN(SOURCE!E1433)), "")&amp;
      SOURCE!F1433&amp;", "&amp; IF(SOURCE!$R$2-LEN(SOURCE!F1433) &gt;=0, REPT(" ",SOURCE!$R$2-LEN(SOURCE!F1433)), "")&amp;
      SOURCE!G1433&amp;", "&amp; IF(SOURCE!$S$2-LEN(SOURCE!G1433) &gt;= 0, REPT(" ",SOURCE!$S$2-LEN(SOURCE!G1433)), "")&amp;
      TEXT(SOURCE!H1433,"??0")&amp;", "&amp; IF(SOURCE!$T$2-3 &gt;= 0, REPT(" ",SOURCE!$T$2-3), "")&amp;
      TEXT(SOURCE!I1433,"??0")&amp;", "&amp; IF(SOURCE!$U$2-3 &gt;= 0, REPT(" ",SOURCE!$U$2-3), "")&amp;
      SOURCE!J1433&amp;", "&amp; IF(SOURCE!$V$2-LEN(SOURCE!J1433) &gt;= 0, REPT(" ",SOURCE!$V$2-LEN(SOURCE!J1433)), "")&amp;
      SOURCE!K1433&amp;      IF(SOURCE!$W$2-LEN(SOURCE!K1433) &gt;= 0, REPT(" ",SOURCE!$W$2-LEN(SOURCE!K1433)), "")&amp;
  ", "&amp; SOURCE!L1433&amp;      IF(SOURCE!$Y$2-LEN(SOURCE!L1433) &gt;= 0, REPT(" ",SOURCE!$Y$2-LEN(SOURCE!L1433)), "")&amp;
      "},"&amp;IF(SOURCE!M1433&lt;&gt;"","   "&amp;SOURCE!M1433,"")
 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434" spans="1:1">
      <c r="A1434" s="14" t="str">
        <f>IF(SOURCE!C1434&lt;0,VLOOKUP(SOURCE!C1434,lookups!A$1:B$25,2,0),
  IF(ISBLANK(SOURCE!C1434),
    "",
    "/* "&amp;TEXT(SOURCE!C1434,"???0")&amp;" *"&amp;
      SOURCE!D1434&amp;", "&amp; IF(SOURCE!$P$2-LEN(SOURCE!D1434) &gt;= 0, REPT(" ",SOURCE!$P$2-LEN(SOURCE!D1434)), "")&amp;
      SOURCE!E1434&amp;", "&amp; IF(SOURCE!$Q$2-LEN(SOURCE!E1434) &gt;= 0, REPT(" ",SOURCE!$Q$2-LEN(SOURCE!E1434)), "")&amp;
      SOURCE!F1434&amp;", "&amp; IF(SOURCE!$R$2-LEN(SOURCE!F1434) &gt;=0, REPT(" ",SOURCE!$R$2-LEN(SOURCE!F1434)), "")&amp;
      SOURCE!G1434&amp;", "&amp; IF(SOURCE!$S$2-LEN(SOURCE!G1434) &gt;= 0, REPT(" ",SOURCE!$S$2-LEN(SOURCE!G1434)), "")&amp;
      TEXT(SOURCE!H1434,"??0")&amp;", "&amp; IF(SOURCE!$T$2-3 &gt;= 0, REPT(" ",SOURCE!$T$2-3), "")&amp;
      TEXT(SOURCE!I1434,"??0")&amp;", "&amp; IF(SOURCE!$U$2-3 &gt;= 0, REPT(" ",SOURCE!$U$2-3), "")&amp;
      SOURCE!J1434&amp;", "&amp; IF(SOURCE!$V$2-LEN(SOURCE!J1434) &gt;= 0, REPT(" ",SOURCE!$V$2-LEN(SOURCE!J1434)), "")&amp;
      SOURCE!K1434&amp;      IF(SOURCE!$W$2-LEN(SOURCE!K1434) &gt;= 0, REPT(" ",SOURCE!$W$2-LEN(SOURCE!K1434)), "")&amp;
  ", "&amp; SOURCE!L1434&amp;      IF(SOURCE!$Y$2-LEN(SOURCE!L1434) &gt;= 0, REPT(" ",SOURCE!$Y$2-LEN(SOURCE!L1434)), "")&amp;
      "},"&amp;IF(SOURCE!M1434&lt;&gt;"","   "&amp;SOURCE!M1434,"")
 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435" spans="1:1">
      <c r="A1435" s="14" t="str">
        <f>IF(SOURCE!C1435&lt;0,VLOOKUP(SOURCE!C1435,lookups!A$1:B$25,2,0),
  IF(ISBLANK(SOURCE!C1435),
    "",
    "/* "&amp;TEXT(SOURCE!C1435,"???0")&amp;" *"&amp;
      SOURCE!D1435&amp;", "&amp; IF(SOURCE!$P$2-LEN(SOURCE!D1435) &gt;= 0, REPT(" ",SOURCE!$P$2-LEN(SOURCE!D1435)), "")&amp;
      SOURCE!E1435&amp;", "&amp; IF(SOURCE!$Q$2-LEN(SOURCE!E1435) &gt;= 0, REPT(" ",SOURCE!$Q$2-LEN(SOURCE!E1435)), "")&amp;
      SOURCE!F1435&amp;", "&amp; IF(SOURCE!$R$2-LEN(SOURCE!F1435) &gt;=0, REPT(" ",SOURCE!$R$2-LEN(SOURCE!F1435)), "")&amp;
      SOURCE!G1435&amp;", "&amp; IF(SOURCE!$S$2-LEN(SOURCE!G1435) &gt;= 0, REPT(" ",SOURCE!$S$2-LEN(SOURCE!G1435)), "")&amp;
      TEXT(SOURCE!H1435,"??0")&amp;", "&amp; IF(SOURCE!$T$2-3 &gt;= 0, REPT(" ",SOURCE!$T$2-3), "")&amp;
      TEXT(SOURCE!I1435,"??0")&amp;", "&amp; IF(SOURCE!$U$2-3 &gt;= 0, REPT(" ",SOURCE!$U$2-3), "")&amp;
      SOURCE!J1435&amp;", "&amp; IF(SOURCE!$V$2-LEN(SOURCE!J1435) &gt;= 0, REPT(" ",SOURCE!$V$2-LEN(SOURCE!J1435)), "")&amp;
      SOURCE!K1435&amp;      IF(SOURCE!$W$2-LEN(SOURCE!K1435) &gt;= 0, REPT(" ",SOURCE!$W$2-LEN(SOURCE!K1435)), "")&amp;
  ", "&amp; SOURCE!L1435&amp;      IF(SOURCE!$Y$2-LEN(SOURCE!L1435) &gt;= 0, REPT(" ",SOURCE!$Y$2-LEN(SOURCE!L1435)), "")&amp;
      "},"&amp;IF(SOURCE!M1435&lt;&gt;"","   "&amp;SOURCE!M1435,"")
 )
)</f>
        <v>/* 1558 */  { fnReset,                     NOT_CONFIRMED,               "RESET",                                       "RESET",                                       0,       0,       CAT_FNCT, SLS_UNCHANGED, US_CANCEL   },</v>
      </c>
    </row>
    <row r="1436" spans="1:1">
      <c r="A1436" s="14" t="str">
        <f>IF(SOURCE!C1436&lt;0,VLOOKUP(SOURCE!C1436,lookups!A$1:B$25,2,0),
  IF(ISBLANK(SOURCE!C1436),
    "",
    "/* "&amp;TEXT(SOURCE!C1436,"???0")&amp;" *"&amp;
      SOURCE!D1436&amp;", "&amp; IF(SOURCE!$P$2-LEN(SOURCE!D1436) &gt;= 0, REPT(" ",SOURCE!$P$2-LEN(SOURCE!D1436)), "")&amp;
      SOURCE!E1436&amp;", "&amp; IF(SOURCE!$Q$2-LEN(SOURCE!E1436) &gt;= 0, REPT(" ",SOURCE!$Q$2-LEN(SOURCE!E1436)), "")&amp;
      SOURCE!F1436&amp;", "&amp; IF(SOURCE!$R$2-LEN(SOURCE!F1436) &gt;=0, REPT(" ",SOURCE!$R$2-LEN(SOURCE!F1436)), "")&amp;
      SOURCE!G1436&amp;", "&amp; IF(SOURCE!$S$2-LEN(SOURCE!G1436) &gt;= 0, REPT(" ",SOURCE!$S$2-LEN(SOURCE!G1436)), "")&amp;
      TEXT(SOURCE!H1436,"??0")&amp;", "&amp; IF(SOURCE!$T$2-3 &gt;= 0, REPT(" ",SOURCE!$T$2-3), "")&amp;
      TEXT(SOURCE!I1436,"??0")&amp;", "&amp; IF(SOURCE!$U$2-3 &gt;= 0, REPT(" ",SOURCE!$U$2-3), "")&amp;
      SOURCE!J1436&amp;", "&amp; IF(SOURCE!$V$2-LEN(SOURCE!J1436) &gt;= 0, REPT(" ",SOURCE!$V$2-LEN(SOURCE!J1436)), "")&amp;
      SOURCE!K1436&amp;      IF(SOURCE!$W$2-LEN(SOURCE!K1436) &gt;= 0, REPT(" ",SOURCE!$W$2-LEN(SOURCE!K1436)), "")&amp;
  ", "&amp; SOURCE!L1436&amp;      IF(SOURCE!$Y$2-LEN(SOURCE!L1436) &gt;= 0, REPT(" ",SOURCE!$Y$2-LEN(SOURCE!L1436)), "")&amp;
      "},"&amp;IF(SOURCE!M1436&lt;&gt;"","   "&amp;SOURCE!M1436,"")
 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437" spans="1:1">
      <c r="A1437" s="14" t="str">
        <f>IF(SOURCE!C1437&lt;0,VLOOKUP(SOURCE!C1437,lookups!A$1:B$25,2,0),
  IF(ISBLANK(SOURCE!C1437),
    "",
    "/* "&amp;TEXT(SOURCE!C1437,"???0")&amp;" *"&amp;
      SOURCE!D1437&amp;", "&amp; IF(SOURCE!$P$2-LEN(SOURCE!D1437) &gt;= 0, REPT(" ",SOURCE!$P$2-LEN(SOURCE!D1437)), "")&amp;
      SOURCE!E1437&amp;", "&amp; IF(SOURCE!$Q$2-LEN(SOURCE!E1437) &gt;= 0, REPT(" ",SOURCE!$Q$2-LEN(SOURCE!E1437)), "")&amp;
      SOURCE!F1437&amp;", "&amp; IF(SOURCE!$R$2-LEN(SOURCE!F1437) &gt;=0, REPT(" ",SOURCE!$R$2-LEN(SOURCE!F1437)), "")&amp;
      SOURCE!G1437&amp;", "&amp; IF(SOURCE!$S$2-LEN(SOURCE!G1437) &gt;= 0, REPT(" ",SOURCE!$S$2-LEN(SOURCE!G1437)), "")&amp;
      TEXT(SOURCE!H1437,"??0")&amp;", "&amp; IF(SOURCE!$T$2-3 &gt;= 0, REPT(" ",SOURCE!$T$2-3), "")&amp;
      TEXT(SOURCE!I1437,"??0")&amp;", "&amp; IF(SOURCE!$U$2-3 &gt;= 0, REPT(" ",SOURCE!$U$2-3), "")&amp;
      SOURCE!J1437&amp;", "&amp; IF(SOURCE!$V$2-LEN(SOURCE!J1437) &gt;= 0, REPT(" ",SOURCE!$V$2-LEN(SOURCE!J1437)), "")&amp;
      SOURCE!K1437&amp;      IF(SOURCE!$W$2-LEN(SOURCE!K1437) &gt;= 0, REPT(" ",SOURCE!$W$2-LEN(SOURCE!K1437)), "")&amp;
  ", "&amp; SOURCE!L1437&amp;      IF(SOURCE!$Y$2-LEN(SOURCE!L1437) &gt;= 0, REPT(" ",SOURCE!$Y$2-LEN(SOURCE!L1437)), "")&amp;
      "},"&amp;IF(SOURCE!M1437&lt;&gt;"","   "&amp;SOURCE!M1437,"")
 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438" spans="1:1">
      <c r="A1438" s="14" t="str">
        <f>IF(SOURCE!C1438&lt;0,VLOOKUP(SOURCE!C1438,lookups!A$1:B$25,2,0),
  IF(ISBLANK(SOURCE!C1438),
    "",
    "/* "&amp;TEXT(SOURCE!C1438,"???0")&amp;" *"&amp;
      SOURCE!D1438&amp;", "&amp; IF(SOURCE!$P$2-LEN(SOURCE!D1438) &gt;= 0, REPT(" ",SOURCE!$P$2-LEN(SOURCE!D1438)), "")&amp;
      SOURCE!E1438&amp;", "&amp; IF(SOURCE!$Q$2-LEN(SOURCE!E1438) &gt;= 0, REPT(" ",SOURCE!$Q$2-LEN(SOURCE!E1438)), "")&amp;
      SOURCE!F1438&amp;", "&amp; IF(SOURCE!$R$2-LEN(SOURCE!F1438) &gt;=0, REPT(" ",SOURCE!$R$2-LEN(SOURCE!F1438)), "")&amp;
      SOURCE!G1438&amp;", "&amp; IF(SOURCE!$S$2-LEN(SOURCE!G1438) &gt;= 0, REPT(" ",SOURCE!$S$2-LEN(SOURCE!G1438)), "")&amp;
      TEXT(SOURCE!H1438,"??0")&amp;", "&amp; IF(SOURCE!$T$2-3 &gt;= 0, REPT(" ",SOURCE!$T$2-3), "")&amp;
      TEXT(SOURCE!I1438,"??0")&amp;", "&amp; IF(SOURCE!$U$2-3 &gt;= 0, REPT(" ",SOURCE!$U$2-3), "")&amp;
      SOURCE!J1438&amp;", "&amp; IF(SOURCE!$V$2-LEN(SOURCE!J1438) &gt;= 0, REPT(" ",SOURCE!$V$2-LEN(SOURCE!J1438)), "")&amp;
      SOURCE!K1438&amp;      IF(SOURCE!$W$2-LEN(SOURCE!K1438) &gt;= 0, REPT(" ",SOURCE!$W$2-LEN(SOURCE!K1438)), "")&amp;
  ", "&amp; SOURCE!L1438&amp;      IF(SOURCE!$Y$2-LEN(SOURCE!L1438) &gt;= 0, REPT(" ",SOURCE!$Y$2-LEN(SOURCE!L1438)), "")&amp;
      "},"&amp;IF(SOURCE!M1438&lt;&gt;"","   "&amp;SOURCE!M1438,"")
 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439" spans="1:1">
      <c r="A1439" s="14" t="str">
        <f>IF(SOURCE!C1439&lt;0,VLOOKUP(SOURCE!C1439,lookups!A$1:B$25,2,0),
  IF(ISBLANK(SOURCE!C1439),
    "",
    "/* "&amp;TEXT(SOURCE!C1439,"???0")&amp;" *"&amp;
      SOURCE!D1439&amp;", "&amp; IF(SOURCE!$P$2-LEN(SOURCE!D1439) &gt;= 0, REPT(" ",SOURCE!$P$2-LEN(SOURCE!D1439)), "")&amp;
      SOURCE!E1439&amp;", "&amp; IF(SOURCE!$Q$2-LEN(SOURCE!E1439) &gt;= 0, REPT(" ",SOURCE!$Q$2-LEN(SOURCE!E1439)), "")&amp;
      SOURCE!F1439&amp;", "&amp; IF(SOURCE!$R$2-LEN(SOURCE!F1439) &gt;=0, REPT(" ",SOURCE!$R$2-LEN(SOURCE!F1439)), "")&amp;
      SOURCE!G1439&amp;", "&amp; IF(SOURCE!$S$2-LEN(SOURCE!G1439) &gt;= 0, REPT(" ",SOURCE!$S$2-LEN(SOURCE!G1439)), "")&amp;
      TEXT(SOURCE!H1439,"??0")&amp;", "&amp; IF(SOURCE!$T$2-3 &gt;= 0, REPT(" ",SOURCE!$T$2-3), "")&amp;
      TEXT(SOURCE!I1439,"??0")&amp;", "&amp; IF(SOURCE!$U$2-3 &gt;= 0, REPT(" ",SOURCE!$U$2-3), "")&amp;
      SOURCE!J1439&amp;", "&amp; IF(SOURCE!$V$2-LEN(SOURCE!J1439) &gt;= 0, REPT(" ",SOURCE!$V$2-LEN(SOURCE!J1439)), "")&amp;
      SOURCE!K1439&amp;      IF(SOURCE!$W$2-LEN(SOURCE!K1439) &gt;= 0, REPT(" ",SOURCE!$W$2-LEN(SOURCE!K1439)), "")&amp;
  ", "&amp; SOURCE!L1439&amp;      IF(SOURCE!$Y$2-LEN(SOURCE!L1439) &gt;= 0, REPT(" ",SOURCE!$Y$2-LEN(SOURCE!L1439)), "")&amp;
      "},"&amp;IF(SOURCE!M1439&lt;&gt;"","   "&amp;SOURCE!M1439,"")
 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440" spans="1:1">
      <c r="A1440" s="14" t="str">
        <f>IF(SOURCE!C1440&lt;0,VLOOKUP(SOURCE!C1440,lookups!A$1:B$25,2,0),
  IF(ISBLANK(SOURCE!C1440),
    "",
    "/* "&amp;TEXT(SOURCE!C1440,"???0")&amp;" *"&amp;
      SOURCE!D1440&amp;", "&amp; IF(SOURCE!$P$2-LEN(SOURCE!D1440) &gt;= 0, REPT(" ",SOURCE!$P$2-LEN(SOURCE!D1440)), "")&amp;
      SOURCE!E1440&amp;", "&amp; IF(SOURCE!$Q$2-LEN(SOURCE!E1440) &gt;= 0, REPT(" ",SOURCE!$Q$2-LEN(SOURCE!E1440)), "")&amp;
      SOURCE!F1440&amp;", "&amp; IF(SOURCE!$R$2-LEN(SOURCE!F1440) &gt;=0, REPT(" ",SOURCE!$R$2-LEN(SOURCE!F1440)), "")&amp;
      SOURCE!G1440&amp;", "&amp; IF(SOURCE!$S$2-LEN(SOURCE!G1440) &gt;= 0, REPT(" ",SOURCE!$S$2-LEN(SOURCE!G1440)), "")&amp;
      TEXT(SOURCE!H1440,"??0")&amp;", "&amp; IF(SOURCE!$T$2-3 &gt;= 0, REPT(" ",SOURCE!$T$2-3), "")&amp;
      TEXT(SOURCE!I1440,"??0")&amp;", "&amp; IF(SOURCE!$U$2-3 &gt;= 0, REPT(" ",SOURCE!$U$2-3), "")&amp;
      SOURCE!J1440&amp;", "&amp; IF(SOURCE!$V$2-LEN(SOURCE!J1440) &gt;= 0, REPT(" ",SOURCE!$V$2-LEN(SOURCE!J1440)), "")&amp;
      SOURCE!K1440&amp;      IF(SOURCE!$W$2-LEN(SOURCE!K1440) &gt;= 0, REPT(" ",SOURCE!$W$2-LEN(SOURCE!K1440)), "")&amp;
  ", "&amp; SOURCE!L1440&amp;      IF(SOURCE!$Y$2-LEN(SOURCE!L1440) &gt;= 0, REPT(" ",SOURCE!$Y$2-LEN(SOURCE!L1440)), "")&amp;
      "},"&amp;IF(SOURCE!M1440&lt;&gt;"","   "&amp;SOURCE!M1440,"")
 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441" spans="1:1">
      <c r="A1441" s="14" t="str">
        <f>IF(SOURCE!C1441&lt;0,VLOOKUP(SOURCE!C1441,lookups!A$1:B$25,2,0),
  IF(ISBLANK(SOURCE!C1441),
    "",
    "/* "&amp;TEXT(SOURCE!C1441,"???0")&amp;" *"&amp;
      SOURCE!D1441&amp;", "&amp; IF(SOURCE!$P$2-LEN(SOURCE!D1441) &gt;= 0, REPT(" ",SOURCE!$P$2-LEN(SOURCE!D1441)), "")&amp;
      SOURCE!E1441&amp;", "&amp; IF(SOURCE!$Q$2-LEN(SOURCE!E1441) &gt;= 0, REPT(" ",SOURCE!$Q$2-LEN(SOURCE!E1441)), "")&amp;
      SOURCE!F1441&amp;", "&amp; IF(SOURCE!$R$2-LEN(SOURCE!F1441) &gt;=0, REPT(" ",SOURCE!$R$2-LEN(SOURCE!F1441)), "")&amp;
      SOURCE!G1441&amp;", "&amp; IF(SOURCE!$S$2-LEN(SOURCE!G1441) &gt;= 0, REPT(" ",SOURCE!$S$2-LEN(SOURCE!G1441)), "")&amp;
      TEXT(SOURCE!H1441,"??0")&amp;", "&amp; IF(SOURCE!$T$2-3 &gt;= 0, REPT(" ",SOURCE!$T$2-3), "")&amp;
      TEXT(SOURCE!I1441,"??0")&amp;", "&amp; IF(SOURCE!$U$2-3 &gt;= 0, REPT(" ",SOURCE!$U$2-3), "")&amp;
      SOURCE!J1441&amp;", "&amp; IF(SOURCE!$V$2-LEN(SOURCE!J1441) &gt;= 0, REPT(" ",SOURCE!$V$2-LEN(SOURCE!J1441)), "")&amp;
      SOURCE!K1441&amp;      IF(SOURCE!$W$2-LEN(SOURCE!K1441) &gt;= 0, REPT(" ",SOURCE!$W$2-LEN(SOURCE!K1441)), "")&amp;
  ", "&amp; SOURCE!L1441&amp;      IF(SOURCE!$Y$2-LEN(SOURCE!L1441) &gt;= 0, REPT(" ",SOURCE!$Y$2-LEN(SOURCE!L1441)), "")&amp;
      "},"&amp;IF(SOURCE!M1441&lt;&gt;"","   "&amp;SOURCE!M1441,"")
 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442" spans="1:1">
      <c r="A1442" s="14" t="str">
        <f>IF(SOURCE!C1442&lt;0,VLOOKUP(SOURCE!C1442,lookups!A$1:B$25,2,0),
  IF(ISBLANK(SOURCE!C1442),
    "",
    "/* "&amp;TEXT(SOURCE!C1442,"???0")&amp;" *"&amp;
      SOURCE!D1442&amp;", "&amp; IF(SOURCE!$P$2-LEN(SOURCE!D1442) &gt;= 0, REPT(" ",SOURCE!$P$2-LEN(SOURCE!D1442)), "")&amp;
      SOURCE!E1442&amp;", "&amp; IF(SOURCE!$Q$2-LEN(SOURCE!E1442) &gt;= 0, REPT(" ",SOURCE!$Q$2-LEN(SOURCE!E1442)), "")&amp;
      SOURCE!F1442&amp;", "&amp; IF(SOURCE!$R$2-LEN(SOURCE!F1442) &gt;=0, REPT(" ",SOURCE!$R$2-LEN(SOURCE!F1442)), "")&amp;
      SOURCE!G1442&amp;", "&amp; IF(SOURCE!$S$2-LEN(SOURCE!G1442) &gt;= 0, REPT(" ",SOURCE!$S$2-LEN(SOURCE!G1442)), "")&amp;
      TEXT(SOURCE!H1442,"??0")&amp;", "&amp; IF(SOURCE!$T$2-3 &gt;= 0, REPT(" ",SOURCE!$T$2-3), "")&amp;
      TEXT(SOURCE!I1442,"??0")&amp;", "&amp; IF(SOURCE!$U$2-3 &gt;= 0, REPT(" ",SOURCE!$U$2-3), "")&amp;
      SOURCE!J1442&amp;", "&amp; IF(SOURCE!$V$2-LEN(SOURCE!J1442) &gt;= 0, REPT(" ",SOURCE!$V$2-LEN(SOURCE!J1442)), "")&amp;
      SOURCE!K1442&amp;      IF(SOURCE!$W$2-LEN(SOURCE!K1442) &gt;= 0, REPT(" ",SOURCE!$W$2-LEN(SOURCE!K1442)), "")&amp;
  ", "&amp; SOURCE!L1442&amp;      IF(SOURCE!$Y$2-LEN(SOURCE!L1442) &gt;= 0, REPT(" ",SOURCE!$Y$2-LEN(SOURCE!L1442)), "")&amp;
      "},"&amp;IF(SOURCE!M1442&lt;&gt;"","   "&amp;SOURCE!M1442,"")
 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443" spans="1:1">
      <c r="A1443" s="14" t="str">
        <f>IF(SOURCE!C1443&lt;0,VLOOKUP(SOURCE!C1443,lookups!A$1:B$25,2,0),
  IF(ISBLANK(SOURCE!C1443),
    "",
    "/* "&amp;TEXT(SOURCE!C1443,"???0")&amp;" *"&amp;
      SOURCE!D1443&amp;", "&amp; IF(SOURCE!$P$2-LEN(SOURCE!D1443) &gt;= 0, REPT(" ",SOURCE!$P$2-LEN(SOURCE!D1443)), "")&amp;
      SOURCE!E1443&amp;", "&amp; IF(SOURCE!$Q$2-LEN(SOURCE!E1443) &gt;= 0, REPT(" ",SOURCE!$Q$2-LEN(SOURCE!E1443)), "")&amp;
      SOURCE!F1443&amp;", "&amp; IF(SOURCE!$R$2-LEN(SOURCE!F1443) &gt;=0, REPT(" ",SOURCE!$R$2-LEN(SOURCE!F1443)), "")&amp;
      SOURCE!G1443&amp;", "&amp; IF(SOURCE!$S$2-LEN(SOURCE!G1443) &gt;= 0, REPT(" ",SOURCE!$S$2-LEN(SOURCE!G1443)), "")&amp;
      TEXT(SOURCE!H1443,"??0")&amp;", "&amp; IF(SOURCE!$T$2-3 &gt;= 0, REPT(" ",SOURCE!$T$2-3), "")&amp;
      TEXT(SOURCE!I1443,"??0")&amp;", "&amp; IF(SOURCE!$U$2-3 &gt;= 0, REPT(" ",SOURCE!$U$2-3), "")&amp;
      SOURCE!J1443&amp;", "&amp; IF(SOURCE!$V$2-LEN(SOURCE!J1443) &gt;= 0, REPT(" ",SOURCE!$V$2-LEN(SOURCE!J1443)), "")&amp;
      SOURCE!K1443&amp;      IF(SOURCE!$W$2-LEN(SOURCE!K1443) &gt;= 0, REPT(" ",SOURCE!$W$2-LEN(SOURCE!K1443)), "")&amp;
  ", "&amp; SOURCE!L1443&amp;      IF(SOURCE!$Y$2-LEN(SOURCE!L1443) &gt;= 0, REPT(" ",SOURCE!$Y$2-LEN(SOURCE!L1443)), "")&amp;
      "},"&amp;IF(SOURCE!M1443&lt;&gt;"","   "&amp;SOURCE!M1443,"")
 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444" spans="1:1">
      <c r="A1444" s="14" t="str">
        <f>IF(SOURCE!C1444&lt;0,VLOOKUP(SOURCE!C1444,lookups!A$1:B$25,2,0),
  IF(ISBLANK(SOURCE!C1444),
    "",
    "/* "&amp;TEXT(SOURCE!C1444,"???0")&amp;" *"&amp;
      SOURCE!D1444&amp;", "&amp; IF(SOURCE!$P$2-LEN(SOURCE!D1444) &gt;= 0, REPT(" ",SOURCE!$P$2-LEN(SOURCE!D1444)), "")&amp;
      SOURCE!E1444&amp;", "&amp; IF(SOURCE!$Q$2-LEN(SOURCE!E1444) &gt;= 0, REPT(" ",SOURCE!$Q$2-LEN(SOURCE!E1444)), "")&amp;
      SOURCE!F1444&amp;", "&amp; IF(SOURCE!$R$2-LEN(SOURCE!F1444) &gt;=0, REPT(" ",SOURCE!$R$2-LEN(SOURCE!F1444)), "")&amp;
      SOURCE!G1444&amp;", "&amp; IF(SOURCE!$S$2-LEN(SOURCE!G1444) &gt;= 0, REPT(" ",SOURCE!$S$2-LEN(SOURCE!G1444)), "")&amp;
      TEXT(SOURCE!H1444,"??0")&amp;", "&amp; IF(SOURCE!$T$2-3 &gt;= 0, REPT(" ",SOURCE!$T$2-3), "")&amp;
      TEXT(SOURCE!I1444,"??0")&amp;", "&amp; IF(SOURCE!$U$2-3 &gt;= 0, REPT(" ",SOURCE!$U$2-3), "")&amp;
      SOURCE!J1444&amp;", "&amp; IF(SOURCE!$V$2-LEN(SOURCE!J1444) &gt;= 0, REPT(" ",SOURCE!$V$2-LEN(SOURCE!J1444)), "")&amp;
      SOURCE!K1444&amp;      IF(SOURCE!$W$2-LEN(SOURCE!K1444) &gt;= 0, REPT(" ",SOURCE!$W$2-LEN(SOURCE!K1444)), "")&amp;
  ", "&amp; SOURCE!L1444&amp;      IF(SOURCE!$Y$2-LEN(SOURCE!L1444) &gt;= 0, REPT(" ",SOURCE!$Y$2-LEN(SOURCE!L1444)), "")&amp;
      "},"&amp;IF(SOURCE!M1444&lt;&gt;"","   "&amp;SOURCE!M1444,"")
 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445" spans="1:1">
      <c r="A1445" s="14" t="str">
        <f>IF(SOURCE!C1445&lt;0,VLOOKUP(SOURCE!C1445,lookups!A$1:B$25,2,0),
  IF(ISBLANK(SOURCE!C1445),
    "",
    "/* "&amp;TEXT(SOURCE!C1445,"???0")&amp;" *"&amp;
      SOURCE!D1445&amp;", "&amp; IF(SOURCE!$P$2-LEN(SOURCE!D1445) &gt;= 0, REPT(" ",SOURCE!$P$2-LEN(SOURCE!D1445)), "")&amp;
      SOURCE!E1445&amp;", "&amp; IF(SOURCE!$Q$2-LEN(SOURCE!E1445) &gt;= 0, REPT(" ",SOURCE!$Q$2-LEN(SOURCE!E1445)), "")&amp;
      SOURCE!F1445&amp;", "&amp; IF(SOURCE!$R$2-LEN(SOURCE!F1445) &gt;=0, REPT(" ",SOURCE!$R$2-LEN(SOURCE!F1445)), "")&amp;
      SOURCE!G1445&amp;", "&amp; IF(SOURCE!$S$2-LEN(SOURCE!G1445) &gt;= 0, REPT(" ",SOURCE!$S$2-LEN(SOURCE!G1445)), "")&amp;
      TEXT(SOURCE!H1445,"??0")&amp;", "&amp; IF(SOURCE!$T$2-3 &gt;= 0, REPT(" ",SOURCE!$T$2-3), "")&amp;
      TEXT(SOURCE!I1445,"??0")&amp;", "&amp; IF(SOURCE!$U$2-3 &gt;= 0, REPT(" ",SOURCE!$U$2-3), "")&amp;
      SOURCE!J1445&amp;", "&amp; IF(SOURCE!$V$2-LEN(SOURCE!J1445) &gt;= 0, REPT(" ",SOURCE!$V$2-LEN(SOURCE!J1445)), "")&amp;
      SOURCE!K1445&amp;      IF(SOURCE!$W$2-LEN(SOURCE!K1445) &gt;= 0, REPT(" ",SOURCE!$W$2-LEN(SOURCE!K1445)), "")&amp;
  ", "&amp; SOURCE!L1445&amp;      IF(SOURCE!$Y$2-LEN(SOURCE!L1445) &gt;= 0, REPT(" ",SOURCE!$Y$2-LEN(SOURCE!L1445)), "")&amp;
      "},"&amp;IF(SOURCE!M1445&lt;&gt;"","   "&amp;SOURCE!M1445,"")
 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446" spans="1:1">
      <c r="A1446" s="14" t="str">
        <f>IF(SOURCE!C1446&lt;0,VLOOKUP(SOURCE!C1446,lookups!A$1:B$25,2,0),
  IF(ISBLANK(SOURCE!C1446),
    "",
    "/* "&amp;TEXT(SOURCE!C1446,"???0")&amp;" *"&amp;
      SOURCE!D1446&amp;", "&amp; IF(SOURCE!$P$2-LEN(SOURCE!D1446) &gt;= 0, REPT(" ",SOURCE!$P$2-LEN(SOURCE!D1446)), "")&amp;
      SOURCE!E1446&amp;", "&amp; IF(SOURCE!$Q$2-LEN(SOURCE!E1446) &gt;= 0, REPT(" ",SOURCE!$Q$2-LEN(SOURCE!E1446)), "")&amp;
      SOURCE!F1446&amp;", "&amp; IF(SOURCE!$R$2-LEN(SOURCE!F1446) &gt;=0, REPT(" ",SOURCE!$R$2-LEN(SOURCE!F1446)), "")&amp;
      SOURCE!G1446&amp;", "&amp; IF(SOURCE!$S$2-LEN(SOURCE!G1446) &gt;= 0, REPT(" ",SOURCE!$S$2-LEN(SOURCE!G1446)), "")&amp;
      TEXT(SOURCE!H1446,"??0")&amp;", "&amp; IF(SOURCE!$T$2-3 &gt;= 0, REPT(" ",SOURCE!$T$2-3), "")&amp;
      TEXT(SOURCE!I1446,"??0")&amp;", "&amp; IF(SOURCE!$U$2-3 &gt;= 0, REPT(" ",SOURCE!$U$2-3), "")&amp;
      SOURCE!J1446&amp;", "&amp; IF(SOURCE!$V$2-LEN(SOURCE!J1446) &gt;= 0, REPT(" ",SOURCE!$V$2-LEN(SOURCE!J1446)), "")&amp;
      SOURCE!K1446&amp;      IF(SOURCE!$W$2-LEN(SOURCE!K1446) &gt;= 0, REPT(" ",SOURCE!$W$2-LEN(SOURCE!K1446)), "")&amp;
  ", "&amp; SOURCE!L1446&amp;      IF(SOURCE!$Y$2-LEN(SOURCE!L1446) &gt;= 0, REPT(" ",SOURCE!$Y$2-LEN(SOURCE!L1446)), "")&amp;
      "},"&amp;IF(SOURCE!M1446&lt;&gt;"","   "&amp;SOURCE!M1446,"")
 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447" spans="1:1">
      <c r="A1447" s="14" t="str">
        <f>IF(SOURCE!C1447&lt;0,VLOOKUP(SOURCE!C1447,lookups!A$1:B$25,2,0),
  IF(ISBLANK(SOURCE!C1447),
    "",
    "/* "&amp;TEXT(SOURCE!C1447,"???0")&amp;" *"&amp;
      SOURCE!D1447&amp;", "&amp; IF(SOURCE!$P$2-LEN(SOURCE!D1447) &gt;= 0, REPT(" ",SOURCE!$P$2-LEN(SOURCE!D1447)), "")&amp;
      SOURCE!E1447&amp;", "&amp; IF(SOURCE!$Q$2-LEN(SOURCE!E1447) &gt;= 0, REPT(" ",SOURCE!$Q$2-LEN(SOURCE!E1447)), "")&amp;
      SOURCE!F1447&amp;", "&amp; IF(SOURCE!$R$2-LEN(SOURCE!F1447) &gt;=0, REPT(" ",SOURCE!$R$2-LEN(SOURCE!F1447)), "")&amp;
      SOURCE!G1447&amp;", "&amp; IF(SOURCE!$S$2-LEN(SOURCE!G1447) &gt;= 0, REPT(" ",SOURCE!$S$2-LEN(SOURCE!G1447)), "")&amp;
      TEXT(SOURCE!H1447,"??0")&amp;", "&amp; IF(SOURCE!$T$2-3 &gt;= 0, REPT(" ",SOURCE!$T$2-3), "")&amp;
      TEXT(SOURCE!I1447,"??0")&amp;", "&amp; IF(SOURCE!$U$2-3 &gt;= 0, REPT(" ",SOURCE!$U$2-3), "")&amp;
      SOURCE!J1447&amp;", "&amp; IF(SOURCE!$V$2-LEN(SOURCE!J1447) &gt;= 0, REPT(" ",SOURCE!$V$2-LEN(SOURCE!J1447)), "")&amp;
      SOURCE!K1447&amp;      IF(SOURCE!$W$2-LEN(SOURCE!K1447) &gt;= 0, REPT(" ",SOURCE!$W$2-LEN(SOURCE!K1447)), "")&amp;
  ", "&amp; SOURCE!L1447&amp;      IF(SOURCE!$Y$2-LEN(SOURCE!L1447) &gt;= 0, REPT(" ",SOURCE!$Y$2-LEN(SOURCE!L1447)), "")&amp;
      "},"&amp;IF(SOURCE!M1447&lt;&gt;"","   "&amp;SOURCE!M1447,"")
 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448" spans="1:1">
      <c r="A1448" s="14" t="str">
        <f>IF(SOURCE!C1448&lt;0,VLOOKUP(SOURCE!C1448,lookups!A$1:B$25,2,0),
  IF(ISBLANK(SOURCE!C1448),
    "",
    "/* "&amp;TEXT(SOURCE!C1448,"???0")&amp;" *"&amp;
      SOURCE!D1448&amp;", "&amp; IF(SOURCE!$P$2-LEN(SOURCE!D1448) &gt;= 0, REPT(" ",SOURCE!$P$2-LEN(SOURCE!D1448)), "")&amp;
      SOURCE!E1448&amp;", "&amp; IF(SOURCE!$Q$2-LEN(SOURCE!E1448) &gt;= 0, REPT(" ",SOURCE!$Q$2-LEN(SOURCE!E1448)), "")&amp;
      SOURCE!F1448&amp;", "&amp; IF(SOURCE!$R$2-LEN(SOURCE!F1448) &gt;=0, REPT(" ",SOURCE!$R$2-LEN(SOURCE!F1448)), "")&amp;
      SOURCE!G1448&amp;", "&amp; IF(SOURCE!$S$2-LEN(SOURCE!G1448) &gt;= 0, REPT(" ",SOURCE!$S$2-LEN(SOURCE!G1448)), "")&amp;
      TEXT(SOURCE!H1448,"??0")&amp;", "&amp; IF(SOURCE!$T$2-3 &gt;= 0, REPT(" ",SOURCE!$T$2-3), "")&amp;
      TEXT(SOURCE!I1448,"??0")&amp;", "&amp; IF(SOURCE!$U$2-3 &gt;= 0, REPT(" ",SOURCE!$U$2-3), "")&amp;
      SOURCE!J1448&amp;", "&amp; IF(SOURCE!$V$2-LEN(SOURCE!J1448) &gt;= 0, REPT(" ",SOURCE!$V$2-LEN(SOURCE!J1448)), "")&amp;
      SOURCE!K1448&amp;      IF(SOURCE!$W$2-LEN(SOURCE!K1448) &gt;= 0, REPT(" ",SOURCE!$W$2-LEN(SOURCE!K1448)), "")&amp;
  ", "&amp; SOURCE!L1448&amp;      IF(SOURCE!$Y$2-LEN(SOURCE!L1448) &gt;= 0, REPT(" ",SOURCE!$Y$2-LEN(SOURCE!L1448)), "")&amp;
      "},"&amp;IF(SOURCE!M1448&lt;&gt;"","   "&amp;SOURCE!M1448,"")
 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449" spans="1:1">
      <c r="A1449" s="14" t="str">
        <f>IF(SOURCE!C1449&lt;0,VLOOKUP(SOURCE!C1449,lookups!A$1:B$25,2,0),
  IF(ISBLANK(SOURCE!C1449),
    "",
    "/* "&amp;TEXT(SOURCE!C1449,"???0")&amp;" *"&amp;
      SOURCE!D1449&amp;", "&amp; IF(SOURCE!$P$2-LEN(SOURCE!D1449) &gt;= 0, REPT(" ",SOURCE!$P$2-LEN(SOURCE!D1449)), "")&amp;
      SOURCE!E1449&amp;", "&amp; IF(SOURCE!$Q$2-LEN(SOURCE!E1449) &gt;= 0, REPT(" ",SOURCE!$Q$2-LEN(SOURCE!E1449)), "")&amp;
      SOURCE!F1449&amp;", "&amp; IF(SOURCE!$R$2-LEN(SOURCE!F1449) &gt;=0, REPT(" ",SOURCE!$R$2-LEN(SOURCE!F1449)), "")&amp;
      SOURCE!G1449&amp;", "&amp; IF(SOURCE!$S$2-LEN(SOURCE!G1449) &gt;= 0, REPT(" ",SOURCE!$S$2-LEN(SOURCE!G1449)), "")&amp;
      TEXT(SOURCE!H1449,"??0")&amp;", "&amp; IF(SOURCE!$T$2-3 &gt;= 0, REPT(" ",SOURCE!$T$2-3), "")&amp;
      TEXT(SOURCE!I1449,"??0")&amp;", "&amp; IF(SOURCE!$U$2-3 &gt;= 0, REPT(" ",SOURCE!$U$2-3), "")&amp;
      SOURCE!J1449&amp;", "&amp; IF(SOURCE!$V$2-LEN(SOURCE!J1449) &gt;= 0, REPT(" ",SOURCE!$V$2-LEN(SOURCE!J1449)), "")&amp;
      SOURCE!K1449&amp;      IF(SOURCE!$W$2-LEN(SOURCE!K1449) &gt;= 0, REPT(" ",SOURCE!$W$2-LEN(SOURCE!K1449)), "")&amp;
  ", "&amp; SOURCE!L1449&amp;      IF(SOURCE!$Y$2-LEN(SOURCE!L1449) &gt;= 0, REPT(" ",SOURCE!$Y$2-LEN(SOURCE!L1449)), "")&amp;
      "},"&amp;IF(SOURCE!M1449&lt;&gt;"","   "&amp;SOURCE!M1449,"")
 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450" spans="1:1">
      <c r="A1450" s="14" t="str">
        <f>IF(SOURCE!C1450&lt;0,VLOOKUP(SOURCE!C1450,lookups!A$1:B$25,2,0),
  IF(ISBLANK(SOURCE!C1450),
    "",
    "/* "&amp;TEXT(SOURCE!C1450,"???0")&amp;" *"&amp;
      SOURCE!D1450&amp;", "&amp; IF(SOURCE!$P$2-LEN(SOURCE!D1450) &gt;= 0, REPT(" ",SOURCE!$P$2-LEN(SOURCE!D1450)), "")&amp;
      SOURCE!E1450&amp;", "&amp; IF(SOURCE!$Q$2-LEN(SOURCE!E1450) &gt;= 0, REPT(" ",SOURCE!$Q$2-LEN(SOURCE!E1450)), "")&amp;
      SOURCE!F1450&amp;", "&amp; IF(SOURCE!$R$2-LEN(SOURCE!F1450) &gt;=0, REPT(" ",SOURCE!$R$2-LEN(SOURCE!F1450)), "")&amp;
      SOURCE!G1450&amp;", "&amp; IF(SOURCE!$S$2-LEN(SOURCE!G1450) &gt;= 0, REPT(" ",SOURCE!$S$2-LEN(SOURCE!G1450)), "")&amp;
      TEXT(SOURCE!H1450,"??0")&amp;", "&amp; IF(SOURCE!$T$2-3 &gt;= 0, REPT(" ",SOURCE!$T$2-3), "")&amp;
      TEXT(SOURCE!I1450,"??0")&amp;", "&amp; IF(SOURCE!$U$2-3 &gt;= 0, REPT(" ",SOURCE!$U$2-3), "")&amp;
      SOURCE!J1450&amp;", "&amp; IF(SOURCE!$V$2-LEN(SOURCE!J1450) &gt;= 0, REPT(" ",SOURCE!$V$2-LEN(SOURCE!J1450)), "")&amp;
      SOURCE!K1450&amp;      IF(SOURCE!$W$2-LEN(SOURCE!K1450) &gt;= 0, REPT(" ",SOURCE!$W$2-LEN(SOURCE!K1450)), "")&amp;
  ", "&amp; SOURCE!L1450&amp;      IF(SOURCE!$Y$2-LEN(SOURCE!L1450) &gt;= 0, REPT(" ",SOURCE!$Y$2-LEN(SOURCE!L1450)), "")&amp;
      "},"&amp;IF(SOURCE!M1450&lt;&gt;"","   "&amp;SOURCE!M1450,"")
 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451" spans="1:1">
      <c r="A1451" s="14" t="str">
        <f>IF(SOURCE!C1451&lt;0,VLOOKUP(SOURCE!C1451,lookups!A$1:B$25,2,0),
  IF(ISBLANK(SOURCE!C1451),
    "",
    "/* "&amp;TEXT(SOURCE!C1451,"???0")&amp;" *"&amp;
      SOURCE!D1451&amp;", "&amp; IF(SOURCE!$P$2-LEN(SOURCE!D1451) &gt;= 0, REPT(" ",SOURCE!$P$2-LEN(SOURCE!D1451)), "")&amp;
      SOURCE!E1451&amp;", "&amp; IF(SOURCE!$Q$2-LEN(SOURCE!E1451) &gt;= 0, REPT(" ",SOURCE!$Q$2-LEN(SOURCE!E1451)), "")&amp;
      SOURCE!F1451&amp;", "&amp; IF(SOURCE!$R$2-LEN(SOURCE!F1451) &gt;=0, REPT(" ",SOURCE!$R$2-LEN(SOURCE!F1451)), "")&amp;
      SOURCE!G1451&amp;", "&amp; IF(SOURCE!$S$2-LEN(SOURCE!G1451) &gt;= 0, REPT(" ",SOURCE!$S$2-LEN(SOURCE!G1451)), "")&amp;
      TEXT(SOURCE!H1451,"??0")&amp;", "&amp; IF(SOURCE!$T$2-3 &gt;= 0, REPT(" ",SOURCE!$T$2-3), "")&amp;
      TEXT(SOURCE!I1451,"??0")&amp;", "&amp; IF(SOURCE!$U$2-3 &gt;= 0, REPT(" ",SOURCE!$U$2-3), "")&amp;
      SOURCE!J1451&amp;", "&amp; IF(SOURCE!$V$2-LEN(SOURCE!J1451) &gt;= 0, REPT(" ",SOURCE!$V$2-LEN(SOURCE!J1451)), "")&amp;
      SOURCE!K1451&amp;      IF(SOURCE!$W$2-LEN(SOURCE!K1451) &gt;= 0, REPT(" ",SOURCE!$W$2-LEN(SOURCE!K1451)), "")&amp;
  ", "&amp; SOURCE!L1451&amp;      IF(SOURCE!$Y$2-LEN(SOURCE!L1451) &gt;= 0, REPT(" ",SOURCE!$Y$2-LEN(SOURCE!L1451)), "")&amp;
      "},"&amp;IF(SOURCE!M1451&lt;&gt;"","   "&amp;SOURCE!M1451,"")
 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452" spans="1:1">
      <c r="A1452" s="14" t="str">
        <f>IF(SOURCE!C1452&lt;0,VLOOKUP(SOURCE!C1452,lookups!A$1:B$25,2,0),
  IF(ISBLANK(SOURCE!C1452),
    "",
    "/* "&amp;TEXT(SOURCE!C1452,"???0")&amp;" *"&amp;
      SOURCE!D1452&amp;", "&amp; IF(SOURCE!$P$2-LEN(SOURCE!D1452) &gt;= 0, REPT(" ",SOURCE!$P$2-LEN(SOURCE!D1452)), "")&amp;
      SOURCE!E1452&amp;", "&amp; IF(SOURCE!$Q$2-LEN(SOURCE!E1452) &gt;= 0, REPT(" ",SOURCE!$Q$2-LEN(SOURCE!E1452)), "")&amp;
      SOURCE!F1452&amp;", "&amp; IF(SOURCE!$R$2-LEN(SOURCE!F1452) &gt;=0, REPT(" ",SOURCE!$R$2-LEN(SOURCE!F1452)), "")&amp;
      SOURCE!G1452&amp;", "&amp; IF(SOURCE!$S$2-LEN(SOURCE!G1452) &gt;= 0, REPT(" ",SOURCE!$S$2-LEN(SOURCE!G1452)), "")&amp;
      TEXT(SOURCE!H1452,"??0")&amp;", "&amp; IF(SOURCE!$T$2-3 &gt;= 0, REPT(" ",SOURCE!$T$2-3), "")&amp;
      TEXT(SOURCE!I1452,"??0")&amp;", "&amp; IF(SOURCE!$U$2-3 &gt;= 0, REPT(" ",SOURCE!$U$2-3), "")&amp;
      SOURCE!J1452&amp;", "&amp; IF(SOURCE!$V$2-LEN(SOURCE!J1452) &gt;= 0, REPT(" ",SOURCE!$V$2-LEN(SOURCE!J1452)), "")&amp;
      SOURCE!K1452&amp;      IF(SOURCE!$W$2-LEN(SOURCE!K1452) &gt;= 0, REPT(" ",SOURCE!$W$2-LEN(SOURCE!K1452)), "")&amp;
  ", "&amp; SOURCE!L1452&amp;      IF(SOURCE!$Y$2-LEN(SOURCE!L1452) &gt;= 0, REPT(" ",SOURCE!$Y$2-LEN(SOURCE!L1452)), "")&amp;
      "},"&amp;IF(SOURCE!M1452&lt;&gt;"","   "&amp;SOURCE!M1452,"")
 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453" spans="1:1">
      <c r="A1453" s="14" t="str">
        <f>IF(SOURCE!C1453&lt;0,VLOOKUP(SOURCE!C1453,lookups!A$1:B$25,2,0),
  IF(ISBLANK(SOURCE!C1453),
    "",
    "/* "&amp;TEXT(SOURCE!C1453,"???0")&amp;" *"&amp;
      SOURCE!D1453&amp;", "&amp; IF(SOURCE!$P$2-LEN(SOURCE!D1453) &gt;= 0, REPT(" ",SOURCE!$P$2-LEN(SOURCE!D1453)), "")&amp;
      SOURCE!E1453&amp;", "&amp; IF(SOURCE!$Q$2-LEN(SOURCE!E1453) &gt;= 0, REPT(" ",SOURCE!$Q$2-LEN(SOURCE!E1453)), "")&amp;
      SOURCE!F1453&amp;", "&amp; IF(SOURCE!$R$2-LEN(SOURCE!F1453) &gt;=0, REPT(" ",SOURCE!$R$2-LEN(SOURCE!F1453)), "")&amp;
      SOURCE!G1453&amp;", "&amp; IF(SOURCE!$S$2-LEN(SOURCE!G1453) &gt;= 0, REPT(" ",SOURCE!$S$2-LEN(SOURCE!G1453)), "")&amp;
      TEXT(SOURCE!H1453,"??0")&amp;", "&amp; IF(SOURCE!$T$2-3 &gt;= 0, REPT(" ",SOURCE!$T$2-3), "")&amp;
      TEXT(SOURCE!I1453,"??0")&amp;", "&amp; IF(SOURCE!$U$2-3 &gt;= 0, REPT(" ",SOURCE!$U$2-3), "")&amp;
      SOURCE!J1453&amp;", "&amp; IF(SOURCE!$V$2-LEN(SOURCE!J1453) &gt;= 0, REPT(" ",SOURCE!$V$2-LEN(SOURCE!J1453)), "")&amp;
      SOURCE!K1453&amp;      IF(SOURCE!$W$2-LEN(SOURCE!K1453) &gt;= 0, REPT(" ",SOURCE!$W$2-LEN(SOURCE!K1453)), "")&amp;
  ", "&amp; SOURCE!L1453&amp;      IF(SOURCE!$Y$2-LEN(SOURCE!L1453) &gt;= 0, REPT(" ",SOURCE!$Y$2-LEN(SOURCE!L1453)), "")&amp;
      "},"&amp;IF(SOURCE!M1453&lt;&gt;"","   "&amp;SOURCE!M1453,"")
 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454" spans="1:1">
      <c r="A1454" s="14" t="str">
        <f>IF(SOURCE!C1454&lt;0,VLOOKUP(SOURCE!C1454,lookups!A$1:B$25,2,0),
  IF(ISBLANK(SOURCE!C1454),
    "",
    "/* "&amp;TEXT(SOURCE!C1454,"???0")&amp;" *"&amp;
      SOURCE!D1454&amp;", "&amp; IF(SOURCE!$P$2-LEN(SOURCE!D1454) &gt;= 0, REPT(" ",SOURCE!$P$2-LEN(SOURCE!D1454)), "")&amp;
      SOURCE!E1454&amp;", "&amp; IF(SOURCE!$Q$2-LEN(SOURCE!E1454) &gt;= 0, REPT(" ",SOURCE!$Q$2-LEN(SOURCE!E1454)), "")&amp;
      SOURCE!F1454&amp;", "&amp; IF(SOURCE!$R$2-LEN(SOURCE!F1454) &gt;=0, REPT(" ",SOURCE!$R$2-LEN(SOURCE!F1454)), "")&amp;
      SOURCE!G1454&amp;", "&amp; IF(SOURCE!$S$2-LEN(SOURCE!G1454) &gt;= 0, REPT(" ",SOURCE!$S$2-LEN(SOURCE!G1454)), "")&amp;
      TEXT(SOURCE!H1454,"??0")&amp;", "&amp; IF(SOURCE!$T$2-3 &gt;= 0, REPT(" ",SOURCE!$T$2-3), "")&amp;
      TEXT(SOURCE!I1454,"??0")&amp;", "&amp; IF(SOURCE!$U$2-3 &gt;= 0, REPT(" ",SOURCE!$U$2-3), "")&amp;
      SOURCE!J1454&amp;", "&amp; IF(SOURCE!$V$2-LEN(SOURCE!J1454) &gt;= 0, REPT(" ",SOURCE!$V$2-LEN(SOURCE!J1454)), "")&amp;
      SOURCE!K1454&amp;      IF(SOURCE!$W$2-LEN(SOURCE!K1454) &gt;= 0, REPT(" ",SOURCE!$W$2-LEN(SOURCE!K1454)), "")&amp;
  ", "&amp; SOURCE!L1454&amp;      IF(SOURCE!$Y$2-LEN(SOURCE!L1454) &gt;= 0, REPT(" ",SOURCE!$Y$2-LEN(SOURCE!L1454)), "")&amp;
      "},"&amp;IF(SOURCE!M1454&lt;&gt;"","   "&amp;SOURCE!M1454,"")
 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455" spans="1:1">
      <c r="A1455" s="14" t="str">
        <f>IF(SOURCE!C1455&lt;0,VLOOKUP(SOURCE!C1455,lookups!A$1:B$25,2,0),
  IF(ISBLANK(SOURCE!C1455),
    "",
    "/* "&amp;TEXT(SOURCE!C1455,"???0")&amp;" *"&amp;
      SOURCE!D1455&amp;", "&amp; IF(SOURCE!$P$2-LEN(SOURCE!D1455) &gt;= 0, REPT(" ",SOURCE!$P$2-LEN(SOURCE!D1455)), "")&amp;
      SOURCE!E1455&amp;", "&amp; IF(SOURCE!$Q$2-LEN(SOURCE!E1455) &gt;= 0, REPT(" ",SOURCE!$Q$2-LEN(SOURCE!E1455)), "")&amp;
      SOURCE!F1455&amp;", "&amp; IF(SOURCE!$R$2-LEN(SOURCE!F1455) &gt;=0, REPT(" ",SOURCE!$R$2-LEN(SOURCE!F1455)), "")&amp;
      SOURCE!G1455&amp;", "&amp; IF(SOURCE!$S$2-LEN(SOURCE!G1455) &gt;= 0, REPT(" ",SOURCE!$S$2-LEN(SOURCE!G1455)), "")&amp;
      TEXT(SOURCE!H1455,"??0")&amp;", "&amp; IF(SOURCE!$T$2-3 &gt;= 0, REPT(" ",SOURCE!$T$2-3), "")&amp;
      TEXT(SOURCE!I1455,"??0")&amp;", "&amp; IF(SOURCE!$U$2-3 &gt;= 0, REPT(" ",SOURCE!$U$2-3), "")&amp;
      SOURCE!J1455&amp;", "&amp; IF(SOURCE!$V$2-LEN(SOURCE!J1455) &gt;= 0, REPT(" ",SOURCE!$V$2-LEN(SOURCE!J1455)), "")&amp;
      SOURCE!K1455&amp;      IF(SOURCE!$W$2-LEN(SOURCE!K1455) &gt;= 0, REPT(" ",SOURCE!$W$2-LEN(SOURCE!K1455)), "")&amp;
  ", "&amp; SOURCE!L1455&amp;      IF(SOURCE!$Y$2-LEN(SOURCE!L1455) &gt;= 0, REPT(" ",SOURCE!$Y$2-LEN(SOURCE!L1455)), "")&amp;
      "},"&amp;IF(SOURCE!M1455&lt;&gt;"","   "&amp;SOURCE!M1455,"")
 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456" spans="1:1">
      <c r="A1456" s="14" t="str">
        <f>IF(SOURCE!C1456&lt;0,VLOOKUP(SOURCE!C1456,lookups!A$1:B$25,2,0),
  IF(ISBLANK(SOURCE!C1456),
    "",
    "/* "&amp;TEXT(SOURCE!C1456,"???0")&amp;" *"&amp;
      SOURCE!D1456&amp;", "&amp; IF(SOURCE!$P$2-LEN(SOURCE!D1456) &gt;= 0, REPT(" ",SOURCE!$P$2-LEN(SOURCE!D1456)), "")&amp;
      SOURCE!E1456&amp;", "&amp; IF(SOURCE!$Q$2-LEN(SOURCE!E1456) &gt;= 0, REPT(" ",SOURCE!$Q$2-LEN(SOURCE!E1456)), "")&amp;
      SOURCE!F1456&amp;", "&amp; IF(SOURCE!$R$2-LEN(SOURCE!F1456) &gt;=0, REPT(" ",SOURCE!$R$2-LEN(SOURCE!F1456)), "")&amp;
      SOURCE!G1456&amp;", "&amp; IF(SOURCE!$S$2-LEN(SOURCE!G1456) &gt;= 0, REPT(" ",SOURCE!$S$2-LEN(SOURCE!G1456)), "")&amp;
      TEXT(SOURCE!H1456,"??0")&amp;", "&amp; IF(SOURCE!$T$2-3 &gt;= 0, REPT(" ",SOURCE!$T$2-3), "")&amp;
      TEXT(SOURCE!I1456,"??0")&amp;", "&amp; IF(SOURCE!$U$2-3 &gt;= 0, REPT(" ",SOURCE!$U$2-3), "")&amp;
      SOURCE!J1456&amp;", "&amp; IF(SOURCE!$V$2-LEN(SOURCE!J1456) &gt;= 0, REPT(" ",SOURCE!$V$2-LEN(SOURCE!J1456)), "")&amp;
      SOURCE!K1456&amp;      IF(SOURCE!$W$2-LEN(SOURCE!K1456) &gt;= 0, REPT(" ",SOURCE!$W$2-LEN(SOURCE!K1456)), "")&amp;
  ", "&amp; SOURCE!L1456&amp;      IF(SOURCE!$Y$2-LEN(SOURCE!L1456) &gt;= 0, REPT(" ",SOURCE!$Y$2-LEN(SOURCE!L1456)), "")&amp;
      "},"&amp;IF(SOURCE!M1456&lt;&gt;"","   "&amp;SOURCE!M1456,"")
 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457" spans="1:1">
      <c r="A1457" s="14" t="str">
        <f>IF(SOURCE!C1457&lt;0,VLOOKUP(SOURCE!C1457,lookups!A$1:B$25,2,0),
  IF(ISBLANK(SOURCE!C1457),
    "",
    "/* "&amp;TEXT(SOURCE!C1457,"???0")&amp;" *"&amp;
      SOURCE!D1457&amp;", "&amp; IF(SOURCE!$P$2-LEN(SOURCE!D1457) &gt;= 0, REPT(" ",SOURCE!$P$2-LEN(SOURCE!D1457)), "")&amp;
      SOURCE!E1457&amp;", "&amp; IF(SOURCE!$Q$2-LEN(SOURCE!E1457) &gt;= 0, REPT(" ",SOURCE!$Q$2-LEN(SOURCE!E1457)), "")&amp;
      SOURCE!F1457&amp;", "&amp; IF(SOURCE!$R$2-LEN(SOURCE!F1457) &gt;=0, REPT(" ",SOURCE!$R$2-LEN(SOURCE!F1457)), "")&amp;
      SOURCE!G1457&amp;", "&amp; IF(SOURCE!$S$2-LEN(SOURCE!G1457) &gt;= 0, REPT(" ",SOURCE!$S$2-LEN(SOURCE!G1457)), "")&amp;
      TEXT(SOURCE!H1457,"??0")&amp;", "&amp; IF(SOURCE!$T$2-3 &gt;= 0, REPT(" ",SOURCE!$T$2-3), "")&amp;
      TEXT(SOURCE!I1457,"??0")&amp;", "&amp; IF(SOURCE!$U$2-3 &gt;= 0, REPT(" ",SOURCE!$U$2-3), "")&amp;
      SOURCE!J1457&amp;", "&amp; IF(SOURCE!$V$2-LEN(SOURCE!J1457) &gt;= 0, REPT(" ",SOURCE!$V$2-LEN(SOURCE!J1457)), "")&amp;
      SOURCE!K1457&amp;      IF(SOURCE!$W$2-LEN(SOURCE!K1457) &gt;= 0, REPT(" ",SOURCE!$W$2-LEN(SOURCE!K1457)), "")&amp;
  ", "&amp; SOURCE!L1457&amp;      IF(SOURCE!$Y$2-LEN(SOURCE!L1457) &gt;= 0, REPT(" ",SOURCE!$Y$2-LEN(SOURCE!L1457)), "")&amp;
      "},"&amp;IF(SOURCE!M1457&lt;&gt;"","   "&amp;SOURCE!M1457,"")
 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458" spans="1:1">
      <c r="A1458" s="14" t="str">
        <f>IF(SOURCE!C1458&lt;0,VLOOKUP(SOURCE!C1458,lookups!A$1:B$25,2,0),
  IF(ISBLANK(SOURCE!C1458),
    "",
    "/* "&amp;TEXT(SOURCE!C1458,"???0")&amp;" *"&amp;
      SOURCE!D1458&amp;", "&amp; IF(SOURCE!$P$2-LEN(SOURCE!D1458) &gt;= 0, REPT(" ",SOURCE!$P$2-LEN(SOURCE!D1458)), "")&amp;
      SOURCE!E1458&amp;", "&amp; IF(SOURCE!$Q$2-LEN(SOURCE!E1458) &gt;= 0, REPT(" ",SOURCE!$Q$2-LEN(SOURCE!E1458)), "")&amp;
      SOURCE!F1458&amp;", "&amp; IF(SOURCE!$R$2-LEN(SOURCE!F1458) &gt;=0, REPT(" ",SOURCE!$R$2-LEN(SOURCE!F1458)), "")&amp;
      SOURCE!G1458&amp;", "&amp; IF(SOURCE!$S$2-LEN(SOURCE!G1458) &gt;= 0, REPT(" ",SOURCE!$S$2-LEN(SOURCE!G1458)), "")&amp;
      TEXT(SOURCE!H1458,"??0")&amp;", "&amp; IF(SOURCE!$T$2-3 &gt;= 0, REPT(" ",SOURCE!$T$2-3), "")&amp;
      TEXT(SOURCE!I1458,"??0")&amp;", "&amp; IF(SOURCE!$U$2-3 &gt;= 0, REPT(" ",SOURCE!$U$2-3), "")&amp;
      SOURCE!J1458&amp;", "&amp; IF(SOURCE!$V$2-LEN(SOURCE!J1458) &gt;= 0, REPT(" ",SOURCE!$V$2-LEN(SOURCE!J1458)), "")&amp;
      SOURCE!K1458&amp;      IF(SOURCE!$W$2-LEN(SOURCE!K1458) &gt;= 0, REPT(" ",SOURCE!$W$2-LEN(SOURCE!K1458)), "")&amp;
  ", "&amp; SOURCE!L1458&amp;      IF(SOURCE!$Y$2-LEN(SOURCE!L1458) &gt;= 0, REPT(" ",SOURCE!$Y$2-LEN(SOURCE!L1458)), "")&amp;
      "},"&amp;IF(SOURCE!M1458&lt;&gt;"","   "&amp;SOURCE!M1458,"")
 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459" spans="1:1">
      <c r="A1459" s="14" t="str">
        <f>IF(SOURCE!C1459&lt;0,VLOOKUP(SOURCE!C1459,lookups!A$1:B$25,2,0),
  IF(ISBLANK(SOURCE!C1459),
    "",
    "/* "&amp;TEXT(SOURCE!C1459,"???0")&amp;" *"&amp;
      SOURCE!D1459&amp;", "&amp; IF(SOURCE!$P$2-LEN(SOURCE!D1459) &gt;= 0, REPT(" ",SOURCE!$P$2-LEN(SOURCE!D1459)), "")&amp;
      SOURCE!E1459&amp;", "&amp; IF(SOURCE!$Q$2-LEN(SOURCE!E1459) &gt;= 0, REPT(" ",SOURCE!$Q$2-LEN(SOURCE!E1459)), "")&amp;
      SOURCE!F1459&amp;", "&amp; IF(SOURCE!$R$2-LEN(SOURCE!F1459) &gt;=0, REPT(" ",SOURCE!$R$2-LEN(SOURCE!F1459)), "")&amp;
      SOURCE!G1459&amp;", "&amp; IF(SOURCE!$S$2-LEN(SOURCE!G1459) &gt;= 0, REPT(" ",SOURCE!$S$2-LEN(SOURCE!G1459)), "")&amp;
      TEXT(SOURCE!H1459,"??0")&amp;", "&amp; IF(SOURCE!$T$2-3 &gt;= 0, REPT(" ",SOURCE!$T$2-3), "")&amp;
      TEXT(SOURCE!I1459,"??0")&amp;", "&amp; IF(SOURCE!$U$2-3 &gt;= 0, REPT(" ",SOURCE!$U$2-3), "")&amp;
      SOURCE!J1459&amp;", "&amp; IF(SOURCE!$V$2-LEN(SOURCE!J1459) &gt;= 0, REPT(" ",SOURCE!$V$2-LEN(SOURCE!J1459)), "")&amp;
      SOURCE!K1459&amp;      IF(SOURCE!$W$2-LEN(SOURCE!K1459) &gt;= 0, REPT(" ",SOURCE!$W$2-LEN(SOURCE!K1459)), "")&amp;
  ", "&amp; SOURCE!L1459&amp;      IF(SOURCE!$Y$2-LEN(SOURCE!L1459) &gt;= 0, REPT(" ",SOURCE!$Y$2-LEN(SOURCE!L1459)), "")&amp;
      "},"&amp;IF(SOURCE!M1459&lt;&gt;"","   "&amp;SOURCE!M1459,"")
 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460" spans="1:1">
      <c r="A1460" s="14" t="str">
        <f>IF(SOURCE!C1460&lt;0,VLOOKUP(SOURCE!C1460,lookups!A$1:B$25,2,0),
  IF(ISBLANK(SOURCE!C1460),
    "",
    "/* "&amp;TEXT(SOURCE!C1460,"???0")&amp;" *"&amp;
      SOURCE!D1460&amp;", "&amp; IF(SOURCE!$P$2-LEN(SOURCE!D1460) &gt;= 0, REPT(" ",SOURCE!$P$2-LEN(SOURCE!D1460)), "")&amp;
      SOURCE!E1460&amp;", "&amp; IF(SOURCE!$Q$2-LEN(SOURCE!E1460) &gt;= 0, REPT(" ",SOURCE!$Q$2-LEN(SOURCE!E1460)), "")&amp;
      SOURCE!F1460&amp;", "&amp; IF(SOURCE!$R$2-LEN(SOURCE!F1460) &gt;=0, REPT(" ",SOURCE!$R$2-LEN(SOURCE!F1460)), "")&amp;
      SOURCE!G1460&amp;", "&amp; IF(SOURCE!$S$2-LEN(SOURCE!G1460) &gt;= 0, REPT(" ",SOURCE!$S$2-LEN(SOURCE!G1460)), "")&amp;
      TEXT(SOURCE!H1460,"??0")&amp;", "&amp; IF(SOURCE!$T$2-3 &gt;= 0, REPT(" ",SOURCE!$T$2-3), "")&amp;
      TEXT(SOURCE!I1460,"??0")&amp;", "&amp; IF(SOURCE!$U$2-3 &gt;= 0, REPT(" ",SOURCE!$U$2-3), "")&amp;
      SOURCE!J1460&amp;", "&amp; IF(SOURCE!$V$2-LEN(SOURCE!J1460) &gt;= 0, REPT(" ",SOURCE!$V$2-LEN(SOURCE!J1460)), "")&amp;
      SOURCE!K1460&amp;      IF(SOURCE!$W$2-LEN(SOURCE!K1460) &gt;= 0, REPT(" ",SOURCE!$W$2-LEN(SOURCE!K1460)), "")&amp;
  ", "&amp; SOURCE!L1460&amp;      IF(SOURCE!$Y$2-LEN(SOURCE!L1460) &gt;= 0, REPT(" ",SOURCE!$Y$2-LEN(SOURCE!L1460)), "")&amp;
      "},"&amp;IF(SOURCE!M1460&lt;&gt;"","   "&amp;SOURCE!M1460,"")
 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461" spans="1:1">
      <c r="A1461" s="14" t="str">
        <f>IF(SOURCE!C1461&lt;0,VLOOKUP(SOURCE!C1461,lookups!A$1:B$25,2,0),
  IF(ISBLANK(SOURCE!C1461),
    "",
    "/* "&amp;TEXT(SOURCE!C1461,"???0")&amp;" *"&amp;
      SOURCE!D1461&amp;", "&amp; IF(SOURCE!$P$2-LEN(SOURCE!D1461) &gt;= 0, REPT(" ",SOURCE!$P$2-LEN(SOURCE!D1461)), "")&amp;
      SOURCE!E1461&amp;", "&amp; IF(SOURCE!$Q$2-LEN(SOURCE!E1461) &gt;= 0, REPT(" ",SOURCE!$Q$2-LEN(SOURCE!E1461)), "")&amp;
      SOURCE!F1461&amp;", "&amp; IF(SOURCE!$R$2-LEN(SOURCE!F1461) &gt;=0, REPT(" ",SOURCE!$R$2-LEN(SOURCE!F1461)), "")&amp;
      SOURCE!G1461&amp;", "&amp; IF(SOURCE!$S$2-LEN(SOURCE!G1461) &gt;= 0, REPT(" ",SOURCE!$S$2-LEN(SOURCE!G1461)), "")&amp;
      TEXT(SOURCE!H1461,"??0")&amp;", "&amp; IF(SOURCE!$T$2-3 &gt;= 0, REPT(" ",SOURCE!$T$2-3), "")&amp;
      TEXT(SOURCE!I1461,"??0")&amp;", "&amp; IF(SOURCE!$U$2-3 &gt;= 0, REPT(" ",SOURCE!$U$2-3), "")&amp;
      SOURCE!J1461&amp;", "&amp; IF(SOURCE!$V$2-LEN(SOURCE!J1461) &gt;= 0, REPT(" ",SOURCE!$V$2-LEN(SOURCE!J1461)), "")&amp;
      SOURCE!K1461&amp;      IF(SOURCE!$W$2-LEN(SOURCE!K1461) &gt;= 0, REPT(" ",SOURCE!$W$2-LEN(SOURCE!K1461)), "")&amp;
  ", "&amp; SOURCE!L1461&amp;      IF(SOURCE!$Y$2-LEN(SOURCE!L1461) &gt;= 0, REPT(" ",SOURCE!$Y$2-LEN(SOURCE!L1461)), "")&amp;
      "},"&amp;IF(SOURCE!M1461&lt;&gt;"","   "&amp;SOURCE!M1461,"")
 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462" spans="1:1">
      <c r="A1462" s="14" t="str">
        <f>IF(SOURCE!C1462&lt;0,VLOOKUP(SOURCE!C1462,lookups!A$1:B$25,2,0),
  IF(ISBLANK(SOURCE!C1462),
    "",
    "/* "&amp;TEXT(SOURCE!C1462,"???0")&amp;" *"&amp;
      SOURCE!D1462&amp;", "&amp; IF(SOURCE!$P$2-LEN(SOURCE!D1462) &gt;= 0, REPT(" ",SOURCE!$P$2-LEN(SOURCE!D1462)), "")&amp;
      SOURCE!E1462&amp;", "&amp; IF(SOURCE!$Q$2-LEN(SOURCE!E1462) &gt;= 0, REPT(" ",SOURCE!$Q$2-LEN(SOURCE!E1462)), "")&amp;
      SOURCE!F1462&amp;", "&amp; IF(SOURCE!$R$2-LEN(SOURCE!F1462) &gt;=0, REPT(" ",SOURCE!$R$2-LEN(SOURCE!F1462)), "")&amp;
      SOURCE!G1462&amp;", "&amp; IF(SOURCE!$S$2-LEN(SOURCE!G1462) &gt;= 0, REPT(" ",SOURCE!$S$2-LEN(SOURCE!G1462)), "")&amp;
      TEXT(SOURCE!H1462,"??0")&amp;", "&amp; IF(SOURCE!$T$2-3 &gt;= 0, REPT(" ",SOURCE!$T$2-3), "")&amp;
      TEXT(SOURCE!I1462,"??0")&amp;", "&amp; IF(SOURCE!$U$2-3 &gt;= 0, REPT(" ",SOURCE!$U$2-3), "")&amp;
      SOURCE!J1462&amp;", "&amp; IF(SOURCE!$V$2-LEN(SOURCE!J1462) &gt;= 0, REPT(" ",SOURCE!$V$2-LEN(SOURCE!J1462)), "")&amp;
      SOURCE!K1462&amp;      IF(SOURCE!$W$2-LEN(SOURCE!K1462) &gt;= 0, REPT(" ",SOURCE!$W$2-LEN(SOURCE!K1462)), "")&amp;
  ", "&amp; SOURCE!L1462&amp;      IF(SOURCE!$Y$2-LEN(SOURCE!L1462) &gt;= 0, REPT(" ",SOURCE!$Y$2-LEN(SOURCE!L1462)), "")&amp;
      "},"&amp;IF(SOURCE!M1462&lt;&gt;"","   "&amp;SOURCE!M1462,"")
 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463" spans="1:1">
      <c r="A1463" s="14" t="str">
        <f>IF(SOURCE!C1463&lt;0,VLOOKUP(SOURCE!C1463,lookups!A$1:B$25,2,0),
  IF(ISBLANK(SOURCE!C1463),
    "",
    "/* "&amp;TEXT(SOURCE!C1463,"???0")&amp;" *"&amp;
      SOURCE!D1463&amp;", "&amp; IF(SOURCE!$P$2-LEN(SOURCE!D1463) &gt;= 0, REPT(" ",SOURCE!$P$2-LEN(SOURCE!D1463)), "")&amp;
      SOURCE!E1463&amp;", "&amp; IF(SOURCE!$Q$2-LEN(SOURCE!E1463) &gt;= 0, REPT(" ",SOURCE!$Q$2-LEN(SOURCE!E1463)), "")&amp;
      SOURCE!F1463&amp;", "&amp; IF(SOURCE!$R$2-LEN(SOURCE!F1463) &gt;=0, REPT(" ",SOURCE!$R$2-LEN(SOURCE!F1463)), "")&amp;
      SOURCE!G1463&amp;", "&amp; IF(SOURCE!$S$2-LEN(SOURCE!G1463) &gt;= 0, REPT(" ",SOURCE!$S$2-LEN(SOURCE!G1463)), "")&amp;
      TEXT(SOURCE!H1463,"??0")&amp;", "&amp; IF(SOURCE!$T$2-3 &gt;= 0, REPT(" ",SOURCE!$T$2-3), "")&amp;
      TEXT(SOURCE!I1463,"??0")&amp;", "&amp; IF(SOURCE!$U$2-3 &gt;= 0, REPT(" ",SOURCE!$U$2-3), "")&amp;
      SOURCE!J1463&amp;", "&amp; IF(SOURCE!$V$2-LEN(SOURCE!J1463) &gt;= 0, REPT(" ",SOURCE!$V$2-LEN(SOURCE!J1463)), "")&amp;
      SOURCE!K1463&amp;      IF(SOURCE!$W$2-LEN(SOURCE!K1463) &gt;= 0, REPT(" ",SOURCE!$W$2-LEN(SOURCE!K1463)), "")&amp;
  ", "&amp; SOURCE!L1463&amp;      IF(SOURCE!$Y$2-LEN(SOURCE!L1463) &gt;= 0, REPT(" ",SOURCE!$Y$2-LEN(SOURCE!L1463)), "")&amp;
      "},"&amp;IF(SOURCE!M1463&lt;&gt;"","   "&amp;SOURCE!M1463,"")
 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464" spans="1:1">
      <c r="A1464" s="14" t="str">
        <f>IF(SOURCE!C1464&lt;0,VLOOKUP(SOURCE!C1464,lookups!A$1:B$25,2,0),
  IF(ISBLANK(SOURCE!C1464),
    "",
    "/* "&amp;TEXT(SOURCE!C1464,"???0")&amp;" *"&amp;
      SOURCE!D1464&amp;", "&amp; IF(SOURCE!$P$2-LEN(SOURCE!D1464) &gt;= 0, REPT(" ",SOURCE!$P$2-LEN(SOURCE!D1464)), "")&amp;
      SOURCE!E1464&amp;", "&amp; IF(SOURCE!$Q$2-LEN(SOURCE!E1464) &gt;= 0, REPT(" ",SOURCE!$Q$2-LEN(SOURCE!E1464)), "")&amp;
      SOURCE!F1464&amp;", "&amp; IF(SOURCE!$R$2-LEN(SOURCE!F1464) &gt;=0, REPT(" ",SOURCE!$R$2-LEN(SOURCE!F1464)), "")&amp;
      SOURCE!G1464&amp;", "&amp; IF(SOURCE!$S$2-LEN(SOURCE!G1464) &gt;= 0, REPT(" ",SOURCE!$S$2-LEN(SOURCE!G1464)), "")&amp;
      TEXT(SOURCE!H1464,"??0")&amp;", "&amp; IF(SOURCE!$T$2-3 &gt;= 0, REPT(" ",SOURCE!$T$2-3), "")&amp;
      TEXT(SOURCE!I1464,"??0")&amp;", "&amp; IF(SOURCE!$U$2-3 &gt;= 0, REPT(" ",SOURCE!$U$2-3), "")&amp;
      SOURCE!J1464&amp;", "&amp; IF(SOURCE!$V$2-LEN(SOURCE!J1464) &gt;= 0, REPT(" ",SOURCE!$V$2-LEN(SOURCE!J1464)), "")&amp;
      SOURCE!K1464&amp;      IF(SOURCE!$W$2-LEN(SOURCE!K1464) &gt;= 0, REPT(" ",SOURCE!$W$2-LEN(SOURCE!K1464)), "")&amp;
  ", "&amp; SOURCE!L1464&amp;      IF(SOURCE!$Y$2-LEN(SOURCE!L1464) &gt;= 0, REPT(" ",SOURCE!$Y$2-LEN(SOURCE!L1464)), "")&amp;
      "},"&amp;IF(SOURCE!M1464&lt;&gt;"","   "&amp;SOURCE!M1464,"")
 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465" spans="1:1">
      <c r="A1465" s="14" t="str">
        <f>IF(SOURCE!C1465&lt;0,VLOOKUP(SOURCE!C1465,lookups!A$1:B$25,2,0),
  IF(ISBLANK(SOURCE!C1465),
    "",
    "/* "&amp;TEXT(SOURCE!C1465,"???0")&amp;" *"&amp;
      SOURCE!D1465&amp;", "&amp; IF(SOURCE!$P$2-LEN(SOURCE!D1465) &gt;= 0, REPT(" ",SOURCE!$P$2-LEN(SOURCE!D1465)), "")&amp;
      SOURCE!E1465&amp;", "&amp; IF(SOURCE!$Q$2-LEN(SOURCE!E1465) &gt;= 0, REPT(" ",SOURCE!$Q$2-LEN(SOURCE!E1465)), "")&amp;
      SOURCE!F1465&amp;", "&amp; IF(SOURCE!$R$2-LEN(SOURCE!F1465) &gt;=0, REPT(" ",SOURCE!$R$2-LEN(SOURCE!F1465)), "")&amp;
      SOURCE!G1465&amp;", "&amp; IF(SOURCE!$S$2-LEN(SOURCE!G1465) &gt;= 0, REPT(" ",SOURCE!$S$2-LEN(SOURCE!G1465)), "")&amp;
      TEXT(SOURCE!H1465,"??0")&amp;", "&amp; IF(SOURCE!$T$2-3 &gt;= 0, REPT(" ",SOURCE!$T$2-3), "")&amp;
      TEXT(SOURCE!I1465,"??0")&amp;", "&amp; IF(SOURCE!$U$2-3 &gt;= 0, REPT(" ",SOURCE!$U$2-3), "")&amp;
      SOURCE!J1465&amp;", "&amp; IF(SOURCE!$V$2-LEN(SOURCE!J1465) &gt;= 0, REPT(" ",SOURCE!$V$2-LEN(SOURCE!J1465)), "")&amp;
      SOURCE!K1465&amp;      IF(SOURCE!$W$2-LEN(SOURCE!K1465) &gt;= 0, REPT(" ",SOURCE!$W$2-LEN(SOURCE!K1465)), "")&amp;
  ", "&amp; SOURCE!L1465&amp;      IF(SOURCE!$Y$2-LEN(SOURCE!L1465) &gt;= 0, REPT(" ",SOURCE!$Y$2-LEN(SOURCE!L1465)), "")&amp;
      "},"&amp;IF(SOURCE!M1465&lt;&gt;"","   "&amp;SOURCE!M1465,"")
 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466" spans="1:1">
      <c r="A1466" s="14" t="str">
        <f>IF(SOURCE!C1466&lt;0,VLOOKUP(SOURCE!C1466,lookups!A$1:B$25,2,0),
  IF(ISBLANK(SOURCE!C1466),
    "",
    "/* "&amp;TEXT(SOURCE!C1466,"???0")&amp;" *"&amp;
      SOURCE!D1466&amp;", "&amp; IF(SOURCE!$P$2-LEN(SOURCE!D1466) &gt;= 0, REPT(" ",SOURCE!$P$2-LEN(SOURCE!D1466)), "")&amp;
      SOURCE!E1466&amp;", "&amp; IF(SOURCE!$Q$2-LEN(SOURCE!E1466) &gt;= 0, REPT(" ",SOURCE!$Q$2-LEN(SOURCE!E1466)), "")&amp;
      SOURCE!F1466&amp;", "&amp; IF(SOURCE!$R$2-LEN(SOURCE!F1466) &gt;=0, REPT(" ",SOURCE!$R$2-LEN(SOURCE!F1466)), "")&amp;
      SOURCE!G1466&amp;", "&amp; IF(SOURCE!$S$2-LEN(SOURCE!G1466) &gt;= 0, REPT(" ",SOURCE!$S$2-LEN(SOURCE!G1466)), "")&amp;
      TEXT(SOURCE!H1466,"??0")&amp;", "&amp; IF(SOURCE!$T$2-3 &gt;= 0, REPT(" ",SOURCE!$T$2-3), "")&amp;
      TEXT(SOURCE!I1466,"??0")&amp;", "&amp; IF(SOURCE!$U$2-3 &gt;= 0, REPT(" ",SOURCE!$U$2-3), "")&amp;
      SOURCE!J1466&amp;", "&amp; IF(SOURCE!$V$2-LEN(SOURCE!J1466) &gt;= 0, REPT(" ",SOURCE!$V$2-LEN(SOURCE!J1466)), "")&amp;
      SOURCE!K1466&amp;      IF(SOURCE!$W$2-LEN(SOURCE!K1466) &gt;= 0, REPT(" ",SOURCE!$W$2-LEN(SOURCE!K1466)), "")&amp;
  ", "&amp; SOURCE!L1466&amp;      IF(SOURCE!$Y$2-LEN(SOURCE!L1466) &gt;= 0, REPT(" ",SOURCE!$Y$2-LEN(SOURCE!L1466)), "")&amp;
      "},"&amp;IF(SOURCE!M1466&lt;&gt;"","   "&amp;SOURCE!M1466,"")
 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467" spans="1:1">
      <c r="A1467" s="14" t="str">
        <f>IF(SOURCE!C1467&lt;0,VLOOKUP(SOURCE!C1467,lookups!A$1:B$25,2,0),
  IF(ISBLANK(SOURCE!C1467),
    "",
    "/* "&amp;TEXT(SOURCE!C1467,"???0")&amp;" *"&amp;
      SOURCE!D1467&amp;", "&amp; IF(SOURCE!$P$2-LEN(SOURCE!D1467) &gt;= 0, REPT(" ",SOURCE!$P$2-LEN(SOURCE!D1467)), "")&amp;
      SOURCE!E1467&amp;", "&amp; IF(SOURCE!$Q$2-LEN(SOURCE!E1467) &gt;= 0, REPT(" ",SOURCE!$Q$2-LEN(SOURCE!E1467)), "")&amp;
      SOURCE!F1467&amp;", "&amp; IF(SOURCE!$R$2-LEN(SOURCE!F1467) &gt;=0, REPT(" ",SOURCE!$R$2-LEN(SOURCE!F1467)), "")&amp;
      SOURCE!G1467&amp;", "&amp; IF(SOURCE!$S$2-LEN(SOURCE!G1467) &gt;= 0, REPT(" ",SOURCE!$S$2-LEN(SOURCE!G1467)), "")&amp;
      TEXT(SOURCE!H1467,"??0")&amp;", "&amp; IF(SOURCE!$T$2-3 &gt;= 0, REPT(" ",SOURCE!$T$2-3), "")&amp;
      TEXT(SOURCE!I1467,"??0")&amp;", "&amp; IF(SOURCE!$U$2-3 &gt;= 0, REPT(" ",SOURCE!$U$2-3), "")&amp;
      SOURCE!J1467&amp;", "&amp; IF(SOURCE!$V$2-LEN(SOURCE!J1467) &gt;= 0, REPT(" ",SOURCE!$V$2-LEN(SOURCE!J1467)), "")&amp;
      SOURCE!K1467&amp;      IF(SOURCE!$W$2-LEN(SOURCE!K1467) &gt;= 0, REPT(" ",SOURCE!$W$2-LEN(SOURCE!K1467)), "")&amp;
  ", "&amp; SOURCE!L1467&amp;      IF(SOURCE!$Y$2-LEN(SOURCE!L1467) &gt;= 0, REPT(" ",SOURCE!$Y$2-LEN(SOURCE!L1467)), "")&amp;
      "},"&amp;IF(SOURCE!M1467&lt;&gt;"","   "&amp;SOURCE!M1467,"")
 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468" spans="1:1">
      <c r="A1468" s="14" t="str">
        <f>IF(SOURCE!C1468&lt;0,VLOOKUP(SOURCE!C1468,lookups!A$1:B$25,2,0),
  IF(ISBLANK(SOURCE!C1468),
    "",
    "/* "&amp;TEXT(SOURCE!C1468,"???0")&amp;" *"&amp;
      SOURCE!D1468&amp;", "&amp; IF(SOURCE!$P$2-LEN(SOURCE!D1468) &gt;= 0, REPT(" ",SOURCE!$P$2-LEN(SOURCE!D1468)), "")&amp;
      SOURCE!E1468&amp;", "&amp; IF(SOURCE!$Q$2-LEN(SOURCE!E1468) &gt;= 0, REPT(" ",SOURCE!$Q$2-LEN(SOURCE!E1468)), "")&amp;
      SOURCE!F1468&amp;", "&amp; IF(SOURCE!$R$2-LEN(SOURCE!F1468) &gt;=0, REPT(" ",SOURCE!$R$2-LEN(SOURCE!F1468)), "")&amp;
      SOURCE!G1468&amp;", "&amp; IF(SOURCE!$S$2-LEN(SOURCE!G1468) &gt;= 0, REPT(" ",SOURCE!$S$2-LEN(SOURCE!G1468)), "")&amp;
      TEXT(SOURCE!H1468,"??0")&amp;", "&amp; IF(SOURCE!$T$2-3 &gt;= 0, REPT(" ",SOURCE!$T$2-3), "")&amp;
      TEXT(SOURCE!I1468,"??0")&amp;", "&amp; IF(SOURCE!$U$2-3 &gt;= 0, REPT(" ",SOURCE!$U$2-3), "")&amp;
      SOURCE!J1468&amp;", "&amp; IF(SOURCE!$V$2-LEN(SOURCE!J1468) &gt;= 0, REPT(" ",SOURCE!$V$2-LEN(SOURCE!J1468)), "")&amp;
      SOURCE!K1468&amp;      IF(SOURCE!$W$2-LEN(SOURCE!K1468) &gt;= 0, REPT(" ",SOURCE!$W$2-LEN(SOURCE!K1468)), "")&amp;
  ", "&amp; SOURCE!L1468&amp;      IF(SOURCE!$Y$2-LEN(SOURCE!L1468) &gt;= 0, REPT(" ",SOURCE!$Y$2-LEN(SOURCE!L1468)), "")&amp;
      "},"&amp;IF(SOURCE!M1468&lt;&gt;"","   "&amp;SOURCE!M1468,"")
 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469" spans="1:1">
      <c r="A1469" s="14" t="str">
        <f>IF(SOURCE!C1469&lt;0,VLOOKUP(SOURCE!C1469,lookups!A$1:B$25,2,0),
  IF(ISBLANK(SOURCE!C1469),
    "",
    "/* "&amp;TEXT(SOURCE!C1469,"???0")&amp;" *"&amp;
      SOURCE!D1469&amp;", "&amp; IF(SOURCE!$P$2-LEN(SOURCE!D1469) &gt;= 0, REPT(" ",SOURCE!$P$2-LEN(SOURCE!D1469)), "")&amp;
      SOURCE!E1469&amp;", "&amp; IF(SOURCE!$Q$2-LEN(SOURCE!E1469) &gt;= 0, REPT(" ",SOURCE!$Q$2-LEN(SOURCE!E1469)), "")&amp;
      SOURCE!F1469&amp;", "&amp; IF(SOURCE!$R$2-LEN(SOURCE!F1469) &gt;=0, REPT(" ",SOURCE!$R$2-LEN(SOURCE!F1469)), "")&amp;
      SOURCE!G1469&amp;", "&amp; IF(SOURCE!$S$2-LEN(SOURCE!G1469) &gt;= 0, REPT(" ",SOURCE!$S$2-LEN(SOURCE!G1469)), "")&amp;
      TEXT(SOURCE!H1469,"??0")&amp;", "&amp; IF(SOURCE!$T$2-3 &gt;= 0, REPT(" ",SOURCE!$T$2-3), "")&amp;
      TEXT(SOURCE!I1469,"??0")&amp;", "&amp; IF(SOURCE!$U$2-3 &gt;= 0, REPT(" ",SOURCE!$U$2-3), "")&amp;
      SOURCE!J1469&amp;", "&amp; IF(SOURCE!$V$2-LEN(SOURCE!J1469) &gt;= 0, REPT(" ",SOURCE!$V$2-LEN(SOURCE!J1469)), "")&amp;
      SOURCE!K1469&amp;      IF(SOURCE!$W$2-LEN(SOURCE!K1469) &gt;= 0, REPT(" ",SOURCE!$W$2-LEN(SOURCE!K1469)), "")&amp;
  ", "&amp; SOURCE!L1469&amp;      IF(SOURCE!$Y$2-LEN(SOURCE!L1469) &gt;= 0, REPT(" ",SOURCE!$Y$2-LEN(SOURCE!L1469)), "")&amp;
      "},"&amp;IF(SOURCE!M1469&lt;&gt;"","   "&amp;SOURCE!M1469,"")
 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470" spans="1:1">
      <c r="A1470" s="14" t="str">
        <f>IF(SOURCE!C1470&lt;0,VLOOKUP(SOURCE!C1470,lookups!A$1:B$25,2,0),
  IF(ISBLANK(SOURCE!C1470),
    "",
    "/* "&amp;TEXT(SOURCE!C1470,"???0")&amp;" *"&amp;
      SOURCE!D1470&amp;", "&amp; IF(SOURCE!$P$2-LEN(SOURCE!D1470) &gt;= 0, REPT(" ",SOURCE!$P$2-LEN(SOURCE!D1470)), "")&amp;
      SOURCE!E1470&amp;", "&amp; IF(SOURCE!$Q$2-LEN(SOURCE!E1470) &gt;= 0, REPT(" ",SOURCE!$Q$2-LEN(SOURCE!E1470)), "")&amp;
      SOURCE!F1470&amp;", "&amp; IF(SOURCE!$R$2-LEN(SOURCE!F1470) &gt;=0, REPT(" ",SOURCE!$R$2-LEN(SOURCE!F1470)), "")&amp;
      SOURCE!G1470&amp;", "&amp; IF(SOURCE!$S$2-LEN(SOURCE!G1470) &gt;= 0, REPT(" ",SOURCE!$S$2-LEN(SOURCE!G1470)), "")&amp;
      TEXT(SOURCE!H1470,"??0")&amp;", "&amp; IF(SOURCE!$T$2-3 &gt;= 0, REPT(" ",SOURCE!$T$2-3), "")&amp;
      TEXT(SOURCE!I1470,"??0")&amp;", "&amp; IF(SOURCE!$U$2-3 &gt;= 0, REPT(" ",SOURCE!$U$2-3), "")&amp;
      SOURCE!J1470&amp;", "&amp; IF(SOURCE!$V$2-LEN(SOURCE!J1470) &gt;= 0, REPT(" ",SOURCE!$V$2-LEN(SOURCE!J1470)), "")&amp;
      SOURCE!K1470&amp;      IF(SOURCE!$W$2-LEN(SOURCE!K1470) &gt;= 0, REPT(" ",SOURCE!$W$2-LEN(SOURCE!K1470)), "")&amp;
  ", "&amp; SOURCE!L1470&amp;      IF(SOURCE!$Y$2-LEN(SOURCE!L1470) &gt;= 0, REPT(" ",SOURCE!$Y$2-LEN(SOURCE!L1470)), "")&amp;
      "},"&amp;IF(SOURCE!M1470&lt;&gt;"","   "&amp;SOURCE!M1470,"")
 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471" spans="1:1">
      <c r="A1471" s="14" t="str">
        <f>IF(SOURCE!C1471&lt;0,VLOOKUP(SOURCE!C1471,lookups!A$1:B$25,2,0),
  IF(ISBLANK(SOURCE!C1471),
    "",
    "/* "&amp;TEXT(SOURCE!C1471,"???0")&amp;" *"&amp;
      SOURCE!D1471&amp;", "&amp; IF(SOURCE!$P$2-LEN(SOURCE!D1471) &gt;= 0, REPT(" ",SOURCE!$P$2-LEN(SOURCE!D1471)), "")&amp;
      SOURCE!E1471&amp;", "&amp; IF(SOURCE!$Q$2-LEN(SOURCE!E1471) &gt;= 0, REPT(" ",SOURCE!$Q$2-LEN(SOURCE!E1471)), "")&amp;
      SOURCE!F1471&amp;", "&amp; IF(SOURCE!$R$2-LEN(SOURCE!F1471) &gt;=0, REPT(" ",SOURCE!$R$2-LEN(SOURCE!F1471)), "")&amp;
      SOURCE!G1471&amp;", "&amp; IF(SOURCE!$S$2-LEN(SOURCE!G1471) &gt;= 0, REPT(" ",SOURCE!$S$2-LEN(SOURCE!G1471)), "")&amp;
      TEXT(SOURCE!H1471,"??0")&amp;", "&amp; IF(SOURCE!$T$2-3 &gt;= 0, REPT(" ",SOURCE!$T$2-3), "")&amp;
      TEXT(SOURCE!I1471,"??0")&amp;", "&amp; IF(SOURCE!$U$2-3 &gt;= 0, REPT(" ",SOURCE!$U$2-3), "")&amp;
      SOURCE!J1471&amp;", "&amp; IF(SOURCE!$V$2-LEN(SOURCE!J1471) &gt;= 0, REPT(" ",SOURCE!$V$2-LEN(SOURCE!J1471)), "")&amp;
      SOURCE!K1471&amp;      IF(SOURCE!$W$2-LEN(SOURCE!K1471) &gt;= 0, REPT(" ",SOURCE!$W$2-LEN(SOURCE!K1471)), "")&amp;
  ", "&amp; SOURCE!L1471&amp;      IF(SOURCE!$Y$2-LEN(SOURCE!L1471) &gt;= 0, REPT(" ",SOURCE!$Y$2-LEN(SOURCE!L1471)), "")&amp;
      "},"&amp;IF(SOURCE!M1471&lt;&gt;"","   "&amp;SOURCE!M1471,"")
 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472" spans="1:1">
      <c r="A1472" s="14" t="str">
        <f>IF(SOURCE!C1472&lt;0,VLOOKUP(SOURCE!C1472,lookups!A$1:B$25,2,0),
  IF(ISBLANK(SOURCE!C1472),
    "",
    "/* "&amp;TEXT(SOURCE!C1472,"???0")&amp;" *"&amp;
      SOURCE!D1472&amp;", "&amp; IF(SOURCE!$P$2-LEN(SOURCE!D1472) &gt;= 0, REPT(" ",SOURCE!$P$2-LEN(SOURCE!D1472)), "")&amp;
      SOURCE!E1472&amp;", "&amp; IF(SOURCE!$Q$2-LEN(SOURCE!E1472) &gt;= 0, REPT(" ",SOURCE!$Q$2-LEN(SOURCE!E1472)), "")&amp;
      SOURCE!F1472&amp;", "&amp; IF(SOURCE!$R$2-LEN(SOURCE!F1472) &gt;=0, REPT(" ",SOURCE!$R$2-LEN(SOURCE!F1472)), "")&amp;
      SOURCE!G1472&amp;", "&amp; IF(SOURCE!$S$2-LEN(SOURCE!G1472) &gt;= 0, REPT(" ",SOURCE!$S$2-LEN(SOURCE!G1472)), "")&amp;
      TEXT(SOURCE!H1472,"??0")&amp;", "&amp; IF(SOURCE!$T$2-3 &gt;= 0, REPT(" ",SOURCE!$T$2-3), "")&amp;
      TEXT(SOURCE!I1472,"??0")&amp;", "&amp; IF(SOURCE!$U$2-3 &gt;= 0, REPT(" ",SOURCE!$U$2-3), "")&amp;
      SOURCE!J1472&amp;", "&amp; IF(SOURCE!$V$2-LEN(SOURCE!J1472) &gt;= 0, REPT(" ",SOURCE!$V$2-LEN(SOURCE!J1472)), "")&amp;
      SOURCE!K1472&amp;      IF(SOURCE!$W$2-LEN(SOURCE!K1472) &gt;= 0, REPT(" ",SOURCE!$W$2-LEN(SOURCE!K1472)), "")&amp;
  ", "&amp; SOURCE!L1472&amp;      IF(SOURCE!$Y$2-LEN(SOURCE!L1472) &gt;= 0, REPT(" ",SOURCE!$Y$2-LEN(SOURCE!L1472)), "")&amp;
      "},"&amp;IF(SOURCE!M1472&lt;&gt;"","   "&amp;SOURCE!M1472,"")
 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473" spans="1:1">
      <c r="A1473" s="14" t="str">
        <f>IF(SOURCE!C1473&lt;0,VLOOKUP(SOURCE!C1473,lookups!A$1:B$25,2,0),
  IF(ISBLANK(SOURCE!C1473),
    "",
    "/* "&amp;TEXT(SOURCE!C1473,"???0")&amp;" *"&amp;
      SOURCE!D1473&amp;", "&amp; IF(SOURCE!$P$2-LEN(SOURCE!D1473) &gt;= 0, REPT(" ",SOURCE!$P$2-LEN(SOURCE!D1473)), "")&amp;
      SOURCE!E1473&amp;", "&amp; IF(SOURCE!$Q$2-LEN(SOURCE!E1473) &gt;= 0, REPT(" ",SOURCE!$Q$2-LEN(SOURCE!E1473)), "")&amp;
      SOURCE!F1473&amp;", "&amp; IF(SOURCE!$R$2-LEN(SOURCE!F1473) &gt;=0, REPT(" ",SOURCE!$R$2-LEN(SOURCE!F1473)), "")&amp;
      SOURCE!G1473&amp;", "&amp; IF(SOURCE!$S$2-LEN(SOURCE!G1473) &gt;= 0, REPT(" ",SOURCE!$S$2-LEN(SOURCE!G1473)), "")&amp;
      TEXT(SOURCE!H1473,"??0")&amp;", "&amp; IF(SOURCE!$T$2-3 &gt;= 0, REPT(" ",SOURCE!$T$2-3), "")&amp;
      TEXT(SOURCE!I1473,"??0")&amp;", "&amp; IF(SOURCE!$U$2-3 &gt;= 0, REPT(" ",SOURCE!$U$2-3), "")&amp;
      SOURCE!J1473&amp;", "&amp; IF(SOURCE!$V$2-LEN(SOURCE!J1473) &gt;= 0, REPT(" ",SOURCE!$V$2-LEN(SOURCE!J1473)), "")&amp;
      SOURCE!K1473&amp;      IF(SOURCE!$W$2-LEN(SOURCE!K1473) &gt;= 0, REPT(" ",SOURCE!$W$2-LEN(SOURCE!K1473)), "")&amp;
  ", "&amp; SOURCE!L1473&amp;      IF(SOURCE!$Y$2-LEN(SOURCE!L1473) &gt;= 0, REPT(" ",SOURCE!$Y$2-LEN(SOURCE!L1473)), "")&amp;
      "},"&amp;IF(SOURCE!M1473&lt;&gt;"","   "&amp;SOURCE!M1473,"")
 )
)</f>
        <v>/* 1596 */  { fnGetIntegerSignMode,        NOPARAM,                     "SMODE?",                                      "SMODE?",                                      0,       0,       CAT_FNCT, SLS_ENABLED  , US_ENABLED  },</v>
      </c>
    </row>
    <row r="1474" spans="1:1">
      <c r="A1474" s="14" t="str">
        <f>IF(SOURCE!C1474&lt;0,VLOOKUP(SOURCE!C1474,lookups!A$1:B$25,2,0),
  IF(ISBLANK(SOURCE!C1474),
    "",
    "/* "&amp;TEXT(SOURCE!C1474,"???0")&amp;" *"&amp;
      SOURCE!D1474&amp;", "&amp; IF(SOURCE!$P$2-LEN(SOURCE!D1474) &gt;= 0, REPT(" ",SOURCE!$P$2-LEN(SOURCE!D1474)), "")&amp;
      SOURCE!E1474&amp;", "&amp; IF(SOURCE!$Q$2-LEN(SOURCE!E1474) &gt;= 0, REPT(" ",SOURCE!$Q$2-LEN(SOURCE!E1474)), "")&amp;
      SOURCE!F1474&amp;", "&amp; IF(SOURCE!$R$2-LEN(SOURCE!F1474) &gt;=0, REPT(" ",SOURCE!$R$2-LEN(SOURCE!F1474)), "")&amp;
      SOURCE!G1474&amp;", "&amp; IF(SOURCE!$S$2-LEN(SOURCE!G1474) &gt;= 0, REPT(" ",SOURCE!$S$2-LEN(SOURCE!G1474)), "")&amp;
      TEXT(SOURCE!H1474,"??0")&amp;", "&amp; IF(SOURCE!$T$2-3 &gt;= 0, REPT(" ",SOURCE!$T$2-3), "")&amp;
      TEXT(SOURCE!I1474,"??0")&amp;", "&amp; IF(SOURCE!$U$2-3 &gt;= 0, REPT(" ",SOURCE!$U$2-3), "")&amp;
      SOURCE!J1474&amp;", "&amp; IF(SOURCE!$V$2-LEN(SOURCE!J1474) &gt;= 0, REPT(" ",SOURCE!$V$2-LEN(SOURCE!J1474)), "")&amp;
      SOURCE!K1474&amp;      IF(SOURCE!$W$2-LEN(SOURCE!K1474) &gt;= 0, REPT(" ",SOURCE!$W$2-LEN(SOURCE!K1474)), "")&amp;
  ", "&amp; SOURCE!L1474&amp;      IF(SOURCE!$Y$2-LEN(SOURCE!L1474) &gt;= 0, REPT(" ",SOURCE!$Y$2-LEN(SOURCE!L1474)), "")&amp;
      "},"&amp;IF(SOURCE!M1474&lt;&gt;"","   "&amp;SOURCE!M1474,"")
 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475" spans="1:1">
      <c r="A1475" s="14" t="str">
        <f>IF(SOURCE!C1475&lt;0,VLOOKUP(SOURCE!C1475,lookups!A$1:B$25,2,0),
  IF(ISBLANK(SOURCE!C1475),
    "",
    "/* "&amp;TEXT(SOURCE!C1475,"???0")&amp;" *"&amp;
      SOURCE!D1475&amp;", "&amp; IF(SOURCE!$P$2-LEN(SOURCE!D1475) &gt;= 0, REPT(" ",SOURCE!$P$2-LEN(SOURCE!D1475)), "")&amp;
      SOURCE!E1475&amp;", "&amp; IF(SOURCE!$Q$2-LEN(SOURCE!E1475) &gt;= 0, REPT(" ",SOURCE!$Q$2-LEN(SOURCE!E1475)), "")&amp;
      SOURCE!F1475&amp;", "&amp; IF(SOURCE!$R$2-LEN(SOURCE!F1475) &gt;=0, REPT(" ",SOURCE!$R$2-LEN(SOURCE!F1475)), "")&amp;
      SOURCE!G1475&amp;", "&amp; IF(SOURCE!$S$2-LEN(SOURCE!G1475) &gt;= 0, REPT(" ",SOURCE!$S$2-LEN(SOURCE!G1475)), "")&amp;
      TEXT(SOURCE!H1475,"??0")&amp;", "&amp; IF(SOURCE!$T$2-3 &gt;= 0, REPT(" ",SOURCE!$T$2-3), "")&amp;
      TEXT(SOURCE!I1475,"??0")&amp;", "&amp; IF(SOURCE!$U$2-3 &gt;= 0, REPT(" ",SOURCE!$U$2-3), "")&amp;
      SOURCE!J1475&amp;", "&amp; IF(SOURCE!$V$2-LEN(SOURCE!J1475) &gt;= 0, REPT(" ",SOURCE!$V$2-LEN(SOURCE!J1475)), "")&amp;
      SOURCE!K1475&amp;      IF(SOURCE!$W$2-LEN(SOURCE!K1475) &gt;= 0, REPT(" ",SOURCE!$W$2-LEN(SOURCE!K1475)), "")&amp;
  ", "&amp; SOURCE!L1475&amp;      IF(SOURCE!$Y$2-LEN(SOURCE!L1475) &gt;= 0, REPT(" ",SOURCE!$Y$2-LEN(SOURCE!L1475)), "")&amp;
      "},"&amp;IF(SOURCE!M1475&lt;&gt;"","   "&amp;SOURCE!M1475,"")
 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476" spans="1:1">
      <c r="A1476" s="14" t="str">
        <f>IF(SOURCE!C1476&lt;0,VLOOKUP(SOURCE!C1476,lookups!A$1:B$25,2,0),
  IF(ISBLANK(SOURCE!C1476),
    "",
    "/* "&amp;TEXT(SOURCE!C1476,"???0")&amp;" *"&amp;
      SOURCE!D1476&amp;", "&amp; IF(SOURCE!$P$2-LEN(SOURCE!D1476) &gt;= 0, REPT(" ",SOURCE!$P$2-LEN(SOURCE!D1476)), "")&amp;
      SOURCE!E1476&amp;", "&amp; IF(SOURCE!$Q$2-LEN(SOURCE!E1476) &gt;= 0, REPT(" ",SOURCE!$Q$2-LEN(SOURCE!E1476)), "")&amp;
      SOURCE!F1476&amp;", "&amp; IF(SOURCE!$R$2-LEN(SOURCE!F1476) &gt;=0, REPT(" ",SOURCE!$R$2-LEN(SOURCE!F1476)), "")&amp;
      SOURCE!G1476&amp;", "&amp; IF(SOURCE!$S$2-LEN(SOURCE!G1476) &gt;= 0, REPT(" ",SOURCE!$S$2-LEN(SOURCE!G1476)), "")&amp;
      TEXT(SOURCE!H1476,"??0")&amp;", "&amp; IF(SOURCE!$T$2-3 &gt;= 0, REPT(" ",SOURCE!$T$2-3), "")&amp;
      TEXT(SOURCE!I1476,"??0")&amp;", "&amp; IF(SOURCE!$U$2-3 &gt;= 0, REPT(" ",SOURCE!$U$2-3), "")&amp;
      SOURCE!J1476&amp;", "&amp; IF(SOURCE!$V$2-LEN(SOURCE!J1476) &gt;= 0, REPT(" ",SOURCE!$V$2-LEN(SOURCE!J1476)), "")&amp;
      SOURCE!K1476&amp;      IF(SOURCE!$W$2-LEN(SOURCE!K1476) &gt;= 0, REPT(" ",SOURCE!$W$2-LEN(SOURCE!K1476)), "")&amp;
  ", "&amp; SOURCE!L1476&amp;      IF(SOURCE!$Y$2-LEN(SOURCE!L1476) &gt;= 0, REPT(" ",SOURCE!$Y$2-LEN(SOURCE!L1476)), "")&amp;
      "},"&amp;IF(SOURCE!M1476&lt;&gt;"","   "&amp;SOURCE!M1476,"")
 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477" spans="1:1">
      <c r="A1477" s="14" t="str">
        <f>IF(SOURCE!C1477&lt;0,VLOOKUP(SOURCE!C1477,lookups!A$1:B$25,2,0),
  IF(ISBLANK(SOURCE!C1477),
    "",
    "/* "&amp;TEXT(SOURCE!C1477,"???0")&amp;" *"&amp;
      SOURCE!D1477&amp;", "&amp; IF(SOURCE!$P$2-LEN(SOURCE!D1477) &gt;= 0, REPT(" ",SOURCE!$P$2-LEN(SOURCE!D1477)), "")&amp;
      SOURCE!E1477&amp;", "&amp; IF(SOURCE!$Q$2-LEN(SOURCE!E1477) &gt;= 0, REPT(" ",SOURCE!$Q$2-LEN(SOURCE!E1477)), "")&amp;
      SOURCE!F1477&amp;", "&amp; IF(SOURCE!$R$2-LEN(SOURCE!F1477) &gt;=0, REPT(" ",SOURCE!$R$2-LEN(SOURCE!F1477)), "")&amp;
      SOURCE!G1477&amp;", "&amp; IF(SOURCE!$S$2-LEN(SOURCE!G1477) &gt;= 0, REPT(" ",SOURCE!$S$2-LEN(SOURCE!G1477)), "")&amp;
      TEXT(SOURCE!H1477,"??0")&amp;", "&amp; IF(SOURCE!$T$2-3 &gt;= 0, REPT(" ",SOURCE!$T$2-3), "")&amp;
      TEXT(SOURCE!I1477,"??0")&amp;", "&amp; IF(SOURCE!$U$2-3 &gt;= 0, REPT(" ",SOURCE!$U$2-3), "")&amp;
      SOURCE!J1477&amp;", "&amp; IF(SOURCE!$V$2-LEN(SOURCE!J1477) &gt;= 0, REPT(" ",SOURCE!$V$2-LEN(SOURCE!J1477)), "")&amp;
      SOURCE!K1477&amp;      IF(SOURCE!$W$2-LEN(SOURCE!K1477) &gt;= 0, REPT(" ",SOURCE!$W$2-LEN(SOURCE!K1477)), "")&amp;
  ", "&amp; SOURCE!L1477&amp;      IF(SOURCE!$Y$2-LEN(SOURCE!L1477) &gt;= 0, REPT(" ",SOURCE!$Y$2-LEN(SOURCE!L1477)), "")&amp;
      "},"&amp;IF(SOURCE!M1477&lt;&gt;"","   "&amp;SOURCE!M1477,"")
 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478" spans="1:1">
      <c r="A1478" s="14" t="str">
        <f>IF(SOURCE!C1478&lt;0,VLOOKUP(SOURCE!C1478,lookups!A$1:B$25,2,0),
  IF(ISBLANK(SOURCE!C1478),
    "",
    "/* "&amp;TEXT(SOURCE!C1478,"???0")&amp;" *"&amp;
      SOURCE!D1478&amp;", "&amp; IF(SOURCE!$P$2-LEN(SOURCE!D1478) &gt;= 0, REPT(" ",SOURCE!$P$2-LEN(SOURCE!D1478)), "")&amp;
      SOURCE!E1478&amp;", "&amp; IF(SOURCE!$Q$2-LEN(SOURCE!E1478) &gt;= 0, REPT(" ",SOURCE!$Q$2-LEN(SOURCE!E1478)), "")&amp;
      SOURCE!F1478&amp;", "&amp; IF(SOURCE!$R$2-LEN(SOURCE!F1478) &gt;=0, REPT(" ",SOURCE!$R$2-LEN(SOURCE!F1478)), "")&amp;
      SOURCE!G1478&amp;", "&amp; IF(SOURCE!$S$2-LEN(SOURCE!G1478) &gt;= 0, REPT(" ",SOURCE!$S$2-LEN(SOURCE!G1478)), "")&amp;
      TEXT(SOURCE!H1478,"??0")&amp;", "&amp; IF(SOURCE!$T$2-3 &gt;= 0, REPT(" ",SOURCE!$T$2-3), "")&amp;
      TEXT(SOURCE!I1478,"??0")&amp;", "&amp; IF(SOURCE!$U$2-3 &gt;= 0, REPT(" ",SOURCE!$U$2-3), "")&amp;
      SOURCE!J1478&amp;", "&amp; IF(SOURCE!$V$2-LEN(SOURCE!J1478) &gt;= 0, REPT(" ",SOURCE!$V$2-LEN(SOURCE!J1478)), "")&amp;
      SOURCE!K1478&amp;      IF(SOURCE!$W$2-LEN(SOURCE!K1478) &gt;= 0, REPT(" ",SOURCE!$W$2-LEN(SOURCE!K1478)), "")&amp;
  ", "&amp; SOURCE!L1478&amp;      IF(SOURCE!$Y$2-LEN(SOURCE!L1478) &gt;= 0, REPT(" ",SOURCE!$Y$2-LEN(SOURCE!L1478)), "")&amp;
      "},"&amp;IF(SOURCE!M1478&lt;&gt;"","   "&amp;SOURCE!M1478,"")
 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479" spans="1:1">
      <c r="A1479" s="14" t="str">
        <f>IF(SOURCE!C1479&lt;0,VLOOKUP(SOURCE!C1479,lookups!A$1:B$25,2,0),
  IF(ISBLANK(SOURCE!C1479),
    "",
    "/* "&amp;TEXT(SOURCE!C1479,"???0")&amp;" *"&amp;
      SOURCE!D1479&amp;", "&amp; IF(SOURCE!$P$2-LEN(SOURCE!D1479) &gt;= 0, REPT(" ",SOURCE!$P$2-LEN(SOURCE!D1479)), "")&amp;
      SOURCE!E1479&amp;", "&amp; IF(SOURCE!$Q$2-LEN(SOURCE!E1479) &gt;= 0, REPT(" ",SOURCE!$Q$2-LEN(SOURCE!E1479)), "")&amp;
      SOURCE!F1479&amp;", "&amp; IF(SOURCE!$R$2-LEN(SOURCE!F1479) &gt;=0, REPT(" ",SOURCE!$R$2-LEN(SOURCE!F1479)), "")&amp;
      SOURCE!G1479&amp;", "&amp; IF(SOURCE!$S$2-LEN(SOURCE!G1479) &gt;= 0, REPT(" ",SOURCE!$S$2-LEN(SOURCE!G1479)), "")&amp;
      TEXT(SOURCE!H1479,"??0")&amp;", "&amp; IF(SOURCE!$T$2-3 &gt;= 0, REPT(" ",SOURCE!$T$2-3), "")&amp;
      TEXT(SOURCE!I1479,"??0")&amp;", "&amp; IF(SOURCE!$U$2-3 &gt;= 0, REPT(" ",SOURCE!$U$2-3), "")&amp;
      SOURCE!J1479&amp;", "&amp; IF(SOURCE!$V$2-LEN(SOURCE!J1479) &gt;= 0, REPT(" ",SOURCE!$V$2-LEN(SOURCE!J1479)), "")&amp;
      SOURCE!K1479&amp;      IF(SOURCE!$W$2-LEN(SOURCE!K1479) &gt;= 0, REPT(" ",SOURCE!$W$2-LEN(SOURCE!K1479)), "")&amp;
  ", "&amp; SOURCE!L1479&amp;      IF(SOURCE!$Y$2-LEN(SOURCE!L1479) &gt;= 0, REPT(" ",SOURCE!$Y$2-LEN(SOURCE!L1479)), "")&amp;
      "},"&amp;IF(SOURCE!M1479&lt;&gt;"","   "&amp;SOURCE!M1479,"")
 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480" spans="1:1">
      <c r="A1480" s="14" t="str">
        <f>IF(SOURCE!C1480&lt;0,VLOOKUP(SOURCE!C1480,lookups!A$1:B$25,2,0),
  IF(ISBLANK(SOURCE!C1480),
    "",
    "/* "&amp;TEXT(SOURCE!C1480,"???0")&amp;" *"&amp;
      SOURCE!D1480&amp;", "&amp; IF(SOURCE!$P$2-LEN(SOURCE!D1480) &gt;= 0, REPT(" ",SOURCE!$P$2-LEN(SOURCE!D1480)), "")&amp;
      SOURCE!E1480&amp;", "&amp; IF(SOURCE!$Q$2-LEN(SOURCE!E1480) &gt;= 0, REPT(" ",SOURCE!$Q$2-LEN(SOURCE!E1480)), "")&amp;
      SOURCE!F1480&amp;", "&amp; IF(SOURCE!$R$2-LEN(SOURCE!F1480) &gt;=0, REPT(" ",SOURCE!$R$2-LEN(SOURCE!F1480)), "")&amp;
      SOURCE!G1480&amp;", "&amp; IF(SOURCE!$S$2-LEN(SOURCE!G1480) &gt;= 0, REPT(" ",SOURCE!$S$2-LEN(SOURCE!G1480)), "")&amp;
      TEXT(SOURCE!H1480,"??0")&amp;", "&amp; IF(SOURCE!$T$2-3 &gt;= 0, REPT(" ",SOURCE!$T$2-3), "")&amp;
      TEXT(SOURCE!I1480,"??0")&amp;", "&amp; IF(SOURCE!$U$2-3 &gt;= 0, REPT(" ",SOURCE!$U$2-3), "")&amp;
      SOURCE!J1480&amp;", "&amp; IF(SOURCE!$V$2-LEN(SOURCE!J1480) &gt;= 0, REPT(" ",SOURCE!$V$2-LEN(SOURCE!J1480)), "")&amp;
      SOURCE!K1480&amp;      IF(SOURCE!$W$2-LEN(SOURCE!K1480) &gt;= 0, REPT(" ",SOURCE!$W$2-LEN(SOURCE!K1480)), "")&amp;
  ", "&amp; SOURCE!L1480&amp;      IF(SOURCE!$Y$2-LEN(SOURCE!L1480) &gt;= 0, REPT(" ",SOURCE!$Y$2-LEN(SOURCE!L1480)), "")&amp;
      "},"&amp;IF(SOURCE!M1480&lt;&gt;"","   "&amp;SOURCE!M1480,"")
 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481" spans="1:1">
      <c r="A1481" s="14" t="str">
        <f>IF(SOURCE!C1481&lt;0,VLOOKUP(SOURCE!C1481,lookups!A$1:B$25,2,0),
  IF(ISBLANK(SOURCE!C1481),
    "",
    "/* "&amp;TEXT(SOURCE!C1481,"???0")&amp;" *"&amp;
      SOURCE!D1481&amp;", "&amp; IF(SOURCE!$P$2-LEN(SOURCE!D1481) &gt;= 0, REPT(" ",SOURCE!$P$2-LEN(SOURCE!D1481)), "")&amp;
      SOURCE!E1481&amp;", "&amp; IF(SOURCE!$Q$2-LEN(SOURCE!E1481) &gt;= 0, REPT(" ",SOURCE!$Q$2-LEN(SOURCE!E1481)), "")&amp;
      SOURCE!F1481&amp;", "&amp; IF(SOURCE!$R$2-LEN(SOURCE!F1481) &gt;=0, REPT(" ",SOURCE!$R$2-LEN(SOURCE!F1481)), "")&amp;
      SOURCE!G1481&amp;", "&amp; IF(SOURCE!$S$2-LEN(SOURCE!G1481) &gt;= 0, REPT(" ",SOURCE!$S$2-LEN(SOURCE!G1481)), "")&amp;
      TEXT(SOURCE!H1481,"??0")&amp;", "&amp; IF(SOURCE!$T$2-3 &gt;= 0, REPT(" ",SOURCE!$T$2-3), "")&amp;
      TEXT(SOURCE!I1481,"??0")&amp;", "&amp; IF(SOURCE!$U$2-3 &gt;= 0, REPT(" ",SOURCE!$U$2-3), "")&amp;
      SOURCE!J1481&amp;", "&amp; IF(SOURCE!$V$2-LEN(SOURCE!J1481) &gt;= 0, REPT(" ",SOURCE!$V$2-LEN(SOURCE!J1481)), "")&amp;
      SOURCE!K1481&amp;      IF(SOURCE!$W$2-LEN(SOURCE!K1481) &gt;= 0, REPT(" ",SOURCE!$W$2-LEN(SOURCE!K1481)), "")&amp;
  ", "&amp; SOURCE!L1481&amp;      IF(SOURCE!$Y$2-LEN(SOURCE!L1481) &gt;= 0, REPT(" ",SOURCE!$Y$2-LEN(SOURCE!L1481)), "")&amp;
      "},"&amp;IF(SOURCE!M1481&lt;&gt;"","   "&amp;SOURCE!M1481,"")
 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482" spans="1:1">
      <c r="A1482" s="14" t="str">
        <f>IF(SOURCE!C1482&lt;0,VLOOKUP(SOURCE!C1482,lookups!A$1:B$25,2,0),
  IF(ISBLANK(SOURCE!C1482),
    "",
    "/* "&amp;TEXT(SOURCE!C1482,"???0")&amp;" *"&amp;
      SOURCE!D1482&amp;", "&amp; IF(SOURCE!$P$2-LEN(SOURCE!D1482) &gt;= 0, REPT(" ",SOURCE!$P$2-LEN(SOURCE!D1482)), "")&amp;
      SOURCE!E1482&amp;", "&amp; IF(SOURCE!$Q$2-LEN(SOURCE!E1482) &gt;= 0, REPT(" ",SOURCE!$Q$2-LEN(SOURCE!E1482)), "")&amp;
      SOURCE!F1482&amp;", "&amp; IF(SOURCE!$R$2-LEN(SOURCE!F1482) &gt;=0, REPT(" ",SOURCE!$R$2-LEN(SOURCE!F1482)), "")&amp;
      SOURCE!G1482&amp;", "&amp; IF(SOURCE!$S$2-LEN(SOURCE!G1482) &gt;= 0, REPT(" ",SOURCE!$S$2-LEN(SOURCE!G1482)), "")&amp;
      TEXT(SOURCE!H1482,"??0")&amp;", "&amp; IF(SOURCE!$T$2-3 &gt;= 0, REPT(" ",SOURCE!$T$2-3), "")&amp;
      TEXT(SOURCE!I1482,"??0")&amp;", "&amp; IF(SOURCE!$U$2-3 &gt;= 0, REPT(" ",SOURCE!$U$2-3), "")&amp;
      SOURCE!J1482&amp;", "&amp; IF(SOURCE!$V$2-LEN(SOURCE!J1482) &gt;= 0, REPT(" ",SOURCE!$V$2-LEN(SOURCE!J1482)), "")&amp;
      SOURCE!K1482&amp;      IF(SOURCE!$W$2-LEN(SOURCE!K1482) &gt;= 0, REPT(" ",SOURCE!$W$2-LEN(SOURCE!K1482)), "")&amp;
  ", "&amp; SOURCE!L1482&amp;      IF(SOURCE!$Y$2-LEN(SOURCE!L1482) &gt;= 0, REPT(" ",SOURCE!$Y$2-LEN(SOURCE!L1482)), "")&amp;
      "},"&amp;IF(SOURCE!M1482&lt;&gt;"","   "&amp;SOURCE!M1482,"")
 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483" spans="1:1">
      <c r="A1483" s="14" t="str">
        <f>IF(SOURCE!C1483&lt;0,VLOOKUP(SOURCE!C1483,lookups!A$1:B$25,2,0),
  IF(ISBLANK(SOURCE!C1483),
    "",
    "/* "&amp;TEXT(SOURCE!C1483,"???0")&amp;" *"&amp;
      SOURCE!D1483&amp;", "&amp; IF(SOURCE!$P$2-LEN(SOURCE!D1483) &gt;= 0, REPT(" ",SOURCE!$P$2-LEN(SOURCE!D1483)), "")&amp;
      SOURCE!E1483&amp;", "&amp; IF(SOURCE!$Q$2-LEN(SOURCE!E1483) &gt;= 0, REPT(" ",SOURCE!$Q$2-LEN(SOURCE!E1483)), "")&amp;
      SOURCE!F1483&amp;", "&amp; IF(SOURCE!$R$2-LEN(SOURCE!F1483) &gt;=0, REPT(" ",SOURCE!$R$2-LEN(SOURCE!F1483)), "")&amp;
      SOURCE!G1483&amp;", "&amp; IF(SOURCE!$S$2-LEN(SOURCE!G1483) &gt;= 0, REPT(" ",SOURCE!$S$2-LEN(SOURCE!G1483)), "")&amp;
      TEXT(SOURCE!H1483,"??0")&amp;", "&amp; IF(SOURCE!$T$2-3 &gt;= 0, REPT(" ",SOURCE!$T$2-3), "")&amp;
      TEXT(SOURCE!I1483,"??0")&amp;", "&amp; IF(SOURCE!$U$2-3 &gt;= 0, REPT(" ",SOURCE!$U$2-3), "")&amp;
      SOURCE!J1483&amp;", "&amp; IF(SOURCE!$V$2-LEN(SOURCE!J1483) &gt;= 0, REPT(" ",SOURCE!$V$2-LEN(SOURCE!J1483)), "")&amp;
      SOURCE!K1483&amp;      IF(SOURCE!$W$2-LEN(SOURCE!K1483) &gt;= 0, REPT(" ",SOURCE!$W$2-LEN(SOURCE!K1483)), "")&amp;
  ", "&amp; SOURCE!L1483&amp;      IF(SOURCE!$Y$2-LEN(SOURCE!L1483) &gt;= 0, REPT(" ",SOURCE!$Y$2-LEN(SOURCE!L1483)), "")&amp;
      "},"&amp;IF(SOURCE!M1483&lt;&gt;"","   "&amp;SOURCE!M1483,"")
 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484" spans="1:1">
      <c r="A1484" s="14" t="str">
        <f>IF(SOURCE!C1484&lt;0,VLOOKUP(SOURCE!C1484,lookups!A$1:B$25,2,0),
  IF(ISBLANK(SOURCE!C1484),
    "",
    "/* "&amp;TEXT(SOURCE!C1484,"???0")&amp;" *"&amp;
      SOURCE!D1484&amp;", "&amp; IF(SOURCE!$P$2-LEN(SOURCE!D1484) &gt;= 0, REPT(" ",SOURCE!$P$2-LEN(SOURCE!D1484)), "")&amp;
      SOURCE!E1484&amp;", "&amp; IF(SOURCE!$Q$2-LEN(SOURCE!E1484) &gt;= 0, REPT(" ",SOURCE!$Q$2-LEN(SOURCE!E1484)), "")&amp;
      SOURCE!F1484&amp;", "&amp; IF(SOURCE!$R$2-LEN(SOURCE!F1484) &gt;=0, REPT(" ",SOURCE!$R$2-LEN(SOURCE!F1484)), "")&amp;
      SOURCE!G1484&amp;", "&amp; IF(SOURCE!$S$2-LEN(SOURCE!G1484) &gt;= 0, REPT(" ",SOURCE!$S$2-LEN(SOURCE!G1484)), "")&amp;
      TEXT(SOURCE!H1484,"??0")&amp;", "&amp; IF(SOURCE!$T$2-3 &gt;= 0, REPT(" ",SOURCE!$T$2-3), "")&amp;
      TEXT(SOURCE!I1484,"??0")&amp;", "&amp; IF(SOURCE!$U$2-3 &gt;= 0, REPT(" ",SOURCE!$U$2-3), "")&amp;
      SOURCE!J1484&amp;", "&amp; IF(SOURCE!$V$2-LEN(SOURCE!J1484) &gt;= 0, REPT(" ",SOURCE!$V$2-LEN(SOURCE!J1484)), "")&amp;
      SOURCE!K1484&amp;      IF(SOURCE!$W$2-LEN(SOURCE!K1484) &gt;= 0, REPT(" ",SOURCE!$W$2-LEN(SOURCE!K1484)), "")&amp;
  ", "&amp; SOURCE!L1484&amp;      IF(SOURCE!$Y$2-LEN(SOURCE!L1484) &gt;= 0, REPT(" ",SOURCE!$Y$2-LEN(SOURCE!L1484)), "")&amp;
      "},"&amp;IF(SOURCE!M1484&lt;&gt;"","   "&amp;SOURCE!M1484,"")
 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485" spans="1:1">
      <c r="A1485" s="14" t="str">
        <f>IF(SOURCE!C1485&lt;0,VLOOKUP(SOURCE!C1485,lookups!A$1:B$25,2,0),
  IF(ISBLANK(SOURCE!C1485),
    "",
    "/* "&amp;TEXT(SOURCE!C1485,"???0")&amp;" *"&amp;
      SOURCE!D1485&amp;", "&amp; IF(SOURCE!$P$2-LEN(SOURCE!D1485) &gt;= 0, REPT(" ",SOURCE!$P$2-LEN(SOURCE!D1485)), "")&amp;
      SOURCE!E1485&amp;", "&amp; IF(SOURCE!$Q$2-LEN(SOURCE!E1485) &gt;= 0, REPT(" ",SOURCE!$Q$2-LEN(SOURCE!E1485)), "")&amp;
      SOURCE!F1485&amp;", "&amp; IF(SOURCE!$R$2-LEN(SOURCE!F1485) &gt;=0, REPT(" ",SOURCE!$R$2-LEN(SOURCE!F1485)), "")&amp;
      SOURCE!G1485&amp;", "&amp; IF(SOURCE!$S$2-LEN(SOURCE!G1485) &gt;= 0, REPT(" ",SOURCE!$S$2-LEN(SOURCE!G1485)), "")&amp;
      TEXT(SOURCE!H1485,"??0")&amp;", "&amp; IF(SOURCE!$T$2-3 &gt;= 0, REPT(" ",SOURCE!$T$2-3), "")&amp;
      TEXT(SOURCE!I1485,"??0")&amp;", "&amp; IF(SOURCE!$U$2-3 &gt;= 0, REPT(" ",SOURCE!$U$2-3), "")&amp;
      SOURCE!J1485&amp;", "&amp; IF(SOURCE!$V$2-LEN(SOURCE!J1485) &gt;= 0, REPT(" ",SOURCE!$V$2-LEN(SOURCE!J1485)), "")&amp;
      SOURCE!K1485&amp;      IF(SOURCE!$W$2-LEN(SOURCE!K1485) &gt;= 0, REPT(" ",SOURCE!$W$2-LEN(SOURCE!K1485)), "")&amp;
  ", "&amp; SOURCE!L1485&amp;      IF(SOURCE!$Y$2-LEN(SOURCE!L1485) &gt;= 0, REPT(" ",SOURCE!$Y$2-LEN(SOURCE!L1485)), "")&amp;
      "},"&amp;IF(SOURCE!M1485&lt;&gt;"","   "&amp;SOURCE!M1485,"")
 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486" spans="1:1">
      <c r="A1486" s="14" t="str">
        <f>IF(SOURCE!C1486&lt;0,VLOOKUP(SOURCE!C1486,lookups!A$1:B$25,2,0),
  IF(ISBLANK(SOURCE!C1486),
    "",
    "/* "&amp;TEXT(SOURCE!C1486,"???0")&amp;" *"&amp;
      SOURCE!D1486&amp;", "&amp; IF(SOURCE!$P$2-LEN(SOURCE!D1486) &gt;= 0, REPT(" ",SOURCE!$P$2-LEN(SOURCE!D1486)), "")&amp;
      SOURCE!E1486&amp;", "&amp; IF(SOURCE!$Q$2-LEN(SOURCE!E1486) &gt;= 0, REPT(" ",SOURCE!$Q$2-LEN(SOURCE!E1486)), "")&amp;
      SOURCE!F1486&amp;", "&amp; IF(SOURCE!$R$2-LEN(SOURCE!F1486) &gt;=0, REPT(" ",SOURCE!$R$2-LEN(SOURCE!F1486)), "")&amp;
      SOURCE!G1486&amp;", "&amp; IF(SOURCE!$S$2-LEN(SOURCE!G1486) &gt;= 0, REPT(" ",SOURCE!$S$2-LEN(SOURCE!G1486)), "")&amp;
      TEXT(SOURCE!H1486,"??0")&amp;", "&amp; IF(SOURCE!$T$2-3 &gt;= 0, REPT(" ",SOURCE!$T$2-3), "")&amp;
      TEXT(SOURCE!I1486,"??0")&amp;", "&amp; IF(SOURCE!$U$2-3 &gt;= 0, REPT(" ",SOURCE!$U$2-3), "")&amp;
      SOURCE!J1486&amp;", "&amp; IF(SOURCE!$V$2-LEN(SOURCE!J1486) &gt;= 0, REPT(" ",SOURCE!$V$2-LEN(SOURCE!J1486)), "")&amp;
      SOURCE!K1486&amp;      IF(SOURCE!$W$2-LEN(SOURCE!K1486) &gt;= 0, REPT(" ",SOURCE!$W$2-LEN(SOURCE!K1486)), "")&amp;
  ", "&amp; SOURCE!L1486&amp;      IF(SOURCE!$Y$2-LEN(SOURCE!L1486) &gt;= 0, REPT(" ",SOURCE!$Y$2-LEN(SOURCE!L1486)), "")&amp;
      "},"&amp;IF(SOURCE!M1486&lt;&gt;"","   "&amp;SOURCE!M1486,"")
 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487" spans="1:1">
      <c r="A1487" s="14" t="str">
        <f>IF(SOURCE!C1487&lt;0,VLOOKUP(SOURCE!C1487,lookups!A$1:B$25,2,0),
  IF(ISBLANK(SOURCE!C1487),
    "",
    "/* "&amp;TEXT(SOURCE!C1487,"???0")&amp;" *"&amp;
      SOURCE!D1487&amp;", "&amp; IF(SOURCE!$P$2-LEN(SOURCE!D1487) &gt;= 0, REPT(" ",SOURCE!$P$2-LEN(SOURCE!D1487)), "")&amp;
      SOURCE!E1487&amp;", "&amp; IF(SOURCE!$Q$2-LEN(SOURCE!E1487) &gt;= 0, REPT(" ",SOURCE!$Q$2-LEN(SOURCE!E1487)), "")&amp;
      SOURCE!F1487&amp;", "&amp; IF(SOURCE!$R$2-LEN(SOURCE!F1487) &gt;=0, REPT(" ",SOURCE!$R$2-LEN(SOURCE!F1487)), "")&amp;
      SOURCE!G1487&amp;", "&amp; IF(SOURCE!$S$2-LEN(SOURCE!G1487) &gt;= 0, REPT(" ",SOURCE!$S$2-LEN(SOURCE!G1487)), "")&amp;
      TEXT(SOURCE!H1487,"??0")&amp;", "&amp; IF(SOURCE!$T$2-3 &gt;= 0, REPT(" ",SOURCE!$T$2-3), "")&amp;
      TEXT(SOURCE!I1487,"??0")&amp;", "&amp; IF(SOURCE!$U$2-3 &gt;= 0, REPT(" ",SOURCE!$U$2-3), "")&amp;
      SOURCE!J1487&amp;", "&amp; IF(SOURCE!$V$2-LEN(SOURCE!J1487) &gt;= 0, REPT(" ",SOURCE!$V$2-LEN(SOURCE!J1487)), "")&amp;
      SOURCE!K1487&amp;      IF(SOURCE!$W$2-LEN(SOURCE!K1487) &gt;= 0, REPT(" ",SOURCE!$W$2-LEN(SOURCE!K1487)), "")&amp;
  ", "&amp; SOURCE!L1487&amp;      IF(SOURCE!$Y$2-LEN(SOURCE!L1487) &gt;= 0, REPT(" ",SOURCE!$Y$2-LEN(SOURCE!L1487)), "")&amp;
      "},"&amp;IF(SOURCE!M1487&lt;&gt;"","   "&amp;SOURCE!M1487,"")
 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488" spans="1:1">
      <c r="A1488" s="14" t="str">
        <f>IF(SOURCE!C1488&lt;0,VLOOKUP(SOURCE!C1488,lookups!A$1:B$25,2,0),
  IF(ISBLANK(SOURCE!C1488),
    "",
    "/* "&amp;TEXT(SOURCE!C1488,"???0")&amp;" *"&amp;
      SOURCE!D1488&amp;", "&amp; IF(SOURCE!$P$2-LEN(SOURCE!D1488) &gt;= 0, REPT(" ",SOURCE!$P$2-LEN(SOURCE!D1488)), "")&amp;
      SOURCE!E1488&amp;", "&amp; IF(SOURCE!$Q$2-LEN(SOURCE!E1488) &gt;= 0, REPT(" ",SOURCE!$Q$2-LEN(SOURCE!E1488)), "")&amp;
      SOURCE!F1488&amp;", "&amp; IF(SOURCE!$R$2-LEN(SOURCE!F1488) &gt;=0, REPT(" ",SOURCE!$R$2-LEN(SOURCE!F1488)), "")&amp;
      SOURCE!G1488&amp;", "&amp; IF(SOURCE!$S$2-LEN(SOURCE!G1488) &gt;= 0, REPT(" ",SOURCE!$S$2-LEN(SOURCE!G1488)), "")&amp;
      TEXT(SOURCE!H1488,"??0")&amp;", "&amp; IF(SOURCE!$T$2-3 &gt;= 0, REPT(" ",SOURCE!$T$2-3), "")&amp;
      TEXT(SOURCE!I1488,"??0")&amp;", "&amp; IF(SOURCE!$U$2-3 &gt;= 0, REPT(" ",SOURCE!$U$2-3), "")&amp;
      SOURCE!J1488&amp;", "&amp; IF(SOURCE!$V$2-LEN(SOURCE!J1488) &gt;= 0, REPT(" ",SOURCE!$V$2-LEN(SOURCE!J1488)), "")&amp;
      SOURCE!K1488&amp;      IF(SOURCE!$W$2-LEN(SOURCE!K1488) &gt;= 0, REPT(" ",SOURCE!$W$2-LEN(SOURCE!K1488)), "")&amp;
  ", "&amp; SOURCE!L1488&amp;      IF(SOURCE!$Y$2-LEN(SOURCE!L1488) &gt;= 0, REPT(" ",SOURCE!$Y$2-LEN(SOURCE!L1488)), "")&amp;
      "},"&amp;IF(SOURCE!M1488&lt;&gt;"","   "&amp;SOURCE!M1488,"")
 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489" spans="1:1">
      <c r="A1489" s="14" t="str">
        <f>IF(SOURCE!C1489&lt;0,VLOOKUP(SOURCE!C1489,lookups!A$1:B$25,2,0),
  IF(ISBLANK(SOURCE!C1489),
    "",
    "/* "&amp;TEXT(SOURCE!C1489,"???0")&amp;" *"&amp;
      SOURCE!D1489&amp;", "&amp; IF(SOURCE!$P$2-LEN(SOURCE!D1489) &gt;= 0, REPT(" ",SOURCE!$P$2-LEN(SOURCE!D1489)), "")&amp;
      SOURCE!E1489&amp;", "&amp; IF(SOURCE!$Q$2-LEN(SOURCE!E1489) &gt;= 0, REPT(" ",SOURCE!$Q$2-LEN(SOURCE!E1489)), "")&amp;
      SOURCE!F1489&amp;", "&amp; IF(SOURCE!$R$2-LEN(SOURCE!F1489) &gt;=0, REPT(" ",SOURCE!$R$2-LEN(SOURCE!F1489)), "")&amp;
      SOURCE!G1489&amp;", "&amp; IF(SOURCE!$S$2-LEN(SOURCE!G1489) &gt;= 0, REPT(" ",SOURCE!$S$2-LEN(SOURCE!G1489)), "")&amp;
      TEXT(SOURCE!H1489,"??0")&amp;", "&amp; IF(SOURCE!$T$2-3 &gt;= 0, REPT(" ",SOURCE!$T$2-3), "")&amp;
      TEXT(SOURCE!I1489,"??0")&amp;", "&amp; IF(SOURCE!$U$2-3 &gt;= 0, REPT(" ",SOURCE!$U$2-3), "")&amp;
      SOURCE!J1489&amp;", "&amp; IF(SOURCE!$V$2-LEN(SOURCE!J1489) &gt;= 0, REPT(" ",SOURCE!$V$2-LEN(SOURCE!J1489)), "")&amp;
      SOURCE!K1489&amp;      IF(SOURCE!$W$2-LEN(SOURCE!K1489) &gt;= 0, REPT(" ",SOURCE!$W$2-LEN(SOURCE!K1489)), "")&amp;
  ", "&amp; SOURCE!L1489&amp;      IF(SOURCE!$Y$2-LEN(SOURCE!L1489) &gt;= 0, REPT(" ",SOURCE!$Y$2-LEN(SOURCE!L1489)), "")&amp;
      "},"&amp;IF(SOURCE!M1489&lt;&gt;"","   "&amp;SOURCE!M1489,"")
 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490" spans="1:1">
      <c r="A1490" s="14" t="str">
        <f>IF(SOURCE!C1490&lt;0,VLOOKUP(SOURCE!C1490,lookups!A$1:B$25,2,0),
  IF(ISBLANK(SOURCE!C1490),
    "",
    "/* "&amp;TEXT(SOURCE!C1490,"???0")&amp;" *"&amp;
      SOURCE!D1490&amp;", "&amp; IF(SOURCE!$P$2-LEN(SOURCE!D1490) &gt;= 0, REPT(" ",SOURCE!$P$2-LEN(SOURCE!D1490)), "")&amp;
      SOURCE!E1490&amp;", "&amp; IF(SOURCE!$Q$2-LEN(SOURCE!E1490) &gt;= 0, REPT(" ",SOURCE!$Q$2-LEN(SOURCE!E1490)), "")&amp;
      SOURCE!F1490&amp;", "&amp; IF(SOURCE!$R$2-LEN(SOURCE!F1490) &gt;=0, REPT(" ",SOURCE!$R$2-LEN(SOURCE!F1490)), "")&amp;
      SOURCE!G1490&amp;", "&amp; IF(SOURCE!$S$2-LEN(SOURCE!G1490) &gt;= 0, REPT(" ",SOURCE!$S$2-LEN(SOURCE!G1490)), "")&amp;
      TEXT(SOURCE!H1490,"??0")&amp;", "&amp; IF(SOURCE!$T$2-3 &gt;= 0, REPT(" ",SOURCE!$T$2-3), "")&amp;
      TEXT(SOURCE!I1490,"??0")&amp;", "&amp; IF(SOURCE!$U$2-3 &gt;= 0, REPT(" ",SOURCE!$U$2-3), "")&amp;
      SOURCE!J1490&amp;", "&amp; IF(SOURCE!$V$2-LEN(SOURCE!J1490) &gt;= 0, REPT(" ",SOURCE!$V$2-LEN(SOURCE!J1490)), "")&amp;
      SOURCE!K1490&amp;      IF(SOURCE!$W$2-LEN(SOURCE!K1490) &gt;= 0, REPT(" ",SOURCE!$W$2-LEN(SOURCE!K1490)), "")&amp;
  ", "&amp; SOURCE!L1490&amp;      IF(SOURCE!$Y$2-LEN(SOURCE!L1490) &gt;= 0, REPT(" ",SOURCE!$Y$2-LEN(SOURCE!L1490)), "")&amp;
      "},"&amp;IF(SOURCE!M1490&lt;&gt;"","   "&amp;SOURCE!M1490,"")
 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491" spans="1:1">
      <c r="A1491" s="14" t="str">
        <f>IF(SOURCE!C1491&lt;0,VLOOKUP(SOURCE!C1491,lookups!A$1:B$25,2,0),
  IF(ISBLANK(SOURCE!C1491),
    "",
    "/* "&amp;TEXT(SOURCE!C1491,"???0")&amp;" *"&amp;
      SOURCE!D1491&amp;", "&amp; IF(SOURCE!$P$2-LEN(SOURCE!D1491) &gt;= 0, REPT(" ",SOURCE!$P$2-LEN(SOURCE!D1491)), "")&amp;
      SOURCE!E1491&amp;", "&amp; IF(SOURCE!$Q$2-LEN(SOURCE!E1491) &gt;= 0, REPT(" ",SOURCE!$Q$2-LEN(SOURCE!E1491)), "")&amp;
      SOURCE!F1491&amp;", "&amp; IF(SOURCE!$R$2-LEN(SOURCE!F1491) &gt;=0, REPT(" ",SOURCE!$R$2-LEN(SOURCE!F1491)), "")&amp;
      SOURCE!G1491&amp;", "&amp; IF(SOURCE!$S$2-LEN(SOURCE!G1491) &gt;= 0, REPT(" ",SOURCE!$S$2-LEN(SOURCE!G1491)), "")&amp;
      TEXT(SOURCE!H1491,"??0")&amp;", "&amp; IF(SOURCE!$T$2-3 &gt;= 0, REPT(" ",SOURCE!$T$2-3), "")&amp;
      TEXT(SOURCE!I1491,"??0")&amp;", "&amp; IF(SOURCE!$U$2-3 &gt;= 0, REPT(" ",SOURCE!$U$2-3), "")&amp;
      SOURCE!J1491&amp;", "&amp; IF(SOURCE!$V$2-LEN(SOURCE!J1491) &gt;= 0, REPT(" ",SOURCE!$V$2-LEN(SOURCE!J1491)), "")&amp;
      SOURCE!K1491&amp;      IF(SOURCE!$W$2-LEN(SOURCE!K1491) &gt;= 0, REPT(" ",SOURCE!$W$2-LEN(SOURCE!K1491)), "")&amp;
  ", "&amp; SOURCE!L1491&amp;      IF(SOURCE!$Y$2-LEN(SOURCE!L1491) &gt;= 0, REPT(" ",SOURCE!$Y$2-LEN(SOURCE!L1491)), "")&amp;
      "},"&amp;IF(SOURCE!M1491&lt;&gt;"","   "&amp;SOURCE!M1491,"")
 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492" spans="1:1">
      <c r="A1492" s="14" t="str">
        <f>IF(SOURCE!C1492&lt;0,VLOOKUP(SOURCE!C1492,lookups!A$1:B$25,2,0),
  IF(ISBLANK(SOURCE!C1492),
    "",
    "/* "&amp;TEXT(SOURCE!C1492,"???0")&amp;" *"&amp;
      SOURCE!D1492&amp;", "&amp; IF(SOURCE!$P$2-LEN(SOURCE!D1492) &gt;= 0, REPT(" ",SOURCE!$P$2-LEN(SOURCE!D1492)), "")&amp;
      SOURCE!E1492&amp;", "&amp; IF(SOURCE!$Q$2-LEN(SOURCE!E1492) &gt;= 0, REPT(" ",SOURCE!$Q$2-LEN(SOURCE!E1492)), "")&amp;
      SOURCE!F1492&amp;", "&amp; IF(SOURCE!$R$2-LEN(SOURCE!F1492) &gt;=0, REPT(" ",SOURCE!$R$2-LEN(SOURCE!F1492)), "")&amp;
      SOURCE!G1492&amp;", "&amp; IF(SOURCE!$S$2-LEN(SOURCE!G1492) &gt;= 0, REPT(" ",SOURCE!$S$2-LEN(SOURCE!G1492)), "")&amp;
      TEXT(SOURCE!H1492,"??0")&amp;", "&amp; IF(SOURCE!$T$2-3 &gt;= 0, REPT(" ",SOURCE!$T$2-3), "")&amp;
      TEXT(SOURCE!I1492,"??0")&amp;", "&amp; IF(SOURCE!$U$2-3 &gt;= 0, REPT(" ",SOURCE!$U$2-3), "")&amp;
      SOURCE!J1492&amp;", "&amp; IF(SOURCE!$V$2-LEN(SOURCE!J1492) &gt;= 0, REPT(" ",SOURCE!$V$2-LEN(SOURCE!J1492)), "")&amp;
      SOURCE!K1492&amp;      IF(SOURCE!$W$2-LEN(SOURCE!K1492) &gt;= 0, REPT(" ",SOURCE!$W$2-LEN(SOURCE!K1492)), "")&amp;
  ", "&amp; SOURCE!L1492&amp;      IF(SOURCE!$Y$2-LEN(SOURCE!L1492) &gt;= 0, REPT(" ",SOURCE!$Y$2-LEN(SOURCE!L1492)), "")&amp;
      "},"&amp;IF(SOURCE!M1492&lt;&gt;"","   "&amp;SOURCE!M1492,"")
 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493" spans="1:1">
      <c r="A1493" s="14" t="str">
        <f>IF(SOURCE!C1493&lt;0,VLOOKUP(SOURCE!C1493,lookups!A$1:B$25,2,0),
  IF(ISBLANK(SOURCE!C1493),
    "",
    "/* "&amp;TEXT(SOURCE!C1493,"???0")&amp;" *"&amp;
      SOURCE!D1493&amp;", "&amp; IF(SOURCE!$P$2-LEN(SOURCE!D1493) &gt;= 0, REPT(" ",SOURCE!$P$2-LEN(SOURCE!D1493)), "")&amp;
      SOURCE!E1493&amp;", "&amp; IF(SOURCE!$Q$2-LEN(SOURCE!E1493) &gt;= 0, REPT(" ",SOURCE!$Q$2-LEN(SOURCE!E1493)), "")&amp;
      SOURCE!F1493&amp;", "&amp; IF(SOURCE!$R$2-LEN(SOURCE!F1493) &gt;=0, REPT(" ",SOURCE!$R$2-LEN(SOURCE!F1493)), "")&amp;
      SOURCE!G1493&amp;", "&amp; IF(SOURCE!$S$2-LEN(SOURCE!G1493) &gt;= 0, REPT(" ",SOURCE!$S$2-LEN(SOURCE!G1493)), "")&amp;
      TEXT(SOURCE!H1493,"??0")&amp;", "&amp; IF(SOURCE!$T$2-3 &gt;= 0, REPT(" ",SOURCE!$T$2-3), "")&amp;
      TEXT(SOURCE!I1493,"??0")&amp;", "&amp; IF(SOURCE!$U$2-3 &gt;= 0, REPT(" ",SOURCE!$U$2-3), "")&amp;
      SOURCE!J1493&amp;", "&amp; IF(SOURCE!$V$2-LEN(SOURCE!J1493) &gt;= 0, REPT(" ",SOURCE!$V$2-LEN(SOURCE!J1493)), "")&amp;
      SOURCE!K1493&amp;      IF(SOURCE!$W$2-LEN(SOURCE!K1493) &gt;= 0, REPT(" ",SOURCE!$W$2-LEN(SOURCE!K1493)), "")&amp;
  ", "&amp; SOURCE!L1493&amp;      IF(SOURCE!$Y$2-LEN(SOURCE!L1493) &gt;= 0, REPT(" ",SOURCE!$Y$2-LEN(SOURCE!L1493)), "")&amp;
      "},"&amp;IF(SOURCE!M1493&lt;&gt;"","   "&amp;SOURCE!M1493,"")
 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494" spans="1:1">
      <c r="A1494" s="14" t="str">
        <f>IF(SOURCE!C1494&lt;0,VLOOKUP(SOURCE!C1494,lookups!A$1:B$25,2,0),
  IF(ISBLANK(SOURCE!C1494),
    "",
    "/* "&amp;TEXT(SOURCE!C1494,"???0")&amp;" *"&amp;
      SOURCE!D1494&amp;", "&amp; IF(SOURCE!$P$2-LEN(SOURCE!D1494) &gt;= 0, REPT(" ",SOURCE!$P$2-LEN(SOURCE!D1494)), "")&amp;
      SOURCE!E1494&amp;", "&amp; IF(SOURCE!$Q$2-LEN(SOURCE!E1494) &gt;= 0, REPT(" ",SOURCE!$Q$2-LEN(SOURCE!E1494)), "")&amp;
      SOURCE!F1494&amp;", "&amp; IF(SOURCE!$R$2-LEN(SOURCE!F1494) &gt;=0, REPT(" ",SOURCE!$R$2-LEN(SOURCE!F1494)), "")&amp;
      SOURCE!G1494&amp;", "&amp; IF(SOURCE!$S$2-LEN(SOURCE!G1494) &gt;= 0, REPT(" ",SOURCE!$S$2-LEN(SOURCE!G1494)), "")&amp;
      TEXT(SOURCE!H1494,"??0")&amp;", "&amp; IF(SOURCE!$T$2-3 &gt;= 0, REPT(" ",SOURCE!$T$2-3), "")&amp;
      TEXT(SOURCE!I1494,"??0")&amp;", "&amp; IF(SOURCE!$U$2-3 &gt;= 0, REPT(" ",SOURCE!$U$2-3), "")&amp;
      SOURCE!J1494&amp;", "&amp; IF(SOURCE!$V$2-LEN(SOURCE!J1494) &gt;= 0, REPT(" ",SOURCE!$V$2-LEN(SOURCE!J1494)), "")&amp;
      SOURCE!K1494&amp;      IF(SOURCE!$W$2-LEN(SOURCE!K1494) &gt;= 0, REPT(" ",SOURCE!$W$2-LEN(SOURCE!K1494)), "")&amp;
  ", "&amp; SOURCE!L1494&amp;      IF(SOURCE!$Y$2-LEN(SOURCE!L1494) &gt;= 0, REPT(" ",SOURCE!$Y$2-LEN(SOURCE!L1494)), "")&amp;
      "},"&amp;IF(SOURCE!M1494&lt;&gt;"","   "&amp;SOURCE!M1494,"")
 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495" spans="1:1">
      <c r="A1495" s="14" t="str">
        <f>IF(SOURCE!C1495&lt;0,VLOOKUP(SOURCE!C1495,lookups!A$1:B$25,2,0),
  IF(ISBLANK(SOURCE!C1495),
    "",
    "/* "&amp;TEXT(SOURCE!C1495,"???0")&amp;" *"&amp;
      SOURCE!D1495&amp;", "&amp; IF(SOURCE!$P$2-LEN(SOURCE!D1495) &gt;= 0, REPT(" ",SOURCE!$P$2-LEN(SOURCE!D1495)), "")&amp;
      SOURCE!E1495&amp;", "&amp; IF(SOURCE!$Q$2-LEN(SOURCE!E1495) &gt;= 0, REPT(" ",SOURCE!$Q$2-LEN(SOURCE!E1495)), "")&amp;
      SOURCE!F1495&amp;", "&amp; IF(SOURCE!$R$2-LEN(SOURCE!F1495) &gt;=0, REPT(" ",SOURCE!$R$2-LEN(SOURCE!F1495)), "")&amp;
      SOURCE!G1495&amp;", "&amp; IF(SOURCE!$S$2-LEN(SOURCE!G1495) &gt;= 0, REPT(" ",SOURCE!$S$2-LEN(SOURCE!G1495)), "")&amp;
      TEXT(SOURCE!H1495,"??0")&amp;", "&amp; IF(SOURCE!$T$2-3 &gt;= 0, REPT(" ",SOURCE!$T$2-3), "")&amp;
      TEXT(SOURCE!I1495,"??0")&amp;", "&amp; IF(SOURCE!$U$2-3 &gt;= 0, REPT(" ",SOURCE!$U$2-3), "")&amp;
      SOURCE!J1495&amp;", "&amp; IF(SOURCE!$V$2-LEN(SOURCE!J1495) &gt;= 0, REPT(" ",SOURCE!$V$2-LEN(SOURCE!J1495)), "")&amp;
      SOURCE!K1495&amp;      IF(SOURCE!$W$2-LEN(SOURCE!K1495) &gt;= 0, REPT(" ",SOURCE!$W$2-LEN(SOURCE!K1495)), "")&amp;
  ", "&amp; SOURCE!L1495&amp;      IF(SOURCE!$Y$2-LEN(SOURCE!L1495) &gt;= 0, REPT(" ",SOURCE!$Y$2-LEN(SOURCE!L1495)), "")&amp;
      "},"&amp;IF(SOURCE!M1495&lt;&gt;"","   "&amp;SOURCE!M1495,"")
 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496" spans="1:1">
      <c r="A1496" s="14" t="str">
        <f>IF(SOURCE!C1496&lt;0,VLOOKUP(SOURCE!C1496,lookups!A$1:B$25,2,0),
  IF(ISBLANK(SOURCE!C1496),
    "",
    "/* "&amp;TEXT(SOURCE!C1496,"???0")&amp;" *"&amp;
      SOURCE!D1496&amp;", "&amp; IF(SOURCE!$P$2-LEN(SOURCE!D1496) &gt;= 0, REPT(" ",SOURCE!$P$2-LEN(SOURCE!D1496)), "")&amp;
      SOURCE!E1496&amp;", "&amp; IF(SOURCE!$Q$2-LEN(SOURCE!E1496) &gt;= 0, REPT(" ",SOURCE!$Q$2-LEN(SOURCE!E1496)), "")&amp;
      SOURCE!F1496&amp;", "&amp; IF(SOURCE!$R$2-LEN(SOURCE!F1496) &gt;=0, REPT(" ",SOURCE!$R$2-LEN(SOURCE!F1496)), "")&amp;
      SOURCE!G1496&amp;", "&amp; IF(SOURCE!$S$2-LEN(SOURCE!G1496) &gt;= 0, REPT(" ",SOURCE!$S$2-LEN(SOURCE!G1496)), "")&amp;
      TEXT(SOURCE!H1496,"??0")&amp;", "&amp; IF(SOURCE!$T$2-3 &gt;= 0, REPT(" ",SOURCE!$T$2-3), "")&amp;
      TEXT(SOURCE!I1496,"??0")&amp;", "&amp; IF(SOURCE!$U$2-3 &gt;= 0, REPT(" ",SOURCE!$U$2-3), "")&amp;
      SOURCE!J1496&amp;", "&amp; IF(SOURCE!$V$2-LEN(SOURCE!J1496) &gt;= 0, REPT(" ",SOURCE!$V$2-LEN(SOURCE!J1496)), "")&amp;
      SOURCE!K1496&amp;      IF(SOURCE!$W$2-LEN(SOURCE!K1496) &gt;= 0, REPT(" ",SOURCE!$W$2-LEN(SOURCE!K1496)), "")&amp;
  ", "&amp; SOURCE!L1496&amp;      IF(SOURCE!$Y$2-LEN(SOURCE!L1496) &gt;= 0, REPT(" ",SOURCE!$Y$2-LEN(SOURCE!L1496)), "")&amp;
      "},"&amp;IF(SOURCE!M1496&lt;&gt;"","   "&amp;SOURCE!M1496,"")
 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497" spans="1:1">
      <c r="A1497" s="14" t="str">
        <f>IF(SOURCE!C1497&lt;0,VLOOKUP(SOURCE!C1497,lookups!A$1:B$25,2,0),
  IF(ISBLANK(SOURCE!C1497),
    "",
    "/* "&amp;TEXT(SOURCE!C1497,"???0")&amp;" *"&amp;
      SOURCE!D1497&amp;", "&amp; IF(SOURCE!$P$2-LEN(SOURCE!D1497) &gt;= 0, REPT(" ",SOURCE!$P$2-LEN(SOURCE!D1497)), "")&amp;
      SOURCE!E1497&amp;", "&amp; IF(SOURCE!$Q$2-LEN(SOURCE!E1497) &gt;= 0, REPT(" ",SOURCE!$Q$2-LEN(SOURCE!E1497)), "")&amp;
      SOURCE!F1497&amp;", "&amp; IF(SOURCE!$R$2-LEN(SOURCE!F1497) &gt;=0, REPT(" ",SOURCE!$R$2-LEN(SOURCE!F1497)), "")&amp;
      SOURCE!G1497&amp;", "&amp; IF(SOURCE!$S$2-LEN(SOURCE!G1497) &gt;= 0, REPT(" ",SOURCE!$S$2-LEN(SOURCE!G1497)), "")&amp;
      TEXT(SOURCE!H1497,"??0")&amp;", "&amp; IF(SOURCE!$T$2-3 &gt;= 0, REPT(" ",SOURCE!$T$2-3), "")&amp;
      TEXT(SOURCE!I1497,"??0")&amp;", "&amp; IF(SOURCE!$U$2-3 &gt;= 0, REPT(" ",SOURCE!$U$2-3), "")&amp;
      SOURCE!J1497&amp;", "&amp; IF(SOURCE!$V$2-LEN(SOURCE!J1497) &gt;= 0, REPT(" ",SOURCE!$V$2-LEN(SOURCE!J1497)), "")&amp;
      SOURCE!K1497&amp;      IF(SOURCE!$W$2-LEN(SOURCE!K1497) &gt;= 0, REPT(" ",SOURCE!$W$2-LEN(SOURCE!K1497)), "")&amp;
  ", "&amp; SOURCE!L1497&amp;      IF(SOURCE!$Y$2-LEN(SOURCE!L1497) &gt;= 0, REPT(" ",SOURCE!$Y$2-LEN(SOURCE!L1497)), "")&amp;
      "},"&amp;IF(SOURCE!M1497&lt;&gt;"","   "&amp;SOURCE!M1497,"")
 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498" spans="1:1">
      <c r="A1498" s="14" t="str">
        <f>IF(SOURCE!C1498&lt;0,VLOOKUP(SOURCE!C1498,lookups!A$1:B$25,2,0),
  IF(ISBLANK(SOURCE!C1498),
    "",
    "/* "&amp;TEXT(SOURCE!C1498,"???0")&amp;" *"&amp;
      SOURCE!D1498&amp;", "&amp; IF(SOURCE!$P$2-LEN(SOURCE!D1498) &gt;= 0, REPT(" ",SOURCE!$P$2-LEN(SOURCE!D1498)), "")&amp;
      SOURCE!E1498&amp;", "&amp; IF(SOURCE!$Q$2-LEN(SOURCE!E1498) &gt;= 0, REPT(" ",SOURCE!$Q$2-LEN(SOURCE!E1498)), "")&amp;
      SOURCE!F1498&amp;", "&amp; IF(SOURCE!$R$2-LEN(SOURCE!F1498) &gt;=0, REPT(" ",SOURCE!$R$2-LEN(SOURCE!F1498)), "")&amp;
      SOURCE!G1498&amp;", "&amp; IF(SOURCE!$S$2-LEN(SOURCE!G1498) &gt;= 0, REPT(" ",SOURCE!$S$2-LEN(SOURCE!G1498)), "")&amp;
      TEXT(SOURCE!H1498,"??0")&amp;", "&amp; IF(SOURCE!$T$2-3 &gt;= 0, REPT(" ",SOURCE!$T$2-3), "")&amp;
      TEXT(SOURCE!I1498,"??0")&amp;", "&amp; IF(SOURCE!$U$2-3 &gt;= 0, REPT(" ",SOURCE!$U$2-3), "")&amp;
      SOURCE!J1498&amp;", "&amp; IF(SOURCE!$V$2-LEN(SOURCE!J1498) &gt;= 0, REPT(" ",SOURCE!$V$2-LEN(SOURCE!J1498)), "")&amp;
      SOURCE!K1498&amp;      IF(SOURCE!$W$2-LEN(SOURCE!K1498) &gt;= 0, REPT(" ",SOURCE!$W$2-LEN(SOURCE!K1498)), "")&amp;
  ", "&amp; SOURCE!L1498&amp;      IF(SOURCE!$Y$2-LEN(SOURCE!L1498) &gt;= 0, REPT(" ",SOURCE!$Y$2-LEN(SOURCE!L1498)), "")&amp;
      "},"&amp;IF(SOURCE!M1498&lt;&gt;"","   "&amp;SOURCE!M1498,"")
 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499" spans="1:1">
      <c r="A1499" s="14" t="str">
        <f>IF(SOURCE!C1499&lt;0,VLOOKUP(SOURCE!C1499,lookups!A$1:B$25,2,0),
  IF(ISBLANK(SOURCE!C1499),
    "",
    "/* "&amp;TEXT(SOURCE!C1499,"???0")&amp;" *"&amp;
      SOURCE!D1499&amp;", "&amp; IF(SOURCE!$P$2-LEN(SOURCE!D1499) &gt;= 0, REPT(" ",SOURCE!$P$2-LEN(SOURCE!D1499)), "")&amp;
      SOURCE!E1499&amp;", "&amp; IF(SOURCE!$Q$2-LEN(SOURCE!E1499) &gt;= 0, REPT(" ",SOURCE!$Q$2-LEN(SOURCE!E1499)), "")&amp;
      SOURCE!F1499&amp;", "&amp; IF(SOURCE!$R$2-LEN(SOURCE!F1499) &gt;=0, REPT(" ",SOURCE!$R$2-LEN(SOURCE!F1499)), "")&amp;
      SOURCE!G1499&amp;", "&amp; IF(SOURCE!$S$2-LEN(SOURCE!G1499) &gt;= 0, REPT(" ",SOURCE!$S$2-LEN(SOURCE!G1499)), "")&amp;
      TEXT(SOURCE!H1499,"??0")&amp;", "&amp; IF(SOURCE!$T$2-3 &gt;= 0, REPT(" ",SOURCE!$T$2-3), "")&amp;
      TEXT(SOURCE!I1499,"??0")&amp;", "&amp; IF(SOURCE!$U$2-3 &gt;= 0, REPT(" ",SOURCE!$U$2-3), "")&amp;
      SOURCE!J1499&amp;", "&amp; IF(SOURCE!$V$2-LEN(SOURCE!J1499) &gt;= 0, REPT(" ",SOURCE!$V$2-LEN(SOURCE!J1499)), "")&amp;
      SOURCE!K1499&amp;      IF(SOURCE!$W$2-LEN(SOURCE!K1499) &gt;= 0, REPT(" ",SOURCE!$W$2-LEN(SOURCE!K1499)), "")&amp;
  ", "&amp; SOURCE!L1499&amp;      IF(SOURCE!$Y$2-LEN(SOURCE!L1499) &gt;= 0, REPT(" ",SOURCE!$Y$2-LEN(SOURCE!L1499)), "")&amp;
      "},"&amp;IF(SOURCE!M1499&lt;&gt;"","   "&amp;SOURCE!M1499,"")
 )
)</f>
        <v>/* 1622 */  { fnShow,                      NOPARAM     /*# JM #*/,      "VIEW",                                        "VIEW",                                        0,       0,       CAT_FNCT, SLS_UNCHANGED, US_ENABLED  },   //TEMPORARY SHOW OLD</v>
      </c>
    </row>
    <row r="1500" spans="1:1">
      <c r="A1500" s="14" t="str">
        <f>IF(SOURCE!C1500&lt;0,VLOOKUP(SOURCE!C1500,lookups!A$1:B$25,2,0),
  IF(ISBLANK(SOURCE!C1500),
    "",
    "/* "&amp;TEXT(SOURCE!C1500,"???0")&amp;" *"&amp;
      SOURCE!D1500&amp;", "&amp; IF(SOURCE!$P$2-LEN(SOURCE!D1500) &gt;= 0, REPT(" ",SOURCE!$P$2-LEN(SOURCE!D1500)), "")&amp;
      SOURCE!E1500&amp;", "&amp; IF(SOURCE!$Q$2-LEN(SOURCE!E1500) &gt;= 0, REPT(" ",SOURCE!$Q$2-LEN(SOURCE!E1500)), "")&amp;
      SOURCE!F1500&amp;", "&amp; IF(SOURCE!$R$2-LEN(SOURCE!F1500) &gt;=0, REPT(" ",SOURCE!$R$2-LEN(SOURCE!F1500)), "")&amp;
      SOURCE!G1500&amp;", "&amp; IF(SOURCE!$S$2-LEN(SOURCE!G1500) &gt;= 0, REPT(" ",SOURCE!$S$2-LEN(SOURCE!G1500)), "")&amp;
      TEXT(SOURCE!H1500,"??0")&amp;", "&amp; IF(SOURCE!$T$2-3 &gt;= 0, REPT(" ",SOURCE!$T$2-3), "")&amp;
      TEXT(SOURCE!I1500,"??0")&amp;", "&amp; IF(SOURCE!$U$2-3 &gt;= 0, REPT(" ",SOURCE!$U$2-3), "")&amp;
      SOURCE!J1500&amp;", "&amp; IF(SOURCE!$V$2-LEN(SOURCE!J1500) &gt;= 0, REPT(" ",SOURCE!$V$2-LEN(SOURCE!J1500)), "")&amp;
      SOURCE!K1500&amp;      IF(SOURCE!$W$2-LEN(SOURCE!K1500) &gt;= 0, REPT(" ",SOURCE!$W$2-LEN(SOURCE!K1500)), "")&amp;
  ", "&amp; SOURCE!L1500&amp;      IF(SOURCE!$Y$2-LEN(SOURCE!L1500) &gt;= 0, REPT(" ",SOURCE!$Y$2-LEN(SOURCE!L1500)), "")&amp;
      "},"&amp;IF(SOURCE!M1500&lt;&gt;"","   "&amp;SOURCE!M1500,"")
 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501" spans="1:1">
      <c r="A1501" s="14" t="str">
        <f>IF(SOURCE!C1501&lt;0,VLOOKUP(SOURCE!C1501,lookups!A$1:B$25,2,0),
  IF(ISBLANK(SOURCE!C1501),
    "",
    "/* "&amp;TEXT(SOURCE!C1501,"???0")&amp;" *"&amp;
      SOURCE!D1501&amp;", "&amp; IF(SOURCE!$P$2-LEN(SOURCE!D1501) &gt;= 0, REPT(" ",SOURCE!$P$2-LEN(SOURCE!D1501)), "")&amp;
      SOURCE!E1501&amp;", "&amp; IF(SOURCE!$Q$2-LEN(SOURCE!E1501) &gt;= 0, REPT(" ",SOURCE!$Q$2-LEN(SOURCE!E1501)), "")&amp;
      SOURCE!F1501&amp;", "&amp; IF(SOURCE!$R$2-LEN(SOURCE!F1501) &gt;=0, REPT(" ",SOURCE!$R$2-LEN(SOURCE!F1501)), "")&amp;
      SOURCE!G1501&amp;", "&amp; IF(SOURCE!$S$2-LEN(SOURCE!G1501) &gt;= 0, REPT(" ",SOURCE!$S$2-LEN(SOURCE!G1501)), "")&amp;
      TEXT(SOURCE!H1501,"??0")&amp;", "&amp; IF(SOURCE!$T$2-3 &gt;= 0, REPT(" ",SOURCE!$T$2-3), "")&amp;
      TEXT(SOURCE!I1501,"??0")&amp;", "&amp; IF(SOURCE!$U$2-3 &gt;= 0, REPT(" ",SOURCE!$U$2-3), "")&amp;
      SOURCE!J1501&amp;", "&amp; IF(SOURCE!$V$2-LEN(SOURCE!J1501) &gt;= 0, REPT(" ",SOURCE!$V$2-LEN(SOURCE!J1501)), "")&amp;
      SOURCE!K1501&amp;      IF(SOURCE!$W$2-LEN(SOURCE!K1501) &gt;= 0, REPT(" ",SOURCE!$W$2-LEN(SOURCE!K1501)), "")&amp;
  ", "&amp; SOURCE!L1501&amp;      IF(SOURCE!$Y$2-LEN(SOURCE!L1501) &gt;= 0, REPT(" ",SOURCE!$Y$2-LEN(SOURCE!L1501)), "")&amp;
      "},"&amp;IF(SOURCE!M1501&lt;&gt;"","   "&amp;SOURCE!M1501,"")
 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502" spans="1:1">
      <c r="A1502" s="14" t="str">
        <f>IF(SOURCE!C1502&lt;0,VLOOKUP(SOURCE!C1502,lookups!A$1:B$25,2,0),
  IF(ISBLANK(SOURCE!C1502),
    "",
    "/* "&amp;TEXT(SOURCE!C1502,"???0")&amp;" *"&amp;
      SOURCE!D1502&amp;", "&amp; IF(SOURCE!$P$2-LEN(SOURCE!D1502) &gt;= 0, REPT(" ",SOURCE!$P$2-LEN(SOURCE!D1502)), "")&amp;
      SOURCE!E1502&amp;", "&amp; IF(SOURCE!$Q$2-LEN(SOURCE!E1502) &gt;= 0, REPT(" ",SOURCE!$Q$2-LEN(SOURCE!E1502)), "")&amp;
      SOURCE!F1502&amp;", "&amp; IF(SOURCE!$R$2-LEN(SOURCE!F1502) &gt;=0, REPT(" ",SOURCE!$R$2-LEN(SOURCE!F1502)), "")&amp;
      SOURCE!G1502&amp;", "&amp; IF(SOURCE!$S$2-LEN(SOURCE!G1502) &gt;= 0, REPT(" ",SOURCE!$S$2-LEN(SOURCE!G1502)), "")&amp;
      TEXT(SOURCE!H1502,"??0")&amp;", "&amp; IF(SOURCE!$T$2-3 &gt;= 0, REPT(" ",SOURCE!$T$2-3), "")&amp;
      TEXT(SOURCE!I1502,"??0")&amp;", "&amp; IF(SOURCE!$U$2-3 &gt;= 0, REPT(" ",SOURCE!$U$2-3), "")&amp;
      SOURCE!J1502&amp;", "&amp; IF(SOURCE!$V$2-LEN(SOURCE!J1502) &gt;= 0, REPT(" ",SOURCE!$V$2-LEN(SOURCE!J1502)), "")&amp;
      SOURCE!K1502&amp;      IF(SOURCE!$W$2-LEN(SOURCE!K1502) &gt;= 0, REPT(" ",SOURCE!$W$2-LEN(SOURCE!K1502)), "")&amp;
  ", "&amp; SOURCE!L1502&amp;      IF(SOURCE!$Y$2-LEN(SOURCE!L1502) &gt;= 0, REPT(" ",SOURCE!$Y$2-LEN(SOURCE!L1502)), "")&amp;
      "},"&amp;IF(SOURCE!M1502&lt;&gt;"","   "&amp;SOURCE!M1502,"")
 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503" spans="1:1">
      <c r="A1503" s="14" t="str">
        <f>IF(SOURCE!C1503&lt;0,VLOOKUP(SOURCE!C1503,lookups!A$1:B$25,2,0),
  IF(ISBLANK(SOURCE!C1503),
    "",
    "/* "&amp;TEXT(SOURCE!C1503,"???0")&amp;" *"&amp;
      SOURCE!D1503&amp;", "&amp; IF(SOURCE!$P$2-LEN(SOURCE!D1503) &gt;= 0, REPT(" ",SOURCE!$P$2-LEN(SOURCE!D1503)), "")&amp;
      SOURCE!E1503&amp;", "&amp; IF(SOURCE!$Q$2-LEN(SOURCE!E1503) &gt;= 0, REPT(" ",SOURCE!$Q$2-LEN(SOURCE!E1503)), "")&amp;
      SOURCE!F1503&amp;", "&amp; IF(SOURCE!$R$2-LEN(SOURCE!F1503) &gt;=0, REPT(" ",SOURCE!$R$2-LEN(SOURCE!F1503)), "")&amp;
      SOURCE!G1503&amp;", "&amp; IF(SOURCE!$S$2-LEN(SOURCE!G1503) &gt;= 0, REPT(" ",SOURCE!$S$2-LEN(SOURCE!G1503)), "")&amp;
      TEXT(SOURCE!H1503,"??0")&amp;", "&amp; IF(SOURCE!$T$2-3 &gt;= 0, REPT(" ",SOURCE!$T$2-3), "")&amp;
      TEXT(SOURCE!I1503,"??0")&amp;", "&amp; IF(SOURCE!$U$2-3 &gt;= 0, REPT(" ",SOURCE!$U$2-3), "")&amp;
      SOURCE!J1503&amp;", "&amp; IF(SOURCE!$V$2-LEN(SOURCE!J1503) &gt;= 0, REPT(" ",SOURCE!$V$2-LEN(SOURCE!J1503)), "")&amp;
      SOURCE!K1503&amp;      IF(SOURCE!$W$2-LEN(SOURCE!K1503) &gt;= 0, REPT(" ",SOURCE!$W$2-LEN(SOURCE!K1503)), "")&amp;
  ", "&amp; SOURCE!L1503&amp;      IF(SOURCE!$Y$2-LEN(SOURCE!L1503) &gt;= 0, REPT(" ",SOURCE!$Y$2-LEN(SOURCE!L1503)), "")&amp;
      "},"&amp;IF(SOURCE!M1503&lt;&gt;"","   "&amp;SOURCE!M1503,"")
 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504" spans="1:1">
      <c r="A1504" s="14" t="str">
        <f>IF(SOURCE!C1504&lt;0,VLOOKUP(SOURCE!C1504,lookups!A$1:B$25,2,0),
  IF(ISBLANK(SOURCE!C1504),
    "",
    "/* "&amp;TEXT(SOURCE!C1504,"???0")&amp;" *"&amp;
      SOURCE!D1504&amp;", "&amp; IF(SOURCE!$P$2-LEN(SOURCE!D1504) &gt;= 0, REPT(" ",SOURCE!$P$2-LEN(SOURCE!D1504)), "")&amp;
      SOURCE!E1504&amp;", "&amp; IF(SOURCE!$Q$2-LEN(SOURCE!E1504) &gt;= 0, REPT(" ",SOURCE!$Q$2-LEN(SOURCE!E1504)), "")&amp;
      SOURCE!F1504&amp;", "&amp; IF(SOURCE!$R$2-LEN(SOURCE!F1504) &gt;=0, REPT(" ",SOURCE!$R$2-LEN(SOURCE!F1504)), "")&amp;
      SOURCE!G1504&amp;", "&amp; IF(SOURCE!$S$2-LEN(SOURCE!G1504) &gt;= 0, REPT(" ",SOURCE!$S$2-LEN(SOURCE!G1504)), "")&amp;
      TEXT(SOURCE!H1504,"??0")&amp;", "&amp; IF(SOURCE!$T$2-3 &gt;= 0, REPT(" ",SOURCE!$T$2-3), "")&amp;
      TEXT(SOURCE!I1504,"??0")&amp;", "&amp; IF(SOURCE!$U$2-3 &gt;= 0, REPT(" ",SOURCE!$U$2-3), "")&amp;
      SOURCE!J1504&amp;", "&amp; IF(SOURCE!$V$2-LEN(SOURCE!J1504) &gt;= 0, REPT(" ",SOURCE!$V$2-LEN(SOURCE!J1504)), "")&amp;
      SOURCE!K1504&amp;      IF(SOURCE!$W$2-LEN(SOURCE!K1504) &gt;= 0, REPT(" ",SOURCE!$W$2-LEN(SOURCE!K1504)), "")&amp;
  ", "&amp; SOURCE!L1504&amp;      IF(SOURCE!$Y$2-LEN(SOURCE!L1504) &gt;= 0, REPT(" ",SOURCE!$Y$2-LEN(SOURCE!L1504)), "")&amp;
      "},"&amp;IF(SOURCE!M1504&lt;&gt;"","   "&amp;SOURCE!M1504,"")
 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505" spans="1:1">
      <c r="A1505" s="14" t="str">
        <f>IF(SOURCE!C1505&lt;0,VLOOKUP(SOURCE!C1505,lookups!A$1:B$25,2,0),
  IF(ISBLANK(SOURCE!C1505),
    "",
    "/* "&amp;TEXT(SOURCE!C1505,"???0")&amp;" *"&amp;
      SOURCE!D1505&amp;", "&amp; IF(SOURCE!$P$2-LEN(SOURCE!D1505) &gt;= 0, REPT(" ",SOURCE!$P$2-LEN(SOURCE!D1505)), "")&amp;
      SOURCE!E1505&amp;", "&amp; IF(SOURCE!$Q$2-LEN(SOURCE!E1505) &gt;= 0, REPT(" ",SOURCE!$Q$2-LEN(SOURCE!E1505)), "")&amp;
      SOURCE!F1505&amp;", "&amp; IF(SOURCE!$R$2-LEN(SOURCE!F1505) &gt;=0, REPT(" ",SOURCE!$R$2-LEN(SOURCE!F1505)), "")&amp;
      SOURCE!G1505&amp;", "&amp; IF(SOURCE!$S$2-LEN(SOURCE!G1505) &gt;= 0, REPT(" ",SOURCE!$S$2-LEN(SOURCE!G1505)), "")&amp;
      TEXT(SOURCE!H1505,"??0")&amp;", "&amp; IF(SOURCE!$T$2-3 &gt;= 0, REPT(" ",SOURCE!$T$2-3), "")&amp;
      TEXT(SOURCE!I1505,"??0")&amp;", "&amp; IF(SOURCE!$U$2-3 &gt;= 0, REPT(" ",SOURCE!$U$2-3), "")&amp;
      SOURCE!J1505&amp;", "&amp; IF(SOURCE!$V$2-LEN(SOURCE!J1505) &gt;= 0, REPT(" ",SOURCE!$V$2-LEN(SOURCE!J1505)), "")&amp;
      SOURCE!K1505&amp;      IF(SOURCE!$W$2-LEN(SOURCE!K1505) &gt;= 0, REPT(" ",SOURCE!$W$2-LEN(SOURCE!K1505)), "")&amp;
  ", "&amp; SOURCE!L1505&amp;      IF(SOURCE!$Y$2-LEN(SOURCE!L1505) &gt;= 0, REPT(" ",SOURCE!$Y$2-LEN(SOURCE!L1505)), "")&amp;
      "},"&amp;IF(SOURCE!M1505&lt;&gt;"","   "&amp;SOURCE!M1505,"")
 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506" spans="1:1">
      <c r="A1506" s="14" t="str">
        <f>IF(SOURCE!C1506&lt;0,VLOOKUP(SOURCE!C1506,lookups!A$1:B$25,2,0),
  IF(ISBLANK(SOURCE!C1506),
    "",
    "/* "&amp;TEXT(SOURCE!C1506,"???0")&amp;" *"&amp;
      SOURCE!D1506&amp;", "&amp; IF(SOURCE!$P$2-LEN(SOURCE!D1506) &gt;= 0, REPT(" ",SOURCE!$P$2-LEN(SOURCE!D1506)), "")&amp;
      SOURCE!E1506&amp;", "&amp; IF(SOURCE!$Q$2-LEN(SOURCE!E1506) &gt;= 0, REPT(" ",SOURCE!$Q$2-LEN(SOURCE!E1506)), "")&amp;
      SOURCE!F1506&amp;", "&amp; IF(SOURCE!$R$2-LEN(SOURCE!F1506) &gt;=0, REPT(" ",SOURCE!$R$2-LEN(SOURCE!F1506)), "")&amp;
      SOURCE!G1506&amp;", "&amp; IF(SOURCE!$S$2-LEN(SOURCE!G1506) &gt;= 0, REPT(" ",SOURCE!$S$2-LEN(SOURCE!G1506)), "")&amp;
      TEXT(SOURCE!H1506,"??0")&amp;", "&amp; IF(SOURCE!$T$2-3 &gt;= 0, REPT(" ",SOURCE!$T$2-3), "")&amp;
      TEXT(SOURCE!I1506,"??0")&amp;", "&amp; IF(SOURCE!$U$2-3 &gt;= 0, REPT(" ",SOURCE!$U$2-3), "")&amp;
      SOURCE!J1506&amp;", "&amp; IF(SOURCE!$V$2-LEN(SOURCE!J1506) &gt;= 0, REPT(" ",SOURCE!$V$2-LEN(SOURCE!J1506)), "")&amp;
      SOURCE!K1506&amp;      IF(SOURCE!$W$2-LEN(SOURCE!K1506) &gt;= 0, REPT(" ",SOURCE!$W$2-LEN(SOURCE!K1506)), "")&amp;
  ", "&amp; SOURCE!L1506&amp;      IF(SOURCE!$Y$2-LEN(SOURCE!L1506) &gt;= 0, REPT(" ",SOURCE!$Y$2-LEN(SOURCE!L1506)), "")&amp;
      "},"&amp;IF(SOURCE!M1506&lt;&gt;"","   "&amp;SOURCE!M1506,"")
 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507" spans="1:1">
      <c r="A1507" s="14" t="str">
        <f>IF(SOURCE!C1507&lt;0,VLOOKUP(SOURCE!C1507,lookups!A$1:B$25,2,0),
  IF(ISBLANK(SOURCE!C1507),
    "",
    "/* "&amp;TEXT(SOURCE!C1507,"???0")&amp;" *"&amp;
      SOURCE!D1507&amp;", "&amp; IF(SOURCE!$P$2-LEN(SOURCE!D1507) &gt;= 0, REPT(" ",SOURCE!$P$2-LEN(SOURCE!D1507)), "")&amp;
      SOURCE!E1507&amp;", "&amp; IF(SOURCE!$Q$2-LEN(SOURCE!E1507) &gt;= 0, REPT(" ",SOURCE!$Q$2-LEN(SOURCE!E1507)), "")&amp;
      SOURCE!F1507&amp;", "&amp; IF(SOURCE!$R$2-LEN(SOURCE!F1507) &gt;=0, REPT(" ",SOURCE!$R$2-LEN(SOURCE!F1507)), "")&amp;
      SOURCE!G1507&amp;", "&amp; IF(SOURCE!$S$2-LEN(SOURCE!G1507) &gt;= 0, REPT(" ",SOURCE!$S$2-LEN(SOURCE!G1507)), "")&amp;
      TEXT(SOURCE!H1507,"??0")&amp;", "&amp; IF(SOURCE!$T$2-3 &gt;= 0, REPT(" ",SOURCE!$T$2-3), "")&amp;
      TEXT(SOURCE!I1507,"??0")&amp;", "&amp; IF(SOURCE!$U$2-3 &gt;= 0, REPT(" ",SOURCE!$U$2-3), "")&amp;
      SOURCE!J1507&amp;", "&amp; IF(SOURCE!$V$2-LEN(SOURCE!J1507) &gt;= 0, REPT(" ",SOURCE!$V$2-LEN(SOURCE!J1507)), "")&amp;
      SOURCE!K1507&amp;      IF(SOURCE!$W$2-LEN(SOURCE!K1507) &gt;= 0, REPT(" ",SOURCE!$W$2-LEN(SOURCE!K1507)), "")&amp;
  ", "&amp; SOURCE!L1507&amp;      IF(SOURCE!$Y$2-LEN(SOURCE!L1507) &gt;= 0, REPT(" ",SOURCE!$Y$2-LEN(SOURCE!L1507)), "")&amp;
      "},"&amp;IF(SOURCE!M1507&lt;&gt;"","   "&amp;SOURCE!M1507,"")
 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508" spans="1:1">
      <c r="A1508" s="14" t="str">
        <f>IF(SOURCE!C1508&lt;0,VLOOKUP(SOURCE!C1508,lookups!A$1:B$25,2,0),
  IF(ISBLANK(SOURCE!C1508),
    "",
    "/* "&amp;TEXT(SOURCE!C1508,"???0")&amp;" *"&amp;
      SOURCE!D1508&amp;", "&amp; IF(SOURCE!$P$2-LEN(SOURCE!D1508) &gt;= 0, REPT(" ",SOURCE!$P$2-LEN(SOURCE!D1508)), "")&amp;
      SOURCE!E1508&amp;", "&amp; IF(SOURCE!$Q$2-LEN(SOURCE!E1508) &gt;= 0, REPT(" ",SOURCE!$Q$2-LEN(SOURCE!E1508)), "")&amp;
      SOURCE!F1508&amp;", "&amp; IF(SOURCE!$R$2-LEN(SOURCE!F1508) &gt;=0, REPT(" ",SOURCE!$R$2-LEN(SOURCE!F1508)), "")&amp;
      SOURCE!G1508&amp;", "&amp; IF(SOURCE!$S$2-LEN(SOURCE!G1508) &gt;= 0, REPT(" ",SOURCE!$S$2-LEN(SOURCE!G1508)), "")&amp;
      TEXT(SOURCE!H1508,"??0")&amp;", "&amp; IF(SOURCE!$T$2-3 &gt;= 0, REPT(" ",SOURCE!$T$2-3), "")&amp;
      TEXT(SOURCE!I1508,"??0")&amp;", "&amp; IF(SOURCE!$U$2-3 &gt;= 0, REPT(" ",SOURCE!$U$2-3), "")&amp;
      SOURCE!J1508&amp;", "&amp; IF(SOURCE!$V$2-LEN(SOURCE!J1508) &gt;= 0, REPT(" ",SOURCE!$V$2-LEN(SOURCE!J1508)), "")&amp;
      SOURCE!K1508&amp;      IF(SOURCE!$W$2-LEN(SOURCE!K1508) &gt;= 0, REPT(" ",SOURCE!$W$2-LEN(SOURCE!K1508)), "")&amp;
  ", "&amp; SOURCE!L1508&amp;      IF(SOURCE!$Y$2-LEN(SOURCE!L1508) &gt;= 0, REPT(" ",SOURCE!$Y$2-LEN(SOURCE!L1508)), "")&amp;
      "},"&amp;IF(SOURCE!M1508&lt;&gt;"","   "&amp;SOURCE!M1508,"")
 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509" spans="1:1">
      <c r="A1509" s="14" t="str">
        <f>IF(SOURCE!C1509&lt;0,VLOOKUP(SOURCE!C1509,lookups!A$1:B$25,2,0),
  IF(ISBLANK(SOURCE!C1509),
    "",
    "/* "&amp;TEXT(SOURCE!C1509,"???0")&amp;" *"&amp;
      SOURCE!D1509&amp;", "&amp; IF(SOURCE!$P$2-LEN(SOURCE!D1509) &gt;= 0, REPT(" ",SOURCE!$P$2-LEN(SOURCE!D1509)), "")&amp;
      SOURCE!E1509&amp;", "&amp; IF(SOURCE!$Q$2-LEN(SOURCE!E1509) &gt;= 0, REPT(" ",SOURCE!$Q$2-LEN(SOURCE!E1509)), "")&amp;
      SOURCE!F1509&amp;", "&amp; IF(SOURCE!$R$2-LEN(SOURCE!F1509) &gt;=0, REPT(" ",SOURCE!$R$2-LEN(SOURCE!F1509)), "")&amp;
      SOURCE!G1509&amp;", "&amp; IF(SOURCE!$S$2-LEN(SOURCE!G1509) &gt;= 0, REPT(" ",SOURCE!$S$2-LEN(SOURCE!G1509)), "")&amp;
      TEXT(SOURCE!H1509,"??0")&amp;", "&amp; IF(SOURCE!$T$2-3 &gt;= 0, REPT(" ",SOURCE!$T$2-3), "")&amp;
      TEXT(SOURCE!I1509,"??0")&amp;", "&amp; IF(SOURCE!$U$2-3 &gt;= 0, REPT(" ",SOURCE!$U$2-3), "")&amp;
      SOURCE!J1509&amp;", "&amp; IF(SOURCE!$V$2-LEN(SOURCE!J1509) &gt;= 0, REPT(" ",SOURCE!$V$2-LEN(SOURCE!J1509)), "")&amp;
      SOURCE!K1509&amp;      IF(SOURCE!$W$2-LEN(SOURCE!K1509) &gt;= 0, REPT(" ",SOURCE!$W$2-LEN(SOURCE!K1509)), "")&amp;
  ", "&amp; SOURCE!L1509&amp;      IF(SOURCE!$Y$2-LEN(SOURCE!L1509) &gt;= 0, REPT(" ",SOURCE!$Y$2-LEN(SOURCE!L1509)), "")&amp;
      "},"&amp;IF(SOURCE!M1509&lt;&gt;"","   "&amp;SOURCE!M1509,"")
 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510" spans="1:1">
      <c r="A1510" s="14" t="str">
        <f>IF(SOURCE!C1510&lt;0,VLOOKUP(SOURCE!C1510,lookups!A$1:B$25,2,0),
  IF(ISBLANK(SOURCE!C1510),
    "",
    "/* "&amp;TEXT(SOURCE!C1510,"???0")&amp;" *"&amp;
      SOURCE!D1510&amp;", "&amp; IF(SOURCE!$P$2-LEN(SOURCE!D1510) &gt;= 0, REPT(" ",SOURCE!$P$2-LEN(SOURCE!D1510)), "")&amp;
      SOURCE!E1510&amp;", "&amp; IF(SOURCE!$Q$2-LEN(SOURCE!E1510) &gt;= 0, REPT(" ",SOURCE!$Q$2-LEN(SOURCE!E1510)), "")&amp;
      SOURCE!F1510&amp;", "&amp; IF(SOURCE!$R$2-LEN(SOURCE!F1510) &gt;=0, REPT(" ",SOURCE!$R$2-LEN(SOURCE!F1510)), "")&amp;
      SOURCE!G1510&amp;", "&amp; IF(SOURCE!$S$2-LEN(SOURCE!G1510) &gt;= 0, REPT(" ",SOURCE!$S$2-LEN(SOURCE!G1510)), "")&amp;
      TEXT(SOURCE!H1510,"??0")&amp;", "&amp; IF(SOURCE!$T$2-3 &gt;= 0, REPT(" ",SOURCE!$T$2-3), "")&amp;
      TEXT(SOURCE!I1510,"??0")&amp;", "&amp; IF(SOURCE!$U$2-3 &gt;= 0, REPT(" ",SOURCE!$U$2-3), "")&amp;
      SOURCE!J1510&amp;", "&amp; IF(SOURCE!$V$2-LEN(SOURCE!J1510) &gt;= 0, REPT(" ",SOURCE!$V$2-LEN(SOURCE!J1510)), "")&amp;
      SOURCE!K1510&amp;      IF(SOURCE!$W$2-LEN(SOURCE!K1510) &gt;= 0, REPT(" ",SOURCE!$W$2-LEN(SOURCE!K1510)), "")&amp;
  ", "&amp; SOURCE!L1510&amp;      IF(SOURCE!$Y$2-LEN(SOURCE!L1510) &gt;= 0, REPT(" ",SOURCE!$Y$2-LEN(SOURCE!L1510)), "")&amp;
      "},"&amp;IF(SOURCE!M1510&lt;&gt;"","   "&amp;SOURCE!M1510,"")
 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511" spans="1:1">
      <c r="A1511" s="14" t="str">
        <f>IF(SOURCE!C1511&lt;0,VLOOKUP(SOURCE!C1511,lookups!A$1:B$25,2,0),
  IF(ISBLANK(SOURCE!C1511),
    "",
    "/* "&amp;TEXT(SOURCE!C1511,"???0")&amp;" *"&amp;
      SOURCE!D1511&amp;", "&amp; IF(SOURCE!$P$2-LEN(SOURCE!D1511) &gt;= 0, REPT(" ",SOURCE!$P$2-LEN(SOURCE!D1511)), "")&amp;
      SOURCE!E1511&amp;", "&amp; IF(SOURCE!$Q$2-LEN(SOURCE!E1511) &gt;= 0, REPT(" ",SOURCE!$Q$2-LEN(SOURCE!E1511)), "")&amp;
      SOURCE!F1511&amp;", "&amp; IF(SOURCE!$R$2-LEN(SOURCE!F1511) &gt;=0, REPT(" ",SOURCE!$R$2-LEN(SOURCE!F1511)), "")&amp;
      SOURCE!G1511&amp;", "&amp; IF(SOURCE!$S$2-LEN(SOURCE!G1511) &gt;= 0, REPT(" ",SOURCE!$S$2-LEN(SOURCE!G1511)), "")&amp;
      TEXT(SOURCE!H1511,"??0")&amp;", "&amp; IF(SOURCE!$T$2-3 &gt;= 0, REPT(" ",SOURCE!$T$2-3), "")&amp;
      TEXT(SOURCE!I1511,"??0")&amp;", "&amp; IF(SOURCE!$U$2-3 &gt;= 0, REPT(" ",SOURCE!$U$2-3), "")&amp;
      SOURCE!J1511&amp;", "&amp; IF(SOURCE!$V$2-LEN(SOURCE!J1511) &gt;= 0, REPT(" ",SOURCE!$V$2-LEN(SOURCE!J1511)), "")&amp;
      SOURCE!K1511&amp;      IF(SOURCE!$W$2-LEN(SOURCE!K1511) &gt;= 0, REPT(" ",SOURCE!$W$2-LEN(SOURCE!K1511)), "")&amp;
  ", "&amp; SOURCE!L1511&amp;      IF(SOURCE!$Y$2-LEN(SOURCE!L1511) &gt;= 0, REPT(" ",SOURCE!$Y$2-LEN(SOURCE!L1511)), "")&amp;
      "},"&amp;IF(SOURCE!M1511&lt;&gt;"","   "&amp;SOURCE!M1511,"")
 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512" spans="1:1">
      <c r="A1512" s="14" t="str">
        <f>IF(SOURCE!C1512&lt;0,VLOOKUP(SOURCE!C1512,lookups!A$1:B$25,2,0),
  IF(ISBLANK(SOURCE!C1512),
    "",
    "/* "&amp;TEXT(SOURCE!C1512,"???0")&amp;" *"&amp;
      SOURCE!D1512&amp;", "&amp; IF(SOURCE!$P$2-LEN(SOURCE!D1512) &gt;= 0, REPT(" ",SOURCE!$P$2-LEN(SOURCE!D1512)), "")&amp;
      SOURCE!E1512&amp;", "&amp; IF(SOURCE!$Q$2-LEN(SOURCE!E1512) &gt;= 0, REPT(" ",SOURCE!$Q$2-LEN(SOURCE!E1512)), "")&amp;
      SOURCE!F1512&amp;", "&amp; IF(SOURCE!$R$2-LEN(SOURCE!F1512) &gt;=0, REPT(" ",SOURCE!$R$2-LEN(SOURCE!F1512)), "")&amp;
      SOURCE!G1512&amp;", "&amp; IF(SOURCE!$S$2-LEN(SOURCE!G1512) &gt;= 0, REPT(" ",SOURCE!$S$2-LEN(SOURCE!G1512)), "")&amp;
      TEXT(SOURCE!H1512,"??0")&amp;", "&amp; IF(SOURCE!$T$2-3 &gt;= 0, REPT(" ",SOURCE!$T$2-3), "")&amp;
      TEXT(SOURCE!I1512,"??0")&amp;", "&amp; IF(SOURCE!$U$2-3 &gt;= 0, REPT(" ",SOURCE!$U$2-3), "")&amp;
      SOURCE!J1512&amp;", "&amp; IF(SOURCE!$V$2-LEN(SOURCE!J1512) &gt;= 0, REPT(" ",SOURCE!$V$2-LEN(SOURCE!J1512)), "")&amp;
      SOURCE!K1512&amp;      IF(SOURCE!$W$2-LEN(SOURCE!K1512) &gt;= 0, REPT(" ",SOURCE!$W$2-LEN(SOURCE!K1512)), "")&amp;
  ", "&amp; SOURCE!L1512&amp;      IF(SOURCE!$Y$2-LEN(SOURCE!L1512) &gt;= 0, REPT(" ",SOURCE!$Y$2-LEN(SOURCE!L1512)), "")&amp;
      "},"&amp;IF(SOURCE!M1512&lt;&gt;"","   "&amp;SOURCE!M1512,"")
 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513" spans="1:1">
      <c r="A1513" s="14" t="str">
        <f>IF(SOURCE!C1513&lt;0,VLOOKUP(SOURCE!C1513,lookups!A$1:B$25,2,0),
  IF(ISBLANK(SOURCE!C1513),
    "",
    "/* "&amp;TEXT(SOURCE!C1513,"???0")&amp;" *"&amp;
      SOURCE!D1513&amp;", "&amp; IF(SOURCE!$P$2-LEN(SOURCE!D1513) &gt;= 0, REPT(" ",SOURCE!$P$2-LEN(SOURCE!D1513)), "")&amp;
      SOURCE!E1513&amp;", "&amp; IF(SOURCE!$Q$2-LEN(SOURCE!E1513) &gt;= 0, REPT(" ",SOURCE!$Q$2-LEN(SOURCE!E1513)), "")&amp;
      SOURCE!F1513&amp;", "&amp; IF(SOURCE!$R$2-LEN(SOURCE!F1513) &gt;=0, REPT(" ",SOURCE!$R$2-LEN(SOURCE!F1513)), "")&amp;
      SOURCE!G1513&amp;", "&amp; IF(SOURCE!$S$2-LEN(SOURCE!G1513) &gt;= 0, REPT(" ",SOURCE!$S$2-LEN(SOURCE!G1513)), "")&amp;
      TEXT(SOURCE!H1513,"??0")&amp;", "&amp; IF(SOURCE!$T$2-3 &gt;= 0, REPT(" ",SOURCE!$T$2-3), "")&amp;
      TEXT(SOURCE!I1513,"??0")&amp;", "&amp; IF(SOURCE!$U$2-3 &gt;= 0, REPT(" ",SOURCE!$U$2-3), "")&amp;
      SOURCE!J1513&amp;", "&amp; IF(SOURCE!$V$2-LEN(SOURCE!J1513) &gt;= 0, REPT(" ",SOURCE!$V$2-LEN(SOURCE!J1513)), "")&amp;
      SOURCE!K1513&amp;      IF(SOURCE!$W$2-LEN(SOURCE!K1513) &gt;= 0, REPT(" ",SOURCE!$W$2-LEN(SOURCE!K1513)), "")&amp;
  ", "&amp; SOURCE!L1513&amp;      IF(SOURCE!$Y$2-LEN(SOURCE!L1513) &gt;= 0, REPT(" ",SOURCE!$Y$2-LEN(SOURCE!L1513)), "")&amp;
      "},"&amp;IF(SOURCE!M1513&lt;&gt;"","   "&amp;SOURCE!M1513,"")
 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514" spans="1:1">
      <c r="A1514" s="14" t="str">
        <f>IF(SOURCE!C1514&lt;0,VLOOKUP(SOURCE!C1514,lookups!A$1:B$25,2,0),
  IF(ISBLANK(SOURCE!C1514),
    "",
    "/* "&amp;TEXT(SOURCE!C1514,"???0")&amp;" *"&amp;
      SOURCE!D1514&amp;", "&amp; IF(SOURCE!$P$2-LEN(SOURCE!D1514) &gt;= 0, REPT(" ",SOURCE!$P$2-LEN(SOURCE!D1514)), "")&amp;
      SOURCE!E1514&amp;", "&amp; IF(SOURCE!$Q$2-LEN(SOURCE!E1514) &gt;= 0, REPT(" ",SOURCE!$Q$2-LEN(SOURCE!E1514)), "")&amp;
      SOURCE!F1514&amp;", "&amp; IF(SOURCE!$R$2-LEN(SOURCE!F1514) &gt;=0, REPT(" ",SOURCE!$R$2-LEN(SOURCE!F1514)), "")&amp;
      SOURCE!G1514&amp;", "&amp; IF(SOURCE!$S$2-LEN(SOURCE!G1514) &gt;= 0, REPT(" ",SOURCE!$S$2-LEN(SOURCE!G1514)), "")&amp;
      TEXT(SOURCE!H1514,"??0")&amp;", "&amp; IF(SOURCE!$T$2-3 &gt;= 0, REPT(" ",SOURCE!$T$2-3), "")&amp;
      TEXT(SOURCE!I1514,"??0")&amp;", "&amp; IF(SOURCE!$U$2-3 &gt;= 0, REPT(" ",SOURCE!$U$2-3), "")&amp;
      SOURCE!J1514&amp;", "&amp; IF(SOURCE!$V$2-LEN(SOURCE!J1514) &gt;= 0, REPT(" ",SOURCE!$V$2-LEN(SOURCE!J1514)), "")&amp;
      SOURCE!K1514&amp;      IF(SOURCE!$W$2-LEN(SOURCE!K1514) &gt;= 0, REPT(" ",SOURCE!$W$2-LEN(SOURCE!K1514)), "")&amp;
  ", "&amp; SOURCE!L1514&amp;      IF(SOURCE!$Y$2-LEN(SOURCE!L1514) &gt;= 0, REPT(" ",SOURCE!$Y$2-LEN(SOURCE!L1514)), "")&amp;
      "},"&amp;IF(SOURCE!M1514&lt;&gt;"","   "&amp;SOURCE!M1514,"")
 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515" spans="1:1">
      <c r="A1515" s="14" t="str">
        <f>IF(SOURCE!C1515&lt;0,VLOOKUP(SOURCE!C1515,lookups!A$1:B$25,2,0),
  IF(ISBLANK(SOURCE!C1515),
    "",
    "/* "&amp;TEXT(SOURCE!C1515,"???0")&amp;" *"&amp;
      SOURCE!D1515&amp;", "&amp; IF(SOURCE!$P$2-LEN(SOURCE!D1515) &gt;= 0, REPT(" ",SOURCE!$P$2-LEN(SOURCE!D1515)), "")&amp;
      SOURCE!E1515&amp;", "&amp; IF(SOURCE!$Q$2-LEN(SOURCE!E1515) &gt;= 0, REPT(" ",SOURCE!$Q$2-LEN(SOURCE!E1515)), "")&amp;
      SOURCE!F1515&amp;", "&amp; IF(SOURCE!$R$2-LEN(SOURCE!F1515) &gt;=0, REPT(" ",SOURCE!$R$2-LEN(SOURCE!F1515)), "")&amp;
      SOURCE!G1515&amp;", "&amp; IF(SOURCE!$S$2-LEN(SOURCE!G1515) &gt;= 0, REPT(" ",SOURCE!$S$2-LEN(SOURCE!G1515)), "")&amp;
      TEXT(SOURCE!H1515,"??0")&amp;", "&amp; IF(SOURCE!$T$2-3 &gt;= 0, REPT(" ",SOURCE!$T$2-3), "")&amp;
      TEXT(SOURCE!I1515,"??0")&amp;", "&amp; IF(SOURCE!$U$2-3 &gt;= 0, REPT(" ",SOURCE!$U$2-3), "")&amp;
      SOURCE!J1515&amp;", "&amp; IF(SOURCE!$V$2-LEN(SOURCE!J1515) &gt;= 0, REPT(" ",SOURCE!$V$2-LEN(SOURCE!J1515)), "")&amp;
      SOURCE!K1515&amp;      IF(SOURCE!$W$2-LEN(SOURCE!K1515) &gt;= 0, REPT(" ",SOURCE!$W$2-LEN(SOURCE!K1515)), "")&amp;
  ", "&amp; SOURCE!L1515&amp;      IF(SOURCE!$Y$2-LEN(SOURCE!L1515) &gt;= 0, REPT(" ",SOURCE!$Y$2-LEN(SOURCE!L1515)), "")&amp;
      "},"&amp;IF(SOURCE!M1515&lt;&gt;"","   "&amp;SOURCE!M1515,"")
 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516" spans="1:1">
      <c r="A1516" s="14" t="str">
        <f>IF(SOURCE!C1516&lt;0,VLOOKUP(SOURCE!C1516,lookups!A$1:B$25,2,0),
  IF(ISBLANK(SOURCE!C1516),
    "",
    "/* "&amp;TEXT(SOURCE!C1516,"???0")&amp;" *"&amp;
      SOURCE!D1516&amp;", "&amp; IF(SOURCE!$P$2-LEN(SOURCE!D1516) &gt;= 0, REPT(" ",SOURCE!$P$2-LEN(SOURCE!D1516)), "")&amp;
      SOURCE!E1516&amp;", "&amp; IF(SOURCE!$Q$2-LEN(SOURCE!E1516) &gt;= 0, REPT(" ",SOURCE!$Q$2-LEN(SOURCE!E1516)), "")&amp;
      SOURCE!F1516&amp;", "&amp; IF(SOURCE!$R$2-LEN(SOURCE!F1516) &gt;=0, REPT(" ",SOURCE!$R$2-LEN(SOURCE!F1516)), "")&amp;
      SOURCE!G1516&amp;", "&amp; IF(SOURCE!$S$2-LEN(SOURCE!G1516) &gt;= 0, REPT(" ",SOURCE!$S$2-LEN(SOURCE!G1516)), "")&amp;
      TEXT(SOURCE!H1516,"??0")&amp;", "&amp; IF(SOURCE!$T$2-3 &gt;= 0, REPT(" ",SOURCE!$T$2-3), "")&amp;
      TEXT(SOURCE!I1516,"??0")&amp;", "&amp; IF(SOURCE!$U$2-3 &gt;= 0, REPT(" ",SOURCE!$U$2-3), "")&amp;
      SOURCE!J1516&amp;", "&amp; IF(SOURCE!$V$2-LEN(SOURCE!J1516) &gt;= 0, REPT(" ",SOURCE!$V$2-LEN(SOURCE!J1516)), "")&amp;
      SOURCE!K1516&amp;      IF(SOURCE!$W$2-LEN(SOURCE!K1516) &gt;= 0, REPT(" ",SOURCE!$W$2-LEN(SOURCE!K1516)), "")&amp;
  ", "&amp; SOURCE!L1516&amp;      IF(SOURCE!$Y$2-LEN(SOURCE!L1516) &gt;= 0, REPT(" ",SOURCE!$Y$2-LEN(SOURCE!L1516)), "")&amp;
      "},"&amp;IF(SOURCE!M1516&lt;&gt;"","   "&amp;SOURCE!M1516,"")
 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517" spans="1:1">
      <c r="A1517" s="14" t="str">
        <f>IF(SOURCE!C1517&lt;0,VLOOKUP(SOURCE!C1517,lookups!A$1:B$25,2,0),
  IF(ISBLANK(SOURCE!C1517),
    "",
    "/* "&amp;TEXT(SOURCE!C1517,"???0")&amp;" *"&amp;
      SOURCE!D1517&amp;", "&amp; IF(SOURCE!$P$2-LEN(SOURCE!D1517) &gt;= 0, REPT(" ",SOURCE!$P$2-LEN(SOURCE!D1517)), "")&amp;
      SOURCE!E1517&amp;", "&amp; IF(SOURCE!$Q$2-LEN(SOURCE!E1517) &gt;= 0, REPT(" ",SOURCE!$Q$2-LEN(SOURCE!E1517)), "")&amp;
      SOURCE!F1517&amp;", "&amp; IF(SOURCE!$R$2-LEN(SOURCE!F1517) &gt;=0, REPT(" ",SOURCE!$R$2-LEN(SOURCE!F1517)), "")&amp;
      SOURCE!G1517&amp;", "&amp; IF(SOURCE!$S$2-LEN(SOURCE!G1517) &gt;= 0, REPT(" ",SOURCE!$S$2-LEN(SOURCE!G1517)), "")&amp;
      TEXT(SOURCE!H1517,"??0")&amp;", "&amp; IF(SOURCE!$T$2-3 &gt;= 0, REPT(" ",SOURCE!$T$2-3), "")&amp;
      TEXT(SOURCE!I1517,"??0")&amp;", "&amp; IF(SOURCE!$U$2-3 &gt;= 0, REPT(" ",SOURCE!$U$2-3), "")&amp;
      SOURCE!J1517&amp;", "&amp; IF(SOURCE!$V$2-LEN(SOURCE!J1517) &gt;= 0, REPT(" ",SOURCE!$V$2-LEN(SOURCE!J1517)), "")&amp;
      SOURCE!K1517&amp;      IF(SOURCE!$W$2-LEN(SOURCE!K1517) &gt;= 0, REPT(" ",SOURCE!$W$2-LEN(SOURCE!K1517)), "")&amp;
  ", "&amp; SOURCE!L1517&amp;      IF(SOURCE!$Y$2-LEN(SOURCE!L1517) &gt;= 0, REPT(" ",SOURCE!$Y$2-LEN(SOURCE!L1517)), "")&amp;
      "},"&amp;IF(SOURCE!M1517&lt;&gt;"","   "&amp;SOURCE!M1517,"")
 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518" spans="1:1">
      <c r="A1518" s="14" t="str">
        <f>IF(SOURCE!C1518&lt;0,VLOOKUP(SOURCE!C1518,lookups!A$1:B$25,2,0),
  IF(ISBLANK(SOURCE!C1518),
    "",
    "/* "&amp;TEXT(SOURCE!C1518,"???0")&amp;" *"&amp;
      SOURCE!D1518&amp;", "&amp; IF(SOURCE!$P$2-LEN(SOURCE!D1518) &gt;= 0, REPT(" ",SOURCE!$P$2-LEN(SOURCE!D1518)), "")&amp;
      SOURCE!E1518&amp;", "&amp; IF(SOURCE!$Q$2-LEN(SOURCE!E1518) &gt;= 0, REPT(" ",SOURCE!$Q$2-LEN(SOURCE!E1518)), "")&amp;
      SOURCE!F1518&amp;", "&amp; IF(SOURCE!$R$2-LEN(SOURCE!F1518) &gt;=0, REPT(" ",SOURCE!$R$2-LEN(SOURCE!F1518)), "")&amp;
      SOURCE!G1518&amp;", "&amp; IF(SOURCE!$S$2-LEN(SOURCE!G1518) &gt;= 0, REPT(" ",SOURCE!$S$2-LEN(SOURCE!G1518)), "")&amp;
      TEXT(SOURCE!H1518,"??0")&amp;", "&amp; IF(SOURCE!$T$2-3 &gt;= 0, REPT(" ",SOURCE!$T$2-3), "")&amp;
      TEXT(SOURCE!I1518,"??0")&amp;", "&amp; IF(SOURCE!$U$2-3 &gt;= 0, REPT(" ",SOURCE!$U$2-3), "")&amp;
      SOURCE!J1518&amp;", "&amp; IF(SOURCE!$V$2-LEN(SOURCE!J1518) &gt;= 0, REPT(" ",SOURCE!$V$2-LEN(SOURCE!J1518)), "")&amp;
      SOURCE!K1518&amp;      IF(SOURCE!$W$2-LEN(SOURCE!K1518) &gt;= 0, REPT(" ",SOURCE!$W$2-LEN(SOURCE!K1518)), "")&amp;
  ", "&amp; SOURCE!L1518&amp;      IF(SOURCE!$Y$2-LEN(SOURCE!L1518) &gt;= 0, REPT(" ",SOURCE!$Y$2-LEN(SOURCE!L1518)), "")&amp;
      "},"&amp;IF(SOURCE!M1518&lt;&gt;"","   "&amp;SOURCE!M1518,"")
 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519" spans="1:1">
      <c r="A1519" s="14" t="str">
        <f>IF(SOURCE!C1519&lt;0,VLOOKUP(SOURCE!C1519,lookups!A$1:B$25,2,0),
  IF(ISBLANK(SOURCE!C1519),
    "",
    "/* "&amp;TEXT(SOURCE!C1519,"???0")&amp;" *"&amp;
      SOURCE!D1519&amp;", "&amp; IF(SOURCE!$P$2-LEN(SOURCE!D1519) &gt;= 0, REPT(" ",SOURCE!$P$2-LEN(SOURCE!D1519)), "")&amp;
      SOURCE!E1519&amp;", "&amp; IF(SOURCE!$Q$2-LEN(SOURCE!E1519) &gt;= 0, REPT(" ",SOURCE!$Q$2-LEN(SOURCE!E1519)), "")&amp;
      SOURCE!F1519&amp;", "&amp; IF(SOURCE!$R$2-LEN(SOURCE!F1519) &gt;=0, REPT(" ",SOURCE!$R$2-LEN(SOURCE!F1519)), "")&amp;
      SOURCE!G1519&amp;", "&amp; IF(SOURCE!$S$2-LEN(SOURCE!G1519) &gt;= 0, REPT(" ",SOURCE!$S$2-LEN(SOURCE!G1519)), "")&amp;
      TEXT(SOURCE!H1519,"??0")&amp;", "&amp; IF(SOURCE!$T$2-3 &gt;= 0, REPT(" ",SOURCE!$T$2-3), "")&amp;
      TEXT(SOURCE!I1519,"??0")&amp;", "&amp; IF(SOURCE!$U$2-3 &gt;= 0, REPT(" ",SOURCE!$U$2-3), "")&amp;
      SOURCE!J1519&amp;", "&amp; IF(SOURCE!$V$2-LEN(SOURCE!J1519) &gt;= 0, REPT(" ",SOURCE!$V$2-LEN(SOURCE!J1519)), "")&amp;
      SOURCE!K1519&amp;      IF(SOURCE!$W$2-LEN(SOURCE!K1519) &gt;= 0, REPT(" ",SOURCE!$W$2-LEN(SOURCE!K1519)), "")&amp;
  ", "&amp; SOURCE!L1519&amp;      IF(SOURCE!$Y$2-LEN(SOURCE!L1519) &gt;= 0, REPT(" ",SOURCE!$Y$2-LEN(SOURCE!L1519)), "")&amp;
      "},"&amp;IF(SOURCE!M1519&lt;&gt;"","   "&amp;SOURCE!M1519,"")
 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520" spans="1:1">
      <c r="A1520" s="14" t="str">
        <f>IF(SOURCE!C1520&lt;0,VLOOKUP(SOURCE!C1520,lookups!A$1:B$25,2,0),
  IF(ISBLANK(SOURCE!C1520),
    "",
    "/* "&amp;TEXT(SOURCE!C1520,"???0")&amp;" *"&amp;
      SOURCE!D1520&amp;", "&amp; IF(SOURCE!$P$2-LEN(SOURCE!D1520) &gt;= 0, REPT(" ",SOURCE!$P$2-LEN(SOURCE!D1520)), "")&amp;
      SOURCE!E1520&amp;", "&amp; IF(SOURCE!$Q$2-LEN(SOURCE!E1520) &gt;= 0, REPT(" ",SOURCE!$Q$2-LEN(SOURCE!E1520)), "")&amp;
      SOURCE!F1520&amp;", "&amp; IF(SOURCE!$R$2-LEN(SOURCE!F1520) &gt;=0, REPT(" ",SOURCE!$R$2-LEN(SOURCE!F1520)), "")&amp;
      SOURCE!G1520&amp;", "&amp; IF(SOURCE!$S$2-LEN(SOURCE!G1520) &gt;= 0, REPT(" ",SOURCE!$S$2-LEN(SOURCE!G1520)), "")&amp;
      TEXT(SOURCE!H1520,"??0")&amp;", "&amp; IF(SOURCE!$T$2-3 &gt;= 0, REPT(" ",SOURCE!$T$2-3), "")&amp;
      TEXT(SOURCE!I1520,"??0")&amp;", "&amp; IF(SOURCE!$U$2-3 &gt;= 0, REPT(" ",SOURCE!$U$2-3), "")&amp;
      SOURCE!J1520&amp;", "&amp; IF(SOURCE!$V$2-LEN(SOURCE!J1520) &gt;= 0, REPT(" ",SOURCE!$V$2-LEN(SOURCE!J1520)), "")&amp;
      SOURCE!K1520&amp;      IF(SOURCE!$W$2-LEN(SOURCE!K1520) &gt;= 0, REPT(" ",SOURCE!$W$2-LEN(SOURCE!K1520)), "")&amp;
  ", "&amp; SOURCE!L1520&amp;      IF(SOURCE!$Y$2-LEN(SOURCE!L1520) &gt;= 0, REPT(" ",SOURCE!$Y$2-LEN(SOURCE!L1520)), "")&amp;
      "},"&amp;IF(SOURCE!M1520&lt;&gt;"","   "&amp;SOURCE!M1520,"")
 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521" spans="1:1">
      <c r="A1521" s="14" t="str">
        <f>IF(SOURCE!C1521&lt;0,VLOOKUP(SOURCE!C1521,lookups!A$1:B$25,2,0),
  IF(ISBLANK(SOURCE!C1521),
    "",
    "/* "&amp;TEXT(SOURCE!C1521,"???0")&amp;" *"&amp;
      SOURCE!D1521&amp;", "&amp; IF(SOURCE!$P$2-LEN(SOURCE!D1521) &gt;= 0, REPT(" ",SOURCE!$P$2-LEN(SOURCE!D1521)), "")&amp;
      SOURCE!E1521&amp;", "&amp; IF(SOURCE!$Q$2-LEN(SOURCE!E1521) &gt;= 0, REPT(" ",SOURCE!$Q$2-LEN(SOURCE!E1521)), "")&amp;
      SOURCE!F1521&amp;", "&amp; IF(SOURCE!$R$2-LEN(SOURCE!F1521) &gt;=0, REPT(" ",SOURCE!$R$2-LEN(SOURCE!F1521)), "")&amp;
      SOURCE!G1521&amp;", "&amp; IF(SOURCE!$S$2-LEN(SOURCE!G1521) &gt;= 0, REPT(" ",SOURCE!$S$2-LEN(SOURCE!G1521)), "")&amp;
      TEXT(SOURCE!H1521,"??0")&amp;", "&amp; IF(SOURCE!$T$2-3 &gt;= 0, REPT(" ",SOURCE!$T$2-3), "")&amp;
      TEXT(SOURCE!I1521,"??0")&amp;", "&amp; IF(SOURCE!$U$2-3 &gt;= 0, REPT(" ",SOURCE!$U$2-3), "")&amp;
      SOURCE!J1521&amp;", "&amp; IF(SOURCE!$V$2-LEN(SOURCE!J1521) &gt;= 0, REPT(" ",SOURCE!$V$2-LEN(SOURCE!J1521)), "")&amp;
      SOURCE!K1521&amp;      IF(SOURCE!$W$2-LEN(SOURCE!K1521) &gt;= 0, REPT(" ",SOURCE!$W$2-LEN(SOURCE!K1521)), "")&amp;
  ", "&amp; SOURCE!L1521&amp;      IF(SOURCE!$Y$2-LEN(SOURCE!L1521) &gt;= 0, REPT(" ",SOURCE!$Y$2-LEN(SOURCE!L1521)), "")&amp;
      "},"&amp;IF(SOURCE!M1521&lt;&gt;"","   "&amp;SOURCE!M1521,"")
 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522" spans="1:1">
      <c r="A1522" s="14" t="str">
        <f>IF(SOURCE!C1522&lt;0,VLOOKUP(SOURCE!C1522,lookups!A$1:B$25,2,0),
  IF(ISBLANK(SOURCE!C1522),
    "",
    "/* "&amp;TEXT(SOURCE!C1522,"???0")&amp;" *"&amp;
      SOURCE!D1522&amp;", "&amp; IF(SOURCE!$P$2-LEN(SOURCE!D1522) &gt;= 0, REPT(" ",SOURCE!$P$2-LEN(SOURCE!D1522)), "")&amp;
      SOURCE!E1522&amp;", "&amp; IF(SOURCE!$Q$2-LEN(SOURCE!E1522) &gt;= 0, REPT(" ",SOURCE!$Q$2-LEN(SOURCE!E1522)), "")&amp;
      SOURCE!F1522&amp;", "&amp; IF(SOURCE!$R$2-LEN(SOURCE!F1522) &gt;=0, REPT(" ",SOURCE!$R$2-LEN(SOURCE!F1522)), "")&amp;
      SOURCE!G1522&amp;", "&amp; IF(SOURCE!$S$2-LEN(SOURCE!G1522) &gt;= 0, REPT(" ",SOURCE!$S$2-LEN(SOURCE!G1522)), "")&amp;
      TEXT(SOURCE!H1522,"??0")&amp;", "&amp; IF(SOURCE!$T$2-3 &gt;= 0, REPT(" ",SOURCE!$T$2-3), "")&amp;
      TEXT(SOURCE!I1522,"??0")&amp;", "&amp; IF(SOURCE!$U$2-3 &gt;= 0, REPT(" ",SOURCE!$U$2-3), "")&amp;
      SOURCE!J1522&amp;", "&amp; IF(SOURCE!$V$2-LEN(SOURCE!J1522) &gt;= 0, REPT(" ",SOURCE!$V$2-LEN(SOURCE!J1522)), "")&amp;
      SOURCE!K1522&amp;      IF(SOURCE!$W$2-LEN(SOURCE!K1522) &gt;= 0, REPT(" ",SOURCE!$W$2-LEN(SOURCE!K1522)), "")&amp;
  ", "&amp; SOURCE!L1522&amp;      IF(SOURCE!$Y$2-LEN(SOURCE!L1522) &gt;= 0, REPT(" ",SOURCE!$Y$2-LEN(SOURCE!L1522)), "")&amp;
      "},"&amp;IF(SOURCE!M1522&lt;&gt;"","   "&amp;SOURCE!M1522,"")
 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523" spans="1:1">
      <c r="A1523" s="14" t="str">
        <f>IF(SOURCE!C1523&lt;0,VLOOKUP(SOURCE!C1523,lookups!A$1:B$25,2,0),
  IF(ISBLANK(SOURCE!C1523),
    "",
    "/* "&amp;TEXT(SOURCE!C1523,"???0")&amp;" *"&amp;
      SOURCE!D1523&amp;", "&amp; IF(SOURCE!$P$2-LEN(SOURCE!D1523) &gt;= 0, REPT(" ",SOURCE!$P$2-LEN(SOURCE!D1523)), "")&amp;
      SOURCE!E1523&amp;", "&amp; IF(SOURCE!$Q$2-LEN(SOURCE!E1523) &gt;= 0, REPT(" ",SOURCE!$Q$2-LEN(SOURCE!E1523)), "")&amp;
      SOURCE!F1523&amp;", "&amp; IF(SOURCE!$R$2-LEN(SOURCE!F1523) &gt;=0, REPT(" ",SOURCE!$R$2-LEN(SOURCE!F1523)), "")&amp;
      SOURCE!G1523&amp;", "&amp; IF(SOURCE!$S$2-LEN(SOURCE!G1523) &gt;= 0, REPT(" ",SOURCE!$S$2-LEN(SOURCE!G1523)), "")&amp;
      TEXT(SOURCE!H1523,"??0")&amp;", "&amp; IF(SOURCE!$T$2-3 &gt;= 0, REPT(" ",SOURCE!$T$2-3), "")&amp;
      TEXT(SOURCE!I1523,"??0")&amp;", "&amp; IF(SOURCE!$U$2-3 &gt;= 0, REPT(" ",SOURCE!$U$2-3), "")&amp;
      SOURCE!J1523&amp;", "&amp; IF(SOURCE!$V$2-LEN(SOURCE!J1523) &gt;= 0, REPT(" ",SOURCE!$V$2-LEN(SOURCE!J1523)), "")&amp;
      SOURCE!K1523&amp;      IF(SOURCE!$W$2-LEN(SOURCE!K1523) &gt;= 0, REPT(" ",SOURCE!$W$2-LEN(SOURCE!K1523)), "")&amp;
  ", "&amp; SOURCE!L1523&amp;      IF(SOURCE!$Y$2-LEN(SOURCE!L1523) &gt;= 0, REPT(" ",SOURCE!$Y$2-LEN(SOURCE!L1523)), "")&amp;
      "},"&amp;IF(SOURCE!M1523&lt;&gt;"","   "&amp;SOURCE!M1523,"")
 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524" spans="1:1">
      <c r="A1524" s="14" t="str">
        <f>IF(SOURCE!C1524&lt;0,VLOOKUP(SOURCE!C1524,lookups!A$1:B$25,2,0),
  IF(ISBLANK(SOURCE!C1524),
    "",
    "/* "&amp;TEXT(SOURCE!C1524,"???0")&amp;" *"&amp;
      SOURCE!D1524&amp;", "&amp; IF(SOURCE!$P$2-LEN(SOURCE!D1524) &gt;= 0, REPT(" ",SOURCE!$P$2-LEN(SOURCE!D1524)), "")&amp;
      SOURCE!E1524&amp;", "&amp; IF(SOURCE!$Q$2-LEN(SOURCE!E1524) &gt;= 0, REPT(" ",SOURCE!$Q$2-LEN(SOURCE!E1524)), "")&amp;
      SOURCE!F1524&amp;", "&amp; IF(SOURCE!$R$2-LEN(SOURCE!F1524) &gt;=0, REPT(" ",SOURCE!$R$2-LEN(SOURCE!F1524)), "")&amp;
      SOURCE!G1524&amp;", "&amp; IF(SOURCE!$S$2-LEN(SOURCE!G1524) &gt;= 0, REPT(" ",SOURCE!$S$2-LEN(SOURCE!G1524)), "")&amp;
      TEXT(SOURCE!H1524,"??0")&amp;", "&amp; IF(SOURCE!$T$2-3 &gt;= 0, REPT(" ",SOURCE!$T$2-3), "")&amp;
      TEXT(SOURCE!I1524,"??0")&amp;", "&amp; IF(SOURCE!$U$2-3 &gt;= 0, REPT(" ",SOURCE!$U$2-3), "")&amp;
      SOURCE!J1524&amp;", "&amp; IF(SOURCE!$V$2-LEN(SOURCE!J1524) &gt;= 0, REPT(" ",SOURCE!$V$2-LEN(SOURCE!J1524)), "")&amp;
      SOURCE!K1524&amp;      IF(SOURCE!$W$2-LEN(SOURCE!K1524) &gt;= 0, REPT(" ",SOURCE!$W$2-LEN(SOURCE!K1524)), "")&amp;
  ", "&amp; SOURCE!L1524&amp;      IF(SOURCE!$Y$2-LEN(SOURCE!L1524) &gt;= 0, REPT(" ",SOURCE!$Y$2-LEN(SOURCE!L1524)), "")&amp;
      "},"&amp;IF(SOURCE!M1524&lt;&gt;"","   "&amp;SOURCE!M1524,"")
 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525" spans="1:1">
      <c r="A1525" s="14" t="str">
        <f>IF(SOURCE!C1525&lt;0,VLOOKUP(SOURCE!C1525,lookups!A$1:B$25,2,0),
  IF(ISBLANK(SOURCE!C1525),
    "",
    "/* "&amp;TEXT(SOURCE!C1525,"???0")&amp;" *"&amp;
      SOURCE!D1525&amp;", "&amp; IF(SOURCE!$P$2-LEN(SOURCE!D1525) &gt;= 0, REPT(" ",SOURCE!$P$2-LEN(SOURCE!D1525)), "")&amp;
      SOURCE!E1525&amp;", "&amp; IF(SOURCE!$Q$2-LEN(SOURCE!E1525) &gt;= 0, REPT(" ",SOURCE!$Q$2-LEN(SOURCE!E1525)), "")&amp;
      SOURCE!F1525&amp;", "&amp; IF(SOURCE!$R$2-LEN(SOURCE!F1525) &gt;=0, REPT(" ",SOURCE!$R$2-LEN(SOURCE!F1525)), "")&amp;
      SOURCE!G1525&amp;", "&amp; IF(SOURCE!$S$2-LEN(SOURCE!G1525) &gt;= 0, REPT(" ",SOURCE!$S$2-LEN(SOURCE!G1525)), "")&amp;
      TEXT(SOURCE!H1525,"??0")&amp;", "&amp; IF(SOURCE!$T$2-3 &gt;= 0, REPT(" ",SOURCE!$T$2-3), "")&amp;
      TEXT(SOURCE!I1525,"??0")&amp;", "&amp; IF(SOURCE!$U$2-3 &gt;= 0, REPT(" ",SOURCE!$U$2-3), "")&amp;
      SOURCE!J1525&amp;", "&amp; IF(SOURCE!$V$2-LEN(SOURCE!J1525) &gt;= 0, REPT(" ",SOURCE!$V$2-LEN(SOURCE!J1525)), "")&amp;
      SOURCE!K1525&amp;      IF(SOURCE!$W$2-LEN(SOURCE!K1525) &gt;= 0, REPT(" ",SOURCE!$W$2-LEN(SOURCE!K1525)), "")&amp;
  ", "&amp; SOURCE!L1525&amp;      IF(SOURCE!$Y$2-LEN(SOURCE!L1525) &gt;= 0, REPT(" ",SOURCE!$Y$2-LEN(SOURCE!L1525)), "")&amp;
      "},"&amp;IF(SOURCE!M1525&lt;&gt;"","   "&amp;SOURCE!M1525,"")
 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526" spans="1:1">
      <c r="A1526" s="14" t="str">
        <f>IF(SOURCE!C1526&lt;0,VLOOKUP(SOURCE!C1526,lookups!A$1:B$25,2,0),
  IF(ISBLANK(SOURCE!C1526),
    "",
    "/* "&amp;TEXT(SOURCE!C1526,"???0")&amp;" *"&amp;
      SOURCE!D1526&amp;", "&amp; IF(SOURCE!$P$2-LEN(SOURCE!D1526) &gt;= 0, REPT(" ",SOURCE!$P$2-LEN(SOURCE!D1526)), "")&amp;
      SOURCE!E1526&amp;", "&amp; IF(SOURCE!$Q$2-LEN(SOURCE!E1526) &gt;= 0, REPT(" ",SOURCE!$Q$2-LEN(SOURCE!E1526)), "")&amp;
      SOURCE!F1526&amp;", "&amp; IF(SOURCE!$R$2-LEN(SOURCE!F1526) &gt;=0, REPT(" ",SOURCE!$R$2-LEN(SOURCE!F1526)), "")&amp;
      SOURCE!G1526&amp;", "&amp; IF(SOURCE!$S$2-LEN(SOURCE!G1526) &gt;= 0, REPT(" ",SOURCE!$S$2-LEN(SOURCE!G1526)), "")&amp;
      TEXT(SOURCE!H1526,"??0")&amp;", "&amp; IF(SOURCE!$T$2-3 &gt;= 0, REPT(" ",SOURCE!$T$2-3), "")&amp;
      TEXT(SOURCE!I1526,"??0")&amp;", "&amp; IF(SOURCE!$U$2-3 &gt;= 0, REPT(" ",SOURCE!$U$2-3), "")&amp;
      SOURCE!J1526&amp;", "&amp; IF(SOURCE!$V$2-LEN(SOURCE!J1526) &gt;= 0, REPT(" ",SOURCE!$V$2-LEN(SOURCE!J1526)), "")&amp;
      SOURCE!K1526&amp;      IF(SOURCE!$W$2-LEN(SOURCE!K1526) &gt;= 0, REPT(" ",SOURCE!$W$2-LEN(SOURCE!K1526)), "")&amp;
  ", "&amp; SOURCE!L1526&amp;      IF(SOURCE!$Y$2-LEN(SOURCE!L1526) &gt;= 0, REPT(" ",SOURCE!$Y$2-LEN(SOURCE!L1526)), "")&amp;
      "},"&amp;IF(SOURCE!M1526&lt;&gt;"","   "&amp;SOURCE!M1526,"")
 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527" spans="1:1">
      <c r="A1527" s="14" t="str">
        <f>IF(SOURCE!C1527&lt;0,VLOOKUP(SOURCE!C1527,lookups!A$1:B$25,2,0),
  IF(ISBLANK(SOURCE!C1527),
    "",
    "/* "&amp;TEXT(SOURCE!C1527,"???0")&amp;" *"&amp;
      SOURCE!D1527&amp;", "&amp; IF(SOURCE!$P$2-LEN(SOURCE!D1527) &gt;= 0, REPT(" ",SOURCE!$P$2-LEN(SOURCE!D1527)), "")&amp;
      SOURCE!E1527&amp;", "&amp; IF(SOURCE!$Q$2-LEN(SOURCE!E1527) &gt;= 0, REPT(" ",SOURCE!$Q$2-LEN(SOURCE!E1527)), "")&amp;
      SOURCE!F1527&amp;", "&amp; IF(SOURCE!$R$2-LEN(SOURCE!F1527) &gt;=0, REPT(" ",SOURCE!$R$2-LEN(SOURCE!F1527)), "")&amp;
      SOURCE!G1527&amp;", "&amp; IF(SOURCE!$S$2-LEN(SOURCE!G1527) &gt;= 0, REPT(" ",SOURCE!$S$2-LEN(SOURCE!G1527)), "")&amp;
      TEXT(SOURCE!H1527,"??0")&amp;", "&amp; IF(SOURCE!$T$2-3 &gt;= 0, REPT(" ",SOURCE!$T$2-3), "")&amp;
      TEXT(SOURCE!I1527,"??0")&amp;", "&amp; IF(SOURCE!$U$2-3 &gt;= 0, REPT(" ",SOURCE!$U$2-3), "")&amp;
      SOURCE!J1527&amp;", "&amp; IF(SOURCE!$V$2-LEN(SOURCE!J1527) &gt;= 0, REPT(" ",SOURCE!$V$2-LEN(SOURCE!J1527)), "")&amp;
      SOURCE!K1527&amp;      IF(SOURCE!$W$2-LEN(SOURCE!K1527) &gt;= 0, REPT(" ",SOURCE!$W$2-LEN(SOURCE!K1527)), "")&amp;
  ", "&amp; SOURCE!L1527&amp;      IF(SOURCE!$Y$2-LEN(SOURCE!L1527) &gt;= 0, REPT(" ",SOURCE!$Y$2-LEN(SOURCE!L1527)), "")&amp;
      "},"&amp;IF(SOURCE!M1527&lt;&gt;"","   "&amp;SOURCE!M1527,"")
 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528" spans="1:1">
      <c r="A1528" s="14" t="str">
        <f>IF(SOURCE!C1528&lt;0,VLOOKUP(SOURCE!C1528,lookups!A$1:B$25,2,0),
  IF(ISBLANK(SOURCE!C1528),
    "",
    "/* "&amp;TEXT(SOURCE!C1528,"???0")&amp;" *"&amp;
      SOURCE!D1528&amp;", "&amp; IF(SOURCE!$P$2-LEN(SOURCE!D1528) &gt;= 0, REPT(" ",SOURCE!$P$2-LEN(SOURCE!D1528)), "")&amp;
      SOURCE!E1528&amp;", "&amp; IF(SOURCE!$Q$2-LEN(SOURCE!E1528) &gt;= 0, REPT(" ",SOURCE!$Q$2-LEN(SOURCE!E1528)), "")&amp;
      SOURCE!F1528&amp;", "&amp; IF(SOURCE!$R$2-LEN(SOURCE!F1528) &gt;=0, REPT(" ",SOURCE!$R$2-LEN(SOURCE!F1528)), "")&amp;
      SOURCE!G1528&amp;", "&amp; IF(SOURCE!$S$2-LEN(SOURCE!G1528) &gt;= 0, REPT(" ",SOURCE!$S$2-LEN(SOURCE!G1528)), "")&amp;
      TEXT(SOURCE!H1528,"??0")&amp;", "&amp; IF(SOURCE!$T$2-3 &gt;= 0, REPT(" ",SOURCE!$T$2-3), "")&amp;
      TEXT(SOURCE!I1528,"??0")&amp;", "&amp; IF(SOURCE!$U$2-3 &gt;= 0, REPT(" ",SOURCE!$U$2-3), "")&amp;
      SOURCE!J1528&amp;", "&amp; IF(SOURCE!$V$2-LEN(SOURCE!J1528) &gt;= 0, REPT(" ",SOURCE!$V$2-LEN(SOURCE!J1528)), "")&amp;
      SOURCE!K1528&amp;      IF(SOURCE!$W$2-LEN(SOURCE!K1528) &gt;= 0, REPT(" ",SOURCE!$W$2-LEN(SOURCE!K1528)), "")&amp;
  ", "&amp; SOURCE!L1528&amp;      IF(SOURCE!$Y$2-LEN(SOURCE!L1528) &gt;= 0, REPT(" ",SOURCE!$Y$2-LEN(SOURCE!L1528)), "")&amp;
      "},"&amp;IF(SOURCE!M1528&lt;&gt;"","   "&amp;SOURCE!M1528,"")
 )
)</f>
        <v>/* 1651 */  { itemToBeCoded,               NOPARAM,                     STD_beta "(x,y)",                              STD_beta "(x,y)",                              0,       0,       CAT_FNCT, SLS_UNCHANGED, US_ENABLED  },</v>
      </c>
    </row>
    <row r="1529" spans="1:1">
      <c r="A1529" s="14" t="str">
        <f>IF(SOURCE!C1529&lt;0,VLOOKUP(SOURCE!C1529,lookups!A$1:B$25,2,0),
  IF(ISBLANK(SOURCE!C1529),
    "",
    "/* "&amp;TEXT(SOURCE!C1529,"???0")&amp;" *"&amp;
      SOURCE!D1529&amp;", "&amp; IF(SOURCE!$P$2-LEN(SOURCE!D1529) &gt;= 0, REPT(" ",SOURCE!$P$2-LEN(SOURCE!D1529)), "")&amp;
      SOURCE!E1529&amp;", "&amp; IF(SOURCE!$Q$2-LEN(SOURCE!E1529) &gt;= 0, REPT(" ",SOURCE!$Q$2-LEN(SOURCE!E1529)), "")&amp;
      SOURCE!F1529&amp;", "&amp; IF(SOURCE!$R$2-LEN(SOURCE!F1529) &gt;=0, REPT(" ",SOURCE!$R$2-LEN(SOURCE!F1529)), "")&amp;
      SOURCE!G1529&amp;", "&amp; IF(SOURCE!$S$2-LEN(SOURCE!G1529) &gt;= 0, REPT(" ",SOURCE!$S$2-LEN(SOURCE!G1529)), "")&amp;
      TEXT(SOURCE!H1529,"??0")&amp;", "&amp; IF(SOURCE!$T$2-3 &gt;= 0, REPT(" ",SOURCE!$T$2-3), "")&amp;
      TEXT(SOURCE!I1529,"??0")&amp;", "&amp; IF(SOURCE!$U$2-3 &gt;= 0, REPT(" ",SOURCE!$U$2-3), "")&amp;
      SOURCE!J1529&amp;", "&amp; IF(SOURCE!$V$2-LEN(SOURCE!J1529) &gt;= 0, REPT(" ",SOURCE!$V$2-LEN(SOURCE!J1529)), "")&amp;
      SOURCE!K1529&amp;      IF(SOURCE!$W$2-LEN(SOURCE!K1529) &gt;= 0, REPT(" ",SOURCE!$W$2-LEN(SOURCE!K1529)), "")&amp;
  ", "&amp; SOURCE!L1529&amp;      IF(SOURCE!$Y$2-LEN(SOURCE!L1529) &gt;= 0, REPT(" ",SOURCE!$Y$2-LEN(SOURCE!L1529)), "")&amp;
      "},"&amp;IF(SOURCE!M1529&lt;&gt;"","   "&amp;SOURCE!M1529,"")
 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530" spans="1:1">
      <c r="A1530" s="14" t="str">
        <f>IF(SOURCE!C1530&lt;0,VLOOKUP(SOURCE!C1530,lookups!A$1:B$25,2,0),
  IF(ISBLANK(SOURCE!C1530),
    "",
    "/* "&amp;TEXT(SOURCE!C1530,"???0")&amp;" *"&amp;
      SOURCE!D1530&amp;", "&amp; IF(SOURCE!$P$2-LEN(SOURCE!D1530) &gt;= 0, REPT(" ",SOURCE!$P$2-LEN(SOURCE!D1530)), "")&amp;
      SOURCE!E1530&amp;", "&amp; IF(SOURCE!$Q$2-LEN(SOURCE!E1530) &gt;= 0, REPT(" ",SOURCE!$Q$2-LEN(SOURCE!E1530)), "")&amp;
      SOURCE!F1530&amp;", "&amp; IF(SOURCE!$R$2-LEN(SOURCE!F1530) &gt;=0, REPT(" ",SOURCE!$R$2-LEN(SOURCE!F1530)), "")&amp;
      SOURCE!G1530&amp;", "&amp; IF(SOURCE!$S$2-LEN(SOURCE!G1530) &gt;= 0, REPT(" ",SOURCE!$S$2-LEN(SOURCE!G1530)), "")&amp;
      TEXT(SOURCE!H1530,"??0")&amp;", "&amp; IF(SOURCE!$T$2-3 &gt;= 0, REPT(" ",SOURCE!$T$2-3), "")&amp;
      TEXT(SOURCE!I1530,"??0")&amp;", "&amp; IF(SOURCE!$U$2-3 &gt;= 0, REPT(" ",SOURCE!$U$2-3), "")&amp;
      SOURCE!J1530&amp;", "&amp; IF(SOURCE!$V$2-LEN(SOURCE!J1530) &gt;= 0, REPT(" ",SOURCE!$V$2-LEN(SOURCE!J1530)), "")&amp;
      SOURCE!K1530&amp;      IF(SOURCE!$W$2-LEN(SOURCE!K1530) &gt;= 0, REPT(" ",SOURCE!$W$2-LEN(SOURCE!K1530)), "")&amp;
  ", "&amp; SOURCE!L1530&amp;      IF(SOURCE!$Y$2-LEN(SOURCE!L1530) &gt;= 0, REPT(" ",SOURCE!$Y$2-LEN(SOURCE!L1530)), "")&amp;
      "},"&amp;IF(SOURCE!M1530&lt;&gt;"","   "&amp;SOURCE!M1530,"")
 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531" spans="1:1">
      <c r="A1531" s="14" t="str">
        <f>IF(SOURCE!C1531&lt;0,VLOOKUP(SOURCE!C1531,lookups!A$1:B$25,2,0),
  IF(ISBLANK(SOURCE!C1531),
    "",
    "/* "&amp;TEXT(SOURCE!C1531,"???0")&amp;" *"&amp;
      SOURCE!D1531&amp;", "&amp; IF(SOURCE!$P$2-LEN(SOURCE!D1531) &gt;= 0, REPT(" ",SOURCE!$P$2-LEN(SOURCE!D1531)), "")&amp;
      SOURCE!E1531&amp;", "&amp; IF(SOURCE!$Q$2-LEN(SOURCE!E1531) &gt;= 0, REPT(" ",SOURCE!$Q$2-LEN(SOURCE!E1531)), "")&amp;
      SOURCE!F1531&amp;", "&amp; IF(SOURCE!$R$2-LEN(SOURCE!F1531) &gt;=0, REPT(" ",SOURCE!$R$2-LEN(SOURCE!F1531)), "")&amp;
      SOURCE!G1531&amp;", "&amp; IF(SOURCE!$S$2-LEN(SOURCE!G1531) &gt;= 0, REPT(" ",SOURCE!$S$2-LEN(SOURCE!G1531)), "")&amp;
      TEXT(SOURCE!H1531,"??0")&amp;", "&amp; IF(SOURCE!$T$2-3 &gt;= 0, REPT(" ",SOURCE!$T$2-3), "")&amp;
      TEXT(SOURCE!I1531,"??0")&amp;", "&amp; IF(SOURCE!$U$2-3 &gt;= 0, REPT(" ",SOURCE!$U$2-3), "")&amp;
      SOURCE!J1531&amp;", "&amp; IF(SOURCE!$V$2-LEN(SOURCE!J1531) &gt;= 0, REPT(" ",SOURCE!$V$2-LEN(SOURCE!J1531)), "")&amp;
      SOURCE!K1531&amp;      IF(SOURCE!$W$2-LEN(SOURCE!K1531) &gt;= 0, REPT(" ",SOURCE!$W$2-LEN(SOURCE!K1531)), "")&amp;
  ", "&amp; SOURCE!L1531&amp;      IF(SOURCE!$Y$2-LEN(SOURCE!L1531) &gt;= 0, REPT(" ",SOURCE!$Y$2-LEN(SOURCE!L1531)), "")&amp;
      "},"&amp;IF(SOURCE!M1531&lt;&gt;"","   "&amp;SOURCE!M1531,"")
 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532" spans="1:1">
      <c r="A1532" s="14" t="str">
        <f>IF(SOURCE!C1532&lt;0,VLOOKUP(SOURCE!C1532,lookups!A$1:B$25,2,0),
  IF(ISBLANK(SOURCE!C1532),
    "",
    "/* "&amp;TEXT(SOURCE!C1532,"???0")&amp;" *"&amp;
      SOURCE!D1532&amp;", "&amp; IF(SOURCE!$P$2-LEN(SOURCE!D1532) &gt;= 0, REPT(" ",SOURCE!$P$2-LEN(SOURCE!D1532)), "")&amp;
      SOURCE!E1532&amp;", "&amp; IF(SOURCE!$Q$2-LEN(SOURCE!E1532) &gt;= 0, REPT(" ",SOURCE!$Q$2-LEN(SOURCE!E1532)), "")&amp;
      SOURCE!F1532&amp;", "&amp; IF(SOURCE!$R$2-LEN(SOURCE!F1532) &gt;=0, REPT(" ",SOURCE!$R$2-LEN(SOURCE!F1532)), "")&amp;
      SOURCE!G1532&amp;", "&amp; IF(SOURCE!$S$2-LEN(SOURCE!G1532) &gt;= 0, REPT(" ",SOURCE!$S$2-LEN(SOURCE!G1532)), "")&amp;
      TEXT(SOURCE!H1532,"??0")&amp;", "&amp; IF(SOURCE!$T$2-3 &gt;= 0, REPT(" ",SOURCE!$T$2-3), "")&amp;
      TEXT(SOURCE!I1532,"??0")&amp;", "&amp; IF(SOURCE!$U$2-3 &gt;= 0, REPT(" ",SOURCE!$U$2-3), "")&amp;
      SOURCE!J1532&amp;", "&amp; IF(SOURCE!$V$2-LEN(SOURCE!J1532) &gt;= 0, REPT(" ",SOURCE!$V$2-LEN(SOURCE!J1532)), "")&amp;
      SOURCE!K1532&amp;      IF(SOURCE!$W$2-LEN(SOURCE!K1532) &gt;= 0, REPT(" ",SOURCE!$W$2-LEN(SOURCE!K1532)), "")&amp;
  ", "&amp; SOURCE!L1532&amp;      IF(SOURCE!$Y$2-LEN(SOURCE!L1532) &gt;= 0, REPT(" ",SOURCE!$Y$2-LEN(SOURCE!L1532)), "")&amp;
      "},"&amp;IF(SOURCE!M1532&lt;&gt;"","   "&amp;SOURCE!M1532,"")
 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533" spans="1:1">
      <c r="A1533" s="14" t="str">
        <f>IF(SOURCE!C1533&lt;0,VLOOKUP(SOURCE!C1533,lookups!A$1:B$25,2,0),
  IF(ISBLANK(SOURCE!C1533),
    "",
    "/* "&amp;TEXT(SOURCE!C1533,"???0")&amp;" *"&amp;
      SOURCE!D1533&amp;", "&amp; IF(SOURCE!$P$2-LEN(SOURCE!D1533) &gt;= 0, REPT(" ",SOURCE!$P$2-LEN(SOURCE!D1533)), "")&amp;
      SOURCE!E1533&amp;", "&amp; IF(SOURCE!$Q$2-LEN(SOURCE!E1533) &gt;= 0, REPT(" ",SOURCE!$Q$2-LEN(SOURCE!E1533)), "")&amp;
      SOURCE!F1533&amp;", "&amp; IF(SOURCE!$R$2-LEN(SOURCE!F1533) &gt;=0, REPT(" ",SOURCE!$R$2-LEN(SOURCE!F1533)), "")&amp;
      SOURCE!G1533&amp;", "&amp; IF(SOURCE!$S$2-LEN(SOURCE!G1533) &gt;= 0, REPT(" ",SOURCE!$S$2-LEN(SOURCE!G1533)), "")&amp;
      TEXT(SOURCE!H1533,"??0")&amp;", "&amp; IF(SOURCE!$T$2-3 &gt;= 0, REPT(" ",SOURCE!$T$2-3), "")&amp;
      TEXT(SOURCE!I1533,"??0")&amp;", "&amp; IF(SOURCE!$U$2-3 &gt;= 0, REPT(" ",SOURCE!$U$2-3), "")&amp;
      SOURCE!J1533&amp;", "&amp; IF(SOURCE!$V$2-LEN(SOURCE!J1533) &gt;= 0, REPT(" ",SOURCE!$V$2-LEN(SOURCE!J1533)), "")&amp;
      SOURCE!K1533&amp;      IF(SOURCE!$W$2-LEN(SOURCE!K1533) &gt;= 0, REPT(" ",SOURCE!$W$2-LEN(SOURCE!K1533)), "")&amp;
  ", "&amp; SOURCE!L1533&amp;      IF(SOURCE!$Y$2-LEN(SOURCE!L1533) &gt;= 0, REPT(" ",SOURCE!$Y$2-LEN(SOURCE!L1533)), "")&amp;
      "},"&amp;IF(SOURCE!M1533&lt;&gt;"","   "&amp;SOURCE!M1533,"")
 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534" spans="1:1">
      <c r="A1534" s="14" t="str">
        <f>IF(SOURCE!C1534&lt;0,VLOOKUP(SOURCE!C1534,lookups!A$1:B$25,2,0),
  IF(ISBLANK(SOURCE!C1534),
    "",
    "/* "&amp;TEXT(SOURCE!C1534,"???0")&amp;" *"&amp;
      SOURCE!D1534&amp;", "&amp; IF(SOURCE!$P$2-LEN(SOURCE!D1534) &gt;= 0, REPT(" ",SOURCE!$P$2-LEN(SOURCE!D1534)), "")&amp;
      SOURCE!E1534&amp;", "&amp; IF(SOURCE!$Q$2-LEN(SOURCE!E1534) &gt;= 0, REPT(" ",SOURCE!$Q$2-LEN(SOURCE!E1534)), "")&amp;
      SOURCE!F1534&amp;", "&amp; IF(SOURCE!$R$2-LEN(SOURCE!F1534) &gt;=0, REPT(" ",SOURCE!$R$2-LEN(SOURCE!F1534)), "")&amp;
      SOURCE!G1534&amp;", "&amp; IF(SOURCE!$S$2-LEN(SOURCE!G1534) &gt;= 0, REPT(" ",SOURCE!$S$2-LEN(SOURCE!G1534)), "")&amp;
      TEXT(SOURCE!H1534,"??0")&amp;", "&amp; IF(SOURCE!$T$2-3 &gt;= 0, REPT(" ",SOURCE!$T$2-3), "")&amp;
      TEXT(SOURCE!I1534,"??0")&amp;", "&amp; IF(SOURCE!$U$2-3 &gt;= 0, REPT(" ",SOURCE!$U$2-3), "")&amp;
      SOURCE!J1534&amp;", "&amp; IF(SOURCE!$V$2-LEN(SOURCE!J1534) &gt;= 0, REPT(" ",SOURCE!$V$2-LEN(SOURCE!J1534)), "")&amp;
      SOURCE!K1534&amp;      IF(SOURCE!$W$2-LEN(SOURCE!K1534) &gt;= 0, REPT(" ",SOURCE!$W$2-LEN(SOURCE!K1534)), "")&amp;
  ", "&amp; SOURCE!L1534&amp;      IF(SOURCE!$Y$2-LEN(SOURCE!L1534) &gt;= 0, REPT(" ",SOURCE!$Y$2-LEN(SOURCE!L1534)), "")&amp;
      "},"&amp;IF(SOURCE!M1534&lt;&gt;"","   "&amp;SOURCE!M1534,"")
 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535" spans="1:1">
      <c r="A1535" s="14" t="str">
        <f>IF(SOURCE!C1535&lt;0,VLOOKUP(SOURCE!C1535,lookups!A$1:B$25,2,0),
  IF(ISBLANK(SOURCE!C1535),
    "",
    "/* "&amp;TEXT(SOURCE!C1535,"???0")&amp;" *"&amp;
      SOURCE!D1535&amp;", "&amp; IF(SOURCE!$P$2-LEN(SOURCE!D1535) &gt;= 0, REPT(" ",SOURCE!$P$2-LEN(SOURCE!D1535)), "")&amp;
      SOURCE!E1535&amp;", "&amp; IF(SOURCE!$Q$2-LEN(SOURCE!E1535) &gt;= 0, REPT(" ",SOURCE!$Q$2-LEN(SOURCE!E1535)), "")&amp;
      SOURCE!F1535&amp;", "&amp; IF(SOURCE!$R$2-LEN(SOURCE!F1535) &gt;=0, REPT(" ",SOURCE!$R$2-LEN(SOURCE!F1535)), "")&amp;
      SOURCE!G1535&amp;", "&amp; IF(SOURCE!$S$2-LEN(SOURCE!G1535) &gt;= 0, REPT(" ",SOURCE!$S$2-LEN(SOURCE!G1535)), "")&amp;
      TEXT(SOURCE!H1535,"??0")&amp;", "&amp; IF(SOURCE!$T$2-3 &gt;= 0, REPT(" ",SOURCE!$T$2-3), "")&amp;
      TEXT(SOURCE!I1535,"??0")&amp;", "&amp; IF(SOURCE!$U$2-3 &gt;= 0, REPT(" ",SOURCE!$U$2-3), "")&amp;
      SOURCE!J1535&amp;", "&amp; IF(SOURCE!$V$2-LEN(SOURCE!J1535) &gt;= 0, REPT(" ",SOURCE!$V$2-LEN(SOURCE!J1535)), "")&amp;
      SOURCE!K1535&amp;      IF(SOURCE!$W$2-LEN(SOURCE!K1535) &gt;= 0, REPT(" ",SOURCE!$W$2-LEN(SOURCE!K1535)), "")&amp;
  ", "&amp; SOURCE!L1535&amp;      IF(SOURCE!$Y$2-LEN(SOURCE!L1535) &gt;= 0, REPT(" ",SOURCE!$Y$2-LEN(SOURCE!L1535)), "")&amp;
      "},"&amp;IF(SOURCE!M1535&lt;&gt;"","   "&amp;SOURCE!M1535,"")
 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536" spans="1:1">
      <c r="A1536" s="14" t="str">
        <f>IF(SOURCE!C1536&lt;0,VLOOKUP(SOURCE!C1536,lookups!A$1:B$25,2,0),
  IF(ISBLANK(SOURCE!C1536),
    "",
    "/* "&amp;TEXT(SOURCE!C1536,"???0")&amp;" *"&amp;
      SOURCE!D1536&amp;", "&amp; IF(SOURCE!$P$2-LEN(SOURCE!D1536) &gt;= 0, REPT(" ",SOURCE!$P$2-LEN(SOURCE!D1536)), "")&amp;
      SOURCE!E1536&amp;", "&amp; IF(SOURCE!$Q$2-LEN(SOURCE!E1536) &gt;= 0, REPT(" ",SOURCE!$Q$2-LEN(SOURCE!E1536)), "")&amp;
      SOURCE!F1536&amp;", "&amp; IF(SOURCE!$R$2-LEN(SOURCE!F1536) &gt;=0, REPT(" ",SOURCE!$R$2-LEN(SOURCE!F1536)), "")&amp;
      SOURCE!G1536&amp;", "&amp; IF(SOURCE!$S$2-LEN(SOURCE!G1536) &gt;= 0, REPT(" ",SOURCE!$S$2-LEN(SOURCE!G1536)), "")&amp;
      TEXT(SOURCE!H1536,"??0")&amp;", "&amp; IF(SOURCE!$T$2-3 &gt;= 0, REPT(" ",SOURCE!$T$2-3), "")&amp;
      TEXT(SOURCE!I1536,"??0")&amp;", "&amp; IF(SOURCE!$U$2-3 &gt;= 0, REPT(" ",SOURCE!$U$2-3), "")&amp;
      SOURCE!J1536&amp;", "&amp; IF(SOURCE!$V$2-LEN(SOURCE!J1536) &gt;= 0, REPT(" ",SOURCE!$V$2-LEN(SOURCE!J1536)), "")&amp;
      SOURCE!K1536&amp;      IF(SOURCE!$W$2-LEN(SOURCE!K1536) &gt;= 0, REPT(" ",SOURCE!$W$2-LEN(SOURCE!K1536)), "")&amp;
  ", "&amp; SOURCE!L1536&amp;      IF(SOURCE!$Y$2-LEN(SOURCE!L1536) &gt;= 0, REPT(" ",SOURCE!$Y$2-LEN(SOURCE!L1536)), "")&amp;
      "},"&amp;IF(SOURCE!M1536&lt;&gt;"","   "&amp;SOURCE!M1536,"")
 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537" spans="1:1">
      <c r="A1537" s="14" t="str">
        <f>IF(SOURCE!C1537&lt;0,VLOOKUP(SOURCE!C1537,lookups!A$1:B$25,2,0),
  IF(ISBLANK(SOURCE!C1537),
    "",
    "/* "&amp;TEXT(SOURCE!C1537,"???0")&amp;" *"&amp;
      SOURCE!D1537&amp;", "&amp; IF(SOURCE!$P$2-LEN(SOURCE!D1537) &gt;= 0, REPT(" ",SOURCE!$P$2-LEN(SOURCE!D1537)), "")&amp;
      SOURCE!E1537&amp;", "&amp; IF(SOURCE!$Q$2-LEN(SOURCE!E1537) &gt;= 0, REPT(" ",SOURCE!$Q$2-LEN(SOURCE!E1537)), "")&amp;
      SOURCE!F1537&amp;", "&amp; IF(SOURCE!$R$2-LEN(SOURCE!F1537) &gt;=0, REPT(" ",SOURCE!$R$2-LEN(SOURCE!F1537)), "")&amp;
      SOURCE!G1537&amp;", "&amp; IF(SOURCE!$S$2-LEN(SOURCE!G1537) &gt;= 0, REPT(" ",SOURCE!$S$2-LEN(SOURCE!G1537)), "")&amp;
      TEXT(SOURCE!H1537,"??0")&amp;", "&amp; IF(SOURCE!$T$2-3 &gt;= 0, REPT(" ",SOURCE!$T$2-3), "")&amp;
      TEXT(SOURCE!I1537,"??0")&amp;", "&amp; IF(SOURCE!$U$2-3 &gt;= 0, REPT(" ",SOURCE!$U$2-3), "")&amp;
      SOURCE!J1537&amp;", "&amp; IF(SOURCE!$V$2-LEN(SOURCE!J1537) &gt;= 0, REPT(" ",SOURCE!$V$2-LEN(SOURCE!J1537)), "")&amp;
      SOURCE!K1537&amp;      IF(SOURCE!$W$2-LEN(SOURCE!K1537) &gt;= 0, REPT(" ",SOURCE!$W$2-LEN(SOURCE!K1537)), "")&amp;
  ", "&amp; SOURCE!L1537&amp;      IF(SOURCE!$Y$2-LEN(SOURCE!L1537) &gt;= 0, REPT(" ",SOURCE!$Y$2-LEN(SOURCE!L1537)), "")&amp;
      "},"&amp;IF(SOURCE!M1537&lt;&gt;"","   "&amp;SOURCE!M1537,"")
 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538" spans="1:1">
      <c r="A1538" s="14" t="str">
        <f>IF(SOURCE!C1538&lt;0,VLOOKUP(SOURCE!C1538,lookups!A$1:B$25,2,0),
  IF(ISBLANK(SOURCE!C1538),
    "",
    "/* "&amp;TEXT(SOURCE!C1538,"???0")&amp;" *"&amp;
      SOURCE!D1538&amp;", "&amp; IF(SOURCE!$P$2-LEN(SOURCE!D1538) &gt;= 0, REPT(" ",SOURCE!$P$2-LEN(SOURCE!D1538)), "")&amp;
      SOURCE!E1538&amp;", "&amp; IF(SOURCE!$Q$2-LEN(SOURCE!E1538) &gt;= 0, REPT(" ",SOURCE!$Q$2-LEN(SOURCE!E1538)), "")&amp;
      SOURCE!F1538&amp;", "&amp; IF(SOURCE!$R$2-LEN(SOURCE!F1538) &gt;=0, REPT(" ",SOURCE!$R$2-LEN(SOURCE!F1538)), "")&amp;
      SOURCE!G1538&amp;", "&amp; IF(SOURCE!$S$2-LEN(SOURCE!G1538) &gt;= 0, REPT(" ",SOURCE!$S$2-LEN(SOURCE!G1538)), "")&amp;
      TEXT(SOURCE!H1538,"??0")&amp;", "&amp; IF(SOURCE!$T$2-3 &gt;= 0, REPT(" ",SOURCE!$T$2-3), "")&amp;
      TEXT(SOURCE!I1538,"??0")&amp;", "&amp; IF(SOURCE!$U$2-3 &gt;= 0, REPT(" ",SOURCE!$U$2-3), "")&amp;
      SOURCE!J1538&amp;", "&amp; IF(SOURCE!$V$2-LEN(SOURCE!J1538) &gt;= 0, REPT(" ",SOURCE!$V$2-LEN(SOURCE!J1538)), "")&amp;
      SOURCE!K1538&amp;      IF(SOURCE!$W$2-LEN(SOURCE!K1538) &gt;= 0, REPT(" ",SOURCE!$W$2-LEN(SOURCE!K1538)), "")&amp;
  ", "&amp; SOURCE!L1538&amp;      IF(SOURCE!$Y$2-LEN(SOURCE!L1538) &gt;= 0, REPT(" ",SOURCE!$Y$2-LEN(SOURCE!L1538)), "")&amp;
      "},"&amp;IF(SOURCE!M1538&lt;&gt;"","   "&amp;SOURCE!M1538,"")
 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539" spans="1:1">
      <c r="A1539" s="14" t="str">
        <f>IF(SOURCE!C1539&lt;0,VLOOKUP(SOURCE!C1539,lookups!A$1:B$25,2,0),
  IF(ISBLANK(SOURCE!C1539),
    "",
    "/* "&amp;TEXT(SOURCE!C1539,"???0")&amp;" *"&amp;
      SOURCE!D1539&amp;", "&amp; IF(SOURCE!$P$2-LEN(SOURCE!D1539) &gt;= 0, REPT(" ",SOURCE!$P$2-LEN(SOURCE!D1539)), "")&amp;
      SOURCE!E1539&amp;", "&amp; IF(SOURCE!$Q$2-LEN(SOURCE!E1539) &gt;= 0, REPT(" ",SOURCE!$Q$2-LEN(SOURCE!E1539)), "")&amp;
      SOURCE!F1539&amp;", "&amp; IF(SOURCE!$R$2-LEN(SOURCE!F1539) &gt;=0, REPT(" ",SOURCE!$R$2-LEN(SOURCE!F1539)), "")&amp;
      SOURCE!G1539&amp;", "&amp; IF(SOURCE!$S$2-LEN(SOURCE!G1539) &gt;= 0, REPT(" ",SOURCE!$S$2-LEN(SOURCE!G1539)), "")&amp;
      TEXT(SOURCE!H1539,"??0")&amp;", "&amp; IF(SOURCE!$T$2-3 &gt;= 0, REPT(" ",SOURCE!$T$2-3), "")&amp;
      TEXT(SOURCE!I1539,"??0")&amp;", "&amp; IF(SOURCE!$U$2-3 &gt;= 0, REPT(" ",SOURCE!$U$2-3), "")&amp;
      SOURCE!J1539&amp;", "&amp; IF(SOURCE!$V$2-LEN(SOURCE!J1539) &gt;= 0, REPT(" ",SOURCE!$V$2-LEN(SOURCE!J1539)), "")&amp;
      SOURCE!K1539&amp;      IF(SOURCE!$W$2-LEN(SOURCE!K1539) &gt;= 0, REPT(" ",SOURCE!$W$2-LEN(SOURCE!K1539)), "")&amp;
  ", "&amp; SOURCE!L1539&amp;      IF(SOURCE!$Y$2-LEN(SOURCE!L1539) &gt;= 0, REPT(" ",SOURCE!$Y$2-LEN(SOURCE!L1539)), "")&amp;
      "},"&amp;IF(SOURCE!M1539&lt;&gt;"","   "&amp;SOURCE!M1539,"")
 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540" spans="1:1">
      <c r="A1540" s="14" t="str">
        <f>IF(SOURCE!C1540&lt;0,VLOOKUP(SOURCE!C1540,lookups!A$1:B$25,2,0),
  IF(ISBLANK(SOURCE!C1540),
    "",
    "/* "&amp;TEXT(SOURCE!C1540,"???0")&amp;" *"&amp;
      SOURCE!D1540&amp;", "&amp; IF(SOURCE!$P$2-LEN(SOURCE!D1540) &gt;= 0, REPT(" ",SOURCE!$P$2-LEN(SOURCE!D1540)), "")&amp;
      SOURCE!E1540&amp;", "&amp; IF(SOURCE!$Q$2-LEN(SOURCE!E1540) &gt;= 0, REPT(" ",SOURCE!$Q$2-LEN(SOURCE!E1540)), "")&amp;
      SOURCE!F1540&amp;", "&amp; IF(SOURCE!$R$2-LEN(SOURCE!F1540) &gt;=0, REPT(" ",SOURCE!$R$2-LEN(SOURCE!F1540)), "")&amp;
      SOURCE!G1540&amp;", "&amp; IF(SOURCE!$S$2-LEN(SOURCE!G1540) &gt;= 0, REPT(" ",SOURCE!$S$2-LEN(SOURCE!G1540)), "")&amp;
      TEXT(SOURCE!H1540,"??0")&amp;", "&amp; IF(SOURCE!$T$2-3 &gt;= 0, REPT(" ",SOURCE!$T$2-3), "")&amp;
      TEXT(SOURCE!I1540,"??0")&amp;", "&amp; IF(SOURCE!$U$2-3 &gt;= 0, REPT(" ",SOURCE!$U$2-3), "")&amp;
      SOURCE!J1540&amp;", "&amp; IF(SOURCE!$V$2-LEN(SOURCE!J1540) &gt;= 0, REPT(" ",SOURCE!$V$2-LEN(SOURCE!J1540)), "")&amp;
      SOURCE!K1540&amp;      IF(SOURCE!$W$2-LEN(SOURCE!K1540) &gt;= 0, REPT(" ",SOURCE!$W$2-LEN(SOURCE!K1540)), "")&amp;
  ", "&amp; SOURCE!L1540&amp;      IF(SOURCE!$Y$2-LEN(SOURCE!L1540) &gt;= 0, REPT(" ",SOURCE!$Y$2-LEN(SOURCE!L1540)), "")&amp;
      "},"&amp;IF(SOURCE!M1540&lt;&gt;"","   "&amp;SOURCE!M1540,"")
 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541" spans="1:1">
      <c r="A1541" s="14" t="str">
        <f>IF(SOURCE!C1541&lt;0,VLOOKUP(SOURCE!C1541,lookups!A$1:B$25,2,0),
  IF(ISBLANK(SOURCE!C1541),
    "",
    "/* "&amp;TEXT(SOURCE!C1541,"???0")&amp;" *"&amp;
      SOURCE!D1541&amp;", "&amp; IF(SOURCE!$P$2-LEN(SOURCE!D1541) &gt;= 0, REPT(" ",SOURCE!$P$2-LEN(SOURCE!D1541)), "")&amp;
      SOURCE!E1541&amp;", "&amp; IF(SOURCE!$Q$2-LEN(SOURCE!E1541) &gt;= 0, REPT(" ",SOURCE!$Q$2-LEN(SOURCE!E1541)), "")&amp;
      SOURCE!F1541&amp;", "&amp; IF(SOURCE!$R$2-LEN(SOURCE!F1541) &gt;=0, REPT(" ",SOURCE!$R$2-LEN(SOURCE!F1541)), "")&amp;
      SOURCE!G1541&amp;", "&amp; IF(SOURCE!$S$2-LEN(SOURCE!G1541) &gt;= 0, REPT(" ",SOURCE!$S$2-LEN(SOURCE!G1541)), "")&amp;
      TEXT(SOURCE!H1541,"??0")&amp;", "&amp; IF(SOURCE!$T$2-3 &gt;= 0, REPT(" ",SOURCE!$T$2-3), "")&amp;
      TEXT(SOURCE!I1541,"??0")&amp;", "&amp; IF(SOURCE!$U$2-3 &gt;= 0, REPT(" ",SOURCE!$U$2-3), "")&amp;
      SOURCE!J1541&amp;", "&amp; IF(SOURCE!$V$2-LEN(SOURCE!J1541) &gt;= 0, REPT(" ",SOURCE!$V$2-LEN(SOURCE!J1541)), "")&amp;
      SOURCE!K1541&amp;      IF(SOURCE!$W$2-LEN(SOURCE!K1541) &gt;= 0, REPT(" ",SOURCE!$W$2-LEN(SOURCE!K1541)), "")&amp;
  ", "&amp; SOURCE!L1541&amp;      IF(SOURCE!$Y$2-LEN(SOURCE!L1541) &gt;= 0, REPT(" ",SOURCE!$Y$2-LEN(SOURCE!L1541)), "")&amp;
      "},"&amp;IF(SOURCE!M1541&lt;&gt;"","   "&amp;SOURCE!M1541,"")
 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542" spans="1:1">
      <c r="A1542" s="14" t="str">
        <f>IF(SOURCE!C1542&lt;0,VLOOKUP(SOURCE!C1542,lookups!A$1:B$25,2,0),
  IF(ISBLANK(SOURCE!C1542),
    "",
    "/* "&amp;TEXT(SOURCE!C1542,"???0")&amp;" *"&amp;
      SOURCE!D1542&amp;", "&amp; IF(SOURCE!$P$2-LEN(SOURCE!D1542) &gt;= 0, REPT(" ",SOURCE!$P$2-LEN(SOURCE!D1542)), "")&amp;
      SOURCE!E1542&amp;", "&amp; IF(SOURCE!$Q$2-LEN(SOURCE!E1542) &gt;= 0, REPT(" ",SOURCE!$Q$2-LEN(SOURCE!E1542)), "")&amp;
      SOURCE!F1542&amp;", "&amp; IF(SOURCE!$R$2-LEN(SOURCE!F1542) &gt;=0, REPT(" ",SOURCE!$R$2-LEN(SOURCE!F1542)), "")&amp;
      SOURCE!G1542&amp;", "&amp; IF(SOURCE!$S$2-LEN(SOURCE!G1542) &gt;= 0, REPT(" ",SOURCE!$S$2-LEN(SOURCE!G1542)), "")&amp;
      TEXT(SOURCE!H1542,"??0")&amp;", "&amp; IF(SOURCE!$T$2-3 &gt;= 0, REPT(" ",SOURCE!$T$2-3), "")&amp;
      TEXT(SOURCE!I1542,"??0")&amp;", "&amp; IF(SOURCE!$U$2-3 &gt;= 0, REPT(" ",SOURCE!$U$2-3), "")&amp;
      SOURCE!J1542&amp;", "&amp; IF(SOURCE!$V$2-LEN(SOURCE!J1542) &gt;= 0, REPT(" ",SOURCE!$V$2-LEN(SOURCE!J1542)), "")&amp;
      SOURCE!K1542&amp;      IF(SOURCE!$W$2-LEN(SOURCE!K1542) &gt;= 0, REPT(" ",SOURCE!$W$2-LEN(SOURCE!K1542)), "")&amp;
  ", "&amp; SOURCE!L1542&amp;      IF(SOURCE!$Y$2-LEN(SOURCE!L1542) &gt;= 0, REPT(" ",SOURCE!$Y$2-LEN(SOURCE!L1542)), "")&amp;
      "},"&amp;IF(SOURCE!M1542&lt;&gt;"","   "&amp;SOURCE!M1542,"")
 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543" spans="1:1">
      <c r="A1543" s="14" t="str">
        <f>IF(SOURCE!C1543&lt;0,VLOOKUP(SOURCE!C1543,lookups!A$1:B$25,2,0),
  IF(ISBLANK(SOURCE!C1543),
    "",
    "/* "&amp;TEXT(SOURCE!C1543,"???0")&amp;" *"&amp;
      SOURCE!D1543&amp;", "&amp; IF(SOURCE!$P$2-LEN(SOURCE!D1543) &gt;= 0, REPT(" ",SOURCE!$P$2-LEN(SOURCE!D1543)), "")&amp;
      SOURCE!E1543&amp;", "&amp; IF(SOURCE!$Q$2-LEN(SOURCE!E1543) &gt;= 0, REPT(" ",SOURCE!$Q$2-LEN(SOURCE!E1543)), "")&amp;
      SOURCE!F1543&amp;", "&amp; IF(SOURCE!$R$2-LEN(SOURCE!F1543) &gt;=0, REPT(" ",SOURCE!$R$2-LEN(SOURCE!F1543)), "")&amp;
      SOURCE!G1543&amp;", "&amp; IF(SOURCE!$S$2-LEN(SOURCE!G1543) &gt;= 0, REPT(" ",SOURCE!$S$2-LEN(SOURCE!G1543)), "")&amp;
      TEXT(SOURCE!H1543,"??0")&amp;", "&amp; IF(SOURCE!$T$2-3 &gt;= 0, REPT(" ",SOURCE!$T$2-3), "")&amp;
      TEXT(SOURCE!I1543,"??0")&amp;", "&amp; IF(SOURCE!$U$2-3 &gt;= 0, REPT(" ",SOURCE!$U$2-3), "")&amp;
      SOURCE!J1543&amp;", "&amp; IF(SOURCE!$V$2-LEN(SOURCE!J1543) &gt;= 0, REPT(" ",SOURCE!$V$2-LEN(SOURCE!J1543)), "")&amp;
      SOURCE!K1543&amp;      IF(SOURCE!$W$2-LEN(SOURCE!K1543) &gt;= 0, REPT(" ",SOURCE!$W$2-LEN(SOURCE!K1543)), "")&amp;
  ", "&amp; SOURCE!L1543&amp;      IF(SOURCE!$Y$2-LEN(SOURCE!L1543) &gt;= 0, REPT(" ",SOURCE!$Y$2-LEN(SOURCE!L1543)), "")&amp;
      "},"&amp;IF(SOURCE!M1543&lt;&gt;"","   "&amp;SOURCE!M1543,"")
 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544" spans="1:1">
      <c r="A1544" s="14" t="str">
        <f>IF(SOURCE!C1544&lt;0,VLOOKUP(SOURCE!C1544,lookups!A$1:B$25,2,0),
  IF(ISBLANK(SOURCE!C1544),
    "",
    "/* "&amp;TEXT(SOURCE!C1544,"???0")&amp;" *"&amp;
      SOURCE!D1544&amp;", "&amp; IF(SOURCE!$P$2-LEN(SOURCE!D1544) &gt;= 0, REPT(" ",SOURCE!$P$2-LEN(SOURCE!D1544)), "")&amp;
      SOURCE!E1544&amp;", "&amp; IF(SOURCE!$Q$2-LEN(SOURCE!E1544) &gt;= 0, REPT(" ",SOURCE!$Q$2-LEN(SOURCE!E1544)), "")&amp;
      SOURCE!F1544&amp;", "&amp; IF(SOURCE!$R$2-LEN(SOURCE!F1544) &gt;=0, REPT(" ",SOURCE!$R$2-LEN(SOURCE!F1544)), "")&amp;
      SOURCE!G1544&amp;", "&amp; IF(SOURCE!$S$2-LEN(SOURCE!G1544) &gt;= 0, REPT(" ",SOURCE!$S$2-LEN(SOURCE!G1544)), "")&amp;
      TEXT(SOURCE!H1544,"??0")&amp;", "&amp; IF(SOURCE!$T$2-3 &gt;= 0, REPT(" ",SOURCE!$T$2-3), "")&amp;
      TEXT(SOURCE!I1544,"??0")&amp;", "&amp; IF(SOURCE!$U$2-3 &gt;= 0, REPT(" ",SOURCE!$U$2-3), "")&amp;
      SOURCE!J1544&amp;", "&amp; IF(SOURCE!$V$2-LEN(SOURCE!J1544) &gt;= 0, REPT(" ",SOURCE!$V$2-LEN(SOURCE!J1544)), "")&amp;
      SOURCE!K1544&amp;      IF(SOURCE!$W$2-LEN(SOURCE!K1544) &gt;= 0, REPT(" ",SOURCE!$W$2-LEN(SOURCE!K1544)), "")&amp;
  ", "&amp; SOURCE!L1544&amp;      IF(SOURCE!$Y$2-LEN(SOURCE!L1544) &gt;= 0, REPT(" ",SOURCE!$Y$2-LEN(SOURCE!L1544)), "")&amp;
      "},"&amp;IF(SOURCE!M1544&lt;&gt;"","   "&amp;SOURCE!M1544,"")
 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545" spans="1:1">
      <c r="A1545" s="14" t="str">
        <f>IF(SOURCE!C1545&lt;0,VLOOKUP(SOURCE!C1545,lookups!A$1:B$25,2,0),
  IF(ISBLANK(SOURCE!C1545),
    "",
    "/* "&amp;TEXT(SOURCE!C1545,"???0")&amp;" *"&amp;
      SOURCE!D1545&amp;", "&amp; IF(SOURCE!$P$2-LEN(SOURCE!D1545) &gt;= 0, REPT(" ",SOURCE!$P$2-LEN(SOURCE!D1545)), "")&amp;
      SOURCE!E1545&amp;", "&amp; IF(SOURCE!$Q$2-LEN(SOURCE!E1545) &gt;= 0, REPT(" ",SOURCE!$Q$2-LEN(SOURCE!E1545)), "")&amp;
      SOURCE!F1545&amp;", "&amp; IF(SOURCE!$R$2-LEN(SOURCE!F1545) &gt;=0, REPT(" ",SOURCE!$R$2-LEN(SOURCE!F1545)), "")&amp;
      SOURCE!G1545&amp;", "&amp; IF(SOURCE!$S$2-LEN(SOURCE!G1545) &gt;= 0, REPT(" ",SOURCE!$S$2-LEN(SOURCE!G1545)), "")&amp;
      TEXT(SOURCE!H1545,"??0")&amp;", "&amp; IF(SOURCE!$T$2-3 &gt;= 0, REPT(" ",SOURCE!$T$2-3), "")&amp;
      TEXT(SOURCE!I1545,"??0")&amp;", "&amp; IF(SOURCE!$U$2-3 &gt;= 0, REPT(" ",SOURCE!$U$2-3), "")&amp;
      SOURCE!J1545&amp;", "&amp; IF(SOURCE!$V$2-LEN(SOURCE!J1545) &gt;= 0, REPT(" ",SOURCE!$V$2-LEN(SOURCE!J1545)), "")&amp;
      SOURCE!K1545&amp;      IF(SOURCE!$W$2-LEN(SOURCE!K1545) &gt;= 0, REPT(" ",SOURCE!$W$2-LEN(SOURCE!K1545)), "")&amp;
  ", "&amp; SOURCE!L1545&amp;      IF(SOURCE!$Y$2-LEN(SOURCE!L1545) &gt;= 0, REPT(" ",SOURCE!$Y$2-LEN(SOURCE!L1545)), "")&amp;
      "},"&amp;IF(SOURCE!M1545&lt;&gt;"","   "&amp;SOURCE!M1545,"")
 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546" spans="1:1">
      <c r="A1546" s="14" t="str">
        <f>IF(SOURCE!C1546&lt;0,VLOOKUP(SOURCE!C1546,lookups!A$1:B$25,2,0),
  IF(ISBLANK(SOURCE!C1546),
    "",
    "/* "&amp;TEXT(SOURCE!C1546,"???0")&amp;" *"&amp;
      SOURCE!D1546&amp;", "&amp; IF(SOURCE!$P$2-LEN(SOURCE!D1546) &gt;= 0, REPT(" ",SOURCE!$P$2-LEN(SOURCE!D1546)), "")&amp;
      SOURCE!E1546&amp;", "&amp; IF(SOURCE!$Q$2-LEN(SOURCE!E1546) &gt;= 0, REPT(" ",SOURCE!$Q$2-LEN(SOURCE!E1546)), "")&amp;
      SOURCE!F1546&amp;", "&amp; IF(SOURCE!$R$2-LEN(SOURCE!F1546) &gt;=0, REPT(" ",SOURCE!$R$2-LEN(SOURCE!F1546)), "")&amp;
      SOURCE!G1546&amp;", "&amp; IF(SOURCE!$S$2-LEN(SOURCE!G1546) &gt;= 0, REPT(" ",SOURCE!$S$2-LEN(SOURCE!G1546)), "")&amp;
      TEXT(SOURCE!H1546,"??0")&amp;", "&amp; IF(SOURCE!$T$2-3 &gt;= 0, REPT(" ",SOURCE!$T$2-3), "")&amp;
      TEXT(SOURCE!I1546,"??0")&amp;", "&amp; IF(SOURCE!$U$2-3 &gt;= 0, REPT(" ",SOURCE!$U$2-3), "")&amp;
      SOURCE!J1546&amp;", "&amp; IF(SOURCE!$V$2-LEN(SOURCE!J1546) &gt;= 0, REPT(" ",SOURCE!$V$2-LEN(SOURCE!J1546)), "")&amp;
      SOURCE!K1546&amp;      IF(SOURCE!$W$2-LEN(SOURCE!K1546) &gt;= 0, REPT(" ",SOURCE!$W$2-LEN(SOURCE!K1546)), "")&amp;
  ", "&amp; SOURCE!L1546&amp;      IF(SOURCE!$Y$2-LEN(SOURCE!L1546) &gt;= 0, REPT(" ",SOURCE!$Y$2-LEN(SOURCE!L1546)), "")&amp;
      "},"&amp;IF(SOURCE!M1546&lt;&gt;"","   "&amp;SOURCE!M1546,"")
 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547" spans="1:1">
      <c r="A1547" s="14" t="str">
        <f>IF(SOURCE!C1547&lt;0,VLOOKUP(SOURCE!C1547,lookups!A$1:B$25,2,0),
  IF(ISBLANK(SOURCE!C1547),
    "",
    "/* "&amp;TEXT(SOURCE!C1547,"???0")&amp;" *"&amp;
      SOURCE!D1547&amp;", "&amp; IF(SOURCE!$P$2-LEN(SOURCE!D1547) &gt;= 0, REPT(" ",SOURCE!$P$2-LEN(SOURCE!D1547)), "")&amp;
      SOURCE!E1547&amp;", "&amp; IF(SOURCE!$Q$2-LEN(SOURCE!E1547) &gt;= 0, REPT(" ",SOURCE!$Q$2-LEN(SOURCE!E1547)), "")&amp;
      SOURCE!F1547&amp;", "&amp; IF(SOURCE!$R$2-LEN(SOURCE!F1547) &gt;=0, REPT(" ",SOURCE!$R$2-LEN(SOURCE!F1547)), "")&amp;
      SOURCE!G1547&amp;", "&amp; IF(SOURCE!$S$2-LEN(SOURCE!G1547) &gt;= 0, REPT(" ",SOURCE!$S$2-LEN(SOURCE!G1547)), "")&amp;
      TEXT(SOURCE!H1547,"??0")&amp;", "&amp; IF(SOURCE!$T$2-3 &gt;= 0, REPT(" ",SOURCE!$T$2-3), "")&amp;
      TEXT(SOURCE!I1547,"??0")&amp;", "&amp; IF(SOURCE!$U$2-3 &gt;= 0, REPT(" ",SOURCE!$U$2-3), "")&amp;
      SOURCE!J1547&amp;", "&amp; IF(SOURCE!$V$2-LEN(SOURCE!J1547) &gt;= 0, REPT(" ",SOURCE!$V$2-LEN(SOURCE!J1547)), "")&amp;
      SOURCE!K1547&amp;      IF(SOURCE!$W$2-LEN(SOURCE!K1547) &gt;= 0, REPT(" ",SOURCE!$W$2-LEN(SOURCE!K1547)), "")&amp;
  ", "&amp; SOURCE!L1547&amp;      IF(SOURCE!$Y$2-LEN(SOURCE!L1547) &gt;= 0, REPT(" ",SOURCE!$Y$2-LEN(SOURCE!L1547)), "")&amp;
      "},"&amp;IF(SOURCE!M1547&lt;&gt;"","   "&amp;SOURCE!M1547,"")
 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548" spans="1:1">
      <c r="A1548" s="14" t="str">
        <f>IF(SOURCE!C1548&lt;0,VLOOKUP(SOURCE!C1548,lookups!A$1:B$25,2,0),
  IF(ISBLANK(SOURCE!C1548),
    "",
    "/* "&amp;TEXT(SOURCE!C1548,"???0")&amp;" *"&amp;
      SOURCE!D1548&amp;", "&amp; IF(SOURCE!$P$2-LEN(SOURCE!D1548) &gt;= 0, REPT(" ",SOURCE!$P$2-LEN(SOURCE!D1548)), "")&amp;
      SOURCE!E1548&amp;", "&amp; IF(SOURCE!$Q$2-LEN(SOURCE!E1548) &gt;= 0, REPT(" ",SOURCE!$Q$2-LEN(SOURCE!E1548)), "")&amp;
      SOURCE!F1548&amp;", "&amp; IF(SOURCE!$R$2-LEN(SOURCE!F1548) &gt;=0, REPT(" ",SOURCE!$R$2-LEN(SOURCE!F1548)), "")&amp;
      SOURCE!G1548&amp;", "&amp; IF(SOURCE!$S$2-LEN(SOURCE!G1548) &gt;= 0, REPT(" ",SOURCE!$S$2-LEN(SOURCE!G1548)), "")&amp;
      TEXT(SOURCE!H1548,"??0")&amp;", "&amp; IF(SOURCE!$T$2-3 &gt;= 0, REPT(" ",SOURCE!$T$2-3), "")&amp;
      TEXT(SOURCE!I1548,"??0")&amp;", "&amp; IF(SOURCE!$U$2-3 &gt;= 0, REPT(" ",SOURCE!$U$2-3), "")&amp;
      SOURCE!J1548&amp;", "&amp; IF(SOURCE!$V$2-LEN(SOURCE!J1548) &gt;= 0, REPT(" ",SOURCE!$V$2-LEN(SOURCE!J1548)), "")&amp;
      SOURCE!K1548&amp;      IF(SOURCE!$W$2-LEN(SOURCE!K1548) &gt;= 0, REPT(" ",SOURCE!$W$2-LEN(SOURCE!K1548)), "")&amp;
  ", "&amp; SOURCE!L1548&amp;      IF(SOURCE!$Y$2-LEN(SOURCE!L1548) &gt;= 0, REPT(" ",SOURCE!$Y$2-LEN(SOURCE!L1548)), "")&amp;
      "},"&amp;IF(SOURCE!M1548&lt;&gt;"","   "&amp;SOURCE!M1548,"")
 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549" spans="1:1">
      <c r="A1549" s="14" t="str">
        <f>IF(SOURCE!C1549&lt;0,VLOOKUP(SOURCE!C1549,lookups!A$1:B$25,2,0),
  IF(ISBLANK(SOURCE!C1549),
    "",
    "/* "&amp;TEXT(SOURCE!C1549,"???0")&amp;" *"&amp;
      SOURCE!D1549&amp;", "&amp; IF(SOURCE!$P$2-LEN(SOURCE!D1549) &gt;= 0, REPT(" ",SOURCE!$P$2-LEN(SOURCE!D1549)), "")&amp;
      SOURCE!E1549&amp;", "&amp; IF(SOURCE!$Q$2-LEN(SOURCE!E1549) &gt;= 0, REPT(" ",SOURCE!$Q$2-LEN(SOURCE!E1549)), "")&amp;
      SOURCE!F1549&amp;", "&amp; IF(SOURCE!$R$2-LEN(SOURCE!F1549) &gt;=0, REPT(" ",SOURCE!$R$2-LEN(SOURCE!F1549)), "")&amp;
      SOURCE!G1549&amp;", "&amp; IF(SOURCE!$S$2-LEN(SOURCE!G1549) &gt;= 0, REPT(" ",SOURCE!$S$2-LEN(SOURCE!G1549)), "")&amp;
      TEXT(SOURCE!H1549,"??0")&amp;", "&amp; IF(SOURCE!$T$2-3 &gt;= 0, REPT(" ",SOURCE!$T$2-3), "")&amp;
      TEXT(SOURCE!I1549,"??0")&amp;", "&amp; IF(SOURCE!$U$2-3 &gt;= 0, REPT(" ",SOURCE!$U$2-3), "")&amp;
      SOURCE!J1549&amp;", "&amp; IF(SOURCE!$V$2-LEN(SOURCE!J1549) &gt;= 0, REPT(" ",SOURCE!$V$2-LEN(SOURCE!J1549)), "")&amp;
      SOURCE!K1549&amp;      IF(SOURCE!$W$2-LEN(SOURCE!K1549) &gt;= 0, REPT(" ",SOURCE!$W$2-LEN(SOURCE!K1549)), "")&amp;
  ", "&amp; SOURCE!L1549&amp;      IF(SOURCE!$Y$2-LEN(SOURCE!L1549) &gt;= 0, REPT(" ",SOURCE!$Y$2-LEN(SOURCE!L1549)), "")&amp;
      "},"&amp;IF(SOURCE!M1549&lt;&gt;"","   "&amp;SOURCE!M1549,"")
 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550" spans="1:1">
      <c r="A1550" s="14" t="str">
        <f>IF(SOURCE!C1550&lt;0,VLOOKUP(SOURCE!C1550,lookups!A$1:B$25,2,0),
  IF(ISBLANK(SOURCE!C1550),
    "",
    "/* "&amp;TEXT(SOURCE!C1550,"???0")&amp;" *"&amp;
      SOURCE!D1550&amp;", "&amp; IF(SOURCE!$P$2-LEN(SOURCE!D1550) &gt;= 0, REPT(" ",SOURCE!$P$2-LEN(SOURCE!D1550)), "")&amp;
      SOURCE!E1550&amp;", "&amp; IF(SOURCE!$Q$2-LEN(SOURCE!E1550) &gt;= 0, REPT(" ",SOURCE!$Q$2-LEN(SOURCE!E1550)), "")&amp;
      SOURCE!F1550&amp;", "&amp; IF(SOURCE!$R$2-LEN(SOURCE!F1550) &gt;=0, REPT(" ",SOURCE!$R$2-LEN(SOURCE!F1550)), "")&amp;
      SOURCE!G1550&amp;", "&amp; IF(SOURCE!$S$2-LEN(SOURCE!G1550) &gt;= 0, REPT(" ",SOURCE!$S$2-LEN(SOURCE!G1550)), "")&amp;
      TEXT(SOURCE!H1550,"??0")&amp;", "&amp; IF(SOURCE!$T$2-3 &gt;= 0, REPT(" ",SOURCE!$T$2-3), "")&amp;
      TEXT(SOURCE!I1550,"??0")&amp;", "&amp; IF(SOURCE!$U$2-3 &gt;= 0, REPT(" ",SOURCE!$U$2-3), "")&amp;
      SOURCE!J1550&amp;", "&amp; IF(SOURCE!$V$2-LEN(SOURCE!J1550) &gt;= 0, REPT(" ",SOURCE!$V$2-LEN(SOURCE!J1550)), "")&amp;
      SOURCE!K1550&amp;      IF(SOURCE!$W$2-LEN(SOURCE!K1550) &gt;= 0, REPT(" ",SOURCE!$W$2-LEN(SOURCE!K1550)), "")&amp;
  ", "&amp; SOURCE!L1550&amp;      IF(SOURCE!$Y$2-LEN(SOURCE!L1550) &gt;= 0, REPT(" ",SOURCE!$Y$2-LEN(SOURCE!L1550)), "")&amp;
      "},"&amp;IF(SOURCE!M1550&lt;&gt;"","   "&amp;SOURCE!M1550,"")
 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551" spans="1:1">
      <c r="A1551" s="14" t="str">
        <f>IF(SOURCE!C1551&lt;0,VLOOKUP(SOURCE!C1551,lookups!A$1:B$25,2,0),
  IF(ISBLANK(SOURCE!C1551),
    "",
    "/* "&amp;TEXT(SOURCE!C1551,"???0")&amp;" *"&amp;
      SOURCE!D1551&amp;", "&amp; IF(SOURCE!$P$2-LEN(SOURCE!D1551) &gt;= 0, REPT(" ",SOURCE!$P$2-LEN(SOURCE!D1551)), "")&amp;
      SOURCE!E1551&amp;", "&amp; IF(SOURCE!$Q$2-LEN(SOURCE!E1551) &gt;= 0, REPT(" ",SOURCE!$Q$2-LEN(SOURCE!E1551)), "")&amp;
      SOURCE!F1551&amp;", "&amp; IF(SOURCE!$R$2-LEN(SOURCE!F1551) &gt;=0, REPT(" ",SOURCE!$R$2-LEN(SOURCE!F1551)), "")&amp;
      SOURCE!G1551&amp;", "&amp; IF(SOURCE!$S$2-LEN(SOURCE!G1551) &gt;= 0, REPT(" ",SOURCE!$S$2-LEN(SOURCE!G1551)), "")&amp;
      TEXT(SOURCE!H1551,"??0")&amp;", "&amp; IF(SOURCE!$T$2-3 &gt;= 0, REPT(" ",SOURCE!$T$2-3), "")&amp;
      TEXT(SOURCE!I1551,"??0")&amp;", "&amp; IF(SOURCE!$U$2-3 &gt;= 0, REPT(" ",SOURCE!$U$2-3), "")&amp;
      SOURCE!J1551&amp;", "&amp; IF(SOURCE!$V$2-LEN(SOURCE!J1551) &gt;= 0, REPT(" ",SOURCE!$V$2-LEN(SOURCE!J1551)), "")&amp;
      SOURCE!K1551&amp;      IF(SOURCE!$W$2-LEN(SOURCE!K1551) &gt;= 0, REPT(" ",SOURCE!$W$2-LEN(SOURCE!K1551)), "")&amp;
  ", "&amp; SOURCE!L1551&amp;      IF(SOURCE!$Y$2-LEN(SOURCE!L1551) &gt;= 0, REPT(" ",SOURCE!$Y$2-LEN(SOURCE!L1551)), "")&amp;
      "},"&amp;IF(SOURCE!M1551&lt;&gt;"","   "&amp;SOURCE!M1551,"")
 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552" spans="1:1">
      <c r="A1552" s="14" t="str">
        <f>IF(SOURCE!C1552&lt;0,VLOOKUP(SOURCE!C1552,lookups!A$1:B$25,2,0),
  IF(ISBLANK(SOURCE!C1552),
    "",
    "/* "&amp;TEXT(SOURCE!C1552,"???0")&amp;" *"&amp;
      SOURCE!D1552&amp;", "&amp; IF(SOURCE!$P$2-LEN(SOURCE!D1552) &gt;= 0, REPT(" ",SOURCE!$P$2-LEN(SOURCE!D1552)), "")&amp;
      SOURCE!E1552&amp;", "&amp; IF(SOURCE!$Q$2-LEN(SOURCE!E1552) &gt;= 0, REPT(" ",SOURCE!$Q$2-LEN(SOURCE!E1552)), "")&amp;
      SOURCE!F1552&amp;", "&amp; IF(SOURCE!$R$2-LEN(SOURCE!F1552) &gt;=0, REPT(" ",SOURCE!$R$2-LEN(SOURCE!F1552)), "")&amp;
      SOURCE!G1552&amp;", "&amp; IF(SOURCE!$S$2-LEN(SOURCE!G1552) &gt;= 0, REPT(" ",SOURCE!$S$2-LEN(SOURCE!G1552)), "")&amp;
      TEXT(SOURCE!H1552,"??0")&amp;", "&amp; IF(SOURCE!$T$2-3 &gt;= 0, REPT(" ",SOURCE!$T$2-3), "")&amp;
      TEXT(SOURCE!I1552,"??0")&amp;", "&amp; IF(SOURCE!$U$2-3 &gt;= 0, REPT(" ",SOURCE!$U$2-3), "")&amp;
      SOURCE!J1552&amp;", "&amp; IF(SOURCE!$V$2-LEN(SOURCE!J1552) &gt;= 0, REPT(" ",SOURCE!$V$2-LEN(SOURCE!J1552)), "")&amp;
      SOURCE!K1552&amp;      IF(SOURCE!$W$2-LEN(SOURCE!K1552) &gt;= 0, REPT(" ",SOURCE!$W$2-LEN(SOURCE!K1552)), "")&amp;
  ", "&amp; SOURCE!L1552&amp;      IF(SOURCE!$Y$2-LEN(SOURCE!L1552) &gt;= 0, REPT(" ",SOURCE!$Y$2-LEN(SOURCE!L1552)), "")&amp;
      "},"&amp;IF(SOURCE!M1552&lt;&gt;"","   "&amp;SOURCE!M1552,"")
 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553" spans="1:1">
      <c r="A1553" s="14" t="str">
        <f>IF(SOURCE!C1553&lt;0,VLOOKUP(SOURCE!C1553,lookups!A$1:B$25,2,0),
  IF(ISBLANK(SOURCE!C1553),
    "",
    "/* "&amp;TEXT(SOURCE!C1553,"???0")&amp;" *"&amp;
      SOURCE!D1553&amp;", "&amp; IF(SOURCE!$P$2-LEN(SOURCE!D1553) &gt;= 0, REPT(" ",SOURCE!$P$2-LEN(SOURCE!D1553)), "")&amp;
      SOURCE!E1553&amp;", "&amp; IF(SOURCE!$Q$2-LEN(SOURCE!E1553) &gt;= 0, REPT(" ",SOURCE!$Q$2-LEN(SOURCE!E1553)), "")&amp;
      SOURCE!F1553&amp;", "&amp; IF(SOURCE!$R$2-LEN(SOURCE!F1553) &gt;=0, REPT(" ",SOURCE!$R$2-LEN(SOURCE!F1553)), "")&amp;
      SOURCE!G1553&amp;", "&amp; IF(SOURCE!$S$2-LEN(SOURCE!G1553) &gt;= 0, REPT(" ",SOURCE!$S$2-LEN(SOURCE!G1553)), "")&amp;
      TEXT(SOURCE!H1553,"??0")&amp;", "&amp; IF(SOURCE!$T$2-3 &gt;= 0, REPT(" ",SOURCE!$T$2-3), "")&amp;
      TEXT(SOURCE!I1553,"??0")&amp;", "&amp; IF(SOURCE!$U$2-3 &gt;= 0, REPT(" ",SOURCE!$U$2-3), "")&amp;
      SOURCE!J1553&amp;", "&amp; IF(SOURCE!$V$2-LEN(SOURCE!J1553) &gt;= 0, REPT(" ",SOURCE!$V$2-LEN(SOURCE!J1553)), "")&amp;
      SOURCE!K1553&amp;      IF(SOURCE!$W$2-LEN(SOURCE!K1553) &gt;= 0, REPT(" ",SOURCE!$W$2-LEN(SOURCE!K1553)), "")&amp;
  ", "&amp; SOURCE!L1553&amp;      IF(SOURCE!$Y$2-LEN(SOURCE!L1553) &gt;= 0, REPT(" ",SOURCE!$Y$2-LEN(SOURCE!L1553)), "")&amp;
      "},"&amp;IF(SOURCE!M1553&lt;&gt;"","   "&amp;SOURCE!M1553,"")
 )
)</f>
        <v>/* 1676 */  { itemToBeCoded,               NOPARAM     /*# JM #*/,      STD_RIGHT_ARROW "H.MS",                        STD_RIGHT_ARROW "h.ms",                        0,       0,       CAT_FNCT, SLS_UNCHANGED, US_ENABLED  },   //JM mod</v>
      </c>
    </row>
    <row r="1554" spans="1:1">
      <c r="A1554" s="14" t="str">
        <f>IF(SOURCE!C1554&lt;0,VLOOKUP(SOURCE!C1554,lookups!A$1:B$25,2,0),
  IF(ISBLANK(SOURCE!C1554),
    "",
    "/* "&amp;TEXT(SOURCE!C1554,"???0")&amp;" *"&amp;
      SOURCE!D1554&amp;", "&amp; IF(SOURCE!$P$2-LEN(SOURCE!D1554) &gt;= 0, REPT(" ",SOURCE!$P$2-LEN(SOURCE!D1554)), "")&amp;
      SOURCE!E1554&amp;", "&amp; IF(SOURCE!$Q$2-LEN(SOURCE!E1554) &gt;= 0, REPT(" ",SOURCE!$Q$2-LEN(SOURCE!E1554)), "")&amp;
      SOURCE!F1554&amp;", "&amp; IF(SOURCE!$R$2-LEN(SOURCE!F1554) &gt;=0, REPT(" ",SOURCE!$R$2-LEN(SOURCE!F1554)), "")&amp;
      SOURCE!G1554&amp;", "&amp; IF(SOURCE!$S$2-LEN(SOURCE!G1554) &gt;= 0, REPT(" ",SOURCE!$S$2-LEN(SOURCE!G1554)), "")&amp;
      TEXT(SOURCE!H1554,"??0")&amp;", "&amp; IF(SOURCE!$T$2-3 &gt;= 0, REPT(" ",SOURCE!$T$2-3), "")&amp;
      TEXT(SOURCE!I1554,"??0")&amp;", "&amp; IF(SOURCE!$U$2-3 &gt;= 0, REPT(" ",SOURCE!$U$2-3), "")&amp;
      SOURCE!J1554&amp;", "&amp; IF(SOURCE!$V$2-LEN(SOURCE!J1554) &gt;= 0, REPT(" ",SOURCE!$V$2-LEN(SOURCE!J1554)), "")&amp;
      SOURCE!K1554&amp;      IF(SOURCE!$W$2-LEN(SOURCE!K1554) &gt;= 0, REPT(" ",SOURCE!$W$2-LEN(SOURCE!K1554)), "")&amp;
  ", "&amp; SOURCE!L1554&amp;      IF(SOURCE!$Y$2-LEN(SOURCE!L1554) &gt;= 0, REPT(" ",SOURCE!$Y$2-LEN(SOURCE!L1554)), "")&amp;
      "},"&amp;IF(SOURCE!M1554&lt;&gt;"","   "&amp;SOURCE!M1554,"")
 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555" spans="1:1">
      <c r="A1555" s="14" t="str">
        <f>IF(SOURCE!C1555&lt;0,VLOOKUP(SOURCE!C1555,lookups!A$1:B$25,2,0),
  IF(ISBLANK(SOURCE!C1555),
    "",
    "/* "&amp;TEXT(SOURCE!C1555,"???0")&amp;" *"&amp;
      SOURCE!D1555&amp;", "&amp; IF(SOURCE!$P$2-LEN(SOURCE!D1555) &gt;= 0, REPT(" ",SOURCE!$P$2-LEN(SOURCE!D1555)), "")&amp;
      SOURCE!E1555&amp;", "&amp; IF(SOURCE!$Q$2-LEN(SOURCE!E1555) &gt;= 0, REPT(" ",SOURCE!$Q$2-LEN(SOURCE!E1555)), "")&amp;
      SOURCE!F1555&amp;", "&amp; IF(SOURCE!$R$2-LEN(SOURCE!F1555) &gt;=0, REPT(" ",SOURCE!$R$2-LEN(SOURCE!F1555)), "")&amp;
      SOURCE!G1555&amp;", "&amp; IF(SOURCE!$S$2-LEN(SOURCE!G1555) &gt;= 0, REPT(" ",SOURCE!$S$2-LEN(SOURCE!G1555)), "")&amp;
      TEXT(SOURCE!H1555,"??0")&amp;", "&amp; IF(SOURCE!$T$2-3 &gt;= 0, REPT(" ",SOURCE!$T$2-3), "")&amp;
      TEXT(SOURCE!I1555,"??0")&amp;", "&amp; IF(SOURCE!$U$2-3 &gt;= 0, REPT(" ",SOURCE!$U$2-3), "")&amp;
      SOURCE!J1555&amp;", "&amp; IF(SOURCE!$V$2-LEN(SOURCE!J1555) &gt;= 0, REPT(" ",SOURCE!$V$2-LEN(SOURCE!J1555)), "")&amp;
      SOURCE!K1555&amp;      IF(SOURCE!$W$2-LEN(SOURCE!K1555) &gt;= 0, REPT(" ",SOURCE!$W$2-LEN(SOURCE!K1555)), "")&amp;
  ", "&amp; SOURCE!L1555&amp;      IF(SOURCE!$Y$2-LEN(SOURCE!L1555) &gt;= 0, REPT(" ",SOURCE!$Y$2-LEN(SOURCE!L1555)), "")&amp;
      "},"&amp;IF(SOURCE!M1555&lt;&gt;"","   "&amp;SOURCE!M1555,"")
 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556" spans="1:1">
      <c r="A1556" s="14" t="str">
        <f>IF(SOURCE!C1556&lt;0,VLOOKUP(SOURCE!C1556,lookups!A$1:B$25,2,0),
  IF(ISBLANK(SOURCE!C1556),
    "",
    "/* "&amp;TEXT(SOURCE!C1556,"???0")&amp;" *"&amp;
      SOURCE!D1556&amp;", "&amp; IF(SOURCE!$P$2-LEN(SOURCE!D1556) &gt;= 0, REPT(" ",SOURCE!$P$2-LEN(SOURCE!D1556)), "")&amp;
      SOURCE!E1556&amp;", "&amp; IF(SOURCE!$Q$2-LEN(SOURCE!E1556) &gt;= 0, REPT(" ",SOURCE!$Q$2-LEN(SOURCE!E1556)), "")&amp;
      SOURCE!F1556&amp;", "&amp; IF(SOURCE!$R$2-LEN(SOURCE!F1556) &gt;=0, REPT(" ",SOURCE!$R$2-LEN(SOURCE!F1556)), "")&amp;
      SOURCE!G1556&amp;", "&amp; IF(SOURCE!$S$2-LEN(SOURCE!G1556) &gt;= 0, REPT(" ",SOURCE!$S$2-LEN(SOURCE!G1556)), "")&amp;
      TEXT(SOURCE!H1556,"??0")&amp;", "&amp; IF(SOURCE!$T$2-3 &gt;= 0, REPT(" ",SOURCE!$T$2-3), "")&amp;
      TEXT(SOURCE!I1556,"??0")&amp;", "&amp; IF(SOURCE!$U$2-3 &gt;= 0, REPT(" ",SOURCE!$U$2-3), "")&amp;
      SOURCE!J1556&amp;", "&amp; IF(SOURCE!$V$2-LEN(SOURCE!J1556) &gt;= 0, REPT(" ",SOURCE!$V$2-LEN(SOURCE!J1556)), "")&amp;
      SOURCE!K1556&amp;      IF(SOURCE!$W$2-LEN(SOURCE!K1556) &gt;= 0, REPT(" ",SOURCE!$W$2-LEN(SOURCE!K1556)), "")&amp;
  ", "&amp; SOURCE!L1556&amp;      IF(SOURCE!$Y$2-LEN(SOURCE!L1556) &gt;= 0, REPT(" ",SOURCE!$Y$2-LEN(SOURCE!L1556)), "")&amp;
      "},"&amp;IF(SOURCE!M1556&lt;&gt;"","   "&amp;SOURCE!M1556,"")
 )
)</f>
        <v>/* 1679 */  { fnToPolar,                   NOPARAM     /*# JM #*/,      STD_RIGHT_ARROW "POL" STD_SUB_o,               STD_RIGHT_ARROW "P" STD_SUB_o,                 0,       0,       CAT_NONE, SLS_ENABLED  , US_ENABLED  },   //JM TEXT &amp; point to function to add POLAR/RECT</v>
      </c>
    </row>
    <row r="1557" spans="1:1">
      <c r="A1557" s="14" t="str">
        <f>IF(SOURCE!C1557&lt;0,VLOOKUP(SOURCE!C1557,lookups!A$1:B$25,2,0),
  IF(ISBLANK(SOURCE!C1557),
    "",
    "/* "&amp;TEXT(SOURCE!C1557,"???0")&amp;" *"&amp;
      SOURCE!D1557&amp;", "&amp; IF(SOURCE!$P$2-LEN(SOURCE!D1557) &gt;= 0, REPT(" ",SOURCE!$P$2-LEN(SOURCE!D1557)), "")&amp;
      SOURCE!E1557&amp;", "&amp; IF(SOURCE!$Q$2-LEN(SOURCE!E1557) &gt;= 0, REPT(" ",SOURCE!$Q$2-LEN(SOURCE!E1557)), "")&amp;
      SOURCE!F1557&amp;", "&amp; IF(SOURCE!$R$2-LEN(SOURCE!F1557) &gt;=0, REPT(" ",SOURCE!$R$2-LEN(SOURCE!F1557)), "")&amp;
      SOURCE!G1557&amp;", "&amp; IF(SOURCE!$S$2-LEN(SOURCE!G1557) &gt;= 0, REPT(" ",SOURCE!$S$2-LEN(SOURCE!G1557)), "")&amp;
      TEXT(SOURCE!H1557,"??0")&amp;", "&amp; IF(SOURCE!$T$2-3 &gt;= 0, REPT(" ",SOURCE!$T$2-3), "")&amp;
      TEXT(SOURCE!I1557,"??0")&amp;", "&amp; IF(SOURCE!$U$2-3 &gt;= 0, REPT(" ",SOURCE!$U$2-3), "")&amp;
      SOURCE!J1557&amp;", "&amp; IF(SOURCE!$V$2-LEN(SOURCE!J1557) &gt;= 0, REPT(" ",SOURCE!$V$2-LEN(SOURCE!J1557)), "")&amp;
      SOURCE!K1557&amp;      IF(SOURCE!$W$2-LEN(SOURCE!K1557) &gt;= 0, REPT(" ",SOURCE!$W$2-LEN(SOURCE!K1557)), "")&amp;
  ", "&amp; SOURCE!L1557&amp;      IF(SOURCE!$Y$2-LEN(SOURCE!L1557) &gt;= 0, REPT(" ",SOURCE!$Y$2-LEN(SOURCE!L1557)), "")&amp;
      "},"&amp;IF(SOURCE!M1557&lt;&gt;"","   "&amp;SOURCE!M1557,"")
 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558" spans="1:1">
      <c r="A1558" s="14" t="str">
        <f>IF(SOURCE!C1558&lt;0,VLOOKUP(SOURCE!C1558,lookups!A$1:B$25,2,0),
  IF(ISBLANK(SOURCE!C1558),
    "",
    "/* "&amp;TEXT(SOURCE!C1558,"???0")&amp;" *"&amp;
      SOURCE!D1558&amp;", "&amp; IF(SOURCE!$P$2-LEN(SOURCE!D1558) &gt;= 0, REPT(" ",SOURCE!$P$2-LEN(SOURCE!D1558)), "")&amp;
      SOURCE!E1558&amp;", "&amp; IF(SOURCE!$Q$2-LEN(SOURCE!E1558) &gt;= 0, REPT(" ",SOURCE!$Q$2-LEN(SOURCE!E1558)), "")&amp;
      SOURCE!F1558&amp;", "&amp; IF(SOURCE!$R$2-LEN(SOURCE!F1558) &gt;=0, REPT(" ",SOURCE!$R$2-LEN(SOURCE!F1558)), "")&amp;
      SOURCE!G1558&amp;", "&amp; IF(SOURCE!$S$2-LEN(SOURCE!G1558) &gt;= 0, REPT(" ",SOURCE!$S$2-LEN(SOURCE!G1558)), "")&amp;
      TEXT(SOURCE!H1558,"??0")&amp;", "&amp; IF(SOURCE!$T$2-3 &gt;= 0, REPT(" ",SOURCE!$T$2-3), "")&amp;
      TEXT(SOURCE!I1558,"??0")&amp;", "&amp; IF(SOURCE!$U$2-3 &gt;= 0, REPT(" ",SOURCE!$U$2-3), "")&amp;
      SOURCE!J1558&amp;", "&amp; IF(SOURCE!$V$2-LEN(SOURCE!J1558) &gt;= 0, REPT(" ",SOURCE!$V$2-LEN(SOURCE!J1558)), "")&amp;
      SOURCE!K1558&amp;      IF(SOURCE!$W$2-LEN(SOURCE!K1558) &gt;= 0, REPT(" ",SOURCE!$W$2-LEN(SOURCE!K1558)), "")&amp;
  ", "&amp; SOURCE!L1558&amp;      IF(SOURCE!$Y$2-LEN(SOURCE!L1558) &gt;= 0, REPT(" ",SOURCE!$Y$2-LEN(SOURCE!L1558)), "")&amp;
      "},"&amp;IF(SOURCE!M1558&lt;&gt;"","   "&amp;SOURCE!M1558,"")
 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559" spans="1:1">
      <c r="A1559" s="14" t="str">
        <f>IF(SOURCE!C1559&lt;0,VLOOKUP(SOURCE!C1559,lookups!A$1:B$25,2,0),
  IF(ISBLANK(SOURCE!C1559),
    "",
    "/* "&amp;TEXT(SOURCE!C1559,"???0")&amp;" *"&amp;
      SOURCE!D1559&amp;", "&amp; IF(SOURCE!$P$2-LEN(SOURCE!D1559) &gt;= 0, REPT(" ",SOURCE!$P$2-LEN(SOURCE!D1559)), "")&amp;
      SOURCE!E1559&amp;", "&amp; IF(SOURCE!$Q$2-LEN(SOURCE!E1559) &gt;= 0, REPT(" ",SOURCE!$Q$2-LEN(SOURCE!E1559)), "")&amp;
      SOURCE!F1559&amp;", "&amp; IF(SOURCE!$R$2-LEN(SOURCE!F1559) &gt;=0, REPT(" ",SOURCE!$R$2-LEN(SOURCE!F1559)), "")&amp;
      SOURCE!G1559&amp;", "&amp; IF(SOURCE!$S$2-LEN(SOURCE!G1559) &gt;= 0, REPT(" ",SOURCE!$S$2-LEN(SOURCE!G1559)), "")&amp;
      TEXT(SOURCE!H1559,"??0")&amp;", "&amp; IF(SOURCE!$T$2-3 &gt;= 0, REPT(" ",SOURCE!$T$2-3), "")&amp;
      TEXT(SOURCE!I1559,"??0")&amp;", "&amp; IF(SOURCE!$U$2-3 &gt;= 0, REPT(" ",SOURCE!$U$2-3), "")&amp;
      SOURCE!J1559&amp;", "&amp; IF(SOURCE!$V$2-LEN(SOURCE!J1559) &gt;= 0, REPT(" ",SOURCE!$V$2-LEN(SOURCE!J1559)), "")&amp;
      SOURCE!K1559&amp;      IF(SOURCE!$W$2-LEN(SOURCE!K1559) &gt;= 0, REPT(" ",SOURCE!$W$2-LEN(SOURCE!K1559)), "")&amp;
  ", "&amp; SOURCE!L1559&amp;      IF(SOURCE!$Y$2-LEN(SOURCE!L1559) &gt;= 0, REPT(" ",SOURCE!$Y$2-LEN(SOURCE!L1559)), "")&amp;
      "},"&amp;IF(SOURCE!M1559&lt;&gt;"","   "&amp;SOURCE!M1559,"")
 )
)</f>
        <v>/* 1682 */  { fnToRect,                    NOPARAM     /*# JM #*/,      STD_RIGHT_ARROW "REC" STD_SUB_o,               "R" STD_LEFT_ARROW STD_SUB_o,                  0,       0,       CAT_NONE, SLS_ENABLED  , US_ENABLED  },   //SWAPPED ARROW DIRECTION &amp; JM TEXT &amp; point to function to add POLAR/RECT</v>
      </c>
    </row>
    <row r="1560" spans="1:1">
      <c r="A1560" s="14" t="str">
        <f>IF(SOURCE!C1560&lt;0,VLOOKUP(SOURCE!C1560,lookups!A$1:B$25,2,0),
  IF(ISBLANK(SOURCE!C1560),
    "",
    "/* "&amp;TEXT(SOURCE!C1560,"???0")&amp;" *"&amp;
      SOURCE!D1560&amp;", "&amp; IF(SOURCE!$P$2-LEN(SOURCE!D1560) &gt;= 0, REPT(" ",SOURCE!$P$2-LEN(SOURCE!D1560)), "")&amp;
      SOURCE!E1560&amp;", "&amp; IF(SOURCE!$Q$2-LEN(SOURCE!E1560) &gt;= 0, REPT(" ",SOURCE!$Q$2-LEN(SOURCE!E1560)), "")&amp;
      SOURCE!F1560&amp;", "&amp; IF(SOURCE!$R$2-LEN(SOURCE!F1560) &gt;=0, REPT(" ",SOURCE!$R$2-LEN(SOURCE!F1560)), "")&amp;
      SOURCE!G1560&amp;", "&amp; IF(SOURCE!$S$2-LEN(SOURCE!G1560) &gt;= 0, REPT(" ",SOURCE!$S$2-LEN(SOURCE!G1560)), "")&amp;
      TEXT(SOURCE!H1560,"??0")&amp;", "&amp; IF(SOURCE!$T$2-3 &gt;= 0, REPT(" ",SOURCE!$T$2-3), "")&amp;
      TEXT(SOURCE!I1560,"??0")&amp;", "&amp; IF(SOURCE!$U$2-3 &gt;= 0, REPT(" ",SOURCE!$U$2-3), "")&amp;
      SOURCE!J1560&amp;", "&amp; IF(SOURCE!$V$2-LEN(SOURCE!J1560) &gt;= 0, REPT(" ",SOURCE!$V$2-LEN(SOURCE!J1560)), "")&amp;
      SOURCE!K1560&amp;      IF(SOURCE!$W$2-LEN(SOURCE!K1560) &gt;= 0, REPT(" ",SOURCE!$W$2-LEN(SOURCE!K1560)), "")&amp;
  ", "&amp; SOURCE!L1560&amp;      IF(SOURCE!$Y$2-LEN(SOURCE!L1560) &gt;= 0, REPT(" ",SOURCE!$Y$2-LEN(SOURCE!L1560)), "")&amp;
      "},"&amp;IF(SOURCE!M1560&lt;&gt;"","   "&amp;SOURCE!M1560,"")
 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561" spans="1:1">
      <c r="A1561" s="14" t="str">
        <f>IF(SOURCE!C1561&lt;0,VLOOKUP(SOURCE!C1561,lookups!A$1:B$25,2,0),
  IF(ISBLANK(SOURCE!C1561),
    "",
    "/* "&amp;TEXT(SOURCE!C1561,"???0")&amp;" *"&amp;
      SOURCE!D1561&amp;", "&amp; IF(SOURCE!$P$2-LEN(SOURCE!D1561) &gt;= 0, REPT(" ",SOURCE!$P$2-LEN(SOURCE!D1561)), "")&amp;
      SOURCE!E1561&amp;", "&amp; IF(SOURCE!$Q$2-LEN(SOURCE!E1561) &gt;= 0, REPT(" ",SOURCE!$Q$2-LEN(SOURCE!E1561)), "")&amp;
      SOURCE!F1561&amp;", "&amp; IF(SOURCE!$R$2-LEN(SOURCE!F1561) &gt;=0, REPT(" ",SOURCE!$R$2-LEN(SOURCE!F1561)), "")&amp;
      SOURCE!G1561&amp;", "&amp; IF(SOURCE!$S$2-LEN(SOURCE!G1561) &gt;= 0, REPT(" ",SOURCE!$S$2-LEN(SOURCE!G1561)), "")&amp;
      TEXT(SOURCE!H1561,"??0")&amp;", "&amp; IF(SOURCE!$T$2-3 &gt;= 0, REPT(" ",SOURCE!$T$2-3), "")&amp;
      TEXT(SOURCE!I1561,"??0")&amp;", "&amp; IF(SOURCE!$U$2-3 &gt;= 0, REPT(" ",SOURCE!$U$2-3), "")&amp;
      SOURCE!J1561&amp;", "&amp; IF(SOURCE!$V$2-LEN(SOURCE!J1561) &gt;= 0, REPT(" ",SOURCE!$V$2-LEN(SOURCE!J1561)), "")&amp;
      SOURCE!K1561&amp;      IF(SOURCE!$W$2-LEN(SOURCE!K1561) &gt;= 0, REPT(" ",SOURCE!$W$2-LEN(SOURCE!K1561)), "")&amp;
  ", "&amp; SOURCE!L1561&amp;      IF(SOURCE!$Y$2-LEN(SOURCE!L1561) &gt;= 0, REPT(" ",SOURCE!$Y$2-LEN(SOURCE!L1561)), "")&amp;
      "},"&amp;IF(SOURCE!M1561&lt;&gt;"","   "&amp;SOURCE!M1561,"")
 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562" spans="1:1">
      <c r="A1562" s="14" t="str">
        <f>IF(SOURCE!C1562&lt;0,VLOOKUP(SOURCE!C1562,lookups!A$1:B$25,2,0),
  IF(ISBLANK(SOURCE!C1562),
    "",
    "/* "&amp;TEXT(SOURCE!C1562,"???0")&amp;" *"&amp;
      SOURCE!D1562&amp;", "&amp; IF(SOURCE!$P$2-LEN(SOURCE!D1562) &gt;= 0, REPT(" ",SOURCE!$P$2-LEN(SOURCE!D1562)), "")&amp;
      SOURCE!E1562&amp;", "&amp; IF(SOURCE!$Q$2-LEN(SOURCE!E1562) &gt;= 0, REPT(" ",SOURCE!$Q$2-LEN(SOURCE!E1562)), "")&amp;
      SOURCE!F1562&amp;", "&amp; IF(SOURCE!$R$2-LEN(SOURCE!F1562) &gt;=0, REPT(" ",SOURCE!$R$2-LEN(SOURCE!F1562)), "")&amp;
      SOURCE!G1562&amp;", "&amp; IF(SOURCE!$S$2-LEN(SOURCE!G1562) &gt;= 0, REPT(" ",SOURCE!$S$2-LEN(SOURCE!G1562)), "")&amp;
      TEXT(SOURCE!H1562,"??0")&amp;", "&amp; IF(SOURCE!$T$2-3 &gt;= 0, REPT(" ",SOURCE!$T$2-3), "")&amp;
      TEXT(SOURCE!I1562,"??0")&amp;", "&amp; IF(SOURCE!$U$2-3 &gt;= 0, REPT(" ",SOURCE!$U$2-3), "")&amp;
      SOURCE!J1562&amp;", "&amp; IF(SOURCE!$V$2-LEN(SOURCE!J1562) &gt;= 0, REPT(" ",SOURCE!$V$2-LEN(SOURCE!J1562)), "")&amp;
      SOURCE!K1562&amp;      IF(SOURCE!$W$2-LEN(SOURCE!K1562) &gt;= 0, REPT(" ",SOURCE!$W$2-LEN(SOURCE!K1562)), "")&amp;
  ", "&amp; SOURCE!L1562&amp;      IF(SOURCE!$Y$2-LEN(SOURCE!L1562) &gt;= 0, REPT(" ",SOURCE!$Y$2-LEN(SOURCE!L1562)), "")&amp;
      "},"&amp;IF(SOURCE!M1562&lt;&gt;"","   "&amp;SOURCE!M1562,"")
 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563" spans="1:1">
      <c r="A1563" s="14" t="str">
        <f>IF(SOURCE!C1563&lt;0,VLOOKUP(SOURCE!C1563,lookups!A$1:B$25,2,0),
  IF(ISBLANK(SOURCE!C1563),
    "",
    "/* "&amp;TEXT(SOURCE!C1563,"???0")&amp;" *"&amp;
      SOURCE!D1563&amp;", "&amp; IF(SOURCE!$P$2-LEN(SOURCE!D1563) &gt;= 0, REPT(" ",SOURCE!$P$2-LEN(SOURCE!D1563)), "")&amp;
      SOURCE!E1563&amp;", "&amp; IF(SOURCE!$Q$2-LEN(SOURCE!E1563) &gt;= 0, REPT(" ",SOURCE!$Q$2-LEN(SOURCE!E1563)), "")&amp;
      SOURCE!F1563&amp;", "&amp; IF(SOURCE!$R$2-LEN(SOURCE!F1563) &gt;=0, REPT(" ",SOURCE!$R$2-LEN(SOURCE!F1563)), "")&amp;
      SOURCE!G1563&amp;", "&amp; IF(SOURCE!$S$2-LEN(SOURCE!G1563) &gt;= 0, REPT(" ",SOURCE!$S$2-LEN(SOURCE!G1563)), "")&amp;
      TEXT(SOURCE!H1563,"??0")&amp;", "&amp; IF(SOURCE!$T$2-3 &gt;= 0, REPT(" ",SOURCE!$T$2-3), "")&amp;
      TEXT(SOURCE!I1563,"??0")&amp;", "&amp; IF(SOURCE!$U$2-3 &gt;= 0, REPT(" ",SOURCE!$U$2-3), "")&amp;
      SOURCE!J1563&amp;", "&amp; IF(SOURCE!$V$2-LEN(SOURCE!J1563) &gt;= 0, REPT(" ",SOURCE!$V$2-LEN(SOURCE!J1563)), "")&amp;
      SOURCE!K1563&amp;      IF(SOURCE!$W$2-LEN(SOURCE!K1563) &gt;= 0, REPT(" ",SOURCE!$W$2-LEN(SOURCE!K1563)), "")&amp;
  ", "&amp; SOURCE!L1563&amp;      IF(SOURCE!$Y$2-LEN(SOURCE!L1563) &gt;= 0, REPT(" ",SOURCE!$Y$2-LEN(SOURCE!L1563)), "")&amp;
      "},"&amp;IF(SOURCE!M1563&lt;&gt;"","   "&amp;SOURCE!M1563,"")
 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564" spans="1:1">
      <c r="A1564" s="14" t="str">
        <f>IF(SOURCE!C1564&lt;0,VLOOKUP(SOURCE!C1564,lookups!A$1:B$25,2,0),
  IF(ISBLANK(SOURCE!C1564),
    "",
    "/* "&amp;TEXT(SOURCE!C1564,"???0")&amp;" *"&amp;
      SOURCE!D1564&amp;", "&amp; IF(SOURCE!$P$2-LEN(SOURCE!D1564) &gt;= 0, REPT(" ",SOURCE!$P$2-LEN(SOURCE!D1564)), "")&amp;
      SOURCE!E1564&amp;", "&amp; IF(SOURCE!$Q$2-LEN(SOURCE!E1564) &gt;= 0, REPT(" ",SOURCE!$Q$2-LEN(SOURCE!E1564)), "")&amp;
      SOURCE!F1564&amp;", "&amp; IF(SOURCE!$R$2-LEN(SOURCE!F1564) &gt;=0, REPT(" ",SOURCE!$R$2-LEN(SOURCE!F1564)), "")&amp;
      SOURCE!G1564&amp;", "&amp; IF(SOURCE!$S$2-LEN(SOURCE!G1564) &gt;= 0, REPT(" ",SOURCE!$S$2-LEN(SOURCE!G1564)), "")&amp;
      TEXT(SOURCE!H1564,"??0")&amp;", "&amp; IF(SOURCE!$T$2-3 &gt;= 0, REPT(" ",SOURCE!$T$2-3), "")&amp;
      TEXT(SOURCE!I1564,"??0")&amp;", "&amp; IF(SOURCE!$U$2-3 &gt;= 0, REPT(" ",SOURCE!$U$2-3), "")&amp;
      SOURCE!J1564&amp;", "&amp; IF(SOURCE!$V$2-LEN(SOURCE!J1564) &gt;= 0, REPT(" ",SOURCE!$V$2-LEN(SOURCE!J1564)), "")&amp;
      SOURCE!K1564&amp;      IF(SOURCE!$W$2-LEN(SOURCE!K1564) &gt;= 0, REPT(" ",SOURCE!$W$2-LEN(SOURCE!K1564)), "")&amp;
  ", "&amp; SOURCE!L1564&amp;      IF(SOURCE!$Y$2-LEN(SOURCE!L1564) &gt;= 0, REPT(" ",SOURCE!$Y$2-LEN(SOURCE!L1564)), "")&amp;
      "},"&amp;IF(SOURCE!M1564&lt;&gt;"","   "&amp;SOURCE!M1564,"")
 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565" spans="1:1">
      <c r="A1565" s="14" t="str">
        <f>IF(SOURCE!C1565&lt;0,VLOOKUP(SOURCE!C1565,lookups!A$1:B$25,2,0),
  IF(ISBLANK(SOURCE!C1565),
    "",
    "/* "&amp;TEXT(SOURCE!C1565,"???0")&amp;" *"&amp;
      SOURCE!D1565&amp;", "&amp; IF(SOURCE!$P$2-LEN(SOURCE!D1565) &gt;= 0, REPT(" ",SOURCE!$P$2-LEN(SOURCE!D1565)), "")&amp;
      SOURCE!E1565&amp;", "&amp; IF(SOURCE!$Q$2-LEN(SOURCE!E1565) &gt;= 0, REPT(" ",SOURCE!$Q$2-LEN(SOURCE!E1565)), "")&amp;
      SOURCE!F1565&amp;", "&amp; IF(SOURCE!$R$2-LEN(SOURCE!F1565) &gt;=0, REPT(" ",SOURCE!$R$2-LEN(SOURCE!F1565)), "")&amp;
      SOURCE!G1565&amp;", "&amp; IF(SOURCE!$S$2-LEN(SOURCE!G1565) &gt;= 0, REPT(" ",SOURCE!$S$2-LEN(SOURCE!G1565)), "")&amp;
      TEXT(SOURCE!H1565,"??0")&amp;", "&amp; IF(SOURCE!$T$2-3 &gt;= 0, REPT(" ",SOURCE!$T$2-3), "")&amp;
      TEXT(SOURCE!I1565,"??0")&amp;", "&amp; IF(SOURCE!$U$2-3 &gt;= 0, REPT(" ",SOURCE!$U$2-3), "")&amp;
      SOURCE!J1565&amp;", "&amp; IF(SOURCE!$V$2-LEN(SOURCE!J1565) &gt;= 0, REPT(" ",SOURCE!$V$2-LEN(SOURCE!J1565)), "")&amp;
      SOURCE!K1565&amp;      IF(SOURCE!$W$2-LEN(SOURCE!K1565) &gt;= 0, REPT(" ",SOURCE!$W$2-LEN(SOURCE!K1565)), "")&amp;
  ", "&amp; SOURCE!L1565&amp;      IF(SOURCE!$Y$2-LEN(SOURCE!L1565) &gt;= 0, REPT(" ",SOURCE!$Y$2-LEN(SOURCE!L1565)), "")&amp;
      "},"&amp;IF(SOURCE!M1565&lt;&gt;"","   "&amp;SOURCE!M1565,"")
 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566" spans="1:1">
      <c r="A1566" s="14" t="str">
        <f>IF(SOURCE!C1566&lt;0,VLOOKUP(SOURCE!C1566,lookups!A$1:B$25,2,0),
  IF(ISBLANK(SOURCE!C1566),
    "",
    "/* "&amp;TEXT(SOURCE!C1566,"???0")&amp;" *"&amp;
      SOURCE!D1566&amp;", "&amp; IF(SOURCE!$P$2-LEN(SOURCE!D1566) &gt;= 0, REPT(" ",SOURCE!$P$2-LEN(SOURCE!D1566)), "")&amp;
      SOURCE!E1566&amp;", "&amp; IF(SOURCE!$Q$2-LEN(SOURCE!E1566) &gt;= 0, REPT(" ",SOURCE!$Q$2-LEN(SOURCE!E1566)), "")&amp;
      SOURCE!F1566&amp;", "&amp; IF(SOURCE!$R$2-LEN(SOURCE!F1566) &gt;=0, REPT(" ",SOURCE!$R$2-LEN(SOURCE!F1566)), "")&amp;
      SOURCE!G1566&amp;", "&amp; IF(SOURCE!$S$2-LEN(SOURCE!G1566) &gt;= 0, REPT(" ",SOURCE!$S$2-LEN(SOURCE!G1566)), "")&amp;
      TEXT(SOURCE!H1566,"??0")&amp;", "&amp; IF(SOURCE!$T$2-3 &gt;= 0, REPT(" ",SOURCE!$T$2-3), "")&amp;
      TEXT(SOURCE!I1566,"??0")&amp;", "&amp; IF(SOURCE!$U$2-3 &gt;= 0, REPT(" ",SOURCE!$U$2-3), "")&amp;
      SOURCE!J1566&amp;", "&amp; IF(SOURCE!$V$2-LEN(SOURCE!J1566) &gt;= 0, REPT(" ",SOURCE!$V$2-LEN(SOURCE!J1566)), "")&amp;
      SOURCE!K1566&amp;      IF(SOURCE!$W$2-LEN(SOURCE!K1566) &gt;= 0, REPT(" ",SOURCE!$W$2-LEN(SOURCE!K1566)), "")&amp;
  ", "&amp; SOURCE!L1566&amp;      IF(SOURCE!$Y$2-LEN(SOURCE!L1566) &gt;= 0, REPT(" ",SOURCE!$Y$2-LEN(SOURCE!L1566)), "")&amp;
      "},"&amp;IF(SOURCE!M1566&lt;&gt;"","   "&amp;SOURCE!M1566,"")
 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567" spans="1:1">
      <c r="A1567" s="14" t="str">
        <f>IF(SOURCE!C1567&lt;0,VLOOKUP(SOURCE!C1567,lookups!A$1:B$25,2,0),
  IF(ISBLANK(SOURCE!C1567),
    "",
    "/* "&amp;TEXT(SOURCE!C1567,"???0")&amp;" *"&amp;
      SOURCE!D1567&amp;", "&amp; IF(SOURCE!$P$2-LEN(SOURCE!D1567) &gt;= 0, REPT(" ",SOURCE!$P$2-LEN(SOURCE!D1567)), "")&amp;
      SOURCE!E1567&amp;", "&amp; IF(SOURCE!$Q$2-LEN(SOURCE!E1567) &gt;= 0, REPT(" ",SOURCE!$Q$2-LEN(SOURCE!E1567)), "")&amp;
      SOURCE!F1567&amp;", "&amp; IF(SOURCE!$R$2-LEN(SOURCE!F1567) &gt;=0, REPT(" ",SOURCE!$R$2-LEN(SOURCE!F1567)), "")&amp;
      SOURCE!G1567&amp;", "&amp; IF(SOURCE!$S$2-LEN(SOURCE!G1567) &gt;= 0, REPT(" ",SOURCE!$S$2-LEN(SOURCE!G1567)), "")&amp;
      TEXT(SOURCE!H1567,"??0")&amp;", "&amp; IF(SOURCE!$T$2-3 &gt;= 0, REPT(" ",SOURCE!$T$2-3), "")&amp;
      TEXT(SOURCE!I1567,"??0")&amp;", "&amp; IF(SOURCE!$U$2-3 &gt;= 0, REPT(" ",SOURCE!$U$2-3), "")&amp;
      SOURCE!J1567&amp;", "&amp; IF(SOURCE!$V$2-LEN(SOURCE!J1567) &gt;= 0, REPT(" ",SOURCE!$V$2-LEN(SOURCE!J1567)), "")&amp;
      SOURCE!K1567&amp;      IF(SOURCE!$W$2-LEN(SOURCE!K1567) &gt;= 0, REPT(" ",SOURCE!$W$2-LEN(SOURCE!K1567)), "")&amp;
  ", "&amp; SOURCE!L1567&amp;      IF(SOURCE!$Y$2-LEN(SOURCE!L1567) &gt;= 0, REPT(" ",SOURCE!$Y$2-LEN(SOURCE!L1567)), "")&amp;
      "},"&amp;IF(SOURCE!M1567&lt;&gt;"","   "&amp;SOURCE!M1567,"")
 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568" spans="1:1">
      <c r="A1568" s="14" t="str">
        <f>IF(SOURCE!C1568&lt;0,VLOOKUP(SOURCE!C1568,lookups!A$1:B$25,2,0),
  IF(ISBLANK(SOURCE!C1568),
    "",
    "/* "&amp;TEXT(SOURCE!C1568,"???0")&amp;" *"&amp;
      SOURCE!D1568&amp;", "&amp; IF(SOURCE!$P$2-LEN(SOURCE!D1568) &gt;= 0, REPT(" ",SOURCE!$P$2-LEN(SOURCE!D1568)), "")&amp;
      SOURCE!E1568&amp;", "&amp; IF(SOURCE!$Q$2-LEN(SOURCE!E1568) &gt;= 0, REPT(" ",SOURCE!$Q$2-LEN(SOURCE!E1568)), "")&amp;
      SOURCE!F1568&amp;", "&amp; IF(SOURCE!$R$2-LEN(SOURCE!F1568) &gt;=0, REPT(" ",SOURCE!$R$2-LEN(SOURCE!F1568)), "")&amp;
      SOURCE!G1568&amp;", "&amp; IF(SOURCE!$S$2-LEN(SOURCE!G1568) &gt;= 0, REPT(" ",SOURCE!$S$2-LEN(SOURCE!G1568)), "")&amp;
      TEXT(SOURCE!H1568,"??0")&amp;", "&amp; IF(SOURCE!$T$2-3 &gt;= 0, REPT(" ",SOURCE!$T$2-3), "")&amp;
      TEXT(SOURCE!I1568,"??0")&amp;", "&amp; IF(SOURCE!$U$2-3 &gt;= 0, REPT(" ",SOURCE!$U$2-3), "")&amp;
      SOURCE!J1568&amp;", "&amp; IF(SOURCE!$V$2-LEN(SOURCE!J1568) &gt;= 0, REPT(" ",SOURCE!$V$2-LEN(SOURCE!J1568)), "")&amp;
      SOURCE!K1568&amp;      IF(SOURCE!$W$2-LEN(SOURCE!K1568) &gt;= 0, REPT(" ",SOURCE!$W$2-LEN(SOURCE!K1568)), "")&amp;
  ", "&amp; SOURCE!L1568&amp;      IF(SOURCE!$Y$2-LEN(SOURCE!L1568) &gt;= 0, REPT(" ",SOURCE!$Y$2-LEN(SOURCE!L1568)), "")&amp;
      "},"&amp;IF(SOURCE!M1568&lt;&gt;"","   "&amp;SOURCE!M1568,"")
 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569" spans="1:1">
      <c r="A1569" s="14" t="str">
        <f>IF(SOURCE!C1569&lt;0,VLOOKUP(SOURCE!C1569,lookups!A$1:B$25,2,0),
  IF(ISBLANK(SOURCE!C1569),
    "",
    "/* "&amp;TEXT(SOURCE!C1569,"???0")&amp;" *"&amp;
      SOURCE!D1569&amp;", "&amp; IF(SOURCE!$P$2-LEN(SOURCE!D1569) &gt;= 0, REPT(" ",SOURCE!$P$2-LEN(SOURCE!D1569)), "")&amp;
      SOURCE!E1569&amp;", "&amp; IF(SOURCE!$Q$2-LEN(SOURCE!E1569) &gt;= 0, REPT(" ",SOURCE!$Q$2-LEN(SOURCE!E1569)), "")&amp;
      SOURCE!F1569&amp;", "&amp; IF(SOURCE!$R$2-LEN(SOURCE!F1569) &gt;=0, REPT(" ",SOURCE!$R$2-LEN(SOURCE!F1569)), "")&amp;
      SOURCE!G1569&amp;", "&amp; IF(SOURCE!$S$2-LEN(SOURCE!G1569) &gt;= 0, REPT(" ",SOURCE!$S$2-LEN(SOURCE!G1569)), "")&amp;
      TEXT(SOURCE!H1569,"??0")&amp;", "&amp; IF(SOURCE!$T$2-3 &gt;= 0, REPT(" ",SOURCE!$T$2-3), "")&amp;
      TEXT(SOURCE!I1569,"??0")&amp;", "&amp; IF(SOURCE!$U$2-3 &gt;= 0, REPT(" ",SOURCE!$U$2-3), "")&amp;
      SOURCE!J1569&amp;", "&amp; IF(SOURCE!$V$2-LEN(SOURCE!J1569) &gt;= 0, REPT(" ",SOURCE!$V$2-LEN(SOURCE!J1569)), "")&amp;
      SOURCE!K1569&amp;      IF(SOURCE!$W$2-LEN(SOURCE!K1569) &gt;= 0, REPT(" ",SOURCE!$W$2-LEN(SOURCE!K1569)), "")&amp;
  ", "&amp; SOURCE!L1569&amp;      IF(SOURCE!$Y$2-LEN(SOURCE!L1569) &gt;= 0, REPT(" ",SOURCE!$Y$2-LEN(SOURCE!L1569)), "")&amp;
      "},"&amp;IF(SOURCE!M1569&lt;&gt;"","   "&amp;SOURCE!M1569,"")
 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570" spans="1:1">
      <c r="A1570" s="14" t="str">
        <f>IF(SOURCE!C1570&lt;0,VLOOKUP(SOURCE!C1570,lookups!A$1:B$25,2,0),
  IF(ISBLANK(SOURCE!C1570),
    "",
    "/* "&amp;TEXT(SOURCE!C1570,"???0")&amp;" *"&amp;
      SOURCE!D1570&amp;", "&amp; IF(SOURCE!$P$2-LEN(SOURCE!D1570) &gt;= 0, REPT(" ",SOURCE!$P$2-LEN(SOURCE!D1570)), "")&amp;
      SOURCE!E1570&amp;", "&amp; IF(SOURCE!$Q$2-LEN(SOURCE!E1570) &gt;= 0, REPT(" ",SOURCE!$Q$2-LEN(SOURCE!E1570)), "")&amp;
      SOURCE!F1570&amp;", "&amp; IF(SOURCE!$R$2-LEN(SOURCE!F1570) &gt;=0, REPT(" ",SOURCE!$R$2-LEN(SOURCE!F1570)), "")&amp;
      SOURCE!G1570&amp;", "&amp; IF(SOURCE!$S$2-LEN(SOURCE!G1570) &gt;= 0, REPT(" ",SOURCE!$S$2-LEN(SOURCE!G1570)), "")&amp;
      TEXT(SOURCE!H1570,"??0")&amp;", "&amp; IF(SOURCE!$T$2-3 &gt;= 0, REPT(" ",SOURCE!$T$2-3), "")&amp;
      TEXT(SOURCE!I1570,"??0")&amp;", "&amp; IF(SOURCE!$U$2-3 &gt;= 0, REPT(" ",SOURCE!$U$2-3), "")&amp;
      SOURCE!J1570&amp;", "&amp; IF(SOURCE!$V$2-LEN(SOURCE!J1570) &gt;= 0, REPT(" ",SOURCE!$V$2-LEN(SOURCE!J1570)), "")&amp;
      SOURCE!K1570&amp;      IF(SOURCE!$W$2-LEN(SOURCE!K1570) &gt;= 0, REPT(" ",SOURCE!$W$2-LEN(SOURCE!K1570)), "")&amp;
  ", "&amp; SOURCE!L1570&amp;      IF(SOURCE!$Y$2-LEN(SOURCE!L1570) &gt;= 0, REPT(" ",SOURCE!$Y$2-LEN(SOURCE!L1570)), "")&amp;
      "},"&amp;IF(SOURCE!M1570&lt;&gt;"","   "&amp;SOURCE!M1570,"")
 )
)</f>
        <v>/* 1693 */  { fnParallel,                  NOPARAM     /*# JM #*/,      "|" STD_SPACE_3_PER_EM "|",                    "|" STD_SPACE_3_PER_EM "|",                    0,       0,       CAT_FNCT, SLS_ENABLED  , US_ENABLED  },   //JM</v>
      </c>
    </row>
    <row r="1571" spans="1:1">
      <c r="A1571" s="14" t="str">
        <f>IF(SOURCE!C1571&lt;0,VLOOKUP(SOURCE!C1571,lookups!A$1:B$25,2,0),
  IF(ISBLANK(SOURCE!C1571),
    "",
    "/* "&amp;TEXT(SOURCE!C1571,"???0")&amp;" *"&amp;
      SOURCE!D1571&amp;", "&amp; IF(SOURCE!$P$2-LEN(SOURCE!D1571) &gt;= 0, REPT(" ",SOURCE!$P$2-LEN(SOURCE!D1571)), "")&amp;
      SOURCE!E1571&amp;", "&amp; IF(SOURCE!$Q$2-LEN(SOURCE!E1571) &gt;= 0, REPT(" ",SOURCE!$Q$2-LEN(SOURCE!E1571)), "")&amp;
      SOURCE!F1571&amp;", "&amp; IF(SOURCE!$R$2-LEN(SOURCE!F1571) &gt;=0, REPT(" ",SOURCE!$R$2-LEN(SOURCE!F1571)), "")&amp;
      SOURCE!G1571&amp;", "&amp; IF(SOURCE!$S$2-LEN(SOURCE!G1571) &gt;= 0, REPT(" ",SOURCE!$S$2-LEN(SOURCE!G1571)), "")&amp;
      TEXT(SOURCE!H1571,"??0")&amp;", "&amp; IF(SOURCE!$T$2-3 &gt;= 0, REPT(" ",SOURCE!$T$2-3), "")&amp;
      TEXT(SOURCE!I1571,"??0")&amp;", "&amp; IF(SOURCE!$U$2-3 &gt;= 0, REPT(" ",SOURCE!$U$2-3), "")&amp;
      SOURCE!J1571&amp;", "&amp; IF(SOURCE!$V$2-LEN(SOURCE!J1571) &gt;= 0, REPT(" ",SOURCE!$V$2-LEN(SOURCE!J1571)), "")&amp;
      SOURCE!K1571&amp;      IF(SOURCE!$W$2-LEN(SOURCE!K1571) &gt;= 0, REPT(" ",SOURCE!$W$2-LEN(SOURCE!K1571)), "")&amp;
  ", "&amp; SOURCE!L1571&amp;      IF(SOURCE!$Y$2-LEN(SOURCE!L1571) &gt;= 0, REPT(" ",SOURCE!$Y$2-LEN(SOURCE!L1571)), "")&amp;
      "},"&amp;IF(SOURCE!M1571&lt;&gt;"","   "&amp;SOURCE!M1571,"")
 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572" spans="1:1">
      <c r="A1572" s="14" t="str">
        <f>IF(SOURCE!C1572&lt;0,VLOOKUP(SOURCE!C1572,lookups!A$1:B$25,2,0),
  IF(ISBLANK(SOURCE!C1572),
    "",
    "/* "&amp;TEXT(SOURCE!C1572,"???0")&amp;" *"&amp;
      SOURCE!D1572&amp;", "&amp; IF(SOURCE!$P$2-LEN(SOURCE!D1572) &gt;= 0, REPT(" ",SOURCE!$P$2-LEN(SOURCE!D1572)), "")&amp;
      SOURCE!E1572&amp;", "&amp; IF(SOURCE!$Q$2-LEN(SOURCE!E1572) &gt;= 0, REPT(" ",SOURCE!$Q$2-LEN(SOURCE!E1572)), "")&amp;
      SOURCE!F1572&amp;", "&amp; IF(SOURCE!$R$2-LEN(SOURCE!F1572) &gt;=0, REPT(" ",SOURCE!$R$2-LEN(SOURCE!F1572)), "")&amp;
      SOURCE!G1572&amp;", "&amp; IF(SOURCE!$S$2-LEN(SOURCE!G1572) &gt;= 0, REPT(" ",SOURCE!$S$2-LEN(SOURCE!G1572)), "")&amp;
      TEXT(SOURCE!H1572,"??0")&amp;", "&amp; IF(SOURCE!$T$2-3 &gt;= 0, REPT(" ",SOURCE!$T$2-3), "")&amp;
      TEXT(SOURCE!I1572,"??0")&amp;", "&amp; IF(SOURCE!$U$2-3 &gt;= 0, REPT(" ",SOURCE!$U$2-3), "")&amp;
      SOURCE!J1572&amp;", "&amp; IF(SOURCE!$V$2-LEN(SOURCE!J1572) &gt;= 0, REPT(" ",SOURCE!$V$2-LEN(SOURCE!J1572)), "")&amp;
      SOURCE!K1572&amp;      IF(SOURCE!$W$2-LEN(SOURCE!K1572) &gt;= 0, REPT(" ",SOURCE!$W$2-LEN(SOURCE!K1572)), "")&amp;
  ", "&amp; SOURCE!L1572&amp;      IF(SOURCE!$Y$2-LEN(SOURCE!L1572) &gt;= 0, REPT(" ",SOURCE!$Y$2-LEN(SOURCE!L1572)), "")&amp;
      "},"&amp;IF(SOURCE!M1572&lt;&gt;"","   "&amp;SOURCE!M1572,"")
 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573" spans="1:1">
      <c r="A1573" s="14" t="str">
        <f>IF(SOURCE!C1573&lt;0,VLOOKUP(SOURCE!C1573,lookups!A$1:B$25,2,0),
  IF(ISBLANK(SOURCE!C1573),
    "",
    "/* "&amp;TEXT(SOURCE!C1573,"???0")&amp;" *"&amp;
      SOURCE!D1573&amp;", "&amp; IF(SOURCE!$P$2-LEN(SOURCE!D1573) &gt;= 0, REPT(" ",SOURCE!$P$2-LEN(SOURCE!D1573)), "")&amp;
      SOURCE!E1573&amp;", "&amp; IF(SOURCE!$Q$2-LEN(SOURCE!E1573) &gt;= 0, REPT(" ",SOURCE!$Q$2-LEN(SOURCE!E1573)), "")&amp;
      SOURCE!F1573&amp;", "&amp; IF(SOURCE!$R$2-LEN(SOURCE!F1573) &gt;=0, REPT(" ",SOURCE!$R$2-LEN(SOURCE!F1573)), "")&amp;
      SOURCE!G1573&amp;", "&amp; IF(SOURCE!$S$2-LEN(SOURCE!G1573) &gt;= 0, REPT(" ",SOURCE!$S$2-LEN(SOURCE!G1573)), "")&amp;
      TEXT(SOURCE!H1573,"??0")&amp;", "&amp; IF(SOURCE!$T$2-3 &gt;= 0, REPT(" ",SOURCE!$T$2-3), "")&amp;
      TEXT(SOURCE!I1573,"??0")&amp;", "&amp; IF(SOURCE!$U$2-3 &gt;= 0, REPT(" ",SOURCE!$U$2-3), "")&amp;
      SOURCE!J1573&amp;", "&amp; IF(SOURCE!$V$2-LEN(SOURCE!J1573) &gt;= 0, REPT(" ",SOURCE!$V$2-LEN(SOURCE!J1573)), "")&amp;
      SOURCE!K1573&amp;      IF(SOURCE!$W$2-LEN(SOURCE!K1573) &gt;= 0, REPT(" ",SOURCE!$W$2-LEN(SOURCE!K1573)), "")&amp;
  ", "&amp; SOURCE!L1573&amp;      IF(SOURCE!$Y$2-LEN(SOURCE!L1573) &gt;= 0, REPT(" ",SOURCE!$Y$2-LEN(SOURCE!L1573)), "")&amp;
      "},"&amp;IF(SOURCE!M1573&lt;&gt;"","   "&amp;SOURCE!M1573,"")
 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574" spans="1:1">
      <c r="A1574" s="14" t="str">
        <f>IF(SOURCE!C1574&lt;0,VLOOKUP(SOURCE!C1574,lookups!A$1:B$25,2,0),
  IF(ISBLANK(SOURCE!C1574),
    "",
    "/* "&amp;TEXT(SOURCE!C1574,"???0")&amp;" *"&amp;
      SOURCE!D1574&amp;", "&amp; IF(SOURCE!$P$2-LEN(SOURCE!D1574) &gt;= 0, REPT(" ",SOURCE!$P$2-LEN(SOURCE!D1574)), "")&amp;
      SOURCE!E1574&amp;", "&amp; IF(SOURCE!$Q$2-LEN(SOURCE!E1574) &gt;= 0, REPT(" ",SOURCE!$Q$2-LEN(SOURCE!E1574)), "")&amp;
      SOURCE!F1574&amp;", "&amp; IF(SOURCE!$R$2-LEN(SOURCE!F1574) &gt;=0, REPT(" ",SOURCE!$R$2-LEN(SOURCE!F1574)), "")&amp;
      SOURCE!G1574&amp;", "&amp; IF(SOURCE!$S$2-LEN(SOURCE!G1574) &gt;= 0, REPT(" ",SOURCE!$S$2-LEN(SOURCE!G1574)), "")&amp;
      TEXT(SOURCE!H1574,"??0")&amp;", "&amp; IF(SOURCE!$T$2-3 &gt;= 0, REPT(" ",SOURCE!$T$2-3), "")&amp;
      TEXT(SOURCE!I1574,"??0")&amp;", "&amp; IF(SOURCE!$U$2-3 &gt;= 0, REPT(" ",SOURCE!$U$2-3), "")&amp;
      SOURCE!J1574&amp;", "&amp; IF(SOURCE!$V$2-LEN(SOURCE!J1574) &gt;= 0, REPT(" ",SOURCE!$V$2-LEN(SOURCE!J1574)), "")&amp;
      SOURCE!K1574&amp;      IF(SOURCE!$W$2-LEN(SOURCE!K1574) &gt;= 0, REPT(" ",SOURCE!$W$2-LEN(SOURCE!K1574)), "")&amp;
  ", "&amp; SOURCE!L1574&amp;      IF(SOURCE!$Y$2-LEN(SOURCE!L1574) &gt;= 0, REPT(" ",SOURCE!$Y$2-LEN(SOURCE!L1574)), "")&amp;
      "},"&amp;IF(SOURCE!M1574&lt;&gt;"","   "&amp;SOURCE!M1574,"")
 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575" spans="1:1">
      <c r="A1575" s="14" t="str">
        <f>IF(SOURCE!C1575&lt;0,VLOOKUP(SOURCE!C1575,lookups!A$1:B$25,2,0),
  IF(ISBLANK(SOURCE!C1575),
    "",
    "/* "&amp;TEXT(SOURCE!C1575,"???0")&amp;" *"&amp;
      SOURCE!D1575&amp;", "&amp; IF(SOURCE!$P$2-LEN(SOURCE!D1575) &gt;= 0, REPT(" ",SOURCE!$P$2-LEN(SOURCE!D1575)), "")&amp;
      SOURCE!E1575&amp;", "&amp; IF(SOURCE!$Q$2-LEN(SOURCE!E1575) &gt;= 0, REPT(" ",SOURCE!$Q$2-LEN(SOURCE!E1575)), "")&amp;
      SOURCE!F1575&amp;", "&amp; IF(SOURCE!$R$2-LEN(SOURCE!F1575) &gt;=0, REPT(" ",SOURCE!$R$2-LEN(SOURCE!F1575)), "")&amp;
      SOURCE!G1575&amp;", "&amp; IF(SOURCE!$S$2-LEN(SOURCE!G1575) &gt;= 0, REPT(" ",SOURCE!$S$2-LEN(SOURCE!G1575)), "")&amp;
      TEXT(SOURCE!H1575,"??0")&amp;", "&amp; IF(SOURCE!$T$2-3 &gt;= 0, REPT(" ",SOURCE!$T$2-3), "")&amp;
      TEXT(SOURCE!I1575,"??0")&amp;", "&amp; IF(SOURCE!$U$2-3 &gt;= 0, REPT(" ",SOURCE!$U$2-3), "")&amp;
      SOURCE!J1575&amp;", "&amp; IF(SOURCE!$V$2-LEN(SOURCE!J1575) &gt;= 0, REPT(" ",SOURCE!$V$2-LEN(SOURCE!J1575)), "")&amp;
      SOURCE!K1575&amp;      IF(SOURCE!$W$2-LEN(SOURCE!K1575) &gt;= 0, REPT(" ",SOURCE!$W$2-LEN(SOURCE!K1575)), "")&amp;
  ", "&amp; SOURCE!L1575&amp;      IF(SOURCE!$Y$2-LEN(SOURCE!L1575) &gt;= 0, REPT(" ",SOURCE!$Y$2-LEN(SOURCE!L1575)), "")&amp;
      "},"&amp;IF(SOURCE!M1575&lt;&gt;"","   "&amp;SOURCE!M1575,"")
 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576" spans="1:1">
      <c r="A1576" s="14" t="str">
        <f>IF(SOURCE!C1576&lt;0,VLOOKUP(SOURCE!C1576,lookups!A$1:B$25,2,0),
  IF(ISBLANK(SOURCE!C1576),
    "",
    "/* "&amp;TEXT(SOURCE!C1576,"???0")&amp;" *"&amp;
      SOURCE!D1576&amp;", "&amp; IF(SOURCE!$P$2-LEN(SOURCE!D1576) &gt;= 0, REPT(" ",SOURCE!$P$2-LEN(SOURCE!D1576)), "")&amp;
      SOURCE!E1576&amp;", "&amp; IF(SOURCE!$Q$2-LEN(SOURCE!E1576) &gt;= 0, REPT(" ",SOURCE!$Q$2-LEN(SOURCE!E1576)), "")&amp;
      SOURCE!F1576&amp;", "&amp; IF(SOURCE!$R$2-LEN(SOURCE!F1576) &gt;=0, REPT(" ",SOURCE!$R$2-LEN(SOURCE!F1576)), "")&amp;
      SOURCE!G1576&amp;", "&amp; IF(SOURCE!$S$2-LEN(SOURCE!G1576) &gt;= 0, REPT(" ",SOURCE!$S$2-LEN(SOURCE!G1576)), "")&amp;
      TEXT(SOURCE!H1576,"??0")&amp;", "&amp; IF(SOURCE!$T$2-3 &gt;= 0, REPT(" ",SOURCE!$T$2-3), "")&amp;
      TEXT(SOURCE!I1576,"??0")&amp;", "&amp; IF(SOURCE!$U$2-3 &gt;= 0, REPT(" ",SOURCE!$U$2-3), "")&amp;
      SOURCE!J1576&amp;", "&amp; IF(SOURCE!$V$2-LEN(SOURCE!J1576) &gt;= 0, REPT(" ",SOURCE!$V$2-LEN(SOURCE!J1576)), "")&amp;
      SOURCE!K1576&amp;      IF(SOURCE!$W$2-LEN(SOURCE!K1576) &gt;= 0, REPT(" ",SOURCE!$W$2-LEN(SOURCE!K1576)), "")&amp;
  ", "&amp; SOURCE!L1576&amp;      IF(SOURCE!$Y$2-LEN(SOURCE!L1576) &gt;= 0, REPT(" ",SOURCE!$Y$2-LEN(SOURCE!L1576)), "")&amp;
      "},"&amp;IF(SOURCE!M1576&lt;&gt;"","   "&amp;SOURCE!M1576,"")
 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577" spans="1:1">
      <c r="A1577" s="14" t="str">
        <f>IF(SOURCE!C1577&lt;0,VLOOKUP(SOURCE!C1577,lookups!A$1:B$25,2,0),
  IF(ISBLANK(SOURCE!C1577),
    "",
    "/* "&amp;TEXT(SOURCE!C1577,"???0")&amp;" *"&amp;
      SOURCE!D1577&amp;", "&amp; IF(SOURCE!$P$2-LEN(SOURCE!D1577) &gt;= 0, REPT(" ",SOURCE!$P$2-LEN(SOURCE!D1577)), "")&amp;
      SOURCE!E1577&amp;", "&amp; IF(SOURCE!$Q$2-LEN(SOURCE!E1577) &gt;= 0, REPT(" ",SOURCE!$Q$2-LEN(SOURCE!E1577)), "")&amp;
      SOURCE!F1577&amp;", "&amp; IF(SOURCE!$R$2-LEN(SOURCE!F1577) &gt;=0, REPT(" ",SOURCE!$R$2-LEN(SOURCE!F1577)), "")&amp;
      SOURCE!G1577&amp;", "&amp; IF(SOURCE!$S$2-LEN(SOURCE!G1577) &gt;= 0, REPT(" ",SOURCE!$S$2-LEN(SOURCE!G1577)), "")&amp;
      TEXT(SOURCE!H1577,"??0")&amp;", "&amp; IF(SOURCE!$T$2-3 &gt;= 0, REPT(" ",SOURCE!$T$2-3), "")&amp;
      TEXT(SOURCE!I1577,"??0")&amp;", "&amp; IF(SOURCE!$U$2-3 &gt;= 0, REPT(" ",SOURCE!$U$2-3), "")&amp;
      SOURCE!J1577&amp;", "&amp; IF(SOURCE!$V$2-LEN(SOURCE!J1577) &gt;= 0, REPT(" ",SOURCE!$V$2-LEN(SOURCE!J1577)), "")&amp;
      SOURCE!K1577&amp;      IF(SOURCE!$W$2-LEN(SOURCE!K1577) &gt;= 0, REPT(" ",SOURCE!$W$2-LEN(SOURCE!K1577)), "")&amp;
  ", "&amp; SOURCE!L1577&amp;      IF(SOURCE!$Y$2-LEN(SOURCE!L1577) &gt;= 0, REPT(" ",SOURCE!$Y$2-LEN(SOURCE!L1577)), "")&amp;
      "},"&amp;IF(SOURCE!M1577&lt;&gt;"","   "&amp;SOURCE!M1577,"")
 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578" spans="1:1">
      <c r="A1578" s="14" t="str">
        <f>IF(SOURCE!C1578&lt;0,VLOOKUP(SOURCE!C1578,lookups!A$1:B$25,2,0),
  IF(ISBLANK(SOURCE!C1578),
    "",
    "/* "&amp;TEXT(SOURCE!C1578,"???0")&amp;" *"&amp;
      SOURCE!D1578&amp;", "&amp; IF(SOURCE!$P$2-LEN(SOURCE!D1578) &gt;= 0, REPT(" ",SOURCE!$P$2-LEN(SOURCE!D1578)), "")&amp;
      SOURCE!E1578&amp;", "&amp; IF(SOURCE!$Q$2-LEN(SOURCE!E1578) &gt;= 0, REPT(" ",SOURCE!$Q$2-LEN(SOURCE!E1578)), "")&amp;
      SOURCE!F1578&amp;", "&amp; IF(SOURCE!$R$2-LEN(SOURCE!F1578) &gt;=0, REPT(" ",SOURCE!$R$2-LEN(SOURCE!F1578)), "")&amp;
      SOURCE!G1578&amp;", "&amp; IF(SOURCE!$S$2-LEN(SOURCE!G1578) &gt;= 0, REPT(" ",SOURCE!$S$2-LEN(SOURCE!G1578)), "")&amp;
      TEXT(SOURCE!H1578,"??0")&amp;", "&amp; IF(SOURCE!$T$2-3 &gt;= 0, REPT(" ",SOURCE!$T$2-3), "")&amp;
      TEXT(SOURCE!I1578,"??0")&amp;", "&amp; IF(SOURCE!$U$2-3 &gt;= 0, REPT(" ",SOURCE!$U$2-3), "")&amp;
      SOURCE!J1578&amp;", "&amp; IF(SOURCE!$V$2-LEN(SOURCE!J1578) &gt;= 0, REPT(" ",SOURCE!$V$2-LEN(SOURCE!J1578)), "")&amp;
      SOURCE!K1578&amp;      IF(SOURCE!$W$2-LEN(SOURCE!K1578) &gt;= 0, REPT(" ",SOURCE!$W$2-LEN(SOURCE!K1578)), "")&amp;
  ", "&amp; SOURCE!L1578&amp;      IF(SOURCE!$Y$2-LEN(SOURCE!L1578) &gt;= 0, REPT(" ",SOURCE!$Y$2-LEN(SOURCE!L1578)), "")&amp;
      "},"&amp;IF(SOURCE!M1578&lt;&gt;"","   "&amp;SOURCE!M1578,"")
 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579" spans="1:1">
      <c r="A1579" s="14" t="str">
        <f>IF(SOURCE!C1579&lt;0,VLOOKUP(SOURCE!C1579,lookups!A$1:B$25,2,0),
  IF(ISBLANK(SOURCE!C1579),
    "",
    "/* "&amp;TEXT(SOURCE!C1579,"???0")&amp;" *"&amp;
      SOURCE!D1579&amp;", "&amp; IF(SOURCE!$P$2-LEN(SOURCE!D1579) &gt;= 0, REPT(" ",SOURCE!$P$2-LEN(SOURCE!D1579)), "")&amp;
      SOURCE!E1579&amp;", "&amp; IF(SOURCE!$Q$2-LEN(SOURCE!E1579) &gt;= 0, REPT(" ",SOURCE!$Q$2-LEN(SOURCE!E1579)), "")&amp;
      SOURCE!F1579&amp;", "&amp; IF(SOURCE!$R$2-LEN(SOURCE!F1579) &gt;=0, REPT(" ",SOURCE!$R$2-LEN(SOURCE!F1579)), "")&amp;
      SOURCE!G1579&amp;", "&amp; IF(SOURCE!$S$2-LEN(SOURCE!G1579) &gt;= 0, REPT(" ",SOURCE!$S$2-LEN(SOURCE!G1579)), "")&amp;
      TEXT(SOURCE!H1579,"??0")&amp;", "&amp; IF(SOURCE!$T$2-3 &gt;= 0, REPT(" ",SOURCE!$T$2-3), "")&amp;
      TEXT(SOURCE!I1579,"??0")&amp;", "&amp; IF(SOURCE!$U$2-3 &gt;= 0, REPT(" ",SOURCE!$U$2-3), "")&amp;
      SOURCE!J1579&amp;", "&amp; IF(SOURCE!$V$2-LEN(SOURCE!J1579) &gt;= 0, REPT(" ",SOURCE!$V$2-LEN(SOURCE!J1579)), "")&amp;
      SOURCE!K1579&amp;      IF(SOURCE!$W$2-LEN(SOURCE!K1579) &gt;= 0, REPT(" ",SOURCE!$W$2-LEN(SOURCE!K1579)), "")&amp;
  ", "&amp; SOURCE!L1579&amp;      IF(SOURCE!$Y$2-LEN(SOURCE!L1579) &gt;= 0, REPT(" ",SOURCE!$Y$2-LEN(SOURCE!L1579)), "")&amp;
      "},"&amp;IF(SOURCE!M1579&lt;&gt;"","   "&amp;SOURCE!M1579,"")
 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580" spans="1:1">
      <c r="A1580" s="14" t="str">
        <f>IF(SOURCE!C1580&lt;0,VLOOKUP(SOURCE!C1580,lookups!A$1:B$25,2,0),
  IF(ISBLANK(SOURCE!C1580),
    "",
    "/* "&amp;TEXT(SOURCE!C1580,"???0")&amp;" *"&amp;
      SOURCE!D1580&amp;", "&amp; IF(SOURCE!$P$2-LEN(SOURCE!D1580) &gt;= 0, REPT(" ",SOURCE!$P$2-LEN(SOURCE!D1580)), "")&amp;
      SOURCE!E1580&amp;", "&amp; IF(SOURCE!$Q$2-LEN(SOURCE!E1580) &gt;= 0, REPT(" ",SOURCE!$Q$2-LEN(SOURCE!E1580)), "")&amp;
      SOURCE!F1580&amp;", "&amp; IF(SOURCE!$R$2-LEN(SOURCE!F1580) &gt;=0, REPT(" ",SOURCE!$R$2-LEN(SOURCE!F1580)), "")&amp;
      SOURCE!G1580&amp;", "&amp; IF(SOURCE!$S$2-LEN(SOURCE!G1580) &gt;= 0, REPT(" ",SOURCE!$S$2-LEN(SOURCE!G1580)), "")&amp;
      TEXT(SOURCE!H1580,"??0")&amp;", "&amp; IF(SOURCE!$T$2-3 &gt;= 0, REPT(" ",SOURCE!$T$2-3), "")&amp;
      TEXT(SOURCE!I1580,"??0")&amp;", "&amp; IF(SOURCE!$U$2-3 &gt;= 0, REPT(" ",SOURCE!$U$2-3), "")&amp;
      SOURCE!J1580&amp;", "&amp; IF(SOURCE!$V$2-LEN(SOURCE!J1580) &gt;= 0, REPT(" ",SOURCE!$V$2-LEN(SOURCE!J1580)), "")&amp;
      SOURCE!K1580&amp;      IF(SOURCE!$W$2-LEN(SOURCE!K1580) &gt;= 0, REPT(" ",SOURCE!$W$2-LEN(SOURCE!K1580)), "")&amp;
  ", "&amp; SOURCE!L1580&amp;      IF(SOURCE!$Y$2-LEN(SOURCE!L1580) &gt;= 0, REPT(" ",SOURCE!$Y$2-LEN(SOURCE!L1580)), "")&amp;
      "},"&amp;IF(SOURCE!M1580&lt;&gt;"","   "&amp;SOURCE!M1580,"")
 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581" spans="1:1">
      <c r="A1581" s="14" t="str">
        <f>IF(SOURCE!C1581&lt;0,VLOOKUP(SOURCE!C1581,lookups!A$1:B$25,2,0),
  IF(ISBLANK(SOURCE!C1581),
    "",
    "/* "&amp;TEXT(SOURCE!C1581,"???0")&amp;" *"&amp;
      SOURCE!D1581&amp;", "&amp; IF(SOURCE!$P$2-LEN(SOURCE!D1581) &gt;= 0, REPT(" ",SOURCE!$P$2-LEN(SOURCE!D1581)), "")&amp;
      SOURCE!E1581&amp;", "&amp; IF(SOURCE!$Q$2-LEN(SOURCE!E1581) &gt;= 0, REPT(" ",SOURCE!$Q$2-LEN(SOURCE!E1581)), "")&amp;
      SOURCE!F1581&amp;", "&amp; IF(SOURCE!$R$2-LEN(SOURCE!F1581) &gt;=0, REPT(" ",SOURCE!$R$2-LEN(SOURCE!F1581)), "")&amp;
      SOURCE!G1581&amp;", "&amp; IF(SOURCE!$S$2-LEN(SOURCE!G1581) &gt;= 0, REPT(" ",SOURCE!$S$2-LEN(SOURCE!G1581)), "")&amp;
      TEXT(SOURCE!H1581,"??0")&amp;", "&amp; IF(SOURCE!$T$2-3 &gt;= 0, REPT(" ",SOURCE!$T$2-3), "")&amp;
      TEXT(SOURCE!I1581,"??0")&amp;", "&amp; IF(SOURCE!$U$2-3 &gt;= 0, REPT(" ",SOURCE!$U$2-3), "")&amp;
      SOURCE!J1581&amp;", "&amp; IF(SOURCE!$V$2-LEN(SOURCE!J1581) &gt;= 0, REPT(" ",SOURCE!$V$2-LEN(SOURCE!J1581)), "")&amp;
      SOURCE!K1581&amp;      IF(SOURCE!$W$2-LEN(SOURCE!K1581) &gt;= 0, REPT(" ",SOURCE!$W$2-LEN(SOURCE!K1581)), "")&amp;
  ", "&amp; SOURCE!L1581&amp;      IF(SOURCE!$Y$2-LEN(SOURCE!L1581) &gt;= 0, REPT(" ",SOURCE!$Y$2-LEN(SOURCE!L1581)), "")&amp;
      "},"&amp;IF(SOURCE!M1581&lt;&gt;"","   "&amp;SOURCE!M1581,"")
 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582" spans="1:1">
      <c r="A1582" s="14" t="str">
        <f>IF(SOURCE!C1582&lt;0,VLOOKUP(SOURCE!C1582,lookups!A$1:B$25,2,0),
  IF(ISBLANK(SOURCE!C1582),
    "",
    "/* "&amp;TEXT(SOURCE!C1582,"???0")&amp;" *"&amp;
      SOURCE!D1582&amp;", "&amp; IF(SOURCE!$P$2-LEN(SOURCE!D1582) &gt;= 0, REPT(" ",SOURCE!$P$2-LEN(SOURCE!D1582)), "")&amp;
      SOURCE!E1582&amp;", "&amp; IF(SOURCE!$Q$2-LEN(SOURCE!E1582) &gt;= 0, REPT(" ",SOURCE!$Q$2-LEN(SOURCE!E1582)), "")&amp;
      SOURCE!F1582&amp;", "&amp; IF(SOURCE!$R$2-LEN(SOURCE!F1582) &gt;=0, REPT(" ",SOURCE!$R$2-LEN(SOURCE!F1582)), "")&amp;
      SOURCE!G1582&amp;", "&amp; IF(SOURCE!$S$2-LEN(SOURCE!G1582) &gt;= 0, REPT(" ",SOURCE!$S$2-LEN(SOURCE!G1582)), "")&amp;
      TEXT(SOURCE!H1582,"??0")&amp;", "&amp; IF(SOURCE!$T$2-3 &gt;= 0, REPT(" ",SOURCE!$T$2-3), "")&amp;
      TEXT(SOURCE!I1582,"??0")&amp;", "&amp; IF(SOURCE!$U$2-3 &gt;= 0, REPT(" ",SOURCE!$U$2-3), "")&amp;
      SOURCE!J1582&amp;", "&amp; IF(SOURCE!$V$2-LEN(SOURCE!J1582) &gt;= 0, REPT(" ",SOURCE!$V$2-LEN(SOURCE!J1582)), "")&amp;
      SOURCE!K1582&amp;      IF(SOURCE!$W$2-LEN(SOURCE!K1582) &gt;= 0, REPT(" ",SOURCE!$W$2-LEN(SOURCE!K1582)), "")&amp;
  ", "&amp; SOURCE!L1582&amp;      IF(SOURCE!$Y$2-LEN(SOURCE!L1582) &gt;= 0, REPT(" ",SOURCE!$Y$2-LEN(SOURCE!L1582)), "")&amp;
      "},"&amp;IF(SOURCE!M1582&lt;&gt;"","   "&amp;SOURCE!M1582,"")
 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583" spans="1:1">
      <c r="A1583" s="14" t="str">
        <f>IF(SOURCE!C1583&lt;0,VLOOKUP(SOURCE!C1583,lookups!A$1:B$25,2,0),
  IF(ISBLANK(SOURCE!C1583),
    "",
    "/* "&amp;TEXT(SOURCE!C1583,"???0")&amp;" *"&amp;
      SOURCE!D1583&amp;", "&amp; IF(SOURCE!$P$2-LEN(SOURCE!D1583) &gt;= 0, REPT(" ",SOURCE!$P$2-LEN(SOURCE!D1583)), "")&amp;
      SOURCE!E1583&amp;", "&amp; IF(SOURCE!$Q$2-LEN(SOURCE!E1583) &gt;= 0, REPT(" ",SOURCE!$Q$2-LEN(SOURCE!E1583)), "")&amp;
      SOURCE!F1583&amp;", "&amp; IF(SOURCE!$R$2-LEN(SOURCE!F1583) &gt;=0, REPT(" ",SOURCE!$R$2-LEN(SOURCE!F1583)), "")&amp;
      SOURCE!G1583&amp;", "&amp; IF(SOURCE!$S$2-LEN(SOURCE!G1583) &gt;= 0, REPT(" ",SOURCE!$S$2-LEN(SOURCE!G1583)), "")&amp;
      TEXT(SOURCE!H1583,"??0")&amp;", "&amp; IF(SOURCE!$T$2-3 &gt;= 0, REPT(" ",SOURCE!$T$2-3), "")&amp;
      TEXT(SOURCE!I1583,"??0")&amp;", "&amp; IF(SOURCE!$U$2-3 &gt;= 0, REPT(" ",SOURCE!$U$2-3), "")&amp;
      SOURCE!J1583&amp;", "&amp; IF(SOURCE!$V$2-LEN(SOURCE!J1583) &gt;= 0, REPT(" ",SOURCE!$V$2-LEN(SOURCE!J1583)), "")&amp;
      SOURCE!K1583&amp;      IF(SOURCE!$W$2-LEN(SOURCE!K1583) &gt;= 0, REPT(" ",SOURCE!$W$2-LEN(SOURCE!K1583)), "")&amp;
  ", "&amp; SOURCE!L1583&amp;      IF(SOURCE!$Y$2-LEN(SOURCE!L1583) &gt;= 0, REPT(" ",SOURCE!$Y$2-LEN(SOURCE!L1583)), "")&amp;
      "},"&amp;IF(SOURCE!M1583&lt;&gt;"","   "&amp;SOURCE!M1583,"")
 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584" spans="1:1">
      <c r="A1584" s="14" t="str">
        <f>IF(SOURCE!C1584&lt;0,VLOOKUP(SOURCE!C1584,lookups!A$1:B$25,2,0),
  IF(ISBLANK(SOURCE!C1584),
    "",
    "/* "&amp;TEXT(SOURCE!C1584,"???0")&amp;" *"&amp;
      SOURCE!D1584&amp;", "&amp; IF(SOURCE!$P$2-LEN(SOURCE!D1584) &gt;= 0, REPT(" ",SOURCE!$P$2-LEN(SOURCE!D1584)), "")&amp;
      SOURCE!E1584&amp;", "&amp; IF(SOURCE!$Q$2-LEN(SOURCE!E1584) &gt;= 0, REPT(" ",SOURCE!$Q$2-LEN(SOURCE!E1584)), "")&amp;
      SOURCE!F1584&amp;", "&amp; IF(SOURCE!$R$2-LEN(SOURCE!F1584) &gt;=0, REPT(" ",SOURCE!$R$2-LEN(SOURCE!F1584)), "")&amp;
      SOURCE!G1584&amp;", "&amp; IF(SOURCE!$S$2-LEN(SOURCE!G1584) &gt;= 0, REPT(" ",SOURCE!$S$2-LEN(SOURCE!G1584)), "")&amp;
      TEXT(SOURCE!H1584,"??0")&amp;", "&amp; IF(SOURCE!$T$2-3 &gt;= 0, REPT(" ",SOURCE!$T$2-3), "")&amp;
      TEXT(SOURCE!I1584,"??0")&amp;", "&amp; IF(SOURCE!$U$2-3 &gt;= 0, REPT(" ",SOURCE!$U$2-3), "")&amp;
      SOURCE!J1584&amp;", "&amp; IF(SOURCE!$V$2-LEN(SOURCE!J1584) &gt;= 0, REPT(" ",SOURCE!$V$2-LEN(SOURCE!J1584)), "")&amp;
      SOURCE!K1584&amp;      IF(SOURCE!$W$2-LEN(SOURCE!K1584) &gt;= 0, REPT(" ",SOURCE!$W$2-LEN(SOURCE!K1584)), "")&amp;
  ", "&amp; SOURCE!L1584&amp;      IF(SOURCE!$Y$2-LEN(SOURCE!L1584) &gt;= 0, REPT(" ",SOURCE!$Y$2-LEN(SOURCE!L1584)), "")&amp;
      "},"&amp;IF(SOURCE!M1584&lt;&gt;"","   "&amp;SOURCE!M1584,"")
 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585" spans="1:1">
      <c r="A1585" s="14" t="str">
        <f>IF(SOURCE!C1585&lt;0,VLOOKUP(SOURCE!C1585,lookups!A$1:B$25,2,0),
  IF(ISBLANK(SOURCE!C1585),
    "",
    "/* "&amp;TEXT(SOURCE!C1585,"???0")&amp;" *"&amp;
      SOURCE!D1585&amp;", "&amp; IF(SOURCE!$P$2-LEN(SOURCE!D1585) &gt;= 0, REPT(" ",SOURCE!$P$2-LEN(SOURCE!D1585)), "")&amp;
      SOURCE!E1585&amp;", "&amp; IF(SOURCE!$Q$2-LEN(SOURCE!E1585) &gt;= 0, REPT(" ",SOURCE!$Q$2-LEN(SOURCE!E1585)), "")&amp;
      SOURCE!F1585&amp;", "&amp; IF(SOURCE!$R$2-LEN(SOURCE!F1585) &gt;=0, REPT(" ",SOURCE!$R$2-LEN(SOURCE!F1585)), "")&amp;
      SOURCE!G1585&amp;", "&amp; IF(SOURCE!$S$2-LEN(SOURCE!G1585) &gt;= 0, REPT(" ",SOURCE!$S$2-LEN(SOURCE!G1585)), "")&amp;
      TEXT(SOURCE!H1585,"??0")&amp;", "&amp; IF(SOURCE!$T$2-3 &gt;= 0, REPT(" ",SOURCE!$T$2-3), "")&amp;
      TEXT(SOURCE!I1585,"??0")&amp;", "&amp; IF(SOURCE!$U$2-3 &gt;= 0, REPT(" ",SOURCE!$U$2-3), "")&amp;
      SOURCE!J1585&amp;", "&amp; IF(SOURCE!$V$2-LEN(SOURCE!J1585) &gt;= 0, REPT(" ",SOURCE!$V$2-LEN(SOURCE!J1585)), "")&amp;
      SOURCE!K1585&amp;      IF(SOURCE!$W$2-LEN(SOURCE!K1585) &gt;= 0, REPT(" ",SOURCE!$W$2-LEN(SOURCE!K1585)), "")&amp;
  ", "&amp; SOURCE!L1585&amp;      IF(SOURCE!$Y$2-LEN(SOURCE!L1585) &gt;= 0, REPT(" ",SOURCE!$Y$2-LEN(SOURCE!L1585)), "")&amp;
      "},"&amp;IF(SOURCE!M1585&lt;&gt;"","   "&amp;SOURCE!M1585,"")
 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586" spans="1:1">
      <c r="A1586" s="14" t="str">
        <f>IF(SOURCE!C1586&lt;0,VLOOKUP(SOURCE!C1586,lookups!A$1:B$25,2,0),
  IF(ISBLANK(SOURCE!C1586),
    "",
    "/* "&amp;TEXT(SOURCE!C1586,"???0")&amp;" *"&amp;
      SOURCE!D1586&amp;", "&amp; IF(SOURCE!$P$2-LEN(SOURCE!D1586) &gt;= 0, REPT(" ",SOURCE!$P$2-LEN(SOURCE!D1586)), "")&amp;
      SOURCE!E1586&amp;", "&amp; IF(SOURCE!$Q$2-LEN(SOURCE!E1586) &gt;= 0, REPT(" ",SOURCE!$Q$2-LEN(SOURCE!E1586)), "")&amp;
      SOURCE!F1586&amp;", "&amp; IF(SOURCE!$R$2-LEN(SOURCE!F1586) &gt;=0, REPT(" ",SOURCE!$R$2-LEN(SOURCE!F1586)), "")&amp;
      SOURCE!G1586&amp;", "&amp; IF(SOURCE!$S$2-LEN(SOURCE!G1586) &gt;= 0, REPT(" ",SOURCE!$S$2-LEN(SOURCE!G1586)), "")&amp;
      TEXT(SOURCE!H1586,"??0")&amp;", "&amp; IF(SOURCE!$T$2-3 &gt;= 0, REPT(" ",SOURCE!$T$2-3), "")&amp;
      TEXT(SOURCE!I1586,"??0")&amp;", "&amp; IF(SOURCE!$U$2-3 &gt;= 0, REPT(" ",SOURCE!$U$2-3), "")&amp;
      SOURCE!J1586&amp;", "&amp; IF(SOURCE!$V$2-LEN(SOURCE!J1586) &gt;= 0, REPT(" ",SOURCE!$V$2-LEN(SOURCE!J1586)), "")&amp;
      SOURCE!K1586&amp;      IF(SOURCE!$W$2-LEN(SOURCE!K1586) &gt;= 0, REPT(" ",SOURCE!$W$2-LEN(SOURCE!K1586)), "")&amp;
  ", "&amp; SOURCE!L1586&amp;      IF(SOURCE!$Y$2-LEN(SOURCE!L1586) &gt;= 0, REPT(" ",SOURCE!$Y$2-LEN(SOURCE!L1586)), "")&amp;
      "},"&amp;IF(SOURCE!M1586&lt;&gt;"","   "&amp;SOURCE!M1586,"")
 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587" spans="1:1">
      <c r="A1587" s="14" t="str">
        <f>IF(SOURCE!C1587&lt;0,VLOOKUP(SOURCE!C1587,lookups!A$1:B$25,2,0),
  IF(ISBLANK(SOURCE!C1587),
    "",
    "/* "&amp;TEXT(SOURCE!C1587,"???0")&amp;" *"&amp;
      SOURCE!D1587&amp;", "&amp; IF(SOURCE!$P$2-LEN(SOURCE!D1587) &gt;= 0, REPT(" ",SOURCE!$P$2-LEN(SOURCE!D1587)), "")&amp;
      SOURCE!E1587&amp;", "&amp; IF(SOURCE!$Q$2-LEN(SOURCE!E1587) &gt;= 0, REPT(" ",SOURCE!$Q$2-LEN(SOURCE!E1587)), "")&amp;
      SOURCE!F1587&amp;", "&amp; IF(SOURCE!$R$2-LEN(SOURCE!F1587) &gt;=0, REPT(" ",SOURCE!$R$2-LEN(SOURCE!F1587)), "")&amp;
      SOURCE!G1587&amp;", "&amp; IF(SOURCE!$S$2-LEN(SOURCE!G1587) &gt;= 0, REPT(" ",SOURCE!$S$2-LEN(SOURCE!G1587)), "")&amp;
      TEXT(SOURCE!H1587,"??0")&amp;", "&amp; IF(SOURCE!$T$2-3 &gt;= 0, REPT(" ",SOURCE!$T$2-3), "")&amp;
      TEXT(SOURCE!I1587,"??0")&amp;", "&amp; IF(SOURCE!$U$2-3 &gt;= 0, REPT(" ",SOURCE!$U$2-3), "")&amp;
      SOURCE!J1587&amp;", "&amp; IF(SOURCE!$V$2-LEN(SOURCE!J1587) &gt;= 0, REPT(" ",SOURCE!$V$2-LEN(SOURCE!J1587)), "")&amp;
      SOURCE!K1587&amp;      IF(SOURCE!$W$2-LEN(SOURCE!K1587) &gt;= 0, REPT(" ",SOURCE!$W$2-LEN(SOURCE!K1587)), "")&amp;
  ", "&amp; SOURCE!L1587&amp;      IF(SOURCE!$Y$2-LEN(SOURCE!L1587) &gt;= 0, REPT(" ",SOURCE!$Y$2-LEN(SOURCE!L1587)), "")&amp;
      "},"&amp;IF(SOURCE!M1587&lt;&gt;"","   "&amp;SOURCE!M1587,"")
 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588" spans="1:1">
      <c r="A1588" s="14" t="str">
        <f>IF(SOURCE!C1588&lt;0,VLOOKUP(SOURCE!C1588,lookups!A$1:B$25,2,0),
  IF(ISBLANK(SOURCE!C1588),
    "",
    "/* "&amp;TEXT(SOURCE!C1588,"???0")&amp;" *"&amp;
      SOURCE!D1588&amp;", "&amp; IF(SOURCE!$P$2-LEN(SOURCE!D1588) &gt;= 0, REPT(" ",SOURCE!$P$2-LEN(SOURCE!D1588)), "")&amp;
      SOURCE!E1588&amp;", "&amp; IF(SOURCE!$Q$2-LEN(SOURCE!E1588) &gt;= 0, REPT(" ",SOURCE!$Q$2-LEN(SOURCE!E1588)), "")&amp;
      SOURCE!F1588&amp;", "&amp; IF(SOURCE!$R$2-LEN(SOURCE!F1588) &gt;=0, REPT(" ",SOURCE!$R$2-LEN(SOURCE!F1588)), "")&amp;
      SOURCE!G1588&amp;", "&amp; IF(SOURCE!$S$2-LEN(SOURCE!G1588) &gt;= 0, REPT(" ",SOURCE!$S$2-LEN(SOURCE!G1588)), "")&amp;
      TEXT(SOURCE!H1588,"??0")&amp;", "&amp; IF(SOURCE!$T$2-3 &gt;= 0, REPT(" ",SOURCE!$T$2-3), "")&amp;
      TEXT(SOURCE!I1588,"??0")&amp;", "&amp; IF(SOURCE!$U$2-3 &gt;= 0, REPT(" ",SOURCE!$U$2-3), "")&amp;
      SOURCE!J1588&amp;", "&amp; IF(SOURCE!$V$2-LEN(SOURCE!J1588) &gt;= 0, REPT(" ",SOURCE!$V$2-LEN(SOURCE!J1588)), "")&amp;
      SOURCE!K1588&amp;      IF(SOURCE!$W$2-LEN(SOURCE!K1588) &gt;= 0, REPT(" ",SOURCE!$W$2-LEN(SOURCE!K1588)), "")&amp;
  ", "&amp; SOURCE!L1588&amp;      IF(SOURCE!$Y$2-LEN(SOURCE!L1588) &gt;= 0, REPT(" ",SOURCE!$Y$2-LEN(SOURCE!L1588)), "")&amp;
      "},"&amp;IF(SOURCE!M1588&lt;&gt;"","   "&amp;SOURCE!M1588,"")
 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589" spans="1:1">
      <c r="A1589" s="14" t="str">
        <f>IF(SOURCE!C1589&lt;0,VLOOKUP(SOURCE!C1589,lookups!A$1:B$25,2,0),
  IF(ISBLANK(SOURCE!C1589),
    "",
    "/* "&amp;TEXT(SOURCE!C1589,"???0")&amp;" *"&amp;
      SOURCE!D1589&amp;", "&amp; IF(SOURCE!$P$2-LEN(SOURCE!D1589) &gt;= 0, REPT(" ",SOURCE!$P$2-LEN(SOURCE!D1589)), "")&amp;
      SOURCE!E1589&amp;", "&amp; IF(SOURCE!$Q$2-LEN(SOURCE!E1589) &gt;= 0, REPT(" ",SOURCE!$Q$2-LEN(SOURCE!E1589)), "")&amp;
      SOURCE!F1589&amp;", "&amp; IF(SOURCE!$R$2-LEN(SOURCE!F1589) &gt;=0, REPT(" ",SOURCE!$R$2-LEN(SOURCE!F1589)), "")&amp;
      SOURCE!G1589&amp;", "&amp; IF(SOURCE!$S$2-LEN(SOURCE!G1589) &gt;= 0, REPT(" ",SOURCE!$S$2-LEN(SOURCE!G1589)), "")&amp;
      TEXT(SOURCE!H1589,"??0")&amp;", "&amp; IF(SOURCE!$T$2-3 &gt;= 0, REPT(" ",SOURCE!$T$2-3), "")&amp;
      TEXT(SOURCE!I1589,"??0")&amp;", "&amp; IF(SOURCE!$U$2-3 &gt;= 0, REPT(" ",SOURCE!$U$2-3), "")&amp;
      SOURCE!J1589&amp;", "&amp; IF(SOURCE!$V$2-LEN(SOURCE!J1589) &gt;= 0, REPT(" ",SOURCE!$V$2-LEN(SOURCE!J1589)), "")&amp;
      SOURCE!K1589&amp;      IF(SOURCE!$W$2-LEN(SOURCE!K1589) &gt;= 0, REPT(" ",SOURCE!$W$2-LEN(SOURCE!K1589)), "")&amp;
  ", "&amp; SOURCE!L1589&amp;      IF(SOURCE!$Y$2-LEN(SOURCE!L1589) &gt;= 0, REPT(" ",SOURCE!$Y$2-LEN(SOURCE!L1589)), "")&amp;
      "},"&amp;IF(SOURCE!M1589&lt;&gt;"","   "&amp;SOURCE!M1589,"")
 )
)</f>
        <v>/* 1712 */  { fontBrowser,                 NOPARAM,                     "FBR",                                         "FBR",                                         0,       0,       CAT_FNCT, SLS_UNCHANGED, US_UNCHANGED},   // Font Browser</v>
      </c>
    </row>
    <row r="1590" spans="1:1">
      <c r="A1590" s="14" t="str">
        <f>IF(SOURCE!C1590&lt;0,VLOOKUP(SOURCE!C1590,lookups!A$1:B$25,2,0),
  IF(ISBLANK(SOURCE!C1590),
    "",
    "/* "&amp;TEXT(SOURCE!C1590,"???0")&amp;" *"&amp;
      SOURCE!D1590&amp;", "&amp; IF(SOURCE!$P$2-LEN(SOURCE!D1590) &gt;= 0, REPT(" ",SOURCE!$P$2-LEN(SOURCE!D1590)), "")&amp;
      SOURCE!E1590&amp;", "&amp; IF(SOURCE!$Q$2-LEN(SOURCE!E1590) &gt;= 0, REPT(" ",SOURCE!$Q$2-LEN(SOURCE!E1590)), "")&amp;
      SOURCE!F1590&amp;", "&amp; IF(SOURCE!$R$2-LEN(SOURCE!F1590) &gt;=0, REPT(" ",SOURCE!$R$2-LEN(SOURCE!F1590)), "")&amp;
      SOURCE!G1590&amp;", "&amp; IF(SOURCE!$S$2-LEN(SOURCE!G1590) &gt;= 0, REPT(" ",SOURCE!$S$2-LEN(SOURCE!G1590)), "")&amp;
      TEXT(SOURCE!H1590,"??0")&amp;", "&amp; IF(SOURCE!$T$2-3 &gt;= 0, REPT(" ",SOURCE!$T$2-3), "")&amp;
      TEXT(SOURCE!I1590,"??0")&amp;", "&amp; IF(SOURCE!$U$2-3 &gt;= 0, REPT(" ",SOURCE!$U$2-3), "")&amp;
      SOURCE!J1590&amp;", "&amp; IF(SOURCE!$V$2-LEN(SOURCE!J1590) &gt;= 0, REPT(" ",SOURCE!$V$2-LEN(SOURCE!J1590)), "")&amp;
      SOURCE!K1590&amp;      IF(SOURCE!$W$2-LEN(SOURCE!K1590) &gt;= 0, REPT(" ",SOURCE!$W$2-LEN(SOURCE!K1590)), "")&amp;
  ", "&amp; SOURCE!L1590&amp;      IF(SOURCE!$Y$2-LEN(SOURCE!L1590) &gt;= 0, REPT(" ",SOURCE!$Y$2-LEN(SOURCE!L1590)), "")&amp;
      "},"&amp;IF(SOURCE!M1590&lt;&gt;"","   "&amp;SOURCE!M1590,"")
 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591" spans="1:1">
      <c r="A1591" s="14" t="str">
        <f>IF(SOURCE!C1591&lt;0,VLOOKUP(SOURCE!C1591,lookups!A$1:B$25,2,0),
  IF(ISBLANK(SOURCE!C1591),
    "",
    "/* "&amp;TEXT(SOURCE!C1591,"???0")&amp;" *"&amp;
      SOURCE!D1591&amp;", "&amp; IF(SOURCE!$P$2-LEN(SOURCE!D1591) &gt;= 0, REPT(" ",SOURCE!$P$2-LEN(SOURCE!D1591)), "")&amp;
      SOURCE!E1591&amp;", "&amp; IF(SOURCE!$Q$2-LEN(SOURCE!E1591) &gt;= 0, REPT(" ",SOURCE!$Q$2-LEN(SOURCE!E1591)), "")&amp;
      SOURCE!F1591&amp;", "&amp; IF(SOURCE!$R$2-LEN(SOURCE!F1591) &gt;=0, REPT(" ",SOURCE!$R$2-LEN(SOURCE!F1591)), "")&amp;
      SOURCE!G1591&amp;", "&amp; IF(SOURCE!$S$2-LEN(SOURCE!G1591) &gt;= 0, REPT(" ",SOURCE!$S$2-LEN(SOURCE!G1591)), "")&amp;
      TEXT(SOURCE!H1591,"??0")&amp;", "&amp; IF(SOURCE!$T$2-3 &gt;= 0, REPT(" ",SOURCE!$T$2-3), "")&amp;
      TEXT(SOURCE!I1591,"??0")&amp;", "&amp; IF(SOURCE!$U$2-3 &gt;= 0, REPT(" ",SOURCE!$U$2-3), "")&amp;
      SOURCE!J1591&amp;", "&amp; IF(SOURCE!$V$2-LEN(SOURCE!J1591) &gt;= 0, REPT(" ",SOURCE!$V$2-LEN(SOURCE!J1591)), "")&amp;
      SOURCE!K1591&amp;      IF(SOURCE!$W$2-LEN(SOURCE!K1591) &gt;= 0, REPT(" ",SOURCE!$W$2-LEN(SOURCE!K1591)), "")&amp;
  ", "&amp; SOURCE!L1591&amp;      IF(SOURCE!$Y$2-LEN(SOURCE!L1591) &gt;= 0, REPT(" ",SOURCE!$Y$2-LEN(SOURCE!L1591)), "")&amp;
      "},"&amp;IF(SOURCE!M1591&lt;&gt;"","   "&amp;SOURCE!M1591,"")
 )
)</f>
        <v>/* 1714 */  { itemToBeCoded,               NOPARAM     /*# JM #*/,      "PRGM",                                        "PRGM",                                        0,       0,       CAT_NONE, SLS_UNCHANGED, US_UNCHANGED},   //JM Change P/R to PRGM</v>
      </c>
    </row>
    <row r="1592" spans="1:1">
      <c r="A1592" s="14" t="str">
        <f>IF(SOURCE!C1592&lt;0,VLOOKUP(SOURCE!C1592,lookups!A$1:B$25,2,0),
  IF(ISBLANK(SOURCE!C1592),
    "",
    "/* "&amp;TEXT(SOURCE!C1592,"???0")&amp;" *"&amp;
      SOURCE!D1592&amp;", "&amp; IF(SOURCE!$P$2-LEN(SOURCE!D1592) &gt;= 0, REPT(" ",SOURCE!$P$2-LEN(SOURCE!D1592)), "")&amp;
      SOURCE!E1592&amp;", "&amp; IF(SOURCE!$Q$2-LEN(SOURCE!E1592) &gt;= 0, REPT(" ",SOURCE!$Q$2-LEN(SOURCE!E1592)), "")&amp;
      SOURCE!F1592&amp;", "&amp; IF(SOURCE!$R$2-LEN(SOURCE!F1592) &gt;=0, REPT(" ",SOURCE!$R$2-LEN(SOURCE!F1592)), "")&amp;
      SOURCE!G1592&amp;", "&amp; IF(SOURCE!$S$2-LEN(SOURCE!G1592) &gt;= 0, REPT(" ",SOURCE!$S$2-LEN(SOURCE!G1592)), "")&amp;
      TEXT(SOURCE!H1592,"??0")&amp;", "&amp; IF(SOURCE!$T$2-3 &gt;= 0, REPT(" ",SOURCE!$T$2-3), "")&amp;
      TEXT(SOURCE!I1592,"??0")&amp;", "&amp; IF(SOURCE!$U$2-3 &gt;= 0, REPT(" ",SOURCE!$U$2-3), "")&amp;
      SOURCE!J1592&amp;", "&amp; IF(SOURCE!$V$2-LEN(SOURCE!J1592) &gt;= 0, REPT(" ",SOURCE!$V$2-LEN(SOURCE!J1592)), "")&amp;
      SOURCE!K1592&amp;      IF(SOURCE!$W$2-LEN(SOURCE!K1592) &gt;= 0, REPT(" ",SOURCE!$W$2-LEN(SOURCE!K1592)), "")&amp;
  ", "&amp; SOURCE!L1592&amp;      IF(SOURCE!$Y$2-LEN(SOURCE!L1592) &gt;= 0, REPT(" ",SOURCE!$Y$2-LEN(SOURCE!L1592)), "")&amp;
      "},"&amp;IF(SOURCE!M1592&lt;&gt;"","   "&amp;SOURCE!M1592,"")
 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593" spans="1:1">
      <c r="A1593" s="14" t="str">
        <f>IF(SOURCE!C1593&lt;0,VLOOKUP(SOURCE!C1593,lookups!A$1:B$25,2,0),
  IF(ISBLANK(SOURCE!C1593),
    "",
    "/* "&amp;TEXT(SOURCE!C1593,"???0")&amp;" *"&amp;
      SOURCE!D1593&amp;", "&amp; IF(SOURCE!$P$2-LEN(SOURCE!D1593) &gt;= 0, REPT(" ",SOURCE!$P$2-LEN(SOURCE!D1593)), "")&amp;
      SOURCE!E1593&amp;", "&amp; IF(SOURCE!$Q$2-LEN(SOURCE!E1593) &gt;= 0, REPT(" ",SOURCE!$Q$2-LEN(SOURCE!E1593)), "")&amp;
      SOURCE!F1593&amp;", "&amp; IF(SOURCE!$R$2-LEN(SOURCE!F1593) &gt;=0, REPT(" ",SOURCE!$R$2-LEN(SOURCE!F1593)), "")&amp;
      SOURCE!G1593&amp;", "&amp; IF(SOURCE!$S$2-LEN(SOURCE!G1593) &gt;= 0, REPT(" ",SOURCE!$S$2-LEN(SOURCE!G1593)), "")&amp;
      TEXT(SOURCE!H1593,"??0")&amp;", "&amp; IF(SOURCE!$T$2-3 &gt;= 0, REPT(" ",SOURCE!$T$2-3), "")&amp;
      TEXT(SOURCE!I1593,"??0")&amp;", "&amp; IF(SOURCE!$U$2-3 &gt;= 0, REPT(" ",SOURCE!$U$2-3), "")&amp;
      SOURCE!J1593&amp;", "&amp; IF(SOURCE!$V$2-LEN(SOURCE!J1593) &gt;= 0, REPT(" ",SOURCE!$V$2-LEN(SOURCE!J1593)), "")&amp;
      SOURCE!K1593&amp;      IF(SOURCE!$W$2-LEN(SOURCE!K1593) &gt;= 0, REPT(" ",SOURCE!$W$2-LEN(SOURCE!K1593)), "")&amp;
  ", "&amp; SOURCE!L1593&amp;      IF(SOURCE!$Y$2-LEN(SOURCE!L1593) &gt;= 0, REPT(" ",SOURCE!$Y$2-LEN(SOURCE!L1593)), "")&amp;
      "},"&amp;IF(SOURCE!M1593&lt;&gt;"","   "&amp;SOURCE!M1593,"")
 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594" spans="1:1">
      <c r="A1594" s="14" t="str">
        <f>IF(SOURCE!C1594&lt;0,VLOOKUP(SOURCE!C1594,lookups!A$1:B$25,2,0),
  IF(ISBLANK(SOURCE!C1594),
    "",
    "/* "&amp;TEXT(SOURCE!C1594,"???0")&amp;" *"&amp;
      SOURCE!D1594&amp;", "&amp; IF(SOURCE!$P$2-LEN(SOURCE!D1594) &gt;= 0, REPT(" ",SOURCE!$P$2-LEN(SOURCE!D1594)), "")&amp;
      SOURCE!E1594&amp;", "&amp; IF(SOURCE!$Q$2-LEN(SOURCE!E1594) &gt;= 0, REPT(" ",SOURCE!$Q$2-LEN(SOURCE!E1594)), "")&amp;
      SOURCE!F1594&amp;", "&amp; IF(SOURCE!$R$2-LEN(SOURCE!F1594) &gt;=0, REPT(" ",SOURCE!$R$2-LEN(SOURCE!F1594)), "")&amp;
      SOURCE!G1594&amp;", "&amp; IF(SOURCE!$S$2-LEN(SOURCE!G1594) &gt;= 0, REPT(" ",SOURCE!$S$2-LEN(SOURCE!G1594)), "")&amp;
      TEXT(SOURCE!H1594,"??0")&amp;", "&amp; IF(SOURCE!$T$2-3 &gt;= 0, REPT(" ",SOURCE!$T$2-3), "")&amp;
      TEXT(SOURCE!I1594,"??0")&amp;", "&amp; IF(SOURCE!$U$2-3 &gt;= 0, REPT(" ",SOURCE!$U$2-3), "")&amp;
      SOURCE!J1594&amp;", "&amp; IF(SOURCE!$V$2-LEN(SOURCE!J1594) &gt;= 0, REPT(" ",SOURCE!$V$2-LEN(SOURCE!J1594)), "")&amp;
      SOURCE!K1594&amp;      IF(SOURCE!$W$2-LEN(SOURCE!K1594) &gt;= 0, REPT(" ",SOURCE!$W$2-LEN(SOURCE!K1594)), "")&amp;
  ", "&amp; SOURCE!L1594&amp;      IF(SOURCE!$Y$2-LEN(SOURCE!L1594) &gt;= 0, REPT(" ",SOURCE!$Y$2-LEN(SOURCE!L1594)), "")&amp;
      "},"&amp;IF(SOURCE!M1594&lt;&gt;"","   "&amp;SOURCE!M1594,"")
 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595" spans="1:1">
      <c r="A1595" s="14" t="str">
        <f>IF(SOURCE!C1595&lt;0,VLOOKUP(SOURCE!C1595,lookups!A$1:B$25,2,0),
  IF(ISBLANK(SOURCE!C1595),
    "",
    "/* "&amp;TEXT(SOURCE!C1595,"???0")&amp;" *"&amp;
      SOURCE!D1595&amp;", "&amp; IF(SOURCE!$P$2-LEN(SOURCE!D1595) &gt;= 0, REPT(" ",SOURCE!$P$2-LEN(SOURCE!D1595)), "")&amp;
      SOURCE!E1595&amp;", "&amp; IF(SOURCE!$Q$2-LEN(SOURCE!E1595) &gt;= 0, REPT(" ",SOURCE!$Q$2-LEN(SOURCE!E1595)), "")&amp;
      SOURCE!F1595&amp;", "&amp; IF(SOURCE!$R$2-LEN(SOURCE!F1595) &gt;=0, REPT(" ",SOURCE!$R$2-LEN(SOURCE!F1595)), "")&amp;
      SOURCE!G1595&amp;", "&amp; IF(SOURCE!$S$2-LEN(SOURCE!G1595) &gt;= 0, REPT(" ",SOURCE!$S$2-LEN(SOURCE!G1595)), "")&amp;
      TEXT(SOURCE!H1595,"??0")&amp;", "&amp; IF(SOURCE!$T$2-3 &gt;= 0, REPT(" ",SOURCE!$T$2-3), "")&amp;
      TEXT(SOURCE!I1595,"??0")&amp;", "&amp; IF(SOURCE!$U$2-3 &gt;= 0, REPT(" ",SOURCE!$U$2-3), "")&amp;
      SOURCE!J1595&amp;", "&amp; IF(SOURCE!$V$2-LEN(SOURCE!J1595) &gt;= 0, REPT(" ",SOURCE!$V$2-LEN(SOURCE!J1595)), "")&amp;
      SOURCE!K1595&amp;      IF(SOURCE!$W$2-LEN(SOURCE!K1595) &gt;= 0, REPT(" ",SOURCE!$W$2-LEN(SOURCE!K1595)), "")&amp;
  ", "&amp; SOURCE!L1595&amp;      IF(SOURCE!$Y$2-LEN(SOURCE!L1595) &gt;= 0, REPT(" ",SOURCE!$Y$2-LEN(SOURCE!L1595)), "")&amp;
      "},"&amp;IF(SOURCE!M1595&lt;&gt;"","   "&amp;SOURCE!M1595,"")
 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596" spans="1:1">
      <c r="A1596" s="14" t="str">
        <f>IF(SOURCE!C1596&lt;0,VLOOKUP(SOURCE!C1596,lookups!A$1:B$25,2,0),
  IF(ISBLANK(SOURCE!C1596),
    "",
    "/* "&amp;TEXT(SOURCE!C1596,"???0")&amp;" *"&amp;
      SOURCE!D1596&amp;", "&amp; IF(SOURCE!$P$2-LEN(SOURCE!D1596) &gt;= 0, REPT(" ",SOURCE!$P$2-LEN(SOURCE!D1596)), "")&amp;
      SOURCE!E1596&amp;", "&amp; IF(SOURCE!$Q$2-LEN(SOURCE!E1596) &gt;= 0, REPT(" ",SOURCE!$Q$2-LEN(SOURCE!E1596)), "")&amp;
      SOURCE!F1596&amp;", "&amp; IF(SOURCE!$R$2-LEN(SOURCE!F1596) &gt;=0, REPT(" ",SOURCE!$R$2-LEN(SOURCE!F1596)), "")&amp;
      SOURCE!G1596&amp;", "&amp; IF(SOURCE!$S$2-LEN(SOURCE!G1596) &gt;= 0, REPT(" ",SOURCE!$S$2-LEN(SOURCE!G1596)), "")&amp;
      TEXT(SOURCE!H1596,"??0")&amp;", "&amp; IF(SOURCE!$T$2-3 &gt;= 0, REPT(" ",SOURCE!$T$2-3), "")&amp;
      TEXT(SOURCE!I1596,"??0")&amp;", "&amp; IF(SOURCE!$U$2-3 &gt;= 0, REPT(" ",SOURCE!$U$2-3), "")&amp;
      SOURCE!J1596&amp;", "&amp; IF(SOURCE!$V$2-LEN(SOURCE!J1596) &gt;= 0, REPT(" ",SOURCE!$V$2-LEN(SOURCE!J1596)), "")&amp;
      SOURCE!K1596&amp;      IF(SOURCE!$W$2-LEN(SOURCE!K1596) &gt;= 0, REPT(" ",SOURCE!$W$2-LEN(SOURCE!K1596)), "")&amp;
  ", "&amp; SOURCE!L1596&amp;      IF(SOURCE!$Y$2-LEN(SOURCE!L1596) &gt;= 0, REPT(" ",SOURCE!$Y$2-LEN(SOURCE!L1596)), "")&amp;
      "},"&amp;IF(SOURCE!M1596&lt;&gt;"","   "&amp;SOURCE!M1596,"")
 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597" spans="1:1">
      <c r="A1597" s="14" t="str">
        <f>IF(SOURCE!C1597&lt;0,VLOOKUP(SOURCE!C1597,lookups!A$1:B$25,2,0),
  IF(ISBLANK(SOURCE!C1597),
    "",
    "/* "&amp;TEXT(SOURCE!C1597,"???0")&amp;" *"&amp;
      SOURCE!D1597&amp;", "&amp; IF(SOURCE!$P$2-LEN(SOURCE!D1597) &gt;= 0, REPT(" ",SOURCE!$P$2-LEN(SOURCE!D1597)), "")&amp;
      SOURCE!E1597&amp;", "&amp; IF(SOURCE!$Q$2-LEN(SOURCE!E1597) &gt;= 0, REPT(" ",SOURCE!$Q$2-LEN(SOURCE!E1597)), "")&amp;
      SOURCE!F1597&amp;", "&amp; IF(SOURCE!$R$2-LEN(SOURCE!F1597) &gt;=0, REPT(" ",SOURCE!$R$2-LEN(SOURCE!F1597)), "")&amp;
      SOURCE!G1597&amp;", "&amp; IF(SOURCE!$S$2-LEN(SOURCE!G1597) &gt;= 0, REPT(" ",SOURCE!$S$2-LEN(SOURCE!G1597)), "")&amp;
      TEXT(SOURCE!H1597,"??0")&amp;", "&amp; IF(SOURCE!$T$2-3 &gt;= 0, REPT(" ",SOURCE!$T$2-3), "")&amp;
      TEXT(SOURCE!I1597,"??0")&amp;", "&amp; IF(SOURCE!$U$2-3 &gt;= 0, REPT(" ",SOURCE!$U$2-3), "")&amp;
      SOURCE!J1597&amp;", "&amp; IF(SOURCE!$V$2-LEN(SOURCE!J1597) &gt;= 0, REPT(" ",SOURCE!$V$2-LEN(SOURCE!J1597)), "")&amp;
      SOURCE!K1597&amp;      IF(SOURCE!$W$2-LEN(SOURCE!K1597) &gt;= 0, REPT(" ",SOURCE!$W$2-LEN(SOURCE!K1597)), "")&amp;
  ", "&amp; SOURCE!L1597&amp;      IF(SOURCE!$Y$2-LEN(SOURCE!L1597) &gt;= 0, REPT(" ",SOURCE!$Y$2-LEN(SOURCE!L1597)), "")&amp;
      "},"&amp;IF(SOURCE!M1597&lt;&gt;"","   "&amp;SOURCE!M1597,"")
 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598" spans="1:1">
      <c r="A1598" s="14" t="str">
        <f>IF(SOURCE!C1598&lt;0,VLOOKUP(SOURCE!C1598,lookups!A$1:B$25,2,0),
  IF(ISBLANK(SOURCE!C1598),
    "",
    "/* "&amp;TEXT(SOURCE!C1598,"???0")&amp;" *"&amp;
      SOURCE!D1598&amp;", "&amp; IF(SOURCE!$P$2-LEN(SOURCE!D1598) &gt;= 0, REPT(" ",SOURCE!$P$2-LEN(SOURCE!D1598)), "")&amp;
      SOURCE!E1598&amp;", "&amp; IF(SOURCE!$Q$2-LEN(SOURCE!E1598) &gt;= 0, REPT(" ",SOURCE!$Q$2-LEN(SOURCE!E1598)), "")&amp;
      SOURCE!F1598&amp;", "&amp; IF(SOURCE!$R$2-LEN(SOURCE!F1598) &gt;=0, REPT(" ",SOURCE!$R$2-LEN(SOURCE!F1598)), "")&amp;
      SOURCE!G1598&amp;", "&amp; IF(SOURCE!$S$2-LEN(SOURCE!G1598) &gt;= 0, REPT(" ",SOURCE!$S$2-LEN(SOURCE!G1598)), "")&amp;
      TEXT(SOURCE!H1598,"??0")&amp;", "&amp; IF(SOURCE!$T$2-3 &gt;= 0, REPT(" ",SOURCE!$T$2-3), "")&amp;
      TEXT(SOURCE!I1598,"??0")&amp;", "&amp; IF(SOURCE!$U$2-3 &gt;= 0, REPT(" ",SOURCE!$U$2-3), "")&amp;
      SOURCE!J1598&amp;", "&amp; IF(SOURCE!$V$2-LEN(SOURCE!J1598) &gt;= 0, REPT(" ",SOURCE!$V$2-LEN(SOURCE!J1598)), "")&amp;
      SOURCE!K1598&amp;      IF(SOURCE!$W$2-LEN(SOURCE!K1598) &gt;= 0, REPT(" ",SOURCE!$W$2-LEN(SOURCE!K1598)), "")&amp;
  ", "&amp; SOURCE!L1598&amp;      IF(SOURCE!$Y$2-LEN(SOURCE!L1598) &gt;= 0, REPT(" ",SOURCE!$Y$2-LEN(SOURCE!L1598)), "")&amp;
      "},"&amp;IF(SOURCE!M1598&lt;&gt;"","   "&amp;SOURCE!M1598,"")
 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599" spans="1:1">
      <c r="A1599" s="14" t="str">
        <f>IF(SOURCE!C1599&lt;0,VLOOKUP(SOURCE!C1599,lookups!A$1:B$25,2,0),
  IF(ISBLANK(SOURCE!C1599),
    "",
    "/* "&amp;TEXT(SOURCE!C1599,"???0")&amp;" *"&amp;
      SOURCE!D1599&amp;", "&amp; IF(SOURCE!$P$2-LEN(SOURCE!D1599) &gt;= 0, REPT(" ",SOURCE!$P$2-LEN(SOURCE!D1599)), "")&amp;
      SOURCE!E1599&amp;", "&amp; IF(SOURCE!$Q$2-LEN(SOURCE!E1599) &gt;= 0, REPT(" ",SOURCE!$Q$2-LEN(SOURCE!E1599)), "")&amp;
      SOURCE!F1599&amp;", "&amp; IF(SOURCE!$R$2-LEN(SOURCE!F1599) &gt;=0, REPT(" ",SOURCE!$R$2-LEN(SOURCE!F1599)), "")&amp;
      SOURCE!G1599&amp;", "&amp; IF(SOURCE!$S$2-LEN(SOURCE!G1599) &gt;= 0, REPT(" ",SOURCE!$S$2-LEN(SOURCE!G1599)), "")&amp;
      TEXT(SOURCE!H1599,"??0")&amp;", "&amp; IF(SOURCE!$T$2-3 &gt;= 0, REPT(" ",SOURCE!$T$2-3), "")&amp;
      TEXT(SOURCE!I1599,"??0")&amp;", "&amp; IF(SOURCE!$U$2-3 &gt;= 0, REPT(" ",SOURCE!$U$2-3), "")&amp;
      SOURCE!J1599&amp;", "&amp; IF(SOURCE!$V$2-LEN(SOURCE!J1599) &gt;= 0, REPT(" ",SOURCE!$V$2-LEN(SOURCE!J1599)), "")&amp;
      SOURCE!K1599&amp;      IF(SOURCE!$W$2-LEN(SOURCE!K1599) &gt;= 0, REPT(" ",SOURCE!$W$2-LEN(SOURCE!K1599)), "")&amp;
  ", "&amp; SOURCE!L1599&amp;      IF(SOURCE!$Y$2-LEN(SOURCE!L1599) &gt;= 0, REPT(" ",SOURCE!$Y$2-LEN(SOURCE!L1599)), "")&amp;
      "},"&amp;IF(SOURCE!M1599&lt;&gt;"","   "&amp;SOURCE!M1599,"")
 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600" spans="1:1">
      <c r="A1600" s="14" t="str">
        <f>IF(SOURCE!C1600&lt;0,VLOOKUP(SOURCE!C1600,lookups!A$1:B$25,2,0),
  IF(ISBLANK(SOURCE!C1600),
    "",
    "/* "&amp;TEXT(SOURCE!C1600,"???0")&amp;" *"&amp;
      SOURCE!D1600&amp;", "&amp; IF(SOURCE!$P$2-LEN(SOURCE!D1600) &gt;= 0, REPT(" ",SOURCE!$P$2-LEN(SOURCE!D1600)), "")&amp;
      SOURCE!E1600&amp;", "&amp; IF(SOURCE!$Q$2-LEN(SOURCE!E1600) &gt;= 0, REPT(" ",SOURCE!$Q$2-LEN(SOURCE!E1600)), "")&amp;
      SOURCE!F1600&amp;", "&amp; IF(SOURCE!$R$2-LEN(SOURCE!F1600) &gt;=0, REPT(" ",SOURCE!$R$2-LEN(SOURCE!F1600)), "")&amp;
      SOURCE!G1600&amp;", "&amp; IF(SOURCE!$S$2-LEN(SOURCE!G1600) &gt;= 0, REPT(" ",SOURCE!$S$2-LEN(SOURCE!G1600)), "")&amp;
      TEXT(SOURCE!H1600,"??0")&amp;", "&amp; IF(SOURCE!$T$2-3 &gt;= 0, REPT(" ",SOURCE!$T$2-3), "")&amp;
      TEXT(SOURCE!I1600,"??0")&amp;", "&amp; IF(SOURCE!$U$2-3 &gt;= 0, REPT(" ",SOURCE!$U$2-3), "")&amp;
      SOURCE!J1600&amp;", "&amp; IF(SOURCE!$V$2-LEN(SOURCE!J1600) &gt;= 0, REPT(" ",SOURCE!$V$2-LEN(SOURCE!J1600)), "")&amp;
      SOURCE!K1600&amp;      IF(SOURCE!$W$2-LEN(SOURCE!K1600) &gt;= 0, REPT(" ",SOURCE!$W$2-LEN(SOURCE!K1600)), "")&amp;
  ", "&amp; SOURCE!L1600&amp;      IF(SOURCE!$Y$2-LEN(SOURCE!L1600) &gt;= 0, REPT(" ",SOURCE!$Y$2-LEN(SOURCE!L1600)), "")&amp;
      "},"&amp;IF(SOURCE!M1600&lt;&gt;"","   "&amp;SOURCE!M1600,"")
 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601" spans="1:1">
      <c r="A1601" s="14" t="str">
        <f>IF(SOURCE!C1601&lt;0,VLOOKUP(SOURCE!C1601,lookups!A$1:B$25,2,0),
  IF(ISBLANK(SOURCE!C1601),
    "",
    "/* "&amp;TEXT(SOURCE!C1601,"???0")&amp;" *"&amp;
      SOURCE!D1601&amp;", "&amp; IF(SOURCE!$P$2-LEN(SOURCE!D1601) &gt;= 0, REPT(" ",SOURCE!$P$2-LEN(SOURCE!D1601)), "")&amp;
      SOURCE!E1601&amp;", "&amp; IF(SOURCE!$Q$2-LEN(SOURCE!E1601) &gt;= 0, REPT(" ",SOURCE!$Q$2-LEN(SOURCE!E1601)), "")&amp;
      SOURCE!F1601&amp;", "&amp; IF(SOURCE!$R$2-LEN(SOURCE!F1601) &gt;=0, REPT(" ",SOURCE!$R$2-LEN(SOURCE!F1601)), "")&amp;
      SOURCE!G1601&amp;", "&amp; IF(SOURCE!$S$2-LEN(SOURCE!G1601) &gt;= 0, REPT(" ",SOURCE!$S$2-LEN(SOURCE!G1601)), "")&amp;
      TEXT(SOURCE!H1601,"??0")&amp;", "&amp; IF(SOURCE!$T$2-3 &gt;= 0, REPT(" ",SOURCE!$T$2-3), "")&amp;
      TEXT(SOURCE!I1601,"??0")&amp;", "&amp; IF(SOURCE!$U$2-3 &gt;= 0, REPT(" ",SOURCE!$U$2-3), "")&amp;
      SOURCE!J1601&amp;", "&amp; IF(SOURCE!$V$2-LEN(SOURCE!J1601) &gt;= 0, REPT(" ",SOURCE!$V$2-LEN(SOURCE!J1601)), "")&amp;
      SOURCE!K1601&amp;      IF(SOURCE!$W$2-LEN(SOURCE!K1601) &gt;= 0, REPT(" ",SOURCE!$W$2-LEN(SOURCE!K1601)), "")&amp;
  ", "&amp; SOURCE!L1601&amp;      IF(SOURCE!$Y$2-LEN(SOURCE!L1601) &gt;= 0, REPT(" ",SOURCE!$Y$2-LEN(SOURCE!L1601)), "")&amp;
      "},"&amp;IF(SOURCE!M1601&lt;&gt;"","   "&amp;SOURCE!M1601,"")
 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602" spans="1:1">
      <c r="A1602" s="14" t="str">
        <f>IF(SOURCE!C1602&lt;0,VLOOKUP(SOURCE!C1602,lookups!A$1:B$25,2,0),
  IF(ISBLANK(SOURCE!C1602),
    "",
    "/* "&amp;TEXT(SOURCE!C1602,"???0")&amp;" *"&amp;
      SOURCE!D1602&amp;", "&amp; IF(SOURCE!$P$2-LEN(SOURCE!D1602) &gt;= 0, REPT(" ",SOURCE!$P$2-LEN(SOURCE!D1602)), "")&amp;
      SOURCE!E1602&amp;", "&amp; IF(SOURCE!$Q$2-LEN(SOURCE!E1602) &gt;= 0, REPT(" ",SOURCE!$Q$2-LEN(SOURCE!E1602)), "")&amp;
      SOURCE!F1602&amp;", "&amp; IF(SOURCE!$R$2-LEN(SOURCE!F1602) &gt;=0, REPT(" ",SOURCE!$R$2-LEN(SOURCE!F1602)), "")&amp;
      SOURCE!G1602&amp;", "&amp; IF(SOURCE!$S$2-LEN(SOURCE!G1602) &gt;= 0, REPT(" ",SOURCE!$S$2-LEN(SOURCE!G1602)), "")&amp;
      TEXT(SOURCE!H1602,"??0")&amp;", "&amp; IF(SOURCE!$T$2-3 &gt;= 0, REPT(" ",SOURCE!$T$2-3), "")&amp;
      TEXT(SOURCE!I1602,"??0")&amp;", "&amp; IF(SOURCE!$U$2-3 &gt;= 0, REPT(" ",SOURCE!$U$2-3), "")&amp;
      SOURCE!J1602&amp;", "&amp; IF(SOURCE!$V$2-LEN(SOURCE!J1602) &gt;= 0, REPT(" ",SOURCE!$V$2-LEN(SOURCE!J1602)), "")&amp;
      SOURCE!K1602&amp;      IF(SOURCE!$W$2-LEN(SOURCE!K1602) &gt;= 0, REPT(" ",SOURCE!$W$2-LEN(SOURCE!K1602)), "")&amp;
  ", "&amp; SOURCE!L1602&amp;      IF(SOURCE!$Y$2-LEN(SOURCE!L1602) &gt;= 0, REPT(" ",SOURCE!$Y$2-LEN(SOURCE!L1602)), "")&amp;
      "},"&amp;IF(SOURCE!M1602&lt;&gt;"","   "&amp;SOURCE!M1602,"")
 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603" spans="1:1">
      <c r="A1603" s="14" t="str">
        <f>IF(SOURCE!C1603&lt;0,VLOOKUP(SOURCE!C1603,lookups!A$1:B$25,2,0),
  IF(ISBLANK(SOURCE!C1603),
    "",
    "/* "&amp;TEXT(SOURCE!C1603,"???0")&amp;" *"&amp;
      SOURCE!D1603&amp;", "&amp; IF(SOURCE!$P$2-LEN(SOURCE!D1603) &gt;= 0, REPT(" ",SOURCE!$P$2-LEN(SOURCE!D1603)), "")&amp;
      SOURCE!E1603&amp;", "&amp; IF(SOURCE!$Q$2-LEN(SOURCE!E1603) &gt;= 0, REPT(" ",SOURCE!$Q$2-LEN(SOURCE!E1603)), "")&amp;
      SOURCE!F1603&amp;", "&amp; IF(SOURCE!$R$2-LEN(SOURCE!F1603) &gt;=0, REPT(" ",SOURCE!$R$2-LEN(SOURCE!F1603)), "")&amp;
      SOURCE!G1603&amp;", "&amp; IF(SOURCE!$S$2-LEN(SOURCE!G1603) &gt;= 0, REPT(" ",SOURCE!$S$2-LEN(SOURCE!G1603)), "")&amp;
      TEXT(SOURCE!H1603,"??0")&amp;", "&amp; IF(SOURCE!$T$2-3 &gt;= 0, REPT(" ",SOURCE!$T$2-3), "")&amp;
      TEXT(SOURCE!I1603,"??0")&amp;", "&amp; IF(SOURCE!$U$2-3 &gt;= 0, REPT(" ",SOURCE!$U$2-3), "")&amp;
      SOURCE!J1603&amp;", "&amp; IF(SOURCE!$V$2-LEN(SOURCE!J1603) &gt;= 0, REPT(" ",SOURCE!$V$2-LEN(SOURCE!J1603)), "")&amp;
      SOURCE!K1603&amp;      IF(SOURCE!$W$2-LEN(SOURCE!K1603) &gt;= 0, REPT(" ",SOURCE!$W$2-LEN(SOURCE!K1603)), "")&amp;
  ", "&amp; SOURCE!L1603&amp;      IF(SOURCE!$Y$2-LEN(SOURCE!L1603) &gt;= 0, REPT(" ",SOURCE!$Y$2-LEN(SOURCE!L1603)), "")&amp;
      "},"&amp;IF(SOURCE!M1603&lt;&gt;"","   "&amp;SOURCE!M1603,"")
 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604" spans="1:1">
      <c r="A1604" s="14" t="str">
        <f>IF(SOURCE!C1604&lt;0,VLOOKUP(SOURCE!C1604,lookups!A$1:B$25,2,0),
  IF(ISBLANK(SOURCE!C1604),
    "",
    "/* "&amp;TEXT(SOURCE!C1604,"???0")&amp;" *"&amp;
      SOURCE!D1604&amp;", "&amp; IF(SOURCE!$P$2-LEN(SOURCE!D1604) &gt;= 0, REPT(" ",SOURCE!$P$2-LEN(SOURCE!D1604)), "")&amp;
      SOURCE!E1604&amp;", "&amp; IF(SOURCE!$Q$2-LEN(SOURCE!E1604) &gt;= 0, REPT(" ",SOURCE!$Q$2-LEN(SOURCE!E1604)), "")&amp;
      SOURCE!F1604&amp;", "&amp; IF(SOURCE!$R$2-LEN(SOURCE!F1604) &gt;=0, REPT(" ",SOURCE!$R$2-LEN(SOURCE!F1604)), "")&amp;
      SOURCE!G1604&amp;", "&amp; IF(SOURCE!$S$2-LEN(SOURCE!G1604) &gt;= 0, REPT(" ",SOURCE!$S$2-LEN(SOURCE!G1604)), "")&amp;
      TEXT(SOURCE!H1604,"??0")&amp;", "&amp; IF(SOURCE!$T$2-3 &gt;= 0, REPT(" ",SOURCE!$T$2-3), "")&amp;
      TEXT(SOURCE!I1604,"??0")&amp;", "&amp; IF(SOURCE!$U$2-3 &gt;= 0, REPT(" ",SOURCE!$U$2-3), "")&amp;
      SOURCE!J1604&amp;", "&amp; IF(SOURCE!$V$2-LEN(SOURCE!J1604) &gt;= 0, REPT(" ",SOURCE!$V$2-LEN(SOURCE!J1604)), "")&amp;
      SOURCE!K1604&amp;      IF(SOURCE!$W$2-LEN(SOURCE!K1604) &gt;= 0, REPT(" ",SOURCE!$W$2-LEN(SOURCE!K1604)), "")&amp;
  ", "&amp; SOURCE!L1604&amp;      IF(SOURCE!$Y$2-LEN(SOURCE!L1604) &gt;= 0, REPT(" ",SOURCE!$Y$2-LEN(SOURCE!L1604)), "")&amp;
      "},"&amp;IF(SOURCE!M1604&lt;&gt;"","   "&amp;SOURCE!M1604,"")
 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605" spans="1:1">
      <c r="A1605" s="14" t="str">
        <f>IF(SOURCE!C1605&lt;0,VLOOKUP(SOURCE!C1605,lookups!A$1:B$25,2,0),
  IF(ISBLANK(SOURCE!C1605),
    "",
    "/* "&amp;TEXT(SOURCE!C1605,"???0")&amp;" *"&amp;
      SOURCE!D1605&amp;", "&amp; IF(SOURCE!$P$2-LEN(SOURCE!D1605) &gt;= 0, REPT(" ",SOURCE!$P$2-LEN(SOURCE!D1605)), "")&amp;
      SOURCE!E1605&amp;", "&amp; IF(SOURCE!$Q$2-LEN(SOURCE!E1605) &gt;= 0, REPT(" ",SOURCE!$Q$2-LEN(SOURCE!E1605)), "")&amp;
      SOURCE!F1605&amp;", "&amp; IF(SOURCE!$R$2-LEN(SOURCE!F1605) &gt;=0, REPT(" ",SOURCE!$R$2-LEN(SOURCE!F1605)), "")&amp;
      SOURCE!G1605&amp;", "&amp; IF(SOURCE!$S$2-LEN(SOURCE!G1605) &gt;= 0, REPT(" ",SOURCE!$S$2-LEN(SOURCE!G1605)), "")&amp;
      TEXT(SOURCE!H1605,"??0")&amp;", "&amp; IF(SOURCE!$T$2-3 &gt;= 0, REPT(" ",SOURCE!$T$2-3), "")&amp;
      TEXT(SOURCE!I1605,"??0")&amp;", "&amp; IF(SOURCE!$U$2-3 &gt;= 0, REPT(" ",SOURCE!$U$2-3), "")&amp;
      SOURCE!J1605&amp;", "&amp; IF(SOURCE!$V$2-LEN(SOURCE!J1605) &gt;= 0, REPT(" ",SOURCE!$V$2-LEN(SOURCE!J1605)), "")&amp;
      SOURCE!K1605&amp;      IF(SOURCE!$W$2-LEN(SOURCE!K1605) &gt;= 0, REPT(" ",SOURCE!$W$2-LEN(SOURCE!K1605)), "")&amp;
  ", "&amp; SOURCE!L1605&amp;      IF(SOURCE!$Y$2-LEN(SOURCE!L1605) &gt;= 0, REPT(" ",SOURCE!$Y$2-LEN(SOURCE!L1605)), "")&amp;
      "},"&amp;IF(SOURCE!M1605&lt;&gt;"","   "&amp;SOURCE!M1605,"")
 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606" spans="1:1">
      <c r="A1606" s="14" t="str">
        <f>IF(SOURCE!C1606&lt;0,VLOOKUP(SOURCE!C1606,lookups!A$1:B$25,2,0),
  IF(ISBLANK(SOURCE!C1606),
    "",
    "/* "&amp;TEXT(SOURCE!C1606,"???0")&amp;" *"&amp;
      SOURCE!D1606&amp;", "&amp; IF(SOURCE!$P$2-LEN(SOURCE!D1606) &gt;= 0, REPT(" ",SOURCE!$P$2-LEN(SOURCE!D1606)), "")&amp;
      SOURCE!E1606&amp;", "&amp; IF(SOURCE!$Q$2-LEN(SOURCE!E1606) &gt;= 0, REPT(" ",SOURCE!$Q$2-LEN(SOURCE!E1606)), "")&amp;
      SOURCE!F1606&amp;", "&amp; IF(SOURCE!$R$2-LEN(SOURCE!F1606) &gt;=0, REPT(" ",SOURCE!$R$2-LEN(SOURCE!F1606)), "")&amp;
      SOURCE!G1606&amp;", "&amp; IF(SOURCE!$S$2-LEN(SOURCE!G1606) &gt;= 0, REPT(" ",SOURCE!$S$2-LEN(SOURCE!G1606)), "")&amp;
      TEXT(SOURCE!H1606,"??0")&amp;", "&amp; IF(SOURCE!$T$2-3 &gt;= 0, REPT(" ",SOURCE!$T$2-3), "")&amp;
      TEXT(SOURCE!I1606,"??0")&amp;", "&amp; IF(SOURCE!$U$2-3 &gt;= 0, REPT(" ",SOURCE!$U$2-3), "")&amp;
      SOURCE!J1606&amp;", "&amp; IF(SOURCE!$V$2-LEN(SOURCE!J1606) &gt;= 0, REPT(" ",SOURCE!$V$2-LEN(SOURCE!J1606)), "")&amp;
      SOURCE!K1606&amp;      IF(SOURCE!$W$2-LEN(SOURCE!K1606) &gt;= 0, REPT(" ",SOURCE!$W$2-LEN(SOURCE!K1606)), "")&amp;
  ", "&amp; SOURCE!L1606&amp;      IF(SOURCE!$Y$2-LEN(SOURCE!L1606) &gt;= 0, REPT(" ",SOURCE!$Y$2-LEN(SOURCE!L1606)), "")&amp;
      "},"&amp;IF(SOURCE!M1606&lt;&gt;"","   "&amp;SOURCE!M1606,"")
 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607" spans="1:1">
      <c r="A1607" s="14" t="str">
        <f>IF(SOURCE!C1607&lt;0,VLOOKUP(SOURCE!C1607,lookups!A$1:B$25,2,0),
  IF(ISBLANK(SOURCE!C1607),
    "",
    "/* "&amp;TEXT(SOURCE!C1607,"???0")&amp;" *"&amp;
      SOURCE!D1607&amp;", "&amp; IF(SOURCE!$P$2-LEN(SOURCE!D1607) &gt;= 0, REPT(" ",SOURCE!$P$2-LEN(SOURCE!D1607)), "")&amp;
      SOURCE!E1607&amp;", "&amp; IF(SOURCE!$Q$2-LEN(SOURCE!E1607) &gt;= 0, REPT(" ",SOURCE!$Q$2-LEN(SOURCE!E1607)), "")&amp;
      SOURCE!F1607&amp;", "&amp; IF(SOURCE!$R$2-LEN(SOURCE!F1607) &gt;=0, REPT(" ",SOURCE!$R$2-LEN(SOURCE!F1607)), "")&amp;
      SOURCE!G1607&amp;", "&amp; IF(SOURCE!$S$2-LEN(SOURCE!G1607) &gt;= 0, REPT(" ",SOURCE!$S$2-LEN(SOURCE!G1607)), "")&amp;
      TEXT(SOURCE!H1607,"??0")&amp;", "&amp; IF(SOURCE!$T$2-3 &gt;= 0, REPT(" ",SOURCE!$T$2-3), "")&amp;
      TEXT(SOURCE!I1607,"??0")&amp;", "&amp; IF(SOURCE!$U$2-3 &gt;= 0, REPT(" ",SOURCE!$U$2-3), "")&amp;
      SOURCE!J1607&amp;", "&amp; IF(SOURCE!$V$2-LEN(SOURCE!J1607) &gt;= 0, REPT(" ",SOURCE!$V$2-LEN(SOURCE!J1607)), "")&amp;
      SOURCE!K1607&amp;      IF(SOURCE!$W$2-LEN(SOURCE!K1607) &gt;= 0, REPT(" ",SOURCE!$W$2-LEN(SOURCE!K1607)), "")&amp;
  ", "&amp; SOURCE!L1607&amp;      IF(SOURCE!$Y$2-LEN(SOURCE!L1607) &gt;= 0, REPT(" ",SOURCE!$Y$2-LEN(SOURCE!L1607)), "")&amp;
      "},"&amp;IF(SOURCE!M1607&lt;&gt;"","   "&amp;SOURCE!M1607,"")
 )
)</f>
        <v>/* 1730 */  { fnAim,                       NOPARAM     /*# JM #*/,      "AIM",                                         "ALPHA",                                       0,       0,       CAT_NONE, SLS_UNCHANGED, US_ENABLED  },   //JM</v>
      </c>
    </row>
    <row r="1608" spans="1:1">
      <c r="A1608" s="14" t="str">
        <f>IF(SOURCE!C1608&lt;0,VLOOKUP(SOURCE!C1608,lookups!A$1:B$25,2,0),
  IF(ISBLANK(SOURCE!C1608),
    "",
    "/* "&amp;TEXT(SOURCE!C1608,"???0")&amp;" *"&amp;
      SOURCE!D1608&amp;", "&amp; IF(SOURCE!$P$2-LEN(SOURCE!D1608) &gt;= 0, REPT(" ",SOURCE!$P$2-LEN(SOURCE!D1608)), "")&amp;
      SOURCE!E1608&amp;", "&amp; IF(SOURCE!$Q$2-LEN(SOURCE!E1608) &gt;= 0, REPT(" ",SOURCE!$Q$2-LEN(SOURCE!E1608)), "")&amp;
      SOURCE!F1608&amp;", "&amp; IF(SOURCE!$R$2-LEN(SOURCE!F1608) &gt;=0, REPT(" ",SOURCE!$R$2-LEN(SOURCE!F1608)), "")&amp;
      SOURCE!G1608&amp;", "&amp; IF(SOURCE!$S$2-LEN(SOURCE!G1608) &gt;= 0, REPT(" ",SOURCE!$S$2-LEN(SOURCE!G1608)), "")&amp;
      TEXT(SOURCE!H1608,"??0")&amp;", "&amp; IF(SOURCE!$T$2-3 &gt;= 0, REPT(" ",SOURCE!$T$2-3), "")&amp;
      TEXT(SOURCE!I1608,"??0")&amp;", "&amp; IF(SOURCE!$U$2-3 &gt;= 0, REPT(" ",SOURCE!$U$2-3), "")&amp;
      SOURCE!J1608&amp;", "&amp; IF(SOURCE!$V$2-LEN(SOURCE!J1608) &gt;= 0, REPT(" ",SOURCE!$V$2-LEN(SOURCE!J1608)), "")&amp;
      SOURCE!K1608&amp;      IF(SOURCE!$W$2-LEN(SOURCE!K1608) &gt;= 0, REPT(" ",SOURCE!$W$2-LEN(SOURCE!K1608)), "")&amp;
  ", "&amp; SOURCE!L1608&amp;      IF(SOURCE!$Y$2-LEN(SOURCE!L1608) &gt;= 0, REPT(" ",SOURCE!$Y$2-LEN(SOURCE!L1608)), "")&amp;
      "},"&amp;IF(SOURCE!M1608&lt;&gt;"","   "&amp;SOURCE!M1608,"")
 )
)</f>
        <v>/* 1730 */  { fnAim,                       NOPARAM,                     "AIM",                                         STD_alpha,                                     0,       0,       CAT_NONE, SLS_UNCHANGED, US_ENABLED  },</v>
      </c>
    </row>
    <row r="1609" spans="1:1">
      <c r="A1609" s="14" t="str">
        <f>IF(SOURCE!C1609&lt;0,VLOOKUP(SOURCE!C1609,lookups!A$1:B$25,2,0),
  IF(ISBLANK(SOURCE!C1609),
    "",
    "/* "&amp;TEXT(SOURCE!C1609,"???0")&amp;" *"&amp;
      SOURCE!D1609&amp;", "&amp; IF(SOURCE!$P$2-LEN(SOURCE!D1609) &gt;= 0, REPT(" ",SOURCE!$P$2-LEN(SOURCE!D1609)), "")&amp;
      SOURCE!E1609&amp;", "&amp; IF(SOURCE!$Q$2-LEN(SOURCE!E1609) &gt;= 0, REPT(" ",SOURCE!$Q$2-LEN(SOURCE!E1609)), "")&amp;
      SOURCE!F1609&amp;", "&amp; IF(SOURCE!$R$2-LEN(SOURCE!F1609) &gt;=0, REPT(" ",SOURCE!$R$2-LEN(SOURCE!F1609)), "")&amp;
      SOURCE!G1609&amp;", "&amp; IF(SOURCE!$S$2-LEN(SOURCE!G1609) &gt;= 0, REPT(" ",SOURCE!$S$2-LEN(SOURCE!G1609)), "")&amp;
      TEXT(SOURCE!H1609,"??0")&amp;", "&amp; IF(SOURCE!$T$2-3 &gt;= 0, REPT(" ",SOURCE!$T$2-3), "")&amp;
      TEXT(SOURCE!I1609,"??0")&amp;", "&amp; IF(SOURCE!$U$2-3 &gt;= 0, REPT(" ",SOURCE!$U$2-3), "")&amp;
      SOURCE!J1609&amp;", "&amp; IF(SOURCE!$V$2-LEN(SOURCE!J1609) &gt;= 0, REPT(" ",SOURCE!$V$2-LEN(SOURCE!J1609)), "")&amp;
      SOURCE!K1609&amp;      IF(SOURCE!$W$2-LEN(SOURCE!K1609) &gt;= 0, REPT(" ",SOURCE!$W$2-LEN(SOURCE!K1609)), "")&amp;
  ", "&amp; SOURCE!L1609&amp;      IF(SOURCE!$Y$2-LEN(SOURCE!L1609) &gt;= 0, REPT(" ",SOURCE!$Y$2-LEN(SOURCE!L1609)), "")&amp;
      "},"&amp;IF(SOURCE!M1609&lt;&gt;"","   "&amp;SOURCE!M1609,"")
 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610" spans="1:1">
      <c r="A1610" s="14" t="str">
        <f>IF(SOURCE!C1610&lt;0,VLOOKUP(SOURCE!C1610,lookups!A$1:B$25,2,0),
  IF(ISBLANK(SOURCE!C1610),
    "",
    "/* "&amp;TEXT(SOURCE!C1610,"???0")&amp;" *"&amp;
      SOURCE!D1610&amp;", "&amp; IF(SOURCE!$P$2-LEN(SOURCE!D1610) &gt;= 0, REPT(" ",SOURCE!$P$2-LEN(SOURCE!D1610)), "")&amp;
      SOURCE!E1610&amp;", "&amp; IF(SOURCE!$Q$2-LEN(SOURCE!E1610) &gt;= 0, REPT(" ",SOURCE!$Q$2-LEN(SOURCE!E1610)), "")&amp;
      SOURCE!F1610&amp;", "&amp; IF(SOURCE!$R$2-LEN(SOURCE!F1610) &gt;=0, REPT(" ",SOURCE!$R$2-LEN(SOURCE!F1610)), "")&amp;
      SOURCE!G1610&amp;", "&amp; IF(SOURCE!$S$2-LEN(SOURCE!G1610) &gt;= 0, REPT(" ",SOURCE!$S$2-LEN(SOURCE!G1610)), "")&amp;
      TEXT(SOURCE!H1610,"??0")&amp;", "&amp; IF(SOURCE!$T$2-3 &gt;= 0, REPT(" ",SOURCE!$T$2-3), "")&amp;
      TEXT(SOURCE!I1610,"??0")&amp;", "&amp; IF(SOURCE!$U$2-3 &gt;= 0, REPT(" ",SOURCE!$U$2-3), "")&amp;
      SOURCE!J1610&amp;", "&amp; IF(SOURCE!$V$2-LEN(SOURCE!J1610) &gt;= 0, REPT(" ",SOURCE!$V$2-LEN(SOURCE!J1610)), "")&amp;
      SOURCE!K1610&amp;      IF(SOURCE!$W$2-LEN(SOURCE!K1610) &gt;= 0, REPT(" ",SOURCE!$W$2-LEN(SOURCE!K1610)), "")&amp;
  ", "&amp; SOURCE!L1610&amp;      IF(SOURCE!$Y$2-LEN(SOURCE!L1610) &gt;= 0, REPT(" ",SOURCE!$Y$2-LEN(SOURCE!L1610)), "")&amp;
      "},"&amp;IF(SOURCE!M1610&lt;&gt;"","   "&amp;SOURCE!M1610,"")
 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611" spans="1:1">
      <c r="A1611" s="14" t="str">
        <f>IF(SOURCE!C1611&lt;0,VLOOKUP(SOURCE!C1611,lookups!A$1:B$25,2,0),
  IF(ISBLANK(SOURCE!C1611),
    "",
    "/* "&amp;TEXT(SOURCE!C1611,"???0")&amp;" *"&amp;
      SOURCE!D1611&amp;", "&amp; IF(SOURCE!$P$2-LEN(SOURCE!D1611) &gt;= 0, REPT(" ",SOURCE!$P$2-LEN(SOURCE!D1611)), "")&amp;
      SOURCE!E1611&amp;", "&amp; IF(SOURCE!$Q$2-LEN(SOURCE!E1611) &gt;= 0, REPT(" ",SOURCE!$Q$2-LEN(SOURCE!E1611)), "")&amp;
      SOURCE!F1611&amp;", "&amp; IF(SOURCE!$R$2-LEN(SOURCE!F1611) &gt;=0, REPT(" ",SOURCE!$R$2-LEN(SOURCE!F1611)), "")&amp;
      SOURCE!G1611&amp;", "&amp; IF(SOURCE!$S$2-LEN(SOURCE!G1611) &gt;= 0, REPT(" ",SOURCE!$S$2-LEN(SOURCE!G1611)), "")&amp;
      TEXT(SOURCE!H1611,"??0")&amp;", "&amp; IF(SOURCE!$T$2-3 &gt;= 0, REPT(" ",SOURCE!$T$2-3), "")&amp;
      TEXT(SOURCE!I1611,"??0")&amp;", "&amp; IF(SOURCE!$U$2-3 &gt;= 0, REPT(" ",SOURCE!$U$2-3), "")&amp;
      SOURCE!J1611&amp;", "&amp; IF(SOURCE!$V$2-LEN(SOURCE!J1611) &gt;= 0, REPT(" ",SOURCE!$V$2-LEN(SOURCE!J1611)), "")&amp;
      SOURCE!K1611&amp;      IF(SOURCE!$W$2-LEN(SOURCE!K1611) &gt;= 0, REPT(" ",SOURCE!$W$2-LEN(SOURCE!K1611)), "")&amp;
  ", "&amp; SOURCE!L1611&amp;      IF(SOURCE!$Y$2-LEN(SOURCE!L1611) &gt;= 0, REPT(" ",SOURCE!$Y$2-LEN(SOURCE!L1611)), "")&amp;
      "},"&amp;IF(SOURCE!M1611&lt;&gt;"","   "&amp;SOURCE!M1611,"")
 )
)</f>
        <v>/* 1733 */  { backToSystem,                NOPARAM,                     "SYSTEM",                                      "SYSTEM",                                      0,       0,       CAT_NONE, SLS_UNCHANGED, US_UNCHANGED},</v>
      </c>
    </row>
    <row r="1612" spans="1:1">
      <c r="A1612" s="14" t="str">
        <f>IF(SOURCE!C1612&lt;0,VLOOKUP(SOURCE!C1612,lookups!A$1:B$25,2,0),
  IF(ISBLANK(SOURCE!C1612),
    "",
    "/* "&amp;TEXT(SOURCE!C1612,"???0")&amp;" *"&amp;
      SOURCE!D1612&amp;", "&amp; IF(SOURCE!$P$2-LEN(SOURCE!D1612) &gt;= 0, REPT(" ",SOURCE!$P$2-LEN(SOURCE!D1612)), "")&amp;
      SOURCE!E1612&amp;", "&amp; IF(SOURCE!$Q$2-LEN(SOURCE!E1612) &gt;= 0, REPT(" ",SOURCE!$Q$2-LEN(SOURCE!E1612)), "")&amp;
      SOURCE!F1612&amp;", "&amp; IF(SOURCE!$R$2-LEN(SOURCE!F1612) &gt;=0, REPT(" ",SOURCE!$R$2-LEN(SOURCE!F1612)), "")&amp;
      SOURCE!G1612&amp;", "&amp; IF(SOURCE!$S$2-LEN(SOURCE!G1612) &gt;= 0, REPT(" ",SOURCE!$S$2-LEN(SOURCE!G1612)), "")&amp;
      TEXT(SOURCE!H1612,"??0")&amp;", "&amp; IF(SOURCE!$T$2-3 &gt;= 0, REPT(" ",SOURCE!$T$2-3), "")&amp;
      TEXT(SOURCE!I1612,"??0")&amp;", "&amp; IF(SOURCE!$U$2-3 &gt;= 0, REPT(" ",SOURCE!$U$2-3), "")&amp;
      SOURCE!J1612&amp;", "&amp; IF(SOURCE!$V$2-LEN(SOURCE!J1612) &gt;= 0, REPT(" ",SOURCE!$V$2-LEN(SOURCE!J1612)), "")&amp;
      SOURCE!K1612&amp;      IF(SOURCE!$W$2-LEN(SOURCE!K1612) &gt;= 0, REPT(" ",SOURCE!$W$2-LEN(SOURCE!K1612)), "")&amp;
  ", "&amp; SOURCE!L1612&amp;      IF(SOURCE!$Y$2-LEN(SOURCE!L1612) &gt;= 0, REPT(" ",SOURCE!$Y$2-LEN(SOURCE!L1612)), "")&amp;
      "},"&amp;IF(SOURCE!M1612&lt;&gt;"","   "&amp;SOURCE!M1612,"")
 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613" spans="1:1">
      <c r="A1613" s="14" t="str">
        <f>IF(SOURCE!C1613&lt;0,VLOOKUP(SOURCE!C1613,lookups!A$1:B$25,2,0),
  IF(ISBLANK(SOURCE!C1613),
    "",
    "/* "&amp;TEXT(SOURCE!C1613,"???0")&amp;" *"&amp;
      SOURCE!D1613&amp;", "&amp; IF(SOURCE!$P$2-LEN(SOURCE!D1613) &gt;= 0, REPT(" ",SOURCE!$P$2-LEN(SOURCE!D1613)), "")&amp;
      SOURCE!E1613&amp;", "&amp; IF(SOURCE!$Q$2-LEN(SOURCE!E1613) &gt;= 0, REPT(" ",SOURCE!$Q$2-LEN(SOURCE!E1613)), "")&amp;
      SOURCE!F1613&amp;", "&amp; IF(SOURCE!$R$2-LEN(SOURCE!F1613) &gt;=0, REPT(" ",SOURCE!$R$2-LEN(SOURCE!F1613)), "")&amp;
      SOURCE!G1613&amp;", "&amp; IF(SOURCE!$S$2-LEN(SOURCE!G1613) &gt;= 0, REPT(" ",SOURCE!$S$2-LEN(SOURCE!G1613)), "")&amp;
      TEXT(SOURCE!H1613,"??0")&amp;", "&amp; IF(SOURCE!$T$2-3 &gt;= 0, REPT(" ",SOURCE!$T$2-3), "")&amp;
      TEXT(SOURCE!I1613,"??0")&amp;", "&amp; IF(SOURCE!$U$2-3 &gt;= 0, REPT(" ",SOURCE!$U$2-3), "")&amp;
      SOURCE!J1613&amp;", "&amp; IF(SOURCE!$V$2-LEN(SOURCE!J1613) &gt;= 0, REPT(" ",SOURCE!$V$2-LEN(SOURCE!J1613)), "")&amp;
      SOURCE!K1613&amp;      IF(SOURCE!$W$2-LEN(SOURCE!K1613) &gt;= 0, REPT(" ",SOURCE!$W$2-LEN(SOURCE!K1613)), "")&amp;
  ", "&amp; SOURCE!L1613&amp;      IF(SOURCE!$Y$2-LEN(SOURCE!L1613) &gt;= 0, REPT(" ",SOURCE!$Y$2-LEN(SOURCE!L1613)), "")&amp;
      "},"&amp;IF(SOURCE!M1613&lt;&gt;"","   "&amp;SOURCE!M1613,"")
 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614" spans="1:1">
      <c r="A1614" s="14" t="str">
        <f>IF(SOURCE!C1614&lt;0,VLOOKUP(SOURCE!C1614,lookups!A$1:B$25,2,0),
  IF(ISBLANK(SOURCE!C1614),
    "",
    "/* "&amp;TEXT(SOURCE!C1614,"???0")&amp;" *"&amp;
      SOURCE!D1614&amp;", "&amp; IF(SOURCE!$P$2-LEN(SOURCE!D1614) &gt;= 0, REPT(" ",SOURCE!$P$2-LEN(SOURCE!D1614)), "")&amp;
      SOURCE!E1614&amp;", "&amp; IF(SOURCE!$Q$2-LEN(SOURCE!E1614) &gt;= 0, REPT(" ",SOURCE!$Q$2-LEN(SOURCE!E1614)), "")&amp;
      SOURCE!F1614&amp;", "&amp; IF(SOURCE!$R$2-LEN(SOURCE!F1614) &gt;=0, REPT(" ",SOURCE!$R$2-LEN(SOURCE!F1614)), "")&amp;
      SOURCE!G1614&amp;", "&amp; IF(SOURCE!$S$2-LEN(SOURCE!G1614) &gt;= 0, REPT(" ",SOURCE!$S$2-LEN(SOURCE!G1614)), "")&amp;
      TEXT(SOURCE!H1614,"??0")&amp;", "&amp; IF(SOURCE!$T$2-3 &gt;= 0, REPT(" ",SOURCE!$T$2-3), "")&amp;
      TEXT(SOURCE!I1614,"??0")&amp;", "&amp; IF(SOURCE!$U$2-3 &gt;= 0, REPT(" ",SOURCE!$U$2-3), "")&amp;
      SOURCE!J1614&amp;", "&amp; IF(SOURCE!$V$2-LEN(SOURCE!J1614) &gt;= 0, REPT(" ",SOURCE!$V$2-LEN(SOURCE!J1614)), "")&amp;
      SOURCE!K1614&amp;      IF(SOURCE!$W$2-LEN(SOURCE!K1614) &gt;= 0, REPT(" ",SOURCE!$W$2-LEN(SOURCE!K1614)), "")&amp;
  ", "&amp; SOURCE!L1614&amp;      IF(SOURCE!$Y$2-LEN(SOURCE!L1614) &gt;= 0, REPT(" ",SOURCE!$Y$2-LEN(SOURCE!L1614)), "")&amp;
      "},"&amp;IF(SOURCE!M1614&lt;&gt;"","   "&amp;SOURCE!M1614,"")
 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615" spans="1:1">
      <c r="A1615" s="14" t="str">
        <f>IF(SOURCE!C1615&lt;0,VLOOKUP(SOURCE!C1615,lookups!A$1:B$25,2,0),
  IF(ISBLANK(SOURCE!C1615),
    "",
    "/* "&amp;TEXT(SOURCE!C1615,"???0")&amp;" *"&amp;
      SOURCE!D1615&amp;", "&amp; IF(SOURCE!$P$2-LEN(SOURCE!D1615) &gt;= 0, REPT(" ",SOURCE!$P$2-LEN(SOURCE!D1615)), "")&amp;
      SOURCE!E1615&amp;", "&amp; IF(SOURCE!$Q$2-LEN(SOURCE!E1615) &gt;= 0, REPT(" ",SOURCE!$Q$2-LEN(SOURCE!E1615)), "")&amp;
      SOURCE!F1615&amp;", "&amp; IF(SOURCE!$R$2-LEN(SOURCE!F1615) &gt;=0, REPT(" ",SOURCE!$R$2-LEN(SOURCE!F1615)), "")&amp;
      SOURCE!G1615&amp;", "&amp; IF(SOURCE!$S$2-LEN(SOURCE!G1615) &gt;= 0, REPT(" ",SOURCE!$S$2-LEN(SOURCE!G1615)), "")&amp;
      TEXT(SOURCE!H1615,"??0")&amp;", "&amp; IF(SOURCE!$T$2-3 &gt;= 0, REPT(" ",SOURCE!$T$2-3), "")&amp;
      TEXT(SOURCE!I1615,"??0")&amp;", "&amp; IF(SOURCE!$U$2-3 &gt;= 0, REPT(" ",SOURCE!$U$2-3), "")&amp;
      SOURCE!J1615&amp;", "&amp; IF(SOURCE!$V$2-LEN(SOURCE!J1615) &gt;= 0, REPT(" ",SOURCE!$V$2-LEN(SOURCE!J1615)), "")&amp;
      SOURCE!K1615&amp;      IF(SOURCE!$W$2-LEN(SOURCE!K1615) &gt;= 0, REPT(" ",SOURCE!$W$2-LEN(SOURCE!K1615)), "")&amp;
  ", "&amp; SOURCE!L1615&amp;      IF(SOURCE!$Y$2-LEN(SOURCE!L1615) &gt;= 0, REPT(" ",SOURCE!$Y$2-LEN(SOURCE!L1615)), "")&amp;
      "},"&amp;IF(SOURCE!M1615&lt;&gt;"","   "&amp;SOURCE!M1615,"")
 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616" spans="1:1">
      <c r="A1616" s="14" t="str">
        <f>IF(SOURCE!C1616&lt;0,VLOOKUP(SOURCE!C1616,lookups!A$1:B$25,2,0),
  IF(ISBLANK(SOURCE!C1616),
    "",
    "/* "&amp;TEXT(SOURCE!C1616,"???0")&amp;" *"&amp;
      SOURCE!D1616&amp;", "&amp; IF(SOURCE!$P$2-LEN(SOURCE!D1616) &gt;= 0, REPT(" ",SOURCE!$P$2-LEN(SOURCE!D1616)), "")&amp;
      SOURCE!E1616&amp;", "&amp; IF(SOURCE!$Q$2-LEN(SOURCE!E1616) &gt;= 0, REPT(" ",SOURCE!$Q$2-LEN(SOURCE!E1616)), "")&amp;
      SOURCE!F1616&amp;", "&amp; IF(SOURCE!$R$2-LEN(SOURCE!F1616) &gt;=0, REPT(" ",SOURCE!$R$2-LEN(SOURCE!F1616)), "")&amp;
      SOURCE!G1616&amp;", "&amp; IF(SOURCE!$S$2-LEN(SOURCE!G1616) &gt;= 0, REPT(" ",SOURCE!$S$2-LEN(SOURCE!G1616)), "")&amp;
      TEXT(SOURCE!H1616,"??0")&amp;", "&amp; IF(SOURCE!$T$2-3 &gt;= 0, REPT(" ",SOURCE!$T$2-3), "")&amp;
      TEXT(SOURCE!I1616,"??0")&amp;", "&amp; IF(SOURCE!$U$2-3 &gt;= 0, REPT(" ",SOURCE!$U$2-3), "")&amp;
      SOURCE!J1616&amp;", "&amp; IF(SOURCE!$V$2-LEN(SOURCE!J1616) &gt;= 0, REPT(" ",SOURCE!$V$2-LEN(SOURCE!J1616)), "")&amp;
      SOURCE!K1616&amp;      IF(SOURCE!$W$2-LEN(SOURCE!K1616) &gt;= 0, REPT(" ",SOURCE!$W$2-LEN(SOURCE!K1616)), "")&amp;
  ", "&amp; SOURCE!L1616&amp;      IF(SOURCE!$Y$2-LEN(SOURCE!L1616) &gt;= 0, REPT(" ",SOURCE!$Y$2-LEN(SOURCE!L1616)), "")&amp;
      "},"&amp;IF(SOURCE!M1616&lt;&gt;"","   "&amp;SOURCE!M1616,"")
 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617" spans="1:1">
      <c r="A1617" s="14" t="str">
        <f>IF(SOURCE!C1617&lt;0,VLOOKUP(SOURCE!C1617,lookups!A$1:B$25,2,0),
  IF(ISBLANK(SOURCE!C1617),
    "",
    "/* "&amp;TEXT(SOURCE!C1617,"???0")&amp;" *"&amp;
      SOURCE!D1617&amp;", "&amp; IF(SOURCE!$P$2-LEN(SOURCE!D1617) &gt;= 0, REPT(" ",SOURCE!$P$2-LEN(SOURCE!D1617)), "")&amp;
      SOURCE!E1617&amp;", "&amp; IF(SOURCE!$Q$2-LEN(SOURCE!E1617) &gt;= 0, REPT(" ",SOURCE!$Q$2-LEN(SOURCE!E1617)), "")&amp;
      SOURCE!F1617&amp;", "&amp; IF(SOURCE!$R$2-LEN(SOURCE!F1617) &gt;=0, REPT(" ",SOURCE!$R$2-LEN(SOURCE!F1617)), "")&amp;
      SOURCE!G1617&amp;", "&amp; IF(SOURCE!$S$2-LEN(SOURCE!G1617) &gt;= 0, REPT(" ",SOURCE!$S$2-LEN(SOURCE!G1617)), "")&amp;
      TEXT(SOURCE!H1617,"??0")&amp;", "&amp; IF(SOURCE!$T$2-3 &gt;= 0, REPT(" ",SOURCE!$T$2-3), "")&amp;
      TEXT(SOURCE!I1617,"??0")&amp;", "&amp; IF(SOURCE!$U$2-3 &gt;= 0, REPT(" ",SOURCE!$U$2-3), "")&amp;
      SOURCE!J1617&amp;", "&amp; IF(SOURCE!$V$2-LEN(SOURCE!J1617) &gt;= 0, REPT(" ",SOURCE!$V$2-LEN(SOURCE!J1617)), "")&amp;
      SOURCE!K1617&amp;      IF(SOURCE!$W$2-LEN(SOURCE!K1617) &gt;= 0, REPT(" ",SOURCE!$W$2-LEN(SOURCE!K1617)), "")&amp;
  ", "&amp; SOURCE!L1617&amp;      IF(SOURCE!$Y$2-LEN(SOURCE!L1617) &gt;= 0, REPT(" ",SOURCE!$Y$2-LEN(SOURCE!L1617)), "")&amp;
      "},"&amp;IF(SOURCE!M1617&lt;&gt;"","   "&amp;SOURCE!M1617,"")
 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618" spans="1:1">
      <c r="A1618" s="14" t="str">
        <f>IF(SOURCE!C1618&lt;0,VLOOKUP(SOURCE!C1618,lookups!A$1:B$25,2,0),
  IF(ISBLANK(SOURCE!C1618),
    "",
    "/* "&amp;TEXT(SOURCE!C1618,"???0")&amp;" *"&amp;
      SOURCE!D1618&amp;", "&amp; IF(SOURCE!$P$2-LEN(SOURCE!D1618) &gt;= 0, REPT(" ",SOURCE!$P$2-LEN(SOURCE!D1618)), "")&amp;
      SOURCE!E1618&amp;", "&amp; IF(SOURCE!$Q$2-LEN(SOURCE!E1618) &gt;= 0, REPT(" ",SOURCE!$Q$2-LEN(SOURCE!E1618)), "")&amp;
      SOURCE!F1618&amp;", "&amp; IF(SOURCE!$R$2-LEN(SOURCE!F1618) &gt;=0, REPT(" ",SOURCE!$R$2-LEN(SOURCE!F1618)), "")&amp;
      SOURCE!G1618&amp;", "&amp; IF(SOURCE!$S$2-LEN(SOURCE!G1618) &gt;= 0, REPT(" ",SOURCE!$S$2-LEN(SOURCE!G1618)), "")&amp;
      TEXT(SOURCE!H1618,"??0")&amp;", "&amp; IF(SOURCE!$T$2-3 &gt;= 0, REPT(" ",SOURCE!$T$2-3), "")&amp;
      TEXT(SOURCE!I1618,"??0")&amp;", "&amp; IF(SOURCE!$U$2-3 &gt;= 0, REPT(" ",SOURCE!$U$2-3), "")&amp;
      SOURCE!J1618&amp;", "&amp; IF(SOURCE!$V$2-LEN(SOURCE!J1618) &gt;= 0, REPT(" ",SOURCE!$V$2-LEN(SOURCE!J1618)), "")&amp;
      SOURCE!K1618&amp;      IF(SOURCE!$W$2-LEN(SOURCE!K1618) &gt;= 0, REPT(" ",SOURCE!$W$2-LEN(SOURCE!K1618)), "")&amp;
  ", "&amp; SOURCE!L1618&amp;      IF(SOURCE!$Y$2-LEN(SOURCE!L1618) &gt;= 0, REPT(" ",SOURCE!$Y$2-LEN(SOURCE!L1618)), "")&amp;
      "},"&amp;IF(SOURCE!M1618&lt;&gt;"","   "&amp;SOURCE!M1618,"")
 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619" spans="1:1">
      <c r="A1619" s="14" t="str">
        <f>IF(SOURCE!C1619&lt;0,VLOOKUP(SOURCE!C1619,lookups!A$1:B$25,2,0),
  IF(ISBLANK(SOURCE!C1619),
    "",
    "/* "&amp;TEXT(SOURCE!C1619,"???0")&amp;" *"&amp;
      SOURCE!D1619&amp;", "&amp; IF(SOURCE!$P$2-LEN(SOURCE!D1619) &gt;= 0, REPT(" ",SOURCE!$P$2-LEN(SOURCE!D1619)), "")&amp;
      SOURCE!E1619&amp;", "&amp; IF(SOURCE!$Q$2-LEN(SOURCE!E1619) &gt;= 0, REPT(" ",SOURCE!$Q$2-LEN(SOURCE!E1619)), "")&amp;
      SOURCE!F1619&amp;", "&amp; IF(SOURCE!$R$2-LEN(SOURCE!F1619) &gt;=0, REPT(" ",SOURCE!$R$2-LEN(SOURCE!F1619)), "")&amp;
      SOURCE!G1619&amp;", "&amp; IF(SOURCE!$S$2-LEN(SOURCE!G1619) &gt;= 0, REPT(" ",SOURCE!$S$2-LEN(SOURCE!G1619)), "")&amp;
      TEXT(SOURCE!H1619,"??0")&amp;", "&amp; IF(SOURCE!$T$2-3 &gt;= 0, REPT(" ",SOURCE!$T$2-3), "")&amp;
      TEXT(SOURCE!I1619,"??0")&amp;", "&amp; IF(SOURCE!$U$2-3 &gt;= 0, REPT(" ",SOURCE!$U$2-3), "")&amp;
      SOURCE!J1619&amp;", "&amp; IF(SOURCE!$V$2-LEN(SOURCE!J1619) &gt;= 0, REPT(" ",SOURCE!$V$2-LEN(SOURCE!J1619)), "")&amp;
      SOURCE!K1619&amp;      IF(SOURCE!$W$2-LEN(SOURCE!K1619) &gt;= 0, REPT(" ",SOURCE!$W$2-LEN(SOURCE!K1619)), "")&amp;
  ", "&amp; SOURCE!L1619&amp;      IF(SOURCE!$Y$2-LEN(SOURCE!L1619) &gt;= 0, REPT(" ",SOURCE!$Y$2-LEN(SOURCE!L1619)), "")&amp;
      "},"&amp;IF(SOURCE!M1619&lt;&gt;"","   "&amp;SOURCE!M1619,"")
 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620" spans="1:1">
      <c r="A1620" s="14" t="str">
        <f>IF(SOURCE!C1620&lt;0,VLOOKUP(SOURCE!C1620,lookups!A$1:B$25,2,0),
  IF(ISBLANK(SOURCE!C1620),
    "",
    "/* "&amp;TEXT(SOURCE!C1620,"???0")&amp;" *"&amp;
      SOURCE!D1620&amp;", "&amp; IF(SOURCE!$P$2-LEN(SOURCE!D1620) &gt;= 0, REPT(" ",SOURCE!$P$2-LEN(SOURCE!D1620)), "")&amp;
      SOURCE!E1620&amp;", "&amp; IF(SOURCE!$Q$2-LEN(SOURCE!E1620) &gt;= 0, REPT(" ",SOURCE!$Q$2-LEN(SOURCE!E1620)), "")&amp;
      SOURCE!F1620&amp;", "&amp; IF(SOURCE!$R$2-LEN(SOURCE!F1620) &gt;=0, REPT(" ",SOURCE!$R$2-LEN(SOURCE!F1620)), "")&amp;
      SOURCE!G1620&amp;", "&amp; IF(SOURCE!$S$2-LEN(SOURCE!G1620) &gt;= 0, REPT(" ",SOURCE!$S$2-LEN(SOURCE!G1620)), "")&amp;
      TEXT(SOURCE!H1620,"??0")&amp;", "&amp; IF(SOURCE!$T$2-3 &gt;= 0, REPT(" ",SOURCE!$T$2-3), "")&amp;
      TEXT(SOURCE!I1620,"??0")&amp;", "&amp; IF(SOURCE!$U$2-3 &gt;= 0, REPT(" ",SOURCE!$U$2-3), "")&amp;
      SOURCE!J1620&amp;", "&amp; IF(SOURCE!$V$2-LEN(SOURCE!J1620) &gt;= 0, REPT(" ",SOURCE!$V$2-LEN(SOURCE!J1620)), "")&amp;
      SOURCE!K1620&amp;      IF(SOURCE!$W$2-LEN(SOURCE!K1620) &gt;= 0, REPT(" ",SOURCE!$W$2-LEN(SOURCE!K1620)), "")&amp;
  ", "&amp; SOURCE!L1620&amp;      IF(SOURCE!$Y$2-LEN(SOURCE!L1620) &gt;= 0, REPT(" ",SOURCE!$Y$2-LEN(SOURCE!L1620)), "")&amp;
      "},"&amp;IF(SOURCE!M1620&lt;&gt;"","   "&amp;SOURCE!M1620,"")
 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621" spans="1:1">
      <c r="A1621" s="14" t="str">
        <f>IF(SOURCE!C1621&lt;0,VLOOKUP(SOURCE!C1621,lookups!A$1:B$25,2,0),
  IF(ISBLANK(SOURCE!C1621),
    "",
    "/* "&amp;TEXT(SOURCE!C1621,"???0")&amp;" *"&amp;
      SOURCE!D1621&amp;", "&amp; IF(SOURCE!$P$2-LEN(SOURCE!D1621) &gt;= 0, REPT(" ",SOURCE!$P$2-LEN(SOURCE!D1621)), "")&amp;
      SOURCE!E1621&amp;", "&amp; IF(SOURCE!$Q$2-LEN(SOURCE!E1621) &gt;= 0, REPT(" ",SOURCE!$Q$2-LEN(SOURCE!E1621)), "")&amp;
      SOURCE!F1621&amp;", "&amp; IF(SOURCE!$R$2-LEN(SOURCE!F1621) &gt;=0, REPT(" ",SOURCE!$R$2-LEN(SOURCE!F1621)), "")&amp;
      SOURCE!G1621&amp;", "&amp; IF(SOURCE!$S$2-LEN(SOURCE!G1621) &gt;= 0, REPT(" ",SOURCE!$S$2-LEN(SOURCE!G1621)), "")&amp;
      TEXT(SOURCE!H1621,"??0")&amp;", "&amp; IF(SOURCE!$T$2-3 &gt;= 0, REPT(" ",SOURCE!$T$2-3), "")&amp;
      TEXT(SOURCE!I1621,"??0")&amp;", "&amp; IF(SOURCE!$U$2-3 &gt;= 0, REPT(" ",SOURCE!$U$2-3), "")&amp;
      SOURCE!J1621&amp;", "&amp; IF(SOURCE!$V$2-LEN(SOURCE!J1621) &gt;= 0, REPT(" ",SOURCE!$V$2-LEN(SOURCE!J1621)), "")&amp;
      SOURCE!K1621&amp;      IF(SOURCE!$W$2-LEN(SOURCE!K1621) &gt;= 0, REPT(" ",SOURCE!$W$2-LEN(SOURCE!K1621)), "")&amp;
  ", "&amp; SOURCE!L1621&amp;      IF(SOURCE!$Y$2-LEN(SOURCE!L1621) &gt;= 0, REPT(" ",SOURCE!$Y$2-LEN(SOURCE!L1621)), "")&amp;
      "},"&amp;IF(SOURCE!M1621&lt;&gt;"","   "&amp;SOURCE!M1621,"")
 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622" spans="1:1">
      <c r="A1622" s="14" t="str">
        <f>IF(SOURCE!C1622&lt;0,VLOOKUP(SOURCE!C1622,lookups!A$1:B$25,2,0),
  IF(ISBLANK(SOURCE!C1622),
    "",
    "/* "&amp;TEXT(SOURCE!C1622,"???0")&amp;" *"&amp;
      SOURCE!D1622&amp;", "&amp; IF(SOURCE!$P$2-LEN(SOURCE!D1622) &gt;= 0, REPT(" ",SOURCE!$P$2-LEN(SOURCE!D1622)), "")&amp;
      SOURCE!E1622&amp;", "&amp; IF(SOURCE!$Q$2-LEN(SOURCE!E1622) &gt;= 0, REPT(" ",SOURCE!$Q$2-LEN(SOURCE!E1622)), "")&amp;
      SOURCE!F1622&amp;", "&amp; IF(SOURCE!$R$2-LEN(SOURCE!F1622) &gt;=0, REPT(" ",SOURCE!$R$2-LEN(SOURCE!F1622)), "")&amp;
      SOURCE!G1622&amp;", "&amp; IF(SOURCE!$S$2-LEN(SOURCE!G1622) &gt;= 0, REPT(" ",SOURCE!$S$2-LEN(SOURCE!G1622)), "")&amp;
      TEXT(SOURCE!H1622,"??0")&amp;", "&amp; IF(SOURCE!$T$2-3 &gt;= 0, REPT(" ",SOURCE!$T$2-3), "")&amp;
      TEXT(SOURCE!I1622,"??0")&amp;", "&amp; IF(SOURCE!$U$2-3 &gt;= 0, REPT(" ",SOURCE!$U$2-3), "")&amp;
      SOURCE!J1622&amp;", "&amp; IF(SOURCE!$V$2-LEN(SOURCE!J1622) &gt;= 0, REPT(" ",SOURCE!$V$2-LEN(SOURCE!J1622)), "")&amp;
      SOURCE!K1622&amp;      IF(SOURCE!$W$2-LEN(SOURCE!K1622) &gt;= 0, REPT(" ",SOURCE!$W$2-LEN(SOURCE!K1622)), "")&amp;
  ", "&amp; SOURCE!L1622&amp;      IF(SOURCE!$Y$2-LEN(SOURCE!L1622) &gt;= 0, REPT(" ",SOURCE!$Y$2-LEN(SOURCE!L1622)), "")&amp;
      "},"&amp;IF(SOURCE!M1622&lt;&gt;"","   "&amp;SOURCE!M1622,"")
 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623" spans="1:1">
      <c r="A1623" s="14" t="str">
        <f>IF(SOURCE!C1623&lt;0,VLOOKUP(SOURCE!C1623,lookups!A$1:B$25,2,0),
  IF(ISBLANK(SOURCE!C1623),
    "",
    "/* "&amp;TEXT(SOURCE!C1623,"???0")&amp;" *"&amp;
      SOURCE!D1623&amp;", "&amp; IF(SOURCE!$P$2-LEN(SOURCE!D1623) &gt;= 0, REPT(" ",SOURCE!$P$2-LEN(SOURCE!D1623)), "")&amp;
      SOURCE!E1623&amp;", "&amp; IF(SOURCE!$Q$2-LEN(SOURCE!E1623) &gt;= 0, REPT(" ",SOURCE!$Q$2-LEN(SOURCE!E1623)), "")&amp;
      SOURCE!F1623&amp;", "&amp; IF(SOURCE!$R$2-LEN(SOURCE!F1623) &gt;=0, REPT(" ",SOURCE!$R$2-LEN(SOURCE!F1623)), "")&amp;
      SOURCE!G1623&amp;", "&amp; IF(SOURCE!$S$2-LEN(SOURCE!G1623) &gt;= 0, REPT(" ",SOURCE!$S$2-LEN(SOURCE!G1623)), "")&amp;
      TEXT(SOURCE!H1623,"??0")&amp;", "&amp; IF(SOURCE!$T$2-3 &gt;= 0, REPT(" ",SOURCE!$T$2-3), "")&amp;
      TEXT(SOURCE!I1623,"??0")&amp;", "&amp; IF(SOURCE!$U$2-3 &gt;= 0, REPT(" ",SOURCE!$U$2-3), "")&amp;
      SOURCE!J1623&amp;", "&amp; IF(SOURCE!$V$2-LEN(SOURCE!J1623) &gt;= 0, REPT(" ",SOURCE!$V$2-LEN(SOURCE!J1623)), "")&amp;
      SOURCE!K1623&amp;      IF(SOURCE!$W$2-LEN(SOURCE!K1623) &gt;= 0, REPT(" ",SOURCE!$W$2-LEN(SOURCE!K1623)), "")&amp;
  ", "&amp; SOURCE!L1623&amp;      IF(SOURCE!$Y$2-LEN(SOURCE!L1623) &gt;= 0, REPT(" ",SOURCE!$Y$2-LEN(SOURCE!L1623)), "")&amp;
      "},"&amp;IF(SOURCE!M1623&lt;&gt;"","   "&amp;SOURCE!M1623,"")
 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624" spans="1:1">
      <c r="A1624" s="14" t="str">
        <f>IF(SOURCE!C1624&lt;0,VLOOKUP(SOURCE!C1624,lookups!A$1:B$25,2,0),
  IF(ISBLANK(SOURCE!C1624),
    "",
    "/* "&amp;TEXT(SOURCE!C1624,"???0")&amp;" *"&amp;
      SOURCE!D1624&amp;", "&amp; IF(SOURCE!$P$2-LEN(SOURCE!D1624) &gt;= 0, REPT(" ",SOURCE!$P$2-LEN(SOURCE!D1624)), "")&amp;
      SOURCE!E1624&amp;", "&amp; IF(SOURCE!$Q$2-LEN(SOURCE!E1624) &gt;= 0, REPT(" ",SOURCE!$Q$2-LEN(SOURCE!E1624)), "")&amp;
      SOURCE!F1624&amp;", "&amp; IF(SOURCE!$R$2-LEN(SOURCE!F1624) &gt;=0, REPT(" ",SOURCE!$R$2-LEN(SOURCE!F1624)), "")&amp;
      SOURCE!G1624&amp;", "&amp; IF(SOURCE!$S$2-LEN(SOURCE!G1624) &gt;= 0, REPT(" ",SOURCE!$S$2-LEN(SOURCE!G1624)), "")&amp;
      TEXT(SOURCE!H1624,"??0")&amp;", "&amp; IF(SOURCE!$T$2-3 &gt;= 0, REPT(" ",SOURCE!$T$2-3), "")&amp;
      TEXT(SOURCE!I1624,"??0")&amp;", "&amp; IF(SOURCE!$U$2-3 &gt;= 0, REPT(" ",SOURCE!$U$2-3), "")&amp;
      SOURCE!J1624&amp;", "&amp; IF(SOURCE!$V$2-LEN(SOURCE!J1624) &gt;= 0, REPT(" ",SOURCE!$V$2-LEN(SOURCE!J1624)), "")&amp;
      SOURCE!K1624&amp;      IF(SOURCE!$W$2-LEN(SOURCE!K1624) &gt;= 0, REPT(" ",SOURCE!$W$2-LEN(SOURCE!K1624)), "")&amp;
  ", "&amp; SOURCE!L1624&amp;      IF(SOURCE!$Y$2-LEN(SOURCE!L1624) &gt;= 0, REPT(" ",SOURCE!$Y$2-LEN(SOURCE!L1624)), "")&amp;
      "},"&amp;IF(SOURCE!M1624&lt;&gt;"","   "&amp;SOURCE!M1624,"")
 )
)</f>
        <v/>
      </c>
    </row>
    <row r="1625" spans="1:1">
      <c r="A1625" s="14" t="str">
        <f>IF(SOURCE!C1625&lt;0,VLOOKUP(SOURCE!C1625,lookups!A$1:B$25,2,0),
  IF(ISBLANK(SOURCE!C1625),
    "",
    "/* "&amp;TEXT(SOURCE!C1625,"???0")&amp;" *"&amp;
      SOURCE!D1625&amp;", "&amp; IF(SOURCE!$P$2-LEN(SOURCE!D1625) &gt;= 0, REPT(" ",SOURCE!$P$2-LEN(SOURCE!D1625)), "")&amp;
      SOURCE!E1625&amp;", "&amp; IF(SOURCE!$Q$2-LEN(SOURCE!E1625) &gt;= 0, REPT(" ",SOURCE!$Q$2-LEN(SOURCE!E1625)), "")&amp;
      SOURCE!F1625&amp;", "&amp; IF(SOURCE!$R$2-LEN(SOURCE!F1625) &gt;=0, REPT(" ",SOURCE!$R$2-LEN(SOURCE!F1625)), "")&amp;
      SOURCE!G1625&amp;", "&amp; IF(SOURCE!$S$2-LEN(SOURCE!G1625) &gt;= 0, REPT(" ",SOURCE!$S$2-LEN(SOURCE!G1625)), "")&amp;
      TEXT(SOURCE!H1625,"??0")&amp;", "&amp; IF(SOURCE!$T$2-3 &gt;= 0, REPT(" ",SOURCE!$T$2-3), "")&amp;
      TEXT(SOURCE!I1625,"??0")&amp;", "&amp; IF(SOURCE!$U$2-3 &gt;= 0, REPT(" ",SOURCE!$U$2-3), "")&amp;
      SOURCE!J1625&amp;", "&amp; IF(SOURCE!$V$2-LEN(SOURCE!J1625) &gt;= 0, REPT(" ",SOURCE!$V$2-LEN(SOURCE!J1625)), "")&amp;
      SOURCE!K1625&amp;      IF(SOURCE!$W$2-LEN(SOURCE!K1625) &gt;= 0, REPT(" ",SOURCE!$W$2-LEN(SOURCE!K1625)), "")&amp;
  ", "&amp; SOURCE!L1625&amp;      IF(SOURCE!$Y$2-LEN(SOURCE!L1625) &gt;= 0, REPT(" ",SOURCE!$Y$2-LEN(SOURCE!L1625)), "")&amp;
      "},"&amp;IF(SOURCE!M1625&lt;&gt;"","   "&amp;SOURCE!M1625,"")
 )
)</f>
        <v/>
      </c>
    </row>
    <row r="1626" spans="1:1">
      <c r="A1626" s="14" t="str">
        <f>IF(SOURCE!C1626&lt;0,VLOOKUP(SOURCE!C1626,lookups!A$1:B$25,2,0),
  IF(ISBLANK(SOURCE!C1626),
    "",
    "/* "&amp;TEXT(SOURCE!C1626,"???0")&amp;" *"&amp;
      SOURCE!D1626&amp;", "&amp; IF(SOURCE!$P$2-LEN(SOURCE!D1626) &gt;= 0, REPT(" ",SOURCE!$P$2-LEN(SOURCE!D1626)), "")&amp;
      SOURCE!E1626&amp;", "&amp; IF(SOURCE!$Q$2-LEN(SOURCE!E1626) &gt;= 0, REPT(" ",SOURCE!$Q$2-LEN(SOURCE!E1626)), "")&amp;
      SOURCE!F1626&amp;", "&amp; IF(SOURCE!$R$2-LEN(SOURCE!F1626) &gt;=0, REPT(" ",SOURCE!$R$2-LEN(SOURCE!F1626)), "")&amp;
      SOURCE!G1626&amp;", "&amp; IF(SOURCE!$S$2-LEN(SOURCE!G1626) &gt;= 0, REPT(" ",SOURCE!$S$2-LEN(SOURCE!G1626)), "")&amp;
      TEXT(SOURCE!H1626,"??0")&amp;", "&amp; IF(SOURCE!$T$2-3 &gt;= 0, REPT(" ",SOURCE!$T$2-3), "")&amp;
      TEXT(SOURCE!I1626,"??0")&amp;", "&amp; IF(SOURCE!$U$2-3 &gt;= 0, REPT(" ",SOURCE!$U$2-3), "")&amp;
      SOURCE!J1626&amp;", "&amp; IF(SOURCE!$V$2-LEN(SOURCE!J1626) &gt;= 0, REPT(" ",SOURCE!$V$2-LEN(SOURCE!J1626)), "")&amp;
      SOURCE!K1626&amp;      IF(SOURCE!$W$2-LEN(SOURCE!K1626) &gt;= 0, REPT(" ",SOURCE!$W$2-LEN(SOURCE!K1626)), "")&amp;
  ", "&amp; SOURCE!L1626&amp;      IF(SOURCE!$Y$2-LEN(SOURCE!L1626) &gt;= 0, REPT(" ",SOURCE!$Y$2-LEN(SOURCE!L1626)), "")&amp;
      "},"&amp;IF(SOURCE!M1626&lt;&gt;"","   "&amp;SOURCE!M1626,"")
 )
)</f>
        <v/>
      </c>
    </row>
    <row r="1627" spans="1:1">
      <c r="A1627" s="14" t="str">
        <f>IF(SOURCE!C1627&lt;0,VLOOKUP(SOURCE!C1627,lookups!A$1:B$25,2,0),
  IF(ISBLANK(SOURCE!C1627),
    "",
    "/* "&amp;TEXT(SOURCE!C1627,"???0")&amp;" *"&amp;
      SOURCE!D1627&amp;", "&amp; IF(SOURCE!$P$2-LEN(SOURCE!D1627) &gt;= 0, REPT(" ",SOURCE!$P$2-LEN(SOURCE!D1627)), "")&amp;
      SOURCE!E1627&amp;", "&amp; IF(SOURCE!$Q$2-LEN(SOURCE!E1627) &gt;= 0, REPT(" ",SOURCE!$Q$2-LEN(SOURCE!E1627)), "")&amp;
      SOURCE!F1627&amp;", "&amp; IF(SOURCE!$R$2-LEN(SOURCE!F1627) &gt;=0, REPT(" ",SOURCE!$R$2-LEN(SOURCE!F1627)), "")&amp;
      SOURCE!G1627&amp;", "&amp; IF(SOURCE!$S$2-LEN(SOURCE!G1627) &gt;= 0, REPT(" ",SOURCE!$S$2-LEN(SOURCE!G1627)), "")&amp;
      TEXT(SOURCE!H1627,"??0")&amp;", "&amp; IF(SOURCE!$T$2-3 &gt;= 0, REPT(" ",SOURCE!$T$2-3), "")&amp;
      TEXT(SOURCE!I1627,"??0")&amp;", "&amp; IF(SOURCE!$U$2-3 &gt;= 0, REPT(" ",SOURCE!$U$2-3), "")&amp;
      SOURCE!J1627&amp;", "&amp; IF(SOURCE!$V$2-LEN(SOURCE!J1627) &gt;= 0, REPT(" ",SOURCE!$V$2-LEN(SOURCE!J1627)), "")&amp;
      SOURCE!K1627&amp;      IF(SOURCE!$W$2-LEN(SOURCE!K1627) &gt;= 0, REPT(" ",SOURCE!$W$2-LEN(SOURCE!K1627)), "")&amp;
  ", "&amp; SOURCE!L1627&amp;      IF(SOURCE!$Y$2-LEN(SOURCE!L1627) &gt;= 0, REPT(" ",SOURCE!$Y$2-LEN(SOURCE!L1627)), "")&amp;
      "},"&amp;IF(SOURCE!M1627&lt;&gt;"","   "&amp;SOURCE!M1627,"")
 )
)</f>
        <v/>
      </c>
    </row>
    <row r="1628" spans="1:1">
      <c r="A1628" s="14" t="str">
        <f>IF(SOURCE!C1628&lt;0,VLOOKUP(SOURCE!C1628,lookups!A$1:B$25,2,0),
  IF(ISBLANK(SOURCE!C1628),
    "",
    "/* "&amp;TEXT(SOURCE!C1628,"???0")&amp;" *"&amp;
      SOURCE!D1628&amp;", "&amp; IF(SOURCE!$P$2-LEN(SOURCE!D1628) &gt;= 0, REPT(" ",SOURCE!$P$2-LEN(SOURCE!D1628)), "")&amp;
      SOURCE!E1628&amp;", "&amp; IF(SOURCE!$Q$2-LEN(SOURCE!E1628) &gt;= 0, REPT(" ",SOURCE!$Q$2-LEN(SOURCE!E1628)), "")&amp;
      SOURCE!F1628&amp;", "&amp; IF(SOURCE!$R$2-LEN(SOURCE!F1628) &gt;=0, REPT(" ",SOURCE!$R$2-LEN(SOURCE!F1628)), "")&amp;
      SOURCE!G1628&amp;", "&amp; IF(SOURCE!$S$2-LEN(SOURCE!G1628) &gt;= 0, REPT(" ",SOURCE!$S$2-LEN(SOURCE!G1628)), "")&amp;
      TEXT(SOURCE!H1628,"??0")&amp;", "&amp; IF(SOURCE!$T$2-3 &gt;= 0, REPT(" ",SOURCE!$T$2-3), "")&amp;
      TEXT(SOURCE!I1628,"??0")&amp;", "&amp; IF(SOURCE!$U$2-3 &gt;= 0, REPT(" ",SOURCE!$U$2-3), "")&amp;
      SOURCE!J1628&amp;", "&amp; IF(SOURCE!$V$2-LEN(SOURCE!J1628) &gt;= 0, REPT(" ",SOURCE!$V$2-LEN(SOURCE!J1628)), "")&amp;
      SOURCE!K1628&amp;      IF(SOURCE!$W$2-LEN(SOURCE!K1628) &gt;= 0, REPT(" ",SOURCE!$W$2-LEN(SOURCE!K1628)), "")&amp;
  ", "&amp; SOURCE!L1628&amp;      IF(SOURCE!$Y$2-LEN(SOURCE!L1628) &gt;= 0, REPT(" ",SOURCE!$Y$2-LEN(SOURCE!L1628)), "")&amp;
      "},"&amp;IF(SOURCE!M1628&lt;&gt;"","   "&amp;SOURCE!M1628,"")
 )
)</f>
        <v/>
      </c>
    </row>
    <row r="1629" spans="1:1">
      <c r="A1629" s="14" t="str">
        <f>IF(SOURCE!C1629&lt;0,VLOOKUP(SOURCE!C1629,lookups!A$1:B$25,2,0),
  IF(ISBLANK(SOURCE!C1629),
    "",
    "/* "&amp;TEXT(SOURCE!C1629,"???0")&amp;" *"&amp;
      SOURCE!D1629&amp;", "&amp; IF(SOURCE!$P$2-LEN(SOURCE!D1629) &gt;= 0, REPT(" ",SOURCE!$P$2-LEN(SOURCE!D1629)), "")&amp;
      SOURCE!E1629&amp;", "&amp; IF(SOURCE!$Q$2-LEN(SOURCE!E1629) &gt;= 0, REPT(" ",SOURCE!$Q$2-LEN(SOURCE!E1629)), "")&amp;
      SOURCE!F1629&amp;", "&amp; IF(SOURCE!$R$2-LEN(SOURCE!F1629) &gt;=0, REPT(" ",SOURCE!$R$2-LEN(SOURCE!F1629)), "")&amp;
      SOURCE!G1629&amp;", "&amp; IF(SOURCE!$S$2-LEN(SOURCE!G1629) &gt;= 0, REPT(" ",SOURCE!$S$2-LEN(SOURCE!G1629)), "")&amp;
      TEXT(SOURCE!H1629,"??0")&amp;", "&amp; IF(SOURCE!$T$2-3 &gt;= 0, REPT(" ",SOURCE!$T$2-3), "")&amp;
      TEXT(SOURCE!I1629,"??0")&amp;", "&amp; IF(SOURCE!$U$2-3 &gt;= 0, REPT(" ",SOURCE!$U$2-3), "")&amp;
      SOURCE!J1629&amp;", "&amp; IF(SOURCE!$V$2-LEN(SOURCE!J1629) &gt;= 0, REPT(" ",SOURCE!$V$2-LEN(SOURCE!J1629)), "")&amp;
      SOURCE!K1629&amp;      IF(SOURCE!$W$2-LEN(SOURCE!K1629) &gt;= 0, REPT(" ",SOURCE!$W$2-LEN(SOURCE!K1629)), "")&amp;
  ", "&amp; SOURCE!L1629&amp;      IF(SOURCE!$Y$2-LEN(SOURCE!L1629) &gt;= 0, REPT(" ",SOURCE!$Y$2-LEN(SOURCE!L1629)), "")&amp;
      "},"&amp;IF(SOURCE!M1629&lt;&gt;"","   "&amp;SOURCE!M1629,"")
 )
)</f>
        <v/>
      </c>
    </row>
    <row r="1630" spans="1:1">
      <c r="A1630" s="14" t="str">
        <f>IF(SOURCE!C1630&lt;0,VLOOKUP(SOURCE!C1630,lookups!A$1:B$25,2,0),
  IF(ISBLANK(SOURCE!C1630),
    "",
    "/* "&amp;TEXT(SOURCE!C1630,"???0")&amp;" *"&amp;
      SOURCE!D1630&amp;", "&amp; IF(SOURCE!$P$2-LEN(SOURCE!D1630) &gt;= 0, REPT(" ",SOURCE!$P$2-LEN(SOURCE!D1630)), "")&amp;
      SOURCE!E1630&amp;", "&amp; IF(SOURCE!$Q$2-LEN(SOURCE!E1630) &gt;= 0, REPT(" ",SOURCE!$Q$2-LEN(SOURCE!E1630)), "")&amp;
      SOURCE!F1630&amp;", "&amp; IF(SOURCE!$R$2-LEN(SOURCE!F1630) &gt;=0, REPT(" ",SOURCE!$R$2-LEN(SOURCE!F1630)), "")&amp;
      SOURCE!G1630&amp;", "&amp; IF(SOURCE!$S$2-LEN(SOURCE!G1630) &gt;= 0, REPT(" ",SOURCE!$S$2-LEN(SOURCE!G1630)), "")&amp;
      TEXT(SOURCE!H1630,"??0")&amp;", "&amp; IF(SOURCE!$T$2-3 &gt;= 0, REPT(" ",SOURCE!$T$2-3), "")&amp;
      TEXT(SOURCE!I1630,"??0")&amp;", "&amp; IF(SOURCE!$U$2-3 &gt;= 0, REPT(" ",SOURCE!$U$2-3), "")&amp;
      SOURCE!J1630&amp;", "&amp; IF(SOURCE!$V$2-LEN(SOURCE!J1630) &gt;= 0, REPT(" ",SOURCE!$V$2-LEN(SOURCE!J1630)), "")&amp;
      SOURCE!K1630&amp;      IF(SOURCE!$W$2-LEN(SOURCE!K1630) &gt;= 0, REPT(" ",SOURCE!$W$2-LEN(SOURCE!K1630)), "")&amp;
  ", "&amp; SOURCE!L1630&amp;      IF(SOURCE!$Y$2-LEN(SOURCE!L1630) &gt;= 0, REPT(" ",SOURCE!$Y$2-LEN(SOURCE!L1630)), "")&amp;
      "},"&amp;IF(SOURCE!M1630&lt;&gt;"","   "&amp;SOURCE!M1630,"")
 )
)</f>
        <v/>
      </c>
    </row>
    <row r="1631" spans="1:1">
      <c r="A1631" s="14" t="str">
        <f>IF(SOURCE!C1631&lt;0,VLOOKUP(SOURCE!C1631,lookups!A$1:B$25,2,0),
  IF(ISBLANK(SOURCE!C1631),
    "",
    "/* "&amp;TEXT(SOURCE!C1631,"???0")&amp;" *"&amp;
      SOURCE!D1631&amp;", "&amp; IF(SOURCE!$P$2-LEN(SOURCE!D1631) &gt;= 0, REPT(" ",SOURCE!$P$2-LEN(SOURCE!D1631)), "")&amp;
      SOURCE!E1631&amp;", "&amp; IF(SOURCE!$Q$2-LEN(SOURCE!E1631) &gt;= 0, REPT(" ",SOURCE!$Q$2-LEN(SOURCE!E1631)), "")&amp;
      SOURCE!F1631&amp;", "&amp; IF(SOURCE!$R$2-LEN(SOURCE!F1631) &gt;=0, REPT(" ",SOURCE!$R$2-LEN(SOURCE!F1631)), "")&amp;
      SOURCE!G1631&amp;", "&amp; IF(SOURCE!$S$2-LEN(SOURCE!G1631) &gt;= 0, REPT(" ",SOURCE!$S$2-LEN(SOURCE!G1631)), "")&amp;
      TEXT(SOURCE!H1631,"??0")&amp;", "&amp; IF(SOURCE!$T$2-3 &gt;= 0, REPT(" ",SOURCE!$T$2-3), "")&amp;
      TEXT(SOURCE!I1631,"??0")&amp;", "&amp; IF(SOURCE!$U$2-3 &gt;= 0, REPT(" ",SOURCE!$U$2-3), "")&amp;
      SOURCE!J1631&amp;", "&amp; IF(SOURCE!$V$2-LEN(SOURCE!J1631) &gt;= 0, REPT(" ",SOURCE!$V$2-LEN(SOURCE!J1631)), "")&amp;
      SOURCE!K1631&amp;      IF(SOURCE!$W$2-LEN(SOURCE!K1631) &gt;= 0, REPT(" ",SOURCE!$W$2-LEN(SOURCE!K1631)), "")&amp;
  ", "&amp; SOURCE!L1631&amp;      IF(SOURCE!$Y$2-LEN(SOURCE!L1631) &gt;= 0, REPT(" ",SOURCE!$Y$2-LEN(SOURCE!L1631)), "")&amp;
      "},"&amp;IF(SOURCE!M1631&lt;&gt;"","   "&amp;SOURCE!M1631,"")
 )
)</f>
        <v/>
      </c>
    </row>
    <row r="1632" spans="1:1">
      <c r="A1632" s="14" t="str">
        <f>IF(SOURCE!C1632&lt;0,VLOOKUP(SOURCE!C1632,lookups!A$1:B$25,2,0),
  IF(ISBLANK(SOURCE!C1632),
    "",
    "/* "&amp;TEXT(SOURCE!C1632,"???0")&amp;" *"&amp;
      SOURCE!D1632&amp;", "&amp; IF(SOURCE!$P$2-LEN(SOURCE!D1632) &gt;= 0, REPT(" ",SOURCE!$P$2-LEN(SOURCE!D1632)), "")&amp;
      SOURCE!E1632&amp;", "&amp; IF(SOURCE!$Q$2-LEN(SOURCE!E1632) &gt;= 0, REPT(" ",SOURCE!$Q$2-LEN(SOURCE!E1632)), "")&amp;
      SOURCE!F1632&amp;", "&amp; IF(SOURCE!$R$2-LEN(SOURCE!F1632) &gt;=0, REPT(" ",SOURCE!$R$2-LEN(SOURCE!F1632)), "")&amp;
      SOURCE!G1632&amp;", "&amp; IF(SOURCE!$S$2-LEN(SOURCE!G1632) &gt;= 0, REPT(" ",SOURCE!$S$2-LEN(SOURCE!G1632)), "")&amp;
      TEXT(SOURCE!H1632,"??0")&amp;", "&amp; IF(SOURCE!$T$2-3 &gt;= 0, REPT(" ",SOURCE!$T$2-3), "")&amp;
      TEXT(SOURCE!I1632,"??0")&amp;", "&amp; IF(SOURCE!$U$2-3 &gt;= 0, REPT(" ",SOURCE!$U$2-3), "")&amp;
      SOURCE!J1632&amp;", "&amp; IF(SOURCE!$V$2-LEN(SOURCE!J1632) &gt;= 0, REPT(" ",SOURCE!$V$2-LEN(SOURCE!J1632)), "")&amp;
      SOURCE!K1632&amp;      IF(SOURCE!$W$2-LEN(SOURCE!K1632) &gt;= 0, REPT(" ",SOURCE!$W$2-LEN(SOURCE!K1632)), "")&amp;
  ", "&amp; SOURCE!L1632&amp;      IF(SOURCE!$Y$2-LEN(SOURCE!L1632) &gt;= 0, REPT(" ",SOURCE!$Y$2-LEN(SOURCE!L1632)), "")&amp;
      "},"&amp;IF(SOURCE!M1632&lt;&gt;"","   "&amp;SOURCE!M1632,"")
 )
)</f>
        <v/>
      </c>
    </row>
    <row r="1633" spans="1:1">
      <c r="A1633" s="14" t="str">
        <f>IF(SOURCE!C1633&lt;0,VLOOKUP(SOURCE!C1633,lookups!A$1:B$25,2,0),
  IF(ISBLANK(SOURCE!C1633),
    "",
    "/* "&amp;TEXT(SOURCE!C1633,"???0")&amp;" *"&amp;
      SOURCE!D1633&amp;", "&amp; IF(SOURCE!$P$2-LEN(SOURCE!D1633) &gt;= 0, REPT(" ",SOURCE!$P$2-LEN(SOURCE!D1633)), "")&amp;
      SOURCE!E1633&amp;", "&amp; IF(SOURCE!$Q$2-LEN(SOURCE!E1633) &gt;= 0, REPT(" ",SOURCE!$Q$2-LEN(SOURCE!E1633)), "")&amp;
      SOURCE!F1633&amp;", "&amp; IF(SOURCE!$R$2-LEN(SOURCE!F1633) &gt;=0, REPT(" ",SOURCE!$R$2-LEN(SOURCE!F1633)), "")&amp;
      SOURCE!G1633&amp;", "&amp; IF(SOURCE!$S$2-LEN(SOURCE!G1633) &gt;= 0, REPT(" ",SOURCE!$S$2-LEN(SOURCE!G1633)), "")&amp;
      TEXT(SOURCE!H1633,"??0")&amp;", "&amp; IF(SOURCE!$T$2-3 &gt;= 0, REPT(" ",SOURCE!$T$2-3), "")&amp;
      TEXT(SOURCE!I1633,"??0")&amp;", "&amp; IF(SOURCE!$U$2-3 &gt;= 0, REPT(" ",SOURCE!$U$2-3), "")&amp;
      SOURCE!J1633&amp;", "&amp; IF(SOURCE!$V$2-LEN(SOURCE!J1633) &gt;= 0, REPT(" ",SOURCE!$V$2-LEN(SOURCE!J1633)), "")&amp;
      SOURCE!K1633&amp;      IF(SOURCE!$W$2-LEN(SOURCE!K1633) &gt;= 0, REPT(" ",SOURCE!$W$2-LEN(SOURCE!K1633)), "")&amp;
  ", "&amp; SOURCE!L1633&amp;      IF(SOURCE!$Y$2-LEN(SOURCE!L1633) &gt;= 0, REPT(" ",SOURCE!$Y$2-LEN(SOURCE!L1633)), "")&amp;
      "},"&amp;IF(SOURCE!M1633&lt;&gt;"","   "&amp;SOURCE!M1633,"")
 )
)</f>
        <v/>
      </c>
    </row>
    <row r="1634" spans="1:1">
      <c r="A1634" s="14" t="str">
        <f>IF(SOURCE!C1634&lt;0,VLOOKUP(SOURCE!C1634,lookups!A$1:B$25,2,0),
  IF(ISBLANK(SOURCE!C1634),
    "",
    "/* "&amp;TEXT(SOURCE!C1634,"???0")&amp;" *"&amp;
      SOURCE!D1634&amp;", "&amp; IF(SOURCE!$P$2-LEN(SOURCE!D1634) &gt;= 0, REPT(" ",SOURCE!$P$2-LEN(SOURCE!D1634)), "")&amp;
      SOURCE!E1634&amp;", "&amp; IF(SOURCE!$Q$2-LEN(SOURCE!E1634) &gt;= 0, REPT(" ",SOURCE!$Q$2-LEN(SOURCE!E1634)), "")&amp;
      SOURCE!F1634&amp;", "&amp; IF(SOURCE!$R$2-LEN(SOURCE!F1634) &gt;=0, REPT(" ",SOURCE!$R$2-LEN(SOURCE!F1634)), "")&amp;
      SOURCE!G1634&amp;", "&amp; IF(SOURCE!$S$2-LEN(SOURCE!G1634) &gt;= 0, REPT(" ",SOURCE!$S$2-LEN(SOURCE!G1634)), "")&amp;
      TEXT(SOURCE!H1634,"??0")&amp;", "&amp; IF(SOURCE!$T$2-3 &gt;= 0, REPT(" ",SOURCE!$T$2-3), "")&amp;
      TEXT(SOURCE!I1634,"??0")&amp;", "&amp; IF(SOURCE!$U$2-3 &gt;= 0, REPT(" ",SOURCE!$U$2-3), "")&amp;
      SOURCE!J1634&amp;", "&amp; IF(SOURCE!$V$2-LEN(SOURCE!J1634) &gt;= 0, REPT(" ",SOURCE!$V$2-LEN(SOURCE!J1634)), "")&amp;
      SOURCE!K1634&amp;      IF(SOURCE!$W$2-LEN(SOURCE!K1634) &gt;= 0, REPT(" ",SOURCE!$W$2-LEN(SOURCE!K1634)), "")&amp;
  ", "&amp; SOURCE!L1634&amp;      IF(SOURCE!$Y$2-LEN(SOURCE!L1634) &gt;= 0, REPT(" ",SOURCE!$Y$2-LEN(SOURCE!L1634)), "")&amp;
      "},"&amp;IF(SOURCE!M1634&lt;&gt;"","   "&amp;SOURCE!M1634,"")
 )
)</f>
        <v/>
      </c>
    </row>
    <row r="1635" spans="1:1">
      <c r="A1635" s="14" t="str">
        <f>IF(SOURCE!C1635&lt;0,VLOOKUP(SOURCE!C1635,lookups!A$1:B$25,2,0),
  IF(ISBLANK(SOURCE!C1635),
    "",
    "/* "&amp;TEXT(SOURCE!C1635,"???0")&amp;" *"&amp;
      SOURCE!D1635&amp;", "&amp; IF(SOURCE!$P$2-LEN(SOURCE!D1635) &gt;= 0, REPT(" ",SOURCE!$P$2-LEN(SOURCE!D1635)), "")&amp;
      SOURCE!E1635&amp;", "&amp; IF(SOURCE!$Q$2-LEN(SOURCE!E1635) &gt;= 0, REPT(" ",SOURCE!$Q$2-LEN(SOURCE!E1635)), "")&amp;
      SOURCE!F1635&amp;", "&amp; IF(SOURCE!$R$2-LEN(SOURCE!F1635) &gt;=0, REPT(" ",SOURCE!$R$2-LEN(SOURCE!F1635)), "")&amp;
      SOURCE!G1635&amp;", "&amp; IF(SOURCE!$S$2-LEN(SOURCE!G1635) &gt;= 0, REPT(" ",SOURCE!$S$2-LEN(SOURCE!G1635)), "")&amp;
      TEXT(SOURCE!H1635,"??0")&amp;", "&amp; IF(SOURCE!$T$2-3 &gt;= 0, REPT(" ",SOURCE!$T$2-3), "")&amp;
      TEXT(SOURCE!I1635,"??0")&amp;", "&amp; IF(SOURCE!$U$2-3 &gt;= 0, REPT(" ",SOURCE!$U$2-3), "")&amp;
      SOURCE!J1635&amp;", "&amp; IF(SOURCE!$V$2-LEN(SOURCE!J1635) &gt;= 0, REPT(" ",SOURCE!$V$2-LEN(SOURCE!J1635)), "")&amp;
      SOURCE!K1635&amp;      IF(SOURCE!$W$2-LEN(SOURCE!K1635) &gt;= 0, REPT(" ",SOURCE!$W$2-LEN(SOURCE!K1635)), "")&amp;
  ", "&amp; SOURCE!L1635&amp;      IF(SOURCE!$Y$2-LEN(SOURCE!L1635) &gt;= 0, REPT(" ",SOURCE!$Y$2-LEN(SOURCE!L1635)), "")&amp;
      "},"&amp;IF(SOURCE!M1635&lt;&gt;"","   "&amp;SOURCE!M1635,"")
 )
)</f>
        <v/>
      </c>
    </row>
    <row r="1636" spans="1:1">
      <c r="A1636" s="14" t="str">
        <f>IF(SOURCE!C1636&lt;0,VLOOKUP(SOURCE!C1636,lookups!A$1:B$25,2,0),
  IF(ISBLANK(SOURCE!C1636),
    "",
    "/* "&amp;TEXT(SOURCE!C1636,"???0")&amp;" *"&amp;
      SOURCE!D1636&amp;", "&amp; IF(SOURCE!$P$2-LEN(SOURCE!D1636) &gt;= 0, REPT(" ",SOURCE!$P$2-LEN(SOURCE!D1636)), "")&amp;
      SOURCE!E1636&amp;", "&amp; IF(SOURCE!$Q$2-LEN(SOURCE!E1636) &gt;= 0, REPT(" ",SOURCE!$Q$2-LEN(SOURCE!E1636)), "")&amp;
      SOURCE!F1636&amp;", "&amp; IF(SOURCE!$R$2-LEN(SOURCE!F1636) &gt;=0, REPT(" ",SOURCE!$R$2-LEN(SOURCE!F1636)), "")&amp;
      SOURCE!G1636&amp;", "&amp; IF(SOURCE!$S$2-LEN(SOURCE!G1636) &gt;= 0, REPT(" ",SOURCE!$S$2-LEN(SOURCE!G1636)), "")&amp;
      TEXT(SOURCE!H1636,"??0")&amp;", "&amp; IF(SOURCE!$T$2-3 &gt;= 0, REPT(" ",SOURCE!$T$2-3), "")&amp;
      TEXT(SOURCE!I1636,"??0")&amp;", "&amp; IF(SOURCE!$U$2-3 &gt;= 0, REPT(" ",SOURCE!$U$2-3), "")&amp;
      SOURCE!J1636&amp;", "&amp; IF(SOURCE!$V$2-LEN(SOURCE!J1636) &gt;= 0, REPT(" ",SOURCE!$V$2-LEN(SOURCE!J1636)), "")&amp;
      SOURCE!K1636&amp;      IF(SOURCE!$W$2-LEN(SOURCE!K1636) &gt;= 0, REPT(" ",SOURCE!$W$2-LEN(SOURCE!K1636)), "")&amp;
  ", "&amp; SOURCE!L1636&amp;      IF(SOURCE!$Y$2-LEN(SOURCE!L1636) &gt;= 0, REPT(" ",SOURCE!$Y$2-LEN(SOURCE!L1636)), "")&amp;
      "},"&amp;IF(SOURCE!M1636&lt;&gt;"","   "&amp;SOURCE!M1636,"")
 )
)</f>
        <v/>
      </c>
    </row>
    <row r="1637" spans="1:1">
      <c r="A1637" s="14" t="str">
        <f>IF(SOURCE!C1637&lt;0,VLOOKUP(SOURCE!C1637,lookups!A$1:B$25,2,0),
  IF(ISBLANK(SOURCE!C1637),
    "",
    "/* "&amp;TEXT(SOURCE!C1637,"???0")&amp;" *"&amp;
      SOURCE!D1637&amp;", "&amp; IF(SOURCE!$P$2-LEN(SOURCE!D1637) &gt;= 0, REPT(" ",SOURCE!$P$2-LEN(SOURCE!D1637)), "")&amp;
      SOURCE!E1637&amp;", "&amp; IF(SOURCE!$Q$2-LEN(SOURCE!E1637) &gt;= 0, REPT(" ",SOURCE!$Q$2-LEN(SOURCE!E1637)), "")&amp;
      SOURCE!F1637&amp;", "&amp; IF(SOURCE!$R$2-LEN(SOURCE!F1637) &gt;=0, REPT(" ",SOURCE!$R$2-LEN(SOURCE!F1637)), "")&amp;
      SOURCE!G1637&amp;", "&amp; IF(SOURCE!$S$2-LEN(SOURCE!G1637) &gt;= 0, REPT(" ",SOURCE!$S$2-LEN(SOURCE!G1637)), "")&amp;
      TEXT(SOURCE!H1637,"??0")&amp;", "&amp; IF(SOURCE!$T$2-3 &gt;= 0, REPT(" ",SOURCE!$T$2-3), "")&amp;
      TEXT(SOURCE!I1637,"??0")&amp;", "&amp; IF(SOURCE!$U$2-3 &gt;= 0, REPT(" ",SOURCE!$U$2-3), "")&amp;
      SOURCE!J1637&amp;", "&amp; IF(SOURCE!$V$2-LEN(SOURCE!J1637) &gt;= 0, REPT(" ",SOURCE!$V$2-LEN(SOURCE!J1637)), "")&amp;
      SOURCE!K1637&amp;      IF(SOURCE!$W$2-LEN(SOURCE!K1637) &gt;= 0, REPT(" ",SOURCE!$W$2-LEN(SOURCE!K1637)), "")&amp;
  ", "&amp; SOURCE!L1637&amp;      IF(SOURCE!$Y$2-LEN(SOURCE!L1637) &gt;= 0, REPT(" ",SOURCE!$Y$2-LEN(SOURCE!L1637)), "")&amp;
      "},"&amp;IF(SOURCE!M1637&lt;&gt;"","   "&amp;SOURCE!M1637,"")
 )
)</f>
        <v/>
      </c>
    </row>
    <row r="1638" spans="1:1">
      <c r="A1638" s="14" t="str">
        <f>IF(SOURCE!C1638&lt;0,VLOOKUP(SOURCE!C1638,lookups!A$1:B$25,2,0),
  IF(ISBLANK(SOURCE!C1638),
    "",
    "/* "&amp;TEXT(SOURCE!C1638,"???0")&amp;" *"&amp;
      SOURCE!D1638&amp;", "&amp; IF(SOURCE!$P$2-LEN(SOURCE!D1638) &gt;= 0, REPT(" ",SOURCE!$P$2-LEN(SOURCE!D1638)), "")&amp;
      SOURCE!E1638&amp;", "&amp; IF(SOURCE!$Q$2-LEN(SOURCE!E1638) &gt;= 0, REPT(" ",SOURCE!$Q$2-LEN(SOURCE!E1638)), "")&amp;
      SOURCE!F1638&amp;", "&amp; IF(SOURCE!$R$2-LEN(SOURCE!F1638) &gt;=0, REPT(" ",SOURCE!$R$2-LEN(SOURCE!F1638)), "")&amp;
      SOURCE!G1638&amp;", "&amp; IF(SOURCE!$S$2-LEN(SOURCE!G1638) &gt;= 0, REPT(" ",SOURCE!$S$2-LEN(SOURCE!G1638)), "")&amp;
      TEXT(SOURCE!H1638,"??0")&amp;", "&amp; IF(SOURCE!$T$2-3 &gt;= 0, REPT(" ",SOURCE!$T$2-3), "")&amp;
      TEXT(SOURCE!I1638,"??0")&amp;", "&amp; IF(SOURCE!$U$2-3 &gt;= 0, REPT(" ",SOURCE!$U$2-3), "")&amp;
      SOURCE!J1638&amp;", "&amp; IF(SOURCE!$V$2-LEN(SOURCE!J1638) &gt;= 0, REPT(" ",SOURCE!$V$2-LEN(SOURCE!J1638)), "")&amp;
      SOURCE!K1638&amp;      IF(SOURCE!$W$2-LEN(SOURCE!K1638) &gt;= 0, REPT(" ",SOURCE!$W$2-LEN(SOURCE!K1638)), "")&amp;
  ", "&amp; SOURCE!L1638&amp;      IF(SOURCE!$Y$2-LEN(SOURCE!L1638) &gt;= 0, REPT(" ",SOURCE!$Y$2-LEN(SOURCE!L1638)), "")&amp;
      "},"&amp;IF(SOURCE!M1638&lt;&gt;"","   "&amp;SOURCE!M1638,"")
 )
)</f>
        <v/>
      </c>
    </row>
    <row r="1639" spans="1:1">
      <c r="A1639" s="14" t="str">
        <f>IF(SOURCE!C1639&lt;0,VLOOKUP(SOURCE!C1639,lookups!A$1:B$25,2,0),
  IF(ISBLANK(SOURCE!C1639),
    "",
    "/* "&amp;TEXT(SOURCE!C1639,"???0")&amp;" *"&amp;
      SOURCE!D1639&amp;", "&amp; IF(SOURCE!$P$2-LEN(SOURCE!D1639) &gt;= 0, REPT(" ",SOURCE!$P$2-LEN(SOURCE!D1639)), "")&amp;
      SOURCE!E1639&amp;", "&amp; IF(SOURCE!$Q$2-LEN(SOURCE!E1639) &gt;= 0, REPT(" ",SOURCE!$Q$2-LEN(SOURCE!E1639)), "")&amp;
      SOURCE!F1639&amp;", "&amp; IF(SOURCE!$R$2-LEN(SOURCE!F1639) &gt;=0, REPT(" ",SOURCE!$R$2-LEN(SOURCE!F1639)), "")&amp;
      SOURCE!G1639&amp;", "&amp; IF(SOURCE!$S$2-LEN(SOURCE!G1639) &gt;= 0, REPT(" ",SOURCE!$S$2-LEN(SOURCE!G1639)), "")&amp;
      TEXT(SOURCE!H1639,"??0")&amp;", "&amp; IF(SOURCE!$T$2-3 &gt;= 0, REPT(" ",SOURCE!$T$2-3), "")&amp;
      TEXT(SOURCE!I1639,"??0")&amp;", "&amp; IF(SOURCE!$U$2-3 &gt;= 0, REPT(" ",SOURCE!$U$2-3), "")&amp;
      SOURCE!J1639&amp;", "&amp; IF(SOURCE!$V$2-LEN(SOURCE!J1639) &gt;= 0, REPT(" ",SOURCE!$V$2-LEN(SOURCE!J1639)), "")&amp;
      SOURCE!K1639&amp;      IF(SOURCE!$W$2-LEN(SOURCE!K1639) &gt;= 0, REPT(" ",SOURCE!$W$2-LEN(SOURCE!K1639)), "")&amp;
  ", "&amp; SOURCE!L1639&amp;      IF(SOURCE!$Y$2-LEN(SOURCE!L1639) &gt;= 0, REPT(" ",SOURCE!$Y$2-LEN(SOURCE!L1639)), "")&amp;
      "},"&amp;IF(SOURCE!M1639&lt;&gt;"","   "&amp;SOURCE!M1639,"")
 )
)</f>
        <v/>
      </c>
    </row>
    <row r="1640" spans="1:1">
      <c r="A1640" s="14" t="str">
        <f>IF(SOURCE!C1640&lt;0,VLOOKUP(SOURCE!C1640,lookups!A$1:B$25,2,0),
  IF(ISBLANK(SOURCE!C1640),
    "",
    "/* "&amp;TEXT(SOURCE!C1640,"???0")&amp;" *"&amp;
      SOURCE!D1640&amp;", "&amp; IF(SOURCE!$P$2-LEN(SOURCE!D1640) &gt;= 0, REPT(" ",SOURCE!$P$2-LEN(SOURCE!D1640)), "")&amp;
      SOURCE!E1640&amp;", "&amp; IF(SOURCE!$Q$2-LEN(SOURCE!E1640) &gt;= 0, REPT(" ",SOURCE!$Q$2-LEN(SOURCE!E1640)), "")&amp;
      SOURCE!F1640&amp;", "&amp; IF(SOURCE!$R$2-LEN(SOURCE!F1640) &gt;=0, REPT(" ",SOURCE!$R$2-LEN(SOURCE!F1640)), "")&amp;
      SOURCE!G1640&amp;", "&amp; IF(SOURCE!$S$2-LEN(SOURCE!G1640) &gt;= 0, REPT(" ",SOURCE!$S$2-LEN(SOURCE!G1640)), "")&amp;
      TEXT(SOURCE!H1640,"??0")&amp;", "&amp; IF(SOURCE!$T$2-3 &gt;= 0, REPT(" ",SOURCE!$T$2-3), "")&amp;
      TEXT(SOURCE!I1640,"??0")&amp;", "&amp; IF(SOURCE!$U$2-3 &gt;= 0, REPT(" ",SOURCE!$U$2-3), "")&amp;
      SOURCE!J1640&amp;", "&amp; IF(SOURCE!$V$2-LEN(SOURCE!J1640) &gt;= 0, REPT(" ",SOURCE!$V$2-LEN(SOURCE!J1640)), "")&amp;
      SOURCE!K1640&amp;      IF(SOURCE!$W$2-LEN(SOURCE!K1640) &gt;= 0, REPT(" ",SOURCE!$W$2-LEN(SOURCE!K1640)), "")&amp;
  ", "&amp; SOURCE!L1640&amp;      IF(SOURCE!$Y$2-LEN(SOURCE!L1640) &gt;= 0, REPT(" ",SOURCE!$Y$2-LEN(SOURCE!L1640)), "")&amp;
      "},"&amp;IF(SOURCE!M1640&lt;&gt;"","   "&amp;SOURCE!M1640,"")
 )
)</f>
        <v/>
      </c>
    </row>
    <row r="1641" spans="1:1">
      <c r="A1641" s="14" t="str">
        <f>IF(SOURCE!C1641&lt;0,VLOOKUP(SOURCE!C1641,lookups!A$1:B$25,2,0),
  IF(ISBLANK(SOURCE!C1641),
    "",
    "/* "&amp;TEXT(SOURCE!C1641,"???0")&amp;" *"&amp;
      SOURCE!D1641&amp;", "&amp; IF(SOURCE!$P$2-LEN(SOURCE!D1641) &gt;= 0, REPT(" ",SOURCE!$P$2-LEN(SOURCE!D1641)), "")&amp;
      SOURCE!E1641&amp;", "&amp; IF(SOURCE!$Q$2-LEN(SOURCE!E1641) &gt;= 0, REPT(" ",SOURCE!$Q$2-LEN(SOURCE!E1641)), "")&amp;
      SOURCE!F1641&amp;", "&amp; IF(SOURCE!$R$2-LEN(SOURCE!F1641) &gt;=0, REPT(" ",SOURCE!$R$2-LEN(SOURCE!F1641)), "")&amp;
      SOURCE!G1641&amp;", "&amp; IF(SOURCE!$S$2-LEN(SOURCE!G1641) &gt;= 0, REPT(" ",SOURCE!$S$2-LEN(SOURCE!G1641)), "")&amp;
      TEXT(SOURCE!H1641,"??0")&amp;", "&amp; IF(SOURCE!$T$2-3 &gt;= 0, REPT(" ",SOURCE!$T$2-3), "")&amp;
      TEXT(SOURCE!I1641,"??0")&amp;", "&amp; IF(SOURCE!$U$2-3 &gt;= 0, REPT(" ",SOURCE!$U$2-3), "")&amp;
      SOURCE!J1641&amp;", "&amp; IF(SOURCE!$V$2-LEN(SOURCE!J1641) &gt;= 0, REPT(" ",SOURCE!$V$2-LEN(SOURCE!J1641)), "")&amp;
      SOURCE!K1641&amp;      IF(SOURCE!$W$2-LEN(SOURCE!K1641) &gt;= 0, REPT(" ",SOURCE!$W$2-LEN(SOURCE!K1641)), "")&amp;
  ", "&amp; SOURCE!L1641&amp;      IF(SOURCE!$Y$2-LEN(SOURCE!L1641) &gt;= 0, REPT(" ",SOURCE!$Y$2-LEN(SOURCE!L1641)), "")&amp;
      "},"&amp;IF(SOURCE!M1641&lt;&gt;"","   "&amp;SOURCE!M1641,"")
 )
)</f>
        <v/>
      </c>
    </row>
    <row r="1642" spans="1:1">
      <c r="A1642" s="14" t="str">
        <f>IF(SOURCE!C1642&lt;0,VLOOKUP(SOURCE!C1642,lookups!A$1:B$25,2,0),
  IF(ISBLANK(SOURCE!C1642),
    "",
    "/* "&amp;TEXT(SOURCE!C1642,"???0")&amp;" *"&amp;
      SOURCE!D1642&amp;", "&amp; IF(SOURCE!$P$2-LEN(SOURCE!D1642) &gt;= 0, REPT(" ",SOURCE!$P$2-LEN(SOURCE!D1642)), "")&amp;
      SOURCE!E1642&amp;", "&amp; IF(SOURCE!$Q$2-LEN(SOURCE!E1642) &gt;= 0, REPT(" ",SOURCE!$Q$2-LEN(SOURCE!E1642)), "")&amp;
      SOURCE!F1642&amp;", "&amp; IF(SOURCE!$R$2-LEN(SOURCE!F1642) &gt;=0, REPT(" ",SOURCE!$R$2-LEN(SOURCE!F1642)), "")&amp;
      SOURCE!G1642&amp;", "&amp; IF(SOURCE!$S$2-LEN(SOURCE!G1642) &gt;= 0, REPT(" ",SOURCE!$S$2-LEN(SOURCE!G1642)), "")&amp;
      TEXT(SOURCE!H1642,"??0")&amp;", "&amp; IF(SOURCE!$T$2-3 &gt;= 0, REPT(" ",SOURCE!$T$2-3), "")&amp;
      TEXT(SOURCE!I1642,"??0")&amp;", "&amp; IF(SOURCE!$U$2-3 &gt;= 0, REPT(" ",SOURCE!$U$2-3), "")&amp;
      SOURCE!J1642&amp;", "&amp; IF(SOURCE!$V$2-LEN(SOURCE!J1642) &gt;= 0, REPT(" ",SOURCE!$V$2-LEN(SOURCE!J1642)), "")&amp;
      SOURCE!K1642&amp;      IF(SOURCE!$W$2-LEN(SOURCE!K1642) &gt;= 0, REPT(" ",SOURCE!$W$2-LEN(SOURCE!K1642)), "")&amp;
  ", "&amp; SOURCE!L1642&amp;      IF(SOURCE!$Y$2-LEN(SOURCE!L1642) &gt;= 0, REPT(" ",SOURCE!$Y$2-LEN(SOURCE!L1642)), "")&amp;
      "},"&amp;IF(SOURCE!M1642&lt;&gt;"","   "&amp;SOURCE!M1642,"")
 )
)</f>
        <v/>
      </c>
    </row>
    <row r="1643" spans="1:1">
      <c r="A1643" s="14" t="str">
        <f>IF(SOURCE!C1643&lt;0,VLOOKUP(SOURCE!C1643,lookups!A$1:B$25,2,0),
  IF(ISBLANK(SOURCE!C1643),
    "",
    "/* "&amp;TEXT(SOURCE!C1643,"???0")&amp;" *"&amp;
      SOURCE!D1643&amp;", "&amp; IF(SOURCE!$P$2-LEN(SOURCE!D1643) &gt;= 0, REPT(" ",SOURCE!$P$2-LEN(SOURCE!D1643)), "")&amp;
      SOURCE!E1643&amp;", "&amp; IF(SOURCE!$Q$2-LEN(SOURCE!E1643) &gt;= 0, REPT(" ",SOURCE!$Q$2-LEN(SOURCE!E1643)), "")&amp;
      SOURCE!F1643&amp;", "&amp; IF(SOURCE!$R$2-LEN(SOURCE!F1643) &gt;=0, REPT(" ",SOURCE!$R$2-LEN(SOURCE!F1643)), "")&amp;
      SOURCE!G1643&amp;", "&amp; IF(SOURCE!$S$2-LEN(SOURCE!G1643) &gt;= 0, REPT(" ",SOURCE!$S$2-LEN(SOURCE!G1643)), "")&amp;
      TEXT(SOURCE!H1643,"??0")&amp;", "&amp; IF(SOURCE!$T$2-3 &gt;= 0, REPT(" ",SOURCE!$T$2-3), "")&amp;
      TEXT(SOURCE!I1643,"??0")&amp;", "&amp; IF(SOURCE!$U$2-3 &gt;= 0, REPT(" ",SOURCE!$U$2-3), "")&amp;
      SOURCE!J1643&amp;", "&amp; IF(SOURCE!$V$2-LEN(SOURCE!J1643) &gt;= 0, REPT(" ",SOURCE!$V$2-LEN(SOURCE!J1643)), "")&amp;
      SOURCE!K1643&amp;      IF(SOURCE!$W$2-LEN(SOURCE!K1643) &gt;= 0, REPT(" ",SOURCE!$W$2-LEN(SOURCE!K1643)), "")&amp;
  ", "&amp; SOURCE!L1643&amp;      IF(SOURCE!$Y$2-LEN(SOURCE!L1643) &gt;= 0, REPT(" ",SOURCE!$Y$2-LEN(SOURCE!L1643)), "")&amp;
      "},"&amp;IF(SOURCE!M1643&lt;&gt;"","   "&amp;SOURCE!M1643,"")
 )
)</f>
        <v/>
      </c>
    </row>
    <row r="1644" spans="1:1">
      <c r="A1644" s="14" t="str">
        <f>IF(SOURCE!C1644&lt;0,VLOOKUP(SOURCE!C1644,lookups!A$1:B$25,2,0),
  IF(ISBLANK(SOURCE!C1644),
    "",
    "/* "&amp;TEXT(SOURCE!C1644,"???0")&amp;" *"&amp;
      SOURCE!D1644&amp;", "&amp; IF(SOURCE!$P$2-LEN(SOURCE!D1644) &gt;= 0, REPT(" ",SOURCE!$P$2-LEN(SOURCE!D1644)), "")&amp;
      SOURCE!E1644&amp;", "&amp; IF(SOURCE!$Q$2-LEN(SOURCE!E1644) &gt;= 0, REPT(" ",SOURCE!$Q$2-LEN(SOURCE!E1644)), "")&amp;
      SOURCE!F1644&amp;", "&amp; IF(SOURCE!$R$2-LEN(SOURCE!F1644) &gt;=0, REPT(" ",SOURCE!$R$2-LEN(SOURCE!F1644)), "")&amp;
      SOURCE!G1644&amp;", "&amp; IF(SOURCE!$S$2-LEN(SOURCE!G1644) &gt;= 0, REPT(" ",SOURCE!$S$2-LEN(SOURCE!G1644)), "")&amp;
      TEXT(SOURCE!H1644,"??0")&amp;", "&amp; IF(SOURCE!$T$2-3 &gt;= 0, REPT(" ",SOURCE!$T$2-3), "")&amp;
      TEXT(SOURCE!I1644,"??0")&amp;", "&amp; IF(SOURCE!$U$2-3 &gt;= 0, REPT(" ",SOURCE!$U$2-3), "")&amp;
      SOURCE!J1644&amp;", "&amp; IF(SOURCE!$V$2-LEN(SOURCE!J1644) &gt;= 0, REPT(" ",SOURCE!$V$2-LEN(SOURCE!J1644)), "")&amp;
      SOURCE!K1644&amp;      IF(SOURCE!$W$2-LEN(SOURCE!K1644) &gt;= 0, REPT(" ",SOURCE!$W$2-LEN(SOURCE!K1644)), "")&amp;
  ", "&amp; SOURCE!L1644&amp;      IF(SOURCE!$Y$2-LEN(SOURCE!L1644) &gt;= 0, REPT(" ",SOURCE!$Y$2-LEN(SOURCE!L1644)), "")&amp;
      "},"&amp;IF(SOURCE!M1644&lt;&gt;"","   "&amp;SOURCE!M1644,"")
 )
)</f>
        <v/>
      </c>
    </row>
    <row r="1645" spans="1:1">
      <c r="A1645" s="14" t="str">
        <f>IF(SOURCE!C1645&lt;0,VLOOKUP(SOURCE!C1645,lookups!A$1:B$25,2,0),
  IF(ISBLANK(SOURCE!C1645),
    "",
    "/* "&amp;TEXT(SOURCE!C1645,"???0")&amp;" *"&amp;
      SOURCE!D1645&amp;", "&amp; IF(SOURCE!$P$2-LEN(SOURCE!D1645) &gt;= 0, REPT(" ",SOURCE!$P$2-LEN(SOURCE!D1645)), "")&amp;
      SOURCE!E1645&amp;", "&amp; IF(SOURCE!$Q$2-LEN(SOURCE!E1645) &gt;= 0, REPT(" ",SOURCE!$Q$2-LEN(SOURCE!E1645)), "")&amp;
      SOURCE!F1645&amp;", "&amp; IF(SOURCE!$R$2-LEN(SOURCE!F1645) &gt;=0, REPT(" ",SOURCE!$R$2-LEN(SOURCE!F1645)), "")&amp;
      SOURCE!G1645&amp;", "&amp; IF(SOURCE!$S$2-LEN(SOURCE!G1645) &gt;= 0, REPT(" ",SOURCE!$S$2-LEN(SOURCE!G1645)), "")&amp;
      TEXT(SOURCE!H1645,"??0")&amp;", "&amp; IF(SOURCE!$T$2-3 &gt;= 0, REPT(" ",SOURCE!$T$2-3), "")&amp;
      TEXT(SOURCE!I1645,"??0")&amp;", "&amp; IF(SOURCE!$U$2-3 &gt;= 0, REPT(" ",SOURCE!$U$2-3), "")&amp;
      SOURCE!J1645&amp;", "&amp; IF(SOURCE!$V$2-LEN(SOURCE!J1645) &gt;= 0, REPT(" ",SOURCE!$V$2-LEN(SOURCE!J1645)), "")&amp;
      SOURCE!K1645&amp;      IF(SOURCE!$W$2-LEN(SOURCE!K1645) &gt;= 0, REPT(" ",SOURCE!$W$2-LEN(SOURCE!K1645)), "")&amp;
  ", "&amp; SOURCE!L1645&amp;      IF(SOURCE!$Y$2-LEN(SOURCE!L1645) &gt;= 0, REPT(" ",SOURCE!$Y$2-LEN(SOURCE!L1645)), "")&amp;
      "},"&amp;IF(SOURCE!M1645&lt;&gt;"","   "&amp;SOURCE!M1645,"")
 )
)</f>
        <v/>
      </c>
    </row>
    <row r="1646" spans="1:1">
      <c r="A1646" s="14" t="str">
        <f>IF(SOURCE!C1646&lt;0,VLOOKUP(SOURCE!C1646,lookups!A$1:B$25,2,0),
  IF(ISBLANK(SOURCE!C1646),
    "",
    "/* "&amp;TEXT(SOURCE!C1646,"???0")&amp;" *"&amp;
      SOURCE!D1646&amp;", "&amp; IF(SOURCE!$P$2-LEN(SOURCE!D1646) &gt;= 0, REPT(" ",SOURCE!$P$2-LEN(SOURCE!D1646)), "")&amp;
      SOURCE!E1646&amp;", "&amp; IF(SOURCE!$Q$2-LEN(SOURCE!E1646) &gt;= 0, REPT(" ",SOURCE!$Q$2-LEN(SOURCE!E1646)), "")&amp;
      SOURCE!F1646&amp;", "&amp; IF(SOURCE!$R$2-LEN(SOURCE!F1646) &gt;=0, REPT(" ",SOURCE!$R$2-LEN(SOURCE!F1646)), "")&amp;
      SOURCE!G1646&amp;", "&amp; IF(SOURCE!$S$2-LEN(SOURCE!G1646) &gt;= 0, REPT(" ",SOURCE!$S$2-LEN(SOURCE!G1646)), "")&amp;
      TEXT(SOURCE!H1646,"??0")&amp;", "&amp; IF(SOURCE!$T$2-3 &gt;= 0, REPT(" ",SOURCE!$T$2-3), "")&amp;
      TEXT(SOURCE!I1646,"??0")&amp;", "&amp; IF(SOURCE!$U$2-3 &gt;= 0, REPT(" ",SOURCE!$U$2-3), "")&amp;
      SOURCE!J1646&amp;", "&amp; IF(SOURCE!$V$2-LEN(SOURCE!J1646) &gt;= 0, REPT(" ",SOURCE!$V$2-LEN(SOURCE!J1646)), "")&amp;
      SOURCE!K1646&amp;      IF(SOURCE!$W$2-LEN(SOURCE!K1646) &gt;= 0, REPT(" ",SOURCE!$W$2-LEN(SOURCE!K1646)), "")&amp;
  ", "&amp; SOURCE!L1646&amp;      IF(SOURCE!$Y$2-LEN(SOURCE!L1646) &gt;= 0, REPT(" ",SOURCE!$Y$2-LEN(SOURCE!L1646)), "")&amp;
      "},"&amp;IF(SOURCE!M1646&lt;&gt;"","   "&amp;SOURCE!M1646,"")
 )
)</f>
        <v/>
      </c>
    </row>
    <row r="1647" spans="1:1">
      <c r="A1647" s="14" t="str">
        <f>IF(SOURCE!C1647&lt;0,VLOOKUP(SOURCE!C1647,lookups!A$1:B$25,2,0),
  IF(ISBLANK(SOURCE!C1647),
    "",
    "/* "&amp;TEXT(SOURCE!C1647,"???0")&amp;" *"&amp;
      SOURCE!D1647&amp;", "&amp; IF(SOURCE!$P$2-LEN(SOURCE!D1647) &gt;= 0, REPT(" ",SOURCE!$P$2-LEN(SOURCE!D1647)), "")&amp;
      SOURCE!E1647&amp;", "&amp; IF(SOURCE!$Q$2-LEN(SOURCE!E1647) &gt;= 0, REPT(" ",SOURCE!$Q$2-LEN(SOURCE!E1647)), "")&amp;
      SOURCE!F1647&amp;", "&amp; IF(SOURCE!$R$2-LEN(SOURCE!F1647) &gt;=0, REPT(" ",SOURCE!$R$2-LEN(SOURCE!F1647)), "")&amp;
      SOURCE!G1647&amp;", "&amp; IF(SOURCE!$S$2-LEN(SOURCE!G1647) &gt;= 0, REPT(" ",SOURCE!$S$2-LEN(SOURCE!G1647)), "")&amp;
      TEXT(SOURCE!H1647,"??0")&amp;", "&amp; IF(SOURCE!$T$2-3 &gt;= 0, REPT(" ",SOURCE!$T$2-3), "")&amp;
      TEXT(SOURCE!I1647,"??0")&amp;", "&amp; IF(SOURCE!$U$2-3 &gt;= 0, REPT(" ",SOURCE!$U$2-3), "")&amp;
      SOURCE!J1647&amp;", "&amp; IF(SOURCE!$V$2-LEN(SOURCE!J1647) &gt;= 0, REPT(" ",SOURCE!$V$2-LEN(SOURCE!J1647)), "")&amp;
      SOURCE!K1647&amp;      IF(SOURCE!$W$2-LEN(SOURCE!K1647) &gt;= 0, REPT(" ",SOURCE!$W$2-LEN(SOURCE!K1647)), "")&amp;
  ", "&amp; SOURCE!L1647&amp;      IF(SOURCE!$Y$2-LEN(SOURCE!L1647) &gt;= 0, REPT(" ",SOURCE!$Y$2-LEN(SOURCE!L1647)), "")&amp;
      "},"&amp;IF(SOURCE!M1647&lt;&gt;"","   "&amp;SOURCE!M1647,"")
 )
)</f>
        <v/>
      </c>
    </row>
    <row r="1648" spans="1:1">
      <c r="A1648" s="14" t="str">
        <f>IF(SOURCE!C1648&lt;0,VLOOKUP(SOURCE!C1648,lookups!A$1:B$25,2,0),
  IF(ISBLANK(SOURCE!C1648),
    "",
    "/* "&amp;TEXT(SOURCE!C1648,"???0")&amp;" *"&amp;
      SOURCE!D1648&amp;", "&amp; IF(SOURCE!$P$2-LEN(SOURCE!D1648) &gt;= 0, REPT(" ",SOURCE!$P$2-LEN(SOURCE!D1648)), "")&amp;
      SOURCE!E1648&amp;", "&amp; IF(SOURCE!$Q$2-LEN(SOURCE!E1648) &gt;= 0, REPT(" ",SOURCE!$Q$2-LEN(SOURCE!E1648)), "")&amp;
      SOURCE!F1648&amp;", "&amp; IF(SOURCE!$R$2-LEN(SOURCE!F1648) &gt;=0, REPT(" ",SOURCE!$R$2-LEN(SOURCE!F1648)), "")&amp;
      SOURCE!G1648&amp;", "&amp; IF(SOURCE!$S$2-LEN(SOURCE!G1648) &gt;= 0, REPT(" ",SOURCE!$S$2-LEN(SOURCE!G1648)), "")&amp;
      TEXT(SOURCE!H1648,"??0")&amp;", "&amp; IF(SOURCE!$T$2-3 &gt;= 0, REPT(" ",SOURCE!$T$2-3), "")&amp;
      TEXT(SOURCE!I1648,"??0")&amp;", "&amp; IF(SOURCE!$U$2-3 &gt;= 0, REPT(" ",SOURCE!$U$2-3), "")&amp;
      SOURCE!J1648&amp;", "&amp; IF(SOURCE!$V$2-LEN(SOURCE!J1648) &gt;= 0, REPT(" ",SOURCE!$V$2-LEN(SOURCE!J1648)), "")&amp;
      SOURCE!K1648&amp;      IF(SOURCE!$W$2-LEN(SOURCE!K1648) &gt;= 0, REPT(" ",SOURCE!$W$2-LEN(SOURCE!K1648)), "")&amp;
  ", "&amp; SOURCE!L1648&amp;      IF(SOURCE!$Y$2-LEN(SOURCE!L1648) &gt;= 0, REPT(" ",SOURCE!$Y$2-LEN(SOURCE!L1648)), "")&amp;
      "},"&amp;IF(SOURCE!M1648&lt;&gt;"","   "&amp;SOURCE!M1648,"")
 )
)</f>
        <v/>
      </c>
    </row>
    <row r="1649" spans="1:1">
      <c r="A1649" s="14" t="str">
        <f>IF(SOURCE!C1649&lt;0,VLOOKUP(SOURCE!C1649,lookups!A$1:B$25,2,0),
  IF(ISBLANK(SOURCE!C1649),
    "",
    "/* "&amp;TEXT(SOURCE!C1649,"???0")&amp;" *"&amp;
      SOURCE!D1649&amp;", "&amp; IF(SOURCE!$P$2-LEN(SOURCE!D1649) &gt;= 0, REPT(" ",SOURCE!$P$2-LEN(SOURCE!D1649)), "")&amp;
      SOURCE!E1649&amp;", "&amp; IF(SOURCE!$Q$2-LEN(SOURCE!E1649) &gt;= 0, REPT(" ",SOURCE!$Q$2-LEN(SOURCE!E1649)), "")&amp;
      SOURCE!F1649&amp;", "&amp; IF(SOURCE!$R$2-LEN(SOURCE!F1649) &gt;=0, REPT(" ",SOURCE!$R$2-LEN(SOURCE!F1649)), "")&amp;
      SOURCE!G1649&amp;", "&amp; IF(SOURCE!$S$2-LEN(SOURCE!G1649) &gt;= 0, REPT(" ",SOURCE!$S$2-LEN(SOURCE!G1649)), "")&amp;
      TEXT(SOURCE!H1649,"??0")&amp;", "&amp; IF(SOURCE!$T$2-3 &gt;= 0, REPT(" ",SOURCE!$T$2-3), "")&amp;
      TEXT(SOURCE!I1649,"??0")&amp;", "&amp; IF(SOURCE!$U$2-3 &gt;= 0, REPT(" ",SOURCE!$U$2-3), "")&amp;
      SOURCE!J1649&amp;", "&amp; IF(SOURCE!$V$2-LEN(SOURCE!J1649) &gt;= 0, REPT(" ",SOURCE!$V$2-LEN(SOURCE!J1649)), "")&amp;
      SOURCE!K1649&amp;      IF(SOURCE!$W$2-LEN(SOURCE!K1649) &gt;= 0, REPT(" ",SOURCE!$W$2-LEN(SOURCE!K1649)), "")&amp;
  ", "&amp; SOURCE!L1649&amp;      IF(SOURCE!$Y$2-LEN(SOURCE!L1649) &gt;= 0, REPT(" ",SOURCE!$Y$2-LEN(SOURCE!L1649)), "")&amp;
      "},"&amp;IF(SOURCE!M1649&lt;&gt;"","   "&amp;SOURCE!M1649,"")
 )
)</f>
        <v/>
      </c>
    </row>
    <row r="1650" spans="1:1">
      <c r="A1650" s="14" t="str">
        <f>IF(SOURCE!C1650&lt;0,VLOOKUP(SOURCE!C1650,lookups!A$1:B$25,2,0),
  IF(ISBLANK(SOURCE!C1650),
    "",
    "/* "&amp;TEXT(SOURCE!C1650,"???0")&amp;" *"&amp;
      SOURCE!D1650&amp;", "&amp; IF(SOURCE!$P$2-LEN(SOURCE!D1650) &gt;= 0, REPT(" ",SOURCE!$P$2-LEN(SOURCE!D1650)), "")&amp;
      SOURCE!E1650&amp;", "&amp; IF(SOURCE!$Q$2-LEN(SOURCE!E1650) &gt;= 0, REPT(" ",SOURCE!$Q$2-LEN(SOURCE!E1650)), "")&amp;
      SOURCE!F1650&amp;", "&amp; IF(SOURCE!$R$2-LEN(SOURCE!F1650) &gt;=0, REPT(" ",SOURCE!$R$2-LEN(SOURCE!F1650)), "")&amp;
      SOURCE!G1650&amp;", "&amp; IF(SOURCE!$S$2-LEN(SOURCE!G1650) &gt;= 0, REPT(" ",SOURCE!$S$2-LEN(SOURCE!G1650)), "")&amp;
      TEXT(SOURCE!H1650,"??0")&amp;", "&amp; IF(SOURCE!$T$2-3 &gt;= 0, REPT(" ",SOURCE!$T$2-3), "")&amp;
      TEXT(SOURCE!I1650,"??0")&amp;", "&amp; IF(SOURCE!$U$2-3 &gt;= 0, REPT(" ",SOURCE!$U$2-3), "")&amp;
      SOURCE!J1650&amp;", "&amp; IF(SOURCE!$V$2-LEN(SOURCE!J1650) &gt;= 0, REPT(" ",SOURCE!$V$2-LEN(SOURCE!J1650)), "")&amp;
      SOURCE!K1650&amp;      IF(SOURCE!$W$2-LEN(SOURCE!K1650) &gt;= 0, REPT(" ",SOURCE!$W$2-LEN(SOURCE!K1650)), "")&amp;
  ", "&amp; SOURCE!L1650&amp;      IF(SOURCE!$Y$2-LEN(SOURCE!L1650) &gt;= 0, REPT(" ",SOURCE!$Y$2-LEN(SOURCE!L1650)), "")&amp;
      "},"&amp;IF(SOURCE!M1650&lt;&gt;"","   "&amp;SOURCE!M1650,"")
 )
)</f>
        <v/>
      </c>
    </row>
    <row r="1651" spans="1:1">
      <c r="A1651" s="14" t="str">
        <f>IF(SOURCE!C1651&lt;0,VLOOKUP(SOURCE!C1651,lookups!A$1:B$25,2,0),
  IF(ISBLANK(SOURCE!C1651),
    "",
    "/* "&amp;TEXT(SOURCE!C1651,"???0")&amp;" *"&amp;
      SOURCE!D1651&amp;", "&amp; IF(SOURCE!$P$2-LEN(SOURCE!D1651) &gt;= 0, REPT(" ",SOURCE!$P$2-LEN(SOURCE!D1651)), "")&amp;
      SOURCE!E1651&amp;", "&amp; IF(SOURCE!$Q$2-LEN(SOURCE!E1651) &gt;= 0, REPT(" ",SOURCE!$Q$2-LEN(SOURCE!E1651)), "")&amp;
      SOURCE!F1651&amp;", "&amp; IF(SOURCE!$R$2-LEN(SOURCE!F1651) &gt;=0, REPT(" ",SOURCE!$R$2-LEN(SOURCE!F1651)), "")&amp;
      SOURCE!G1651&amp;", "&amp; IF(SOURCE!$S$2-LEN(SOURCE!G1651) &gt;= 0, REPT(" ",SOURCE!$S$2-LEN(SOURCE!G1651)), "")&amp;
      TEXT(SOURCE!H1651,"??0")&amp;", "&amp; IF(SOURCE!$T$2-3 &gt;= 0, REPT(" ",SOURCE!$T$2-3), "")&amp;
      TEXT(SOURCE!I1651,"??0")&amp;", "&amp; IF(SOURCE!$U$2-3 &gt;= 0, REPT(" ",SOURCE!$U$2-3), "")&amp;
      SOURCE!J1651&amp;", "&amp; IF(SOURCE!$V$2-LEN(SOURCE!J1651) &gt;= 0, REPT(" ",SOURCE!$V$2-LEN(SOURCE!J1651)), "")&amp;
      SOURCE!K1651&amp;      IF(SOURCE!$W$2-LEN(SOURCE!K1651) &gt;= 0, REPT(" ",SOURCE!$W$2-LEN(SOURCE!K1651)), "")&amp;
  ", "&amp; SOURCE!L1651&amp;      IF(SOURCE!$Y$2-LEN(SOURCE!L1651) &gt;= 0, REPT(" ",SOURCE!$Y$2-LEN(SOURCE!L1651)), "")&amp;
      "},"&amp;IF(SOURCE!M1651&lt;&gt;"","   "&amp;SOURCE!M1651,"")
 )
)</f>
        <v/>
      </c>
    </row>
    <row r="1652" spans="1:1">
      <c r="A1652" s="14" t="str">
        <f>IF(SOURCE!C1652&lt;0,VLOOKUP(SOURCE!C1652,lookups!A$1:B$25,2,0),
  IF(ISBLANK(SOURCE!C1652),
    "",
    "/* "&amp;TEXT(SOURCE!C1652,"???0")&amp;" *"&amp;
      SOURCE!D1652&amp;", "&amp; IF(SOURCE!$P$2-LEN(SOURCE!D1652) &gt;= 0, REPT(" ",SOURCE!$P$2-LEN(SOURCE!D1652)), "")&amp;
      SOURCE!E1652&amp;", "&amp; IF(SOURCE!$Q$2-LEN(SOURCE!E1652) &gt;= 0, REPT(" ",SOURCE!$Q$2-LEN(SOURCE!E1652)), "")&amp;
      SOURCE!F1652&amp;", "&amp; IF(SOURCE!$R$2-LEN(SOURCE!F1652) &gt;=0, REPT(" ",SOURCE!$R$2-LEN(SOURCE!F1652)), "")&amp;
      SOURCE!G1652&amp;", "&amp; IF(SOURCE!$S$2-LEN(SOURCE!G1652) &gt;= 0, REPT(" ",SOURCE!$S$2-LEN(SOURCE!G1652)), "")&amp;
      TEXT(SOURCE!H1652,"??0")&amp;", "&amp; IF(SOURCE!$T$2-3 &gt;= 0, REPT(" ",SOURCE!$T$2-3), "")&amp;
      TEXT(SOURCE!I1652,"??0")&amp;", "&amp; IF(SOURCE!$U$2-3 &gt;= 0, REPT(" ",SOURCE!$U$2-3), "")&amp;
      SOURCE!J1652&amp;", "&amp; IF(SOURCE!$V$2-LEN(SOURCE!J1652) &gt;= 0, REPT(" ",SOURCE!$V$2-LEN(SOURCE!J1652)), "")&amp;
      SOURCE!K1652&amp;      IF(SOURCE!$W$2-LEN(SOURCE!K1652) &gt;= 0, REPT(" ",SOURCE!$W$2-LEN(SOURCE!K1652)), "")&amp;
  ", "&amp; SOURCE!L1652&amp;      IF(SOURCE!$Y$2-LEN(SOURCE!L1652) &gt;= 0, REPT(" ",SOURCE!$Y$2-LEN(SOURCE!L1652)), "")&amp;
      "},"&amp;IF(SOURCE!M1652&lt;&gt;"","   "&amp;SOURCE!M1652,"")
 )
)</f>
        <v/>
      </c>
    </row>
    <row r="1653" spans="1:1">
      <c r="A1653" s="14" t="str">
        <f>IF(SOURCE!C1653&lt;0,VLOOKUP(SOURCE!C1653,lookups!A$1:B$25,2,0),
  IF(ISBLANK(SOURCE!C1653),
    "",
    "/* "&amp;TEXT(SOURCE!C1653,"???0")&amp;" *"&amp;
      SOURCE!D1653&amp;", "&amp; IF(SOURCE!$P$2-LEN(SOURCE!D1653) &gt;= 0, REPT(" ",SOURCE!$P$2-LEN(SOURCE!D1653)), "")&amp;
      SOURCE!E1653&amp;", "&amp; IF(SOURCE!$Q$2-LEN(SOURCE!E1653) &gt;= 0, REPT(" ",SOURCE!$Q$2-LEN(SOURCE!E1653)), "")&amp;
      SOURCE!F1653&amp;", "&amp; IF(SOURCE!$R$2-LEN(SOURCE!F1653) &gt;=0, REPT(" ",SOURCE!$R$2-LEN(SOURCE!F1653)), "")&amp;
      SOURCE!G1653&amp;", "&amp; IF(SOURCE!$S$2-LEN(SOURCE!G1653) &gt;= 0, REPT(" ",SOURCE!$S$2-LEN(SOURCE!G1653)), "")&amp;
      TEXT(SOURCE!H1653,"??0")&amp;", "&amp; IF(SOURCE!$T$2-3 &gt;= 0, REPT(" ",SOURCE!$T$2-3), "")&amp;
      TEXT(SOURCE!I1653,"??0")&amp;", "&amp; IF(SOURCE!$U$2-3 &gt;= 0, REPT(" ",SOURCE!$U$2-3), "")&amp;
      SOURCE!J1653&amp;", "&amp; IF(SOURCE!$V$2-LEN(SOURCE!J1653) &gt;= 0, REPT(" ",SOURCE!$V$2-LEN(SOURCE!J1653)), "")&amp;
      SOURCE!K1653&amp;      IF(SOURCE!$W$2-LEN(SOURCE!K1653) &gt;= 0, REPT(" ",SOURCE!$W$2-LEN(SOURCE!K1653)), "")&amp;
  ", "&amp; SOURCE!L1653&amp;      IF(SOURCE!$Y$2-LEN(SOURCE!L1653) &gt;= 0, REPT(" ",SOURCE!$Y$2-LEN(SOURCE!L1653)), "")&amp;
      "},"&amp;IF(SOURCE!M1653&lt;&gt;"","   "&amp;SOURCE!M1653,"")
 )
)</f>
        <v/>
      </c>
    </row>
    <row r="1654" spans="1:1">
      <c r="A1654" s="14" t="str">
        <f>IF(SOURCE!C1654&lt;0,VLOOKUP(SOURCE!C1654,lookups!A$1:B$25,2,0),
  IF(ISBLANK(SOURCE!C1654),
    "",
    "/* "&amp;TEXT(SOURCE!C1654,"???0")&amp;" *"&amp;
      SOURCE!D1654&amp;", "&amp; IF(SOURCE!$P$2-LEN(SOURCE!D1654) &gt;= 0, REPT(" ",SOURCE!$P$2-LEN(SOURCE!D1654)), "")&amp;
      SOURCE!E1654&amp;", "&amp; IF(SOURCE!$Q$2-LEN(SOURCE!E1654) &gt;= 0, REPT(" ",SOURCE!$Q$2-LEN(SOURCE!E1654)), "")&amp;
      SOURCE!F1654&amp;", "&amp; IF(SOURCE!$R$2-LEN(SOURCE!F1654) &gt;=0, REPT(" ",SOURCE!$R$2-LEN(SOURCE!F1654)), "")&amp;
      SOURCE!G1654&amp;", "&amp; IF(SOURCE!$S$2-LEN(SOURCE!G1654) &gt;= 0, REPT(" ",SOURCE!$S$2-LEN(SOURCE!G1654)), "")&amp;
      TEXT(SOURCE!H1654,"??0")&amp;", "&amp; IF(SOURCE!$T$2-3 &gt;= 0, REPT(" ",SOURCE!$T$2-3), "")&amp;
      TEXT(SOURCE!I1654,"??0")&amp;", "&amp; IF(SOURCE!$U$2-3 &gt;= 0, REPT(" ",SOURCE!$U$2-3), "")&amp;
      SOURCE!J1654&amp;", "&amp; IF(SOURCE!$V$2-LEN(SOURCE!J1654) &gt;= 0, REPT(" ",SOURCE!$V$2-LEN(SOURCE!J1654)), "")&amp;
      SOURCE!K1654&amp;      IF(SOURCE!$W$2-LEN(SOURCE!K1654) &gt;= 0, REPT(" ",SOURCE!$W$2-LEN(SOURCE!K1654)), "")&amp;
  ", "&amp; SOURCE!L1654&amp;      IF(SOURCE!$Y$2-LEN(SOURCE!L1654) &gt;= 0, REPT(" ",SOURCE!$Y$2-LEN(SOURCE!L1654)), "")&amp;
      "},"&amp;IF(SOURCE!M1654&lt;&gt;"","   "&amp;SOURCE!M1654,"")
 )
)</f>
        <v/>
      </c>
    </row>
    <row r="1655" spans="1:1">
      <c r="A1655" s="14" t="str">
        <f>IF(SOURCE!C1655&lt;0,VLOOKUP(SOURCE!C1655,lookups!A$1:B$25,2,0),
  IF(ISBLANK(SOURCE!C1655),
    "",
    "/* "&amp;TEXT(SOURCE!C1655,"???0")&amp;" *"&amp;
      SOURCE!D1655&amp;", "&amp; IF(SOURCE!$P$2-LEN(SOURCE!D1655) &gt;= 0, REPT(" ",SOURCE!$P$2-LEN(SOURCE!D1655)), "")&amp;
      SOURCE!E1655&amp;", "&amp; IF(SOURCE!$Q$2-LEN(SOURCE!E1655) &gt;= 0, REPT(" ",SOURCE!$Q$2-LEN(SOURCE!E1655)), "")&amp;
      SOURCE!F1655&amp;", "&amp; IF(SOURCE!$R$2-LEN(SOURCE!F1655) &gt;=0, REPT(" ",SOURCE!$R$2-LEN(SOURCE!F1655)), "")&amp;
      SOURCE!G1655&amp;", "&amp; IF(SOURCE!$S$2-LEN(SOURCE!G1655) &gt;= 0, REPT(" ",SOURCE!$S$2-LEN(SOURCE!G1655)), "")&amp;
      TEXT(SOURCE!H1655,"??0")&amp;", "&amp; IF(SOURCE!$T$2-3 &gt;= 0, REPT(" ",SOURCE!$T$2-3), "")&amp;
      TEXT(SOURCE!I1655,"??0")&amp;", "&amp; IF(SOURCE!$U$2-3 &gt;= 0, REPT(" ",SOURCE!$U$2-3), "")&amp;
      SOURCE!J1655&amp;", "&amp; IF(SOURCE!$V$2-LEN(SOURCE!J1655) &gt;= 0, REPT(" ",SOURCE!$V$2-LEN(SOURCE!J1655)), "")&amp;
      SOURCE!K1655&amp;      IF(SOURCE!$W$2-LEN(SOURCE!K1655) &gt;= 0, REPT(" ",SOURCE!$W$2-LEN(SOURCE!K1655)), "")&amp;
  ", "&amp; SOURCE!L1655&amp;      IF(SOURCE!$Y$2-LEN(SOURCE!L1655) &gt;= 0, REPT(" ",SOURCE!$Y$2-LEN(SOURCE!L1655)), "")&amp;
      "},"&amp;IF(SOURCE!M1655&lt;&gt;"","   "&amp;SOURCE!M1655,"")
 )
)</f>
        <v/>
      </c>
    </row>
    <row r="1656" spans="1:1">
      <c r="A1656" s="14" t="str">
        <f>IF(SOURCE!C1656&lt;0,VLOOKUP(SOURCE!C1656,lookups!A$1:B$25,2,0),
  IF(ISBLANK(SOURCE!C1656),
    "",
    "/* "&amp;TEXT(SOURCE!C1656,"???0")&amp;" *"&amp;
      SOURCE!D1656&amp;", "&amp; IF(SOURCE!$P$2-LEN(SOURCE!D1656) &gt;= 0, REPT(" ",SOURCE!$P$2-LEN(SOURCE!D1656)), "")&amp;
      SOURCE!E1656&amp;", "&amp; IF(SOURCE!$Q$2-LEN(SOURCE!E1656) &gt;= 0, REPT(" ",SOURCE!$Q$2-LEN(SOURCE!E1656)), "")&amp;
      SOURCE!F1656&amp;", "&amp; IF(SOURCE!$R$2-LEN(SOURCE!F1656) &gt;=0, REPT(" ",SOURCE!$R$2-LEN(SOURCE!F1656)), "")&amp;
      SOURCE!G1656&amp;", "&amp; IF(SOURCE!$S$2-LEN(SOURCE!G1656) &gt;= 0, REPT(" ",SOURCE!$S$2-LEN(SOURCE!G1656)), "")&amp;
      TEXT(SOURCE!H1656,"??0")&amp;", "&amp; IF(SOURCE!$T$2-3 &gt;= 0, REPT(" ",SOURCE!$T$2-3), "")&amp;
      TEXT(SOURCE!I1656,"??0")&amp;", "&amp; IF(SOURCE!$U$2-3 &gt;= 0, REPT(" ",SOURCE!$U$2-3), "")&amp;
      SOURCE!J1656&amp;", "&amp; IF(SOURCE!$V$2-LEN(SOURCE!J1656) &gt;= 0, REPT(" ",SOURCE!$V$2-LEN(SOURCE!J1656)), "")&amp;
      SOURCE!K1656&amp;      IF(SOURCE!$W$2-LEN(SOURCE!K1656) &gt;= 0, REPT(" ",SOURCE!$W$2-LEN(SOURCE!K1656)), "")&amp;
  ", "&amp; SOURCE!L1656&amp;      IF(SOURCE!$Y$2-LEN(SOURCE!L1656) &gt;= 0, REPT(" ",SOURCE!$Y$2-LEN(SOURCE!L1656)), "")&amp;
      "},"&amp;IF(SOURCE!M1656&lt;&gt;"","   "&amp;SOURCE!M1656,"")
 )
)</f>
        <v/>
      </c>
    </row>
    <row r="1657" spans="1:1">
      <c r="A1657" s="14" t="str">
        <f>IF(SOURCE!C1657&lt;0,VLOOKUP(SOURCE!C1657,lookups!A$1:B$25,2,0),
  IF(ISBLANK(SOURCE!C1657),
    "",
    "/* "&amp;TEXT(SOURCE!C1657,"???0")&amp;" *"&amp;
      SOURCE!D1657&amp;", "&amp; IF(SOURCE!$P$2-LEN(SOURCE!D1657) &gt;= 0, REPT(" ",SOURCE!$P$2-LEN(SOURCE!D1657)), "")&amp;
      SOURCE!E1657&amp;", "&amp; IF(SOURCE!$Q$2-LEN(SOURCE!E1657) &gt;= 0, REPT(" ",SOURCE!$Q$2-LEN(SOURCE!E1657)), "")&amp;
      SOURCE!F1657&amp;", "&amp; IF(SOURCE!$R$2-LEN(SOURCE!F1657) &gt;=0, REPT(" ",SOURCE!$R$2-LEN(SOURCE!F1657)), "")&amp;
      SOURCE!G1657&amp;", "&amp; IF(SOURCE!$S$2-LEN(SOURCE!G1657) &gt;= 0, REPT(" ",SOURCE!$S$2-LEN(SOURCE!G1657)), "")&amp;
      TEXT(SOURCE!H1657,"??0")&amp;", "&amp; IF(SOURCE!$T$2-3 &gt;= 0, REPT(" ",SOURCE!$T$2-3), "")&amp;
      TEXT(SOURCE!I1657,"??0")&amp;", "&amp; IF(SOURCE!$U$2-3 &gt;= 0, REPT(" ",SOURCE!$U$2-3), "")&amp;
      SOURCE!J1657&amp;", "&amp; IF(SOURCE!$V$2-LEN(SOURCE!J1657) &gt;= 0, REPT(" ",SOURCE!$V$2-LEN(SOURCE!J1657)), "")&amp;
      SOURCE!K1657&amp;      IF(SOURCE!$W$2-LEN(SOURCE!K1657) &gt;= 0, REPT(" ",SOURCE!$W$2-LEN(SOURCE!K1657)), "")&amp;
  ", "&amp; SOURCE!L1657&amp;      IF(SOURCE!$Y$2-LEN(SOURCE!L1657) &gt;= 0, REPT(" ",SOURCE!$Y$2-LEN(SOURCE!L1657)), "")&amp;
      "},"&amp;IF(SOURCE!M1657&lt;&gt;"","   "&amp;SOURCE!M1657,"")
 )
)</f>
        <v/>
      </c>
    </row>
    <row r="1658" spans="1:1">
      <c r="A1658" s="14" t="str">
        <f>IF(SOURCE!C1658&lt;0,VLOOKUP(SOURCE!C1658,lookups!A$1:B$25,2,0),
  IF(ISBLANK(SOURCE!C1658),
    "",
    "/* "&amp;TEXT(SOURCE!C1658,"???0")&amp;" *"&amp;
      SOURCE!D1658&amp;", "&amp; IF(SOURCE!$P$2-LEN(SOURCE!D1658) &gt;= 0, REPT(" ",SOURCE!$P$2-LEN(SOURCE!D1658)), "")&amp;
      SOURCE!E1658&amp;", "&amp; IF(SOURCE!$Q$2-LEN(SOURCE!E1658) &gt;= 0, REPT(" ",SOURCE!$Q$2-LEN(SOURCE!E1658)), "")&amp;
      SOURCE!F1658&amp;", "&amp; IF(SOURCE!$R$2-LEN(SOURCE!F1658) &gt;=0, REPT(" ",SOURCE!$R$2-LEN(SOURCE!F1658)), "")&amp;
      SOURCE!G1658&amp;", "&amp; IF(SOURCE!$S$2-LEN(SOURCE!G1658) &gt;= 0, REPT(" ",SOURCE!$S$2-LEN(SOURCE!G1658)), "")&amp;
      TEXT(SOURCE!H1658,"??0")&amp;", "&amp; IF(SOURCE!$T$2-3 &gt;= 0, REPT(" ",SOURCE!$T$2-3), "")&amp;
      TEXT(SOURCE!I1658,"??0")&amp;", "&amp; IF(SOURCE!$U$2-3 &gt;= 0, REPT(" ",SOURCE!$U$2-3), "")&amp;
      SOURCE!J1658&amp;", "&amp; IF(SOURCE!$V$2-LEN(SOURCE!J1658) &gt;= 0, REPT(" ",SOURCE!$V$2-LEN(SOURCE!J1658)), "")&amp;
      SOURCE!K1658&amp;      IF(SOURCE!$W$2-LEN(SOURCE!K1658) &gt;= 0, REPT(" ",SOURCE!$W$2-LEN(SOURCE!K1658)), "")&amp;
  ", "&amp; SOURCE!L1658&amp;      IF(SOURCE!$Y$2-LEN(SOURCE!L1658) &gt;= 0, REPT(" ",SOURCE!$Y$2-LEN(SOURCE!L1658)), "")&amp;
      "},"&amp;IF(SOURCE!M1658&lt;&gt;"","   "&amp;SOURCE!M1658,"")
 )
)</f>
        <v/>
      </c>
    </row>
    <row r="1659" spans="1:1">
      <c r="A1659" s="14" t="str">
        <f>IF(SOURCE!C1659&lt;0,VLOOKUP(SOURCE!C1659,lookups!A$1:B$25,2,0),
  IF(ISBLANK(SOURCE!C1659),
    "",
    "/* "&amp;TEXT(SOURCE!C1659,"???0")&amp;" *"&amp;
      SOURCE!D1659&amp;", "&amp; IF(SOURCE!$P$2-LEN(SOURCE!D1659) &gt;= 0, REPT(" ",SOURCE!$P$2-LEN(SOURCE!D1659)), "")&amp;
      SOURCE!E1659&amp;", "&amp; IF(SOURCE!$Q$2-LEN(SOURCE!E1659) &gt;= 0, REPT(" ",SOURCE!$Q$2-LEN(SOURCE!E1659)), "")&amp;
      SOURCE!F1659&amp;", "&amp; IF(SOURCE!$R$2-LEN(SOURCE!F1659) &gt;=0, REPT(" ",SOURCE!$R$2-LEN(SOURCE!F1659)), "")&amp;
      SOURCE!G1659&amp;", "&amp; IF(SOURCE!$S$2-LEN(SOURCE!G1659) &gt;= 0, REPT(" ",SOURCE!$S$2-LEN(SOURCE!G1659)), "")&amp;
      TEXT(SOURCE!H1659,"??0")&amp;", "&amp; IF(SOURCE!$T$2-3 &gt;= 0, REPT(" ",SOURCE!$T$2-3), "")&amp;
      TEXT(SOURCE!I1659,"??0")&amp;", "&amp; IF(SOURCE!$U$2-3 &gt;= 0, REPT(" ",SOURCE!$U$2-3), "")&amp;
      SOURCE!J1659&amp;", "&amp; IF(SOURCE!$V$2-LEN(SOURCE!J1659) &gt;= 0, REPT(" ",SOURCE!$V$2-LEN(SOURCE!J1659)), "")&amp;
      SOURCE!K1659&amp;      IF(SOURCE!$W$2-LEN(SOURCE!K1659) &gt;= 0, REPT(" ",SOURCE!$W$2-LEN(SOURCE!K1659)), "")&amp;
  ", "&amp; SOURCE!L1659&amp;      IF(SOURCE!$Y$2-LEN(SOURCE!L1659) &gt;= 0, REPT(" ",SOURCE!$Y$2-LEN(SOURCE!L1659)), "")&amp;
      "},"&amp;IF(SOURCE!M1659&lt;&gt;"","   "&amp;SOURCE!M1659,"")
 )
)</f>
        <v/>
      </c>
    </row>
    <row r="1660" spans="1:1">
      <c r="A1660" s="14" t="str">
        <f>IF(SOURCE!C1660&lt;0,VLOOKUP(SOURCE!C1660,lookups!A$1:B$25,2,0),
  IF(ISBLANK(SOURCE!C1660),
    "",
    "/* "&amp;TEXT(SOURCE!C1660,"???0")&amp;" *"&amp;
      SOURCE!D1660&amp;", "&amp; IF(SOURCE!$P$2-LEN(SOURCE!D1660) &gt;= 0, REPT(" ",SOURCE!$P$2-LEN(SOURCE!D1660)), "")&amp;
      SOURCE!E1660&amp;", "&amp; IF(SOURCE!$Q$2-LEN(SOURCE!E1660) &gt;= 0, REPT(" ",SOURCE!$Q$2-LEN(SOURCE!E1660)), "")&amp;
      SOURCE!F1660&amp;", "&amp; IF(SOURCE!$R$2-LEN(SOURCE!F1660) &gt;=0, REPT(" ",SOURCE!$R$2-LEN(SOURCE!F1660)), "")&amp;
      SOURCE!G1660&amp;", "&amp; IF(SOURCE!$S$2-LEN(SOURCE!G1660) &gt;= 0, REPT(" ",SOURCE!$S$2-LEN(SOURCE!G1660)), "")&amp;
      TEXT(SOURCE!H1660,"??0")&amp;", "&amp; IF(SOURCE!$T$2-3 &gt;= 0, REPT(" ",SOURCE!$T$2-3), "")&amp;
      TEXT(SOURCE!I1660,"??0")&amp;", "&amp; IF(SOURCE!$U$2-3 &gt;= 0, REPT(" ",SOURCE!$U$2-3), "")&amp;
      SOURCE!J1660&amp;", "&amp; IF(SOURCE!$V$2-LEN(SOURCE!J1660) &gt;= 0, REPT(" ",SOURCE!$V$2-LEN(SOURCE!J1660)), "")&amp;
      SOURCE!K1660&amp;      IF(SOURCE!$W$2-LEN(SOURCE!K1660) &gt;= 0, REPT(" ",SOURCE!$W$2-LEN(SOURCE!K1660)), "")&amp;
  ", "&amp; SOURCE!L1660&amp;      IF(SOURCE!$Y$2-LEN(SOURCE!L1660) &gt;= 0, REPT(" ",SOURCE!$Y$2-LEN(SOURCE!L1660)), "")&amp;
      "},"&amp;IF(SOURCE!M1660&lt;&gt;"","   "&amp;SOURCE!M1660,"")
 )
)</f>
        <v/>
      </c>
    </row>
    <row r="1661" spans="1:1">
      <c r="A1661" s="14" t="str">
        <f>IF(SOURCE!C1661&lt;0,VLOOKUP(SOURCE!C1661,lookups!A$1:B$25,2,0),
  IF(ISBLANK(SOURCE!C1661),
    "",
    "/* "&amp;TEXT(SOURCE!C1661,"???0")&amp;" *"&amp;
      SOURCE!D1661&amp;", "&amp; IF(SOURCE!$P$2-LEN(SOURCE!D1661) &gt;= 0, REPT(" ",SOURCE!$P$2-LEN(SOURCE!D1661)), "")&amp;
      SOURCE!E1661&amp;", "&amp; IF(SOURCE!$Q$2-LEN(SOURCE!E1661) &gt;= 0, REPT(" ",SOURCE!$Q$2-LEN(SOURCE!E1661)), "")&amp;
      SOURCE!F1661&amp;", "&amp; IF(SOURCE!$R$2-LEN(SOURCE!F1661) &gt;=0, REPT(" ",SOURCE!$R$2-LEN(SOURCE!F1661)), "")&amp;
      SOURCE!G1661&amp;", "&amp; IF(SOURCE!$S$2-LEN(SOURCE!G1661) &gt;= 0, REPT(" ",SOURCE!$S$2-LEN(SOURCE!G1661)), "")&amp;
      TEXT(SOURCE!H1661,"??0")&amp;", "&amp; IF(SOURCE!$T$2-3 &gt;= 0, REPT(" ",SOURCE!$T$2-3), "")&amp;
      TEXT(SOURCE!I1661,"??0")&amp;", "&amp; IF(SOURCE!$U$2-3 &gt;= 0, REPT(" ",SOURCE!$U$2-3), "")&amp;
      SOURCE!J1661&amp;", "&amp; IF(SOURCE!$V$2-LEN(SOURCE!J1661) &gt;= 0, REPT(" ",SOURCE!$V$2-LEN(SOURCE!J1661)), "")&amp;
      SOURCE!K1661&amp;      IF(SOURCE!$W$2-LEN(SOURCE!K1661) &gt;= 0, REPT(" ",SOURCE!$W$2-LEN(SOURCE!K1661)), "")&amp;
  ", "&amp; SOURCE!L1661&amp;      IF(SOURCE!$Y$2-LEN(SOURCE!L1661) &gt;= 0, REPT(" ",SOURCE!$Y$2-LEN(SOURCE!L1661)), "")&amp;
      "},"&amp;IF(SOURCE!M1661&lt;&gt;"","   "&amp;SOURCE!M1661,"")
 )
)</f>
        <v/>
      </c>
    </row>
    <row r="1662" spans="1:1">
      <c r="A1662" s="14" t="str">
        <f>IF(SOURCE!C1662&lt;0,VLOOKUP(SOURCE!C1662,lookups!A$1:B$25,2,0),
  IF(ISBLANK(SOURCE!C1662),
    "",
    "/* "&amp;TEXT(SOURCE!C1662,"???0")&amp;" *"&amp;
      SOURCE!D1662&amp;", "&amp; IF(SOURCE!$P$2-LEN(SOURCE!D1662) &gt;= 0, REPT(" ",SOURCE!$P$2-LEN(SOURCE!D1662)), "")&amp;
      SOURCE!E1662&amp;", "&amp; IF(SOURCE!$Q$2-LEN(SOURCE!E1662) &gt;= 0, REPT(" ",SOURCE!$Q$2-LEN(SOURCE!E1662)), "")&amp;
      SOURCE!F1662&amp;", "&amp; IF(SOURCE!$R$2-LEN(SOURCE!F1662) &gt;=0, REPT(" ",SOURCE!$R$2-LEN(SOURCE!F1662)), "")&amp;
      SOURCE!G1662&amp;", "&amp; IF(SOURCE!$S$2-LEN(SOURCE!G1662) &gt;= 0, REPT(" ",SOURCE!$S$2-LEN(SOURCE!G1662)), "")&amp;
      TEXT(SOURCE!H1662,"??0")&amp;", "&amp; IF(SOURCE!$T$2-3 &gt;= 0, REPT(" ",SOURCE!$T$2-3), "")&amp;
      TEXT(SOURCE!I1662,"??0")&amp;", "&amp; IF(SOURCE!$U$2-3 &gt;= 0, REPT(" ",SOURCE!$U$2-3), "")&amp;
      SOURCE!J1662&amp;", "&amp; IF(SOURCE!$V$2-LEN(SOURCE!J1662) &gt;= 0, REPT(" ",SOURCE!$V$2-LEN(SOURCE!J1662)), "")&amp;
      SOURCE!K1662&amp;      IF(SOURCE!$W$2-LEN(SOURCE!K1662) &gt;= 0, REPT(" ",SOURCE!$W$2-LEN(SOURCE!K1662)), "")&amp;
  ", "&amp; SOURCE!L1662&amp;      IF(SOURCE!$Y$2-LEN(SOURCE!L1662) &gt;= 0, REPT(" ",SOURCE!$Y$2-LEN(SOURCE!L1662)), "")&amp;
      "},"&amp;IF(SOURCE!M1662&lt;&gt;"","   "&amp;SOURCE!M1662,"")
 )
)</f>
        <v/>
      </c>
    </row>
    <row r="1663" spans="1:1">
      <c r="A1663" s="14" t="str">
        <f>IF(SOURCE!C1663&lt;0,VLOOKUP(SOURCE!C1663,lookups!A$1:B$25,2,0),
  IF(ISBLANK(SOURCE!C1663),
    "",
    "/* "&amp;TEXT(SOURCE!C1663,"???0")&amp;" *"&amp;
      SOURCE!D1663&amp;", "&amp; IF(SOURCE!$P$2-LEN(SOURCE!D1663) &gt;= 0, REPT(" ",SOURCE!$P$2-LEN(SOURCE!D1663)), "")&amp;
      SOURCE!E1663&amp;", "&amp; IF(SOURCE!$Q$2-LEN(SOURCE!E1663) &gt;= 0, REPT(" ",SOURCE!$Q$2-LEN(SOURCE!E1663)), "")&amp;
      SOURCE!F1663&amp;", "&amp; IF(SOURCE!$R$2-LEN(SOURCE!F1663) &gt;=0, REPT(" ",SOURCE!$R$2-LEN(SOURCE!F1663)), "")&amp;
      SOURCE!G1663&amp;", "&amp; IF(SOURCE!$S$2-LEN(SOURCE!G1663) &gt;= 0, REPT(" ",SOURCE!$S$2-LEN(SOURCE!G1663)), "")&amp;
      TEXT(SOURCE!H1663,"??0")&amp;", "&amp; IF(SOURCE!$T$2-3 &gt;= 0, REPT(" ",SOURCE!$T$2-3), "")&amp;
      TEXT(SOURCE!I1663,"??0")&amp;", "&amp; IF(SOURCE!$U$2-3 &gt;= 0, REPT(" ",SOURCE!$U$2-3), "")&amp;
      SOURCE!J1663&amp;", "&amp; IF(SOURCE!$V$2-LEN(SOURCE!J1663) &gt;= 0, REPT(" ",SOURCE!$V$2-LEN(SOURCE!J1663)), "")&amp;
      SOURCE!K1663&amp;      IF(SOURCE!$W$2-LEN(SOURCE!K1663) &gt;= 0, REPT(" ",SOURCE!$W$2-LEN(SOURCE!K1663)), "")&amp;
  ", "&amp; SOURCE!L1663&amp;      IF(SOURCE!$Y$2-LEN(SOURCE!L1663) &gt;= 0, REPT(" ",SOURCE!$Y$2-LEN(SOURCE!L1663)), "")&amp;
      "},"&amp;IF(SOURCE!M1663&lt;&gt;"","   "&amp;SOURCE!M1663,"")
 )
)</f>
        <v/>
      </c>
    </row>
    <row r="1664" spans="1:1">
      <c r="A1664" s="14" t="str">
        <f>IF(SOURCE!C1664&lt;0,VLOOKUP(SOURCE!C1664,lookups!A$1:B$25,2,0),
  IF(ISBLANK(SOURCE!C1664),
    "",
    "/* "&amp;TEXT(SOURCE!C1664,"???0")&amp;" *"&amp;
      SOURCE!D1664&amp;", "&amp; IF(SOURCE!$P$2-LEN(SOURCE!D1664) &gt;= 0, REPT(" ",SOURCE!$P$2-LEN(SOURCE!D1664)), "")&amp;
      SOURCE!E1664&amp;", "&amp; IF(SOURCE!$Q$2-LEN(SOURCE!E1664) &gt;= 0, REPT(" ",SOURCE!$Q$2-LEN(SOURCE!E1664)), "")&amp;
      SOURCE!F1664&amp;", "&amp; IF(SOURCE!$R$2-LEN(SOURCE!F1664) &gt;=0, REPT(" ",SOURCE!$R$2-LEN(SOURCE!F1664)), "")&amp;
      SOURCE!G1664&amp;", "&amp; IF(SOURCE!$S$2-LEN(SOURCE!G1664) &gt;= 0, REPT(" ",SOURCE!$S$2-LEN(SOURCE!G1664)), "")&amp;
      TEXT(SOURCE!H1664,"??0")&amp;", "&amp; IF(SOURCE!$T$2-3 &gt;= 0, REPT(" ",SOURCE!$T$2-3), "")&amp;
      TEXT(SOURCE!I1664,"??0")&amp;", "&amp; IF(SOURCE!$U$2-3 &gt;= 0, REPT(" ",SOURCE!$U$2-3), "")&amp;
      SOURCE!J1664&amp;", "&amp; IF(SOURCE!$V$2-LEN(SOURCE!J1664) &gt;= 0, REPT(" ",SOURCE!$V$2-LEN(SOURCE!J1664)), "")&amp;
      SOURCE!K1664&amp;      IF(SOURCE!$W$2-LEN(SOURCE!K1664) &gt;= 0, REPT(" ",SOURCE!$W$2-LEN(SOURCE!K1664)), "")&amp;
  ", "&amp; SOURCE!L1664&amp;      IF(SOURCE!$Y$2-LEN(SOURCE!L1664) &gt;= 0, REPT(" ",SOURCE!$Y$2-LEN(SOURCE!L1664)), "")&amp;
      "},"&amp;IF(SOURCE!M1664&lt;&gt;"","   "&amp;SOURCE!M1664,"")
 )
)</f>
        <v/>
      </c>
    </row>
    <row r="1665" spans="1:1">
      <c r="A1665" s="14" t="str">
        <f>IF(SOURCE!C1665&lt;0,VLOOKUP(SOURCE!C1665,lookups!A$1:B$25,2,0),
  IF(ISBLANK(SOURCE!C1665),
    "",
    "/* "&amp;TEXT(SOURCE!C1665,"???0")&amp;" *"&amp;
      SOURCE!D1665&amp;", "&amp; IF(SOURCE!$P$2-LEN(SOURCE!D1665) &gt;= 0, REPT(" ",SOURCE!$P$2-LEN(SOURCE!D1665)), "")&amp;
      SOURCE!E1665&amp;", "&amp; IF(SOURCE!$Q$2-LEN(SOURCE!E1665) &gt;= 0, REPT(" ",SOURCE!$Q$2-LEN(SOURCE!E1665)), "")&amp;
      SOURCE!F1665&amp;", "&amp; IF(SOURCE!$R$2-LEN(SOURCE!F1665) &gt;=0, REPT(" ",SOURCE!$R$2-LEN(SOURCE!F1665)), "")&amp;
      SOURCE!G1665&amp;", "&amp; IF(SOURCE!$S$2-LEN(SOURCE!G1665) &gt;= 0, REPT(" ",SOURCE!$S$2-LEN(SOURCE!G1665)), "")&amp;
      TEXT(SOURCE!H1665,"??0")&amp;", "&amp; IF(SOURCE!$T$2-3 &gt;= 0, REPT(" ",SOURCE!$T$2-3), "")&amp;
      TEXT(SOURCE!I1665,"??0")&amp;", "&amp; IF(SOURCE!$U$2-3 &gt;= 0, REPT(" ",SOURCE!$U$2-3), "")&amp;
      SOURCE!J1665&amp;", "&amp; IF(SOURCE!$V$2-LEN(SOURCE!J1665) &gt;= 0, REPT(" ",SOURCE!$V$2-LEN(SOURCE!J1665)), "")&amp;
      SOURCE!K1665&amp;      IF(SOURCE!$W$2-LEN(SOURCE!K1665) &gt;= 0, REPT(" ",SOURCE!$W$2-LEN(SOURCE!K1665)), "")&amp;
  ", "&amp; SOURCE!L1665&amp;      IF(SOURCE!$Y$2-LEN(SOURCE!L1665) &gt;= 0, REPT(" ",SOURCE!$Y$2-LEN(SOURCE!L1665)), "")&amp;
      "},"&amp;IF(SOURCE!M1665&lt;&gt;"","   "&amp;SOURCE!M1665,"")
 )
)</f>
        <v/>
      </c>
    </row>
    <row r="1666" spans="1:1">
      <c r="A1666" s="14" t="str">
        <f>IF(SOURCE!C1666&lt;0,VLOOKUP(SOURCE!C1666,lookups!A$1:B$25,2,0),
  IF(ISBLANK(SOURCE!C1666),
    "",
    "/* "&amp;TEXT(SOURCE!C1666,"???0")&amp;" *"&amp;
      SOURCE!D1666&amp;", "&amp; IF(SOURCE!$P$2-LEN(SOURCE!D1666) &gt;= 0, REPT(" ",SOURCE!$P$2-LEN(SOURCE!D1666)), "")&amp;
      SOURCE!E1666&amp;", "&amp; IF(SOURCE!$Q$2-LEN(SOURCE!E1666) &gt;= 0, REPT(" ",SOURCE!$Q$2-LEN(SOURCE!E1666)), "")&amp;
      SOURCE!F1666&amp;", "&amp; IF(SOURCE!$R$2-LEN(SOURCE!F1666) &gt;=0, REPT(" ",SOURCE!$R$2-LEN(SOURCE!F1666)), "")&amp;
      SOURCE!G1666&amp;", "&amp; IF(SOURCE!$S$2-LEN(SOURCE!G1666) &gt;= 0, REPT(" ",SOURCE!$S$2-LEN(SOURCE!G1666)), "")&amp;
      TEXT(SOURCE!H1666,"??0")&amp;", "&amp; IF(SOURCE!$T$2-3 &gt;= 0, REPT(" ",SOURCE!$T$2-3), "")&amp;
      TEXT(SOURCE!I1666,"??0")&amp;", "&amp; IF(SOURCE!$U$2-3 &gt;= 0, REPT(" ",SOURCE!$U$2-3), "")&amp;
      SOURCE!J1666&amp;", "&amp; IF(SOURCE!$V$2-LEN(SOURCE!J1666) &gt;= 0, REPT(" ",SOURCE!$V$2-LEN(SOURCE!J1666)), "")&amp;
      SOURCE!K1666&amp;      IF(SOURCE!$W$2-LEN(SOURCE!K1666) &gt;= 0, REPT(" ",SOURCE!$W$2-LEN(SOURCE!K1666)), "")&amp;
  ", "&amp; SOURCE!L1666&amp;      IF(SOURCE!$Y$2-LEN(SOURCE!L1666) &gt;= 0, REPT(" ",SOURCE!$Y$2-LEN(SOURCE!L1666)), "")&amp;
      "},"&amp;IF(SOURCE!M1666&lt;&gt;"","   "&amp;SOURCE!M1666,"")
 )
)</f>
        <v/>
      </c>
    </row>
    <row r="1667" spans="1:1">
      <c r="A1667" s="14" t="str">
        <f>IF(SOURCE!C1667&lt;0,VLOOKUP(SOURCE!C1667,lookups!A$1:B$25,2,0),
  IF(ISBLANK(SOURCE!C1667),
    "",
    "/* "&amp;TEXT(SOURCE!C1667,"???0")&amp;" *"&amp;
      SOURCE!D1667&amp;", "&amp; IF(SOURCE!$P$2-LEN(SOURCE!D1667) &gt;= 0, REPT(" ",SOURCE!$P$2-LEN(SOURCE!D1667)), "")&amp;
      SOURCE!E1667&amp;", "&amp; IF(SOURCE!$Q$2-LEN(SOURCE!E1667) &gt;= 0, REPT(" ",SOURCE!$Q$2-LEN(SOURCE!E1667)), "")&amp;
      SOURCE!F1667&amp;", "&amp; IF(SOURCE!$R$2-LEN(SOURCE!F1667) &gt;=0, REPT(" ",SOURCE!$R$2-LEN(SOURCE!F1667)), "")&amp;
      SOURCE!G1667&amp;", "&amp; IF(SOURCE!$S$2-LEN(SOURCE!G1667) &gt;= 0, REPT(" ",SOURCE!$S$2-LEN(SOURCE!G1667)), "")&amp;
      TEXT(SOURCE!H1667,"??0")&amp;", "&amp; IF(SOURCE!$T$2-3 &gt;= 0, REPT(" ",SOURCE!$T$2-3), "")&amp;
      TEXT(SOURCE!I1667,"??0")&amp;", "&amp; IF(SOURCE!$U$2-3 &gt;= 0, REPT(" ",SOURCE!$U$2-3), "")&amp;
      SOURCE!J1667&amp;", "&amp; IF(SOURCE!$V$2-LEN(SOURCE!J1667) &gt;= 0, REPT(" ",SOURCE!$V$2-LEN(SOURCE!J1667)), "")&amp;
      SOURCE!K1667&amp;      IF(SOURCE!$W$2-LEN(SOURCE!K1667) &gt;= 0, REPT(" ",SOURCE!$W$2-LEN(SOURCE!K1667)), "")&amp;
  ", "&amp; SOURCE!L1667&amp;      IF(SOURCE!$Y$2-LEN(SOURCE!L1667) &gt;= 0, REPT(" ",SOURCE!$Y$2-LEN(SOURCE!L1667)), "")&amp;
      "},"&amp;IF(SOURCE!M1667&lt;&gt;"","   "&amp;SOURCE!M1667,"")
 )
)</f>
        <v/>
      </c>
    </row>
    <row r="1668" spans="1:1">
      <c r="A1668" s="14" t="str">
        <f>IF(SOURCE!C1668&lt;0,VLOOKUP(SOURCE!C1668,lookups!A$1:B$25,2,0),
  IF(ISBLANK(SOURCE!C1668),
    "",
    "/* "&amp;TEXT(SOURCE!C1668,"???0")&amp;" *"&amp;
      SOURCE!D1668&amp;", "&amp; IF(SOURCE!$P$2-LEN(SOURCE!D1668) &gt;= 0, REPT(" ",SOURCE!$P$2-LEN(SOURCE!D1668)), "")&amp;
      SOURCE!E1668&amp;", "&amp; IF(SOURCE!$Q$2-LEN(SOURCE!E1668) &gt;= 0, REPT(" ",SOURCE!$Q$2-LEN(SOURCE!E1668)), "")&amp;
      SOURCE!F1668&amp;", "&amp; IF(SOURCE!$R$2-LEN(SOURCE!F1668) &gt;=0, REPT(" ",SOURCE!$R$2-LEN(SOURCE!F1668)), "")&amp;
      SOURCE!G1668&amp;", "&amp; IF(SOURCE!$S$2-LEN(SOURCE!G1668) &gt;= 0, REPT(" ",SOURCE!$S$2-LEN(SOURCE!G1668)), "")&amp;
      TEXT(SOURCE!H1668,"??0")&amp;", "&amp; IF(SOURCE!$T$2-3 &gt;= 0, REPT(" ",SOURCE!$T$2-3), "")&amp;
      TEXT(SOURCE!I1668,"??0")&amp;", "&amp; IF(SOURCE!$U$2-3 &gt;= 0, REPT(" ",SOURCE!$U$2-3), "")&amp;
      SOURCE!J1668&amp;", "&amp; IF(SOURCE!$V$2-LEN(SOURCE!J1668) &gt;= 0, REPT(" ",SOURCE!$V$2-LEN(SOURCE!J1668)), "")&amp;
      SOURCE!K1668&amp;      IF(SOURCE!$W$2-LEN(SOURCE!K1668) &gt;= 0, REPT(" ",SOURCE!$W$2-LEN(SOURCE!K1668)), "")&amp;
  ", "&amp; SOURCE!L1668&amp;      IF(SOURCE!$Y$2-LEN(SOURCE!L1668) &gt;= 0, REPT(" ",SOURCE!$Y$2-LEN(SOURCE!L1668)), "")&amp;
      "},"&amp;IF(SOURCE!M1668&lt;&gt;"","   "&amp;SOURCE!M1668,"")
 )
)</f>
        <v/>
      </c>
    </row>
    <row r="1669" spans="1:1">
      <c r="A1669" s="14" t="str">
        <f>IF(SOURCE!C1669&lt;0,VLOOKUP(SOURCE!C1669,lookups!A$1:B$25,2,0),
  IF(ISBLANK(SOURCE!C1669),
    "",
    "/* "&amp;TEXT(SOURCE!C1669,"???0")&amp;" *"&amp;
      SOURCE!D1669&amp;", "&amp; IF(SOURCE!$P$2-LEN(SOURCE!D1669) &gt;= 0, REPT(" ",SOURCE!$P$2-LEN(SOURCE!D1669)), "")&amp;
      SOURCE!E1669&amp;", "&amp; IF(SOURCE!$Q$2-LEN(SOURCE!E1669) &gt;= 0, REPT(" ",SOURCE!$Q$2-LEN(SOURCE!E1669)), "")&amp;
      SOURCE!F1669&amp;", "&amp; IF(SOURCE!$R$2-LEN(SOURCE!F1669) &gt;=0, REPT(" ",SOURCE!$R$2-LEN(SOURCE!F1669)), "")&amp;
      SOURCE!G1669&amp;", "&amp; IF(SOURCE!$S$2-LEN(SOURCE!G1669) &gt;= 0, REPT(" ",SOURCE!$S$2-LEN(SOURCE!G1669)), "")&amp;
      TEXT(SOURCE!H1669,"??0")&amp;", "&amp; IF(SOURCE!$T$2-3 &gt;= 0, REPT(" ",SOURCE!$T$2-3), "")&amp;
      TEXT(SOURCE!I1669,"??0")&amp;", "&amp; IF(SOURCE!$U$2-3 &gt;= 0, REPT(" ",SOURCE!$U$2-3), "")&amp;
      SOURCE!J1669&amp;", "&amp; IF(SOURCE!$V$2-LEN(SOURCE!J1669) &gt;= 0, REPT(" ",SOURCE!$V$2-LEN(SOURCE!J1669)), "")&amp;
      SOURCE!K1669&amp;      IF(SOURCE!$W$2-LEN(SOURCE!K1669) &gt;= 0, REPT(" ",SOURCE!$W$2-LEN(SOURCE!K1669)), "")&amp;
  ", "&amp; SOURCE!L1669&amp;      IF(SOURCE!$Y$2-LEN(SOURCE!L1669) &gt;= 0, REPT(" ",SOURCE!$Y$2-LEN(SOURCE!L1669)), "")&amp;
      "},"&amp;IF(SOURCE!M1669&lt;&gt;"","   "&amp;SOURCE!M1669,"")
 )
)</f>
        <v/>
      </c>
    </row>
    <row r="1670" spans="1:1">
      <c r="A1670" s="14" t="str">
        <f>IF(SOURCE!C1670&lt;0,VLOOKUP(SOURCE!C1670,lookups!A$1:B$25,2,0),
  IF(ISBLANK(SOURCE!C1670),
    "",
    "/* "&amp;TEXT(SOURCE!C1670,"???0")&amp;" *"&amp;
      SOURCE!D1670&amp;", "&amp; IF(SOURCE!$P$2-LEN(SOURCE!D1670) &gt;= 0, REPT(" ",SOURCE!$P$2-LEN(SOURCE!D1670)), "")&amp;
      SOURCE!E1670&amp;", "&amp; IF(SOURCE!$Q$2-LEN(SOURCE!E1670) &gt;= 0, REPT(" ",SOURCE!$Q$2-LEN(SOURCE!E1670)), "")&amp;
      SOURCE!F1670&amp;", "&amp; IF(SOURCE!$R$2-LEN(SOURCE!F1670) &gt;=0, REPT(" ",SOURCE!$R$2-LEN(SOURCE!F1670)), "")&amp;
      SOURCE!G1670&amp;", "&amp; IF(SOURCE!$S$2-LEN(SOURCE!G1670) &gt;= 0, REPT(" ",SOURCE!$S$2-LEN(SOURCE!G1670)), "")&amp;
      TEXT(SOURCE!H1670,"??0")&amp;", "&amp; IF(SOURCE!$T$2-3 &gt;= 0, REPT(" ",SOURCE!$T$2-3), "")&amp;
      TEXT(SOURCE!I1670,"??0")&amp;", "&amp; IF(SOURCE!$U$2-3 &gt;= 0, REPT(" ",SOURCE!$U$2-3), "")&amp;
      SOURCE!J1670&amp;", "&amp; IF(SOURCE!$V$2-LEN(SOURCE!J1670) &gt;= 0, REPT(" ",SOURCE!$V$2-LEN(SOURCE!J1670)), "")&amp;
      SOURCE!K1670&amp;      IF(SOURCE!$W$2-LEN(SOURCE!K1670) &gt;= 0, REPT(" ",SOURCE!$W$2-LEN(SOURCE!K1670)), "")&amp;
  ", "&amp; SOURCE!L1670&amp;      IF(SOURCE!$Y$2-LEN(SOURCE!L1670) &gt;= 0, REPT(" ",SOURCE!$Y$2-LEN(SOURCE!L1670)), "")&amp;
      "},"&amp;IF(SOURCE!M1670&lt;&gt;"","   "&amp;SOURCE!M1670,"")
 )
)</f>
        <v/>
      </c>
    </row>
    <row r="1671" spans="1:1">
      <c r="A1671" s="14" t="str">
        <f>IF(SOURCE!C1671&lt;0,VLOOKUP(SOURCE!C1671,lookups!A$1:B$25,2,0),
  IF(ISBLANK(SOURCE!C1671),
    "",
    "/* "&amp;TEXT(SOURCE!C1671,"???0")&amp;" *"&amp;
      SOURCE!D1671&amp;", "&amp; IF(SOURCE!$P$2-LEN(SOURCE!D1671) &gt;= 0, REPT(" ",SOURCE!$P$2-LEN(SOURCE!D1671)), "")&amp;
      SOURCE!E1671&amp;", "&amp; IF(SOURCE!$Q$2-LEN(SOURCE!E1671) &gt;= 0, REPT(" ",SOURCE!$Q$2-LEN(SOURCE!E1671)), "")&amp;
      SOURCE!F1671&amp;", "&amp; IF(SOURCE!$R$2-LEN(SOURCE!F1671) &gt;=0, REPT(" ",SOURCE!$R$2-LEN(SOURCE!F1671)), "")&amp;
      SOURCE!G1671&amp;", "&amp; IF(SOURCE!$S$2-LEN(SOURCE!G1671) &gt;= 0, REPT(" ",SOURCE!$S$2-LEN(SOURCE!G1671)), "")&amp;
      TEXT(SOURCE!H1671,"??0")&amp;", "&amp; IF(SOURCE!$T$2-3 &gt;= 0, REPT(" ",SOURCE!$T$2-3), "")&amp;
      TEXT(SOURCE!I1671,"??0")&amp;", "&amp; IF(SOURCE!$U$2-3 &gt;= 0, REPT(" ",SOURCE!$U$2-3), "")&amp;
      SOURCE!J1671&amp;", "&amp; IF(SOURCE!$V$2-LEN(SOURCE!J1671) &gt;= 0, REPT(" ",SOURCE!$V$2-LEN(SOURCE!J1671)), "")&amp;
      SOURCE!K1671&amp;      IF(SOURCE!$W$2-LEN(SOURCE!K1671) &gt;= 0, REPT(" ",SOURCE!$W$2-LEN(SOURCE!K1671)), "")&amp;
  ", "&amp; SOURCE!L1671&amp;      IF(SOURCE!$Y$2-LEN(SOURCE!L1671) &gt;= 0, REPT(" ",SOURCE!$Y$2-LEN(SOURCE!L1671)), "")&amp;
      "},"&amp;IF(SOURCE!M1671&lt;&gt;"","   "&amp;SOURCE!M1671,"")
 )
)</f>
        <v/>
      </c>
    </row>
    <row r="1672" spans="1:1">
      <c r="A1672" s="14" t="str">
        <f>IF(SOURCE!C1672&lt;0,VLOOKUP(SOURCE!C1672,lookups!A$1:B$25,2,0),
  IF(ISBLANK(SOURCE!C1672),
    "",
    "/* "&amp;TEXT(SOURCE!C1672,"???0")&amp;" *"&amp;
      SOURCE!D1672&amp;", "&amp; IF(SOURCE!$P$2-LEN(SOURCE!D1672) &gt;= 0, REPT(" ",SOURCE!$P$2-LEN(SOURCE!D1672)), "")&amp;
      SOURCE!E1672&amp;", "&amp; IF(SOURCE!$Q$2-LEN(SOURCE!E1672) &gt;= 0, REPT(" ",SOURCE!$Q$2-LEN(SOURCE!E1672)), "")&amp;
      SOURCE!F1672&amp;", "&amp; IF(SOURCE!$R$2-LEN(SOURCE!F1672) &gt;=0, REPT(" ",SOURCE!$R$2-LEN(SOURCE!F1672)), "")&amp;
      SOURCE!G1672&amp;", "&amp; IF(SOURCE!$S$2-LEN(SOURCE!G1672) &gt;= 0, REPT(" ",SOURCE!$S$2-LEN(SOURCE!G1672)), "")&amp;
      TEXT(SOURCE!H1672,"??0")&amp;", "&amp; IF(SOURCE!$T$2-3 &gt;= 0, REPT(" ",SOURCE!$T$2-3), "")&amp;
      TEXT(SOURCE!I1672,"??0")&amp;", "&amp; IF(SOURCE!$U$2-3 &gt;= 0, REPT(" ",SOURCE!$U$2-3), "")&amp;
      SOURCE!J1672&amp;", "&amp; IF(SOURCE!$V$2-LEN(SOURCE!J1672) &gt;= 0, REPT(" ",SOURCE!$V$2-LEN(SOURCE!J1672)), "")&amp;
      SOURCE!K1672&amp;      IF(SOURCE!$W$2-LEN(SOURCE!K1672) &gt;= 0, REPT(" ",SOURCE!$W$2-LEN(SOURCE!K1672)), "")&amp;
  ", "&amp; SOURCE!L1672&amp;      IF(SOURCE!$Y$2-LEN(SOURCE!L1672) &gt;= 0, REPT(" ",SOURCE!$Y$2-LEN(SOURCE!L1672)), "")&amp;
      "},"&amp;IF(SOURCE!M1672&lt;&gt;"","   "&amp;SOURCE!M1672,"")
 )
)</f>
        <v/>
      </c>
    </row>
    <row r="1673" spans="1:1">
      <c r="A1673" s="14" t="str">
        <f>IF(SOURCE!C1673&lt;0,VLOOKUP(SOURCE!C1673,lookups!A$1:B$25,2,0),
  IF(ISBLANK(SOURCE!C1673),
    "",
    "/* "&amp;TEXT(SOURCE!C1673,"???0")&amp;" *"&amp;
      SOURCE!D1673&amp;", "&amp; IF(SOURCE!$P$2-LEN(SOURCE!D1673) &gt;= 0, REPT(" ",SOURCE!$P$2-LEN(SOURCE!D1673)), "")&amp;
      SOURCE!E1673&amp;", "&amp; IF(SOURCE!$Q$2-LEN(SOURCE!E1673) &gt;= 0, REPT(" ",SOURCE!$Q$2-LEN(SOURCE!E1673)), "")&amp;
      SOURCE!F1673&amp;", "&amp; IF(SOURCE!$R$2-LEN(SOURCE!F1673) &gt;=0, REPT(" ",SOURCE!$R$2-LEN(SOURCE!F1673)), "")&amp;
      SOURCE!G1673&amp;", "&amp; IF(SOURCE!$S$2-LEN(SOURCE!G1673) &gt;= 0, REPT(" ",SOURCE!$S$2-LEN(SOURCE!G1673)), "")&amp;
      TEXT(SOURCE!H1673,"??0")&amp;", "&amp; IF(SOURCE!$T$2-3 &gt;= 0, REPT(" ",SOURCE!$T$2-3), "")&amp;
      TEXT(SOURCE!I1673,"??0")&amp;", "&amp; IF(SOURCE!$U$2-3 &gt;= 0, REPT(" ",SOURCE!$U$2-3), "")&amp;
      SOURCE!J1673&amp;", "&amp; IF(SOURCE!$V$2-LEN(SOURCE!J1673) &gt;= 0, REPT(" ",SOURCE!$V$2-LEN(SOURCE!J1673)), "")&amp;
      SOURCE!K1673&amp;      IF(SOURCE!$W$2-LEN(SOURCE!K1673) &gt;= 0, REPT(" ",SOURCE!$W$2-LEN(SOURCE!K1673)), "")&amp;
  ", "&amp; SOURCE!L1673&amp;      IF(SOURCE!$Y$2-LEN(SOURCE!L1673) &gt;= 0, REPT(" ",SOURCE!$Y$2-LEN(SOURCE!L1673)), "")&amp;
      "},"&amp;IF(SOURCE!M1673&lt;&gt;"","   "&amp;SOURCE!M1673,"")
 )
)</f>
        <v/>
      </c>
    </row>
    <row r="1674" spans="1:1">
      <c r="A1674" s="14" t="str">
        <f>IF(SOURCE!C1674&lt;0,VLOOKUP(SOURCE!C1674,lookups!A$1:B$25,2,0),
  IF(ISBLANK(SOURCE!C1674),
    "",
    "/* "&amp;TEXT(SOURCE!C1674,"???0")&amp;" *"&amp;
      SOURCE!D1674&amp;", "&amp; IF(SOURCE!$P$2-LEN(SOURCE!D1674) &gt;= 0, REPT(" ",SOURCE!$P$2-LEN(SOURCE!D1674)), "")&amp;
      SOURCE!E1674&amp;", "&amp; IF(SOURCE!$Q$2-LEN(SOURCE!E1674) &gt;= 0, REPT(" ",SOURCE!$Q$2-LEN(SOURCE!E1674)), "")&amp;
      SOURCE!F1674&amp;", "&amp; IF(SOURCE!$R$2-LEN(SOURCE!F1674) &gt;=0, REPT(" ",SOURCE!$R$2-LEN(SOURCE!F1674)), "")&amp;
      SOURCE!G1674&amp;", "&amp; IF(SOURCE!$S$2-LEN(SOURCE!G1674) &gt;= 0, REPT(" ",SOURCE!$S$2-LEN(SOURCE!G1674)), "")&amp;
      TEXT(SOURCE!H1674,"??0")&amp;", "&amp; IF(SOURCE!$T$2-3 &gt;= 0, REPT(" ",SOURCE!$T$2-3), "")&amp;
      TEXT(SOURCE!I1674,"??0")&amp;", "&amp; IF(SOURCE!$U$2-3 &gt;= 0, REPT(" ",SOURCE!$U$2-3), "")&amp;
      SOURCE!J1674&amp;", "&amp; IF(SOURCE!$V$2-LEN(SOURCE!J1674) &gt;= 0, REPT(" ",SOURCE!$V$2-LEN(SOURCE!J1674)), "")&amp;
      SOURCE!K1674&amp;      IF(SOURCE!$W$2-LEN(SOURCE!K1674) &gt;= 0, REPT(" ",SOURCE!$W$2-LEN(SOURCE!K1674)), "")&amp;
  ", "&amp; SOURCE!L1674&amp;      IF(SOURCE!$Y$2-LEN(SOURCE!L1674) &gt;= 0, REPT(" ",SOURCE!$Y$2-LEN(SOURCE!L1674)), "")&amp;
      "},"&amp;IF(SOURCE!M1674&lt;&gt;"","   "&amp;SOURCE!M1674,"")
 )
)</f>
        <v/>
      </c>
    </row>
    <row r="1675" spans="1:1">
      <c r="A1675" s="14" t="str">
        <f>IF(SOURCE!C1675&lt;0,VLOOKUP(SOURCE!C1675,lookups!A$1:B$25,2,0),
  IF(ISBLANK(SOURCE!C1675),
    "",
    "/* "&amp;TEXT(SOURCE!C1675,"???0")&amp;" *"&amp;
      SOURCE!D1675&amp;", "&amp; IF(SOURCE!$P$2-LEN(SOURCE!D1675) &gt;= 0, REPT(" ",SOURCE!$P$2-LEN(SOURCE!D1675)), "")&amp;
      SOURCE!E1675&amp;", "&amp; IF(SOURCE!$Q$2-LEN(SOURCE!E1675) &gt;= 0, REPT(" ",SOURCE!$Q$2-LEN(SOURCE!E1675)), "")&amp;
      SOURCE!F1675&amp;", "&amp; IF(SOURCE!$R$2-LEN(SOURCE!F1675) &gt;=0, REPT(" ",SOURCE!$R$2-LEN(SOURCE!F1675)), "")&amp;
      SOURCE!G1675&amp;", "&amp; IF(SOURCE!$S$2-LEN(SOURCE!G1675) &gt;= 0, REPT(" ",SOURCE!$S$2-LEN(SOURCE!G1675)), "")&amp;
      TEXT(SOURCE!H1675,"??0")&amp;", "&amp; IF(SOURCE!$T$2-3 &gt;= 0, REPT(" ",SOURCE!$T$2-3), "")&amp;
      TEXT(SOURCE!I1675,"??0")&amp;", "&amp; IF(SOURCE!$U$2-3 &gt;= 0, REPT(" ",SOURCE!$U$2-3), "")&amp;
      SOURCE!J1675&amp;", "&amp; IF(SOURCE!$V$2-LEN(SOURCE!J1675) &gt;= 0, REPT(" ",SOURCE!$V$2-LEN(SOURCE!J1675)), "")&amp;
      SOURCE!K1675&amp;      IF(SOURCE!$W$2-LEN(SOURCE!K1675) &gt;= 0, REPT(" ",SOURCE!$W$2-LEN(SOURCE!K1675)), "")&amp;
  ", "&amp; SOURCE!L1675&amp;      IF(SOURCE!$Y$2-LEN(SOURCE!L1675) &gt;= 0, REPT(" ",SOURCE!$Y$2-LEN(SOURCE!L1675)), "")&amp;
      "},"&amp;IF(SOURCE!M1675&lt;&gt;"","   "&amp;SOURCE!M1675,"")
 )
)</f>
        <v/>
      </c>
    </row>
    <row r="1676" spans="1:1">
      <c r="A1676" s="14" t="str">
        <f>IF(SOURCE!C1676&lt;0,VLOOKUP(SOURCE!C1676,lookups!A$1:B$25,2,0),
  IF(ISBLANK(SOURCE!C1676),
    "",
    "/* "&amp;TEXT(SOURCE!C1676,"???0")&amp;" *"&amp;
      SOURCE!D1676&amp;", "&amp; IF(SOURCE!$P$2-LEN(SOURCE!D1676) &gt;= 0, REPT(" ",SOURCE!$P$2-LEN(SOURCE!D1676)), "")&amp;
      SOURCE!E1676&amp;", "&amp; IF(SOURCE!$Q$2-LEN(SOURCE!E1676) &gt;= 0, REPT(" ",SOURCE!$Q$2-LEN(SOURCE!E1676)), "")&amp;
      SOURCE!F1676&amp;", "&amp; IF(SOURCE!$R$2-LEN(SOURCE!F1676) &gt;=0, REPT(" ",SOURCE!$R$2-LEN(SOURCE!F1676)), "")&amp;
      SOURCE!G1676&amp;", "&amp; IF(SOURCE!$S$2-LEN(SOURCE!G1676) &gt;= 0, REPT(" ",SOURCE!$S$2-LEN(SOURCE!G1676)), "")&amp;
      TEXT(SOURCE!H1676,"??0")&amp;", "&amp; IF(SOURCE!$T$2-3 &gt;= 0, REPT(" ",SOURCE!$T$2-3), "")&amp;
      TEXT(SOURCE!I1676,"??0")&amp;", "&amp; IF(SOURCE!$U$2-3 &gt;= 0, REPT(" ",SOURCE!$U$2-3), "")&amp;
      SOURCE!J1676&amp;", "&amp; IF(SOURCE!$V$2-LEN(SOURCE!J1676) &gt;= 0, REPT(" ",SOURCE!$V$2-LEN(SOURCE!J1676)), "")&amp;
      SOURCE!K1676&amp;      IF(SOURCE!$W$2-LEN(SOURCE!K1676) &gt;= 0, REPT(" ",SOURCE!$W$2-LEN(SOURCE!K1676)), "")&amp;
  ", "&amp; SOURCE!L1676&amp;      IF(SOURCE!$Y$2-LEN(SOURCE!L1676) &gt;= 0, REPT(" ",SOURCE!$Y$2-LEN(SOURCE!L1676)), "")&amp;
      "},"&amp;IF(SOURCE!M1676&lt;&gt;"","   "&amp;SOURCE!M1676,"")
 )
)</f>
        <v/>
      </c>
    </row>
    <row r="1677" spans="1:1">
      <c r="A1677" s="14" t="str">
        <f>IF(SOURCE!C1677&lt;0,VLOOKUP(SOURCE!C1677,lookups!A$1:B$25,2,0),
  IF(ISBLANK(SOURCE!C1677),
    "",
    "/* "&amp;TEXT(SOURCE!C1677,"???0")&amp;" *"&amp;
      SOURCE!D1677&amp;", "&amp; IF(SOURCE!$P$2-LEN(SOURCE!D1677) &gt;= 0, REPT(" ",SOURCE!$P$2-LEN(SOURCE!D1677)), "")&amp;
      SOURCE!E1677&amp;", "&amp; IF(SOURCE!$Q$2-LEN(SOURCE!E1677) &gt;= 0, REPT(" ",SOURCE!$Q$2-LEN(SOURCE!E1677)), "")&amp;
      SOURCE!F1677&amp;", "&amp; IF(SOURCE!$R$2-LEN(SOURCE!F1677) &gt;=0, REPT(" ",SOURCE!$R$2-LEN(SOURCE!F1677)), "")&amp;
      SOURCE!G1677&amp;", "&amp; IF(SOURCE!$S$2-LEN(SOURCE!G1677) &gt;= 0, REPT(" ",SOURCE!$S$2-LEN(SOURCE!G1677)), "")&amp;
      TEXT(SOURCE!H1677,"??0")&amp;", "&amp; IF(SOURCE!$T$2-3 &gt;= 0, REPT(" ",SOURCE!$T$2-3), "")&amp;
      TEXT(SOURCE!I1677,"??0")&amp;", "&amp; IF(SOURCE!$U$2-3 &gt;= 0, REPT(" ",SOURCE!$U$2-3), "")&amp;
      SOURCE!J1677&amp;", "&amp; IF(SOURCE!$V$2-LEN(SOURCE!J1677) &gt;= 0, REPT(" ",SOURCE!$V$2-LEN(SOURCE!J1677)), "")&amp;
      SOURCE!K1677&amp;      IF(SOURCE!$W$2-LEN(SOURCE!K1677) &gt;= 0, REPT(" ",SOURCE!$W$2-LEN(SOURCE!K1677)), "")&amp;
  ", "&amp; SOURCE!L1677&amp;      IF(SOURCE!$Y$2-LEN(SOURCE!L1677) &gt;= 0, REPT(" ",SOURCE!$Y$2-LEN(SOURCE!L1677)), "")&amp;
      "},"&amp;IF(SOURCE!M1677&lt;&gt;"","   "&amp;SOURCE!M1677,"")
 )
)</f>
        <v/>
      </c>
    </row>
    <row r="1678" spans="1:1">
      <c r="A1678" s="14" t="str">
        <f>IF(SOURCE!C1678&lt;0,VLOOKUP(SOURCE!C1678,lookups!A$1:B$25,2,0),
  IF(ISBLANK(SOURCE!C1678),
    "",
    "/* "&amp;TEXT(SOURCE!C1678,"???0")&amp;" *"&amp;
      SOURCE!D1678&amp;", "&amp; IF(SOURCE!$P$2-LEN(SOURCE!D1678) &gt;= 0, REPT(" ",SOURCE!$P$2-LEN(SOURCE!D1678)), "")&amp;
      SOURCE!E1678&amp;", "&amp; IF(SOURCE!$Q$2-LEN(SOURCE!E1678) &gt;= 0, REPT(" ",SOURCE!$Q$2-LEN(SOURCE!E1678)), "")&amp;
      SOURCE!F1678&amp;", "&amp; IF(SOURCE!$R$2-LEN(SOURCE!F1678) &gt;=0, REPT(" ",SOURCE!$R$2-LEN(SOURCE!F1678)), "")&amp;
      SOURCE!G1678&amp;", "&amp; IF(SOURCE!$S$2-LEN(SOURCE!G1678) &gt;= 0, REPT(" ",SOURCE!$S$2-LEN(SOURCE!G1678)), "")&amp;
      TEXT(SOURCE!H1678,"??0")&amp;", "&amp; IF(SOURCE!$T$2-3 &gt;= 0, REPT(" ",SOURCE!$T$2-3), "")&amp;
      TEXT(SOURCE!I1678,"??0")&amp;", "&amp; IF(SOURCE!$U$2-3 &gt;= 0, REPT(" ",SOURCE!$U$2-3), "")&amp;
      SOURCE!J1678&amp;", "&amp; IF(SOURCE!$V$2-LEN(SOURCE!J1678) &gt;= 0, REPT(" ",SOURCE!$V$2-LEN(SOURCE!J1678)), "")&amp;
      SOURCE!K1678&amp;      IF(SOURCE!$W$2-LEN(SOURCE!K1678) &gt;= 0, REPT(" ",SOURCE!$W$2-LEN(SOURCE!K1678)), "")&amp;
  ", "&amp; SOURCE!L1678&amp;      IF(SOURCE!$Y$2-LEN(SOURCE!L1678) &gt;= 0, REPT(" ",SOURCE!$Y$2-LEN(SOURCE!L1678)), "")&amp;
      "},"&amp;IF(SOURCE!M1678&lt;&gt;"","   "&amp;SOURCE!M1678,"")
 )
)</f>
        <v/>
      </c>
    </row>
    <row r="1679" spans="1:1">
      <c r="A1679" s="14" t="str">
        <f>IF(SOURCE!C1679&lt;0,VLOOKUP(SOURCE!C1679,lookups!A$1:B$25,2,0),
  IF(ISBLANK(SOURCE!C1679),
    "",
    "/* "&amp;TEXT(SOURCE!C1679,"???0")&amp;" *"&amp;
      SOURCE!D1679&amp;", "&amp; IF(SOURCE!$P$2-LEN(SOURCE!D1679) &gt;= 0, REPT(" ",SOURCE!$P$2-LEN(SOURCE!D1679)), "")&amp;
      SOURCE!E1679&amp;", "&amp; IF(SOURCE!$Q$2-LEN(SOURCE!E1679) &gt;= 0, REPT(" ",SOURCE!$Q$2-LEN(SOURCE!E1679)), "")&amp;
      SOURCE!F1679&amp;", "&amp; IF(SOURCE!$R$2-LEN(SOURCE!F1679) &gt;=0, REPT(" ",SOURCE!$R$2-LEN(SOURCE!F1679)), "")&amp;
      SOURCE!G1679&amp;", "&amp; IF(SOURCE!$S$2-LEN(SOURCE!G1679) &gt;= 0, REPT(" ",SOURCE!$S$2-LEN(SOURCE!G1679)), "")&amp;
      TEXT(SOURCE!H1679,"??0")&amp;", "&amp; IF(SOURCE!$T$2-3 &gt;= 0, REPT(" ",SOURCE!$T$2-3), "")&amp;
      TEXT(SOURCE!I1679,"??0")&amp;", "&amp; IF(SOURCE!$U$2-3 &gt;= 0, REPT(" ",SOURCE!$U$2-3), "")&amp;
      SOURCE!J1679&amp;", "&amp; IF(SOURCE!$V$2-LEN(SOURCE!J1679) &gt;= 0, REPT(" ",SOURCE!$V$2-LEN(SOURCE!J1679)), "")&amp;
      SOURCE!K1679&amp;      IF(SOURCE!$W$2-LEN(SOURCE!K1679) &gt;= 0, REPT(" ",SOURCE!$W$2-LEN(SOURCE!K1679)), "")&amp;
  ", "&amp; SOURCE!L1679&amp;      IF(SOURCE!$Y$2-LEN(SOURCE!L1679) &gt;= 0, REPT(" ",SOURCE!$Y$2-LEN(SOURCE!L1679)), "")&amp;
      "},"&amp;IF(SOURCE!M1679&lt;&gt;"","   "&amp;SOURCE!M1679,"")
 )
)</f>
        <v/>
      </c>
    </row>
    <row r="1680" spans="1:1">
      <c r="A1680" s="14" t="str">
        <f>IF(SOURCE!C1680&lt;0,VLOOKUP(SOURCE!C1680,lookups!A$1:B$25,2,0),
  IF(ISBLANK(SOURCE!C1680),
    "",
    "/* "&amp;TEXT(SOURCE!C1680,"???0")&amp;" *"&amp;
      SOURCE!D1680&amp;", "&amp; IF(SOURCE!$P$2-LEN(SOURCE!D1680) &gt;= 0, REPT(" ",SOURCE!$P$2-LEN(SOURCE!D1680)), "")&amp;
      SOURCE!E1680&amp;", "&amp; IF(SOURCE!$Q$2-LEN(SOURCE!E1680) &gt;= 0, REPT(" ",SOURCE!$Q$2-LEN(SOURCE!E1680)), "")&amp;
      SOURCE!F1680&amp;", "&amp; IF(SOURCE!$R$2-LEN(SOURCE!F1680) &gt;=0, REPT(" ",SOURCE!$R$2-LEN(SOURCE!F1680)), "")&amp;
      SOURCE!G1680&amp;", "&amp; IF(SOURCE!$S$2-LEN(SOURCE!G1680) &gt;= 0, REPT(" ",SOURCE!$S$2-LEN(SOURCE!G1680)), "")&amp;
      TEXT(SOURCE!H1680,"??0")&amp;", "&amp; IF(SOURCE!$T$2-3 &gt;= 0, REPT(" ",SOURCE!$T$2-3), "")&amp;
      TEXT(SOURCE!I1680,"??0")&amp;", "&amp; IF(SOURCE!$U$2-3 &gt;= 0, REPT(" ",SOURCE!$U$2-3), "")&amp;
      SOURCE!J1680&amp;", "&amp; IF(SOURCE!$V$2-LEN(SOURCE!J1680) &gt;= 0, REPT(" ",SOURCE!$V$2-LEN(SOURCE!J1680)), "")&amp;
      SOURCE!K1680&amp;      IF(SOURCE!$W$2-LEN(SOURCE!K1680) &gt;= 0, REPT(" ",SOURCE!$W$2-LEN(SOURCE!K1680)), "")&amp;
  ", "&amp; SOURCE!L1680&amp;      IF(SOURCE!$Y$2-LEN(SOURCE!L1680) &gt;= 0, REPT(" ",SOURCE!$Y$2-LEN(SOURCE!L1680)), "")&amp;
      "},"&amp;IF(SOURCE!M1680&lt;&gt;"","   "&amp;SOURCE!M1680,"")
 )
)</f>
        <v/>
      </c>
    </row>
    <row r="1681" spans="1:1">
      <c r="A1681" s="14" t="str">
        <f>IF(SOURCE!C1681&lt;0,VLOOKUP(SOURCE!C1681,lookups!A$1:B$25,2,0),
  IF(ISBLANK(SOURCE!C1681),
    "",
    "/* "&amp;TEXT(SOURCE!C1681,"???0")&amp;" *"&amp;
      SOURCE!D1681&amp;", "&amp; IF(SOURCE!$P$2-LEN(SOURCE!D1681) &gt;= 0, REPT(" ",SOURCE!$P$2-LEN(SOURCE!D1681)), "")&amp;
      SOURCE!E1681&amp;", "&amp; IF(SOURCE!$Q$2-LEN(SOURCE!E1681) &gt;= 0, REPT(" ",SOURCE!$Q$2-LEN(SOURCE!E1681)), "")&amp;
      SOURCE!F1681&amp;", "&amp; IF(SOURCE!$R$2-LEN(SOURCE!F1681) &gt;=0, REPT(" ",SOURCE!$R$2-LEN(SOURCE!F1681)), "")&amp;
      SOURCE!G1681&amp;", "&amp; IF(SOURCE!$S$2-LEN(SOURCE!G1681) &gt;= 0, REPT(" ",SOURCE!$S$2-LEN(SOURCE!G1681)), "")&amp;
      TEXT(SOURCE!H1681,"??0")&amp;", "&amp; IF(SOURCE!$T$2-3 &gt;= 0, REPT(" ",SOURCE!$T$2-3), "")&amp;
      TEXT(SOURCE!I1681,"??0")&amp;", "&amp; IF(SOURCE!$U$2-3 &gt;= 0, REPT(" ",SOURCE!$U$2-3), "")&amp;
      SOURCE!J1681&amp;", "&amp; IF(SOURCE!$V$2-LEN(SOURCE!J1681) &gt;= 0, REPT(" ",SOURCE!$V$2-LEN(SOURCE!J1681)), "")&amp;
      SOURCE!K1681&amp;      IF(SOURCE!$W$2-LEN(SOURCE!K1681) &gt;= 0, REPT(" ",SOURCE!$W$2-LEN(SOURCE!K1681)), "")&amp;
  ", "&amp; SOURCE!L1681&amp;      IF(SOURCE!$Y$2-LEN(SOURCE!L1681) &gt;= 0, REPT(" ",SOURCE!$Y$2-LEN(SOURCE!L1681)), "")&amp;
      "},"&amp;IF(SOURCE!M1681&lt;&gt;"","   "&amp;SOURCE!M1681,"")
 )
)</f>
        <v/>
      </c>
    </row>
    <row r="1682" spans="1:1">
      <c r="A1682" s="14" t="str">
        <f>IF(SOURCE!C1682&lt;0,VLOOKUP(SOURCE!C1682,lookups!A$1:B$25,2,0),
  IF(ISBLANK(SOURCE!C1682),
    "",
    "/* "&amp;TEXT(SOURCE!C1682,"???0")&amp;" *"&amp;
      SOURCE!D1682&amp;", "&amp; IF(SOURCE!$P$2-LEN(SOURCE!D1682) &gt;= 0, REPT(" ",SOURCE!$P$2-LEN(SOURCE!D1682)), "")&amp;
      SOURCE!E1682&amp;", "&amp; IF(SOURCE!$Q$2-LEN(SOURCE!E1682) &gt;= 0, REPT(" ",SOURCE!$Q$2-LEN(SOURCE!E1682)), "")&amp;
      SOURCE!F1682&amp;", "&amp; IF(SOURCE!$R$2-LEN(SOURCE!F1682) &gt;=0, REPT(" ",SOURCE!$R$2-LEN(SOURCE!F1682)), "")&amp;
      SOURCE!G1682&amp;", "&amp; IF(SOURCE!$S$2-LEN(SOURCE!G1682) &gt;= 0, REPT(" ",SOURCE!$S$2-LEN(SOURCE!G1682)), "")&amp;
      TEXT(SOURCE!H1682,"??0")&amp;", "&amp; IF(SOURCE!$T$2-3 &gt;= 0, REPT(" ",SOURCE!$T$2-3), "")&amp;
      TEXT(SOURCE!I1682,"??0")&amp;", "&amp; IF(SOURCE!$U$2-3 &gt;= 0, REPT(" ",SOURCE!$U$2-3), "")&amp;
      SOURCE!J1682&amp;", "&amp; IF(SOURCE!$V$2-LEN(SOURCE!J1682) &gt;= 0, REPT(" ",SOURCE!$V$2-LEN(SOURCE!J1682)), "")&amp;
      SOURCE!K1682&amp;      IF(SOURCE!$W$2-LEN(SOURCE!K1682) &gt;= 0, REPT(" ",SOURCE!$W$2-LEN(SOURCE!K1682)), "")&amp;
  ", "&amp; SOURCE!L1682&amp;      IF(SOURCE!$Y$2-LEN(SOURCE!L1682) &gt;= 0, REPT(" ",SOURCE!$Y$2-LEN(SOURCE!L1682)), "")&amp;
      "},"&amp;IF(SOURCE!M1682&lt;&gt;"","   "&amp;SOURCE!M1682,"")
 )
)</f>
        <v/>
      </c>
    </row>
    <row r="1683" spans="1:1">
      <c r="A1683" s="14" t="str">
        <f>IF(SOURCE!C1683&lt;0,VLOOKUP(SOURCE!C1683,lookups!A$1:B$25,2,0),
  IF(ISBLANK(SOURCE!C1683),
    "",
    "/* "&amp;TEXT(SOURCE!C1683,"???0")&amp;" *"&amp;
      SOURCE!D1683&amp;", "&amp; IF(SOURCE!$P$2-LEN(SOURCE!D1683) &gt;= 0, REPT(" ",SOURCE!$P$2-LEN(SOURCE!D1683)), "")&amp;
      SOURCE!E1683&amp;", "&amp; IF(SOURCE!$Q$2-LEN(SOURCE!E1683) &gt;= 0, REPT(" ",SOURCE!$Q$2-LEN(SOURCE!E1683)), "")&amp;
      SOURCE!F1683&amp;", "&amp; IF(SOURCE!$R$2-LEN(SOURCE!F1683) &gt;=0, REPT(" ",SOURCE!$R$2-LEN(SOURCE!F1683)), "")&amp;
      SOURCE!G1683&amp;", "&amp; IF(SOURCE!$S$2-LEN(SOURCE!G1683) &gt;= 0, REPT(" ",SOURCE!$S$2-LEN(SOURCE!G1683)), "")&amp;
      TEXT(SOURCE!H1683,"??0")&amp;", "&amp; IF(SOURCE!$T$2-3 &gt;= 0, REPT(" ",SOURCE!$T$2-3), "")&amp;
      TEXT(SOURCE!I1683,"??0")&amp;", "&amp; IF(SOURCE!$U$2-3 &gt;= 0, REPT(" ",SOURCE!$U$2-3), "")&amp;
      SOURCE!J1683&amp;", "&amp; IF(SOURCE!$V$2-LEN(SOURCE!J1683) &gt;= 0, REPT(" ",SOURCE!$V$2-LEN(SOURCE!J1683)), "")&amp;
      SOURCE!K1683&amp;      IF(SOURCE!$W$2-LEN(SOURCE!K1683) &gt;= 0, REPT(" ",SOURCE!$W$2-LEN(SOURCE!K1683)), "")&amp;
  ", "&amp; SOURCE!L1683&amp;      IF(SOURCE!$Y$2-LEN(SOURCE!L1683) &gt;= 0, REPT(" ",SOURCE!$Y$2-LEN(SOURCE!L1683)), "")&amp;
      "},"&amp;IF(SOURCE!M1683&lt;&gt;"","   "&amp;SOURCE!M1683,"")
 )
)</f>
        <v/>
      </c>
    </row>
    <row r="1684" spans="1:1">
      <c r="A1684" s="14" t="str">
        <f>IF(SOURCE!C1684&lt;0,VLOOKUP(SOURCE!C1684,lookups!A$1:B$25,2,0),
  IF(ISBLANK(SOURCE!C1684),
    "",
    "/* "&amp;TEXT(SOURCE!C1684,"???0")&amp;" *"&amp;
      SOURCE!D1684&amp;", "&amp; IF(SOURCE!$P$2-LEN(SOURCE!D1684) &gt;= 0, REPT(" ",SOURCE!$P$2-LEN(SOURCE!D1684)), "")&amp;
      SOURCE!E1684&amp;", "&amp; IF(SOURCE!$Q$2-LEN(SOURCE!E1684) &gt;= 0, REPT(" ",SOURCE!$Q$2-LEN(SOURCE!E1684)), "")&amp;
      SOURCE!F1684&amp;", "&amp; IF(SOURCE!$R$2-LEN(SOURCE!F1684) &gt;=0, REPT(" ",SOURCE!$R$2-LEN(SOURCE!F1684)), "")&amp;
      SOURCE!G1684&amp;", "&amp; IF(SOURCE!$S$2-LEN(SOURCE!G1684) &gt;= 0, REPT(" ",SOURCE!$S$2-LEN(SOURCE!G1684)), "")&amp;
      TEXT(SOURCE!H1684,"??0")&amp;", "&amp; IF(SOURCE!$T$2-3 &gt;= 0, REPT(" ",SOURCE!$T$2-3), "")&amp;
      TEXT(SOURCE!I1684,"??0")&amp;", "&amp; IF(SOURCE!$U$2-3 &gt;= 0, REPT(" ",SOURCE!$U$2-3), "")&amp;
      SOURCE!J1684&amp;", "&amp; IF(SOURCE!$V$2-LEN(SOURCE!J1684) &gt;= 0, REPT(" ",SOURCE!$V$2-LEN(SOURCE!J1684)), "")&amp;
      SOURCE!K1684&amp;      IF(SOURCE!$W$2-LEN(SOURCE!K1684) &gt;= 0, REPT(" ",SOURCE!$W$2-LEN(SOURCE!K1684)), "")&amp;
  ", "&amp; SOURCE!L1684&amp;      IF(SOURCE!$Y$2-LEN(SOURCE!L1684) &gt;= 0, REPT(" ",SOURCE!$Y$2-LEN(SOURCE!L1684)), "")&amp;
      "},"&amp;IF(SOURCE!M1684&lt;&gt;"","   "&amp;SOURCE!M1684,"")
 )
)</f>
        <v/>
      </c>
    </row>
    <row r="1685" spans="1:1">
      <c r="A1685" s="14" t="str">
        <f>IF(SOURCE!C1685&lt;0,VLOOKUP(SOURCE!C1685,lookups!A$1:B$25,2,0),
  IF(ISBLANK(SOURCE!C1685),
    "",
    "/* "&amp;TEXT(SOURCE!C1685,"???0")&amp;" *"&amp;
      SOURCE!D1685&amp;", "&amp; IF(SOURCE!$P$2-LEN(SOURCE!D1685) &gt;= 0, REPT(" ",SOURCE!$P$2-LEN(SOURCE!D1685)), "")&amp;
      SOURCE!E1685&amp;", "&amp; IF(SOURCE!$Q$2-LEN(SOURCE!E1685) &gt;= 0, REPT(" ",SOURCE!$Q$2-LEN(SOURCE!E1685)), "")&amp;
      SOURCE!F1685&amp;", "&amp; IF(SOURCE!$R$2-LEN(SOURCE!F1685) &gt;=0, REPT(" ",SOURCE!$R$2-LEN(SOURCE!F1685)), "")&amp;
      SOURCE!G1685&amp;", "&amp; IF(SOURCE!$S$2-LEN(SOURCE!G1685) &gt;= 0, REPT(" ",SOURCE!$S$2-LEN(SOURCE!G1685)), "")&amp;
      TEXT(SOURCE!H1685,"??0")&amp;", "&amp; IF(SOURCE!$T$2-3 &gt;= 0, REPT(" ",SOURCE!$T$2-3), "")&amp;
      TEXT(SOURCE!I1685,"??0")&amp;", "&amp; IF(SOURCE!$U$2-3 &gt;= 0, REPT(" ",SOURCE!$U$2-3), "")&amp;
      SOURCE!J1685&amp;", "&amp; IF(SOURCE!$V$2-LEN(SOURCE!J1685) &gt;= 0, REPT(" ",SOURCE!$V$2-LEN(SOURCE!J1685)), "")&amp;
      SOURCE!K1685&amp;      IF(SOURCE!$W$2-LEN(SOURCE!K1685) &gt;= 0, REPT(" ",SOURCE!$W$2-LEN(SOURCE!K1685)), "")&amp;
  ", "&amp; SOURCE!L1685&amp;      IF(SOURCE!$Y$2-LEN(SOURCE!L1685) &gt;= 0, REPT(" ",SOURCE!$Y$2-LEN(SOURCE!L1685)), "")&amp;
      "},"&amp;IF(SOURCE!M1685&lt;&gt;"","   "&amp;SOURCE!M1685,"")
 )
)</f>
        <v/>
      </c>
    </row>
    <row r="1686" spans="1:1">
      <c r="A1686" s="14" t="str">
        <f>IF(SOURCE!C1686&lt;0,VLOOKUP(SOURCE!C1686,lookups!A$1:B$25,2,0),
  IF(ISBLANK(SOURCE!C1686),
    "",
    "/* "&amp;TEXT(SOURCE!C1686,"???0")&amp;" *"&amp;
      SOURCE!D1686&amp;", "&amp; IF(SOURCE!$P$2-LEN(SOURCE!D1686) &gt;= 0, REPT(" ",SOURCE!$P$2-LEN(SOURCE!D1686)), "")&amp;
      SOURCE!E1686&amp;", "&amp; IF(SOURCE!$Q$2-LEN(SOURCE!E1686) &gt;= 0, REPT(" ",SOURCE!$Q$2-LEN(SOURCE!E1686)), "")&amp;
      SOURCE!F1686&amp;", "&amp; IF(SOURCE!$R$2-LEN(SOURCE!F1686) &gt;=0, REPT(" ",SOURCE!$R$2-LEN(SOURCE!F1686)), "")&amp;
      SOURCE!G1686&amp;", "&amp; IF(SOURCE!$S$2-LEN(SOURCE!G1686) &gt;= 0, REPT(" ",SOURCE!$S$2-LEN(SOURCE!G1686)), "")&amp;
      TEXT(SOURCE!H1686,"??0")&amp;", "&amp; IF(SOURCE!$T$2-3 &gt;= 0, REPT(" ",SOURCE!$T$2-3), "")&amp;
      TEXT(SOURCE!I1686,"??0")&amp;", "&amp; IF(SOURCE!$U$2-3 &gt;= 0, REPT(" ",SOURCE!$U$2-3), "")&amp;
      SOURCE!J1686&amp;", "&amp; IF(SOURCE!$V$2-LEN(SOURCE!J1686) &gt;= 0, REPT(" ",SOURCE!$V$2-LEN(SOURCE!J1686)), "")&amp;
      SOURCE!K1686&amp;      IF(SOURCE!$W$2-LEN(SOURCE!K1686) &gt;= 0, REPT(" ",SOURCE!$W$2-LEN(SOURCE!K1686)), "")&amp;
  ", "&amp; SOURCE!L1686&amp;      IF(SOURCE!$Y$2-LEN(SOURCE!L1686) &gt;= 0, REPT(" ",SOURCE!$Y$2-LEN(SOURCE!L1686)), "")&amp;
      "},"&amp;IF(SOURCE!M1686&lt;&gt;"","   "&amp;SOURCE!M1686,"")
 )
)</f>
        <v/>
      </c>
    </row>
    <row r="1687" spans="1:1">
      <c r="A1687" s="14" t="str">
        <f>IF(SOURCE!C1687&lt;0,VLOOKUP(SOURCE!C1687,lookups!A$1:B$25,2,0),
  IF(ISBLANK(SOURCE!C1687),
    "",
    "/* "&amp;TEXT(SOURCE!C1687,"???0")&amp;" *"&amp;
      SOURCE!D1687&amp;", "&amp; IF(SOURCE!$P$2-LEN(SOURCE!D1687) &gt;= 0, REPT(" ",SOURCE!$P$2-LEN(SOURCE!D1687)), "")&amp;
      SOURCE!E1687&amp;", "&amp; IF(SOURCE!$Q$2-LEN(SOURCE!E1687) &gt;= 0, REPT(" ",SOURCE!$Q$2-LEN(SOURCE!E1687)), "")&amp;
      SOURCE!F1687&amp;", "&amp; IF(SOURCE!$R$2-LEN(SOURCE!F1687) &gt;=0, REPT(" ",SOURCE!$R$2-LEN(SOURCE!F1687)), "")&amp;
      SOURCE!G1687&amp;", "&amp; IF(SOURCE!$S$2-LEN(SOURCE!G1687) &gt;= 0, REPT(" ",SOURCE!$S$2-LEN(SOURCE!G1687)), "")&amp;
      TEXT(SOURCE!H1687,"??0")&amp;", "&amp; IF(SOURCE!$T$2-3 &gt;= 0, REPT(" ",SOURCE!$T$2-3), "")&amp;
      TEXT(SOURCE!I1687,"??0")&amp;", "&amp; IF(SOURCE!$U$2-3 &gt;= 0, REPT(" ",SOURCE!$U$2-3), "")&amp;
      SOURCE!J1687&amp;", "&amp; IF(SOURCE!$V$2-LEN(SOURCE!J1687) &gt;= 0, REPT(" ",SOURCE!$V$2-LEN(SOURCE!J1687)), "")&amp;
      SOURCE!K1687&amp;      IF(SOURCE!$W$2-LEN(SOURCE!K1687) &gt;= 0, REPT(" ",SOURCE!$W$2-LEN(SOURCE!K1687)), "")&amp;
  ", "&amp; SOURCE!L1687&amp;      IF(SOURCE!$Y$2-LEN(SOURCE!L1687) &gt;= 0, REPT(" ",SOURCE!$Y$2-LEN(SOURCE!L1687)), "")&amp;
      "},"&amp;IF(SOURCE!M1687&lt;&gt;"","   "&amp;SOURCE!M1687,"")
 )
)</f>
        <v/>
      </c>
    </row>
    <row r="1688" spans="1:1">
      <c r="A1688" s="14" t="str">
        <f>IF(SOURCE!C1688&lt;0,VLOOKUP(SOURCE!C1688,lookups!A$1:B$25,2,0),
  IF(ISBLANK(SOURCE!C1688),
    "",
    "/* "&amp;TEXT(SOURCE!C1688,"???0")&amp;" *"&amp;
      SOURCE!D1688&amp;", "&amp; IF(SOURCE!$P$2-LEN(SOURCE!D1688) &gt;= 0, REPT(" ",SOURCE!$P$2-LEN(SOURCE!D1688)), "")&amp;
      SOURCE!E1688&amp;", "&amp; IF(SOURCE!$Q$2-LEN(SOURCE!E1688) &gt;= 0, REPT(" ",SOURCE!$Q$2-LEN(SOURCE!E1688)), "")&amp;
      SOURCE!F1688&amp;", "&amp; IF(SOURCE!$R$2-LEN(SOURCE!F1688) &gt;=0, REPT(" ",SOURCE!$R$2-LEN(SOURCE!F1688)), "")&amp;
      SOURCE!G1688&amp;", "&amp; IF(SOURCE!$S$2-LEN(SOURCE!G1688) &gt;= 0, REPT(" ",SOURCE!$S$2-LEN(SOURCE!G1688)), "")&amp;
      TEXT(SOURCE!H1688,"??0")&amp;", "&amp; IF(SOURCE!$T$2-3 &gt;= 0, REPT(" ",SOURCE!$T$2-3), "")&amp;
      TEXT(SOURCE!I1688,"??0")&amp;", "&amp; IF(SOURCE!$U$2-3 &gt;= 0, REPT(" ",SOURCE!$U$2-3), "")&amp;
      SOURCE!J1688&amp;", "&amp; IF(SOURCE!$V$2-LEN(SOURCE!J1688) &gt;= 0, REPT(" ",SOURCE!$V$2-LEN(SOURCE!J1688)), "")&amp;
      SOURCE!K1688&amp;      IF(SOURCE!$W$2-LEN(SOURCE!K1688) &gt;= 0, REPT(" ",SOURCE!$W$2-LEN(SOURCE!K1688)), "")&amp;
  ", "&amp; SOURCE!L1688&amp;      IF(SOURCE!$Y$2-LEN(SOURCE!L1688) &gt;= 0, REPT(" ",SOURCE!$Y$2-LEN(SOURCE!L1688)), "")&amp;
      "},"&amp;IF(SOURCE!M1688&lt;&gt;"","   "&amp;SOURCE!M1688,"")
 )
)</f>
        <v>/* 2000 */  { fnSysFreeMem,                NOPARAM,                     "",                                            "HEAP",                                        0,       0,       CAT_NONE, SLS_ENABLED  , US_UNCHANGED},</v>
      </c>
    </row>
    <row r="1689" spans="1:1">
      <c r="A1689" s="14" t="str">
        <f>IF(SOURCE!C1689&lt;0,VLOOKUP(SOURCE!C1689,lookups!A$1:B$25,2,0),
  IF(ISBLANK(SOURCE!C1689),
    "",
    "/* "&amp;TEXT(SOURCE!C1689,"???0")&amp;" *"&amp;
      SOURCE!D1689&amp;", "&amp; IF(SOURCE!$P$2-LEN(SOURCE!D1689) &gt;= 0, REPT(" ",SOURCE!$P$2-LEN(SOURCE!D1689)), "")&amp;
      SOURCE!E1689&amp;", "&amp; IF(SOURCE!$Q$2-LEN(SOURCE!E1689) &gt;= 0, REPT(" ",SOURCE!$Q$2-LEN(SOURCE!E1689)), "")&amp;
      SOURCE!F1689&amp;", "&amp; IF(SOURCE!$R$2-LEN(SOURCE!F1689) &gt;=0, REPT(" ",SOURCE!$R$2-LEN(SOURCE!F1689)), "")&amp;
      SOURCE!G1689&amp;", "&amp; IF(SOURCE!$S$2-LEN(SOURCE!G1689) &gt;= 0, REPT(" ",SOURCE!$S$2-LEN(SOURCE!G1689)), "")&amp;
      TEXT(SOURCE!H1689,"??0")&amp;", "&amp; IF(SOURCE!$T$2-3 &gt;= 0, REPT(" ",SOURCE!$T$2-3), "")&amp;
      TEXT(SOURCE!I1689,"??0")&amp;", "&amp; IF(SOURCE!$U$2-3 &gt;= 0, REPT(" ",SOURCE!$U$2-3), "")&amp;
      SOURCE!J1689&amp;", "&amp; IF(SOURCE!$V$2-LEN(SOURCE!J1689) &gt;= 0, REPT(" ",SOURCE!$V$2-LEN(SOURCE!J1689)), "")&amp;
      SOURCE!K1689&amp;      IF(SOURCE!$W$2-LEN(SOURCE!K1689) &gt;= 0, REPT(" ",SOURCE!$W$2-LEN(SOURCE!K1689)), "")&amp;
  ", "&amp; SOURCE!L1689&amp;      IF(SOURCE!$Y$2-LEN(SOURCE!L1689) &gt;= 0, REPT(" ",SOURCE!$Y$2-LEN(SOURCE!L1689)), "")&amp;
      "},"&amp;IF(SOURCE!M1689&lt;&gt;"","   "&amp;SOURCE!M1689,"")
 )
)</f>
        <v>/* 2001 */  { fnSetSetJM,                  JC_ERPN,                     "eRPN",                                        "eRPN",                                        0,       0,       CAT_FNCT, SLS_UNCHANGED, US_UNCHANGED},   //JM eRPN</v>
      </c>
    </row>
    <row r="1690" spans="1:1">
      <c r="A1690" s="14" t="str">
        <f>IF(SOURCE!C1690&lt;0,VLOOKUP(SOURCE!C1690,lookups!A$1:B$25,2,0),
  IF(ISBLANK(SOURCE!C1690),
    "",
    "/* "&amp;TEXT(SOURCE!C1690,"???0")&amp;" *"&amp;
      SOURCE!D1690&amp;", "&amp; IF(SOURCE!$P$2-LEN(SOURCE!D1690) &gt;= 0, REPT(" ",SOURCE!$P$2-LEN(SOURCE!D1690)), "")&amp;
      SOURCE!E1690&amp;", "&amp; IF(SOURCE!$Q$2-LEN(SOURCE!E1690) &gt;= 0, REPT(" ",SOURCE!$Q$2-LEN(SOURCE!E1690)), "")&amp;
      SOURCE!F1690&amp;", "&amp; IF(SOURCE!$R$2-LEN(SOURCE!F1690) &gt;=0, REPT(" ",SOURCE!$R$2-LEN(SOURCE!F1690)), "")&amp;
      SOURCE!G1690&amp;", "&amp; IF(SOURCE!$S$2-LEN(SOURCE!G1690) &gt;= 0, REPT(" ",SOURCE!$S$2-LEN(SOURCE!G1690)), "")&amp;
      TEXT(SOURCE!H1690,"??0")&amp;", "&amp; IF(SOURCE!$T$2-3 &gt;= 0, REPT(" ",SOURCE!$T$2-3), "")&amp;
      TEXT(SOURCE!I1690,"??0")&amp;", "&amp; IF(SOURCE!$U$2-3 &gt;= 0, REPT(" ",SOURCE!$U$2-3), "")&amp;
      SOURCE!J1690&amp;", "&amp; IF(SOURCE!$V$2-LEN(SOURCE!J1690) &gt;= 0, REPT(" ",SOURCE!$V$2-LEN(SOURCE!J1690)), "")&amp;
      SOURCE!K1690&amp;      IF(SOURCE!$W$2-LEN(SOURCE!K1690) &gt;= 0, REPT(" ",SOURCE!$W$2-LEN(SOURCE!K1690)), "")&amp;
  ", "&amp; SOURCE!L1690&amp;      IF(SOURCE!$Y$2-LEN(SOURCE!L1690) &gt;= 0, REPT(" ",SOURCE!$Y$2-LEN(SOURCE!L1690)), "")&amp;
      "},"&amp;IF(SOURCE!M1690&lt;&gt;"","   "&amp;SOURCE!M1690,"")
 )
)</f>
        <v>/* 2002 */  { fnSetSetJM,                  JC_HOME_TRIPLE,              "HOME.3",                                      "HOME.3",                                      0,       0,       CAT_FNCT, SLS_UNCHANGED, US_UNCHANGED},   //JM HOME.3</v>
      </c>
    </row>
    <row r="1691" spans="1:1">
      <c r="A1691" s="14" t="str">
        <f>IF(SOURCE!C1691&lt;0,VLOOKUP(SOURCE!C1691,lookups!A$1:B$25,2,0),
  IF(ISBLANK(SOURCE!C1691),
    "",
    "/* "&amp;TEXT(SOURCE!C1691,"???0")&amp;" *"&amp;
      SOURCE!D1691&amp;", "&amp; IF(SOURCE!$P$2-LEN(SOURCE!D1691) &gt;= 0, REPT(" ",SOURCE!$P$2-LEN(SOURCE!D1691)), "")&amp;
      SOURCE!E1691&amp;", "&amp; IF(SOURCE!$Q$2-LEN(SOURCE!E1691) &gt;= 0, REPT(" ",SOURCE!$Q$2-LEN(SOURCE!E1691)), "")&amp;
      SOURCE!F1691&amp;", "&amp; IF(SOURCE!$R$2-LEN(SOURCE!F1691) &gt;=0, REPT(" ",SOURCE!$R$2-LEN(SOURCE!F1691)), "")&amp;
      SOURCE!G1691&amp;", "&amp; IF(SOURCE!$S$2-LEN(SOURCE!G1691) &gt;= 0, REPT(" ",SOURCE!$S$2-LEN(SOURCE!G1691)), "")&amp;
      TEXT(SOURCE!H1691,"??0")&amp;", "&amp; IF(SOURCE!$T$2-3 &gt;= 0, REPT(" ",SOURCE!$T$2-3), "")&amp;
      TEXT(SOURCE!I1691,"??0")&amp;", "&amp; IF(SOURCE!$U$2-3 &gt;= 0, REPT(" ",SOURCE!$U$2-3), "")&amp;
      SOURCE!J1691&amp;", "&amp; IF(SOURCE!$V$2-LEN(SOURCE!J1691) &gt;= 0, REPT(" ",SOURCE!$V$2-LEN(SOURCE!J1691)), "")&amp;
      SOURCE!K1691&amp;      IF(SOURCE!$W$2-LEN(SOURCE!K1691) &gt;= 0, REPT(" ",SOURCE!$W$2-LEN(SOURCE!K1691)), "")&amp;
  ", "&amp; SOURCE!L1691&amp;      IF(SOURCE!$Y$2-LEN(SOURCE!L1691) &gt;= 0, REPT(" ",SOURCE!$Y$2-LEN(SOURCE!L1691)), "")&amp;
      "},"&amp;IF(SOURCE!M1691&lt;&gt;"","   "&amp;SOURCE!M1691,"")
 )
)</f>
        <v>/* 2003 */  { fnSetSetJM,                  JC_SHFT_4s,                  "SH_4s",                                       "SH_4s",                                       0,       0,       CAT_NONE, SLS_UNCHANGED, US_UNCHANGED},   //JM SHIFT CANCEL</v>
      </c>
    </row>
    <row r="1692" spans="1:1">
      <c r="A1692" s="14" t="str">
        <f>IF(SOURCE!C1692&lt;0,VLOOKUP(SOURCE!C1692,lookups!A$1:B$25,2,0),
  IF(ISBLANK(SOURCE!C1692),
    "",
    "/* "&amp;TEXT(SOURCE!C1692,"???0")&amp;" *"&amp;
      SOURCE!D1692&amp;", "&amp; IF(SOURCE!$P$2-LEN(SOURCE!D1692) &gt;= 0, REPT(" ",SOURCE!$P$2-LEN(SOURCE!D1692)), "")&amp;
      SOURCE!E1692&amp;", "&amp; IF(SOURCE!$Q$2-LEN(SOURCE!E1692) &gt;= 0, REPT(" ",SOURCE!$Q$2-LEN(SOURCE!E1692)), "")&amp;
      SOURCE!F1692&amp;", "&amp; IF(SOURCE!$R$2-LEN(SOURCE!F1692) &gt;=0, REPT(" ",SOURCE!$R$2-LEN(SOURCE!F1692)), "")&amp;
      SOURCE!G1692&amp;", "&amp; IF(SOURCE!$S$2-LEN(SOURCE!G1692) &gt;= 0, REPT(" ",SOURCE!$S$2-LEN(SOURCE!G1692)), "")&amp;
      TEXT(SOURCE!H1692,"??0")&amp;", "&amp; IF(SOURCE!$T$2-3 &gt;= 0, REPT(" ",SOURCE!$T$2-3), "")&amp;
      TEXT(SOURCE!I1692,"??0")&amp;", "&amp; IF(SOURCE!$U$2-3 &gt;= 0, REPT(" ",SOURCE!$U$2-3), "")&amp;
      SOURCE!J1692&amp;", "&amp; IF(SOURCE!$V$2-LEN(SOURCE!J1692) &gt;= 0, REPT(" ",SOURCE!$V$2-LEN(SOURCE!J1692)), "")&amp;
      SOURCE!K1692&amp;      IF(SOURCE!$W$2-LEN(SOURCE!K1692) &gt;= 0, REPT(" ",SOURCE!$W$2-LEN(SOURCE!K1692)), "")&amp;
  ", "&amp; SOURCE!L1692&amp;      IF(SOURCE!$Y$2-LEN(SOURCE!L1692) &gt;= 0, REPT(" ",SOURCE!$Y$2-LEN(SOURCE!L1692)), "")&amp;
      "},"&amp;IF(SOURCE!M1692&lt;&gt;"","   "&amp;SOURCE!M1692,"")
 )
)</f>
        <v>/* 2004 */  { itemToBeCoded,               NOPARAM,                     "HOME",                                        "HOME",                                        0,       0,       CAT_MENU, SLS_UNCHANGED, US_UNCHANGED},   //JM HOME</v>
      </c>
    </row>
    <row r="1693" spans="1:1">
      <c r="A1693" s="14" t="str">
        <f>IF(SOURCE!C1693&lt;0,VLOOKUP(SOURCE!C1693,lookups!A$1:B$25,2,0),
  IF(ISBLANK(SOURCE!C1693),
    "",
    "/* "&amp;TEXT(SOURCE!C1693,"???0")&amp;" *"&amp;
      SOURCE!D1693&amp;", "&amp; IF(SOURCE!$P$2-LEN(SOURCE!D1693) &gt;= 0, REPT(" ",SOURCE!$P$2-LEN(SOURCE!D1693)), "")&amp;
      SOURCE!E1693&amp;", "&amp; IF(SOURCE!$Q$2-LEN(SOURCE!E1693) &gt;= 0, REPT(" ",SOURCE!$Q$2-LEN(SOURCE!E1693)), "")&amp;
      SOURCE!F1693&amp;", "&amp; IF(SOURCE!$R$2-LEN(SOURCE!F1693) &gt;=0, REPT(" ",SOURCE!$R$2-LEN(SOURCE!F1693)), "")&amp;
      SOURCE!G1693&amp;", "&amp; IF(SOURCE!$S$2-LEN(SOURCE!G1693) &gt;= 0, REPT(" ",SOURCE!$S$2-LEN(SOURCE!G1693)), "")&amp;
      TEXT(SOURCE!H1693,"??0")&amp;", "&amp; IF(SOURCE!$T$2-3 &gt;= 0, REPT(" ",SOURCE!$T$2-3), "")&amp;
      TEXT(SOURCE!I1693,"??0")&amp;", "&amp; IF(SOURCE!$U$2-3 &gt;= 0, REPT(" ",SOURCE!$U$2-3), "")&amp;
      SOURCE!J1693&amp;", "&amp; IF(SOURCE!$V$2-LEN(SOURCE!J1693) &gt;= 0, REPT(" ",SOURCE!$V$2-LEN(SOURCE!J1693)), "")&amp;
      SOURCE!K1693&amp;      IF(SOURCE!$W$2-LEN(SOURCE!K1693) &gt;= 0, REPT(" ",SOURCE!$W$2-LEN(SOURCE!K1693)), "")&amp;
  ", "&amp; SOURCE!L1693&amp;      IF(SOURCE!$Y$2-LEN(SOURCE!L1693) &gt;= 0, REPT(" ",SOURCE!$Y$2-LEN(SOURCE!L1693)), "")&amp;
      "},"&amp;IF(SOURCE!M1693&lt;&gt;"","   "&amp;SOURCE!M1693,"")
 )
)</f>
        <v>/* 2005 */  { fnDisplayFormatSigFig,       TM_VALUE,                    "SIG",                                         "SIG",                                         0,      15,       CAT_FNCT, SLS_UNCHANGED, US_UNCHANGED},   //JM SIGFIG</v>
      </c>
    </row>
    <row r="1694" spans="1:1">
      <c r="A1694" s="14" t="str">
        <f>IF(SOURCE!C1694&lt;0,VLOOKUP(SOURCE!C1694,lookups!A$1:B$25,2,0),
  IF(ISBLANK(SOURCE!C1694),
    "",
    "/* "&amp;TEXT(SOURCE!C1694,"???0")&amp;" *"&amp;
      SOURCE!D1694&amp;", "&amp; IF(SOURCE!$P$2-LEN(SOURCE!D1694) &gt;= 0, REPT(" ",SOURCE!$P$2-LEN(SOURCE!D1694)), "")&amp;
      SOURCE!E1694&amp;", "&amp; IF(SOURCE!$Q$2-LEN(SOURCE!E1694) &gt;= 0, REPT(" ",SOURCE!$Q$2-LEN(SOURCE!E1694)), "")&amp;
      SOURCE!F1694&amp;", "&amp; IF(SOURCE!$R$2-LEN(SOURCE!F1694) &gt;=0, REPT(" ",SOURCE!$R$2-LEN(SOURCE!F1694)), "")&amp;
      SOURCE!G1694&amp;", "&amp; IF(SOURCE!$S$2-LEN(SOURCE!G1694) &gt;= 0, REPT(" ",SOURCE!$S$2-LEN(SOURCE!G1694)), "")&amp;
      TEXT(SOURCE!H1694,"??0")&amp;", "&amp; IF(SOURCE!$T$2-3 &gt;= 0, REPT(" ",SOURCE!$T$2-3), "")&amp;
      TEXT(SOURCE!I1694,"??0")&amp;", "&amp; IF(SOURCE!$U$2-3 &gt;= 0, REPT(" ",SOURCE!$U$2-3), "")&amp;
      SOURCE!J1694&amp;", "&amp; IF(SOURCE!$V$2-LEN(SOURCE!J1694) &gt;= 0, REPT(" ",SOURCE!$V$2-LEN(SOURCE!J1694)), "")&amp;
      SOURCE!K1694&amp;      IF(SOURCE!$W$2-LEN(SOURCE!K1694) &gt;= 0, REPT(" ",SOURCE!$W$2-LEN(SOURCE!K1694)), "")&amp;
  ", "&amp; SOURCE!L1694&amp;      IF(SOURCE!$Y$2-LEN(SOURCE!L1694) &gt;= 0, REPT(" ",SOURCE!$Y$2-LEN(SOURCE!L1694)), "")&amp;
      "},"&amp;IF(SOURCE!M1694&lt;&gt;"","   "&amp;SOURCE!M1694,"")
 )
)</f>
        <v>/* 2006 */  { itemToBeCoded,               NOPARAM,                     "ALPHA",                                       "ALPHA",                                       0,       0,       CAT_FNCT, SLS_UNCHANGED, US_UNCHANGED},   //JM ALPHA</v>
      </c>
    </row>
    <row r="1695" spans="1:1">
      <c r="A1695" s="14" t="str">
        <f>IF(SOURCE!C1695&lt;0,VLOOKUP(SOURCE!C1695,lookups!A$1:B$25,2,0),
  IF(ISBLANK(SOURCE!C1695),
    "",
    "/* "&amp;TEXT(SOURCE!C1695,"???0")&amp;" *"&amp;
      SOURCE!D1695&amp;", "&amp; IF(SOURCE!$P$2-LEN(SOURCE!D1695) &gt;= 0, REPT(" ",SOURCE!$P$2-LEN(SOURCE!D1695)), "")&amp;
      SOURCE!E1695&amp;", "&amp; IF(SOURCE!$Q$2-LEN(SOURCE!E1695) &gt;= 0, REPT(" ",SOURCE!$Q$2-LEN(SOURCE!E1695)), "")&amp;
      SOURCE!F1695&amp;", "&amp; IF(SOURCE!$R$2-LEN(SOURCE!F1695) &gt;=0, REPT(" ",SOURCE!$R$2-LEN(SOURCE!F1695)), "")&amp;
      SOURCE!G1695&amp;", "&amp; IF(SOURCE!$S$2-LEN(SOURCE!G1695) &gt;= 0, REPT(" ",SOURCE!$S$2-LEN(SOURCE!G1695)), "")&amp;
      TEXT(SOURCE!H1695,"??0")&amp;", "&amp; IF(SOURCE!$T$2-3 &gt;= 0, REPT(" ",SOURCE!$T$2-3), "")&amp;
      TEXT(SOURCE!I1695,"??0")&amp;", "&amp; IF(SOURCE!$U$2-3 &gt;= 0, REPT(" ",SOURCE!$U$2-3), "")&amp;
      SOURCE!J1695&amp;", "&amp; IF(SOURCE!$V$2-LEN(SOURCE!J1695) &gt;= 0, REPT(" ",SOURCE!$V$2-LEN(SOURCE!J1695)), "")&amp;
      SOURCE!K1695&amp;      IF(SOURCE!$W$2-LEN(SOURCE!K1695) &gt;= 0, REPT(" ",SOURCE!$W$2-LEN(SOURCE!K1695)), "")&amp;
  ", "&amp; SOURCE!L1695&amp;      IF(SOURCE!$Y$2-LEN(SOURCE!L1695) &gt;= 0, REPT(" ",SOURCE!$Y$2-LEN(SOURCE!L1695)), "")&amp;
      "},"&amp;IF(SOURCE!M1695&lt;&gt;"","   "&amp;SOURCE!M1695,"")
 )
)</f>
        <v>/* 2007 */  { itemToBeCoded,               NOPARAM,                     "BASE",                                        "BASE",                                        0,       0,       CAT_MENU, SLS_UNCHANGED, US_UNCHANGED},   //JM BASE</v>
      </c>
    </row>
    <row r="1696" spans="1:1">
      <c r="A1696" s="14" t="str">
        <f>IF(SOURCE!C1696&lt;0,VLOOKUP(SOURCE!C1696,lookups!A$1:B$25,2,0),
  IF(ISBLANK(SOURCE!C1696),
    "",
    "/* "&amp;TEXT(SOURCE!C1696,"???0")&amp;" *"&amp;
      SOURCE!D1696&amp;", "&amp; IF(SOURCE!$P$2-LEN(SOURCE!D1696) &gt;= 0, REPT(" ",SOURCE!$P$2-LEN(SOURCE!D1696)), "")&amp;
      SOURCE!E1696&amp;", "&amp; IF(SOURCE!$Q$2-LEN(SOURCE!E1696) &gt;= 0, REPT(" ",SOURCE!$Q$2-LEN(SOURCE!E1696)), "")&amp;
      SOURCE!F1696&amp;", "&amp; IF(SOURCE!$R$2-LEN(SOURCE!F1696) &gt;=0, REPT(" ",SOURCE!$R$2-LEN(SOURCE!F1696)), "")&amp;
      SOURCE!G1696&amp;", "&amp; IF(SOURCE!$S$2-LEN(SOURCE!G1696) &gt;= 0, REPT(" ",SOURCE!$S$2-LEN(SOURCE!G1696)), "")&amp;
      TEXT(SOURCE!H1696,"??0")&amp;", "&amp; IF(SOURCE!$T$2-3 &gt;= 0, REPT(" ",SOURCE!$T$2-3), "")&amp;
      TEXT(SOURCE!I1696,"??0")&amp;", "&amp; IF(SOURCE!$U$2-3 &gt;= 0, REPT(" ",SOURCE!$U$2-3), "")&amp;
      SOURCE!J1696&amp;", "&amp; IF(SOURCE!$V$2-LEN(SOURCE!J1696) &gt;= 0, REPT(" ",SOURCE!$V$2-LEN(SOURCE!J1696)), "")&amp;
      SOURCE!K1696&amp;      IF(SOURCE!$W$2-LEN(SOURCE!K1696) &gt;= 0, REPT(" ",SOURCE!$W$2-LEN(SOURCE!K1696)), "")&amp;
  ", "&amp; SOURCE!L1696&amp;      IF(SOURCE!$Y$2-LEN(SOURCE!L1696) &gt;= 0, REPT(" ",SOURCE!$Y$2-LEN(SOURCE!L1696)), "")&amp;
      "},"&amp;IF(SOURCE!M1696&lt;&gt;"","   "&amp;SOURCE!M1696,"")
 )
)</f>
        <v>/* 2008 */  { fnChangeBaseJM,              2,                           "BIN",                                         "BIN",                                         0,       0,       CAT_FNCT, SLS_ENABLED  , US_ENABLED  },   //JM HEX</v>
      </c>
    </row>
    <row r="1697" spans="1:1">
      <c r="A1697" s="14" t="str">
        <f>IF(SOURCE!C1697&lt;0,VLOOKUP(SOURCE!C1697,lookups!A$1:B$25,2,0),
  IF(ISBLANK(SOURCE!C1697),
    "",
    "/* "&amp;TEXT(SOURCE!C1697,"???0")&amp;" *"&amp;
      SOURCE!D1697&amp;", "&amp; IF(SOURCE!$P$2-LEN(SOURCE!D1697) &gt;= 0, REPT(" ",SOURCE!$P$2-LEN(SOURCE!D1697)), "")&amp;
      SOURCE!E1697&amp;", "&amp; IF(SOURCE!$Q$2-LEN(SOURCE!E1697) &gt;= 0, REPT(" ",SOURCE!$Q$2-LEN(SOURCE!E1697)), "")&amp;
      SOURCE!F1697&amp;", "&amp; IF(SOURCE!$R$2-LEN(SOURCE!F1697) &gt;=0, REPT(" ",SOURCE!$R$2-LEN(SOURCE!F1697)), "")&amp;
      SOURCE!G1697&amp;", "&amp; IF(SOURCE!$S$2-LEN(SOURCE!G1697) &gt;= 0, REPT(" ",SOURCE!$S$2-LEN(SOURCE!G1697)), "")&amp;
      TEXT(SOURCE!H1697,"??0")&amp;", "&amp; IF(SOURCE!$T$2-3 &gt;= 0, REPT(" ",SOURCE!$T$2-3), "")&amp;
      TEXT(SOURCE!I1697,"??0")&amp;", "&amp; IF(SOURCE!$U$2-3 &gt;= 0, REPT(" ",SOURCE!$U$2-3), "")&amp;
      SOURCE!J1697&amp;", "&amp; IF(SOURCE!$V$2-LEN(SOURCE!J1697) &gt;= 0, REPT(" ",SOURCE!$V$2-LEN(SOURCE!J1697)), "")&amp;
      SOURCE!K1697&amp;      IF(SOURCE!$W$2-LEN(SOURCE!K1697) &gt;= 0, REPT(" ",SOURCE!$W$2-LEN(SOURCE!K1697)), "")&amp;
  ", "&amp; SOURCE!L1697&amp;      IF(SOURCE!$Y$2-LEN(SOURCE!L1697) &gt;= 0, REPT(" ",SOURCE!$Y$2-LEN(SOURCE!L1697)), "")&amp;
      "},"&amp;IF(SOURCE!M1697&lt;&gt;"","   "&amp;SOURCE!M1697,"")
 )
)</f>
        <v>/* 2009 */  { fnChangeBaseJM,              8,                           "OCT",                                         "OCT",                                         0,       0,       CAT_FNCT, SLS_ENABLED  , US_ENABLED  },   //JM HEX</v>
      </c>
    </row>
    <row r="1698" spans="1:1">
      <c r="A1698" s="14" t="str">
        <f>IF(SOURCE!C1698&lt;0,VLOOKUP(SOURCE!C1698,lookups!A$1:B$25,2,0),
  IF(ISBLANK(SOURCE!C1698),
    "",
    "/* "&amp;TEXT(SOURCE!C1698,"???0")&amp;" *"&amp;
      SOURCE!D1698&amp;", "&amp; IF(SOURCE!$P$2-LEN(SOURCE!D1698) &gt;= 0, REPT(" ",SOURCE!$P$2-LEN(SOURCE!D1698)), "")&amp;
      SOURCE!E1698&amp;", "&amp; IF(SOURCE!$Q$2-LEN(SOURCE!E1698) &gt;= 0, REPT(" ",SOURCE!$Q$2-LEN(SOURCE!E1698)), "")&amp;
      SOURCE!F1698&amp;", "&amp; IF(SOURCE!$R$2-LEN(SOURCE!F1698) &gt;=0, REPT(" ",SOURCE!$R$2-LEN(SOURCE!F1698)), "")&amp;
      SOURCE!G1698&amp;", "&amp; IF(SOURCE!$S$2-LEN(SOURCE!G1698) &gt;= 0, REPT(" ",SOURCE!$S$2-LEN(SOURCE!G1698)), "")&amp;
      TEXT(SOURCE!H1698,"??0")&amp;", "&amp; IF(SOURCE!$T$2-3 &gt;= 0, REPT(" ",SOURCE!$T$2-3), "")&amp;
      TEXT(SOURCE!I1698,"??0")&amp;", "&amp; IF(SOURCE!$U$2-3 &gt;= 0, REPT(" ",SOURCE!$U$2-3), "")&amp;
      SOURCE!J1698&amp;", "&amp; IF(SOURCE!$V$2-LEN(SOURCE!J1698) &gt;= 0, REPT(" ",SOURCE!$V$2-LEN(SOURCE!J1698)), "")&amp;
      SOURCE!K1698&amp;      IF(SOURCE!$W$2-LEN(SOURCE!K1698) &gt;= 0, REPT(" ",SOURCE!$W$2-LEN(SOURCE!K1698)), "")&amp;
  ", "&amp; SOURCE!L1698&amp;      IF(SOURCE!$Y$2-LEN(SOURCE!L1698) &gt;= 0, REPT(" ",SOURCE!$Y$2-LEN(SOURCE!L1698)), "")&amp;
      "},"&amp;IF(SOURCE!M1698&lt;&gt;"","   "&amp;SOURCE!M1698,"")
 )
)</f>
        <v>/* 2010 */  { fnChangeBaseJM,              10,                          "DEC",                                         "DEC",                                         0,       0,       CAT_FNCT, SLS_ENABLED  , US_ENABLED  },   //JM HEX</v>
      </c>
    </row>
    <row r="1699" spans="1:1">
      <c r="A1699" s="14" t="str">
        <f>IF(SOURCE!C1699&lt;0,VLOOKUP(SOURCE!C1699,lookups!A$1:B$25,2,0),
  IF(ISBLANK(SOURCE!C1699),
    "",
    "/* "&amp;TEXT(SOURCE!C1699,"???0")&amp;" *"&amp;
      SOURCE!D1699&amp;", "&amp; IF(SOURCE!$P$2-LEN(SOURCE!D1699) &gt;= 0, REPT(" ",SOURCE!$P$2-LEN(SOURCE!D1699)), "")&amp;
      SOURCE!E1699&amp;", "&amp; IF(SOURCE!$Q$2-LEN(SOURCE!E1699) &gt;= 0, REPT(" ",SOURCE!$Q$2-LEN(SOURCE!E1699)), "")&amp;
      SOURCE!F1699&amp;", "&amp; IF(SOURCE!$R$2-LEN(SOURCE!F1699) &gt;=0, REPT(" ",SOURCE!$R$2-LEN(SOURCE!F1699)), "")&amp;
      SOURCE!G1699&amp;", "&amp; IF(SOURCE!$S$2-LEN(SOURCE!G1699) &gt;= 0, REPT(" ",SOURCE!$S$2-LEN(SOURCE!G1699)), "")&amp;
      TEXT(SOURCE!H1699,"??0")&amp;", "&amp; IF(SOURCE!$T$2-3 &gt;= 0, REPT(" ",SOURCE!$T$2-3), "")&amp;
      TEXT(SOURCE!I1699,"??0")&amp;", "&amp; IF(SOURCE!$U$2-3 &gt;= 0, REPT(" ",SOURCE!$U$2-3), "")&amp;
      SOURCE!J1699&amp;", "&amp; IF(SOURCE!$V$2-LEN(SOURCE!J1699) &gt;= 0, REPT(" ",SOURCE!$V$2-LEN(SOURCE!J1699)), "")&amp;
      SOURCE!K1699&amp;      IF(SOURCE!$W$2-LEN(SOURCE!K1699) &gt;= 0, REPT(" ",SOURCE!$W$2-LEN(SOURCE!K1699)), "")&amp;
  ", "&amp; SOURCE!L1699&amp;      IF(SOURCE!$Y$2-LEN(SOURCE!L1699) &gt;= 0, REPT(" ",SOURCE!$Y$2-LEN(SOURCE!L1699)), "")&amp;
      "},"&amp;IF(SOURCE!M1699&lt;&gt;"","   "&amp;SOURCE!M1699,"")
 )
)</f>
        <v>/* 2011 */  { fnChangeBaseJM,              16,                          "HEX",                                         "HEX",                                         0,       0,       CAT_FNCT, SLS_ENABLED  , US_ENABLED  },   //JM HEX</v>
      </c>
    </row>
    <row r="1700" spans="1:1">
      <c r="A1700" s="14" t="str">
        <f>IF(SOURCE!C1700&lt;0,VLOOKUP(SOURCE!C1700,lookups!A$1:B$25,2,0),
  IF(ISBLANK(SOURCE!C1700),
    "",
    "/* "&amp;TEXT(SOURCE!C1700,"???0")&amp;" *"&amp;
      SOURCE!D1700&amp;", "&amp; IF(SOURCE!$P$2-LEN(SOURCE!D1700) &gt;= 0, REPT(" ",SOURCE!$P$2-LEN(SOURCE!D1700)), "")&amp;
      SOURCE!E1700&amp;", "&amp; IF(SOURCE!$Q$2-LEN(SOURCE!E1700) &gt;= 0, REPT(" ",SOURCE!$Q$2-LEN(SOURCE!E1700)), "")&amp;
      SOURCE!F1700&amp;", "&amp; IF(SOURCE!$R$2-LEN(SOURCE!F1700) &gt;=0, REPT(" ",SOURCE!$R$2-LEN(SOURCE!F1700)), "")&amp;
      SOURCE!G1700&amp;", "&amp; IF(SOURCE!$S$2-LEN(SOURCE!G1700) &gt;= 0, REPT(" ",SOURCE!$S$2-LEN(SOURCE!G1700)), "")&amp;
      TEXT(SOURCE!H1700,"??0")&amp;", "&amp; IF(SOURCE!$T$2-3 &gt;= 0, REPT(" ",SOURCE!$T$2-3), "")&amp;
      TEXT(SOURCE!I1700,"??0")&amp;", "&amp; IF(SOURCE!$U$2-3 &gt;= 0, REPT(" ",SOURCE!$U$2-3), "")&amp;
      SOURCE!J1700&amp;", "&amp; IF(SOURCE!$V$2-LEN(SOURCE!J1700) &gt;= 0, REPT(" ",SOURCE!$V$2-LEN(SOURCE!J1700)), "")&amp;
      SOURCE!K1700&amp;      IF(SOURCE!$W$2-LEN(SOURCE!K1700) &gt;= 0, REPT(" ",SOURCE!$W$2-LEN(SOURCE!K1700)), "")&amp;
  ", "&amp; SOURCE!L1700&amp;      IF(SOURCE!$Y$2-LEN(SOURCE!L1700) &gt;= 0, REPT(" ",SOURCE!$Y$2-LEN(SOURCE!L1700)), "")&amp;
      "},"&amp;IF(SOURCE!M1700&lt;&gt;"","   "&amp;SOURCE!M1700,"")
 )
)</f>
        <v>/* 2012 */  { fnSetWordSize,               8,                           "8-BIT",                                       "8-BIT",                                       0,       0,       CAT_FNCT, SLS_UNCHANGED, US_UNCHANGED},   //JM HEX</v>
      </c>
    </row>
    <row r="1701" spans="1:1">
      <c r="A1701" s="14" t="str">
        <f>IF(SOURCE!C1701&lt;0,VLOOKUP(SOURCE!C1701,lookups!A$1:B$25,2,0),
  IF(ISBLANK(SOURCE!C1701),
    "",
    "/* "&amp;TEXT(SOURCE!C1701,"???0")&amp;" *"&amp;
      SOURCE!D1701&amp;", "&amp; IF(SOURCE!$P$2-LEN(SOURCE!D1701) &gt;= 0, REPT(" ",SOURCE!$P$2-LEN(SOURCE!D1701)), "")&amp;
      SOURCE!E1701&amp;", "&amp; IF(SOURCE!$Q$2-LEN(SOURCE!E1701) &gt;= 0, REPT(" ",SOURCE!$Q$2-LEN(SOURCE!E1701)), "")&amp;
      SOURCE!F1701&amp;", "&amp; IF(SOURCE!$R$2-LEN(SOURCE!F1701) &gt;=0, REPT(" ",SOURCE!$R$2-LEN(SOURCE!F1701)), "")&amp;
      SOURCE!G1701&amp;", "&amp; IF(SOURCE!$S$2-LEN(SOURCE!G1701) &gt;= 0, REPT(" ",SOURCE!$S$2-LEN(SOURCE!G1701)), "")&amp;
      TEXT(SOURCE!H1701,"??0")&amp;", "&amp; IF(SOURCE!$T$2-3 &gt;= 0, REPT(" ",SOURCE!$T$2-3), "")&amp;
      TEXT(SOURCE!I1701,"??0")&amp;", "&amp; IF(SOURCE!$U$2-3 &gt;= 0, REPT(" ",SOURCE!$U$2-3), "")&amp;
      SOURCE!J1701&amp;", "&amp; IF(SOURCE!$V$2-LEN(SOURCE!J1701) &gt;= 0, REPT(" ",SOURCE!$V$2-LEN(SOURCE!J1701)), "")&amp;
      SOURCE!K1701&amp;      IF(SOURCE!$W$2-LEN(SOURCE!K1701) &gt;= 0, REPT(" ",SOURCE!$W$2-LEN(SOURCE!K1701)), "")&amp;
  ", "&amp; SOURCE!L1701&amp;      IF(SOURCE!$Y$2-LEN(SOURCE!L1701) &gt;= 0, REPT(" ",SOURCE!$Y$2-LEN(SOURCE!L1701)), "")&amp;
      "},"&amp;IF(SOURCE!M1701&lt;&gt;"","   "&amp;SOURCE!M1701,"")
 )
)</f>
        <v>/* 2013 */  { fnSetWordSize,               16,                          "16-BIT",                                      "16-BIT",                                      0,       0,       CAT_FNCT, SLS_UNCHANGED, US_UNCHANGED},   //JM HEX</v>
      </c>
    </row>
    <row r="1702" spans="1:1">
      <c r="A1702" s="14" t="str">
        <f>IF(SOURCE!C1702&lt;0,VLOOKUP(SOURCE!C1702,lookups!A$1:B$25,2,0),
  IF(ISBLANK(SOURCE!C1702),
    "",
    "/* "&amp;TEXT(SOURCE!C1702,"???0")&amp;" *"&amp;
      SOURCE!D1702&amp;", "&amp; IF(SOURCE!$P$2-LEN(SOURCE!D1702) &gt;= 0, REPT(" ",SOURCE!$P$2-LEN(SOURCE!D1702)), "")&amp;
      SOURCE!E1702&amp;", "&amp; IF(SOURCE!$Q$2-LEN(SOURCE!E1702) &gt;= 0, REPT(" ",SOURCE!$Q$2-LEN(SOURCE!E1702)), "")&amp;
      SOURCE!F1702&amp;", "&amp; IF(SOURCE!$R$2-LEN(SOURCE!F1702) &gt;=0, REPT(" ",SOURCE!$R$2-LEN(SOURCE!F1702)), "")&amp;
      SOURCE!G1702&amp;", "&amp; IF(SOURCE!$S$2-LEN(SOURCE!G1702) &gt;= 0, REPT(" ",SOURCE!$S$2-LEN(SOURCE!G1702)), "")&amp;
      TEXT(SOURCE!H1702,"??0")&amp;", "&amp; IF(SOURCE!$T$2-3 &gt;= 0, REPT(" ",SOURCE!$T$2-3), "")&amp;
      TEXT(SOURCE!I1702,"??0")&amp;", "&amp; IF(SOURCE!$U$2-3 &gt;= 0, REPT(" ",SOURCE!$U$2-3), "")&amp;
      SOURCE!J1702&amp;", "&amp; IF(SOURCE!$V$2-LEN(SOURCE!J1702) &gt;= 0, REPT(" ",SOURCE!$V$2-LEN(SOURCE!J1702)), "")&amp;
      SOURCE!K1702&amp;      IF(SOURCE!$W$2-LEN(SOURCE!K1702) &gt;= 0, REPT(" ",SOURCE!$W$2-LEN(SOURCE!K1702)), "")&amp;
  ", "&amp; SOURCE!L1702&amp;      IF(SOURCE!$Y$2-LEN(SOURCE!L1702) &gt;= 0, REPT(" ",SOURCE!$Y$2-LEN(SOURCE!L1702)), "")&amp;
      "},"&amp;IF(SOURCE!M1702&lt;&gt;"","   "&amp;SOURCE!M1702,"")
 )
)</f>
        <v>/* 2014 */  { fnSetWordSize,               32,                          "32-BIT",                                      "32-BIT",                                      0,       0,       CAT_FNCT, SLS_UNCHANGED, US_UNCHANGED},   //JM HEX</v>
      </c>
    </row>
    <row r="1703" spans="1:1">
      <c r="A1703" s="14" t="str">
        <f>IF(SOURCE!C1703&lt;0,VLOOKUP(SOURCE!C1703,lookups!A$1:B$25,2,0),
  IF(ISBLANK(SOURCE!C1703),
    "",
    "/* "&amp;TEXT(SOURCE!C1703,"???0")&amp;" *"&amp;
      SOURCE!D1703&amp;", "&amp; IF(SOURCE!$P$2-LEN(SOURCE!D1703) &gt;= 0, REPT(" ",SOURCE!$P$2-LEN(SOURCE!D1703)), "")&amp;
      SOURCE!E1703&amp;", "&amp; IF(SOURCE!$Q$2-LEN(SOURCE!E1703) &gt;= 0, REPT(" ",SOURCE!$Q$2-LEN(SOURCE!E1703)), "")&amp;
      SOURCE!F1703&amp;", "&amp; IF(SOURCE!$R$2-LEN(SOURCE!F1703) &gt;=0, REPT(" ",SOURCE!$R$2-LEN(SOURCE!F1703)), "")&amp;
      SOURCE!G1703&amp;", "&amp; IF(SOURCE!$S$2-LEN(SOURCE!G1703) &gt;= 0, REPT(" ",SOURCE!$S$2-LEN(SOURCE!G1703)), "")&amp;
      TEXT(SOURCE!H1703,"??0")&amp;", "&amp; IF(SOURCE!$T$2-3 &gt;= 0, REPT(" ",SOURCE!$T$2-3), "")&amp;
      TEXT(SOURCE!I1703,"??0")&amp;", "&amp; IF(SOURCE!$U$2-3 &gt;= 0, REPT(" ",SOURCE!$U$2-3), "")&amp;
      SOURCE!J1703&amp;", "&amp; IF(SOURCE!$V$2-LEN(SOURCE!J1703) &gt;= 0, REPT(" ",SOURCE!$V$2-LEN(SOURCE!J1703)), "")&amp;
      SOURCE!K1703&amp;      IF(SOURCE!$W$2-LEN(SOURCE!K1703) &gt;= 0, REPT(" ",SOURCE!$W$2-LEN(SOURCE!K1703)), "")&amp;
  ", "&amp; SOURCE!L1703&amp;      IF(SOURCE!$Y$2-LEN(SOURCE!L1703) &gt;= 0, REPT(" ",SOURCE!$Y$2-LEN(SOURCE!L1703)), "")&amp;
      "},"&amp;IF(SOURCE!M1703&lt;&gt;"","   "&amp;SOURCE!M1703,"")
 )
)</f>
        <v>/* 2015 */  { fnSetWordSize,               64,                          "64-BIT",                                      "64-BIT",                                      0,       0,       CAT_FNCT, SLS_UNCHANGED, US_UNCHANGED},   //JM HEX</v>
      </c>
    </row>
    <row r="1704" spans="1:1">
      <c r="A1704" s="14" t="str">
        <f>IF(SOURCE!C1704&lt;0,VLOOKUP(SOURCE!C1704,lookups!A$1:B$25,2,0),
  IF(ISBLANK(SOURCE!C1704),
    "",
    "/* "&amp;TEXT(SOURCE!C1704,"???0")&amp;" *"&amp;
      SOURCE!D1704&amp;", "&amp; IF(SOURCE!$P$2-LEN(SOURCE!D1704) &gt;= 0, REPT(" ",SOURCE!$P$2-LEN(SOURCE!D1704)), "")&amp;
      SOURCE!E1704&amp;", "&amp; IF(SOURCE!$Q$2-LEN(SOURCE!E1704) &gt;= 0, REPT(" ",SOURCE!$Q$2-LEN(SOURCE!E1704)), "")&amp;
      SOURCE!F1704&amp;", "&amp; IF(SOURCE!$R$2-LEN(SOURCE!F1704) &gt;=0, REPT(" ",SOURCE!$R$2-LEN(SOURCE!F1704)), "")&amp;
      SOURCE!G1704&amp;", "&amp; IF(SOURCE!$S$2-LEN(SOURCE!G1704) &gt;= 0, REPT(" ",SOURCE!$S$2-LEN(SOURCE!G1704)), "")&amp;
      TEXT(SOURCE!H1704,"??0")&amp;", "&amp; IF(SOURCE!$T$2-3 &gt;= 0, REPT(" ",SOURCE!$T$2-3), "")&amp;
      TEXT(SOURCE!I1704,"??0")&amp;", "&amp; IF(SOURCE!$U$2-3 &gt;= 0, REPT(" ",SOURCE!$U$2-3), "")&amp;
      SOURCE!J1704&amp;", "&amp; IF(SOURCE!$V$2-LEN(SOURCE!J1704) &gt;= 0, REPT(" ",SOURCE!$V$2-LEN(SOURCE!J1704)), "")&amp;
      SOURCE!K1704&amp;      IF(SOURCE!$W$2-LEN(SOURCE!K1704) &gt;= 0, REPT(" ",SOURCE!$W$2-LEN(SOURCE!K1704)), "")&amp;
  ", "&amp; SOURCE!L1704&amp;      IF(SOURCE!$Y$2-LEN(SOURCE!L1704) &gt;= 0, REPT(" ",SOURCE!$Y$2-LEN(SOURCE!L1704)), "")&amp;
      "},"&amp;IF(SOURCE!M1704&lt;&gt;"","   "&amp;SOURCE!M1704,"")
 )
)</f>
        <v>/* 2016 */  { fnDisplayFormatUnit,         TM_VALUE,                    "UNIT",                                        "UNIT",                                        0,      15,       CAT_FNCT, SLS_UNCHANGED, US_UNCHANGED},   //JM UNIT</v>
      </c>
    </row>
    <row r="1705" spans="1:1">
      <c r="A1705" s="14" t="str">
        <f>IF(SOURCE!C1705&lt;0,VLOOKUP(SOURCE!C1705,lookups!A$1:B$25,2,0),
  IF(ISBLANK(SOURCE!C1705),
    "",
    "/* "&amp;TEXT(SOURCE!C1705,"???0")&amp;" *"&amp;
      SOURCE!D1705&amp;", "&amp; IF(SOURCE!$P$2-LEN(SOURCE!D1705) &gt;= 0, REPT(" ",SOURCE!$P$2-LEN(SOURCE!D1705)), "")&amp;
      SOURCE!E1705&amp;", "&amp; IF(SOURCE!$Q$2-LEN(SOURCE!E1705) &gt;= 0, REPT(" ",SOURCE!$Q$2-LEN(SOURCE!E1705)), "")&amp;
      SOURCE!F1705&amp;", "&amp; IF(SOURCE!$R$2-LEN(SOURCE!F1705) &gt;=0, REPT(" ",SOURCE!$R$2-LEN(SOURCE!F1705)), "")&amp;
      SOURCE!G1705&amp;", "&amp; IF(SOURCE!$S$2-LEN(SOURCE!G1705) &gt;= 0, REPT(" ",SOURCE!$S$2-LEN(SOURCE!G1705)), "")&amp;
      TEXT(SOURCE!H1705,"??0")&amp;", "&amp; IF(SOURCE!$T$2-3 &gt;= 0, REPT(" ",SOURCE!$T$2-3), "")&amp;
      TEXT(SOURCE!I1705,"??0")&amp;", "&amp; IF(SOURCE!$U$2-3 &gt;= 0, REPT(" ",SOURCE!$U$2-3), "")&amp;
      SOURCE!J1705&amp;", "&amp; IF(SOURCE!$V$2-LEN(SOURCE!J1705) &gt;= 0, REPT(" ",SOURCE!$V$2-LEN(SOURCE!J1705)), "")&amp;
      SOURCE!K1705&amp;      IF(SOURCE!$W$2-LEN(SOURCE!K1705) &gt;= 0, REPT(" ",SOURCE!$W$2-LEN(SOURCE!K1705)), "")&amp;
  ", "&amp; SOURCE!L1705&amp;      IF(SOURCE!$Y$2-LEN(SOURCE!L1705) &gt;= 0, REPT(" ",SOURCE!$Y$2-LEN(SOURCE!L1705)), "")&amp;
      "},"&amp;IF(SOURCE!M1705&lt;&gt;"","   "&amp;SOURCE!M1705,"")
 )
)</f>
        <v>/* 2017 */  { fnShowJM,                    JC_ERPN,                     "eRPN?",                                       "eRPN?",                                       0,       0,       CAT_FNCT, SLS_ENABLED  , US_ENABLED  },   //JM SHOW</v>
      </c>
    </row>
    <row r="1706" spans="1:1">
      <c r="A1706" s="14" t="str">
        <f>IF(SOURCE!C1706&lt;0,VLOOKUP(SOURCE!C1706,lookups!A$1:B$25,2,0),
  IF(ISBLANK(SOURCE!C1706),
    "",
    "/* "&amp;TEXT(SOURCE!C1706,"???0")&amp;" *"&amp;
      SOURCE!D1706&amp;", "&amp; IF(SOURCE!$P$2-LEN(SOURCE!D1706) &gt;= 0, REPT(" ",SOURCE!$P$2-LEN(SOURCE!D1706)), "")&amp;
      SOURCE!E1706&amp;", "&amp; IF(SOURCE!$Q$2-LEN(SOURCE!E1706) &gt;= 0, REPT(" ",SOURCE!$Q$2-LEN(SOURCE!E1706)), "")&amp;
      SOURCE!F1706&amp;", "&amp; IF(SOURCE!$R$2-LEN(SOURCE!F1706) &gt;=0, REPT(" ",SOURCE!$R$2-LEN(SOURCE!F1706)), "")&amp;
      SOURCE!G1706&amp;", "&amp; IF(SOURCE!$S$2-LEN(SOURCE!G1706) &gt;= 0, REPT(" ",SOURCE!$S$2-LEN(SOURCE!G1706)), "")&amp;
      TEXT(SOURCE!H1706,"??0")&amp;", "&amp; IF(SOURCE!$T$2-3 &gt;= 0, REPT(" ",SOURCE!$T$2-3), "")&amp;
      TEXT(SOURCE!I1706,"??0")&amp;", "&amp; IF(SOURCE!$U$2-3 &gt;= 0, REPT(" ",SOURCE!$U$2-3), "")&amp;
      SOURCE!J1706&amp;", "&amp; IF(SOURCE!$V$2-LEN(SOURCE!J1706) &gt;= 0, REPT(" ",SOURCE!$V$2-LEN(SOURCE!J1706)), "")&amp;
      SOURCE!K1706&amp;      IF(SOURCE!$W$2-LEN(SOURCE!K1706) &gt;= 0, REPT(" ",SOURCE!$W$2-LEN(SOURCE!K1706)), "")&amp;
  ", "&amp; SOURCE!L1706&amp;      IF(SOURCE!$Y$2-LEN(SOURCE!L1706) &gt;= 0, REPT(" ",SOURCE!$Y$2-LEN(SOURCE!L1706)), "")&amp;
      "},"&amp;IF(SOURCE!M1706&lt;&gt;"","   "&amp;SOURCE!M1706,"")
 )
)</f>
        <v>/* 2018 */  { fnSetSetJM,                  JC_BCR,                      "CPXRES",                                      "CPXRES",                                      0,       0,       CAT_NONE, SLS_UNCHANGED, US_UNCHANGED},   //dr</v>
      </c>
    </row>
    <row r="1707" spans="1:1">
      <c r="A1707" s="14" t="str">
        <f>IF(SOURCE!C1707&lt;0,VLOOKUP(SOURCE!C1707,lookups!A$1:B$25,2,0),
  IF(ISBLANK(SOURCE!C1707),
    "",
    "/* "&amp;TEXT(SOURCE!C1707,"???0")&amp;" *"&amp;
      SOURCE!D1707&amp;", "&amp; IF(SOURCE!$P$2-LEN(SOURCE!D1707) &gt;= 0, REPT(" ",SOURCE!$P$2-LEN(SOURCE!D1707)), "")&amp;
      SOURCE!E1707&amp;", "&amp; IF(SOURCE!$Q$2-LEN(SOURCE!E1707) &gt;= 0, REPT(" ",SOURCE!$Q$2-LEN(SOURCE!E1707)), "")&amp;
      SOURCE!F1707&amp;", "&amp; IF(SOURCE!$R$2-LEN(SOURCE!F1707) &gt;=0, REPT(" ",SOURCE!$R$2-LEN(SOURCE!F1707)), "")&amp;
      SOURCE!G1707&amp;", "&amp; IF(SOURCE!$S$2-LEN(SOURCE!G1707) &gt;= 0, REPT(" ",SOURCE!$S$2-LEN(SOURCE!G1707)), "")&amp;
      TEXT(SOURCE!H1707,"??0")&amp;", "&amp; IF(SOURCE!$T$2-3 &gt;= 0, REPT(" ",SOURCE!$T$2-3), "")&amp;
      TEXT(SOURCE!I1707,"??0")&amp;", "&amp; IF(SOURCE!$U$2-3 &gt;= 0, REPT(" ",SOURCE!$U$2-3), "")&amp;
      SOURCE!J1707&amp;", "&amp; IF(SOURCE!$V$2-LEN(SOURCE!J1707) &gt;= 0, REPT(" ",SOURCE!$V$2-LEN(SOURCE!J1707)), "")&amp;
      SOURCE!K1707&amp;      IF(SOURCE!$W$2-LEN(SOURCE!K1707) &gt;= 0, REPT(" ",SOURCE!$W$2-LEN(SOURCE!K1707)), "")&amp;
  ", "&amp; SOURCE!L1707&amp;      IF(SOURCE!$Y$2-LEN(SOURCE!L1707) &gt;= 0, REPT(" ",SOURCE!$Y$2-LEN(SOURCE!L1707)), "")&amp;
      "},"&amp;IF(SOURCE!M1707&lt;&gt;"","   "&amp;SOURCE!M1707,"")
 )
)</f>
        <v>/* 2019 */  { fnSetSetJM,                  JC_BLZ,                      "LEAD0",                                       "LEAD0",                                       0,       0,       CAT_NONE, SLS_UNCHANGED, US_UNCHANGED},   //dr</v>
      </c>
    </row>
    <row r="1708" spans="1:1">
      <c r="A1708" s="14" t="str">
        <f>IF(SOURCE!C1708&lt;0,VLOOKUP(SOURCE!C1708,lookups!A$1:B$25,2,0),
  IF(ISBLANK(SOURCE!C1708),
    "",
    "/* "&amp;TEXT(SOURCE!C1708,"???0")&amp;" *"&amp;
      SOURCE!D1708&amp;", "&amp; IF(SOURCE!$P$2-LEN(SOURCE!D1708) &gt;= 0, REPT(" ",SOURCE!$P$2-LEN(SOURCE!D1708)), "")&amp;
      SOURCE!E1708&amp;", "&amp; IF(SOURCE!$Q$2-LEN(SOURCE!E1708) &gt;= 0, REPT(" ",SOURCE!$Q$2-LEN(SOURCE!E1708)), "")&amp;
      SOURCE!F1708&amp;", "&amp; IF(SOURCE!$R$2-LEN(SOURCE!F1708) &gt;=0, REPT(" ",SOURCE!$R$2-LEN(SOURCE!F1708)), "")&amp;
      SOURCE!G1708&amp;", "&amp; IF(SOURCE!$S$2-LEN(SOURCE!G1708) &gt;= 0, REPT(" ",SOURCE!$S$2-LEN(SOURCE!G1708)), "")&amp;
      TEXT(SOURCE!H1708,"??0")&amp;", "&amp; IF(SOURCE!$T$2-3 &gt;= 0, REPT(" ",SOURCE!$T$2-3), "")&amp;
      TEXT(SOURCE!I1708,"??0")&amp;", "&amp; IF(SOURCE!$U$2-3 &gt;= 0, REPT(" ",SOURCE!$U$2-3), "")&amp;
      SOURCE!J1708&amp;", "&amp; IF(SOURCE!$V$2-LEN(SOURCE!J1708) &gt;= 0, REPT(" ",SOURCE!$V$2-LEN(SOURCE!J1708)), "")&amp;
      SOURCE!K1708&amp;      IF(SOURCE!$W$2-LEN(SOURCE!K1708) &gt;= 0, REPT(" ",SOURCE!$W$2-LEN(SOURCE!K1708)), "")&amp;
  ", "&amp; SOURCE!L1708&amp;      IF(SOURCE!$Y$2-LEN(SOURCE!L1708) &gt;= 0, REPT(" ",SOURCE!$Y$2-LEN(SOURCE!L1708)), "")&amp;
      "},"&amp;IF(SOURCE!M1708&lt;&gt;"","   "&amp;SOURCE!M1708,"")
 )
)</f>
        <v>/* 2020 */  { addItemToBuffer,             CHR_QOPPA,                   "",                                            STD_QOPPA,                                     0,       0,       CAT_NONE, SLS_UNCHANGED, US_UNCHANGED},   //JM GREEK</v>
      </c>
    </row>
    <row r="1709" spans="1:1">
      <c r="A1709" s="14" t="str">
        <f>IF(SOURCE!C1709&lt;0,VLOOKUP(SOURCE!C1709,lookups!A$1:B$25,2,0),
  IF(ISBLANK(SOURCE!C1709),
    "",
    "/* "&amp;TEXT(SOURCE!C1709,"???0")&amp;" *"&amp;
      SOURCE!D1709&amp;", "&amp; IF(SOURCE!$P$2-LEN(SOURCE!D1709) &gt;= 0, REPT(" ",SOURCE!$P$2-LEN(SOURCE!D1709)), "")&amp;
      SOURCE!E1709&amp;", "&amp; IF(SOURCE!$Q$2-LEN(SOURCE!E1709) &gt;= 0, REPT(" ",SOURCE!$Q$2-LEN(SOURCE!E1709)), "")&amp;
      SOURCE!F1709&amp;", "&amp; IF(SOURCE!$R$2-LEN(SOURCE!F1709) &gt;=0, REPT(" ",SOURCE!$R$2-LEN(SOURCE!F1709)), "")&amp;
      SOURCE!G1709&amp;", "&amp; IF(SOURCE!$S$2-LEN(SOURCE!G1709) &gt;= 0, REPT(" ",SOURCE!$S$2-LEN(SOURCE!G1709)), "")&amp;
      TEXT(SOURCE!H1709,"??0")&amp;", "&amp; IF(SOURCE!$T$2-3 &gt;= 0, REPT(" ",SOURCE!$T$2-3), "")&amp;
      TEXT(SOURCE!I1709,"??0")&amp;", "&amp; IF(SOURCE!$U$2-3 &gt;= 0, REPT(" ",SOURCE!$U$2-3), "")&amp;
      SOURCE!J1709&amp;", "&amp; IF(SOURCE!$V$2-LEN(SOURCE!J1709) &gt;= 0, REPT(" ",SOURCE!$V$2-LEN(SOURCE!J1709)), "")&amp;
      SOURCE!K1709&amp;      IF(SOURCE!$W$2-LEN(SOURCE!K1709) &gt;= 0, REPT(" ",SOURCE!$W$2-LEN(SOURCE!K1709)), "")&amp;
  ", "&amp; SOURCE!L1709&amp;      IF(SOURCE!$Y$2-LEN(SOURCE!L1709) &gt;= 0, REPT(" ",SOURCE!$Y$2-LEN(SOURCE!L1709)), "")&amp;
      "},"&amp;IF(SOURCE!M1709&lt;&gt;"","   "&amp;SOURCE!M1709,"")
 )
)</f>
        <v>/* 2021 */  { addItemToBuffer,             CHR_DIGAMMA,                 "",                                            STD_DIGAMMA,                                   0,       0,       CAT_NONE, SLS_UNCHANGED, US_UNCHANGED},   //JM GREEK</v>
      </c>
    </row>
    <row r="1710" spans="1:1">
      <c r="A1710" s="14" t="str">
        <f>IF(SOURCE!C1710&lt;0,VLOOKUP(SOURCE!C1710,lookups!A$1:B$25,2,0),
  IF(ISBLANK(SOURCE!C1710),
    "",
    "/* "&amp;TEXT(SOURCE!C1710,"???0")&amp;" *"&amp;
      SOURCE!D1710&amp;", "&amp; IF(SOURCE!$P$2-LEN(SOURCE!D1710) &gt;= 0, REPT(" ",SOURCE!$P$2-LEN(SOURCE!D1710)), "")&amp;
      SOURCE!E1710&amp;", "&amp; IF(SOURCE!$Q$2-LEN(SOURCE!E1710) &gt;= 0, REPT(" ",SOURCE!$Q$2-LEN(SOURCE!E1710)), "")&amp;
      SOURCE!F1710&amp;", "&amp; IF(SOURCE!$R$2-LEN(SOURCE!F1710) &gt;=0, REPT(" ",SOURCE!$R$2-LEN(SOURCE!F1710)), "")&amp;
      SOURCE!G1710&amp;", "&amp; IF(SOURCE!$S$2-LEN(SOURCE!G1710) &gt;= 0, REPT(" ",SOURCE!$S$2-LEN(SOURCE!G1710)), "")&amp;
      TEXT(SOURCE!H1710,"??0")&amp;", "&amp; IF(SOURCE!$T$2-3 &gt;= 0, REPT(" ",SOURCE!$T$2-3), "")&amp;
      TEXT(SOURCE!I1710,"??0")&amp;", "&amp; IF(SOURCE!$U$2-3 &gt;= 0, REPT(" ",SOURCE!$U$2-3), "")&amp;
      SOURCE!J1710&amp;", "&amp; IF(SOURCE!$V$2-LEN(SOURCE!J1710) &gt;= 0, REPT(" ",SOURCE!$V$2-LEN(SOURCE!J1710)), "")&amp;
      SOURCE!K1710&amp;      IF(SOURCE!$W$2-LEN(SOURCE!K1710) &gt;= 0, REPT(" ",SOURCE!$W$2-LEN(SOURCE!K1710)), "")&amp;
  ", "&amp; SOURCE!L1710&amp;      IF(SOURCE!$Y$2-LEN(SOURCE!L1710) &gt;= 0, REPT(" ",SOURCE!$Y$2-LEN(SOURCE!L1710)), "")&amp;
      "},"&amp;IF(SOURCE!M1710&lt;&gt;"","   "&amp;SOURCE!M1710,"")
 )
)</f>
        <v>/* 2022 */  { addItemToBuffer,             CHR_SAMPI,                   "",                                            STD_SAMPI,                                     0,       0,       CAT_NONE, SLS_UNCHANGED, US_UNCHANGED},   //JM GREEK</v>
      </c>
    </row>
    <row r="1711" spans="1:1">
      <c r="A1711" s="14" t="str">
        <f>IF(SOURCE!C1711&lt;0,VLOOKUP(SOURCE!C1711,lookups!A$1:B$25,2,0),
  IF(ISBLANK(SOURCE!C1711),
    "",
    "/* "&amp;TEXT(SOURCE!C1711,"???0")&amp;" *"&amp;
      SOURCE!D1711&amp;", "&amp; IF(SOURCE!$P$2-LEN(SOURCE!D1711) &gt;= 0, REPT(" ",SOURCE!$P$2-LEN(SOURCE!D1711)), "")&amp;
      SOURCE!E1711&amp;", "&amp; IF(SOURCE!$Q$2-LEN(SOURCE!E1711) &gt;= 0, REPT(" ",SOURCE!$Q$2-LEN(SOURCE!E1711)), "")&amp;
      SOURCE!F1711&amp;", "&amp; IF(SOURCE!$R$2-LEN(SOURCE!F1711) &gt;=0, REPT(" ",SOURCE!$R$2-LEN(SOURCE!F1711)), "")&amp;
      SOURCE!G1711&amp;", "&amp; IF(SOURCE!$S$2-LEN(SOURCE!G1711) &gt;= 0, REPT(" ",SOURCE!$S$2-LEN(SOURCE!G1711)), "")&amp;
      TEXT(SOURCE!H1711,"??0")&amp;", "&amp; IF(SOURCE!$T$2-3 &gt;= 0, REPT(" ",SOURCE!$T$2-3), "")&amp;
      TEXT(SOURCE!I1711,"??0")&amp;", "&amp; IF(SOURCE!$U$2-3 &gt;= 0, REPT(" ",SOURCE!$U$2-3), "")&amp;
      SOURCE!J1711&amp;", "&amp; IF(SOURCE!$V$2-LEN(SOURCE!J1711) &gt;= 0, REPT(" ",SOURCE!$V$2-LEN(SOURCE!J1711)), "")&amp;
      SOURCE!K1711&amp;      IF(SOURCE!$W$2-LEN(SOURCE!K1711) &gt;= 0, REPT(" ",SOURCE!$W$2-LEN(SOURCE!K1711)), "")&amp;
  ", "&amp; SOURCE!L1711&amp;      IF(SOURCE!$Y$2-LEN(SOURCE!L1711) &gt;= 0, REPT(" ",SOURCE!$Y$2-LEN(SOURCE!L1711)), "")&amp;
      "},"&amp;IF(SOURCE!M1711&lt;&gt;"","   "&amp;SOURCE!M1711,"")
 )
)</f>
        <v>/*  *,                                 ,                            0,                                             0,                                             0,       0,       ,                      , US_UNCHANGED},</v>
      </c>
    </row>
    <row r="1712" spans="1:1">
      <c r="A1712" s="14" t="str">
        <f>IF(SOURCE!C1712&lt;0,VLOOKUP(SOURCE!C1712,lookups!A$1:B$25,2,0),
  IF(ISBLANK(SOURCE!C1712),
    "",
    "/* "&amp;TEXT(SOURCE!C1712,"???0")&amp;" *"&amp;
      SOURCE!D1712&amp;", "&amp; IF(SOURCE!$P$2-LEN(SOURCE!D1712) &gt;= 0, REPT(" ",SOURCE!$P$2-LEN(SOURCE!D1712)), "")&amp;
      SOURCE!E1712&amp;", "&amp; IF(SOURCE!$Q$2-LEN(SOURCE!E1712) &gt;= 0, REPT(" ",SOURCE!$Q$2-LEN(SOURCE!E1712)), "")&amp;
      SOURCE!F1712&amp;", "&amp; IF(SOURCE!$R$2-LEN(SOURCE!F1712) &gt;=0, REPT(" ",SOURCE!$R$2-LEN(SOURCE!F1712)), "")&amp;
      SOURCE!G1712&amp;", "&amp; IF(SOURCE!$S$2-LEN(SOURCE!G1712) &gt;= 0, REPT(" ",SOURCE!$S$2-LEN(SOURCE!G1712)), "")&amp;
      TEXT(SOURCE!H1712,"??0")&amp;", "&amp; IF(SOURCE!$T$2-3 &gt;= 0, REPT(" ",SOURCE!$T$2-3), "")&amp;
      TEXT(SOURCE!I1712,"??0")&amp;", "&amp; IF(SOURCE!$U$2-3 &gt;= 0, REPT(" ",SOURCE!$U$2-3), "")&amp;
      SOURCE!J1712&amp;", "&amp; IF(SOURCE!$V$2-LEN(SOURCE!J1712) &gt;= 0, REPT(" ",SOURCE!$V$2-LEN(SOURCE!J1712)), "")&amp;
      SOURCE!K1712&amp;      IF(SOURCE!$W$2-LEN(SOURCE!K1712) &gt;= 0, REPT(" ",SOURCE!$W$2-LEN(SOURCE!K1712)), "")&amp;
  ", "&amp; SOURCE!L1712&amp;      IF(SOURCE!$Y$2-LEN(SOURCE!L1712) &gt;= 0, REPT(" ",SOURCE!$Y$2-LEN(SOURCE!L1712)), "")&amp;
      "},"&amp;IF(SOURCE!M1712&lt;&gt;"","   "&amp;SOURCE!M1712,"")
 )
)</f>
        <v>/* 2023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3" spans="1:1">
      <c r="A1713" s="14" t="str">
        <f>IF(SOURCE!C1713&lt;0,VLOOKUP(SOURCE!C1713,lookups!A$1:B$25,2,0),
  IF(ISBLANK(SOURCE!C1713),
    "",
    "/* "&amp;TEXT(SOURCE!C1713,"???0")&amp;" *"&amp;
      SOURCE!D1713&amp;", "&amp; IF(SOURCE!$P$2-LEN(SOURCE!D1713) &gt;= 0, REPT(" ",SOURCE!$P$2-LEN(SOURCE!D1713)), "")&amp;
      SOURCE!E1713&amp;", "&amp; IF(SOURCE!$Q$2-LEN(SOURCE!E1713) &gt;= 0, REPT(" ",SOURCE!$Q$2-LEN(SOURCE!E1713)), "")&amp;
      SOURCE!F1713&amp;", "&amp; IF(SOURCE!$R$2-LEN(SOURCE!F1713) &gt;=0, REPT(" ",SOURCE!$R$2-LEN(SOURCE!F1713)), "")&amp;
      SOURCE!G1713&amp;", "&amp; IF(SOURCE!$S$2-LEN(SOURCE!G1713) &gt;= 0, REPT(" ",SOURCE!$S$2-LEN(SOURCE!G1713)), "")&amp;
      TEXT(SOURCE!H1713,"??0")&amp;", "&amp; IF(SOURCE!$T$2-3 &gt;= 0, REPT(" ",SOURCE!$T$2-3), "")&amp;
      TEXT(SOURCE!I1713,"??0")&amp;", "&amp; IF(SOURCE!$U$2-3 &gt;= 0, REPT(" ",SOURCE!$U$2-3), "")&amp;
      SOURCE!J1713&amp;", "&amp; IF(SOURCE!$V$2-LEN(SOURCE!J1713) &gt;= 0, REPT(" ",SOURCE!$V$2-LEN(SOURCE!J1713)), "")&amp;
      SOURCE!K1713&amp;      IF(SOURCE!$W$2-LEN(SOURCE!K1713) &gt;= 0, REPT(" ",SOURCE!$W$2-LEN(SOURCE!K1713)), "")&amp;
  ", "&amp; SOURCE!L1713&amp;      IF(SOURCE!$Y$2-LEN(SOURCE!L1713) &gt;= 0, REPT(" ",SOURCE!$Y$2-LEN(SOURCE!L1713)), "")&amp;
      "},"&amp;IF(SOURCE!M1713&lt;&gt;"","   "&amp;SOURCE!M1713,"")
 )
)</f>
        <v>/* 2024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4" spans="1:1">
      <c r="A1714" s="14" t="str">
        <f>IF(SOURCE!C1714&lt;0,VLOOKUP(SOURCE!C1714,lookups!A$1:B$25,2,0),
  IF(ISBLANK(SOURCE!C1714),
    "",
    "/* "&amp;TEXT(SOURCE!C1714,"???0")&amp;" *"&amp;
      SOURCE!D1714&amp;", "&amp; IF(SOURCE!$P$2-LEN(SOURCE!D1714) &gt;= 0, REPT(" ",SOURCE!$P$2-LEN(SOURCE!D1714)), "")&amp;
      SOURCE!E1714&amp;", "&amp; IF(SOURCE!$Q$2-LEN(SOURCE!E1714) &gt;= 0, REPT(" ",SOURCE!$Q$2-LEN(SOURCE!E1714)), "")&amp;
      SOURCE!F1714&amp;", "&amp; IF(SOURCE!$R$2-LEN(SOURCE!F1714) &gt;=0, REPT(" ",SOURCE!$R$2-LEN(SOURCE!F1714)), "")&amp;
      SOURCE!G1714&amp;", "&amp; IF(SOURCE!$S$2-LEN(SOURCE!G1714) &gt;= 0, REPT(" ",SOURCE!$S$2-LEN(SOURCE!G1714)), "")&amp;
      TEXT(SOURCE!H1714,"??0")&amp;", "&amp; IF(SOURCE!$T$2-3 &gt;= 0, REPT(" ",SOURCE!$T$2-3), "")&amp;
      TEXT(SOURCE!I1714,"??0")&amp;", "&amp; IF(SOURCE!$U$2-3 &gt;= 0, REPT(" ",SOURCE!$U$2-3), "")&amp;
      SOURCE!J1714&amp;", "&amp; IF(SOURCE!$V$2-LEN(SOURCE!J1714) &gt;= 0, REPT(" ",SOURCE!$V$2-LEN(SOURCE!J1714)), "")&amp;
      SOURCE!K1714&amp;      IF(SOURCE!$W$2-LEN(SOURCE!K1714) &gt;= 0, REPT(" ",SOURCE!$W$2-LEN(SOURCE!K1714)), "")&amp;
  ", "&amp; SOURCE!L1714&amp;      IF(SOURCE!$Y$2-LEN(SOURCE!L1714) &gt;= 0, REPT(" ",SOURCE!$Y$2-LEN(SOURCE!L1714)), "")&amp;
      "},"&amp;IF(SOURCE!M1714&lt;&gt;"","   "&amp;SOURCE!M1714,"")
 )
)</f>
        <v>/* 2025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5" spans="1:1">
      <c r="A1715" s="14" t="str">
        <f>IF(SOURCE!C1715&lt;0,VLOOKUP(SOURCE!C1715,lookups!A$1:B$25,2,0),
  IF(ISBLANK(SOURCE!C1715),
    "",
    "/* "&amp;TEXT(SOURCE!C1715,"???0")&amp;" *"&amp;
      SOURCE!D1715&amp;", "&amp; IF(SOURCE!$P$2-LEN(SOURCE!D1715) &gt;= 0, REPT(" ",SOURCE!$P$2-LEN(SOURCE!D1715)), "")&amp;
      SOURCE!E1715&amp;", "&amp; IF(SOURCE!$Q$2-LEN(SOURCE!E1715) &gt;= 0, REPT(" ",SOURCE!$Q$2-LEN(SOURCE!E1715)), "")&amp;
      SOURCE!F1715&amp;", "&amp; IF(SOURCE!$R$2-LEN(SOURCE!F1715) &gt;=0, REPT(" ",SOURCE!$R$2-LEN(SOURCE!F1715)), "")&amp;
      SOURCE!G1715&amp;", "&amp; IF(SOURCE!$S$2-LEN(SOURCE!G1715) &gt;= 0, REPT(" ",SOURCE!$S$2-LEN(SOURCE!G1715)), "")&amp;
      TEXT(SOURCE!H1715,"??0")&amp;", "&amp; IF(SOURCE!$T$2-3 &gt;= 0, REPT(" ",SOURCE!$T$2-3), "")&amp;
      TEXT(SOURCE!I1715,"??0")&amp;", "&amp; IF(SOURCE!$U$2-3 &gt;= 0, REPT(" ",SOURCE!$U$2-3), "")&amp;
      SOURCE!J1715&amp;", "&amp; IF(SOURCE!$V$2-LEN(SOURCE!J1715) &gt;= 0, REPT(" ",SOURCE!$V$2-LEN(SOURCE!J1715)), "")&amp;
      SOURCE!K1715&amp;      IF(SOURCE!$W$2-LEN(SOURCE!K1715) &gt;= 0, REPT(" ",SOURCE!$W$2-LEN(SOURCE!K1715)), "")&amp;
  ", "&amp; SOURCE!L1715&amp;      IF(SOURCE!$Y$2-LEN(SOURCE!L1715) &gt;= 0, REPT(" ",SOURCE!$Y$2-LEN(SOURCE!L1715)), "")&amp;
      "},"&amp;IF(SOURCE!M1715&lt;&gt;"","   "&amp;SOURCE!M1715,"")
 )
)</f>
        <v>/* 2026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6" spans="1:1">
      <c r="A1716" s="14" t="str">
        <f>IF(SOURCE!C1716&lt;0,VLOOKUP(SOURCE!C1716,lookups!A$1:B$25,2,0),
  IF(ISBLANK(SOURCE!C1716),
    "",
    "/* "&amp;TEXT(SOURCE!C1716,"???0")&amp;" *"&amp;
      SOURCE!D1716&amp;", "&amp; IF(SOURCE!$P$2-LEN(SOURCE!D1716) &gt;= 0, REPT(" ",SOURCE!$P$2-LEN(SOURCE!D1716)), "")&amp;
      SOURCE!E1716&amp;", "&amp; IF(SOURCE!$Q$2-LEN(SOURCE!E1716) &gt;= 0, REPT(" ",SOURCE!$Q$2-LEN(SOURCE!E1716)), "")&amp;
      SOURCE!F1716&amp;", "&amp; IF(SOURCE!$R$2-LEN(SOURCE!F1716) &gt;=0, REPT(" ",SOURCE!$R$2-LEN(SOURCE!F1716)), "")&amp;
      SOURCE!G1716&amp;", "&amp; IF(SOURCE!$S$2-LEN(SOURCE!G1716) &gt;= 0, REPT(" ",SOURCE!$S$2-LEN(SOURCE!G1716)), "")&amp;
      TEXT(SOURCE!H1716,"??0")&amp;", "&amp; IF(SOURCE!$T$2-3 &gt;= 0, REPT(" ",SOURCE!$T$2-3), "")&amp;
      TEXT(SOURCE!I1716,"??0")&amp;", "&amp; IF(SOURCE!$U$2-3 &gt;= 0, REPT(" ",SOURCE!$U$2-3), "")&amp;
      SOURCE!J1716&amp;", "&amp; IF(SOURCE!$V$2-LEN(SOURCE!J1716) &gt;= 0, REPT(" ",SOURCE!$V$2-LEN(SOURCE!J1716)), "")&amp;
      SOURCE!K1716&amp;      IF(SOURCE!$W$2-LEN(SOURCE!K1716) &gt;= 0, REPT(" ",SOURCE!$W$2-LEN(SOURCE!K1716)), "")&amp;
  ", "&amp; SOURCE!L1716&amp;      IF(SOURCE!$Y$2-LEN(SOURCE!L1716) &gt;= 0, REPT(" ",SOURCE!$Y$2-LEN(SOURCE!L1716)), "")&amp;
      "},"&amp;IF(SOURCE!M1716&lt;&gt;"","   "&amp;SOURCE!M1716,"")
 )
)</f>
        <v>/* 2027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7" spans="1:1">
      <c r="A1717" s="14" t="str">
        <f>IF(SOURCE!C1717&lt;0,VLOOKUP(SOURCE!C1717,lookups!A$1:B$25,2,0),
  IF(ISBLANK(SOURCE!C1717),
    "",
    "/* "&amp;TEXT(SOURCE!C1717,"???0")&amp;" *"&amp;
      SOURCE!D1717&amp;", "&amp; IF(SOURCE!$P$2-LEN(SOURCE!D1717) &gt;= 0, REPT(" ",SOURCE!$P$2-LEN(SOURCE!D1717)), "")&amp;
      SOURCE!E1717&amp;", "&amp; IF(SOURCE!$Q$2-LEN(SOURCE!E1717) &gt;= 0, REPT(" ",SOURCE!$Q$2-LEN(SOURCE!E1717)), "")&amp;
      SOURCE!F1717&amp;", "&amp; IF(SOURCE!$R$2-LEN(SOURCE!F1717) &gt;=0, REPT(" ",SOURCE!$R$2-LEN(SOURCE!F1717)), "")&amp;
      SOURCE!G1717&amp;", "&amp; IF(SOURCE!$S$2-LEN(SOURCE!G1717) &gt;= 0, REPT(" ",SOURCE!$S$2-LEN(SOURCE!G1717)), "")&amp;
      TEXT(SOURCE!H1717,"??0")&amp;", "&amp; IF(SOURCE!$T$2-3 &gt;= 0, REPT(" ",SOURCE!$T$2-3), "")&amp;
      TEXT(SOURCE!I1717,"??0")&amp;", "&amp; IF(SOURCE!$U$2-3 &gt;= 0, REPT(" ",SOURCE!$U$2-3), "")&amp;
      SOURCE!J1717&amp;", "&amp; IF(SOURCE!$V$2-LEN(SOURCE!J1717) &gt;= 0, REPT(" ",SOURCE!$V$2-LEN(SOURCE!J1717)), "")&amp;
      SOURCE!K1717&amp;      IF(SOURCE!$W$2-LEN(SOURCE!K1717) &gt;= 0, REPT(" ",SOURCE!$W$2-LEN(SOURCE!K1717)), "")&amp;
  ", "&amp; SOURCE!L1717&amp;      IF(SOURCE!$Y$2-LEN(SOURCE!L1717) &gt;= 0, REPT(" ",SOURCE!$Y$2-LEN(SOURCE!L1717)), "")&amp;
      "},"&amp;IF(SOURCE!M1717&lt;&gt;"","   "&amp;SOURCE!M1717,"")
 )
)</f>
        <v>/* 2028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8" spans="1:1">
      <c r="A1718" s="14" t="str">
        <f>IF(SOURCE!C1718&lt;0,VLOOKUP(SOURCE!C1718,lookups!A$1:B$25,2,0),
  IF(ISBLANK(SOURCE!C1718),
    "",
    "/* "&amp;TEXT(SOURCE!C1718,"???0")&amp;" *"&amp;
      SOURCE!D1718&amp;", "&amp; IF(SOURCE!$P$2-LEN(SOURCE!D1718) &gt;= 0, REPT(" ",SOURCE!$P$2-LEN(SOURCE!D1718)), "")&amp;
      SOURCE!E1718&amp;", "&amp; IF(SOURCE!$Q$2-LEN(SOURCE!E1718) &gt;= 0, REPT(" ",SOURCE!$Q$2-LEN(SOURCE!E1718)), "")&amp;
      SOURCE!F1718&amp;", "&amp; IF(SOURCE!$R$2-LEN(SOURCE!F1718) &gt;=0, REPT(" ",SOURCE!$R$2-LEN(SOURCE!F1718)), "")&amp;
      SOURCE!G1718&amp;", "&amp; IF(SOURCE!$S$2-LEN(SOURCE!G1718) &gt;= 0, REPT(" ",SOURCE!$S$2-LEN(SOURCE!G1718)), "")&amp;
      TEXT(SOURCE!H1718,"??0")&amp;", "&amp; IF(SOURCE!$T$2-3 &gt;= 0, REPT(" ",SOURCE!$T$2-3), "")&amp;
      TEXT(SOURCE!I1718,"??0")&amp;", "&amp; IF(SOURCE!$U$2-3 &gt;= 0, REPT(" ",SOURCE!$U$2-3), "")&amp;
      SOURCE!J1718&amp;", "&amp; IF(SOURCE!$V$2-LEN(SOURCE!J1718) &gt;= 0, REPT(" ",SOURCE!$V$2-LEN(SOURCE!J1718)), "")&amp;
      SOURCE!K1718&amp;      IF(SOURCE!$W$2-LEN(SOURCE!K1718) &gt;= 0, REPT(" ",SOURCE!$W$2-LEN(SOURCE!K1718)), "")&amp;
  ", "&amp; SOURCE!L1718&amp;      IF(SOURCE!$Y$2-LEN(SOURCE!L1718) &gt;= 0, REPT(" ",SOURCE!$Y$2-LEN(SOURCE!L1718)), "")&amp;
      "},"&amp;IF(SOURCE!M1718&lt;&gt;"","   "&amp;SOURCE!M1718,"")
 )
)</f>
        <v>/* 2029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9" spans="1:1">
      <c r="A1719" s="14" t="str">
        <f>IF(SOURCE!C1719&lt;0,VLOOKUP(SOURCE!C1719,lookups!A$1:B$25,2,0),
  IF(ISBLANK(SOURCE!C1719),
    "",
    "/* "&amp;TEXT(SOURCE!C1719,"???0")&amp;" *"&amp;
      SOURCE!D1719&amp;", "&amp; IF(SOURCE!$P$2-LEN(SOURCE!D1719) &gt;= 0, REPT(" ",SOURCE!$P$2-LEN(SOURCE!D1719)), "")&amp;
      SOURCE!E1719&amp;", "&amp; IF(SOURCE!$Q$2-LEN(SOURCE!E1719) &gt;= 0, REPT(" ",SOURCE!$Q$2-LEN(SOURCE!E1719)), "")&amp;
      SOURCE!F1719&amp;", "&amp; IF(SOURCE!$R$2-LEN(SOURCE!F1719) &gt;=0, REPT(" ",SOURCE!$R$2-LEN(SOURCE!F1719)), "")&amp;
      SOURCE!G1719&amp;", "&amp; IF(SOURCE!$S$2-LEN(SOURCE!G1719) &gt;= 0, REPT(" ",SOURCE!$S$2-LEN(SOURCE!G1719)), "")&amp;
      TEXT(SOURCE!H1719,"??0")&amp;", "&amp; IF(SOURCE!$T$2-3 &gt;= 0, REPT(" ",SOURCE!$T$2-3), "")&amp;
      TEXT(SOURCE!I1719,"??0")&amp;", "&amp; IF(SOURCE!$U$2-3 &gt;= 0, REPT(" ",SOURCE!$U$2-3), "")&amp;
      SOURCE!J1719&amp;", "&amp; IF(SOURCE!$V$2-LEN(SOURCE!J1719) &gt;= 0, REPT(" ",SOURCE!$V$2-LEN(SOURCE!J1719)), "")&amp;
      SOURCE!K1719&amp;      IF(SOURCE!$W$2-LEN(SOURCE!K1719) &gt;= 0, REPT(" ",SOURCE!$W$2-LEN(SOURCE!K1719)), "")&amp;
  ", "&amp; SOURCE!L1719&amp;      IF(SOURCE!$Y$2-LEN(SOURCE!L1719) &gt;= 0, REPT(" ",SOURCE!$Y$2-LEN(SOURCE!L1719)), "")&amp;
      "},"&amp;IF(SOURCE!M1719&lt;&gt;"","   "&amp;SOURCE!M1719,"")
 )
)</f>
        <v>/* 2030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0" spans="1:1">
      <c r="A1720" s="14" t="str">
        <f>IF(SOURCE!C1720&lt;0,VLOOKUP(SOURCE!C1720,lookups!A$1:B$25,2,0),
  IF(ISBLANK(SOURCE!C1720),
    "",
    "/* "&amp;TEXT(SOURCE!C1720,"???0")&amp;" *"&amp;
      SOURCE!D1720&amp;", "&amp; IF(SOURCE!$P$2-LEN(SOURCE!D1720) &gt;= 0, REPT(" ",SOURCE!$P$2-LEN(SOURCE!D1720)), "")&amp;
      SOURCE!E1720&amp;", "&amp; IF(SOURCE!$Q$2-LEN(SOURCE!E1720) &gt;= 0, REPT(" ",SOURCE!$Q$2-LEN(SOURCE!E1720)), "")&amp;
      SOURCE!F1720&amp;", "&amp; IF(SOURCE!$R$2-LEN(SOURCE!F1720) &gt;=0, REPT(" ",SOURCE!$R$2-LEN(SOURCE!F1720)), "")&amp;
      SOURCE!G1720&amp;", "&amp; IF(SOURCE!$S$2-LEN(SOURCE!G1720) &gt;= 0, REPT(" ",SOURCE!$S$2-LEN(SOURCE!G1720)), "")&amp;
      TEXT(SOURCE!H1720,"??0")&amp;", "&amp; IF(SOURCE!$T$2-3 &gt;= 0, REPT(" ",SOURCE!$T$2-3), "")&amp;
      TEXT(SOURCE!I1720,"??0")&amp;", "&amp; IF(SOURCE!$U$2-3 &gt;= 0, REPT(" ",SOURCE!$U$2-3), "")&amp;
      SOURCE!J1720&amp;", "&amp; IF(SOURCE!$V$2-LEN(SOURCE!J1720) &gt;= 0, REPT(" ",SOURCE!$V$2-LEN(SOURCE!J1720)), "")&amp;
      SOURCE!K1720&amp;      IF(SOURCE!$W$2-LEN(SOURCE!K1720) &gt;= 0, REPT(" ",SOURCE!$W$2-LEN(SOURCE!K1720)), "")&amp;
  ", "&amp; SOURCE!L1720&amp;      IF(SOURCE!$Y$2-LEN(SOURCE!L1720) &gt;= 0, REPT(" ",SOURCE!$Y$2-LEN(SOURCE!L1720)), "")&amp;
      "},"&amp;IF(SOURCE!M1720&lt;&gt;"","   "&amp;SOURCE!M1720,"")
 )
)</f>
        <v>/* 2031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1" spans="1:1">
      <c r="A1721" s="14" t="str">
        <f>IF(SOURCE!C1721&lt;0,VLOOKUP(SOURCE!C1721,lookups!A$1:B$25,2,0),
  IF(ISBLANK(SOURCE!C1721),
    "",
    "/* "&amp;TEXT(SOURCE!C1721,"???0")&amp;" *"&amp;
      SOURCE!D1721&amp;", "&amp; IF(SOURCE!$P$2-LEN(SOURCE!D1721) &gt;= 0, REPT(" ",SOURCE!$P$2-LEN(SOURCE!D1721)), "")&amp;
      SOURCE!E1721&amp;", "&amp; IF(SOURCE!$Q$2-LEN(SOURCE!E1721) &gt;= 0, REPT(" ",SOURCE!$Q$2-LEN(SOURCE!E1721)), "")&amp;
      SOURCE!F1721&amp;", "&amp; IF(SOURCE!$R$2-LEN(SOURCE!F1721) &gt;=0, REPT(" ",SOURCE!$R$2-LEN(SOURCE!F1721)), "")&amp;
      SOURCE!G1721&amp;", "&amp; IF(SOURCE!$S$2-LEN(SOURCE!G1721) &gt;= 0, REPT(" ",SOURCE!$S$2-LEN(SOURCE!G1721)), "")&amp;
      TEXT(SOURCE!H1721,"??0")&amp;", "&amp; IF(SOURCE!$T$2-3 &gt;= 0, REPT(" ",SOURCE!$T$2-3), "")&amp;
      TEXT(SOURCE!I1721,"??0")&amp;", "&amp; IF(SOURCE!$U$2-3 &gt;= 0, REPT(" ",SOURCE!$U$2-3), "")&amp;
      SOURCE!J1721&amp;", "&amp; IF(SOURCE!$V$2-LEN(SOURCE!J1721) &gt;= 0, REPT(" ",SOURCE!$V$2-LEN(SOURCE!J1721)), "")&amp;
      SOURCE!K1721&amp;      IF(SOURCE!$W$2-LEN(SOURCE!K1721) &gt;= 0, REPT(" ",SOURCE!$W$2-LEN(SOURCE!K1721)), "")&amp;
  ", "&amp; SOURCE!L1721&amp;      IF(SOURCE!$Y$2-LEN(SOURCE!L1721) &gt;= 0, REPT(" ",SOURCE!$Y$2-LEN(SOURCE!L1721)), "")&amp;
      "},"&amp;IF(SOURCE!M1721&lt;&gt;"","   "&amp;SOURCE!M1721,"")
 )
)</f>
        <v>/* 2032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2" spans="1:1">
      <c r="A1722" s="14" t="str">
        <f>IF(SOURCE!C1722&lt;0,VLOOKUP(SOURCE!C1722,lookups!A$1:B$25,2,0),
  IF(ISBLANK(SOURCE!C1722),
    "",
    "/* "&amp;TEXT(SOURCE!C1722,"???0")&amp;" *"&amp;
      SOURCE!D1722&amp;", "&amp; IF(SOURCE!$P$2-LEN(SOURCE!D1722) &gt;= 0, REPT(" ",SOURCE!$P$2-LEN(SOURCE!D1722)), "")&amp;
      SOURCE!E1722&amp;", "&amp; IF(SOURCE!$Q$2-LEN(SOURCE!E1722) &gt;= 0, REPT(" ",SOURCE!$Q$2-LEN(SOURCE!E1722)), "")&amp;
      SOURCE!F1722&amp;", "&amp; IF(SOURCE!$R$2-LEN(SOURCE!F1722) &gt;=0, REPT(" ",SOURCE!$R$2-LEN(SOURCE!F1722)), "")&amp;
      SOURCE!G1722&amp;", "&amp; IF(SOURCE!$S$2-LEN(SOURCE!G1722) &gt;= 0, REPT(" ",SOURCE!$S$2-LEN(SOURCE!G1722)), "")&amp;
      TEXT(SOURCE!H1722,"??0")&amp;", "&amp; IF(SOURCE!$T$2-3 &gt;= 0, REPT(" ",SOURCE!$T$2-3), "")&amp;
      TEXT(SOURCE!I1722,"??0")&amp;", "&amp; IF(SOURCE!$U$2-3 &gt;= 0, REPT(" ",SOURCE!$U$2-3), "")&amp;
      SOURCE!J1722&amp;", "&amp; IF(SOURCE!$V$2-LEN(SOURCE!J1722) &gt;= 0, REPT(" ",SOURCE!$V$2-LEN(SOURCE!J1722)), "")&amp;
      SOURCE!K1722&amp;      IF(SOURCE!$W$2-LEN(SOURCE!K1722) &gt;= 0, REPT(" ",SOURCE!$W$2-LEN(SOURCE!K1722)), "")&amp;
  ", "&amp; SOURCE!L1722&amp;      IF(SOURCE!$Y$2-LEN(SOURCE!L1722) &gt;= 0, REPT(" ",SOURCE!$Y$2-LEN(SOURCE!L1722)), "")&amp;
      "},"&amp;IF(SOURCE!M1722&lt;&gt;"","   "&amp;SOURCE!M1722,"")
 )
)</f>
        <v>/* 2033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3" spans="1:1">
      <c r="A1723" s="14" t="str">
        <f>IF(SOURCE!C1723&lt;0,VLOOKUP(SOURCE!C1723,lookups!A$1:B$25,2,0),
  IF(ISBLANK(SOURCE!C1723),
    "",
    "/* "&amp;TEXT(SOURCE!C1723,"???0")&amp;" *"&amp;
      SOURCE!D1723&amp;", "&amp; IF(SOURCE!$P$2-LEN(SOURCE!D1723) &gt;= 0, REPT(" ",SOURCE!$P$2-LEN(SOURCE!D1723)), "")&amp;
      SOURCE!E1723&amp;", "&amp; IF(SOURCE!$Q$2-LEN(SOURCE!E1723) &gt;= 0, REPT(" ",SOURCE!$Q$2-LEN(SOURCE!E1723)), "")&amp;
      SOURCE!F1723&amp;", "&amp; IF(SOURCE!$R$2-LEN(SOURCE!F1723) &gt;=0, REPT(" ",SOURCE!$R$2-LEN(SOURCE!F1723)), "")&amp;
      SOURCE!G1723&amp;", "&amp; IF(SOURCE!$S$2-LEN(SOURCE!G1723) &gt;= 0, REPT(" ",SOURCE!$S$2-LEN(SOURCE!G1723)), "")&amp;
      TEXT(SOURCE!H1723,"??0")&amp;", "&amp; IF(SOURCE!$T$2-3 &gt;= 0, REPT(" ",SOURCE!$T$2-3), "")&amp;
      TEXT(SOURCE!I1723,"??0")&amp;", "&amp; IF(SOURCE!$U$2-3 &gt;= 0, REPT(" ",SOURCE!$U$2-3), "")&amp;
      SOURCE!J1723&amp;", "&amp; IF(SOURCE!$V$2-LEN(SOURCE!J1723) &gt;= 0, REPT(" ",SOURCE!$V$2-LEN(SOURCE!J1723)), "")&amp;
      SOURCE!K1723&amp;      IF(SOURCE!$W$2-LEN(SOURCE!K1723) &gt;= 0, REPT(" ",SOURCE!$W$2-LEN(SOURCE!K1723)), "")&amp;
  ", "&amp; SOURCE!L1723&amp;      IF(SOURCE!$Y$2-LEN(SOURCE!L1723) &gt;= 0, REPT(" ",SOURCE!$Y$2-LEN(SOURCE!L1723)), "")&amp;
      "},"&amp;IF(SOURCE!M1723&lt;&gt;"","   "&amp;SOURCE!M1723,"")
 )
)</f>
        <v>/* 2034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4" spans="1:1">
      <c r="A1724" s="14" t="str">
        <f>IF(SOURCE!C1724&lt;0,VLOOKUP(SOURCE!C1724,lookups!A$1:B$25,2,0),
  IF(ISBLANK(SOURCE!C1724),
    "",
    "/* "&amp;TEXT(SOURCE!C1724,"???0")&amp;" *"&amp;
      SOURCE!D1724&amp;", "&amp; IF(SOURCE!$P$2-LEN(SOURCE!D1724) &gt;= 0, REPT(" ",SOURCE!$P$2-LEN(SOURCE!D1724)), "")&amp;
      SOURCE!E1724&amp;", "&amp; IF(SOURCE!$Q$2-LEN(SOURCE!E1724) &gt;= 0, REPT(" ",SOURCE!$Q$2-LEN(SOURCE!E1724)), "")&amp;
      SOURCE!F1724&amp;", "&amp; IF(SOURCE!$R$2-LEN(SOURCE!F1724) &gt;=0, REPT(" ",SOURCE!$R$2-LEN(SOURCE!F1724)), "")&amp;
      SOURCE!G1724&amp;", "&amp; IF(SOURCE!$S$2-LEN(SOURCE!G1724) &gt;= 0, REPT(" ",SOURCE!$S$2-LEN(SOURCE!G1724)), "")&amp;
      TEXT(SOURCE!H1724,"??0")&amp;", "&amp; IF(SOURCE!$T$2-3 &gt;= 0, REPT(" ",SOURCE!$T$2-3), "")&amp;
      TEXT(SOURCE!I1724,"??0")&amp;", "&amp; IF(SOURCE!$U$2-3 &gt;= 0, REPT(" ",SOURCE!$U$2-3), "")&amp;
      SOURCE!J1724&amp;", "&amp; IF(SOURCE!$V$2-LEN(SOURCE!J1724) &gt;= 0, REPT(" ",SOURCE!$V$2-LEN(SOURCE!J1724)), "")&amp;
      SOURCE!K1724&amp;      IF(SOURCE!$W$2-LEN(SOURCE!K1724) &gt;= 0, REPT(" ",SOURCE!$W$2-LEN(SOURCE!K1724)), "")&amp;
  ", "&amp; SOURCE!L1724&amp;      IF(SOURCE!$Y$2-LEN(SOURCE!L1724) &gt;= 0, REPT(" ",SOURCE!$Y$2-LEN(SOURCE!L1724)), "")&amp;
      "},"&amp;IF(SOURCE!M1724&lt;&gt;"","   "&amp;SOURCE!M1724,"")
 )
)</f>
        <v>/* 2035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5" spans="1:1">
      <c r="A1725" s="14" t="str">
        <f>IF(SOURCE!C1725&lt;0,VLOOKUP(SOURCE!C1725,lookups!A$1:B$25,2,0),
  IF(ISBLANK(SOURCE!C1725),
    "",
    "/* "&amp;TEXT(SOURCE!C1725,"???0")&amp;" *"&amp;
      SOURCE!D1725&amp;", "&amp; IF(SOURCE!$P$2-LEN(SOURCE!D1725) &gt;= 0, REPT(" ",SOURCE!$P$2-LEN(SOURCE!D1725)), "")&amp;
      SOURCE!E1725&amp;", "&amp; IF(SOURCE!$Q$2-LEN(SOURCE!E1725) &gt;= 0, REPT(" ",SOURCE!$Q$2-LEN(SOURCE!E1725)), "")&amp;
      SOURCE!F1725&amp;", "&amp; IF(SOURCE!$R$2-LEN(SOURCE!F1725) &gt;=0, REPT(" ",SOURCE!$R$2-LEN(SOURCE!F1725)), "")&amp;
      SOURCE!G1725&amp;", "&amp; IF(SOURCE!$S$2-LEN(SOURCE!G1725) &gt;= 0, REPT(" ",SOURCE!$S$2-LEN(SOURCE!G1725)), "")&amp;
      TEXT(SOURCE!H1725,"??0")&amp;", "&amp; IF(SOURCE!$T$2-3 &gt;= 0, REPT(" ",SOURCE!$T$2-3), "")&amp;
      TEXT(SOURCE!I1725,"??0")&amp;", "&amp; IF(SOURCE!$U$2-3 &gt;= 0, REPT(" ",SOURCE!$U$2-3), "")&amp;
      SOURCE!J1725&amp;", "&amp; IF(SOURCE!$V$2-LEN(SOURCE!J1725) &gt;= 0, REPT(" ",SOURCE!$V$2-LEN(SOURCE!J1725)), "")&amp;
      SOURCE!K1725&amp;      IF(SOURCE!$W$2-LEN(SOURCE!K1725) &gt;= 0, REPT(" ",SOURCE!$W$2-LEN(SOURCE!K1725)), "")&amp;
  ", "&amp; SOURCE!L1725&amp;      IF(SOURCE!$Y$2-LEN(SOURCE!L1725) &gt;= 0, REPT(" ",SOURCE!$Y$2-LEN(SOURCE!L1725)), "")&amp;
      "},"&amp;IF(SOURCE!M1725&lt;&gt;"","   "&amp;SOURCE!M1725,"")
 )
)</f>
        <v>/* 2036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6" spans="1:1">
      <c r="A1726" s="14" t="str">
        <f>IF(SOURCE!C1726&lt;0,VLOOKUP(SOURCE!C1726,lookups!A$1:B$25,2,0),
  IF(ISBLANK(SOURCE!C1726),
    "",
    "/* "&amp;TEXT(SOURCE!C1726,"???0")&amp;" *"&amp;
      SOURCE!D1726&amp;", "&amp; IF(SOURCE!$P$2-LEN(SOURCE!D1726) &gt;= 0, REPT(" ",SOURCE!$P$2-LEN(SOURCE!D1726)), "")&amp;
      SOURCE!E1726&amp;", "&amp; IF(SOURCE!$Q$2-LEN(SOURCE!E1726) &gt;= 0, REPT(" ",SOURCE!$Q$2-LEN(SOURCE!E1726)), "")&amp;
      SOURCE!F1726&amp;", "&amp; IF(SOURCE!$R$2-LEN(SOURCE!F1726) &gt;=0, REPT(" ",SOURCE!$R$2-LEN(SOURCE!F1726)), "")&amp;
      SOURCE!G1726&amp;", "&amp; IF(SOURCE!$S$2-LEN(SOURCE!G1726) &gt;= 0, REPT(" ",SOURCE!$S$2-LEN(SOURCE!G1726)), "")&amp;
      TEXT(SOURCE!H1726,"??0")&amp;", "&amp; IF(SOURCE!$T$2-3 &gt;= 0, REPT(" ",SOURCE!$T$2-3), "")&amp;
      TEXT(SOURCE!I1726,"??0")&amp;", "&amp; IF(SOURCE!$U$2-3 &gt;= 0, REPT(" ",SOURCE!$U$2-3), "")&amp;
      SOURCE!J1726&amp;", "&amp; IF(SOURCE!$V$2-LEN(SOURCE!J1726) &gt;= 0, REPT(" ",SOURCE!$V$2-LEN(SOURCE!J1726)), "")&amp;
      SOURCE!K1726&amp;      IF(SOURCE!$W$2-LEN(SOURCE!K1726) &gt;= 0, REPT(" ",SOURCE!$W$2-LEN(SOURCE!K1726)), "")&amp;
  ", "&amp; SOURCE!L1726&amp;      IF(SOURCE!$Y$2-LEN(SOURCE!L1726) &gt;= 0, REPT(" ",SOURCE!$Y$2-LEN(SOURCE!L1726)), "")&amp;
      "},"&amp;IF(SOURCE!M1726&lt;&gt;"","   "&amp;SOURCE!M1726,"")
 )
)</f>
        <v>/* 2037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7" spans="1:1">
      <c r="A1727" s="14" t="str">
        <f>IF(SOURCE!C1727&lt;0,VLOOKUP(SOURCE!C1727,lookups!A$1:B$25,2,0),
  IF(ISBLANK(SOURCE!C1727),
    "",
    "/* "&amp;TEXT(SOURCE!C1727,"???0")&amp;" *"&amp;
      SOURCE!D1727&amp;", "&amp; IF(SOURCE!$P$2-LEN(SOURCE!D1727) &gt;= 0, REPT(" ",SOURCE!$P$2-LEN(SOURCE!D1727)), "")&amp;
      SOURCE!E1727&amp;", "&amp; IF(SOURCE!$Q$2-LEN(SOURCE!E1727) &gt;= 0, REPT(" ",SOURCE!$Q$2-LEN(SOURCE!E1727)), "")&amp;
      SOURCE!F1727&amp;", "&amp; IF(SOURCE!$R$2-LEN(SOURCE!F1727) &gt;=0, REPT(" ",SOURCE!$R$2-LEN(SOURCE!F1727)), "")&amp;
      SOURCE!G1727&amp;", "&amp; IF(SOURCE!$S$2-LEN(SOURCE!G1727) &gt;= 0, REPT(" ",SOURCE!$S$2-LEN(SOURCE!G1727)), "")&amp;
      TEXT(SOURCE!H1727,"??0")&amp;", "&amp; IF(SOURCE!$T$2-3 &gt;= 0, REPT(" ",SOURCE!$T$2-3), "")&amp;
      TEXT(SOURCE!I1727,"??0")&amp;", "&amp; IF(SOURCE!$U$2-3 &gt;= 0, REPT(" ",SOURCE!$U$2-3), "")&amp;
      SOURCE!J1727&amp;", "&amp; IF(SOURCE!$V$2-LEN(SOURCE!J1727) &gt;= 0, REPT(" ",SOURCE!$V$2-LEN(SOURCE!J1727)), "")&amp;
      SOURCE!K1727&amp;      IF(SOURCE!$W$2-LEN(SOURCE!K1727) &gt;= 0, REPT(" ",SOURCE!$W$2-LEN(SOURCE!K1727)), "")&amp;
  ", "&amp; SOURCE!L1727&amp;      IF(SOURCE!$Y$2-LEN(SOURCE!L1727) &gt;= 0, REPT(" ",SOURCE!$Y$2-LEN(SOURCE!L1727)), "")&amp;
      "},"&amp;IF(SOURCE!M1727&lt;&gt;"","   "&amp;SOURCE!M1727,"")
 )
)</f>
        <v>/* 2038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8" spans="1:1">
      <c r="A1728" s="14" t="str">
        <f>IF(SOURCE!C1728&lt;0,VLOOKUP(SOURCE!C1728,lookups!A$1:B$25,2,0),
  IF(ISBLANK(SOURCE!C1728),
    "",
    "/* "&amp;TEXT(SOURCE!C1728,"???0")&amp;" *"&amp;
      SOURCE!D1728&amp;", "&amp; IF(SOURCE!$P$2-LEN(SOURCE!D1728) &gt;= 0, REPT(" ",SOURCE!$P$2-LEN(SOURCE!D1728)), "")&amp;
      SOURCE!E1728&amp;", "&amp; IF(SOURCE!$Q$2-LEN(SOURCE!E1728) &gt;= 0, REPT(" ",SOURCE!$Q$2-LEN(SOURCE!E1728)), "")&amp;
      SOURCE!F1728&amp;", "&amp; IF(SOURCE!$R$2-LEN(SOURCE!F1728) &gt;=0, REPT(" ",SOURCE!$R$2-LEN(SOURCE!F1728)), "")&amp;
      SOURCE!G1728&amp;", "&amp; IF(SOURCE!$S$2-LEN(SOURCE!G1728) &gt;= 0, REPT(" ",SOURCE!$S$2-LEN(SOURCE!G1728)), "")&amp;
      TEXT(SOURCE!H1728,"??0")&amp;", "&amp; IF(SOURCE!$T$2-3 &gt;= 0, REPT(" ",SOURCE!$T$2-3), "")&amp;
      TEXT(SOURCE!I1728,"??0")&amp;", "&amp; IF(SOURCE!$U$2-3 &gt;= 0, REPT(" ",SOURCE!$U$2-3), "")&amp;
      SOURCE!J1728&amp;", "&amp; IF(SOURCE!$V$2-LEN(SOURCE!J1728) &gt;= 0, REPT(" ",SOURCE!$V$2-LEN(SOURCE!J1728)), "")&amp;
      SOURCE!K1728&amp;      IF(SOURCE!$W$2-LEN(SOURCE!K1728) &gt;= 0, REPT(" ",SOURCE!$W$2-LEN(SOURCE!K1728)), "")&amp;
  ", "&amp; SOURCE!L1728&amp;      IF(SOURCE!$Y$2-LEN(SOURCE!L1728) &gt;= 0, REPT(" ",SOURCE!$Y$2-LEN(SOURCE!L1728)), "")&amp;
      "},"&amp;IF(SOURCE!M1728&lt;&gt;"","   "&amp;SOURCE!M1728,"")
 )
)</f>
        <v>/* 2039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9" spans="1:1">
      <c r="A1729" s="14" t="str">
        <f>IF(SOURCE!C1729&lt;0,VLOOKUP(SOURCE!C1729,lookups!A$1:B$25,2,0),
  IF(ISBLANK(SOURCE!C1729),
    "",
    "/* "&amp;TEXT(SOURCE!C1729,"???0")&amp;" *"&amp;
      SOURCE!D1729&amp;", "&amp; IF(SOURCE!$P$2-LEN(SOURCE!D1729) &gt;= 0, REPT(" ",SOURCE!$P$2-LEN(SOURCE!D1729)), "")&amp;
      SOURCE!E1729&amp;", "&amp; IF(SOURCE!$Q$2-LEN(SOURCE!E1729) &gt;= 0, REPT(" ",SOURCE!$Q$2-LEN(SOURCE!E1729)), "")&amp;
      SOURCE!F1729&amp;", "&amp; IF(SOURCE!$R$2-LEN(SOURCE!F1729) &gt;=0, REPT(" ",SOURCE!$R$2-LEN(SOURCE!F1729)), "")&amp;
      SOURCE!G1729&amp;", "&amp; IF(SOURCE!$S$2-LEN(SOURCE!G1729) &gt;= 0, REPT(" ",SOURCE!$S$2-LEN(SOURCE!G1729)), "")&amp;
      TEXT(SOURCE!H1729,"??0")&amp;", "&amp; IF(SOURCE!$T$2-3 &gt;= 0, REPT(" ",SOURCE!$T$2-3), "")&amp;
      TEXT(SOURCE!I1729,"??0")&amp;", "&amp; IF(SOURCE!$U$2-3 &gt;= 0, REPT(" ",SOURCE!$U$2-3), "")&amp;
      SOURCE!J1729&amp;", "&amp; IF(SOURCE!$V$2-LEN(SOURCE!J1729) &gt;= 0, REPT(" ",SOURCE!$V$2-LEN(SOURCE!J1729)), "")&amp;
      SOURCE!K1729&amp;      IF(SOURCE!$W$2-LEN(SOURCE!K1729) &gt;= 0, REPT(" ",SOURCE!$W$2-LEN(SOURCE!K1729)), "")&amp;
  ", "&amp; SOURCE!L1729&amp;      IF(SOURCE!$Y$2-LEN(SOURCE!L1729) &gt;= 0, REPT(" ",SOURCE!$Y$2-LEN(SOURCE!L1729)), "")&amp;
      "},"&amp;IF(SOURCE!M1729&lt;&gt;"","   "&amp;SOURCE!M1729,"")
 )
)</f>
        <v>/* 2040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0" spans="1:1">
      <c r="A1730" s="14" t="str">
        <f>IF(SOURCE!C1730&lt;0,VLOOKUP(SOURCE!C1730,lookups!A$1:B$25,2,0),
  IF(ISBLANK(SOURCE!C1730),
    "",
    "/* "&amp;TEXT(SOURCE!C1730,"???0")&amp;" *"&amp;
      SOURCE!D1730&amp;", "&amp; IF(SOURCE!$P$2-LEN(SOURCE!D1730) &gt;= 0, REPT(" ",SOURCE!$P$2-LEN(SOURCE!D1730)), "")&amp;
      SOURCE!E1730&amp;", "&amp; IF(SOURCE!$Q$2-LEN(SOURCE!E1730) &gt;= 0, REPT(" ",SOURCE!$Q$2-LEN(SOURCE!E1730)), "")&amp;
      SOURCE!F1730&amp;", "&amp; IF(SOURCE!$R$2-LEN(SOURCE!F1730) &gt;=0, REPT(" ",SOURCE!$R$2-LEN(SOURCE!F1730)), "")&amp;
      SOURCE!G1730&amp;", "&amp; IF(SOURCE!$S$2-LEN(SOURCE!G1730) &gt;= 0, REPT(" ",SOURCE!$S$2-LEN(SOURCE!G1730)), "")&amp;
      TEXT(SOURCE!H1730,"??0")&amp;", "&amp; IF(SOURCE!$T$2-3 &gt;= 0, REPT(" ",SOURCE!$T$2-3), "")&amp;
      TEXT(SOURCE!I1730,"??0")&amp;", "&amp; IF(SOURCE!$U$2-3 &gt;= 0, REPT(" ",SOURCE!$U$2-3), "")&amp;
      SOURCE!J1730&amp;", "&amp; IF(SOURCE!$V$2-LEN(SOURCE!J1730) &gt;= 0, REPT(" ",SOURCE!$V$2-LEN(SOURCE!J1730)), "")&amp;
      SOURCE!K1730&amp;      IF(SOURCE!$W$2-LEN(SOURCE!K1730) &gt;= 0, REPT(" ",SOURCE!$W$2-LEN(SOURCE!K1730)), "")&amp;
  ", "&amp; SOURCE!L1730&amp;      IF(SOURCE!$Y$2-LEN(SOURCE!L1730) &gt;= 0, REPT(" ",SOURCE!$Y$2-LEN(SOURCE!L1730)), "")&amp;
      "},"&amp;IF(SOURCE!M1730&lt;&gt;"","   "&amp;SOURCE!M1730,"")
 )
)</f>
        <v>/* 2041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1" spans="1:1">
      <c r="A1731" s="14" t="str">
        <f>IF(SOURCE!C1731&lt;0,VLOOKUP(SOURCE!C1731,lookups!A$1:B$25,2,0),
  IF(ISBLANK(SOURCE!C1731),
    "",
    "/* "&amp;TEXT(SOURCE!C1731,"???0")&amp;" *"&amp;
      SOURCE!D1731&amp;", "&amp; IF(SOURCE!$P$2-LEN(SOURCE!D1731) &gt;= 0, REPT(" ",SOURCE!$P$2-LEN(SOURCE!D1731)), "")&amp;
      SOURCE!E1731&amp;", "&amp; IF(SOURCE!$Q$2-LEN(SOURCE!E1731) &gt;= 0, REPT(" ",SOURCE!$Q$2-LEN(SOURCE!E1731)), "")&amp;
      SOURCE!F1731&amp;", "&amp; IF(SOURCE!$R$2-LEN(SOURCE!F1731) &gt;=0, REPT(" ",SOURCE!$R$2-LEN(SOURCE!F1731)), "")&amp;
      SOURCE!G1731&amp;", "&amp; IF(SOURCE!$S$2-LEN(SOURCE!G1731) &gt;= 0, REPT(" ",SOURCE!$S$2-LEN(SOURCE!G1731)), "")&amp;
      TEXT(SOURCE!H1731,"??0")&amp;", "&amp; IF(SOURCE!$T$2-3 &gt;= 0, REPT(" ",SOURCE!$T$2-3), "")&amp;
      TEXT(SOURCE!I1731,"??0")&amp;", "&amp; IF(SOURCE!$U$2-3 &gt;= 0, REPT(" ",SOURCE!$U$2-3), "")&amp;
      SOURCE!J1731&amp;", "&amp; IF(SOURCE!$V$2-LEN(SOURCE!J1731) &gt;= 0, REPT(" ",SOURCE!$V$2-LEN(SOURCE!J1731)), "")&amp;
      SOURCE!K1731&amp;      IF(SOURCE!$W$2-LEN(SOURCE!K1731) &gt;= 0, REPT(" ",SOURCE!$W$2-LEN(SOURCE!K1731)), "")&amp;
  ", "&amp; SOURCE!L1731&amp;      IF(SOURCE!$Y$2-LEN(SOURCE!L1731) &gt;= 0, REPT(" ",SOURCE!$Y$2-LEN(SOURCE!L1731)), "")&amp;
      "},"&amp;IF(SOURCE!M1731&lt;&gt;"","   "&amp;SOURCE!M1731,"")
 )
)</f>
        <v>/* 2042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2" spans="1:1">
      <c r="A1732" s="14" t="str">
        <f>IF(SOURCE!C1732&lt;0,VLOOKUP(SOURCE!C1732,lookups!A$1:B$25,2,0),
  IF(ISBLANK(SOURCE!C1732),
    "",
    "/* "&amp;TEXT(SOURCE!C1732,"???0")&amp;" *"&amp;
      SOURCE!D1732&amp;", "&amp; IF(SOURCE!$P$2-LEN(SOURCE!D1732) &gt;= 0, REPT(" ",SOURCE!$P$2-LEN(SOURCE!D1732)), "")&amp;
      SOURCE!E1732&amp;", "&amp; IF(SOURCE!$Q$2-LEN(SOURCE!E1732) &gt;= 0, REPT(" ",SOURCE!$Q$2-LEN(SOURCE!E1732)), "")&amp;
      SOURCE!F1732&amp;", "&amp; IF(SOURCE!$R$2-LEN(SOURCE!F1732) &gt;=0, REPT(" ",SOURCE!$R$2-LEN(SOURCE!F1732)), "")&amp;
      SOURCE!G1732&amp;", "&amp; IF(SOURCE!$S$2-LEN(SOURCE!G1732) &gt;= 0, REPT(" ",SOURCE!$S$2-LEN(SOURCE!G1732)), "")&amp;
      TEXT(SOURCE!H1732,"??0")&amp;", "&amp; IF(SOURCE!$T$2-3 &gt;= 0, REPT(" ",SOURCE!$T$2-3), "")&amp;
      TEXT(SOURCE!I1732,"??0")&amp;", "&amp; IF(SOURCE!$U$2-3 &gt;= 0, REPT(" ",SOURCE!$U$2-3), "")&amp;
      SOURCE!J1732&amp;", "&amp; IF(SOURCE!$V$2-LEN(SOURCE!J1732) &gt;= 0, REPT(" ",SOURCE!$V$2-LEN(SOURCE!J1732)), "")&amp;
      SOURCE!K1732&amp;      IF(SOURCE!$W$2-LEN(SOURCE!K1732) &gt;= 0, REPT(" ",SOURCE!$W$2-LEN(SOURCE!K1732)), "")&amp;
  ", "&amp; SOURCE!L1732&amp;      IF(SOURCE!$Y$2-LEN(SOURCE!L1732) &gt;= 0, REPT(" ",SOURCE!$Y$2-LEN(SOURCE!L1732)), "")&amp;
      "},"&amp;IF(SOURCE!M1732&lt;&gt;"","   "&amp;SOURCE!M1732,"")
 )
)</f>
        <v>/* 2043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3" spans="1:1">
      <c r="A1733" s="14" t="str">
        <f>IF(SOURCE!C1733&lt;0,VLOOKUP(SOURCE!C1733,lookups!A$1:B$25,2,0),
  IF(ISBLANK(SOURCE!C1733),
    "",
    "/* "&amp;TEXT(SOURCE!C1733,"???0")&amp;" *"&amp;
      SOURCE!D1733&amp;", "&amp; IF(SOURCE!$P$2-LEN(SOURCE!D1733) &gt;= 0, REPT(" ",SOURCE!$P$2-LEN(SOURCE!D1733)), "")&amp;
      SOURCE!E1733&amp;", "&amp; IF(SOURCE!$Q$2-LEN(SOURCE!E1733) &gt;= 0, REPT(" ",SOURCE!$Q$2-LEN(SOURCE!E1733)), "")&amp;
      SOURCE!F1733&amp;", "&amp; IF(SOURCE!$R$2-LEN(SOURCE!F1733) &gt;=0, REPT(" ",SOURCE!$R$2-LEN(SOURCE!F1733)), "")&amp;
      SOURCE!G1733&amp;", "&amp; IF(SOURCE!$S$2-LEN(SOURCE!G1733) &gt;= 0, REPT(" ",SOURCE!$S$2-LEN(SOURCE!G1733)), "")&amp;
      TEXT(SOURCE!H1733,"??0")&amp;", "&amp; IF(SOURCE!$T$2-3 &gt;= 0, REPT(" ",SOURCE!$T$2-3), "")&amp;
      TEXT(SOURCE!I1733,"??0")&amp;", "&amp; IF(SOURCE!$U$2-3 &gt;= 0, REPT(" ",SOURCE!$U$2-3), "")&amp;
      SOURCE!J1733&amp;", "&amp; IF(SOURCE!$V$2-LEN(SOURCE!J1733) &gt;= 0, REPT(" ",SOURCE!$V$2-LEN(SOURCE!J1733)), "")&amp;
      SOURCE!K1733&amp;      IF(SOURCE!$W$2-LEN(SOURCE!K1733) &gt;= 0, REPT(" ",SOURCE!$W$2-LEN(SOURCE!K1733)), "")&amp;
  ", "&amp; SOURCE!L1733&amp;      IF(SOURCE!$Y$2-LEN(SOURCE!L1733) &gt;= 0, REPT(" ",SOURCE!$Y$2-LEN(SOURCE!L1733)), "")&amp;
      "},"&amp;IF(SOURCE!M1733&lt;&gt;"","   "&amp;SOURCE!M1733,"")
 )
)</f>
        <v>/* 2044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4" spans="1:1">
      <c r="A1734" s="14" t="str">
        <f>IF(SOURCE!C1734&lt;0,VLOOKUP(SOURCE!C1734,lookups!A$1:B$25,2,0),
  IF(ISBLANK(SOURCE!C1734),
    "",
    "/* "&amp;TEXT(SOURCE!C1734,"???0")&amp;" *"&amp;
      SOURCE!D1734&amp;", "&amp; IF(SOURCE!$P$2-LEN(SOURCE!D1734) &gt;= 0, REPT(" ",SOURCE!$P$2-LEN(SOURCE!D1734)), "")&amp;
      SOURCE!E1734&amp;", "&amp; IF(SOURCE!$Q$2-LEN(SOURCE!E1734) &gt;= 0, REPT(" ",SOURCE!$Q$2-LEN(SOURCE!E1734)), "")&amp;
      SOURCE!F1734&amp;", "&amp; IF(SOURCE!$R$2-LEN(SOURCE!F1734) &gt;=0, REPT(" ",SOURCE!$R$2-LEN(SOURCE!F1734)), "")&amp;
      SOURCE!G1734&amp;", "&amp; IF(SOURCE!$S$2-LEN(SOURCE!G1734) &gt;= 0, REPT(" ",SOURCE!$S$2-LEN(SOURCE!G1734)), "")&amp;
      TEXT(SOURCE!H1734,"??0")&amp;", "&amp; IF(SOURCE!$T$2-3 &gt;= 0, REPT(" ",SOURCE!$T$2-3), "")&amp;
      TEXT(SOURCE!I1734,"??0")&amp;", "&amp; IF(SOURCE!$U$2-3 &gt;= 0, REPT(" ",SOURCE!$U$2-3), "")&amp;
      SOURCE!J1734&amp;", "&amp; IF(SOURCE!$V$2-LEN(SOURCE!J1734) &gt;= 0, REPT(" ",SOURCE!$V$2-LEN(SOURCE!J1734)), "")&amp;
      SOURCE!K1734&amp;      IF(SOURCE!$W$2-LEN(SOURCE!K1734) &gt;= 0, REPT(" ",SOURCE!$W$2-LEN(SOURCE!K1734)), "")&amp;
  ", "&amp; SOURCE!L1734&amp;      IF(SOURCE!$Y$2-LEN(SOURCE!L1734) &gt;= 0, REPT(" ",SOURCE!$Y$2-LEN(SOURCE!L1734)), "")&amp;
      "},"&amp;IF(SOURCE!M1734&lt;&gt;"","   "&amp;SOURCE!M1734,"")
 )
)</f>
        <v>/* 2045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5" spans="1:1">
      <c r="A1735" s="14" t="str">
        <f>IF(SOURCE!C1735&lt;0,VLOOKUP(SOURCE!C1735,lookups!A$1:B$25,2,0),
  IF(ISBLANK(SOURCE!C1735),
    "",
    "/* "&amp;TEXT(SOURCE!C1735,"???0")&amp;" *"&amp;
      SOURCE!D1735&amp;", "&amp; IF(SOURCE!$P$2-LEN(SOURCE!D1735) &gt;= 0, REPT(" ",SOURCE!$P$2-LEN(SOURCE!D1735)), "")&amp;
      SOURCE!E1735&amp;", "&amp; IF(SOURCE!$Q$2-LEN(SOURCE!E1735) &gt;= 0, REPT(" ",SOURCE!$Q$2-LEN(SOURCE!E1735)), "")&amp;
      SOURCE!F1735&amp;", "&amp; IF(SOURCE!$R$2-LEN(SOURCE!F1735) &gt;=0, REPT(" ",SOURCE!$R$2-LEN(SOURCE!F1735)), "")&amp;
      SOURCE!G1735&amp;", "&amp; IF(SOURCE!$S$2-LEN(SOURCE!G1735) &gt;= 0, REPT(" ",SOURCE!$S$2-LEN(SOURCE!G1735)), "")&amp;
      TEXT(SOURCE!H1735,"??0")&amp;", "&amp; IF(SOURCE!$T$2-3 &gt;= 0, REPT(" ",SOURCE!$T$2-3), "")&amp;
      TEXT(SOURCE!I1735,"??0")&amp;", "&amp; IF(SOURCE!$U$2-3 &gt;= 0, REPT(" ",SOURCE!$U$2-3), "")&amp;
      SOURCE!J1735&amp;", "&amp; IF(SOURCE!$V$2-LEN(SOURCE!J1735) &gt;= 0, REPT(" ",SOURCE!$V$2-LEN(SOURCE!J1735)), "")&amp;
      SOURCE!K1735&amp;      IF(SOURCE!$W$2-LEN(SOURCE!K1735) &gt;= 0, REPT(" ",SOURCE!$W$2-LEN(SOURCE!K1735)), "")&amp;
  ", "&amp; SOURCE!L1735&amp;      IF(SOURCE!$Y$2-LEN(SOURCE!L1735) &gt;= 0, REPT(" ",SOURCE!$Y$2-LEN(SOURCE!L1735)), "")&amp;
      "},"&amp;IF(SOURCE!M1735&lt;&gt;"","   "&amp;SOURCE!M1735,"")
 )
)</f>
        <v>/* 2046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6" spans="1:1">
      <c r="A1736" s="14" t="str">
        <f>IF(SOURCE!C1736&lt;0,VLOOKUP(SOURCE!C1736,lookups!A$1:B$25,2,0),
  IF(ISBLANK(SOURCE!C1736),
    "",
    "/* "&amp;TEXT(SOURCE!C1736,"???0")&amp;" *"&amp;
      SOURCE!D1736&amp;", "&amp; IF(SOURCE!$P$2-LEN(SOURCE!D1736) &gt;= 0, REPT(" ",SOURCE!$P$2-LEN(SOURCE!D1736)), "")&amp;
      SOURCE!E1736&amp;", "&amp; IF(SOURCE!$Q$2-LEN(SOURCE!E1736) &gt;= 0, REPT(" ",SOURCE!$Q$2-LEN(SOURCE!E1736)), "")&amp;
      SOURCE!F1736&amp;", "&amp; IF(SOURCE!$R$2-LEN(SOURCE!F1736) &gt;=0, REPT(" ",SOURCE!$R$2-LEN(SOURCE!F1736)), "")&amp;
      SOURCE!G1736&amp;", "&amp; IF(SOURCE!$S$2-LEN(SOURCE!G1736) &gt;= 0, REPT(" ",SOURCE!$S$2-LEN(SOURCE!G1736)), "")&amp;
      TEXT(SOURCE!H1736,"??0")&amp;", "&amp; IF(SOURCE!$T$2-3 &gt;= 0, REPT(" ",SOURCE!$T$2-3), "")&amp;
      TEXT(SOURCE!I1736,"??0")&amp;", "&amp; IF(SOURCE!$U$2-3 &gt;= 0, REPT(" ",SOURCE!$U$2-3), "")&amp;
      SOURCE!J1736&amp;", "&amp; IF(SOURCE!$V$2-LEN(SOURCE!J1736) &gt;= 0, REPT(" ",SOURCE!$V$2-LEN(SOURCE!J1736)), "")&amp;
      SOURCE!K1736&amp;      IF(SOURCE!$W$2-LEN(SOURCE!K1736) &gt;= 0, REPT(" ",SOURCE!$W$2-LEN(SOURCE!K1736)), "")&amp;
  ", "&amp; SOURCE!L1736&amp;      IF(SOURCE!$Y$2-LEN(SOURCE!L1736) &gt;= 0, REPT(" ",SOURCE!$Y$2-LEN(SOURCE!L1736)), "")&amp;
      "},"&amp;IF(SOURCE!M1736&lt;&gt;"","   "&amp;SOURCE!M1736,"")
 )
)</f>
        <v>/* 2047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7" spans="1:1">
      <c r="A1737" s="14" t="str">
        <f>IF(SOURCE!C1737&lt;0,VLOOKUP(SOURCE!C1737,lookups!A$1:B$25,2,0),
  IF(ISBLANK(SOURCE!C1737),
    "",
    "/* "&amp;TEXT(SOURCE!C1737,"???0")&amp;" *"&amp;
      SOURCE!D1737&amp;", "&amp; IF(SOURCE!$P$2-LEN(SOURCE!D1737) &gt;= 0, REPT(" ",SOURCE!$P$2-LEN(SOURCE!D1737)), "")&amp;
      SOURCE!E1737&amp;", "&amp; IF(SOURCE!$Q$2-LEN(SOURCE!E1737) &gt;= 0, REPT(" ",SOURCE!$Q$2-LEN(SOURCE!E1737)), "")&amp;
      SOURCE!F1737&amp;", "&amp; IF(SOURCE!$R$2-LEN(SOURCE!F1737) &gt;=0, REPT(" ",SOURCE!$R$2-LEN(SOURCE!F1737)), "")&amp;
      SOURCE!G1737&amp;", "&amp; IF(SOURCE!$S$2-LEN(SOURCE!G1737) &gt;= 0, REPT(" ",SOURCE!$S$2-LEN(SOURCE!G1737)), "")&amp;
      TEXT(SOURCE!H1737,"??0")&amp;", "&amp; IF(SOURCE!$T$2-3 &gt;= 0, REPT(" ",SOURCE!$T$2-3), "")&amp;
      TEXT(SOURCE!I1737,"??0")&amp;", "&amp; IF(SOURCE!$U$2-3 &gt;= 0, REPT(" ",SOURCE!$U$2-3), "")&amp;
      SOURCE!J1737&amp;", "&amp; IF(SOURCE!$V$2-LEN(SOURCE!J1737) &gt;= 0, REPT(" ",SOURCE!$V$2-LEN(SOURCE!J1737)), "")&amp;
      SOURCE!K1737&amp;      IF(SOURCE!$W$2-LEN(SOURCE!K1737) &gt;= 0, REPT(" ",SOURCE!$W$2-LEN(SOURCE!K1737)), "")&amp;
  ", "&amp; SOURCE!L1737&amp;      IF(SOURCE!$Y$2-LEN(SOURCE!L1737) &gt;= 0, REPT(" ",SOURCE!$Y$2-LEN(SOURCE!L1737)), "")&amp;
      "},"&amp;IF(SOURCE!M1737&lt;&gt;"","   "&amp;SOURCE!M1737,"")
 )
)</f>
        <v>/* 2048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8" spans="1:1">
      <c r="A1738" s="14" t="str">
        <f>IF(SOURCE!C1738&lt;0,VLOOKUP(SOURCE!C1738,lookups!A$1:B$25,2,0),
  IF(ISBLANK(SOURCE!C1738),
    "",
    "/* "&amp;TEXT(SOURCE!C1738,"???0")&amp;" *"&amp;
      SOURCE!D1738&amp;", "&amp; IF(SOURCE!$P$2-LEN(SOURCE!D1738) &gt;= 0, REPT(" ",SOURCE!$P$2-LEN(SOURCE!D1738)), "")&amp;
      SOURCE!E1738&amp;", "&amp; IF(SOURCE!$Q$2-LEN(SOURCE!E1738) &gt;= 0, REPT(" ",SOURCE!$Q$2-LEN(SOURCE!E1738)), "")&amp;
      SOURCE!F1738&amp;", "&amp; IF(SOURCE!$R$2-LEN(SOURCE!F1738) &gt;=0, REPT(" ",SOURCE!$R$2-LEN(SOURCE!F1738)), "")&amp;
      SOURCE!G1738&amp;", "&amp; IF(SOURCE!$S$2-LEN(SOURCE!G1738) &gt;= 0, REPT(" ",SOURCE!$S$2-LEN(SOURCE!G1738)), "")&amp;
      TEXT(SOURCE!H1738,"??0")&amp;", "&amp; IF(SOURCE!$T$2-3 &gt;= 0, REPT(" ",SOURCE!$T$2-3), "")&amp;
      TEXT(SOURCE!I1738,"??0")&amp;", "&amp; IF(SOURCE!$U$2-3 &gt;= 0, REPT(" ",SOURCE!$U$2-3), "")&amp;
      SOURCE!J1738&amp;", "&amp; IF(SOURCE!$V$2-LEN(SOURCE!J1738) &gt;= 0, REPT(" ",SOURCE!$V$2-LEN(SOURCE!J1738)), "")&amp;
      SOURCE!K1738&amp;      IF(SOURCE!$W$2-LEN(SOURCE!K1738) &gt;= 0, REPT(" ",SOURCE!$W$2-LEN(SOURCE!K1738)), "")&amp;
  ", "&amp; SOURCE!L1738&amp;      IF(SOURCE!$Y$2-LEN(SOURCE!L1738) &gt;= 0, REPT(" ",SOURCE!$Y$2-LEN(SOURCE!L1738)), "")&amp;
      "},"&amp;IF(SOURCE!M1738&lt;&gt;"","   "&amp;SOURCE!M1738,"")
 )
)</f>
        <v>/* 2049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9" spans="1:1">
      <c r="A1739" s="14" t="str">
        <f>IF(SOURCE!C1739&lt;0,VLOOKUP(SOURCE!C1739,lookups!A$1:B$25,2,0),
  IF(ISBLANK(SOURCE!C1739),
    "",
    "/* "&amp;TEXT(SOURCE!C1739,"???0")&amp;" *"&amp;
      SOURCE!D1739&amp;", "&amp; IF(SOURCE!$P$2-LEN(SOURCE!D1739) &gt;= 0, REPT(" ",SOURCE!$P$2-LEN(SOURCE!D1739)), "")&amp;
      SOURCE!E1739&amp;", "&amp; IF(SOURCE!$Q$2-LEN(SOURCE!E1739) &gt;= 0, REPT(" ",SOURCE!$Q$2-LEN(SOURCE!E1739)), "")&amp;
      SOURCE!F1739&amp;", "&amp; IF(SOURCE!$R$2-LEN(SOURCE!F1739) &gt;=0, REPT(" ",SOURCE!$R$2-LEN(SOURCE!F1739)), "")&amp;
      SOURCE!G1739&amp;", "&amp; IF(SOURCE!$S$2-LEN(SOURCE!G1739) &gt;= 0, REPT(" ",SOURCE!$S$2-LEN(SOURCE!G1739)), "")&amp;
      TEXT(SOURCE!H1739,"??0")&amp;", "&amp; IF(SOURCE!$T$2-3 &gt;= 0, REPT(" ",SOURCE!$T$2-3), "")&amp;
      TEXT(SOURCE!I1739,"??0")&amp;", "&amp; IF(SOURCE!$U$2-3 &gt;= 0, REPT(" ",SOURCE!$U$2-3), "")&amp;
      SOURCE!J1739&amp;", "&amp; IF(SOURCE!$V$2-LEN(SOURCE!J1739) &gt;= 0, REPT(" ",SOURCE!$V$2-LEN(SOURCE!J1739)), "")&amp;
      SOURCE!K1739&amp;      IF(SOURCE!$W$2-LEN(SOURCE!K1739) &gt;= 0, REPT(" ",SOURCE!$W$2-LEN(SOURCE!K1739)), "")&amp;
  ", "&amp; SOURCE!L1739&amp;      IF(SOURCE!$Y$2-LEN(SOURCE!L1739) &gt;= 0, REPT(" ",SOURCE!$Y$2-LEN(SOURCE!L1739)), "")&amp;
      "},"&amp;IF(SOURCE!M1739&lt;&gt;"","   "&amp;SOURCE!M1739,"")
 )
)</f>
        <v>/* 2050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0" spans="1:1">
      <c r="A1740" s="14" t="str">
        <f>IF(SOURCE!C1740&lt;0,VLOOKUP(SOURCE!C1740,lookups!A$1:B$25,2,0),
  IF(ISBLANK(SOURCE!C1740),
    "",
    "/* "&amp;TEXT(SOURCE!C1740,"???0")&amp;" *"&amp;
      SOURCE!D1740&amp;", "&amp; IF(SOURCE!$P$2-LEN(SOURCE!D1740) &gt;= 0, REPT(" ",SOURCE!$P$2-LEN(SOURCE!D1740)), "")&amp;
      SOURCE!E1740&amp;", "&amp; IF(SOURCE!$Q$2-LEN(SOURCE!E1740) &gt;= 0, REPT(" ",SOURCE!$Q$2-LEN(SOURCE!E1740)), "")&amp;
      SOURCE!F1740&amp;", "&amp; IF(SOURCE!$R$2-LEN(SOURCE!F1740) &gt;=0, REPT(" ",SOURCE!$R$2-LEN(SOURCE!F1740)), "")&amp;
      SOURCE!G1740&amp;", "&amp; IF(SOURCE!$S$2-LEN(SOURCE!G1740) &gt;= 0, REPT(" ",SOURCE!$S$2-LEN(SOURCE!G1740)), "")&amp;
      TEXT(SOURCE!H1740,"??0")&amp;", "&amp; IF(SOURCE!$T$2-3 &gt;= 0, REPT(" ",SOURCE!$T$2-3), "")&amp;
      TEXT(SOURCE!I1740,"??0")&amp;", "&amp; IF(SOURCE!$U$2-3 &gt;= 0, REPT(" ",SOURCE!$U$2-3), "")&amp;
      SOURCE!J1740&amp;", "&amp; IF(SOURCE!$V$2-LEN(SOURCE!J1740) &gt;= 0, REPT(" ",SOURCE!$V$2-LEN(SOURCE!J1740)), "")&amp;
      SOURCE!K1740&amp;      IF(SOURCE!$W$2-LEN(SOURCE!K1740) &gt;= 0, REPT(" ",SOURCE!$W$2-LEN(SOURCE!K1740)), "")&amp;
  ", "&amp; SOURCE!L1740&amp;      IF(SOURCE!$Y$2-LEN(SOURCE!L1740) &gt;= 0, REPT(" ",SOURCE!$Y$2-LEN(SOURCE!L1740)), "")&amp;
      "},"&amp;IF(SOURCE!M1740&lt;&gt;"","   "&amp;SOURCE!M1740,"")
 )
)</f>
        <v>/* 2051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1" spans="1:1">
      <c r="A1741" s="14" t="str">
        <f>IF(SOURCE!C1741&lt;0,VLOOKUP(SOURCE!C1741,lookups!A$1:B$25,2,0),
  IF(ISBLANK(SOURCE!C1741),
    "",
    "/* "&amp;TEXT(SOURCE!C1741,"???0")&amp;" *"&amp;
      SOURCE!D1741&amp;", "&amp; IF(SOURCE!$P$2-LEN(SOURCE!D1741) &gt;= 0, REPT(" ",SOURCE!$P$2-LEN(SOURCE!D1741)), "")&amp;
      SOURCE!E1741&amp;", "&amp; IF(SOURCE!$Q$2-LEN(SOURCE!E1741) &gt;= 0, REPT(" ",SOURCE!$Q$2-LEN(SOURCE!E1741)), "")&amp;
      SOURCE!F1741&amp;", "&amp; IF(SOURCE!$R$2-LEN(SOURCE!F1741) &gt;=0, REPT(" ",SOURCE!$R$2-LEN(SOURCE!F1741)), "")&amp;
      SOURCE!G1741&amp;", "&amp; IF(SOURCE!$S$2-LEN(SOURCE!G1741) &gt;= 0, REPT(" ",SOURCE!$S$2-LEN(SOURCE!G1741)), "")&amp;
      TEXT(SOURCE!H1741,"??0")&amp;", "&amp; IF(SOURCE!$T$2-3 &gt;= 0, REPT(" ",SOURCE!$T$2-3), "")&amp;
      TEXT(SOURCE!I1741,"??0")&amp;", "&amp; IF(SOURCE!$U$2-3 &gt;= 0, REPT(" ",SOURCE!$U$2-3), "")&amp;
      SOURCE!J1741&amp;", "&amp; IF(SOURCE!$V$2-LEN(SOURCE!J1741) &gt;= 0, REPT(" ",SOURCE!$V$2-LEN(SOURCE!J1741)), "")&amp;
      SOURCE!K1741&amp;      IF(SOURCE!$W$2-LEN(SOURCE!K1741) &gt;= 0, REPT(" ",SOURCE!$W$2-LEN(SOURCE!K1741)), "")&amp;
  ", "&amp; SOURCE!L1741&amp;      IF(SOURCE!$Y$2-LEN(SOURCE!L1741) &gt;= 0, REPT(" ",SOURCE!$Y$2-LEN(SOURCE!L1741)), "")&amp;
      "},"&amp;IF(SOURCE!M1741&lt;&gt;"","   "&amp;SOURCE!M1741,"")
 )
)</f>
        <v>/* 2052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2" spans="1:1">
      <c r="A1742" s="14" t="str">
        <f>IF(SOURCE!C1742&lt;0,VLOOKUP(SOURCE!C1742,lookups!A$1:B$25,2,0),
  IF(ISBLANK(SOURCE!C1742),
    "",
    "/* "&amp;TEXT(SOURCE!C1742,"???0")&amp;" *"&amp;
      SOURCE!D1742&amp;", "&amp; IF(SOURCE!$P$2-LEN(SOURCE!D1742) &gt;= 0, REPT(" ",SOURCE!$P$2-LEN(SOURCE!D1742)), "")&amp;
      SOURCE!E1742&amp;", "&amp; IF(SOURCE!$Q$2-LEN(SOURCE!E1742) &gt;= 0, REPT(" ",SOURCE!$Q$2-LEN(SOURCE!E1742)), "")&amp;
      SOURCE!F1742&amp;", "&amp; IF(SOURCE!$R$2-LEN(SOURCE!F1742) &gt;=0, REPT(" ",SOURCE!$R$2-LEN(SOURCE!F1742)), "")&amp;
      SOURCE!G1742&amp;", "&amp; IF(SOURCE!$S$2-LEN(SOURCE!G1742) &gt;= 0, REPT(" ",SOURCE!$S$2-LEN(SOURCE!G1742)), "")&amp;
      TEXT(SOURCE!H1742,"??0")&amp;", "&amp; IF(SOURCE!$T$2-3 &gt;= 0, REPT(" ",SOURCE!$T$2-3), "")&amp;
      TEXT(SOURCE!I1742,"??0")&amp;", "&amp; IF(SOURCE!$U$2-3 &gt;= 0, REPT(" ",SOURCE!$U$2-3), "")&amp;
      SOURCE!J1742&amp;", "&amp; IF(SOURCE!$V$2-LEN(SOURCE!J1742) &gt;= 0, REPT(" ",SOURCE!$V$2-LEN(SOURCE!J1742)), "")&amp;
      SOURCE!K1742&amp;      IF(SOURCE!$W$2-LEN(SOURCE!K1742) &gt;= 0, REPT(" ",SOURCE!$W$2-LEN(SOURCE!K1742)), "")&amp;
  ", "&amp; SOURCE!L1742&amp;      IF(SOURCE!$Y$2-LEN(SOURCE!L1742) &gt;= 0, REPT(" ",SOURCE!$Y$2-LEN(SOURCE!L1742)), "")&amp;
      "},"&amp;IF(SOURCE!M1742&lt;&gt;"","   "&amp;SOURCE!M1742,"")
 )
)</f>
        <v>/* 2053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3" spans="1:1">
      <c r="A1743" s="14" t="str">
        <f>IF(SOURCE!C1743&lt;0,VLOOKUP(SOURCE!C1743,lookups!A$1:B$25,2,0),
  IF(ISBLANK(SOURCE!C1743),
    "",
    "/* "&amp;TEXT(SOURCE!C1743,"???0")&amp;" *"&amp;
      SOURCE!D1743&amp;", "&amp; IF(SOURCE!$P$2-LEN(SOURCE!D1743) &gt;= 0, REPT(" ",SOURCE!$P$2-LEN(SOURCE!D1743)), "")&amp;
      SOURCE!E1743&amp;", "&amp; IF(SOURCE!$Q$2-LEN(SOURCE!E1743) &gt;= 0, REPT(" ",SOURCE!$Q$2-LEN(SOURCE!E1743)), "")&amp;
      SOURCE!F1743&amp;", "&amp; IF(SOURCE!$R$2-LEN(SOURCE!F1743) &gt;=0, REPT(" ",SOURCE!$R$2-LEN(SOURCE!F1743)), "")&amp;
      SOURCE!G1743&amp;", "&amp; IF(SOURCE!$S$2-LEN(SOURCE!G1743) &gt;= 0, REPT(" ",SOURCE!$S$2-LEN(SOURCE!G1743)), "")&amp;
      TEXT(SOURCE!H1743,"??0")&amp;", "&amp; IF(SOURCE!$T$2-3 &gt;= 0, REPT(" ",SOURCE!$T$2-3), "")&amp;
      TEXT(SOURCE!I1743,"??0")&amp;", "&amp; IF(SOURCE!$U$2-3 &gt;= 0, REPT(" ",SOURCE!$U$2-3), "")&amp;
      SOURCE!J1743&amp;", "&amp; IF(SOURCE!$V$2-LEN(SOURCE!J1743) &gt;= 0, REPT(" ",SOURCE!$V$2-LEN(SOURCE!J1743)), "")&amp;
      SOURCE!K1743&amp;      IF(SOURCE!$W$2-LEN(SOURCE!K1743) &gt;= 0, REPT(" ",SOURCE!$W$2-LEN(SOURCE!K1743)), "")&amp;
  ", "&amp; SOURCE!L1743&amp;      IF(SOURCE!$Y$2-LEN(SOURCE!L1743) &gt;= 0, REPT(" ",SOURCE!$Y$2-LEN(SOURCE!L1743)), "")&amp;
      "},"&amp;IF(SOURCE!M1743&lt;&gt;"","   "&amp;SOURCE!M1743,"")
 )
)</f>
        <v>/* 2054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4" spans="1:1">
      <c r="A1744" s="14" t="str">
        <f>IF(SOURCE!C1744&lt;0,VLOOKUP(SOURCE!C1744,lookups!A$1:B$25,2,0),
  IF(ISBLANK(SOURCE!C1744),
    "",
    "/* "&amp;TEXT(SOURCE!C1744,"???0")&amp;" *"&amp;
      SOURCE!D1744&amp;", "&amp; IF(SOURCE!$P$2-LEN(SOURCE!D1744) &gt;= 0, REPT(" ",SOURCE!$P$2-LEN(SOURCE!D1744)), "")&amp;
      SOURCE!E1744&amp;", "&amp; IF(SOURCE!$Q$2-LEN(SOURCE!E1744) &gt;= 0, REPT(" ",SOURCE!$Q$2-LEN(SOURCE!E1744)), "")&amp;
      SOURCE!F1744&amp;", "&amp; IF(SOURCE!$R$2-LEN(SOURCE!F1744) &gt;=0, REPT(" ",SOURCE!$R$2-LEN(SOURCE!F1744)), "")&amp;
      SOURCE!G1744&amp;", "&amp; IF(SOURCE!$S$2-LEN(SOURCE!G1744) &gt;= 0, REPT(" ",SOURCE!$S$2-LEN(SOURCE!G1744)), "")&amp;
      TEXT(SOURCE!H1744,"??0")&amp;", "&amp; IF(SOURCE!$T$2-3 &gt;= 0, REPT(" ",SOURCE!$T$2-3), "")&amp;
      TEXT(SOURCE!I1744,"??0")&amp;", "&amp; IF(SOURCE!$U$2-3 &gt;= 0, REPT(" ",SOURCE!$U$2-3), "")&amp;
      SOURCE!J1744&amp;", "&amp; IF(SOURCE!$V$2-LEN(SOURCE!J1744) &gt;= 0, REPT(" ",SOURCE!$V$2-LEN(SOURCE!J1744)), "")&amp;
      SOURCE!K1744&amp;      IF(SOURCE!$W$2-LEN(SOURCE!K1744) &gt;= 0, REPT(" ",SOURCE!$W$2-LEN(SOURCE!K1744)), "")&amp;
  ", "&amp; SOURCE!L1744&amp;      IF(SOURCE!$Y$2-LEN(SOURCE!L1744) &gt;= 0, REPT(" ",SOURCE!$Y$2-LEN(SOURCE!L1744)), "")&amp;
      "},"&amp;IF(SOURCE!M1744&lt;&gt;"","   "&amp;SOURCE!M1744,"")
 )
)</f>
        <v>/* 2055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5" spans="1:1">
      <c r="A1745" s="14" t="str">
        <f>IF(SOURCE!C1745&lt;0,VLOOKUP(SOURCE!C1745,lookups!A$1:B$25,2,0),
  IF(ISBLANK(SOURCE!C1745),
    "",
    "/* "&amp;TEXT(SOURCE!C1745,"???0")&amp;" *"&amp;
      SOURCE!D1745&amp;", "&amp; IF(SOURCE!$P$2-LEN(SOURCE!D1745) &gt;= 0, REPT(" ",SOURCE!$P$2-LEN(SOURCE!D1745)), "")&amp;
      SOURCE!E1745&amp;", "&amp; IF(SOURCE!$Q$2-LEN(SOURCE!E1745) &gt;= 0, REPT(" ",SOURCE!$Q$2-LEN(SOURCE!E1745)), "")&amp;
      SOURCE!F1745&amp;", "&amp; IF(SOURCE!$R$2-LEN(SOURCE!F1745) &gt;=0, REPT(" ",SOURCE!$R$2-LEN(SOURCE!F1745)), "")&amp;
      SOURCE!G1745&amp;", "&amp; IF(SOURCE!$S$2-LEN(SOURCE!G1745) &gt;= 0, REPT(" ",SOURCE!$S$2-LEN(SOURCE!G1745)), "")&amp;
      TEXT(SOURCE!H1745,"??0")&amp;", "&amp; IF(SOURCE!$T$2-3 &gt;= 0, REPT(" ",SOURCE!$T$2-3), "")&amp;
      TEXT(SOURCE!I1745,"??0")&amp;", "&amp; IF(SOURCE!$U$2-3 &gt;= 0, REPT(" ",SOURCE!$U$2-3), "")&amp;
      SOURCE!J1745&amp;", "&amp; IF(SOURCE!$V$2-LEN(SOURCE!J1745) &gt;= 0, REPT(" ",SOURCE!$V$2-LEN(SOURCE!J1745)), "")&amp;
      SOURCE!K1745&amp;      IF(SOURCE!$W$2-LEN(SOURCE!K1745) &gt;= 0, REPT(" ",SOURCE!$W$2-LEN(SOURCE!K1745)), "")&amp;
  ", "&amp; SOURCE!L1745&amp;      IF(SOURCE!$Y$2-LEN(SOURCE!L1745) &gt;= 0, REPT(" ",SOURCE!$Y$2-LEN(SOURCE!L1745)), "")&amp;
      "},"&amp;IF(SOURCE!M1745&lt;&gt;"","   "&amp;SOURCE!M1745,"")
 )
)</f>
        <v>/* 2056 */  { addItemToBuffer,             CHR_qoppa,                   "",                                            STD_qoppa,                                     0,       0,       CAT_NONE, SLS_UNCHANGED, US_UNCHANGED},   //JM GREEK</v>
      </c>
    </row>
    <row r="1746" spans="1:1">
      <c r="A1746" s="14" t="str">
        <f>IF(SOURCE!C1746&lt;0,VLOOKUP(SOURCE!C1746,lookups!A$1:B$25,2,0),
  IF(ISBLANK(SOURCE!C1746),
    "",
    "/* "&amp;TEXT(SOURCE!C1746,"???0")&amp;" *"&amp;
      SOURCE!D1746&amp;", "&amp; IF(SOURCE!$P$2-LEN(SOURCE!D1746) &gt;= 0, REPT(" ",SOURCE!$P$2-LEN(SOURCE!D1746)), "")&amp;
      SOURCE!E1746&amp;", "&amp; IF(SOURCE!$Q$2-LEN(SOURCE!E1746) &gt;= 0, REPT(" ",SOURCE!$Q$2-LEN(SOURCE!E1746)), "")&amp;
      SOURCE!F1746&amp;", "&amp; IF(SOURCE!$R$2-LEN(SOURCE!F1746) &gt;=0, REPT(" ",SOURCE!$R$2-LEN(SOURCE!F1746)), "")&amp;
      SOURCE!G1746&amp;", "&amp; IF(SOURCE!$S$2-LEN(SOURCE!G1746) &gt;= 0, REPT(" ",SOURCE!$S$2-LEN(SOURCE!G1746)), "")&amp;
      TEXT(SOURCE!H1746,"??0")&amp;", "&amp; IF(SOURCE!$T$2-3 &gt;= 0, REPT(" ",SOURCE!$T$2-3), "")&amp;
      TEXT(SOURCE!I1746,"??0")&amp;", "&amp; IF(SOURCE!$U$2-3 &gt;= 0, REPT(" ",SOURCE!$U$2-3), "")&amp;
      SOURCE!J1746&amp;", "&amp; IF(SOURCE!$V$2-LEN(SOURCE!J1746) &gt;= 0, REPT(" ",SOURCE!$V$2-LEN(SOURCE!J1746)), "")&amp;
      SOURCE!K1746&amp;      IF(SOURCE!$W$2-LEN(SOURCE!K1746) &gt;= 0, REPT(" ",SOURCE!$W$2-LEN(SOURCE!K1746)), "")&amp;
  ", "&amp; SOURCE!L1746&amp;      IF(SOURCE!$Y$2-LEN(SOURCE!L1746) &gt;= 0, REPT(" ",SOURCE!$Y$2-LEN(SOURCE!L1746)), "")&amp;
      "},"&amp;IF(SOURCE!M1746&lt;&gt;"","   "&amp;SOURCE!M1746,"")
 )
)</f>
        <v>/* 2057 */  { addItemToBuffer,             CHR_digamma,                 "",                                            STD_digamma,                                   0,       0,       CAT_NONE, SLS_UNCHANGED, US_UNCHANGED},   //JM GREEK</v>
      </c>
    </row>
    <row r="1747" spans="1:1">
      <c r="A1747" s="14" t="str">
        <f>IF(SOURCE!C1747&lt;0,VLOOKUP(SOURCE!C1747,lookups!A$1:B$25,2,0),
  IF(ISBLANK(SOURCE!C1747),
    "",
    "/* "&amp;TEXT(SOURCE!C1747,"???0")&amp;" *"&amp;
      SOURCE!D1747&amp;", "&amp; IF(SOURCE!$P$2-LEN(SOURCE!D1747) &gt;= 0, REPT(" ",SOURCE!$P$2-LEN(SOURCE!D1747)), "")&amp;
      SOURCE!E1747&amp;", "&amp; IF(SOURCE!$Q$2-LEN(SOURCE!E1747) &gt;= 0, REPT(" ",SOURCE!$Q$2-LEN(SOURCE!E1747)), "")&amp;
      SOURCE!F1747&amp;", "&amp; IF(SOURCE!$R$2-LEN(SOURCE!F1747) &gt;=0, REPT(" ",SOURCE!$R$2-LEN(SOURCE!F1747)), "")&amp;
      SOURCE!G1747&amp;", "&amp; IF(SOURCE!$S$2-LEN(SOURCE!G1747) &gt;= 0, REPT(" ",SOURCE!$S$2-LEN(SOURCE!G1747)), "")&amp;
      TEXT(SOURCE!H1747,"??0")&amp;", "&amp; IF(SOURCE!$T$2-3 &gt;= 0, REPT(" ",SOURCE!$T$2-3), "")&amp;
      TEXT(SOURCE!I1747,"??0")&amp;", "&amp; IF(SOURCE!$U$2-3 &gt;= 0, REPT(" ",SOURCE!$U$2-3), "")&amp;
      SOURCE!J1747&amp;", "&amp; IF(SOURCE!$V$2-LEN(SOURCE!J1747) &gt;= 0, REPT(" ",SOURCE!$V$2-LEN(SOURCE!J1747)), "")&amp;
      SOURCE!K1747&amp;      IF(SOURCE!$W$2-LEN(SOURCE!K1747) &gt;= 0, REPT(" ",SOURCE!$W$2-LEN(SOURCE!K1747)), "")&amp;
  ", "&amp; SOURCE!L1747&amp;      IF(SOURCE!$Y$2-LEN(SOURCE!L1747) &gt;= 0, REPT(" ",SOURCE!$Y$2-LEN(SOURCE!L1747)), "")&amp;
      "},"&amp;IF(SOURCE!M1747&lt;&gt;"","   "&amp;SOURCE!M1747,"")
 )
)</f>
        <v>/* 2058 */  { addItemToBuffer,             CHR_sampi,                   "",                                            STD_sampi,                                     0,       0,       CAT_NONE, SLS_UNCHANGED, US_UNCHANGED},   //JM GREEK</v>
      </c>
    </row>
    <row r="1748" spans="1:1">
      <c r="A1748" s="14" t="str">
        <f>IF(SOURCE!C1748&lt;0,VLOOKUP(SOURCE!C1748,lookups!A$1:B$25,2,0),
  IF(ISBLANK(SOURCE!C1748),
    "",
    "/* "&amp;TEXT(SOURCE!C1748,"???0")&amp;" *"&amp;
      SOURCE!D1748&amp;", "&amp; IF(SOURCE!$P$2-LEN(SOURCE!D1748) &gt;= 0, REPT(" ",SOURCE!$P$2-LEN(SOURCE!D1748)), "")&amp;
      SOURCE!E1748&amp;", "&amp; IF(SOURCE!$Q$2-LEN(SOURCE!E1748) &gt;= 0, REPT(" ",SOURCE!$Q$2-LEN(SOURCE!E1748)), "")&amp;
      SOURCE!F1748&amp;", "&amp; IF(SOURCE!$R$2-LEN(SOURCE!F1748) &gt;=0, REPT(" ",SOURCE!$R$2-LEN(SOURCE!F1748)), "")&amp;
      SOURCE!G1748&amp;", "&amp; IF(SOURCE!$S$2-LEN(SOURCE!G1748) &gt;= 0, REPT(" ",SOURCE!$S$2-LEN(SOURCE!G1748)), "")&amp;
      TEXT(SOURCE!H1748,"??0")&amp;", "&amp; IF(SOURCE!$T$2-3 &gt;= 0, REPT(" ",SOURCE!$T$2-3), "")&amp;
      TEXT(SOURCE!I1748,"??0")&amp;", "&amp; IF(SOURCE!$U$2-3 &gt;= 0, REPT(" ",SOURCE!$U$2-3), "")&amp;
      SOURCE!J1748&amp;", "&amp; IF(SOURCE!$V$2-LEN(SOURCE!J1748) &gt;= 0, REPT(" ",SOURCE!$V$2-LEN(SOURCE!J1748)), "")&amp;
      SOURCE!K1748&amp;      IF(SOURCE!$W$2-LEN(SOURCE!K1748) &gt;= 0, REPT(" ",SOURCE!$W$2-LEN(SOURCE!K1748)), "")&amp;
  ", "&amp; SOURCE!L1748&amp;      IF(SOURCE!$Y$2-LEN(SOURCE!L1748) &gt;= 0, REPT(" ",SOURCE!$Y$2-LEN(SOURCE!L1748)), "")&amp;
      "},"&amp;IF(SOURCE!M1748&lt;&gt;"","   "&amp;SOURCE!M1748,"")
 )
)</f>
        <v>/* 2059 */  { fnCase,                      NOPARAM,                     "",                                            STD_case,                                      0,       0,       CAT_NONE, SLS_UNCHANGED, US_UNCHANGED},   //JM CASE</v>
      </c>
    </row>
    <row r="1749" spans="1:1">
      <c r="A1749" s="14" t="str">
        <f>IF(SOURCE!C1749&lt;0,VLOOKUP(SOURCE!C1749,lookups!A$1:B$25,2,0),
  IF(ISBLANK(SOURCE!C1749),
    "",
    "/* "&amp;TEXT(SOURCE!C1749,"???0")&amp;" *"&amp;
      SOURCE!D1749&amp;", "&amp; IF(SOURCE!$P$2-LEN(SOURCE!D1749) &gt;= 0, REPT(" ",SOURCE!$P$2-LEN(SOURCE!D1749)), "")&amp;
      SOURCE!E1749&amp;", "&amp; IF(SOURCE!$Q$2-LEN(SOURCE!E1749) &gt;= 0, REPT(" ",SOURCE!$Q$2-LEN(SOURCE!E1749)), "")&amp;
      SOURCE!F1749&amp;", "&amp; IF(SOURCE!$R$2-LEN(SOURCE!F1749) &gt;=0, REPT(" ",SOURCE!$R$2-LEN(SOURCE!F1749)), "")&amp;
      SOURCE!G1749&amp;", "&amp; IF(SOURCE!$S$2-LEN(SOURCE!G1749) &gt;= 0, REPT(" ",SOURCE!$S$2-LEN(SOURCE!G1749)), "")&amp;
      TEXT(SOURCE!H1749,"??0")&amp;", "&amp; IF(SOURCE!$T$2-3 &gt;= 0, REPT(" ",SOURCE!$T$2-3), "")&amp;
      TEXT(SOURCE!I1749,"??0")&amp;", "&amp; IF(SOURCE!$U$2-3 &gt;= 0, REPT(" ",SOURCE!$U$2-3), "")&amp;
      SOURCE!J1749&amp;", "&amp; IF(SOURCE!$V$2-LEN(SOURCE!J1749) &gt;= 0, REPT(" ",SOURCE!$V$2-LEN(SOURCE!J1749)), "")&amp;
      SOURCE!K1749&amp;      IF(SOURCE!$W$2-LEN(SOURCE!K1749) &gt;= 0, REPT(" ",SOURCE!$W$2-LEN(SOURCE!K1749)), "")&amp;
  ", "&amp; SOURCE!L1749&amp;      IF(SOURCE!$Y$2-LEN(SOURCE!L1749) &gt;= 0, REPT(" ",SOURCE!$Y$2-LEN(SOURCE!L1749)), "")&amp;
      "},"&amp;IF(SOURCE!M1749&lt;&gt;"","   "&amp;SOURCE!M1749,"")
 )
)</f>
        <v>/* 2060 */  { itemToBeCoded,               NOPARAM,                     "2060",                                        "2060",                                        0,       0,       CAT_FREE, SLS_UNCHANGED, US_UNCHANGED},</v>
      </c>
    </row>
    <row r="1750" spans="1:1">
      <c r="A1750" s="14" t="str">
        <f>IF(SOURCE!C1750&lt;0,VLOOKUP(SOURCE!C1750,lookups!A$1:B$25,2,0),
  IF(ISBLANK(SOURCE!C1750),
    "",
    "/* "&amp;TEXT(SOURCE!C1750,"???0")&amp;" *"&amp;
      SOURCE!D1750&amp;", "&amp; IF(SOURCE!$P$2-LEN(SOURCE!D1750) &gt;= 0, REPT(" ",SOURCE!$P$2-LEN(SOURCE!D1750)), "")&amp;
      SOURCE!E1750&amp;", "&amp; IF(SOURCE!$Q$2-LEN(SOURCE!E1750) &gt;= 0, REPT(" ",SOURCE!$Q$2-LEN(SOURCE!E1750)), "")&amp;
      SOURCE!F1750&amp;", "&amp; IF(SOURCE!$R$2-LEN(SOURCE!F1750) &gt;=0, REPT(" ",SOURCE!$R$2-LEN(SOURCE!F1750)), "")&amp;
      SOURCE!G1750&amp;", "&amp; IF(SOURCE!$S$2-LEN(SOURCE!G1750) &gt;= 0, REPT(" ",SOURCE!$S$2-LEN(SOURCE!G1750)), "")&amp;
      TEXT(SOURCE!H1750,"??0")&amp;", "&amp; IF(SOURCE!$T$2-3 &gt;= 0, REPT(" ",SOURCE!$T$2-3), "")&amp;
      TEXT(SOURCE!I1750,"??0")&amp;", "&amp; IF(SOURCE!$U$2-3 &gt;= 0, REPT(" ",SOURCE!$U$2-3), "")&amp;
      SOURCE!J1750&amp;", "&amp; IF(SOURCE!$V$2-LEN(SOURCE!J1750) &gt;= 0, REPT(" ",SOURCE!$V$2-LEN(SOURCE!J1750)), "")&amp;
      SOURCE!K1750&amp;      IF(SOURCE!$W$2-LEN(SOURCE!K1750) &gt;= 0, REPT(" ",SOURCE!$W$2-LEN(SOURCE!K1750)), "")&amp;
  ", "&amp; SOURCE!L1750&amp;      IF(SOURCE!$Y$2-LEN(SOURCE!L1750) &gt;= 0, REPT(" ",SOURCE!$Y$2-LEN(SOURCE!L1750)), "")&amp;
      "},"&amp;IF(SOURCE!M1750&lt;&gt;"","   "&amp;SOURCE!M1750,"")
 )
)</f>
        <v>/* 2061 */  { itemToBeCoded,               NOPARAM,                     "XEQM",                                        "XEQM",                                        0,       0,       CAT_MENU, SLS_UNCHANGED, US_UNCHANGED},</v>
      </c>
    </row>
    <row r="1751" spans="1:1">
      <c r="A1751" s="14" t="str">
        <f>IF(SOURCE!C1751&lt;0,VLOOKUP(SOURCE!C1751,lookups!A$1:B$25,2,0),
  IF(ISBLANK(SOURCE!C1751),
    "",
    "/* "&amp;TEXT(SOURCE!C1751,"???0")&amp;" *"&amp;
      SOURCE!D1751&amp;", "&amp; IF(SOURCE!$P$2-LEN(SOURCE!D1751) &gt;= 0, REPT(" ",SOURCE!$P$2-LEN(SOURCE!D1751)), "")&amp;
      SOURCE!E1751&amp;", "&amp; IF(SOURCE!$Q$2-LEN(SOURCE!E1751) &gt;= 0, REPT(" ",SOURCE!$Q$2-LEN(SOURCE!E1751)), "")&amp;
      SOURCE!F1751&amp;", "&amp; IF(SOURCE!$R$2-LEN(SOURCE!F1751) &gt;=0, REPT(" ",SOURCE!$R$2-LEN(SOURCE!F1751)), "")&amp;
      SOURCE!G1751&amp;", "&amp; IF(SOURCE!$S$2-LEN(SOURCE!G1751) &gt;= 0, REPT(" ",SOURCE!$S$2-LEN(SOURCE!G1751)), "")&amp;
      TEXT(SOURCE!H1751,"??0")&amp;", "&amp; IF(SOURCE!$T$2-3 &gt;= 0, REPT(" ",SOURCE!$T$2-3), "")&amp;
      TEXT(SOURCE!I1751,"??0")&amp;", "&amp; IF(SOURCE!$U$2-3 &gt;= 0, REPT(" ",SOURCE!$U$2-3), "")&amp;
      SOURCE!J1751&amp;", "&amp; IF(SOURCE!$V$2-LEN(SOURCE!J1751) &gt;= 0, REPT(" ",SOURCE!$V$2-LEN(SOURCE!J1751)), "")&amp;
      SOURCE!K1751&amp;      IF(SOURCE!$W$2-LEN(SOURCE!K1751) &gt;= 0, REPT(" ",SOURCE!$W$2-LEN(SOURCE!K1751)), "")&amp;
  ", "&amp; SOURCE!L1751&amp;      IF(SOURCE!$Y$2-LEN(SOURCE!L1751) &gt;= 0, REPT(" ",SOURCE!$Y$2-LEN(SOURCE!L1751)), "")&amp;
      "},"&amp;IF(SOURCE!M1751&lt;&gt;"","   "&amp;SOURCE!M1751,"")
 )
)</f>
        <v>/*  *,                                 ,                            0,                                             0,                                             0,       0,       ,                      , US_UNCHANGED},</v>
      </c>
    </row>
    <row r="1752" spans="1:1">
      <c r="A1752" s="14" t="str">
        <f>IF(SOURCE!C1752&lt;0,VLOOKUP(SOURCE!C1752,lookups!A$1:B$25,2,0),
  IF(ISBLANK(SOURCE!C1752),
    "",
    "/* "&amp;TEXT(SOURCE!C1752,"???0")&amp;" *"&amp;
      SOURCE!D1752&amp;", "&amp; IF(SOURCE!$P$2-LEN(SOURCE!D1752) &gt;= 0, REPT(" ",SOURCE!$P$2-LEN(SOURCE!D1752)), "")&amp;
      SOURCE!E1752&amp;", "&amp; IF(SOURCE!$Q$2-LEN(SOURCE!E1752) &gt;= 0, REPT(" ",SOURCE!$Q$2-LEN(SOURCE!E1752)), "")&amp;
      SOURCE!F1752&amp;", "&amp; IF(SOURCE!$R$2-LEN(SOURCE!F1752) &gt;=0, REPT(" ",SOURCE!$R$2-LEN(SOURCE!F1752)), "")&amp;
      SOURCE!G1752&amp;", "&amp; IF(SOURCE!$S$2-LEN(SOURCE!G1752) &gt;= 0, REPT(" ",SOURCE!$S$2-LEN(SOURCE!G1752)), "")&amp;
      TEXT(SOURCE!H1752,"??0")&amp;", "&amp; IF(SOURCE!$T$2-3 &gt;= 0, REPT(" ",SOURCE!$T$2-3), "")&amp;
      TEXT(SOURCE!I1752,"??0")&amp;", "&amp; IF(SOURCE!$U$2-3 &gt;= 0, REPT(" ",SOURCE!$U$2-3), "")&amp;
      SOURCE!J1752&amp;", "&amp; IF(SOURCE!$V$2-LEN(SOURCE!J1752) &gt;= 0, REPT(" ",SOURCE!$V$2-LEN(SOURCE!J1752)), "")&amp;
      SOURCE!K1752&amp;      IF(SOURCE!$W$2-LEN(SOURCE!K1752) &gt;= 0, REPT(" ",SOURCE!$W$2-LEN(SOURCE!K1752)), "")&amp;
  ", "&amp; SOURCE!L1752&amp;      IF(SOURCE!$Y$2-LEN(SOURCE!L1752) &gt;= 0, REPT(" ",SOURCE!$Y$2-LEN(SOURCE!L1752)), "")&amp;
      "},"&amp;IF(SOURCE!M1752&lt;&gt;"","   "&amp;SOURCE!M1752,"")
 )
)</f>
        <v>/* 2062 */  { fn_cnst_op_a,                NOPARAM,                     "op_a",                                        "a",                                           0,       0,       CAT_FNCT, SLS_ENABLED  , US_ENABLED  },   //JM Operator a</v>
      </c>
    </row>
    <row r="1753" spans="1:1">
      <c r="A1753" s="14" t="str">
        <f>IF(SOURCE!C1753&lt;0,VLOOKUP(SOURCE!C1753,lookups!A$1:B$25,2,0),
  IF(ISBLANK(SOURCE!C1753),
    "",
    "/* "&amp;TEXT(SOURCE!C1753,"???0")&amp;" *"&amp;
      SOURCE!D1753&amp;", "&amp; IF(SOURCE!$P$2-LEN(SOURCE!D1753) &gt;= 0, REPT(" ",SOURCE!$P$2-LEN(SOURCE!D1753)), "")&amp;
      SOURCE!E1753&amp;", "&amp; IF(SOURCE!$Q$2-LEN(SOURCE!E1753) &gt;= 0, REPT(" ",SOURCE!$Q$2-LEN(SOURCE!E1753)), "")&amp;
      SOURCE!F1753&amp;", "&amp; IF(SOURCE!$R$2-LEN(SOURCE!F1753) &gt;=0, REPT(" ",SOURCE!$R$2-LEN(SOURCE!F1753)), "")&amp;
      SOURCE!G1753&amp;", "&amp; IF(SOURCE!$S$2-LEN(SOURCE!G1753) &gt;= 0, REPT(" ",SOURCE!$S$2-LEN(SOURCE!G1753)), "")&amp;
      TEXT(SOURCE!H1753,"??0")&amp;", "&amp; IF(SOURCE!$T$2-3 &gt;= 0, REPT(" ",SOURCE!$T$2-3), "")&amp;
      TEXT(SOURCE!I1753,"??0")&amp;", "&amp; IF(SOURCE!$U$2-3 &gt;= 0, REPT(" ",SOURCE!$U$2-3), "")&amp;
      SOURCE!J1753&amp;", "&amp; IF(SOURCE!$V$2-LEN(SOURCE!J1753) &gt;= 0, REPT(" ",SOURCE!$V$2-LEN(SOURCE!J1753)), "")&amp;
      SOURCE!K1753&amp;      IF(SOURCE!$W$2-LEN(SOURCE!K1753) &gt;= 0, REPT(" ",SOURCE!$W$2-LEN(SOURCE!K1753)), "")&amp;
  ", "&amp; SOURCE!L1753&amp;      IF(SOURCE!$Y$2-LEN(SOURCE!L1753) &gt;= 0, REPT(" ",SOURCE!$Y$2-LEN(SOURCE!L1753)), "")&amp;
      "},"&amp;IF(SOURCE!M1753&lt;&gt;"","   "&amp;SOURCE!M1753,"")
 )
)</f>
        <v>/* 2063 */  { fn_cnst_op_aa,               NOPARAM,                     "op_a" STD_SUP_2,                              "a" STD_SUP_2,                                 0,       0,       CAT_FNCT, SLS_ENABLED  , US_ENABLED  },   //JM Operator a.a</v>
      </c>
    </row>
    <row r="1754" spans="1:1">
      <c r="A1754" s="14" t="str">
        <f>IF(SOURCE!C1754&lt;0,VLOOKUP(SOURCE!C1754,lookups!A$1:B$25,2,0),
  IF(ISBLANK(SOURCE!C1754),
    "",
    "/* "&amp;TEXT(SOURCE!C1754,"???0")&amp;" *"&amp;
      SOURCE!D1754&amp;", "&amp; IF(SOURCE!$P$2-LEN(SOURCE!D1754) &gt;= 0, REPT(" ",SOURCE!$P$2-LEN(SOURCE!D1754)), "")&amp;
      SOURCE!E1754&amp;", "&amp; IF(SOURCE!$Q$2-LEN(SOURCE!E1754) &gt;= 0, REPT(" ",SOURCE!$Q$2-LEN(SOURCE!E1754)), "")&amp;
      SOURCE!F1754&amp;", "&amp; IF(SOURCE!$R$2-LEN(SOURCE!F1754) &gt;=0, REPT(" ",SOURCE!$R$2-LEN(SOURCE!F1754)), "")&amp;
      SOURCE!G1754&amp;", "&amp; IF(SOURCE!$S$2-LEN(SOURCE!G1754) &gt;= 0, REPT(" ",SOURCE!$S$2-LEN(SOURCE!G1754)), "")&amp;
      TEXT(SOURCE!H1754,"??0")&amp;", "&amp; IF(SOURCE!$T$2-3 &gt;= 0, REPT(" ",SOURCE!$T$2-3), "")&amp;
      TEXT(SOURCE!I1754,"??0")&amp;", "&amp; IF(SOURCE!$U$2-3 &gt;= 0, REPT(" ",SOURCE!$U$2-3), "")&amp;
      SOURCE!J1754&amp;", "&amp; IF(SOURCE!$V$2-LEN(SOURCE!J1754) &gt;= 0, REPT(" ",SOURCE!$V$2-LEN(SOURCE!J1754)), "")&amp;
      SOURCE!K1754&amp;      IF(SOURCE!$W$2-LEN(SOURCE!K1754) &gt;= 0, REPT(" ",SOURCE!$W$2-LEN(SOURCE!K1754)), "")&amp;
  ", "&amp; SOURCE!L1754&amp;      IF(SOURCE!$Y$2-LEN(SOURCE!L1754) &gt;= 0, REPT(" ",SOURCE!$Y$2-LEN(SOURCE!L1754)), "")&amp;
      "},"&amp;IF(SOURCE!M1754&lt;&gt;"","   "&amp;SOURCE!M1754,"")
 )
)</f>
        <v>/* 2064 */  { fn_cnst_op_j,                NOPARAM,                     "op_j",                                        "j",                                           0,       0,       CAT_FNCT, SLS_ENABLED  , US_ENABLED  },   //JM Operator j</v>
      </c>
    </row>
    <row r="1755" spans="1:1">
      <c r="A1755" s="14" t="str">
        <f>IF(SOURCE!C1755&lt;0,VLOOKUP(SOURCE!C1755,lookups!A$1:B$25,2,0),
  IF(ISBLANK(SOURCE!C1755),
    "",
    "/* "&amp;TEXT(SOURCE!C1755,"???0")&amp;" *"&amp;
      SOURCE!D1755&amp;", "&amp; IF(SOURCE!$P$2-LEN(SOURCE!D1755) &gt;= 0, REPT(" ",SOURCE!$P$2-LEN(SOURCE!D1755)), "")&amp;
      SOURCE!E1755&amp;", "&amp; IF(SOURCE!$Q$2-LEN(SOURCE!E1755) &gt;= 0, REPT(" ",SOURCE!$Q$2-LEN(SOURCE!E1755)), "")&amp;
      SOURCE!F1755&amp;", "&amp; IF(SOURCE!$R$2-LEN(SOURCE!F1755) &gt;=0, REPT(" ",SOURCE!$R$2-LEN(SOURCE!F1755)), "")&amp;
      SOURCE!G1755&amp;", "&amp; IF(SOURCE!$S$2-LEN(SOURCE!G1755) &gt;= 0, REPT(" ",SOURCE!$S$2-LEN(SOURCE!G1755)), "")&amp;
      TEXT(SOURCE!H1755,"??0")&amp;", "&amp; IF(SOURCE!$T$2-3 &gt;= 0, REPT(" ",SOURCE!$T$2-3), "")&amp;
      TEXT(SOURCE!I1755,"??0")&amp;", "&amp; IF(SOURCE!$U$2-3 &gt;= 0, REPT(" ",SOURCE!$U$2-3), "")&amp;
      SOURCE!J1755&amp;", "&amp; IF(SOURCE!$V$2-LEN(SOURCE!J1755) &gt;= 0, REPT(" ",SOURCE!$V$2-LEN(SOURCE!J1755)), "")&amp;
      SOURCE!K1755&amp;      IF(SOURCE!$W$2-LEN(SOURCE!K1755) &gt;= 0, REPT(" ",SOURCE!$W$2-LEN(SOURCE!K1755)), "")&amp;
  ", "&amp; SOURCE!L1755&amp;      IF(SOURCE!$Y$2-LEN(SOURCE!L1755) &gt;= 0, REPT(" ",SOURCE!$Y$2-LEN(SOURCE!L1755)), "")&amp;
      "},"&amp;IF(SOURCE!M1755&lt;&gt;"","   "&amp;SOURCE!M1755,"")
 )
)</f>
        <v>/* 2065 */  { fnSetSetJM,                  JC_BASE_HOME,                "_HOME",                                       "HOME",                                        0,       0,       CAT_FNCT, SLS_UNCHANGED, US_UNCHANGED},   //JM eRPN</v>
      </c>
    </row>
    <row r="1756" spans="1:1">
      <c r="A1756" s="14" t="str">
        <f>IF(SOURCE!C1756&lt;0,VLOOKUP(SOURCE!C1756,lookups!A$1:B$25,2,0),
  IF(ISBLANK(SOURCE!C1756),
    "",
    "/* "&amp;TEXT(SOURCE!C1756,"???0")&amp;" *"&amp;
      SOURCE!D1756&amp;", "&amp; IF(SOURCE!$P$2-LEN(SOURCE!D1756) &gt;= 0, REPT(" ",SOURCE!$P$2-LEN(SOURCE!D1756)), "")&amp;
      SOURCE!E1756&amp;", "&amp; IF(SOURCE!$Q$2-LEN(SOURCE!E1756) &gt;= 0, REPT(" ",SOURCE!$Q$2-LEN(SOURCE!E1756)), "")&amp;
      SOURCE!F1756&amp;", "&amp; IF(SOURCE!$R$2-LEN(SOURCE!F1756) &gt;=0, REPT(" ",SOURCE!$R$2-LEN(SOURCE!F1756)), "")&amp;
      SOURCE!G1756&amp;", "&amp; IF(SOURCE!$S$2-LEN(SOURCE!G1756) &gt;= 0, REPT(" ",SOURCE!$S$2-LEN(SOURCE!G1756)), "")&amp;
      TEXT(SOURCE!H1756,"??0")&amp;", "&amp; IF(SOURCE!$T$2-3 &gt;= 0, REPT(" ",SOURCE!$T$2-3), "")&amp;
      TEXT(SOURCE!I1756,"??0")&amp;", "&amp; IF(SOURCE!$U$2-3 &gt;= 0, REPT(" ",SOURCE!$U$2-3), "")&amp;
      SOURCE!J1756&amp;", "&amp; IF(SOURCE!$V$2-LEN(SOURCE!J1756) &gt;= 0, REPT(" ",SOURCE!$V$2-LEN(SOURCE!J1756)), "")&amp;
      SOURCE!K1756&amp;      IF(SOURCE!$W$2-LEN(SOURCE!K1756) &gt;= 0, REPT(" ",SOURCE!$W$2-LEN(SOURCE!K1756)), "")&amp;
  ", "&amp; SOURCE!L1756&amp;      IF(SOURCE!$Y$2-LEN(SOURCE!L1756) &gt;= 0, REPT(" ",SOURCE!$Y$2-LEN(SOURCE!L1756)), "")&amp;
      "},"&amp;IF(SOURCE!M1756&lt;&gt;"","   "&amp;SOURCE!M1756,"")
 )
)</f>
        <v>/* 2066 */  { fnJM,                        45,                          "PRMTEST",                                     "PRMTEST",                                     0,       0,       CAT_NONE, SLS_UNCHANGED, US_ENABLED  },   // JM SCREEN SHOT</v>
      </c>
    </row>
    <row r="1757" spans="1:1">
      <c r="A1757" s="14" t="str">
        <f>IF(SOURCE!C1757&lt;0,VLOOKUP(SOURCE!C1757,lookups!A$1:B$25,2,0),
  IF(ISBLANK(SOURCE!C1757),
    "",
    "/* "&amp;TEXT(SOURCE!C1757,"???0")&amp;" *"&amp;
      SOURCE!D1757&amp;", "&amp; IF(SOURCE!$P$2-LEN(SOURCE!D1757) &gt;= 0, REPT(" ",SOURCE!$P$2-LEN(SOURCE!D1757)), "")&amp;
      SOURCE!E1757&amp;", "&amp; IF(SOURCE!$Q$2-LEN(SOURCE!E1757) &gt;= 0, REPT(" ",SOURCE!$Q$2-LEN(SOURCE!E1757)), "")&amp;
      SOURCE!F1757&amp;", "&amp; IF(SOURCE!$R$2-LEN(SOURCE!F1757) &gt;=0, REPT(" ",SOURCE!$R$2-LEN(SOURCE!F1757)), "")&amp;
      SOURCE!G1757&amp;", "&amp; IF(SOURCE!$S$2-LEN(SOURCE!G1757) &gt;= 0, REPT(" ",SOURCE!$S$2-LEN(SOURCE!G1757)), "")&amp;
      TEXT(SOURCE!H1757,"??0")&amp;", "&amp; IF(SOURCE!$T$2-3 &gt;= 0, REPT(" ",SOURCE!$T$2-3), "")&amp;
      TEXT(SOURCE!I1757,"??0")&amp;", "&amp; IF(SOURCE!$U$2-3 &gt;= 0, REPT(" ",SOURCE!$U$2-3), "")&amp;
      SOURCE!J1757&amp;", "&amp; IF(SOURCE!$V$2-LEN(SOURCE!J1757) &gt;= 0, REPT(" ",SOURCE!$V$2-LEN(SOURCE!J1757)), "")&amp;
      SOURCE!K1757&amp;      IF(SOURCE!$W$2-LEN(SOURCE!K1757) &gt;= 0, REPT(" ",SOURCE!$W$2-LEN(SOURCE!K1757)), "")&amp;
  ", "&amp; SOURCE!L1757&amp;      IF(SOURCE!$Y$2-LEN(SOURCE!L1757) &gt;= 0, REPT(" ",SOURCE!$Y$2-LEN(SOURCE!L1757)), "")&amp;
      "},"&amp;IF(SOURCE!M1757&lt;&gt;"","   "&amp;SOURCE!M1757,"")
 )
)</f>
        <v>/* 2067 */  { fnSetSetJM,                  JC_BASE_AHOME,               "_" STD_alpha "HOME",                          STD_alpha "HOME",                              0,       0,       CAT_FNCT, SLS_UNCHANGED, US_UNCHANGED},   //JM eRPN</v>
      </c>
    </row>
    <row r="1758" spans="1:1">
      <c r="A1758" s="14" t="str">
        <f>IF(SOURCE!C1758&lt;0,VLOOKUP(SOURCE!C1758,lookups!A$1:B$25,2,0),
  IF(ISBLANK(SOURCE!C1758),
    "",
    "/* "&amp;TEXT(SOURCE!C1758,"???0")&amp;" *"&amp;
      SOURCE!D1758&amp;", "&amp; IF(SOURCE!$P$2-LEN(SOURCE!D1758) &gt;= 0, REPT(" ",SOURCE!$P$2-LEN(SOURCE!D1758)), "")&amp;
      SOURCE!E1758&amp;", "&amp; IF(SOURCE!$Q$2-LEN(SOURCE!E1758) &gt;= 0, REPT(" ",SOURCE!$Q$2-LEN(SOURCE!E1758)), "")&amp;
      SOURCE!F1758&amp;", "&amp; IF(SOURCE!$R$2-LEN(SOURCE!F1758) &gt;=0, REPT(" ",SOURCE!$R$2-LEN(SOURCE!F1758)), "")&amp;
      SOURCE!G1758&amp;", "&amp; IF(SOURCE!$S$2-LEN(SOURCE!G1758) &gt;= 0, REPT(" ",SOURCE!$S$2-LEN(SOURCE!G1758)), "")&amp;
      TEXT(SOURCE!H1758,"??0")&amp;", "&amp; IF(SOURCE!$T$2-3 &gt;= 0, REPT(" ",SOURCE!$T$2-3), "")&amp;
      TEXT(SOURCE!I1758,"??0")&amp;", "&amp; IF(SOURCE!$U$2-3 &gt;= 0, REPT(" ",SOURCE!$U$2-3), "")&amp;
      SOURCE!J1758&amp;", "&amp; IF(SOURCE!$V$2-LEN(SOURCE!J1758) &gt;= 0, REPT(" ",SOURCE!$V$2-LEN(SOURCE!J1758)), "")&amp;
      SOURCE!K1758&amp;      IF(SOURCE!$W$2-LEN(SOURCE!K1758) &gt;= 0, REPT(" ",SOURCE!$W$2-LEN(SOURCE!K1758)), "")&amp;
  ", "&amp; SOURCE!L1758&amp;      IF(SOURCE!$Y$2-LEN(SOURCE!L1758) &gt;= 0, REPT(" ",SOURCE!$Y$2-LEN(SOURCE!L1758)), "")&amp;
      "},"&amp;IF(SOURCE!M1758&lt;&gt;"","   "&amp;SOURCE!M1758,"")
 )
)</f>
        <v>/* 2068 */  { fnSetSetJM,                  JC_H_SUM,                    "H-SUMMARY",                                   "SUMRY",                                       0,       0,       CAT_NONE, SLS_UNCHANGED, US_UNCHANGED},   //JMHOME</v>
      </c>
    </row>
    <row r="1759" spans="1:1">
      <c r="A1759" s="14" t="str">
        <f>IF(SOURCE!C1759&lt;0,VLOOKUP(SOURCE!C1759,lookups!A$1:B$25,2,0),
  IF(ISBLANK(SOURCE!C1759),
    "",
    "/* "&amp;TEXT(SOURCE!C1759,"???0")&amp;" *"&amp;
      SOURCE!D1759&amp;", "&amp; IF(SOURCE!$P$2-LEN(SOURCE!D1759) &gt;= 0, REPT(" ",SOURCE!$P$2-LEN(SOURCE!D1759)), "")&amp;
      SOURCE!E1759&amp;", "&amp; IF(SOURCE!$Q$2-LEN(SOURCE!E1759) &gt;= 0, REPT(" ",SOURCE!$Q$2-LEN(SOURCE!E1759)), "")&amp;
      SOURCE!F1759&amp;", "&amp; IF(SOURCE!$R$2-LEN(SOURCE!F1759) &gt;=0, REPT(" ",SOURCE!$R$2-LEN(SOURCE!F1759)), "")&amp;
      SOURCE!G1759&amp;", "&amp; IF(SOURCE!$S$2-LEN(SOURCE!G1759) &gt;= 0, REPT(" ",SOURCE!$S$2-LEN(SOURCE!G1759)), "")&amp;
      TEXT(SOURCE!H1759,"??0")&amp;", "&amp; IF(SOURCE!$T$2-3 &gt;= 0, REPT(" ",SOURCE!$T$2-3), "")&amp;
      TEXT(SOURCE!I1759,"??0")&amp;", "&amp; IF(SOURCE!$U$2-3 &gt;= 0, REPT(" ",SOURCE!$U$2-3), "")&amp;
      SOURCE!J1759&amp;", "&amp; IF(SOURCE!$V$2-LEN(SOURCE!J1759) &gt;= 0, REPT(" ",SOURCE!$V$2-LEN(SOURCE!J1759)), "")&amp;
      SOURCE!K1759&amp;      IF(SOURCE!$W$2-LEN(SOURCE!K1759) &gt;= 0, REPT(" ",SOURCE!$W$2-LEN(SOURCE!K1759)), "")&amp;
  ", "&amp; SOURCE!L1759&amp;      IF(SOURCE!$Y$2-LEN(SOURCE!L1759) &gt;= 0, REPT(" ",SOURCE!$Y$2-LEN(SOURCE!L1759)), "")&amp;
      "},"&amp;IF(SOURCE!M1759&lt;&gt;"","   "&amp;SOURCE!M1759,"")
 )
)</f>
        <v>/* 2069 */  { fnSetSetJM,                  JC_H_MIR,                    "H-MIRROR",                                    "REPLCA",                                      0,       0,       CAT_NONE, SLS_UNCHANGED, US_UNCHANGED},   //JMHOME</v>
      </c>
    </row>
    <row r="1760" spans="1:1">
      <c r="A1760" s="14" t="str">
        <f>IF(SOURCE!C1760&lt;0,VLOOKUP(SOURCE!C1760,lookups!A$1:B$25,2,0),
  IF(ISBLANK(SOURCE!C1760),
    "",
    "/* "&amp;TEXT(SOURCE!C1760,"???0")&amp;" *"&amp;
      SOURCE!D1760&amp;", "&amp; IF(SOURCE!$P$2-LEN(SOURCE!D1760) &gt;= 0, REPT(" ",SOURCE!$P$2-LEN(SOURCE!D1760)), "")&amp;
      SOURCE!E1760&amp;", "&amp; IF(SOURCE!$Q$2-LEN(SOURCE!E1760) &gt;= 0, REPT(" ",SOURCE!$Q$2-LEN(SOURCE!E1760)), "")&amp;
      SOURCE!F1760&amp;", "&amp; IF(SOURCE!$R$2-LEN(SOURCE!F1760) &gt;=0, REPT(" ",SOURCE!$R$2-LEN(SOURCE!F1760)), "")&amp;
      SOURCE!G1760&amp;", "&amp; IF(SOURCE!$S$2-LEN(SOURCE!G1760) &gt;= 0, REPT(" ",SOURCE!$S$2-LEN(SOURCE!G1760)), "")&amp;
      TEXT(SOURCE!H1760,"??0")&amp;", "&amp; IF(SOURCE!$T$2-3 &gt;= 0, REPT(" ",SOURCE!$T$2-3), "")&amp;
      TEXT(SOURCE!I1760,"??0")&amp;", "&amp; IF(SOURCE!$U$2-3 &gt;= 0, REPT(" ",SOURCE!$U$2-3), "")&amp;
      SOURCE!J1760&amp;", "&amp; IF(SOURCE!$V$2-LEN(SOURCE!J1760) &gt;= 0, REPT(" ",SOURCE!$V$2-LEN(SOURCE!J1760)), "")&amp;
      SOURCE!K1760&amp;      IF(SOURCE!$W$2-LEN(SOURCE!K1760) &gt;= 0, REPT(" ",SOURCE!$W$2-LEN(SOURCE!K1760)), "")&amp;
  ", "&amp; SOURCE!L1760&amp;      IF(SOURCE!$Y$2-LEN(SOURCE!L1760) &gt;= 0, REPT(" ",SOURCE!$Y$2-LEN(SOURCE!L1760)), "")&amp;
      "},"&amp;IF(SOURCE!M1760&lt;&gt;"","   "&amp;SOURCE!M1760,"")
 )
)</f>
        <v>/* 2070 */  { fnSetSetJM,                  JC_H_FIX,                    "H-FIXED",                                     "FIXED",                                       0,       0,       CAT_NONE, SLS_UNCHANGED, US_UNCHANGED},   //JMHOME</v>
      </c>
    </row>
    <row r="1761" spans="1:1">
      <c r="A1761" s="14" t="str">
        <f>IF(SOURCE!C1761&lt;0,VLOOKUP(SOURCE!C1761,lookups!A$1:B$25,2,0),
  IF(ISBLANK(SOURCE!C1761),
    "",
    "/* "&amp;TEXT(SOURCE!C1761,"???0")&amp;" *"&amp;
      SOURCE!D1761&amp;", "&amp; IF(SOURCE!$P$2-LEN(SOURCE!D1761) &gt;= 0, REPT(" ",SOURCE!$P$2-LEN(SOURCE!D1761)), "")&amp;
      SOURCE!E1761&amp;", "&amp; IF(SOURCE!$Q$2-LEN(SOURCE!E1761) &gt;= 0, REPT(" ",SOURCE!$Q$2-LEN(SOURCE!E1761)), "")&amp;
      SOURCE!F1761&amp;", "&amp; IF(SOURCE!$R$2-LEN(SOURCE!F1761) &gt;=0, REPT(" ",SOURCE!$R$2-LEN(SOURCE!F1761)), "")&amp;
      SOURCE!G1761&amp;", "&amp; IF(SOURCE!$S$2-LEN(SOURCE!G1761) &gt;= 0, REPT(" ",SOURCE!$S$2-LEN(SOURCE!G1761)), "")&amp;
      TEXT(SOURCE!H1761,"??0")&amp;", "&amp; IF(SOURCE!$T$2-3 &gt;= 0, REPT(" ",SOURCE!$T$2-3), "")&amp;
      TEXT(SOURCE!I1761,"??0")&amp;", "&amp; IF(SOURCE!$U$2-3 &gt;= 0, REPT(" ",SOURCE!$U$2-3), "")&amp;
      SOURCE!J1761&amp;", "&amp; IF(SOURCE!$V$2-LEN(SOURCE!J1761) &gt;= 0, REPT(" ",SOURCE!$V$2-LEN(SOURCE!J1761)), "")&amp;
      SOURCE!K1761&amp;      IF(SOURCE!$W$2-LEN(SOURCE!K1761) &gt;= 0, REPT(" ",SOURCE!$W$2-LEN(SOURCE!K1761)), "")&amp;
  ", "&amp; SOURCE!L1761&amp;      IF(SOURCE!$Y$2-LEN(SOURCE!L1761) &gt;= 0, REPT(" ",SOURCE!$Y$2-LEN(SOURCE!L1761)), "")&amp;
      "},"&amp;IF(SOURCE!M1761&lt;&gt;"","   "&amp;SOURCE!M1761,"")
 )
)</f>
        <v>/* 2071 */  { fnSetSetJM,                  JC_BSR,                      "SPCRES",                                      "SPCRES",                                      0,       0,       CAT_NONE, SLS_UNCHANGED, US_UNCHANGED},</v>
      </c>
    </row>
    <row r="1762" spans="1:1">
      <c r="A1762" s="14" t="str">
        <f>IF(SOURCE!C1762&lt;0,VLOOKUP(SOURCE!C1762,lookups!A$1:B$25,2,0),
  IF(ISBLANK(SOURCE!C1762),
    "",
    "/* "&amp;TEXT(SOURCE!C1762,"???0")&amp;" *"&amp;
      SOURCE!D1762&amp;", "&amp; IF(SOURCE!$P$2-LEN(SOURCE!D1762) &gt;= 0, REPT(" ",SOURCE!$P$2-LEN(SOURCE!D1762)), "")&amp;
      SOURCE!E1762&amp;", "&amp; IF(SOURCE!$Q$2-LEN(SOURCE!E1762) &gt;= 0, REPT(" ",SOURCE!$Q$2-LEN(SOURCE!E1762)), "")&amp;
      SOURCE!F1762&amp;", "&amp; IF(SOURCE!$R$2-LEN(SOURCE!F1762) &gt;=0, REPT(" ",SOURCE!$R$2-LEN(SOURCE!F1762)), "")&amp;
      SOURCE!G1762&amp;", "&amp; IF(SOURCE!$S$2-LEN(SOURCE!G1762) &gt;= 0, REPT(" ",SOURCE!$S$2-LEN(SOURCE!G1762)), "")&amp;
      TEXT(SOURCE!H1762,"??0")&amp;", "&amp; IF(SOURCE!$T$2-3 &gt;= 0, REPT(" ",SOURCE!$T$2-3), "")&amp;
      TEXT(SOURCE!I1762,"??0")&amp;", "&amp; IF(SOURCE!$U$2-3 &gt;= 0, REPT(" ",SOURCE!$U$2-3), "")&amp;
      SOURCE!J1762&amp;", "&amp; IF(SOURCE!$V$2-LEN(SOURCE!J1762) &gt;= 0, REPT(" ",SOURCE!$V$2-LEN(SOURCE!J1762)), "")&amp;
      SOURCE!K1762&amp;      IF(SOURCE!$W$2-LEN(SOURCE!K1762) &gt;= 0, REPT(" ",SOURCE!$W$2-LEN(SOURCE!K1762)), "")&amp;
  ", "&amp; SOURCE!L1762&amp;      IF(SOURCE!$Y$2-LEN(SOURCE!L1762) &gt;= 0, REPT(" ",SOURCE!$Y$2-LEN(SOURCE!L1762)), "")&amp;
      "},"&amp;IF(SOURCE!M1762&lt;&gt;"","   "&amp;SOURCE!M1762,"")
 )
)</f>
        <v>/* 2072 */  { fnUserJM,                    USER_V43,                    "V43 RT",                                      "V43 RT",                                      0,       0,       CAT_NONE, SLS_UNCHANGED, US_UNCHANGED},   //J=V43</v>
      </c>
    </row>
    <row r="1763" spans="1:1">
      <c r="A1763" s="14" t="str">
        <f>IF(SOURCE!C1763&lt;0,VLOOKUP(SOURCE!C1763,lookups!A$1:B$25,2,0),
  IF(ISBLANK(SOURCE!C1763),
    "",
    "/* "&amp;TEXT(SOURCE!C1763,"???0")&amp;" *"&amp;
      SOURCE!D1763&amp;", "&amp; IF(SOURCE!$P$2-LEN(SOURCE!D1763) &gt;= 0, REPT(" ",SOURCE!$P$2-LEN(SOURCE!D1763)), "")&amp;
      SOURCE!E1763&amp;", "&amp; IF(SOURCE!$Q$2-LEN(SOURCE!E1763) &gt;= 0, REPT(" ",SOURCE!$Q$2-LEN(SOURCE!E1763)), "")&amp;
      SOURCE!F1763&amp;", "&amp; IF(SOURCE!$R$2-LEN(SOURCE!F1763) &gt;=0, REPT(" ",SOURCE!$R$2-LEN(SOURCE!F1763)), "")&amp;
      SOURCE!G1763&amp;", "&amp; IF(SOURCE!$S$2-LEN(SOURCE!G1763) &gt;= 0, REPT(" ",SOURCE!$S$2-LEN(SOURCE!G1763)), "")&amp;
      TEXT(SOURCE!H1763,"??0")&amp;", "&amp; IF(SOURCE!$T$2-3 &gt;= 0, REPT(" ",SOURCE!$T$2-3), "")&amp;
      TEXT(SOURCE!I1763,"??0")&amp;", "&amp; IF(SOURCE!$U$2-3 &gt;= 0, REPT(" ",SOURCE!$U$2-3), "")&amp;
      SOURCE!J1763&amp;", "&amp; IF(SOURCE!$V$2-LEN(SOURCE!J1763) &gt;= 0, REPT(" ",SOURCE!$V$2-LEN(SOURCE!J1763)), "")&amp;
      SOURCE!K1763&amp;      IF(SOURCE!$W$2-LEN(SOURCE!K1763) &gt;= 0, REPT(" ",SOURCE!$W$2-LEN(SOURCE!K1763)), "")&amp;
  ", "&amp; SOURCE!L1763&amp;      IF(SOURCE!$Y$2-LEN(SOURCE!L1763) &gt;= 0, REPT(" ",SOURCE!$Y$2-LEN(SOURCE!L1763)), "")&amp;
      "},"&amp;IF(SOURCE!M1763&lt;&gt;"","   "&amp;SOURCE!M1763,"")
 )
)</f>
        <v>/* 2073 */  { fnJM,                        7,                           "Y" STD_SPACE_3_PER_EM STD_RIGHT_ARROW STD_SPACE_3_PER_EM STD_DELTA, "Y" STD_SPACE_3_PER_EM STD_RIGHT_ARROW STD_SPACE_3_PER_EM STD_DELTA,   0,       0,       CAT_FNCT, SLS_ENABLED  , US_UNCHANGED},   //JM EE</v>
      </c>
    </row>
    <row r="1764" spans="1:1">
      <c r="A1764" s="14" t="str">
        <f>IF(SOURCE!C1764&lt;0,VLOOKUP(SOURCE!C1764,lookups!A$1:B$25,2,0),
  IF(ISBLANK(SOURCE!C1764),
    "",
    "/* "&amp;TEXT(SOURCE!C1764,"???0")&amp;" *"&amp;
      SOURCE!D1764&amp;", "&amp; IF(SOURCE!$P$2-LEN(SOURCE!D1764) &gt;= 0, REPT(" ",SOURCE!$P$2-LEN(SOURCE!D1764)), "")&amp;
      SOURCE!E1764&amp;", "&amp; IF(SOURCE!$Q$2-LEN(SOURCE!E1764) &gt;= 0, REPT(" ",SOURCE!$Q$2-LEN(SOURCE!E1764)), "")&amp;
      SOURCE!F1764&amp;", "&amp; IF(SOURCE!$R$2-LEN(SOURCE!F1764) &gt;=0, REPT(" ",SOURCE!$R$2-LEN(SOURCE!F1764)), "")&amp;
      SOURCE!G1764&amp;", "&amp; IF(SOURCE!$S$2-LEN(SOURCE!G1764) &gt;= 0, REPT(" ",SOURCE!$S$2-LEN(SOURCE!G1764)), "")&amp;
      TEXT(SOURCE!H1764,"??0")&amp;", "&amp; IF(SOURCE!$T$2-3 &gt;= 0, REPT(" ",SOURCE!$T$2-3), "")&amp;
      TEXT(SOURCE!I1764,"??0")&amp;", "&amp; IF(SOURCE!$U$2-3 &gt;= 0, REPT(" ",SOURCE!$U$2-3), "")&amp;
      SOURCE!J1764&amp;", "&amp; IF(SOURCE!$V$2-LEN(SOURCE!J1764) &gt;= 0, REPT(" ",SOURCE!$V$2-LEN(SOURCE!J1764)), "")&amp;
      SOURCE!K1764&amp;      IF(SOURCE!$W$2-LEN(SOURCE!K1764) &gt;= 0, REPT(" ",SOURCE!$W$2-LEN(SOURCE!K1764)), "")&amp;
  ", "&amp; SOURCE!L1764&amp;      IF(SOURCE!$Y$2-LEN(SOURCE!L1764) &gt;= 0, REPT(" ",SOURCE!$Y$2-LEN(SOURCE!L1764)), "")&amp;
      "},"&amp;IF(SOURCE!M1764&lt;&gt;"","   "&amp;SOURCE!M1764,"")
 )
)</f>
        <v>/* 2074 */  { fnJM,                        6,                           STD_DELTA STD_SPACE_3_PER_EM STD_RIGHT_ARROW STD_SPACE_3_PER_EM "Y", STD_DELTA STD_SPACE_3_PER_EM STD_RIGHT_ARROW STD_SPACE_3_PER_EM "Y",   0,       0,       CAT_FNCT, SLS_ENABLED  , US_ENABLED  },   //JM EE</v>
      </c>
    </row>
    <row r="1765" spans="1:1">
      <c r="A1765" s="14" t="str">
        <f>IF(SOURCE!C1765&lt;0,VLOOKUP(SOURCE!C1765,lookups!A$1:B$25,2,0),
  IF(ISBLANK(SOURCE!C1765),
    "",
    "/* "&amp;TEXT(SOURCE!C1765,"???0")&amp;" *"&amp;
      SOURCE!D1765&amp;", "&amp; IF(SOURCE!$P$2-LEN(SOURCE!D1765) &gt;= 0, REPT(" ",SOURCE!$P$2-LEN(SOURCE!D1765)), "")&amp;
      SOURCE!E1765&amp;", "&amp; IF(SOURCE!$Q$2-LEN(SOURCE!E1765) &gt;= 0, REPT(" ",SOURCE!$Q$2-LEN(SOURCE!E1765)), "")&amp;
      SOURCE!F1765&amp;", "&amp; IF(SOURCE!$R$2-LEN(SOURCE!F1765) &gt;=0, REPT(" ",SOURCE!$R$2-LEN(SOURCE!F1765)), "")&amp;
      SOURCE!G1765&amp;", "&amp; IF(SOURCE!$S$2-LEN(SOURCE!G1765) &gt;= 0, REPT(" ",SOURCE!$S$2-LEN(SOURCE!G1765)), "")&amp;
      TEXT(SOURCE!H1765,"??0")&amp;", "&amp; IF(SOURCE!$T$2-3 &gt;= 0, REPT(" ",SOURCE!$T$2-3), "")&amp;
      TEXT(SOURCE!I1765,"??0")&amp;", "&amp; IF(SOURCE!$U$2-3 &gt;= 0, REPT(" ",SOURCE!$U$2-3), "")&amp;
      SOURCE!J1765&amp;", "&amp; IF(SOURCE!$V$2-LEN(SOURCE!J1765) &gt;= 0, REPT(" ",SOURCE!$V$2-LEN(SOURCE!J1765)), "")&amp;
      SOURCE!K1765&amp;      IF(SOURCE!$W$2-LEN(SOURCE!K1765) &gt;= 0, REPT(" ",SOURCE!$W$2-LEN(SOURCE!K1765)), "")&amp;
  ", "&amp; SOURCE!L1765&amp;      IF(SOURCE!$Y$2-LEN(SOURCE!L1765) &gt;= 0, REPT(" ",SOURCE!$Y$2-LEN(SOURCE!L1765)), "")&amp;
      "},"&amp;IF(SOURCE!M1765&lt;&gt;"","   "&amp;SOURCE!M1765,"")
 )
)</f>
        <v>/* 2075 */  { fnJM,                        9,                           "AtoSYM",                                      STD_RIGHT_ARROW STD_SPACE_3_PER_EM "012",      0,       0,       CAT_FNCT, SLS_ENABLED  , US_ENABLED  },   //JM EE</v>
      </c>
    </row>
    <row r="1766" spans="1:1">
      <c r="A1766" s="14" t="str">
        <f>IF(SOURCE!C1766&lt;0,VLOOKUP(SOURCE!C1766,lookups!A$1:B$25,2,0),
  IF(ISBLANK(SOURCE!C1766),
    "",
    "/* "&amp;TEXT(SOURCE!C1766,"???0")&amp;" *"&amp;
      SOURCE!D1766&amp;", "&amp; IF(SOURCE!$P$2-LEN(SOURCE!D1766) &gt;= 0, REPT(" ",SOURCE!$P$2-LEN(SOURCE!D1766)), "")&amp;
      SOURCE!E1766&amp;", "&amp; IF(SOURCE!$Q$2-LEN(SOURCE!E1766) &gt;= 0, REPT(" ",SOURCE!$Q$2-LEN(SOURCE!E1766)), "")&amp;
      SOURCE!F1766&amp;", "&amp; IF(SOURCE!$R$2-LEN(SOURCE!F1766) &gt;=0, REPT(" ",SOURCE!$R$2-LEN(SOURCE!F1766)), "")&amp;
      SOURCE!G1766&amp;", "&amp; IF(SOURCE!$S$2-LEN(SOURCE!G1766) &gt;= 0, REPT(" ",SOURCE!$S$2-LEN(SOURCE!G1766)), "")&amp;
      TEXT(SOURCE!H1766,"??0")&amp;", "&amp; IF(SOURCE!$T$2-3 &gt;= 0, REPT(" ",SOURCE!$T$2-3), "")&amp;
      TEXT(SOURCE!I1766,"??0")&amp;", "&amp; IF(SOURCE!$U$2-3 &gt;= 0, REPT(" ",SOURCE!$U$2-3), "")&amp;
      SOURCE!J1766&amp;", "&amp; IF(SOURCE!$V$2-LEN(SOURCE!J1766) &gt;= 0, REPT(" ",SOURCE!$V$2-LEN(SOURCE!J1766)), "")&amp;
      SOURCE!K1766&amp;      IF(SOURCE!$W$2-LEN(SOURCE!K1766) &gt;= 0, REPT(" ",SOURCE!$W$2-LEN(SOURCE!K1766)), "")&amp;
  ", "&amp; SOURCE!L1766&amp;      IF(SOURCE!$Y$2-LEN(SOURCE!L1766) &gt;= 0, REPT(" ",SOURCE!$Y$2-LEN(SOURCE!L1766)), "")&amp;
      "},"&amp;IF(SOURCE!M1766&lt;&gt;"","   "&amp;SOURCE!M1766,"")
 )
)</f>
        <v>/* 2076 */  { fnJM,                        8,                           "SYMtoA",                                      STD_RIGHT_ARROW STD_SPACE_3_PER_EM "abc",      0,       0,       CAT_FNCT, SLS_ENABLED  , US_ENABLED  },   //JM EE</v>
      </c>
    </row>
    <row r="1767" spans="1:1">
      <c r="A1767" s="14" t="str">
        <f>IF(SOURCE!C1767&lt;0,VLOOKUP(SOURCE!C1767,lookups!A$1:B$25,2,0),
  IF(ISBLANK(SOURCE!C1767),
    "",
    "/* "&amp;TEXT(SOURCE!C1767,"???0")&amp;" *"&amp;
      SOURCE!D1767&amp;", "&amp; IF(SOURCE!$P$2-LEN(SOURCE!D1767) &gt;= 0, REPT(" ",SOURCE!$P$2-LEN(SOURCE!D1767)), "")&amp;
      SOURCE!E1767&amp;", "&amp; IF(SOURCE!$Q$2-LEN(SOURCE!E1767) &gt;= 0, REPT(" ",SOURCE!$Q$2-LEN(SOURCE!E1767)), "")&amp;
      SOURCE!F1767&amp;", "&amp; IF(SOURCE!$R$2-LEN(SOURCE!F1767) &gt;=0, REPT(" ",SOURCE!$R$2-LEN(SOURCE!F1767)), "")&amp;
      SOURCE!G1767&amp;", "&amp; IF(SOURCE!$S$2-LEN(SOURCE!G1767) &gt;= 0, REPT(" ",SOURCE!$S$2-LEN(SOURCE!G1767)), "")&amp;
      TEXT(SOURCE!H1767,"??0")&amp;", "&amp; IF(SOURCE!$T$2-3 &gt;= 0, REPT(" ",SOURCE!$T$2-3), "")&amp;
      TEXT(SOURCE!I1767,"??0")&amp;", "&amp; IF(SOURCE!$U$2-3 &gt;= 0, REPT(" ",SOURCE!$U$2-3), "")&amp;
      SOURCE!J1767&amp;", "&amp; IF(SOURCE!$V$2-LEN(SOURCE!J1767) &gt;= 0, REPT(" ",SOURCE!$V$2-LEN(SOURCE!J1767)), "")&amp;
      SOURCE!K1767&amp;      IF(SOURCE!$W$2-LEN(SOURCE!K1767) &gt;= 0, REPT(" ",SOURCE!$W$2-LEN(SOURCE!K1767)), "")&amp;
  ", "&amp; SOURCE!L1767&amp;      IF(SOURCE!$Y$2-LEN(SOURCE!L1767) &gt;= 0, REPT(" ",SOURCE!$Y$2-LEN(SOURCE!L1767)), "")&amp;
      "},"&amp;IF(SOURCE!M1767&lt;&gt;"","   "&amp;SOURCE!M1767,"")
 )
)</f>
        <v>/* 2077 */  { itemToBeCoded,               NOPARAM,                     "ELEC.ENG",                                    "ELEC",                                        0,       0,       CAT_MENU, SLS_UNCHANGED, US_ENABLED  },   //JM EE</v>
      </c>
    </row>
    <row r="1768" spans="1:1">
      <c r="A1768" s="14" t="str">
        <f>IF(SOURCE!C1768&lt;0,VLOOKUP(SOURCE!C1768,lookups!A$1:B$25,2,0),
  IF(ISBLANK(SOURCE!C1768),
    "",
    "/* "&amp;TEXT(SOURCE!C1768,"???0")&amp;" *"&amp;
      SOURCE!D1768&amp;", "&amp; IF(SOURCE!$P$2-LEN(SOURCE!D1768) &gt;= 0, REPT(" ",SOURCE!$P$2-LEN(SOURCE!D1768)), "")&amp;
      SOURCE!E1768&amp;", "&amp; IF(SOURCE!$Q$2-LEN(SOURCE!E1768) &gt;= 0, REPT(" ",SOURCE!$Q$2-LEN(SOURCE!E1768)), "")&amp;
      SOURCE!F1768&amp;", "&amp; IF(SOURCE!$R$2-LEN(SOURCE!F1768) &gt;=0, REPT(" ",SOURCE!$R$2-LEN(SOURCE!F1768)), "")&amp;
      SOURCE!G1768&amp;", "&amp; IF(SOURCE!$S$2-LEN(SOURCE!G1768) &gt;= 0, REPT(" ",SOURCE!$S$2-LEN(SOURCE!G1768)), "")&amp;
      TEXT(SOURCE!H1768,"??0")&amp;", "&amp; IF(SOURCE!$T$2-3 &gt;= 0, REPT(" ",SOURCE!$T$2-3), "")&amp;
      TEXT(SOURCE!I1768,"??0")&amp;", "&amp; IF(SOURCE!$U$2-3 &gt;= 0, REPT(" ",SOURCE!$U$2-3), "")&amp;
      SOURCE!J1768&amp;", "&amp; IF(SOURCE!$V$2-LEN(SOURCE!J1768) &gt;= 0, REPT(" ",SOURCE!$V$2-LEN(SOURCE!J1768)), "")&amp;
      SOURCE!K1768&amp;      IF(SOURCE!$W$2-LEN(SOURCE!K1768) &gt;= 0, REPT(" ",SOURCE!$W$2-LEN(SOURCE!K1768)), "")&amp;
  ", "&amp; SOURCE!L1768&amp;      IF(SOURCE!$Y$2-LEN(SOURCE!L1768) &gt;= 0, REPT(" ",SOURCE!$Y$2-LEN(SOURCE!L1768)), "")&amp;
      "},"&amp;IF(SOURCE!M1768&lt;&gt;"","   "&amp;SOURCE!M1768,"")
 )
)</f>
        <v>/* 2078 */  { fnJM,                        10,                          "e^" STD_THETA "j",                            "e^" STD_THETA "j",                            0,       0,       CAT_FNCT, SLS_ENABLED  , US_ENABLED  },   //JM EE</v>
      </c>
    </row>
    <row r="1769" spans="1:1">
      <c r="A1769" s="14" t="str">
        <f>IF(SOURCE!C1769&lt;0,VLOOKUP(SOURCE!C1769,lookups!A$1:B$25,2,0),
  IF(ISBLANK(SOURCE!C1769),
    "",
    "/* "&amp;TEXT(SOURCE!C1769,"???0")&amp;" *"&amp;
      SOURCE!D1769&amp;", "&amp; IF(SOURCE!$P$2-LEN(SOURCE!D1769) &gt;= 0, REPT(" ",SOURCE!$P$2-LEN(SOURCE!D1769)), "")&amp;
      SOURCE!E1769&amp;", "&amp; IF(SOURCE!$Q$2-LEN(SOURCE!E1769) &gt;= 0, REPT(" ",SOURCE!$Q$2-LEN(SOURCE!E1769)), "")&amp;
      SOURCE!F1769&amp;", "&amp; IF(SOURCE!$R$2-LEN(SOURCE!F1769) &gt;=0, REPT(" ",SOURCE!$R$2-LEN(SOURCE!F1769)), "")&amp;
      SOURCE!G1769&amp;", "&amp; IF(SOURCE!$S$2-LEN(SOURCE!G1769) &gt;= 0, REPT(" ",SOURCE!$S$2-LEN(SOURCE!G1769)), "")&amp;
      TEXT(SOURCE!H1769,"??0")&amp;", "&amp; IF(SOURCE!$T$2-3 &gt;= 0, REPT(" ",SOURCE!$T$2-3), "")&amp;
      TEXT(SOURCE!I1769,"??0")&amp;", "&amp; IF(SOURCE!$U$2-3 &gt;= 0, REPT(" ",SOURCE!$U$2-3), "")&amp;
      SOURCE!J1769&amp;", "&amp; IF(SOURCE!$V$2-LEN(SOURCE!J1769) &gt;= 0, REPT(" ",SOURCE!$V$2-LEN(SOURCE!J1769)), "")&amp;
      SOURCE!K1769&amp;      IF(SOURCE!$W$2-LEN(SOURCE!K1769) &gt;= 0, REPT(" ",SOURCE!$W$2-LEN(SOURCE!K1769)), "")&amp;
  ", "&amp; SOURCE!L1769&amp;      IF(SOURCE!$Y$2-LEN(SOURCE!L1769) &gt;= 0, REPT(" ",SOURCE!$Y$2-LEN(SOURCE!L1769)), "")&amp;
      "},"&amp;IF(SOURCE!M1769&lt;&gt;"","   "&amp;SOURCE!M1769,"")
 )
)</f>
        <v>/* 2079 */  { fnJM,                        11,                          "STO" STD_SPACE_3_PER_EM "3Z",                 "STO" STD_SPACE_3_PER_EM "3Z",                 0,       0,       CAT_FNCT, SLS_ENABLED  , US_ENABLED  },   //JM EE</v>
      </c>
    </row>
    <row r="1770" spans="1:1">
      <c r="A1770" s="14" t="str">
        <f>IF(SOURCE!C1770&lt;0,VLOOKUP(SOURCE!C1770,lookups!A$1:B$25,2,0),
  IF(ISBLANK(SOURCE!C1770),
    "",
    "/* "&amp;TEXT(SOURCE!C1770,"???0")&amp;" *"&amp;
      SOURCE!D1770&amp;", "&amp; IF(SOURCE!$P$2-LEN(SOURCE!D1770) &gt;= 0, REPT(" ",SOURCE!$P$2-LEN(SOURCE!D1770)), "")&amp;
      SOURCE!E1770&amp;", "&amp; IF(SOURCE!$Q$2-LEN(SOURCE!E1770) &gt;= 0, REPT(" ",SOURCE!$Q$2-LEN(SOURCE!E1770)), "")&amp;
      SOURCE!F1770&amp;", "&amp; IF(SOURCE!$R$2-LEN(SOURCE!F1770) &gt;=0, REPT(" ",SOURCE!$R$2-LEN(SOURCE!F1770)), "")&amp;
      SOURCE!G1770&amp;", "&amp; IF(SOURCE!$S$2-LEN(SOURCE!G1770) &gt;= 0, REPT(" ",SOURCE!$S$2-LEN(SOURCE!G1770)), "")&amp;
      TEXT(SOURCE!H1770,"??0")&amp;", "&amp; IF(SOURCE!$T$2-3 &gt;= 0, REPT(" ",SOURCE!$T$2-3), "")&amp;
      TEXT(SOURCE!I1770,"??0")&amp;", "&amp; IF(SOURCE!$U$2-3 &gt;= 0, REPT(" ",SOURCE!$U$2-3), "")&amp;
      SOURCE!J1770&amp;", "&amp; IF(SOURCE!$V$2-LEN(SOURCE!J1770) &gt;= 0, REPT(" ",SOURCE!$V$2-LEN(SOURCE!J1770)), "")&amp;
      SOURCE!K1770&amp;      IF(SOURCE!$W$2-LEN(SOURCE!K1770) &gt;= 0, REPT(" ",SOURCE!$W$2-LEN(SOURCE!K1770)), "")&amp;
  ", "&amp; SOURCE!L1770&amp;      IF(SOURCE!$Y$2-LEN(SOURCE!L1770) &gt;= 0, REPT(" ",SOURCE!$Y$2-LEN(SOURCE!L1770)), "")&amp;
      "},"&amp;IF(SOURCE!M1770&lt;&gt;"","   "&amp;SOURCE!M1770,"")
 )
)</f>
        <v>/* 2080 */  { fnJM,                        12,                          "RCL" STD_SPACE_3_PER_EM "3Z",                 "RCL" STD_SPACE_3_PER_EM "3Z",                 0,       0,       CAT_FNCT, SLS_ENABLED  , US_ENABLED  },   //JM EE</v>
      </c>
    </row>
    <row r="1771" spans="1:1">
      <c r="A1771" s="14" t="str">
        <f>IF(SOURCE!C1771&lt;0,VLOOKUP(SOURCE!C1771,lookups!A$1:B$25,2,0),
  IF(ISBLANK(SOURCE!C1771),
    "",
    "/* "&amp;TEXT(SOURCE!C1771,"???0")&amp;" *"&amp;
      SOURCE!D1771&amp;", "&amp; IF(SOURCE!$P$2-LEN(SOURCE!D1771) &gt;= 0, REPT(" ",SOURCE!$P$2-LEN(SOURCE!D1771)), "")&amp;
      SOURCE!E1771&amp;", "&amp; IF(SOURCE!$Q$2-LEN(SOURCE!E1771) &gt;= 0, REPT(" ",SOURCE!$Q$2-LEN(SOURCE!E1771)), "")&amp;
      SOURCE!F1771&amp;", "&amp; IF(SOURCE!$R$2-LEN(SOURCE!F1771) &gt;=0, REPT(" ",SOURCE!$R$2-LEN(SOURCE!F1771)), "")&amp;
      SOURCE!G1771&amp;", "&amp; IF(SOURCE!$S$2-LEN(SOURCE!G1771) &gt;= 0, REPT(" ",SOURCE!$S$2-LEN(SOURCE!G1771)), "")&amp;
      TEXT(SOURCE!H1771,"??0")&amp;", "&amp; IF(SOURCE!$T$2-3 &gt;= 0, REPT(" ",SOURCE!$T$2-3), "")&amp;
      TEXT(SOURCE!I1771,"??0")&amp;", "&amp; IF(SOURCE!$U$2-3 &gt;= 0, REPT(" ",SOURCE!$U$2-3), "")&amp;
      SOURCE!J1771&amp;", "&amp; IF(SOURCE!$V$2-LEN(SOURCE!J1771) &gt;= 0, REPT(" ",SOURCE!$V$2-LEN(SOURCE!J1771)), "")&amp;
      SOURCE!K1771&amp;      IF(SOURCE!$W$2-LEN(SOURCE!K1771) &gt;= 0, REPT(" ",SOURCE!$W$2-LEN(SOURCE!K1771)), "")&amp;
  ", "&amp; SOURCE!L1771&amp;      IF(SOURCE!$Y$2-LEN(SOURCE!L1771) &gt;= 0, REPT(" ",SOURCE!$Y$2-LEN(SOURCE!L1771)), "")&amp;
      "},"&amp;IF(SOURCE!M1771&lt;&gt;"","   "&amp;SOURCE!M1771,"")
 )
)</f>
        <v>/* 2081 */  { fnJM,                        13,                          "STO" STD_SPACE_3_PER_EM "3V",                 "STO" STD_SPACE_3_PER_EM "3V",                 0,       0,       CAT_FNCT, SLS_ENABLED  , US_ENABLED  },   //JM EE</v>
      </c>
    </row>
    <row r="1772" spans="1:1">
      <c r="A1772" s="14" t="str">
        <f>IF(SOURCE!C1772&lt;0,VLOOKUP(SOURCE!C1772,lookups!A$1:B$25,2,0),
  IF(ISBLANK(SOURCE!C1772),
    "",
    "/* "&amp;TEXT(SOURCE!C1772,"???0")&amp;" *"&amp;
      SOURCE!D1772&amp;", "&amp; IF(SOURCE!$P$2-LEN(SOURCE!D1772) &gt;= 0, REPT(" ",SOURCE!$P$2-LEN(SOURCE!D1772)), "")&amp;
      SOURCE!E1772&amp;", "&amp; IF(SOURCE!$Q$2-LEN(SOURCE!E1772) &gt;= 0, REPT(" ",SOURCE!$Q$2-LEN(SOURCE!E1772)), "")&amp;
      SOURCE!F1772&amp;", "&amp; IF(SOURCE!$R$2-LEN(SOURCE!F1772) &gt;=0, REPT(" ",SOURCE!$R$2-LEN(SOURCE!F1772)), "")&amp;
      SOURCE!G1772&amp;", "&amp; IF(SOURCE!$S$2-LEN(SOURCE!G1772) &gt;= 0, REPT(" ",SOURCE!$S$2-LEN(SOURCE!G1772)), "")&amp;
      TEXT(SOURCE!H1772,"??0")&amp;", "&amp; IF(SOURCE!$T$2-3 &gt;= 0, REPT(" ",SOURCE!$T$2-3), "")&amp;
      TEXT(SOURCE!I1772,"??0")&amp;", "&amp; IF(SOURCE!$U$2-3 &gt;= 0, REPT(" ",SOURCE!$U$2-3), "")&amp;
      SOURCE!J1772&amp;", "&amp; IF(SOURCE!$V$2-LEN(SOURCE!J1772) &gt;= 0, REPT(" ",SOURCE!$V$2-LEN(SOURCE!J1772)), "")&amp;
      SOURCE!K1772&amp;      IF(SOURCE!$W$2-LEN(SOURCE!K1772) &gt;= 0, REPT(" ",SOURCE!$W$2-LEN(SOURCE!K1772)), "")&amp;
  ", "&amp; SOURCE!L1772&amp;      IF(SOURCE!$Y$2-LEN(SOURCE!L1772) &gt;= 0, REPT(" ",SOURCE!$Y$2-LEN(SOURCE!L1772)), "")&amp;
      "},"&amp;IF(SOURCE!M1772&lt;&gt;"","   "&amp;SOURCE!M1772,"")
 )
)</f>
        <v>/* 2082 */  { fnJM,                        14,                          "RCL" STD_SPACE_3_PER_EM "3V",                 "RCL" STD_SPACE_3_PER_EM "3V",                 0,       0,       CAT_FNCT, SLS_ENABLED  , US_ENABLED  },   //JM EE</v>
      </c>
    </row>
    <row r="1773" spans="1:1">
      <c r="A1773" s="14" t="str">
        <f>IF(SOURCE!C1773&lt;0,VLOOKUP(SOURCE!C1773,lookups!A$1:B$25,2,0),
  IF(ISBLANK(SOURCE!C1773),
    "",
    "/* "&amp;TEXT(SOURCE!C1773,"???0")&amp;" *"&amp;
      SOURCE!D1773&amp;", "&amp; IF(SOURCE!$P$2-LEN(SOURCE!D1773) &gt;= 0, REPT(" ",SOURCE!$P$2-LEN(SOURCE!D1773)), "")&amp;
      SOURCE!E1773&amp;", "&amp; IF(SOURCE!$Q$2-LEN(SOURCE!E1773) &gt;= 0, REPT(" ",SOURCE!$Q$2-LEN(SOURCE!E1773)), "")&amp;
      SOURCE!F1773&amp;", "&amp; IF(SOURCE!$R$2-LEN(SOURCE!F1773) &gt;=0, REPT(" ",SOURCE!$R$2-LEN(SOURCE!F1773)), "")&amp;
      SOURCE!G1773&amp;", "&amp; IF(SOURCE!$S$2-LEN(SOURCE!G1773) &gt;= 0, REPT(" ",SOURCE!$S$2-LEN(SOURCE!G1773)), "")&amp;
      TEXT(SOURCE!H1773,"??0")&amp;", "&amp; IF(SOURCE!$T$2-3 &gt;= 0, REPT(" ",SOURCE!$T$2-3), "")&amp;
      TEXT(SOURCE!I1773,"??0")&amp;", "&amp; IF(SOURCE!$U$2-3 &gt;= 0, REPT(" ",SOURCE!$U$2-3), "")&amp;
      SOURCE!J1773&amp;", "&amp; IF(SOURCE!$V$2-LEN(SOURCE!J1773) &gt;= 0, REPT(" ",SOURCE!$V$2-LEN(SOURCE!J1773)), "")&amp;
      SOURCE!K1773&amp;      IF(SOURCE!$W$2-LEN(SOURCE!K1773) &gt;= 0, REPT(" ",SOURCE!$W$2-LEN(SOURCE!K1773)), "")&amp;
  ", "&amp; SOURCE!L1773&amp;      IF(SOURCE!$Y$2-LEN(SOURCE!L1773) &gt;= 0, REPT(" ",SOURCE!$Y$2-LEN(SOURCE!L1773)), "")&amp;
      "},"&amp;IF(SOURCE!M1773&lt;&gt;"","   "&amp;SOURCE!M1773,"")
 )
)</f>
        <v>/* 2083 */  { fnJM,                        15,                          "STO" STD_SPACE_3_PER_EM "3I",                 "STO" STD_SPACE_3_PER_EM "3I",                 0,       0,       CAT_FNCT, SLS_ENABLED  , US_ENABLED  },   //JM EE</v>
      </c>
    </row>
    <row r="1774" spans="1:1">
      <c r="A1774" s="14" t="str">
        <f>IF(SOURCE!C1774&lt;0,VLOOKUP(SOURCE!C1774,lookups!A$1:B$25,2,0),
  IF(ISBLANK(SOURCE!C1774),
    "",
    "/* "&amp;TEXT(SOURCE!C1774,"???0")&amp;" *"&amp;
      SOURCE!D1774&amp;", "&amp; IF(SOURCE!$P$2-LEN(SOURCE!D1774) &gt;= 0, REPT(" ",SOURCE!$P$2-LEN(SOURCE!D1774)), "")&amp;
      SOURCE!E1774&amp;", "&amp; IF(SOURCE!$Q$2-LEN(SOURCE!E1774) &gt;= 0, REPT(" ",SOURCE!$Q$2-LEN(SOURCE!E1774)), "")&amp;
      SOURCE!F1774&amp;", "&amp; IF(SOURCE!$R$2-LEN(SOURCE!F1774) &gt;=0, REPT(" ",SOURCE!$R$2-LEN(SOURCE!F1774)), "")&amp;
      SOURCE!G1774&amp;", "&amp; IF(SOURCE!$S$2-LEN(SOURCE!G1774) &gt;= 0, REPT(" ",SOURCE!$S$2-LEN(SOURCE!G1774)), "")&amp;
      TEXT(SOURCE!H1774,"??0")&amp;", "&amp; IF(SOURCE!$T$2-3 &gt;= 0, REPT(" ",SOURCE!$T$2-3), "")&amp;
      TEXT(SOURCE!I1774,"??0")&amp;", "&amp; IF(SOURCE!$U$2-3 &gt;= 0, REPT(" ",SOURCE!$U$2-3), "")&amp;
      SOURCE!J1774&amp;", "&amp; IF(SOURCE!$V$2-LEN(SOURCE!J1774) &gt;= 0, REPT(" ",SOURCE!$V$2-LEN(SOURCE!J1774)), "")&amp;
      SOURCE!K1774&amp;      IF(SOURCE!$W$2-LEN(SOURCE!K1774) &gt;= 0, REPT(" ",SOURCE!$W$2-LEN(SOURCE!K1774)), "")&amp;
  ", "&amp; SOURCE!L1774&amp;      IF(SOURCE!$Y$2-LEN(SOURCE!L1774) &gt;= 0, REPT(" ",SOURCE!$Y$2-LEN(SOURCE!L1774)), "")&amp;
      "},"&amp;IF(SOURCE!M1774&lt;&gt;"","   "&amp;SOURCE!M1774,"")
 )
)</f>
        <v>/* 2084 */  { fnJM,                        16,                          "RCL" STD_SPACE_3_PER_EM "3I",                 "RCL" STD_SPACE_3_PER_EM "3I",                 0,       0,       CAT_FNCT, SLS_ENABLED  , US_ENABLED  },   //JM EE</v>
      </c>
    </row>
    <row r="1775" spans="1:1">
      <c r="A1775" s="14" t="str">
        <f>IF(SOURCE!C1775&lt;0,VLOOKUP(SOURCE!C1775,lookups!A$1:B$25,2,0),
  IF(ISBLANK(SOURCE!C1775),
    "",
    "/* "&amp;TEXT(SOURCE!C1775,"???0")&amp;" *"&amp;
      SOURCE!D1775&amp;", "&amp; IF(SOURCE!$P$2-LEN(SOURCE!D1775) &gt;= 0, REPT(" ",SOURCE!$P$2-LEN(SOURCE!D1775)), "")&amp;
      SOURCE!E1775&amp;", "&amp; IF(SOURCE!$Q$2-LEN(SOURCE!E1775) &gt;= 0, REPT(" ",SOURCE!$Q$2-LEN(SOURCE!E1775)), "")&amp;
      SOURCE!F1775&amp;", "&amp; IF(SOURCE!$R$2-LEN(SOURCE!F1775) &gt;=0, REPT(" ",SOURCE!$R$2-LEN(SOURCE!F1775)), "")&amp;
      SOURCE!G1775&amp;", "&amp; IF(SOURCE!$S$2-LEN(SOURCE!G1775) &gt;= 0, REPT(" ",SOURCE!$S$2-LEN(SOURCE!G1775)), "")&amp;
      TEXT(SOURCE!H1775,"??0")&amp;", "&amp; IF(SOURCE!$T$2-3 &gt;= 0, REPT(" ",SOURCE!$T$2-3), "")&amp;
      TEXT(SOURCE!I1775,"??0")&amp;", "&amp; IF(SOURCE!$U$2-3 &gt;= 0, REPT(" ",SOURCE!$U$2-3), "")&amp;
      SOURCE!J1775&amp;", "&amp; IF(SOURCE!$V$2-LEN(SOURCE!J1775) &gt;= 0, REPT(" ",SOURCE!$V$2-LEN(SOURCE!J1775)), "")&amp;
      SOURCE!K1775&amp;      IF(SOURCE!$W$2-LEN(SOURCE!K1775) &gt;= 0, REPT(" ",SOURCE!$W$2-LEN(SOURCE!K1775)), "")&amp;
  ", "&amp; SOURCE!L1775&amp;      IF(SOURCE!$Y$2-LEN(SOURCE!L1775) &gt;= 0, REPT(" ",SOURCE!$Y$2-LEN(SOURCE!L1775)), "")&amp;
      "},"&amp;IF(SOURCE!M1775&lt;&gt;"","   "&amp;SOURCE!M1775,"")
 )
)</f>
        <v>/* 2085 */  { fnJM,                        17,                          "3V" STD_DIVIDE "3I",                          "V" STD_DIVIDE "I",                            0,       0,       CAT_FNCT, SLS_ENABLED  , US_ENABLED  },   //JM EE</v>
      </c>
    </row>
    <row r="1776" spans="1:1">
      <c r="A1776" s="14" t="str">
        <f>IF(SOURCE!C1776&lt;0,VLOOKUP(SOURCE!C1776,lookups!A$1:B$25,2,0),
  IF(ISBLANK(SOURCE!C1776),
    "",
    "/* "&amp;TEXT(SOURCE!C1776,"???0")&amp;" *"&amp;
      SOURCE!D1776&amp;", "&amp; IF(SOURCE!$P$2-LEN(SOURCE!D1776) &gt;= 0, REPT(" ",SOURCE!$P$2-LEN(SOURCE!D1776)), "")&amp;
      SOURCE!E1776&amp;", "&amp; IF(SOURCE!$Q$2-LEN(SOURCE!E1776) &gt;= 0, REPT(" ",SOURCE!$Q$2-LEN(SOURCE!E1776)), "")&amp;
      SOURCE!F1776&amp;", "&amp; IF(SOURCE!$R$2-LEN(SOURCE!F1776) &gt;=0, REPT(" ",SOURCE!$R$2-LEN(SOURCE!F1776)), "")&amp;
      SOURCE!G1776&amp;", "&amp; IF(SOURCE!$S$2-LEN(SOURCE!G1776) &gt;= 0, REPT(" ",SOURCE!$S$2-LEN(SOURCE!G1776)), "")&amp;
      TEXT(SOURCE!H1776,"??0")&amp;", "&amp; IF(SOURCE!$T$2-3 &gt;= 0, REPT(" ",SOURCE!$T$2-3), "")&amp;
      TEXT(SOURCE!I1776,"??0")&amp;", "&amp; IF(SOURCE!$U$2-3 &gt;= 0, REPT(" ",SOURCE!$U$2-3), "")&amp;
      SOURCE!J1776&amp;", "&amp; IF(SOURCE!$V$2-LEN(SOURCE!J1776) &gt;= 0, REPT(" ",SOURCE!$V$2-LEN(SOURCE!J1776)), "")&amp;
      SOURCE!K1776&amp;      IF(SOURCE!$W$2-LEN(SOURCE!K1776) &gt;= 0, REPT(" ",SOURCE!$W$2-LEN(SOURCE!K1776)), "")&amp;
  ", "&amp; SOURCE!L1776&amp;      IF(SOURCE!$Y$2-LEN(SOURCE!L1776) &gt;= 0, REPT(" ",SOURCE!$Y$2-LEN(SOURCE!L1776)), "")&amp;
      "},"&amp;IF(SOURCE!M1776&lt;&gt;"","   "&amp;SOURCE!M1776,"")
 )
)</f>
        <v>/* 2086 */  { fnJM,                        18,                          "3I" STD_CROSS "3Z",                           "I" STD_CROSS "Z",                             0,       0,       CAT_FNCT, SLS_ENABLED  , US_ENABLED  },   //JM EE</v>
      </c>
    </row>
    <row r="1777" spans="1:1">
      <c r="A1777" s="14" t="str">
        <f>IF(SOURCE!C1777&lt;0,VLOOKUP(SOURCE!C1777,lookups!A$1:B$25,2,0),
  IF(ISBLANK(SOURCE!C1777),
    "",
    "/* "&amp;TEXT(SOURCE!C1777,"???0")&amp;" *"&amp;
      SOURCE!D1777&amp;", "&amp; IF(SOURCE!$P$2-LEN(SOURCE!D1777) &gt;= 0, REPT(" ",SOURCE!$P$2-LEN(SOURCE!D1777)), "")&amp;
      SOURCE!E1777&amp;", "&amp; IF(SOURCE!$Q$2-LEN(SOURCE!E1777) &gt;= 0, REPT(" ",SOURCE!$Q$2-LEN(SOURCE!E1777)), "")&amp;
      SOURCE!F1777&amp;", "&amp; IF(SOURCE!$R$2-LEN(SOURCE!F1777) &gt;=0, REPT(" ",SOURCE!$R$2-LEN(SOURCE!F1777)), "")&amp;
      SOURCE!G1777&amp;", "&amp; IF(SOURCE!$S$2-LEN(SOURCE!G1777) &gt;= 0, REPT(" ",SOURCE!$S$2-LEN(SOURCE!G1777)), "")&amp;
      TEXT(SOURCE!H1777,"??0")&amp;", "&amp; IF(SOURCE!$T$2-3 &gt;= 0, REPT(" ",SOURCE!$T$2-3), "")&amp;
      TEXT(SOURCE!I1777,"??0")&amp;", "&amp; IF(SOURCE!$U$2-3 &gt;= 0, REPT(" ",SOURCE!$U$2-3), "")&amp;
      SOURCE!J1777&amp;", "&amp; IF(SOURCE!$V$2-LEN(SOURCE!J1777) &gt;= 0, REPT(" ",SOURCE!$V$2-LEN(SOURCE!J1777)), "")&amp;
      SOURCE!K1777&amp;      IF(SOURCE!$W$2-LEN(SOURCE!K1777) &gt;= 0, REPT(" ",SOURCE!$W$2-LEN(SOURCE!K1777)), "")&amp;
  ", "&amp; SOURCE!L1777&amp;      IF(SOURCE!$Y$2-LEN(SOURCE!L1777) &gt;= 0, REPT(" ",SOURCE!$Y$2-LEN(SOURCE!L1777)), "")&amp;
      "},"&amp;IF(SOURCE!M1777&lt;&gt;"","   "&amp;SOURCE!M1777,"")
 )
)</f>
        <v>/* 2087 */  { fnJM,                        19,                          "3V" STD_DIVIDE "3Z",                          "V" STD_DIVIDE "Z",                            0,       0,       CAT_FNCT, SLS_ENABLED  , US_ENABLED  },   //JM EE</v>
      </c>
    </row>
    <row r="1778" spans="1:1">
      <c r="A1778" s="14" t="str">
        <f>IF(SOURCE!C1778&lt;0,VLOOKUP(SOURCE!C1778,lookups!A$1:B$25,2,0),
  IF(ISBLANK(SOURCE!C1778),
    "",
    "/* "&amp;TEXT(SOURCE!C1778,"???0")&amp;" *"&amp;
      SOURCE!D1778&amp;", "&amp; IF(SOURCE!$P$2-LEN(SOURCE!D1778) &gt;= 0, REPT(" ",SOURCE!$P$2-LEN(SOURCE!D1778)), "")&amp;
      SOURCE!E1778&amp;", "&amp; IF(SOURCE!$Q$2-LEN(SOURCE!E1778) &gt;= 0, REPT(" ",SOURCE!$Q$2-LEN(SOURCE!E1778)), "")&amp;
      SOURCE!F1778&amp;", "&amp; IF(SOURCE!$R$2-LEN(SOURCE!F1778) &gt;=0, REPT(" ",SOURCE!$R$2-LEN(SOURCE!F1778)), "")&amp;
      SOURCE!G1778&amp;", "&amp; IF(SOURCE!$S$2-LEN(SOURCE!G1778) &gt;= 0, REPT(" ",SOURCE!$S$2-LEN(SOURCE!G1778)), "")&amp;
      TEXT(SOURCE!H1778,"??0")&amp;", "&amp; IF(SOURCE!$T$2-3 &gt;= 0, REPT(" ",SOURCE!$T$2-3), "")&amp;
      TEXT(SOURCE!I1778,"??0")&amp;", "&amp; IF(SOURCE!$U$2-3 &gt;= 0, REPT(" ",SOURCE!$U$2-3), "")&amp;
      SOURCE!J1778&amp;", "&amp; IF(SOURCE!$V$2-LEN(SOURCE!J1778) &gt;= 0, REPT(" ",SOURCE!$V$2-LEN(SOURCE!J1778)), "")&amp;
      SOURCE!K1778&amp;      IF(SOURCE!$W$2-LEN(SOURCE!K1778) &gt;= 0, REPT(" ",SOURCE!$W$2-LEN(SOURCE!K1778)), "")&amp;
  ", "&amp; SOURCE!L1778&amp;      IF(SOURCE!$Y$2-LEN(SOURCE!L1778) &gt;= 0, REPT(" ",SOURCE!$Y$2-LEN(SOURCE!L1778)), "")&amp;
      "},"&amp;IF(SOURCE!M1778&lt;&gt;"","   "&amp;SOURCE!M1778,"")
 )
)</f>
        <v>/* 2088 */  { fnJM,                        20,                          "X" STD_SPACE_3_PER_EM STD_RIGHT_ARROW STD_SPACE_3_PER_EM "BAL", "X" STD_SPACE_3_PER_EM STD_RIGHT_ARROW STD_SPACE_3_PER_EM "BAL",   0,       0,       CAT_FNCT, SLS_ENABLED  , US_ENABLED  },   //JM EE</v>
      </c>
    </row>
    <row r="1779" spans="1:1">
      <c r="A1779" s="14" t="str">
        <f>IF(SOURCE!C1779&lt;0,VLOOKUP(SOURCE!C1779,lookups!A$1:B$25,2,0),
  IF(ISBLANK(SOURCE!C1779),
    "",
    "/* "&amp;TEXT(SOURCE!C1779,"???0")&amp;" *"&amp;
      SOURCE!D1779&amp;", "&amp; IF(SOURCE!$P$2-LEN(SOURCE!D1779) &gt;= 0, REPT(" ",SOURCE!$P$2-LEN(SOURCE!D1779)), "")&amp;
      SOURCE!E1779&amp;", "&amp; IF(SOURCE!$Q$2-LEN(SOURCE!E1779) &gt;= 0, REPT(" ",SOURCE!$Q$2-LEN(SOURCE!E1779)), "")&amp;
      SOURCE!F1779&amp;", "&amp; IF(SOURCE!$R$2-LEN(SOURCE!F1779) &gt;=0, REPT(" ",SOURCE!$R$2-LEN(SOURCE!F1779)), "")&amp;
      SOURCE!G1779&amp;", "&amp; IF(SOURCE!$S$2-LEN(SOURCE!G1779) &gt;= 0, REPT(" ",SOURCE!$S$2-LEN(SOURCE!G1779)), "")&amp;
      TEXT(SOURCE!H1779,"??0")&amp;", "&amp; IF(SOURCE!$T$2-3 &gt;= 0, REPT(" ",SOURCE!$T$2-3), "")&amp;
      TEXT(SOURCE!I1779,"??0")&amp;", "&amp; IF(SOURCE!$U$2-3 &gt;= 0, REPT(" ",SOURCE!$U$2-3), "")&amp;
      SOURCE!J1779&amp;", "&amp; IF(SOURCE!$V$2-LEN(SOURCE!J1779) &gt;= 0, REPT(" ",SOURCE!$V$2-LEN(SOURCE!J1779)), "")&amp;
      SOURCE!K1779&amp;      IF(SOURCE!$W$2-LEN(SOURCE!K1779) &gt;= 0, REPT(" ",SOURCE!$W$2-LEN(SOURCE!K1779)), "")&amp;
  ", "&amp; SOURCE!L1779&amp;      IF(SOURCE!$Y$2-LEN(SOURCE!L1779) &gt;= 0, REPT(" ",SOURCE!$Y$2-LEN(SOURCE!L1779)), "")&amp;
      "},"&amp;IF(SOURCE!M1779&lt;&gt;"","   "&amp;SOURCE!M1779,"")
 )
)</f>
        <v>/* 2089 */  { fnKeyCC,                     KEY_COMPLEX,                 "COMPLEX",                                     "COMPLEX",                                     0,       0,       CAT_FNCT, SLS_UNCHANGED, US_ENABLED  },   //JM Change CC to COMPLEX</v>
      </c>
    </row>
    <row r="1780" spans="1:1">
      <c r="A1780" s="14" t="str">
        <f>IF(SOURCE!C1780&lt;0,VLOOKUP(SOURCE!C1780,lookups!A$1:B$25,2,0),
  IF(ISBLANK(SOURCE!C1780),
    "",
    "/* "&amp;TEXT(SOURCE!C1780,"???0")&amp;" *"&amp;
      SOURCE!D1780&amp;", "&amp; IF(SOURCE!$P$2-LEN(SOURCE!D1780) &gt;= 0, REPT(" ",SOURCE!$P$2-LEN(SOURCE!D1780)), "")&amp;
      SOURCE!E1780&amp;", "&amp; IF(SOURCE!$Q$2-LEN(SOURCE!E1780) &gt;= 0, REPT(" ",SOURCE!$Q$2-LEN(SOURCE!E1780)), "")&amp;
      SOURCE!F1780&amp;", "&amp; IF(SOURCE!$R$2-LEN(SOURCE!F1780) &gt;=0, REPT(" ",SOURCE!$R$2-LEN(SOURCE!F1780)), "")&amp;
      SOURCE!G1780&amp;", "&amp; IF(SOURCE!$S$2-LEN(SOURCE!G1780) &gt;= 0, REPT(" ",SOURCE!$S$2-LEN(SOURCE!G1780)), "")&amp;
      TEXT(SOURCE!H1780,"??0")&amp;", "&amp; IF(SOURCE!$T$2-3 &gt;= 0, REPT(" ",SOURCE!$T$2-3), "")&amp;
      TEXT(SOURCE!I1780,"??0")&amp;", "&amp; IF(SOURCE!$U$2-3 &gt;= 0, REPT(" ",SOURCE!$U$2-3), "")&amp;
      SOURCE!J1780&amp;", "&amp; IF(SOURCE!$V$2-LEN(SOURCE!J1780) &gt;= 0, REPT(" ",SOURCE!$V$2-LEN(SOURCE!J1780)), "")&amp;
      SOURCE!K1780&amp;      IF(SOURCE!$W$2-LEN(SOURCE!K1780) &gt;= 0, REPT(" ",SOURCE!$W$2-LEN(SOURCE!K1780)), "")&amp;
  ", "&amp; SOURCE!L1780&amp;      IF(SOURCE!$Y$2-LEN(SOURCE!L1780) &gt;= 0, REPT(" ",SOURCE!$Y$2-LEN(SOURCE!L1780)), "")&amp;
      "},"&amp;IF(SOURCE!M1780&lt;&gt;"","   "&amp;SOURCE!M1780,"")
 )
)</f>
        <v>/* 2090 */  { fnRange,                     NOPARAM,                     "RNG",                                         "RNG",                                         0,       0,       CAT_NONE, SLS_ENABLED  , US_ENABLED  },</v>
      </c>
    </row>
    <row r="1781" spans="1:1">
      <c r="A1781" s="14" t="str">
        <f>IF(SOURCE!C1781&lt;0,VLOOKUP(SOURCE!C1781,lookups!A$1:B$25,2,0),
  IF(ISBLANK(SOURCE!C1781),
    "",
    "/* "&amp;TEXT(SOURCE!C1781,"???0")&amp;" *"&amp;
      SOURCE!D1781&amp;", "&amp; IF(SOURCE!$P$2-LEN(SOURCE!D1781) &gt;= 0, REPT(" ",SOURCE!$P$2-LEN(SOURCE!D1781)), "")&amp;
      SOURCE!E1781&amp;", "&amp; IF(SOURCE!$Q$2-LEN(SOURCE!E1781) &gt;= 0, REPT(" ",SOURCE!$Q$2-LEN(SOURCE!E1781)), "")&amp;
      SOURCE!F1781&amp;", "&amp; IF(SOURCE!$R$2-LEN(SOURCE!F1781) &gt;=0, REPT(" ",SOURCE!$R$2-LEN(SOURCE!F1781)), "")&amp;
      SOURCE!G1781&amp;", "&amp; IF(SOURCE!$S$2-LEN(SOURCE!G1781) &gt;= 0, REPT(" ",SOURCE!$S$2-LEN(SOURCE!G1781)), "")&amp;
      TEXT(SOURCE!H1781,"??0")&amp;", "&amp; IF(SOURCE!$T$2-3 &gt;= 0, REPT(" ",SOURCE!$T$2-3), "")&amp;
      TEXT(SOURCE!I1781,"??0")&amp;", "&amp; IF(SOURCE!$U$2-3 &gt;= 0, REPT(" ",SOURCE!$U$2-3), "")&amp;
      SOURCE!J1781&amp;", "&amp; IF(SOURCE!$V$2-LEN(SOURCE!J1781) &gt;= 0, REPT(" ",SOURCE!$V$2-LEN(SOURCE!J1781)), "")&amp;
      SOURCE!K1781&amp;      IF(SOURCE!$W$2-LEN(SOURCE!K1781) &gt;= 0, REPT(" ",SOURCE!$W$2-LEN(SOURCE!K1781)), "")&amp;
  ", "&amp; SOURCE!L1781&amp;      IF(SOURCE!$Y$2-LEN(SOURCE!L1781) &gt;= 0, REPT(" ",SOURCE!$Y$2-LEN(SOURCE!L1781)), "")&amp;
      "},"&amp;IF(SOURCE!M1781&lt;&gt;"","   "&amp;SOURCE!M1781,"")
 )
)</f>
        <v>/* 2091 */  { itemToBeCoded,               NOPARAM,                     "2091",                                        "2091",                                        0,       0,       CAT_FREE, SLS_UNCHANGED, US_UNCHANGED},   //Spare numbers allowed for Martin</v>
      </c>
    </row>
    <row r="1782" spans="1:1">
      <c r="A1782" s="14" t="str">
        <f>IF(SOURCE!C1782&lt;0,VLOOKUP(SOURCE!C1782,lookups!A$1:B$25,2,0),
  IF(ISBLANK(SOURCE!C1782),
    "",
    "/* "&amp;TEXT(SOURCE!C1782,"???0")&amp;" *"&amp;
      SOURCE!D1782&amp;", "&amp; IF(SOURCE!$P$2-LEN(SOURCE!D1782) &gt;= 0, REPT(" ",SOURCE!$P$2-LEN(SOURCE!D1782)), "")&amp;
      SOURCE!E1782&amp;", "&amp; IF(SOURCE!$Q$2-LEN(SOURCE!E1782) &gt;= 0, REPT(" ",SOURCE!$Q$2-LEN(SOURCE!E1782)), "")&amp;
      SOURCE!F1782&amp;", "&amp; IF(SOURCE!$R$2-LEN(SOURCE!F1782) &gt;=0, REPT(" ",SOURCE!$R$2-LEN(SOURCE!F1782)), "")&amp;
      SOURCE!G1782&amp;", "&amp; IF(SOURCE!$S$2-LEN(SOURCE!G1782) &gt;= 0, REPT(" ",SOURCE!$S$2-LEN(SOURCE!G1782)), "")&amp;
      TEXT(SOURCE!H1782,"??0")&amp;", "&amp; IF(SOURCE!$T$2-3 &gt;= 0, REPT(" ",SOURCE!$T$2-3), "")&amp;
      TEXT(SOURCE!I1782,"??0")&amp;", "&amp; IF(SOURCE!$U$2-3 &gt;= 0, REPT(" ",SOURCE!$U$2-3), "")&amp;
      SOURCE!J1782&amp;", "&amp; IF(SOURCE!$V$2-LEN(SOURCE!J1782) &gt;= 0, REPT(" ",SOURCE!$V$2-LEN(SOURCE!J1782)), "")&amp;
      SOURCE!K1782&amp;      IF(SOURCE!$W$2-LEN(SOURCE!K1782) &gt;= 0, REPT(" ",SOURCE!$W$2-LEN(SOURCE!K1782)), "")&amp;
  ", "&amp; SOURCE!L1782&amp;      IF(SOURCE!$Y$2-LEN(SOURCE!L1782) &gt;= 0, REPT(" ",SOURCE!$Y$2-LEN(SOURCE!L1782)), "")&amp;
      "},"&amp;IF(SOURCE!M1782&lt;&gt;"","   "&amp;SOURCE!M1782,"")
 )
)</f>
        <v>/* 2092 */  { itemToBeCoded,               NOPARAM,                     "2092",                                        "2092",                                        0,       0,       CAT_FREE, SLS_UNCHANGED, US_UNCHANGED},   //Spare numbers allowed for Martin</v>
      </c>
    </row>
    <row r="1783" spans="1:1">
      <c r="A1783" s="14" t="str">
        <f>IF(SOURCE!C1783&lt;0,VLOOKUP(SOURCE!C1783,lookups!A$1:B$25,2,0),
  IF(ISBLANK(SOURCE!C1783),
    "",
    "/* "&amp;TEXT(SOURCE!C1783,"???0")&amp;" *"&amp;
      SOURCE!D1783&amp;", "&amp; IF(SOURCE!$P$2-LEN(SOURCE!D1783) &gt;= 0, REPT(" ",SOURCE!$P$2-LEN(SOURCE!D1783)), "")&amp;
      SOURCE!E1783&amp;", "&amp; IF(SOURCE!$Q$2-LEN(SOURCE!E1783) &gt;= 0, REPT(" ",SOURCE!$Q$2-LEN(SOURCE!E1783)), "")&amp;
      SOURCE!F1783&amp;", "&amp; IF(SOURCE!$R$2-LEN(SOURCE!F1783) &gt;=0, REPT(" ",SOURCE!$R$2-LEN(SOURCE!F1783)), "")&amp;
      SOURCE!G1783&amp;", "&amp; IF(SOURCE!$S$2-LEN(SOURCE!G1783) &gt;= 0, REPT(" ",SOURCE!$S$2-LEN(SOURCE!G1783)), "")&amp;
      TEXT(SOURCE!H1783,"??0")&amp;", "&amp; IF(SOURCE!$T$2-3 &gt;= 0, REPT(" ",SOURCE!$T$2-3), "")&amp;
      TEXT(SOURCE!I1783,"??0")&amp;", "&amp; IF(SOURCE!$U$2-3 &gt;= 0, REPT(" ",SOURCE!$U$2-3), "")&amp;
      SOURCE!J1783&amp;", "&amp; IF(SOURCE!$V$2-LEN(SOURCE!J1783) &gt;= 0, REPT(" ",SOURCE!$V$2-LEN(SOURCE!J1783)), "")&amp;
      SOURCE!K1783&amp;      IF(SOURCE!$W$2-LEN(SOURCE!K1783) &gt;= 0, REPT(" ",SOURCE!$W$2-LEN(SOURCE!K1783)), "")&amp;
  ", "&amp; SOURCE!L1783&amp;      IF(SOURCE!$Y$2-LEN(SOURCE!L1783) &gt;= 0, REPT(" ",SOURCE!$Y$2-LEN(SOURCE!L1783)), "")&amp;
      "},"&amp;IF(SOURCE!M1783&lt;&gt;"","   "&amp;SOURCE!M1783,"")
 )
)</f>
        <v>/* 2093 */  { fnSetSetJM,                  JC_SH_3T,                    "SH.3T",                                       "SH.3T",                                       0,       0,       CAT_NONE, SLS_UNCHANGED, US_ENABLED  },</v>
      </c>
    </row>
    <row r="1784" spans="1:1">
      <c r="A1784" s="14" t="str">
        <f>IF(SOURCE!C1784&lt;0,VLOOKUP(SOURCE!C1784,lookups!A$1:B$25,2,0),
  IF(ISBLANK(SOURCE!C1784),
    "",
    "/* "&amp;TEXT(SOURCE!C1784,"???0")&amp;" *"&amp;
      SOURCE!D1784&amp;", "&amp; IF(SOURCE!$P$2-LEN(SOURCE!D1784) &gt;= 0, REPT(" ",SOURCE!$P$2-LEN(SOURCE!D1784)), "")&amp;
      SOURCE!E1784&amp;", "&amp; IF(SOURCE!$Q$2-LEN(SOURCE!E1784) &gt;= 0, REPT(" ",SOURCE!$Q$2-LEN(SOURCE!E1784)), "")&amp;
      SOURCE!F1784&amp;", "&amp; IF(SOURCE!$R$2-LEN(SOURCE!F1784) &gt;=0, REPT(" ",SOURCE!$R$2-LEN(SOURCE!F1784)), "")&amp;
      SOURCE!G1784&amp;", "&amp; IF(SOURCE!$S$2-LEN(SOURCE!G1784) &gt;= 0, REPT(" ",SOURCE!$S$2-LEN(SOURCE!G1784)), "")&amp;
      TEXT(SOURCE!H1784,"??0")&amp;", "&amp; IF(SOURCE!$T$2-3 &gt;= 0, REPT(" ",SOURCE!$T$2-3), "")&amp;
      TEXT(SOURCE!I1784,"??0")&amp;", "&amp; IF(SOURCE!$U$2-3 &gt;= 0, REPT(" ",SOURCE!$U$2-3), "")&amp;
      SOURCE!J1784&amp;", "&amp; IF(SOURCE!$V$2-LEN(SOURCE!J1784) &gt;= 0, REPT(" ",SOURCE!$V$2-LEN(SOURCE!J1784)), "")&amp;
      SOURCE!K1784&amp;      IF(SOURCE!$W$2-LEN(SOURCE!K1784) &gt;= 0, REPT(" ",SOURCE!$W$2-LEN(SOURCE!K1784)), "")&amp;
  ", "&amp; SOURCE!L1784&amp;      IF(SOURCE!$Y$2-LEN(SOURCE!L1784) &gt;= 0, REPT(" ",SOURCE!$Y$2-LEN(SOURCE!L1784)), "")&amp;
      "},"&amp;IF(SOURCE!M1784&lt;&gt;"","   "&amp;SOURCE!M1784,"")
 )
)</f>
        <v>/* 2094 */  { fnGraph,                     3,                           "DEMO",                                        "DEMO",                                        0,       0,       CAT_FNCT, SLS_ENABLED  , US_UNCHANGED},</v>
      </c>
    </row>
    <row r="1785" spans="1:1">
      <c r="A1785" s="14" t="str">
        <f>IF(SOURCE!C1785&lt;0,VLOOKUP(SOURCE!C1785,lookups!A$1:B$25,2,0),
  IF(ISBLANK(SOURCE!C1785),
    "",
    "/* "&amp;TEXT(SOURCE!C1785,"???0")&amp;" *"&amp;
      SOURCE!D1785&amp;", "&amp; IF(SOURCE!$P$2-LEN(SOURCE!D1785) &gt;= 0, REPT(" ",SOURCE!$P$2-LEN(SOURCE!D1785)), "")&amp;
      SOURCE!E1785&amp;", "&amp; IF(SOURCE!$Q$2-LEN(SOURCE!E1785) &gt;= 0, REPT(" ",SOURCE!$Q$2-LEN(SOURCE!E1785)), "")&amp;
      SOURCE!F1785&amp;", "&amp; IF(SOURCE!$R$2-LEN(SOURCE!F1785) &gt;=0, REPT(" ",SOURCE!$R$2-LEN(SOURCE!F1785)), "")&amp;
      SOURCE!G1785&amp;", "&amp; IF(SOURCE!$S$2-LEN(SOURCE!G1785) &gt;= 0, REPT(" ",SOURCE!$S$2-LEN(SOURCE!G1785)), "")&amp;
      TEXT(SOURCE!H1785,"??0")&amp;", "&amp; IF(SOURCE!$T$2-3 &gt;= 0, REPT(" ",SOURCE!$T$2-3), "")&amp;
      TEXT(SOURCE!I1785,"??0")&amp;", "&amp; IF(SOURCE!$U$2-3 &gt;= 0, REPT(" ",SOURCE!$U$2-3), "")&amp;
      SOURCE!J1785&amp;", "&amp; IF(SOURCE!$V$2-LEN(SOURCE!J1785) &gt;= 0, REPT(" ",SOURCE!$V$2-LEN(SOURCE!J1785)), "")&amp;
      SOURCE!K1785&amp;      IF(SOURCE!$W$2-LEN(SOURCE!K1785) &gt;= 0, REPT(" ",SOURCE!$W$2-LEN(SOURCE!K1785)), "")&amp;
  ", "&amp; SOURCE!L1785&amp;      IF(SOURCE!$Y$2-LEN(SOURCE!L1785) &gt;= 0, REPT(" ",SOURCE!$Y$2-LEN(SOURCE!L1785)), "")&amp;
      "},"&amp;IF(SOURCE!M1785&lt;&gt;"","   "&amp;SOURCE!M1785,"")
 )
)</f>
        <v>/*  *,                                 ,                            0,                                             0,                                             0,       0,       ,                      , US_UNCHANGED},</v>
      </c>
    </row>
    <row r="1786" spans="1:1">
      <c r="A1786" s="14" t="str">
        <f>IF(SOURCE!C1786&lt;0,VLOOKUP(SOURCE!C1786,lookups!A$1:B$25,2,0),
  IF(ISBLANK(SOURCE!C1786),
    "",
    "/* "&amp;TEXT(SOURCE!C1786,"???0")&amp;" *"&amp;
      SOURCE!D1786&amp;", "&amp; IF(SOURCE!$P$2-LEN(SOURCE!D1786) &gt;= 0, REPT(" ",SOURCE!$P$2-LEN(SOURCE!D1786)), "")&amp;
      SOURCE!E1786&amp;", "&amp; IF(SOURCE!$Q$2-LEN(SOURCE!E1786) &gt;= 0, REPT(" ",SOURCE!$Q$2-LEN(SOURCE!E1786)), "")&amp;
      SOURCE!F1786&amp;", "&amp; IF(SOURCE!$R$2-LEN(SOURCE!F1786) &gt;=0, REPT(" ",SOURCE!$R$2-LEN(SOURCE!F1786)), "")&amp;
      SOURCE!G1786&amp;", "&amp; IF(SOURCE!$S$2-LEN(SOURCE!G1786) &gt;= 0, REPT(" ",SOURCE!$S$2-LEN(SOURCE!G1786)), "")&amp;
      TEXT(SOURCE!H1786,"??0")&amp;", "&amp; IF(SOURCE!$T$2-3 &gt;= 0, REPT(" ",SOURCE!$T$2-3), "")&amp;
      TEXT(SOURCE!I1786,"??0")&amp;", "&amp; IF(SOURCE!$U$2-3 &gt;= 0, REPT(" ",SOURCE!$U$2-3), "")&amp;
      SOURCE!J1786&amp;", "&amp; IF(SOURCE!$V$2-LEN(SOURCE!J1786) &gt;= 0, REPT(" ",SOURCE!$V$2-LEN(SOURCE!J1786)), "")&amp;
      SOURCE!K1786&amp;      IF(SOURCE!$W$2-LEN(SOURCE!K1786) &gt;= 0, REPT(" ",SOURCE!$W$2-LEN(SOURCE!K1786)), "")&amp;
  ", "&amp; SOURCE!L1786&amp;      IF(SOURCE!$Y$2-LEN(SOURCE!L1786) &gt;= 0, REPT(" ",SOURCE!$Y$2-LEN(SOURCE!L1786)), "")&amp;
      "},"&amp;IF(SOURCE!M1786&lt;&gt;"","   "&amp;SOURCE!M1786,"")
 )
)</f>
        <v>/* 2095 */  { itemToBeCoded,               NOPARAM,                     "KEYS",                                        "KEYS",                                        0,       0,       CAT_MENU, SLS_UNCHANGED, US_UNCHANGED},</v>
      </c>
    </row>
    <row r="1787" spans="1:1">
      <c r="A1787" s="14" t="str">
        <f>IF(SOURCE!C1787&lt;0,VLOOKUP(SOURCE!C1787,lookups!A$1:B$25,2,0),
  IF(ISBLANK(SOURCE!C1787),
    "",
    "/* "&amp;TEXT(SOURCE!C1787,"???0")&amp;" *"&amp;
      SOURCE!D1787&amp;", "&amp; IF(SOURCE!$P$2-LEN(SOURCE!D1787) &gt;= 0, REPT(" ",SOURCE!$P$2-LEN(SOURCE!D1787)), "")&amp;
      SOURCE!E1787&amp;", "&amp; IF(SOURCE!$Q$2-LEN(SOURCE!E1787) &gt;= 0, REPT(" ",SOURCE!$Q$2-LEN(SOURCE!E1787)), "")&amp;
      SOURCE!F1787&amp;", "&amp; IF(SOURCE!$R$2-LEN(SOURCE!F1787) &gt;=0, REPT(" ",SOURCE!$R$2-LEN(SOURCE!F1787)), "")&amp;
      SOURCE!G1787&amp;", "&amp; IF(SOURCE!$S$2-LEN(SOURCE!G1787) &gt;= 0, REPT(" ",SOURCE!$S$2-LEN(SOURCE!G1787)), "")&amp;
      TEXT(SOURCE!H1787,"??0")&amp;", "&amp; IF(SOURCE!$T$2-3 &gt;= 0, REPT(" ",SOURCE!$T$2-3), "")&amp;
      TEXT(SOURCE!I1787,"??0")&amp;", "&amp; IF(SOURCE!$U$2-3 &gt;= 0, REPT(" ",SOURCE!$U$2-3), "")&amp;
      SOURCE!J1787&amp;", "&amp; IF(SOURCE!$V$2-LEN(SOURCE!J1787) &gt;= 0, REPT(" ",SOURCE!$V$2-LEN(SOURCE!J1787)), "")&amp;
      SOURCE!K1787&amp;      IF(SOURCE!$W$2-LEN(SOURCE!K1787) &gt;= 0, REPT(" ",SOURCE!$W$2-LEN(SOURCE!K1787)), "")&amp;
  ", "&amp; SOURCE!L1787&amp;      IF(SOURCE!$Y$2-LEN(SOURCE!L1787) &gt;= 0, REPT(" ",SOURCE!$Y$2-LEN(SOURCE!L1787)), "")&amp;
      "},"&amp;IF(SOURCE!M1787&lt;&gt;"","   "&amp;SOURCE!M1787,"")
 )
)</f>
        <v>/*  *,                                 ,                            0,                                             0,                                             0,       0,       ,                      , US_UNCHANGED},</v>
      </c>
    </row>
    <row r="1788" spans="1:1">
      <c r="A1788" s="14" t="str">
        <f>IF(SOURCE!C1788&lt;0,VLOOKUP(SOURCE!C1788,lookups!A$1:B$25,2,0),
  IF(ISBLANK(SOURCE!C1788),
    "",
    "/* "&amp;TEXT(SOURCE!C1788,"???0")&amp;" *"&amp;
      SOURCE!D1788&amp;", "&amp; IF(SOURCE!$P$2-LEN(SOURCE!D1788) &gt;= 0, REPT(" ",SOURCE!$P$2-LEN(SOURCE!D1788)), "")&amp;
      SOURCE!E1788&amp;", "&amp; IF(SOURCE!$Q$2-LEN(SOURCE!E1788) &gt;= 0, REPT(" ",SOURCE!$Q$2-LEN(SOURCE!E1788)), "")&amp;
      SOURCE!F1788&amp;", "&amp; IF(SOURCE!$R$2-LEN(SOURCE!F1788) &gt;=0, REPT(" ",SOURCE!$R$2-LEN(SOURCE!F1788)), "")&amp;
      SOURCE!G1788&amp;", "&amp; IF(SOURCE!$S$2-LEN(SOURCE!G1788) &gt;= 0, REPT(" ",SOURCE!$S$2-LEN(SOURCE!G1788)), "")&amp;
      TEXT(SOURCE!H1788,"??0")&amp;", "&amp; IF(SOURCE!$T$2-3 &gt;= 0, REPT(" ",SOURCE!$T$2-3), "")&amp;
      TEXT(SOURCE!I1788,"??0")&amp;", "&amp; IF(SOURCE!$U$2-3 &gt;= 0, REPT(" ",SOURCE!$U$2-3), "")&amp;
      SOURCE!J1788&amp;", "&amp; IF(SOURCE!$V$2-LEN(SOURCE!J1788) &gt;= 0, REPT(" ",SOURCE!$V$2-LEN(SOURCE!J1788)), "")&amp;
      SOURCE!K1788&amp;      IF(SOURCE!$W$2-LEN(SOURCE!K1788) &gt;= 0, REPT(" ",SOURCE!$W$2-LEN(SOURCE!K1788)), "")&amp;
  ", "&amp; SOURCE!L1788&amp;      IF(SOURCE!$Y$2-LEN(SOURCE!L1788) &gt;= 0, REPT(" ",SOURCE!$Y$2-LEN(SOURCE!L1788)), "")&amp;
      "},"&amp;IF(SOURCE!M1788&lt;&gt;"","   "&amp;SOURCE!M1788,"")
 )
)</f>
        <v>/* 2096 */  { fnJMUSERmode,                256+0,                       "",                                            "K_00U",                                       0,       0,       CAT_NONE, SLS_UNCHANGED, US_UNCHANGED},   //JM User mode (Will remove later - reserved)</v>
      </c>
    </row>
    <row r="1789" spans="1:1">
      <c r="A1789" s="14" t="str">
        <f>IF(SOURCE!C1789&lt;0,VLOOKUP(SOURCE!C1789,lookups!A$1:B$25,2,0),
  IF(ISBLANK(SOURCE!C1789),
    "",
    "/* "&amp;TEXT(SOURCE!C1789,"???0")&amp;" *"&amp;
      SOURCE!D1789&amp;", "&amp; IF(SOURCE!$P$2-LEN(SOURCE!D1789) &gt;= 0, REPT(" ",SOURCE!$P$2-LEN(SOURCE!D1789)), "")&amp;
      SOURCE!E1789&amp;", "&amp; IF(SOURCE!$Q$2-LEN(SOURCE!E1789) &gt;= 0, REPT(" ",SOURCE!$Q$2-LEN(SOURCE!E1789)), "")&amp;
      SOURCE!F1789&amp;", "&amp; IF(SOURCE!$R$2-LEN(SOURCE!F1789) &gt;=0, REPT(" ",SOURCE!$R$2-LEN(SOURCE!F1789)), "")&amp;
      SOURCE!G1789&amp;", "&amp; IF(SOURCE!$S$2-LEN(SOURCE!G1789) &gt;= 0, REPT(" ",SOURCE!$S$2-LEN(SOURCE!G1789)), "")&amp;
      TEXT(SOURCE!H1789,"??0")&amp;", "&amp; IF(SOURCE!$T$2-3 &gt;= 0, REPT(" ",SOURCE!$T$2-3), "")&amp;
      TEXT(SOURCE!I1789,"??0")&amp;", "&amp; IF(SOURCE!$U$2-3 &gt;= 0, REPT(" ",SOURCE!$U$2-3), "")&amp;
      SOURCE!J1789&amp;", "&amp; IF(SOURCE!$V$2-LEN(SOURCE!J1789) &gt;= 0, REPT(" ",SOURCE!$V$2-LEN(SOURCE!J1789)), "")&amp;
      SOURCE!K1789&amp;      IF(SOURCE!$W$2-LEN(SOURCE!K1789) &gt;= 0, REPT(" ",SOURCE!$W$2-LEN(SOURCE!K1789)), "")&amp;
  ", "&amp; SOURCE!L1789&amp;      IF(SOURCE!$Y$2-LEN(SOURCE!L1789) &gt;= 0, REPT(" ",SOURCE!$Y$2-LEN(SOURCE!L1789)), "")&amp;
      "},"&amp;IF(SOURCE!M1789&lt;&gt;"","   "&amp;SOURCE!M1789,"")
 )
)</f>
        <v>/* 2097 */  { fnJMUSERmode_f,              256+0,                       "",                                            "Kf00U",                                       0,       0,       CAT_NONE, SLS_UNCHANGED, US_UNCHANGED},   //JM User mode (Will remove later - reserved)</v>
      </c>
    </row>
    <row r="1790" spans="1:1">
      <c r="A1790" s="14" t="str">
        <f>IF(SOURCE!C1790&lt;0,VLOOKUP(SOURCE!C1790,lookups!A$1:B$25,2,0),
  IF(ISBLANK(SOURCE!C1790),
    "",
    "/* "&amp;TEXT(SOURCE!C1790,"???0")&amp;" *"&amp;
      SOURCE!D1790&amp;", "&amp; IF(SOURCE!$P$2-LEN(SOURCE!D1790) &gt;= 0, REPT(" ",SOURCE!$P$2-LEN(SOURCE!D1790)), "")&amp;
      SOURCE!E1790&amp;", "&amp; IF(SOURCE!$Q$2-LEN(SOURCE!E1790) &gt;= 0, REPT(" ",SOURCE!$Q$2-LEN(SOURCE!E1790)), "")&amp;
      SOURCE!F1790&amp;", "&amp; IF(SOURCE!$R$2-LEN(SOURCE!F1790) &gt;=0, REPT(" ",SOURCE!$R$2-LEN(SOURCE!F1790)), "")&amp;
      SOURCE!G1790&amp;", "&amp; IF(SOURCE!$S$2-LEN(SOURCE!G1790) &gt;= 0, REPT(" ",SOURCE!$S$2-LEN(SOURCE!G1790)), "")&amp;
      TEXT(SOURCE!H1790,"??0")&amp;", "&amp; IF(SOURCE!$T$2-3 &gt;= 0, REPT(" ",SOURCE!$T$2-3), "")&amp;
      TEXT(SOURCE!I1790,"??0")&amp;", "&amp; IF(SOURCE!$U$2-3 &gt;= 0, REPT(" ",SOURCE!$U$2-3), "")&amp;
      SOURCE!J1790&amp;", "&amp; IF(SOURCE!$V$2-LEN(SOURCE!J1790) &gt;= 0, REPT(" ",SOURCE!$V$2-LEN(SOURCE!J1790)), "")&amp;
      SOURCE!K1790&amp;      IF(SOURCE!$W$2-LEN(SOURCE!K1790) &gt;= 0, REPT(" ",SOURCE!$W$2-LEN(SOURCE!K1790)), "")&amp;
  ", "&amp; SOURCE!L1790&amp;      IF(SOURCE!$Y$2-LEN(SOURCE!L1790) &gt;= 0, REPT(" ",SOURCE!$Y$2-LEN(SOURCE!L1790)), "")&amp;
      "},"&amp;IF(SOURCE!M1790&lt;&gt;"","   "&amp;SOURCE!M1790,"")
 )
)</f>
        <v>/* 2098 */  { fnJMUSERmode_g,              256+0,                       "",                                            "Kg00U",                                       0,       0,       CAT_NONE, SLS_UNCHANGED, US_UNCHANGED},   //JM User mode (Will remove later - reserved)</v>
      </c>
    </row>
    <row r="1791" spans="1:1">
      <c r="A1791" s="14" t="str">
        <f>IF(SOURCE!C1791&lt;0,VLOOKUP(SOURCE!C1791,lookups!A$1:B$25,2,0),
  IF(ISBLANK(SOURCE!C1791),
    "",
    "/* "&amp;TEXT(SOURCE!C1791,"???0")&amp;" *"&amp;
      SOURCE!D1791&amp;", "&amp; IF(SOURCE!$P$2-LEN(SOURCE!D1791) &gt;= 0, REPT(" ",SOURCE!$P$2-LEN(SOURCE!D1791)), "")&amp;
      SOURCE!E1791&amp;", "&amp; IF(SOURCE!$Q$2-LEN(SOURCE!E1791) &gt;= 0, REPT(" ",SOURCE!$Q$2-LEN(SOURCE!E1791)), "")&amp;
      SOURCE!F1791&amp;", "&amp; IF(SOURCE!$R$2-LEN(SOURCE!F1791) &gt;=0, REPT(" ",SOURCE!$R$2-LEN(SOURCE!F1791)), "")&amp;
      SOURCE!G1791&amp;", "&amp; IF(SOURCE!$S$2-LEN(SOURCE!G1791) &gt;= 0, REPT(" ",SOURCE!$S$2-LEN(SOURCE!G1791)), "")&amp;
      TEXT(SOURCE!H1791,"??0")&amp;", "&amp; IF(SOURCE!$T$2-3 &gt;= 0, REPT(" ",SOURCE!$T$2-3), "")&amp;
      TEXT(SOURCE!I1791,"??0")&amp;", "&amp; IF(SOURCE!$U$2-3 &gt;= 0, REPT(" ",SOURCE!$U$2-3), "")&amp;
      SOURCE!J1791&amp;", "&amp; IF(SOURCE!$V$2-LEN(SOURCE!J1791) &gt;= 0, REPT(" ",SOURCE!$V$2-LEN(SOURCE!J1791)), "")&amp;
      SOURCE!K1791&amp;      IF(SOURCE!$W$2-LEN(SOURCE!K1791) &gt;= 0, REPT(" ",SOURCE!$W$2-LEN(SOURCE!K1791)), "")&amp;
  ", "&amp; SOURCE!L1791&amp;      IF(SOURCE!$Y$2-LEN(SOURCE!L1791) &gt;= 0, REPT(" ",SOURCE!$Y$2-LEN(SOURCE!L1791)), "")&amp;
      "},"&amp;IF(SOURCE!M1791&lt;&gt;"","   "&amp;SOURCE!M1791,"")
 )
)</f>
        <v>/* 2099 */  { fnJMUSERmode,                256+1,                       "",                                            "K_01U",                                       0,       0,       CAT_NONE, SLS_UNCHANGED, US_UNCHANGED},   //JM User mode (Will remove later - reserved)</v>
      </c>
    </row>
    <row r="1792" spans="1:1">
      <c r="A1792" s="14" t="str">
        <f>IF(SOURCE!C1792&lt;0,VLOOKUP(SOURCE!C1792,lookups!A$1:B$25,2,0),
  IF(ISBLANK(SOURCE!C1792),
    "",
    "/* "&amp;TEXT(SOURCE!C1792,"???0")&amp;" *"&amp;
      SOURCE!D1792&amp;", "&amp; IF(SOURCE!$P$2-LEN(SOURCE!D1792) &gt;= 0, REPT(" ",SOURCE!$P$2-LEN(SOURCE!D1792)), "")&amp;
      SOURCE!E1792&amp;", "&amp; IF(SOURCE!$Q$2-LEN(SOURCE!E1792) &gt;= 0, REPT(" ",SOURCE!$Q$2-LEN(SOURCE!E1792)), "")&amp;
      SOURCE!F1792&amp;", "&amp; IF(SOURCE!$R$2-LEN(SOURCE!F1792) &gt;=0, REPT(" ",SOURCE!$R$2-LEN(SOURCE!F1792)), "")&amp;
      SOURCE!G1792&amp;", "&amp; IF(SOURCE!$S$2-LEN(SOURCE!G1792) &gt;= 0, REPT(" ",SOURCE!$S$2-LEN(SOURCE!G1792)), "")&amp;
      TEXT(SOURCE!H1792,"??0")&amp;", "&amp; IF(SOURCE!$T$2-3 &gt;= 0, REPT(" ",SOURCE!$T$2-3), "")&amp;
      TEXT(SOURCE!I1792,"??0")&amp;", "&amp; IF(SOURCE!$U$2-3 &gt;= 0, REPT(" ",SOURCE!$U$2-3), "")&amp;
      SOURCE!J1792&amp;", "&amp; IF(SOURCE!$V$2-LEN(SOURCE!J1792) &gt;= 0, REPT(" ",SOURCE!$V$2-LEN(SOURCE!J1792)), "")&amp;
      SOURCE!K1792&amp;      IF(SOURCE!$W$2-LEN(SOURCE!K1792) &gt;= 0, REPT(" ",SOURCE!$W$2-LEN(SOURCE!K1792)), "")&amp;
  ", "&amp; SOURCE!L1792&amp;      IF(SOURCE!$Y$2-LEN(SOURCE!L1792) &gt;= 0, REPT(" ",SOURCE!$Y$2-LEN(SOURCE!L1792)), "")&amp;
      "},"&amp;IF(SOURCE!M1792&lt;&gt;"","   "&amp;SOURCE!M1792,"")
 )
)</f>
        <v>/* 2100 */  { fnJMUSERmode_f,              256+1,                       "",                                            "Kf01U",                                       0,       0,       CAT_NONE, SLS_UNCHANGED, US_UNCHANGED},   //JM User mode (Will remove later - reserved)</v>
      </c>
    </row>
    <row r="1793" spans="1:1">
      <c r="A1793" s="14" t="str">
        <f>IF(SOURCE!C1793&lt;0,VLOOKUP(SOURCE!C1793,lookups!A$1:B$25,2,0),
  IF(ISBLANK(SOURCE!C1793),
    "",
    "/* "&amp;TEXT(SOURCE!C1793,"???0")&amp;" *"&amp;
      SOURCE!D1793&amp;", "&amp; IF(SOURCE!$P$2-LEN(SOURCE!D1793) &gt;= 0, REPT(" ",SOURCE!$P$2-LEN(SOURCE!D1793)), "")&amp;
      SOURCE!E1793&amp;", "&amp; IF(SOURCE!$Q$2-LEN(SOURCE!E1793) &gt;= 0, REPT(" ",SOURCE!$Q$2-LEN(SOURCE!E1793)), "")&amp;
      SOURCE!F1793&amp;", "&amp; IF(SOURCE!$R$2-LEN(SOURCE!F1793) &gt;=0, REPT(" ",SOURCE!$R$2-LEN(SOURCE!F1793)), "")&amp;
      SOURCE!G1793&amp;", "&amp; IF(SOURCE!$S$2-LEN(SOURCE!G1793) &gt;= 0, REPT(" ",SOURCE!$S$2-LEN(SOURCE!G1793)), "")&amp;
      TEXT(SOURCE!H1793,"??0")&amp;", "&amp; IF(SOURCE!$T$2-3 &gt;= 0, REPT(" ",SOURCE!$T$2-3), "")&amp;
      TEXT(SOURCE!I1793,"??0")&amp;", "&amp; IF(SOURCE!$U$2-3 &gt;= 0, REPT(" ",SOURCE!$U$2-3), "")&amp;
      SOURCE!J1793&amp;", "&amp; IF(SOURCE!$V$2-LEN(SOURCE!J1793) &gt;= 0, REPT(" ",SOURCE!$V$2-LEN(SOURCE!J1793)), "")&amp;
      SOURCE!K1793&amp;      IF(SOURCE!$W$2-LEN(SOURCE!K1793) &gt;= 0, REPT(" ",SOURCE!$W$2-LEN(SOURCE!K1793)), "")&amp;
  ", "&amp; SOURCE!L1793&amp;      IF(SOURCE!$Y$2-LEN(SOURCE!L1793) &gt;= 0, REPT(" ",SOURCE!$Y$2-LEN(SOURCE!L1793)), "")&amp;
      "},"&amp;IF(SOURCE!M1793&lt;&gt;"","   "&amp;SOURCE!M1793,"")
 )
)</f>
        <v>/* 2101 */  { fnJMUSERmode_g,              256+1,                       "",                                            "Kg01U",                                       0,       0,       CAT_NONE, SLS_UNCHANGED, US_UNCHANGED},   //JM User mode (Will remove later - reserved)</v>
      </c>
    </row>
    <row r="1794" spans="1:1">
      <c r="A1794" s="14" t="str">
        <f>IF(SOURCE!C1794&lt;0,VLOOKUP(SOURCE!C1794,lookups!A$1:B$25,2,0),
  IF(ISBLANK(SOURCE!C1794),
    "",
    "/* "&amp;TEXT(SOURCE!C1794,"???0")&amp;" *"&amp;
      SOURCE!D1794&amp;", "&amp; IF(SOURCE!$P$2-LEN(SOURCE!D1794) &gt;= 0, REPT(" ",SOURCE!$P$2-LEN(SOURCE!D1794)), "")&amp;
      SOURCE!E1794&amp;", "&amp; IF(SOURCE!$Q$2-LEN(SOURCE!E1794) &gt;= 0, REPT(" ",SOURCE!$Q$2-LEN(SOURCE!E1794)), "")&amp;
      SOURCE!F1794&amp;", "&amp; IF(SOURCE!$R$2-LEN(SOURCE!F1794) &gt;=0, REPT(" ",SOURCE!$R$2-LEN(SOURCE!F1794)), "")&amp;
      SOURCE!G1794&amp;", "&amp; IF(SOURCE!$S$2-LEN(SOURCE!G1794) &gt;= 0, REPT(" ",SOURCE!$S$2-LEN(SOURCE!G1794)), "")&amp;
      TEXT(SOURCE!H1794,"??0")&amp;", "&amp; IF(SOURCE!$T$2-3 &gt;= 0, REPT(" ",SOURCE!$T$2-3), "")&amp;
      TEXT(SOURCE!I1794,"??0")&amp;", "&amp; IF(SOURCE!$U$2-3 &gt;= 0, REPT(" ",SOURCE!$U$2-3), "")&amp;
      SOURCE!J1794&amp;", "&amp; IF(SOURCE!$V$2-LEN(SOURCE!J1794) &gt;= 0, REPT(" ",SOURCE!$V$2-LEN(SOURCE!J1794)), "")&amp;
      SOURCE!K1794&amp;      IF(SOURCE!$W$2-LEN(SOURCE!K1794) &gt;= 0, REPT(" ",SOURCE!$W$2-LEN(SOURCE!K1794)), "")&amp;
  ", "&amp; SOURCE!L1794&amp;      IF(SOURCE!$Y$2-LEN(SOURCE!L1794) &gt;= 0, REPT(" ",SOURCE!$Y$2-LEN(SOURCE!L1794)), "")&amp;
      "},"&amp;IF(SOURCE!M1794&lt;&gt;"","   "&amp;SOURCE!M1794,"")
 )
)</f>
        <v>/* 2102 */  { fnJMUSERmode,                256+2,                       "",                                            "K_02U",                                       0,       0,       CAT_NONE, SLS_UNCHANGED, US_UNCHANGED},   //JM User mode (Will remove later - reserved)</v>
      </c>
    </row>
    <row r="1795" spans="1:1">
      <c r="A1795" s="14" t="str">
        <f>IF(SOURCE!C1795&lt;0,VLOOKUP(SOURCE!C1795,lookups!A$1:B$25,2,0),
  IF(ISBLANK(SOURCE!C1795),
    "",
    "/* "&amp;TEXT(SOURCE!C1795,"???0")&amp;" *"&amp;
      SOURCE!D1795&amp;", "&amp; IF(SOURCE!$P$2-LEN(SOURCE!D1795) &gt;= 0, REPT(" ",SOURCE!$P$2-LEN(SOURCE!D1795)), "")&amp;
      SOURCE!E1795&amp;", "&amp; IF(SOURCE!$Q$2-LEN(SOURCE!E1795) &gt;= 0, REPT(" ",SOURCE!$Q$2-LEN(SOURCE!E1795)), "")&amp;
      SOURCE!F1795&amp;", "&amp; IF(SOURCE!$R$2-LEN(SOURCE!F1795) &gt;=0, REPT(" ",SOURCE!$R$2-LEN(SOURCE!F1795)), "")&amp;
      SOURCE!G1795&amp;", "&amp; IF(SOURCE!$S$2-LEN(SOURCE!G1795) &gt;= 0, REPT(" ",SOURCE!$S$2-LEN(SOURCE!G1795)), "")&amp;
      TEXT(SOURCE!H1795,"??0")&amp;", "&amp; IF(SOURCE!$T$2-3 &gt;= 0, REPT(" ",SOURCE!$T$2-3), "")&amp;
      TEXT(SOURCE!I1795,"??0")&amp;", "&amp; IF(SOURCE!$U$2-3 &gt;= 0, REPT(" ",SOURCE!$U$2-3), "")&amp;
      SOURCE!J1795&amp;", "&amp; IF(SOURCE!$V$2-LEN(SOURCE!J1795) &gt;= 0, REPT(" ",SOURCE!$V$2-LEN(SOURCE!J1795)), "")&amp;
      SOURCE!K1795&amp;      IF(SOURCE!$W$2-LEN(SOURCE!K1795) &gt;= 0, REPT(" ",SOURCE!$W$2-LEN(SOURCE!K1795)), "")&amp;
  ", "&amp; SOURCE!L1795&amp;      IF(SOURCE!$Y$2-LEN(SOURCE!L1795) &gt;= 0, REPT(" ",SOURCE!$Y$2-LEN(SOURCE!L1795)), "")&amp;
      "},"&amp;IF(SOURCE!M1795&lt;&gt;"","   "&amp;SOURCE!M1795,"")
 )
)</f>
        <v>/* 2103 */  { fnJMUSERmode_f,              256+2,                       "",                                            "Kf02U",                                       0,       0,       CAT_NONE, SLS_UNCHANGED, US_UNCHANGED},   //JM User mode (Will remove later - reserved)</v>
      </c>
    </row>
    <row r="1796" spans="1:1">
      <c r="A1796" s="14" t="str">
        <f>IF(SOURCE!C1796&lt;0,VLOOKUP(SOURCE!C1796,lookups!A$1:B$25,2,0),
  IF(ISBLANK(SOURCE!C1796),
    "",
    "/* "&amp;TEXT(SOURCE!C1796,"???0")&amp;" *"&amp;
      SOURCE!D1796&amp;", "&amp; IF(SOURCE!$P$2-LEN(SOURCE!D1796) &gt;= 0, REPT(" ",SOURCE!$P$2-LEN(SOURCE!D1796)), "")&amp;
      SOURCE!E1796&amp;", "&amp; IF(SOURCE!$Q$2-LEN(SOURCE!E1796) &gt;= 0, REPT(" ",SOURCE!$Q$2-LEN(SOURCE!E1796)), "")&amp;
      SOURCE!F1796&amp;", "&amp; IF(SOURCE!$R$2-LEN(SOURCE!F1796) &gt;=0, REPT(" ",SOURCE!$R$2-LEN(SOURCE!F1796)), "")&amp;
      SOURCE!G1796&amp;", "&amp; IF(SOURCE!$S$2-LEN(SOURCE!G1796) &gt;= 0, REPT(" ",SOURCE!$S$2-LEN(SOURCE!G1796)), "")&amp;
      TEXT(SOURCE!H1796,"??0")&amp;", "&amp; IF(SOURCE!$T$2-3 &gt;= 0, REPT(" ",SOURCE!$T$2-3), "")&amp;
      TEXT(SOURCE!I1796,"??0")&amp;", "&amp; IF(SOURCE!$U$2-3 &gt;= 0, REPT(" ",SOURCE!$U$2-3), "")&amp;
      SOURCE!J1796&amp;", "&amp; IF(SOURCE!$V$2-LEN(SOURCE!J1796) &gt;= 0, REPT(" ",SOURCE!$V$2-LEN(SOURCE!J1796)), "")&amp;
      SOURCE!K1796&amp;      IF(SOURCE!$W$2-LEN(SOURCE!K1796) &gt;= 0, REPT(" ",SOURCE!$W$2-LEN(SOURCE!K1796)), "")&amp;
  ", "&amp; SOURCE!L1796&amp;      IF(SOURCE!$Y$2-LEN(SOURCE!L1796) &gt;= 0, REPT(" ",SOURCE!$Y$2-LEN(SOURCE!L1796)), "")&amp;
      "},"&amp;IF(SOURCE!M1796&lt;&gt;"","   "&amp;SOURCE!M1796,"")
 )
)</f>
        <v>/* 2104 */  { fnJMUSERmode_g,              256+2,                       "",                                            "Kg02U",                                       0,       0,       CAT_NONE, SLS_UNCHANGED, US_UNCHANGED},   //JM User mode (Will remove later - reserved)</v>
      </c>
    </row>
    <row r="1797" spans="1:1">
      <c r="A1797" s="14" t="str">
        <f>IF(SOURCE!C1797&lt;0,VLOOKUP(SOURCE!C1797,lookups!A$1:B$25,2,0),
  IF(ISBLANK(SOURCE!C1797),
    "",
    "/* "&amp;TEXT(SOURCE!C1797,"???0")&amp;" *"&amp;
      SOURCE!D1797&amp;", "&amp; IF(SOURCE!$P$2-LEN(SOURCE!D1797) &gt;= 0, REPT(" ",SOURCE!$P$2-LEN(SOURCE!D1797)), "")&amp;
      SOURCE!E1797&amp;", "&amp; IF(SOURCE!$Q$2-LEN(SOURCE!E1797) &gt;= 0, REPT(" ",SOURCE!$Q$2-LEN(SOURCE!E1797)), "")&amp;
      SOURCE!F1797&amp;", "&amp; IF(SOURCE!$R$2-LEN(SOURCE!F1797) &gt;=0, REPT(" ",SOURCE!$R$2-LEN(SOURCE!F1797)), "")&amp;
      SOURCE!G1797&amp;", "&amp; IF(SOURCE!$S$2-LEN(SOURCE!G1797) &gt;= 0, REPT(" ",SOURCE!$S$2-LEN(SOURCE!G1797)), "")&amp;
      TEXT(SOURCE!H1797,"??0")&amp;", "&amp; IF(SOURCE!$T$2-3 &gt;= 0, REPT(" ",SOURCE!$T$2-3), "")&amp;
      TEXT(SOURCE!I1797,"??0")&amp;", "&amp; IF(SOURCE!$U$2-3 &gt;= 0, REPT(" ",SOURCE!$U$2-3), "")&amp;
      SOURCE!J1797&amp;", "&amp; IF(SOURCE!$V$2-LEN(SOURCE!J1797) &gt;= 0, REPT(" ",SOURCE!$V$2-LEN(SOURCE!J1797)), "")&amp;
      SOURCE!K1797&amp;      IF(SOURCE!$W$2-LEN(SOURCE!K1797) &gt;= 0, REPT(" ",SOURCE!$W$2-LEN(SOURCE!K1797)), "")&amp;
  ", "&amp; SOURCE!L1797&amp;      IF(SOURCE!$Y$2-LEN(SOURCE!L1797) &gt;= 0, REPT(" ",SOURCE!$Y$2-LEN(SOURCE!L1797)), "")&amp;
      "},"&amp;IF(SOURCE!M1797&lt;&gt;"","   "&amp;SOURCE!M1797,"")
 )
)</f>
        <v>/* 2105 */  { fnJMUSERmode,                256+3,                       "",                                            "K_03U",                                       0,       0,       CAT_NONE, SLS_UNCHANGED, US_UNCHANGED},   //JM User mode (Will remove later - reserved)</v>
      </c>
    </row>
    <row r="1798" spans="1:1">
      <c r="A1798" s="14" t="str">
        <f>IF(SOURCE!C1798&lt;0,VLOOKUP(SOURCE!C1798,lookups!A$1:B$25,2,0),
  IF(ISBLANK(SOURCE!C1798),
    "",
    "/* "&amp;TEXT(SOURCE!C1798,"???0")&amp;" *"&amp;
      SOURCE!D1798&amp;", "&amp; IF(SOURCE!$P$2-LEN(SOURCE!D1798) &gt;= 0, REPT(" ",SOURCE!$P$2-LEN(SOURCE!D1798)), "")&amp;
      SOURCE!E1798&amp;", "&amp; IF(SOURCE!$Q$2-LEN(SOURCE!E1798) &gt;= 0, REPT(" ",SOURCE!$Q$2-LEN(SOURCE!E1798)), "")&amp;
      SOURCE!F1798&amp;", "&amp; IF(SOURCE!$R$2-LEN(SOURCE!F1798) &gt;=0, REPT(" ",SOURCE!$R$2-LEN(SOURCE!F1798)), "")&amp;
      SOURCE!G1798&amp;", "&amp; IF(SOURCE!$S$2-LEN(SOURCE!G1798) &gt;= 0, REPT(" ",SOURCE!$S$2-LEN(SOURCE!G1798)), "")&amp;
      TEXT(SOURCE!H1798,"??0")&amp;", "&amp; IF(SOURCE!$T$2-3 &gt;= 0, REPT(" ",SOURCE!$T$2-3), "")&amp;
      TEXT(SOURCE!I1798,"??0")&amp;", "&amp; IF(SOURCE!$U$2-3 &gt;= 0, REPT(" ",SOURCE!$U$2-3), "")&amp;
      SOURCE!J1798&amp;", "&amp; IF(SOURCE!$V$2-LEN(SOURCE!J1798) &gt;= 0, REPT(" ",SOURCE!$V$2-LEN(SOURCE!J1798)), "")&amp;
      SOURCE!K1798&amp;      IF(SOURCE!$W$2-LEN(SOURCE!K1798) &gt;= 0, REPT(" ",SOURCE!$W$2-LEN(SOURCE!K1798)), "")&amp;
  ", "&amp; SOURCE!L1798&amp;      IF(SOURCE!$Y$2-LEN(SOURCE!L1798) &gt;= 0, REPT(" ",SOURCE!$Y$2-LEN(SOURCE!L1798)), "")&amp;
      "},"&amp;IF(SOURCE!M1798&lt;&gt;"","   "&amp;SOURCE!M1798,"")
 )
)</f>
        <v>/* 2106 */  { fnJMUSERmode_f,              256+3,                       "",                                            "Kf03U",                                       0,       0,       CAT_NONE, SLS_UNCHANGED, US_UNCHANGED},   //JM User mode (Will remove later - reserved)</v>
      </c>
    </row>
    <row r="1799" spans="1:1">
      <c r="A1799" s="14" t="str">
        <f>IF(SOURCE!C1799&lt;0,VLOOKUP(SOURCE!C1799,lookups!A$1:B$25,2,0),
  IF(ISBLANK(SOURCE!C1799),
    "",
    "/* "&amp;TEXT(SOURCE!C1799,"???0")&amp;" *"&amp;
      SOURCE!D1799&amp;", "&amp; IF(SOURCE!$P$2-LEN(SOURCE!D1799) &gt;= 0, REPT(" ",SOURCE!$P$2-LEN(SOURCE!D1799)), "")&amp;
      SOURCE!E1799&amp;", "&amp; IF(SOURCE!$Q$2-LEN(SOURCE!E1799) &gt;= 0, REPT(" ",SOURCE!$Q$2-LEN(SOURCE!E1799)), "")&amp;
      SOURCE!F1799&amp;", "&amp; IF(SOURCE!$R$2-LEN(SOURCE!F1799) &gt;=0, REPT(" ",SOURCE!$R$2-LEN(SOURCE!F1799)), "")&amp;
      SOURCE!G1799&amp;", "&amp; IF(SOURCE!$S$2-LEN(SOURCE!G1799) &gt;= 0, REPT(" ",SOURCE!$S$2-LEN(SOURCE!G1799)), "")&amp;
      TEXT(SOURCE!H1799,"??0")&amp;", "&amp; IF(SOURCE!$T$2-3 &gt;= 0, REPT(" ",SOURCE!$T$2-3), "")&amp;
      TEXT(SOURCE!I1799,"??0")&amp;", "&amp; IF(SOURCE!$U$2-3 &gt;= 0, REPT(" ",SOURCE!$U$2-3), "")&amp;
      SOURCE!J1799&amp;", "&amp; IF(SOURCE!$V$2-LEN(SOURCE!J1799) &gt;= 0, REPT(" ",SOURCE!$V$2-LEN(SOURCE!J1799)), "")&amp;
      SOURCE!K1799&amp;      IF(SOURCE!$W$2-LEN(SOURCE!K1799) &gt;= 0, REPT(" ",SOURCE!$W$2-LEN(SOURCE!K1799)), "")&amp;
  ", "&amp; SOURCE!L1799&amp;      IF(SOURCE!$Y$2-LEN(SOURCE!L1799) &gt;= 0, REPT(" ",SOURCE!$Y$2-LEN(SOURCE!L1799)), "")&amp;
      "},"&amp;IF(SOURCE!M1799&lt;&gt;"","   "&amp;SOURCE!M1799,"")
 )
)</f>
        <v>/* 2107 */  { fnJMUSERmode_g,              256+3,                       "",                                            "Kg03U",                                       0,       0,       CAT_NONE, SLS_UNCHANGED, US_UNCHANGED},   //JM User mode (Will remove later - reserved)</v>
      </c>
    </row>
    <row r="1800" spans="1:1">
      <c r="A1800" s="14" t="str">
        <f>IF(SOURCE!C1800&lt;0,VLOOKUP(SOURCE!C1800,lookups!A$1:B$25,2,0),
  IF(ISBLANK(SOURCE!C1800),
    "",
    "/* "&amp;TEXT(SOURCE!C1800,"???0")&amp;" *"&amp;
      SOURCE!D1800&amp;", "&amp; IF(SOURCE!$P$2-LEN(SOURCE!D1800) &gt;= 0, REPT(" ",SOURCE!$P$2-LEN(SOURCE!D1800)), "")&amp;
      SOURCE!E1800&amp;", "&amp; IF(SOURCE!$Q$2-LEN(SOURCE!E1800) &gt;= 0, REPT(" ",SOURCE!$Q$2-LEN(SOURCE!E1800)), "")&amp;
      SOURCE!F1800&amp;", "&amp; IF(SOURCE!$R$2-LEN(SOURCE!F1800) &gt;=0, REPT(" ",SOURCE!$R$2-LEN(SOURCE!F1800)), "")&amp;
      SOURCE!G1800&amp;", "&amp; IF(SOURCE!$S$2-LEN(SOURCE!G1800) &gt;= 0, REPT(" ",SOURCE!$S$2-LEN(SOURCE!G1800)), "")&amp;
      TEXT(SOURCE!H1800,"??0")&amp;", "&amp; IF(SOURCE!$T$2-3 &gt;= 0, REPT(" ",SOURCE!$T$2-3), "")&amp;
      TEXT(SOURCE!I1800,"??0")&amp;", "&amp; IF(SOURCE!$U$2-3 &gt;= 0, REPT(" ",SOURCE!$U$2-3), "")&amp;
      SOURCE!J1800&amp;", "&amp; IF(SOURCE!$V$2-LEN(SOURCE!J1800) &gt;= 0, REPT(" ",SOURCE!$V$2-LEN(SOURCE!J1800)), "")&amp;
      SOURCE!K1800&amp;      IF(SOURCE!$W$2-LEN(SOURCE!K1800) &gt;= 0, REPT(" ",SOURCE!$W$2-LEN(SOURCE!K1800)), "")&amp;
  ", "&amp; SOURCE!L1800&amp;      IF(SOURCE!$Y$2-LEN(SOURCE!L1800) &gt;= 0, REPT(" ",SOURCE!$Y$2-LEN(SOURCE!L1800)), "")&amp;
      "},"&amp;IF(SOURCE!M1800&lt;&gt;"","   "&amp;SOURCE!M1800,"")
 )
)</f>
        <v>/* 2108 */  { fnJMUSERmode,                256+4,                       "",                                            "K_04U",                                       0,       0,       CAT_NONE, SLS_UNCHANGED, US_UNCHANGED},   //JM User mode (Will remove later - reserved)</v>
      </c>
    </row>
    <row r="1801" spans="1:1">
      <c r="A1801" s="14" t="str">
        <f>IF(SOURCE!C1801&lt;0,VLOOKUP(SOURCE!C1801,lookups!A$1:B$25,2,0),
  IF(ISBLANK(SOURCE!C1801),
    "",
    "/* "&amp;TEXT(SOURCE!C1801,"???0")&amp;" *"&amp;
      SOURCE!D1801&amp;", "&amp; IF(SOURCE!$P$2-LEN(SOURCE!D1801) &gt;= 0, REPT(" ",SOURCE!$P$2-LEN(SOURCE!D1801)), "")&amp;
      SOURCE!E1801&amp;", "&amp; IF(SOURCE!$Q$2-LEN(SOURCE!E1801) &gt;= 0, REPT(" ",SOURCE!$Q$2-LEN(SOURCE!E1801)), "")&amp;
      SOURCE!F1801&amp;", "&amp; IF(SOURCE!$R$2-LEN(SOURCE!F1801) &gt;=0, REPT(" ",SOURCE!$R$2-LEN(SOURCE!F1801)), "")&amp;
      SOURCE!G1801&amp;", "&amp; IF(SOURCE!$S$2-LEN(SOURCE!G1801) &gt;= 0, REPT(" ",SOURCE!$S$2-LEN(SOURCE!G1801)), "")&amp;
      TEXT(SOURCE!H1801,"??0")&amp;", "&amp; IF(SOURCE!$T$2-3 &gt;= 0, REPT(" ",SOURCE!$T$2-3), "")&amp;
      TEXT(SOURCE!I1801,"??0")&amp;", "&amp; IF(SOURCE!$U$2-3 &gt;= 0, REPT(" ",SOURCE!$U$2-3), "")&amp;
      SOURCE!J1801&amp;", "&amp; IF(SOURCE!$V$2-LEN(SOURCE!J1801) &gt;= 0, REPT(" ",SOURCE!$V$2-LEN(SOURCE!J1801)), "")&amp;
      SOURCE!K1801&amp;      IF(SOURCE!$W$2-LEN(SOURCE!K1801) &gt;= 0, REPT(" ",SOURCE!$W$2-LEN(SOURCE!K1801)), "")&amp;
  ", "&amp; SOURCE!L1801&amp;      IF(SOURCE!$Y$2-LEN(SOURCE!L1801) &gt;= 0, REPT(" ",SOURCE!$Y$2-LEN(SOURCE!L1801)), "")&amp;
      "},"&amp;IF(SOURCE!M1801&lt;&gt;"","   "&amp;SOURCE!M1801,"")
 )
)</f>
        <v>/* 2109 */  { fnJMUSERmode_f,              256+4,                       "",                                            "Kf04U",                                       0,       0,       CAT_NONE, SLS_UNCHANGED, US_UNCHANGED},   //JM User mode (Will remove later - reserved)</v>
      </c>
    </row>
    <row r="1802" spans="1:1">
      <c r="A1802" s="14" t="str">
        <f>IF(SOURCE!C1802&lt;0,VLOOKUP(SOURCE!C1802,lookups!A$1:B$25,2,0),
  IF(ISBLANK(SOURCE!C1802),
    "",
    "/* "&amp;TEXT(SOURCE!C1802,"???0")&amp;" *"&amp;
      SOURCE!D1802&amp;", "&amp; IF(SOURCE!$P$2-LEN(SOURCE!D1802) &gt;= 0, REPT(" ",SOURCE!$P$2-LEN(SOURCE!D1802)), "")&amp;
      SOURCE!E1802&amp;", "&amp; IF(SOURCE!$Q$2-LEN(SOURCE!E1802) &gt;= 0, REPT(" ",SOURCE!$Q$2-LEN(SOURCE!E1802)), "")&amp;
      SOURCE!F1802&amp;", "&amp; IF(SOURCE!$R$2-LEN(SOURCE!F1802) &gt;=0, REPT(" ",SOURCE!$R$2-LEN(SOURCE!F1802)), "")&amp;
      SOURCE!G1802&amp;", "&amp; IF(SOURCE!$S$2-LEN(SOURCE!G1802) &gt;= 0, REPT(" ",SOURCE!$S$2-LEN(SOURCE!G1802)), "")&amp;
      TEXT(SOURCE!H1802,"??0")&amp;", "&amp; IF(SOURCE!$T$2-3 &gt;= 0, REPT(" ",SOURCE!$T$2-3), "")&amp;
      TEXT(SOURCE!I1802,"??0")&amp;", "&amp; IF(SOURCE!$U$2-3 &gt;= 0, REPT(" ",SOURCE!$U$2-3), "")&amp;
      SOURCE!J1802&amp;", "&amp; IF(SOURCE!$V$2-LEN(SOURCE!J1802) &gt;= 0, REPT(" ",SOURCE!$V$2-LEN(SOURCE!J1802)), "")&amp;
      SOURCE!K1802&amp;      IF(SOURCE!$W$2-LEN(SOURCE!K1802) &gt;= 0, REPT(" ",SOURCE!$W$2-LEN(SOURCE!K1802)), "")&amp;
  ", "&amp; SOURCE!L1802&amp;      IF(SOURCE!$Y$2-LEN(SOURCE!L1802) &gt;= 0, REPT(" ",SOURCE!$Y$2-LEN(SOURCE!L1802)), "")&amp;
      "},"&amp;IF(SOURCE!M1802&lt;&gt;"","   "&amp;SOURCE!M1802,"")
 )
)</f>
        <v>/* 2110 */  { fnJMUSERmode_g,              256+4,                       "",                                            "Kg04U",                                       0,       0,       CAT_NONE, SLS_UNCHANGED, US_UNCHANGED},   //JM User mode (Will remove later - reserved)</v>
      </c>
    </row>
    <row r="1803" spans="1:1">
      <c r="A1803" s="14" t="str">
        <f>IF(SOURCE!C1803&lt;0,VLOOKUP(SOURCE!C1803,lookups!A$1:B$25,2,0),
  IF(ISBLANK(SOURCE!C1803),
    "",
    "/* "&amp;TEXT(SOURCE!C1803,"???0")&amp;" *"&amp;
      SOURCE!D1803&amp;", "&amp; IF(SOURCE!$P$2-LEN(SOURCE!D1803) &gt;= 0, REPT(" ",SOURCE!$P$2-LEN(SOURCE!D1803)), "")&amp;
      SOURCE!E1803&amp;", "&amp; IF(SOURCE!$Q$2-LEN(SOURCE!E1803) &gt;= 0, REPT(" ",SOURCE!$Q$2-LEN(SOURCE!E1803)), "")&amp;
      SOURCE!F1803&amp;", "&amp; IF(SOURCE!$R$2-LEN(SOURCE!F1803) &gt;=0, REPT(" ",SOURCE!$R$2-LEN(SOURCE!F1803)), "")&amp;
      SOURCE!G1803&amp;", "&amp; IF(SOURCE!$S$2-LEN(SOURCE!G1803) &gt;= 0, REPT(" ",SOURCE!$S$2-LEN(SOURCE!G1803)), "")&amp;
      TEXT(SOURCE!H1803,"??0")&amp;", "&amp; IF(SOURCE!$T$2-3 &gt;= 0, REPT(" ",SOURCE!$T$2-3), "")&amp;
      TEXT(SOURCE!I1803,"??0")&amp;", "&amp; IF(SOURCE!$U$2-3 &gt;= 0, REPT(" ",SOURCE!$U$2-3), "")&amp;
      SOURCE!J1803&amp;", "&amp; IF(SOURCE!$V$2-LEN(SOURCE!J1803) &gt;= 0, REPT(" ",SOURCE!$V$2-LEN(SOURCE!J1803)), "")&amp;
      SOURCE!K1803&amp;      IF(SOURCE!$W$2-LEN(SOURCE!K1803) &gt;= 0, REPT(" ",SOURCE!$W$2-LEN(SOURCE!K1803)), "")&amp;
  ", "&amp; SOURCE!L1803&amp;      IF(SOURCE!$Y$2-LEN(SOURCE!L1803) &gt;= 0, REPT(" ",SOURCE!$Y$2-LEN(SOURCE!L1803)), "")&amp;
      "},"&amp;IF(SOURCE!M1803&lt;&gt;"","   "&amp;SOURCE!M1803,"")
 )
)</f>
        <v>/* 2111 */  { fnJMUSERmode,                256+5,                       "",                                            "K_05U",                                       0,       0,       CAT_NONE, SLS_UNCHANGED, US_UNCHANGED},   //JM User mode (Will remove later - reserved)</v>
      </c>
    </row>
    <row r="1804" spans="1:1">
      <c r="A1804" s="14" t="str">
        <f>IF(SOURCE!C1804&lt;0,VLOOKUP(SOURCE!C1804,lookups!A$1:B$25,2,0),
  IF(ISBLANK(SOURCE!C1804),
    "",
    "/* "&amp;TEXT(SOURCE!C1804,"???0")&amp;" *"&amp;
      SOURCE!D1804&amp;", "&amp; IF(SOURCE!$P$2-LEN(SOURCE!D1804) &gt;= 0, REPT(" ",SOURCE!$P$2-LEN(SOURCE!D1804)), "")&amp;
      SOURCE!E1804&amp;", "&amp; IF(SOURCE!$Q$2-LEN(SOURCE!E1804) &gt;= 0, REPT(" ",SOURCE!$Q$2-LEN(SOURCE!E1804)), "")&amp;
      SOURCE!F1804&amp;", "&amp; IF(SOURCE!$R$2-LEN(SOURCE!F1804) &gt;=0, REPT(" ",SOURCE!$R$2-LEN(SOURCE!F1804)), "")&amp;
      SOURCE!G1804&amp;", "&amp; IF(SOURCE!$S$2-LEN(SOURCE!G1804) &gt;= 0, REPT(" ",SOURCE!$S$2-LEN(SOURCE!G1804)), "")&amp;
      TEXT(SOURCE!H1804,"??0")&amp;", "&amp; IF(SOURCE!$T$2-3 &gt;= 0, REPT(" ",SOURCE!$T$2-3), "")&amp;
      TEXT(SOURCE!I1804,"??0")&amp;", "&amp; IF(SOURCE!$U$2-3 &gt;= 0, REPT(" ",SOURCE!$U$2-3), "")&amp;
      SOURCE!J1804&amp;", "&amp; IF(SOURCE!$V$2-LEN(SOURCE!J1804) &gt;= 0, REPT(" ",SOURCE!$V$2-LEN(SOURCE!J1804)), "")&amp;
      SOURCE!K1804&amp;      IF(SOURCE!$W$2-LEN(SOURCE!K1804) &gt;= 0, REPT(" ",SOURCE!$W$2-LEN(SOURCE!K1804)), "")&amp;
  ", "&amp; SOURCE!L1804&amp;      IF(SOURCE!$Y$2-LEN(SOURCE!L1804) &gt;= 0, REPT(" ",SOURCE!$Y$2-LEN(SOURCE!L1804)), "")&amp;
      "},"&amp;IF(SOURCE!M1804&lt;&gt;"","   "&amp;SOURCE!M1804,"")
 )
)</f>
        <v>/* 2112 */  { fnJMUSERmode_f,              256+5,                       "",                                            "Kf05U",                                       0,       0,       CAT_NONE, SLS_UNCHANGED, US_UNCHANGED},   //JM User mode (Will remove later - reserved)</v>
      </c>
    </row>
    <row r="1805" spans="1:1">
      <c r="A1805" s="14" t="str">
        <f>IF(SOURCE!C1805&lt;0,VLOOKUP(SOURCE!C1805,lookups!A$1:B$25,2,0),
  IF(ISBLANK(SOURCE!C1805),
    "",
    "/* "&amp;TEXT(SOURCE!C1805,"???0")&amp;" *"&amp;
      SOURCE!D1805&amp;", "&amp; IF(SOURCE!$P$2-LEN(SOURCE!D1805) &gt;= 0, REPT(" ",SOURCE!$P$2-LEN(SOURCE!D1805)), "")&amp;
      SOURCE!E1805&amp;", "&amp; IF(SOURCE!$Q$2-LEN(SOURCE!E1805) &gt;= 0, REPT(" ",SOURCE!$Q$2-LEN(SOURCE!E1805)), "")&amp;
      SOURCE!F1805&amp;", "&amp; IF(SOURCE!$R$2-LEN(SOURCE!F1805) &gt;=0, REPT(" ",SOURCE!$R$2-LEN(SOURCE!F1805)), "")&amp;
      SOURCE!G1805&amp;", "&amp; IF(SOURCE!$S$2-LEN(SOURCE!G1805) &gt;= 0, REPT(" ",SOURCE!$S$2-LEN(SOURCE!G1805)), "")&amp;
      TEXT(SOURCE!H1805,"??0")&amp;", "&amp; IF(SOURCE!$T$2-3 &gt;= 0, REPT(" ",SOURCE!$T$2-3), "")&amp;
      TEXT(SOURCE!I1805,"??0")&amp;", "&amp; IF(SOURCE!$U$2-3 &gt;= 0, REPT(" ",SOURCE!$U$2-3), "")&amp;
      SOURCE!J1805&amp;", "&amp; IF(SOURCE!$V$2-LEN(SOURCE!J1805) &gt;= 0, REPT(" ",SOURCE!$V$2-LEN(SOURCE!J1805)), "")&amp;
      SOURCE!K1805&amp;      IF(SOURCE!$W$2-LEN(SOURCE!K1805) &gt;= 0, REPT(" ",SOURCE!$W$2-LEN(SOURCE!K1805)), "")&amp;
  ", "&amp; SOURCE!L1805&amp;      IF(SOURCE!$Y$2-LEN(SOURCE!L1805) &gt;= 0, REPT(" ",SOURCE!$Y$2-LEN(SOURCE!L1805)), "")&amp;
      "},"&amp;IF(SOURCE!M1805&lt;&gt;"","   "&amp;SOURCE!M1805,"")
 )
)</f>
        <v>/* 2113 */  { fnJMUSERmode_g,              256+5,                       "",                                            "Kg05U",                                       0,       0,       CAT_NONE, SLS_UNCHANGED, US_UNCHANGED},   //JM User mode (Will remove later - reserved)</v>
      </c>
    </row>
    <row r="1806" spans="1:1">
      <c r="A1806" s="14" t="str">
        <f>IF(SOURCE!C1806&lt;0,VLOOKUP(SOURCE!C1806,lookups!A$1:B$25,2,0),
  IF(ISBLANK(SOURCE!C1806),
    "",
    "/* "&amp;TEXT(SOURCE!C1806,"???0")&amp;" *"&amp;
      SOURCE!D1806&amp;", "&amp; IF(SOURCE!$P$2-LEN(SOURCE!D1806) &gt;= 0, REPT(" ",SOURCE!$P$2-LEN(SOURCE!D1806)), "")&amp;
      SOURCE!E1806&amp;", "&amp; IF(SOURCE!$Q$2-LEN(SOURCE!E1806) &gt;= 0, REPT(" ",SOURCE!$Q$2-LEN(SOURCE!E1806)), "")&amp;
      SOURCE!F1806&amp;", "&amp; IF(SOURCE!$R$2-LEN(SOURCE!F1806) &gt;=0, REPT(" ",SOURCE!$R$2-LEN(SOURCE!F1806)), "")&amp;
      SOURCE!G1806&amp;", "&amp; IF(SOURCE!$S$2-LEN(SOURCE!G1806) &gt;= 0, REPT(" ",SOURCE!$S$2-LEN(SOURCE!G1806)), "")&amp;
      TEXT(SOURCE!H1806,"??0")&amp;", "&amp; IF(SOURCE!$T$2-3 &gt;= 0, REPT(" ",SOURCE!$T$2-3), "")&amp;
      TEXT(SOURCE!I1806,"??0")&amp;", "&amp; IF(SOURCE!$U$2-3 &gt;= 0, REPT(" ",SOURCE!$U$2-3), "")&amp;
      SOURCE!J1806&amp;", "&amp; IF(SOURCE!$V$2-LEN(SOURCE!J1806) &gt;= 0, REPT(" ",SOURCE!$V$2-LEN(SOURCE!J1806)), "")&amp;
      SOURCE!K1806&amp;      IF(SOURCE!$W$2-LEN(SOURCE!K1806) &gt;= 0, REPT(" ",SOURCE!$W$2-LEN(SOURCE!K1806)), "")&amp;
  ", "&amp; SOURCE!L1806&amp;      IF(SOURCE!$Y$2-LEN(SOURCE!L1806) &gt;= 0, REPT(" ",SOURCE!$Y$2-LEN(SOURCE!L1806)), "")&amp;
      "},"&amp;IF(SOURCE!M1806&lt;&gt;"","   "&amp;SOURCE!M1806,"")
 )
)</f>
        <v>/* 2114 */  { fnJMUSERmode,                256+6,                       "",                                            "K_06U",                                       0,       0,       CAT_NONE, SLS_UNCHANGED, US_UNCHANGED},   //JM User mode (Will remove later - reserved)</v>
      </c>
    </row>
    <row r="1807" spans="1:1">
      <c r="A1807" s="14" t="str">
        <f>IF(SOURCE!C1807&lt;0,VLOOKUP(SOURCE!C1807,lookups!A$1:B$25,2,0),
  IF(ISBLANK(SOURCE!C1807),
    "",
    "/* "&amp;TEXT(SOURCE!C1807,"???0")&amp;" *"&amp;
      SOURCE!D1807&amp;", "&amp; IF(SOURCE!$P$2-LEN(SOURCE!D1807) &gt;= 0, REPT(" ",SOURCE!$P$2-LEN(SOURCE!D1807)), "")&amp;
      SOURCE!E1807&amp;", "&amp; IF(SOURCE!$Q$2-LEN(SOURCE!E1807) &gt;= 0, REPT(" ",SOURCE!$Q$2-LEN(SOURCE!E1807)), "")&amp;
      SOURCE!F1807&amp;", "&amp; IF(SOURCE!$R$2-LEN(SOURCE!F1807) &gt;=0, REPT(" ",SOURCE!$R$2-LEN(SOURCE!F1807)), "")&amp;
      SOURCE!G1807&amp;", "&amp; IF(SOURCE!$S$2-LEN(SOURCE!G1807) &gt;= 0, REPT(" ",SOURCE!$S$2-LEN(SOURCE!G1807)), "")&amp;
      TEXT(SOURCE!H1807,"??0")&amp;", "&amp; IF(SOURCE!$T$2-3 &gt;= 0, REPT(" ",SOURCE!$T$2-3), "")&amp;
      TEXT(SOURCE!I1807,"??0")&amp;", "&amp; IF(SOURCE!$U$2-3 &gt;= 0, REPT(" ",SOURCE!$U$2-3), "")&amp;
      SOURCE!J1807&amp;", "&amp; IF(SOURCE!$V$2-LEN(SOURCE!J1807) &gt;= 0, REPT(" ",SOURCE!$V$2-LEN(SOURCE!J1807)), "")&amp;
      SOURCE!K1807&amp;      IF(SOURCE!$W$2-LEN(SOURCE!K1807) &gt;= 0, REPT(" ",SOURCE!$W$2-LEN(SOURCE!K1807)), "")&amp;
  ", "&amp; SOURCE!L1807&amp;      IF(SOURCE!$Y$2-LEN(SOURCE!L1807) &gt;= 0, REPT(" ",SOURCE!$Y$2-LEN(SOURCE!L1807)), "")&amp;
      "},"&amp;IF(SOURCE!M1807&lt;&gt;"","   "&amp;SOURCE!M1807,"")
 )
)</f>
        <v>/* 2115 */  { fnJMUSERmode_f,              256+6,                       "",                                            "Kf06U",                                       0,       0,       CAT_NONE, SLS_UNCHANGED, US_UNCHANGED},   //JM User mode (Will remove later - reserved)</v>
      </c>
    </row>
    <row r="1808" spans="1:1">
      <c r="A1808" s="14" t="str">
        <f>IF(SOURCE!C1808&lt;0,VLOOKUP(SOURCE!C1808,lookups!A$1:B$25,2,0),
  IF(ISBLANK(SOURCE!C1808),
    "",
    "/* "&amp;TEXT(SOURCE!C1808,"???0")&amp;" *"&amp;
      SOURCE!D1808&amp;", "&amp; IF(SOURCE!$P$2-LEN(SOURCE!D1808) &gt;= 0, REPT(" ",SOURCE!$P$2-LEN(SOURCE!D1808)), "")&amp;
      SOURCE!E1808&amp;", "&amp; IF(SOURCE!$Q$2-LEN(SOURCE!E1808) &gt;= 0, REPT(" ",SOURCE!$Q$2-LEN(SOURCE!E1808)), "")&amp;
      SOURCE!F1808&amp;", "&amp; IF(SOURCE!$R$2-LEN(SOURCE!F1808) &gt;=0, REPT(" ",SOURCE!$R$2-LEN(SOURCE!F1808)), "")&amp;
      SOURCE!G1808&amp;", "&amp; IF(SOURCE!$S$2-LEN(SOURCE!G1808) &gt;= 0, REPT(" ",SOURCE!$S$2-LEN(SOURCE!G1808)), "")&amp;
      TEXT(SOURCE!H1808,"??0")&amp;", "&amp; IF(SOURCE!$T$2-3 &gt;= 0, REPT(" ",SOURCE!$T$2-3), "")&amp;
      TEXT(SOURCE!I1808,"??0")&amp;", "&amp; IF(SOURCE!$U$2-3 &gt;= 0, REPT(" ",SOURCE!$U$2-3), "")&amp;
      SOURCE!J1808&amp;", "&amp; IF(SOURCE!$V$2-LEN(SOURCE!J1808) &gt;= 0, REPT(" ",SOURCE!$V$2-LEN(SOURCE!J1808)), "")&amp;
      SOURCE!K1808&amp;      IF(SOURCE!$W$2-LEN(SOURCE!K1808) &gt;= 0, REPT(" ",SOURCE!$W$2-LEN(SOURCE!K1808)), "")&amp;
  ", "&amp; SOURCE!L1808&amp;      IF(SOURCE!$Y$2-LEN(SOURCE!L1808) &gt;= 0, REPT(" ",SOURCE!$Y$2-LEN(SOURCE!L1808)), "")&amp;
      "},"&amp;IF(SOURCE!M1808&lt;&gt;"","   "&amp;SOURCE!M1808,"")
 )
)</f>
        <v>/* 2116 */  { fnJMUSERmode_g,              256+6,                       "",                                            "Kg06U",                                       0,       0,       CAT_NONE, SLS_UNCHANGED, US_UNCHANGED},   //JM User mode (Will remove later - reserved)</v>
      </c>
    </row>
    <row r="1809" spans="1:1">
      <c r="A1809" s="14" t="str">
        <f>IF(SOURCE!C1809&lt;0,VLOOKUP(SOURCE!C1809,lookups!A$1:B$25,2,0),
  IF(ISBLANK(SOURCE!C1809),
    "",
    "/* "&amp;TEXT(SOURCE!C1809,"???0")&amp;" *"&amp;
      SOURCE!D1809&amp;", "&amp; IF(SOURCE!$P$2-LEN(SOURCE!D1809) &gt;= 0, REPT(" ",SOURCE!$P$2-LEN(SOURCE!D1809)), "")&amp;
      SOURCE!E1809&amp;", "&amp; IF(SOURCE!$Q$2-LEN(SOURCE!E1809) &gt;= 0, REPT(" ",SOURCE!$Q$2-LEN(SOURCE!E1809)), "")&amp;
      SOURCE!F1809&amp;", "&amp; IF(SOURCE!$R$2-LEN(SOURCE!F1809) &gt;=0, REPT(" ",SOURCE!$R$2-LEN(SOURCE!F1809)), "")&amp;
      SOURCE!G1809&amp;", "&amp; IF(SOURCE!$S$2-LEN(SOURCE!G1809) &gt;= 0, REPT(" ",SOURCE!$S$2-LEN(SOURCE!G1809)), "")&amp;
      TEXT(SOURCE!H1809,"??0")&amp;", "&amp; IF(SOURCE!$T$2-3 &gt;= 0, REPT(" ",SOURCE!$T$2-3), "")&amp;
      TEXT(SOURCE!I1809,"??0")&amp;", "&amp; IF(SOURCE!$U$2-3 &gt;= 0, REPT(" ",SOURCE!$U$2-3), "")&amp;
      SOURCE!J1809&amp;", "&amp; IF(SOURCE!$V$2-LEN(SOURCE!J1809) &gt;= 0, REPT(" ",SOURCE!$V$2-LEN(SOURCE!J1809)), "")&amp;
      SOURCE!K1809&amp;      IF(SOURCE!$W$2-LEN(SOURCE!K1809) &gt;= 0, REPT(" ",SOURCE!$W$2-LEN(SOURCE!K1809)), "")&amp;
  ", "&amp; SOURCE!L1809&amp;      IF(SOURCE!$Y$2-LEN(SOURCE!L1809) &gt;= 0, REPT(" ",SOURCE!$Y$2-LEN(SOURCE!L1809)), "")&amp;
      "},"&amp;IF(SOURCE!M1809&lt;&gt;"","   "&amp;SOURCE!M1809,"")
 )
)</f>
        <v>/* 2117 */  { fnJMUSERmode,                256+7,                       "",                                            "K_07U",                                       0,       0,       CAT_NONE, SLS_UNCHANGED, US_UNCHANGED},   //JM User mode (Will remove later - reserved)</v>
      </c>
    </row>
    <row r="1810" spans="1:1">
      <c r="A1810" s="14" t="str">
        <f>IF(SOURCE!C1810&lt;0,VLOOKUP(SOURCE!C1810,lookups!A$1:B$25,2,0),
  IF(ISBLANK(SOURCE!C1810),
    "",
    "/* "&amp;TEXT(SOURCE!C1810,"???0")&amp;" *"&amp;
      SOURCE!D1810&amp;", "&amp; IF(SOURCE!$P$2-LEN(SOURCE!D1810) &gt;= 0, REPT(" ",SOURCE!$P$2-LEN(SOURCE!D1810)), "")&amp;
      SOURCE!E1810&amp;", "&amp; IF(SOURCE!$Q$2-LEN(SOURCE!E1810) &gt;= 0, REPT(" ",SOURCE!$Q$2-LEN(SOURCE!E1810)), "")&amp;
      SOURCE!F1810&amp;", "&amp; IF(SOURCE!$R$2-LEN(SOURCE!F1810) &gt;=0, REPT(" ",SOURCE!$R$2-LEN(SOURCE!F1810)), "")&amp;
      SOURCE!G1810&amp;", "&amp; IF(SOURCE!$S$2-LEN(SOURCE!G1810) &gt;= 0, REPT(" ",SOURCE!$S$2-LEN(SOURCE!G1810)), "")&amp;
      TEXT(SOURCE!H1810,"??0")&amp;", "&amp; IF(SOURCE!$T$2-3 &gt;= 0, REPT(" ",SOURCE!$T$2-3), "")&amp;
      TEXT(SOURCE!I1810,"??0")&amp;", "&amp; IF(SOURCE!$U$2-3 &gt;= 0, REPT(" ",SOURCE!$U$2-3), "")&amp;
      SOURCE!J1810&amp;", "&amp; IF(SOURCE!$V$2-LEN(SOURCE!J1810) &gt;= 0, REPT(" ",SOURCE!$V$2-LEN(SOURCE!J1810)), "")&amp;
      SOURCE!K1810&amp;      IF(SOURCE!$W$2-LEN(SOURCE!K1810) &gt;= 0, REPT(" ",SOURCE!$W$2-LEN(SOURCE!K1810)), "")&amp;
  ", "&amp; SOURCE!L1810&amp;      IF(SOURCE!$Y$2-LEN(SOURCE!L1810) &gt;= 0, REPT(" ",SOURCE!$Y$2-LEN(SOURCE!L1810)), "")&amp;
      "},"&amp;IF(SOURCE!M1810&lt;&gt;"","   "&amp;SOURCE!M1810,"")
 )
)</f>
        <v>/* 2118 */  { fnJMUSERmode_f,              256+7,                       "",                                            "Kf07U",                                       0,       0,       CAT_NONE, SLS_UNCHANGED, US_UNCHANGED},   //JM User mode (Will remove later - reserved)</v>
      </c>
    </row>
    <row r="1811" spans="1:1">
      <c r="A1811" s="14" t="str">
        <f>IF(SOURCE!C1811&lt;0,VLOOKUP(SOURCE!C1811,lookups!A$1:B$25,2,0),
  IF(ISBLANK(SOURCE!C1811),
    "",
    "/* "&amp;TEXT(SOURCE!C1811,"???0")&amp;" *"&amp;
      SOURCE!D1811&amp;", "&amp; IF(SOURCE!$P$2-LEN(SOURCE!D1811) &gt;= 0, REPT(" ",SOURCE!$P$2-LEN(SOURCE!D1811)), "")&amp;
      SOURCE!E1811&amp;", "&amp; IF(SOURCE!$Q$2-LEN(SOURCE!E1811) &gt;= 0, REPT(" ",SOURCE!$Q$2-LEN(SOURCE!E1811)), "")&amp;
      SOURCE!F1811&amp;", "&amp; IF(SOURCE!$R$2-LEN(SOURCE!F1811) &gt;=0, REPT(" ",SOURCE!$R$2-LEN(SOURCE!F1811)), "")&amp;
      SOURCE!G1811&amp;", "&amp; IF(SOURCE!$S$2-LEN(SOURCE!G1811) &gt;= 0, REPT(" ",SOURCE!$S$2-LEN(SOURCE!G1811)), "")&amp;
      TEXT(SOURCE!H1811,"??0")&amp;", "&amp; IF(SOURCE!$T$2-3 &gt;= 0, REPT(" ",SOURCE!$T$2-3), "")&amp;
      TEXT(SOURCE!I1811,"??0")&amp;", "&amp; IF(SOURCE!$U$2-3 &gt;= 0, REPT(" ",SOURCE!$U$2-3), "")&amp;
      SOURCE!J1811&amp;", "&amp; IF(SOURCE!$V$2-LEN(SOURCE!J1811) &gt;= 0, REPT(" ",SOURCE!$V$2-LEN(SOURCE!J1811)), "")&amp;
      SOURCE!K1811&amp;      IF(SOURCE!$W$2-LEN(SOURCE!K1811) &gt;= 0, REPT(" ",SOURCE!$W$2-LEN(SOURCE!K1811)), "")&amp;
  ", "&amp; SOURCE!L1811&amp;      IF(SOURCE!$Y$2-LEN(SOURCE!L1811) &gt;= 0, REPT(" ",SOURCE!$Y$2-LEN(SOURCE!L1811)), "")&amp;
      "},"&amp;IF(SOURCE!M1811&lt;&gt;"","   "&amp;SOURCE!M1811,"")
 )
)</f>
        <v>/* 2119 */  { fnJMUSERmode_g,              256+7,                       "",                                            "Kg07U",                                       0,       0,       CAT_NONE, SLS_UNCHANGED, US_UNCHANGED},   //JM User mode (Will remove later - reserved)</v>
      </c>
    </row>
    <row r="1812" spans="1:1">
      <c r="A1812" s="14" t="str">
        <f>IF(SOURCE!C1812&lt;0,VLOOKUP(SOURCE!C1812,lookups!A$1:B$25,2,0),
  IF(ISBLANK(SOURCE!C1812),
    "",
    "/* "&amp;TEXT(SOURCE!C1812,"???0")&amp;" *"&amp;
      SOURCE!D1812&amp;", "&amp; IF(SOURCE!$P$2-LEN(SOURCE!D1812) &gt;= 0, REPT(" ",SOURCE!$P$2-LEN(SOURCE!D1812)), "")&amp;
      SOURCE!E1812&amp;", "&amp; IF(SOURCE!$Q$2-LEN(SOURCE!E1812) &gt;= 0, REPT(" ",SOURCE!$Q$2-LEN(SOURCE!E1812)), "")&amp;
      SOURCE!F1812&amp;", "&amp; IF(SOURCE!$R$2-LEN(SOURCE!F1812) &gt;=0, REPT(" ",SOURCE!$R$2-LEN(SOURCE!F1812)), "")&amp;
      SOURCE!G1812&amp;", "&amp; IF(SOURCE!$S$2-LEN(SOURCE!G1812) &gt;= 0, REPT(" ",SOURCE!$S$2-LEN(SOURCE!G1812)), "")&amp;
      TEXT(SOURCE!H1812,"??0")&amp;", "&amp; IF(SOURCE!$T$2-3 &gt;= 0, REPT(" ",SOURCE!$T$2-3), "")&amp;
      TEXT(SOURCE!I1812,"??0")&amp;", "&amp; IF(SOURCE!$U$2-3 &gt;= 0, REPT(" ",SOURCE!$U$2-3), "")&amp;
      SOURCE!J1812&amp;", "&amp; IF(SOURCE!$V$2-LEN(SOURCE!J1812) &gt;= 0, REPT(" ",SOURCE!$V$2-LEN(SOURCE!J1812)), "")&amp;
      SOURCE!K1812&amp;      IF(SOURCE!$W$2-LEN(SOURCE!K1812) &gt;= 0, REPT(" ",SOURCE!$W$2-LEN(SOURCE!K1812)), "")&amp;
  ", "&amp; SOURCE!L1812&amp;      IF(SOURCE!$Y$2-LEN(SOURCE!L1812) &gt;= 0, REPT(" ",SOURCE!$Y$2-LEN(SOURCE!L1812)), "")&amp;
      "},"&amp;IF(SOURCE!M1812&lt;&gt;"","   "&amp;SOURCE!M1812,"")
 )
)</f>
        <v>/* 2120 */  { fnJMUSERmode,                256+8,                       "",                                            "K_08U",                                       0,       0,       CAT_NONE, SLS_UNCHANGED, US_UNCHANGED},   //JM User mode (Will remove later - reserved)</v>
      </c>
    </row>
    <row r="1813" spans="1:1">
      <c r="A1813" s="14" t="str">
        <f>IF(SOURCE!C1813&lt;0,VLOOKUP(SOURCE!C1813,lookups!A$1:B$25,2,0),
  IF(ISBLANK(SOURCE!C1813),
    "",
    "/* "&amp;TEXT(SOURCE!C1813,"???0")&amp;" *"&amp;
      SOURCE!D1813&amp;", "&amp; IF(SOURCE!$P$2-LEN(SOURCE!D1813) &gt;= 0, REPT(" ",SOURCE!$P$2-LEN(SOURCE!D1813)), "")&amp;
      SOURCE!E1813&amp;", "&amp; IF(SOURCE!$Q$2-LEN(SOURCE!E1813) &gt;= 0, REPT(" ",SOURCE!$Q$2-LEN(SOURCE!E1813)), "")&amp;
      SOURCE!F1813&amp;", "&amp; IF(SOURCE!$R$2-LEN(SOURCE!F1813) &gt;=0, REPT(" ",SOURCE!$R$2-LEN(SOURCE!F1813)), "")&amp;
      SOURCE!G1813&amp;", "&amp; IF(SOURCE!$S$2-LEN(SOURCE!G1813) &gt;= 0, REPT(" ",SOURCE!$S$2-LEN(SOURCE!G1813)), "")&amp;
      TEXT(SOURCE!H1813,"??0")&amp;", "&amp; IF(SOURCE!$T$2-3 &gt;= 0, REPT(" ",SOURCE!$T$2-3), "")&amp;
      TEXT(SOURCE!I1813,"??0")&amp;", "&amp; IF(SOURCE!$U$2-3 &gt;= 0, REPT(" ",SOURCE!$U$2-3), "")&amp;
      SOURCE!J1813&amp;", "&amp; IF(SOURCE!$V$2-LEN(SOURCE!J1813) &gt;= 0, REPT(" ",SOURCE!$V$2-LEN(SOURCE!J1813)), "")&amp;
      SOURCE!K1813&amp;      IF(SOURCE!$W$2-LEN(SOURCE!K1813) &gt;= 0, REPT(" ",SOURCE!$W$2-LEN(SOURCE!K1813)), "")&amp;
  ", "&amp; SOURCE!L1813&amp;      IF(SOURCE!$Y$2-LEN(SOURCE!L1813) &gt;= 0, REPT(" ",SOURCE!$Y$2-LEN(SOURCE!L1813)), "")&amp;
      "},"&amp;IF(SOURCE!M1813&lt;&gt;"","   "&amp;SOURCE!M1813,"")
 )
)</f>
        <v>/* 2121 */  { fnJMUSERmode_f,              256+8,                       "",                                            "Kf08U",                                       0,       0,       CAT_NONE, SLS_UNCHANGED, US_UNCHANGED},   //JM User mode (Will remove later - reserved)</v>
      </c>
    </row>
    <row r="1814" spans="1:1">
      <c r="A1814" s="14" t="str">
        <f>IF(SOURCE!C1814&lt;0,VLOOKUP(SOURCE!C1814,lookups!A$1:B$25,2,0),
  IF(ISBLANK(SOURCE!C1814),
    "",
    "/* "&amp;TEXT(SOURCE!C1814,"???0")&amp;" *"&amp;
      SOURCE!D1814&amp;", "&amp; IF(SOURCE!$P$2-LEN(SOURCE!D1814) &gt;= 0, REPT(" ",SOURCE!$P$2-LEN(SOURCE!D1814)), "")&amp;
      SOURCE!E1814&amp;", "&amp; IF(SOURCE!$Q$2-LEN(SOURCE!E1814) &gt;= 0, REPT(" ",SOURCE!$Q$2-LEN(SOURCE!E1814)), "")&amp;
      SOURCE!F1814&amp;", "&amp; IF(SOURCE!$R$2-LEN(SOURCE!F1814) &gt;=0, REPT(" ",SOURCE!$R$2-LEN(SOURCE!F1814)), "")&amp;
      SOURCE!G1814&amp;", "&amp; IF(SOURCE!$S$2-LEN(SOURCE!G1814) &gt;= 0, REPT(" ",SOURCE!$S$2-LEN(SOURCE!G1814)), "")&amp;
      TEXT(SOURCE!H1814,"??0")&amp;", "&amp; IF(SOURCE!$T$2-3 &gt;= 0, REPT(" ",SOURCE!$T$2-3), "")&amp;
      TEXT(SOURCE!I1814,"??0")&amp;", "&amp; IF(SOURCE!$U$2-3 &gt;= 0, REPT(" ",SOURCE!$U$2-3), "")&amp;
      SOURCE!J1814&amp;", "&amp; IF(SOURCE!$V$2-LEN(SOURCE!J1814) &gt;= 0, REPT(" ",SOURCE!$V$2-LEN(SOURCE!J1814)), "")&amp;
      SOURCE!K1814&amp;      IF(SOURCE!$W$2-LEN(SOURCE!K1814) &gt;= 0, REPT(" ",SOURCE!$W$2-LEN(SOURCE!K1814)), "")&amp;
  ", "&amp; SOURCE!L1814&amp;      IF(SOURCE!$Y$2-LEN(SOURCE!L1814) &gt;= 0, REPT(" ",SOURCE!$Y$2-LEN(SOURCE!L1814)), "")&amp;
      "},"&amp;IF(SOURCE!M1814&lt;&gt;"","   "&amp;SOURCE!M1814,"")
 )
)</f>
        <v>/* 2122 */  { fnJMUSERmode_g,              256+8,                       "",                                            "Kg08U",                                       0,       0,       CAT_NONE, SLS_UNCHANGED, US_UNCHANGED},   //JM User mode (Will remove later - reserved)</v>
      </c>
    </row>
    <row r="1815" spans="1:1">
      <c r="A1815" s="14" t="str">
        <f>IF(SOURCE!C1815&lt;0,VLOOKUP(SOURCE!C1815,lookups!A$1:B$25,2,0),
  IF(ISBLANK(SOURCE!C1815),
    "",
    "/* "&amp;TEXT(SOURCE!C1815,"???0")&amp;" *"&amp;
      SOURCE!D1815&amp;", "&amp; IF(SOURCE!$P$2-LEN(SOURCE!D1815) &gt;= 0, REPT(" ",SOURCE!$P$2-LEN(SOURCE!D1815)), "")&amp;
      SOURCE!E1815&amp;", "&amp; IF(SOURCE!$Q$2-LEN(SOURCE!E1815) &gt;= 0, REPT(" ",SOURCE!$Q$2-LEN(SOURCE!E1815)), "")&amp;
      SOURCE!F1815&amp;", "&amp; IF(SOURCE!$R$2-LEN(SOURCE!F1815) &gt;=0, REPT(" ",SOURCE!$R$2-LEN(SOURCE!F1815)), "")&amp;
      SOURCE!G1815&amp;", "&amp; IF(SOURCE!$S$2-LEN(SOURCE!G1815) &gt;= 0, REPT(" ",SOURCE!$S$2-LEN(SOURCE!G1815)), "")&amp;
      TEXT(SOURCE!H1815,"??0")&amp;", "&amp; IF(SOURCE!$T$2-3 &gt;= 0, REPT(" ",SOURCE!$T$2-3), "")&amp;
      TEXT(SOURCE!I1815,"??0")&amp;", "&amp; IF(SOURCE!$U$2-3 &gt;= 0, REPT(" ",SOURCE!$U$2-3), "")&amp;
      SOURCE!J1815&amp;", "&amp; IF(SOURCE!$V$2-LEN(SOURCE!J1815) &gt;= 0, REPT(" ",SOURCE!$V$2-LEN(SOURCE!J1815)), "")&amp;
      SOURCE!K1815&amp;      IF(SOURCE!$W$2-LEN(SOURCE!K1815) &gt;= 0, REPT(" ",SOURCE!$W$2-LEN(SOURCE!K1815)), "")&amp;
  ", "&amp; SOURCE!L1815&amp;      IF(SOURCE!$Y$2-LEN(SOURCE!L1815) &gt;= 0, REPT(" ",SOURCE!$Y$2-LEN(SOURCE!L1815)), "")&amp;
      "},"&amp;IF(SOURCE!M1815&lt;&gt;"","   "&amp;SOURCE!M1815,"")
 )
)</f>
        <v>/* 2123 */  { fnJMUSERmode,                256+9,                       "",                                            "K_09U",                                       0,       0,       CAT_NONE, SLS_UNCHANGED, US_UNCHANGED},   //JM User mode (Will remove later - reserved)</v>
      </c>
    </row>
    <row r="1816" spans="1:1">
      <c r="A1816" s="14" t="str">
        <f>IF(SOURCE!C1816&lt;0,VLOOKUP(SOURCE!C1816,lookups!A$1:B$25,2,0),
  IF(ISBLANK(SOURCE!C1816),
    "",
    "/* "&amp;TEXT(SOURCE!C1816,"???0")&amp;" *"&amp;
      SOURCE!D1816&amp;", "&amp; IF(SOURCE!$P$2-LEN(SOURCE!D1816) &gt;= 0, REPT(" ",SOURCE!$P$2-LEN(SOURCE!D1816)), "")&amp;
      SOURCE!E1816&amp;", "&amp; IF(SOURCE!$Q$2-LEN(SOURCE!E1816) &gt;= 0, REPT(" ",SOURCE!$Q$2-LEN(SOURCE!E1816)), "")&amp;
      SOURCE!F1816&amp;", "&amp; IF(SOURCE!$R$2-LEN(SOURCE!F1816) &gt;=0, REPT(" ",SOURCE!$R$2-LEN(SOURCE!F1816)), "")&amp;
      SOURCE!G1816&amp;", "&amp; IF(SOURCE!$S$2-LEN(SOURCE!G1816) &gt;= 0, REPT(" ",SOURCE!$S$2-LEN(SOURCE!G1816)), "")&amp;
      TEXT(SOURCE!H1816,"??0")&amp;", "&amp; IF(SOURCE!$T$2-3 &gt;= 0, REPT(" ",SOURCE!$T$2-3), "")&amp;
      TEXT(SOURCE!I1816,"??0")&amp;", "&amp; IF(SOURCE!$U$2-3 &gt;= 0, REPT(" ",SOURCE!$U$2-3), "")&amp;
      SOURCE!J1816&amp;", "&amp; IF(SOURCE!$V$2-LEN(SOURCE!J1816) &gt;= 0, REPT(" ",SOURCE!$V$2-LEN(SOURCE!J1816)), "")&amp;
      SOURCE!K1816&amp;      IF(SOURCE!$W$2-LEN(SOURCE!K1816) &gt;= 0, REPT(" ",SOURCE!$W$2-LEN(SOURCE!K1816)), "")&amp;
  ", "&amp; SOURCE!L1816&amp;      IF(SOURCE!$Y$2-LEN(SOURCE!L1816) &gt;= 0, REPT(" ",SOURCE!$Y$2-LEN(SOURCE!L1816)), "")&amp;
      "},"&amp;IF(SOURCE!M1816&lt;&gt;"","   "&amp;SOURCE!M1816,"")
 )
)</f>
        <v>/* 2124 */  { fnJMUSERmode_f,              256+9,                       "",                                            "Kf09U",                                       0,       0,       CAT_NONE, SLS_UNCHANGED, US_UNCHANGED},   //JM User mode (Will remove later - reserved)</v>
      </c>
    </row>
    <row r="1817" spans="1:1">
      <c r="A1817" s="14" t="str">
        <f>IF(SOURCE!C1817&lt;0,VLOOKUP(SOURCE!C1817,lookups!A$1:B$25,2,0),
  IF(ISBLANK(SOURCE!C1817),
    "",
    "/* "&amp;TEXT(SOURCE!C1817,"???0")&amp;" *"&amp;
      SOURCE!D1817&amp;", "&amp; IF(SOURCE!$P$2-LEN(SOURCE!D1817) &gt;= 0, REPT(" ",SOURCE!$P$2-LEN(SOURCE!D1817)), "")&amp;
      SOURCE!E1817&amp;", "&amp; IF(SOURCE!$Q$2-LEN(SOURCE!E1817) &gt;= 0, REPT(" ",SOURCE!$Q$2-LEN(SOURCE!E1817)), "")&amp;
      SOURCE!F1817&amp;", "&amp; IF(SOURCE!$R$2-LEN(SOURCE!F1817) &gt;=0, REPT(" ",SOURCE!$R$2-LEN(SOURCE!F1817)), "")&amp;
      SOURCE!G1817&amp;", "&amp; IF(SOURCE!$S$2-LEN(SOURCE!G1817) &gt;= 0, REPT(" ",SOURCE!$S$2-LEN(SOURCE!G1817)), "")&amp;
      TEXT(SOURCE!H1817,"??0")&amp;", "&amp; IF(SOURCE!$T$2-3 &gt;= 0, REPT(" ",SOURCE!$T$2-3), "")&amp;
      TEXT(SOURCE!I1817,"??0")&amp;", "&amp; IF(SOURCE!$U$2-3 &gt;= 0, REPT(" ",SOURCE!$U$2-3), "")&amp;
      SOURCE!J1817&amp;", "&amp; IF(SOURCE!$V$2-LEN(SOURCE!J1817) &gt;= 0, REPT(" ",SOURCE!$V$2-LEN(SOURCE!J1817)), "")&amp;
      SOURCE!K1817&amp;      IF(SOURCE!$W$2-LEN(SOURCE!K1817) &gt;= 0, REPT(" ",SOURCE!$W$2-LEN(SOURCE!K1817)), "")&amp;
  ", "&amp; SOURCE!L1817&amp;      IF(SOURCE!$Y$2-LEN(SOURCE!L1817) &gt;= 0, REPT(" ",SOURCE!$Y$2-LEN(SOURCE!L1817)), "")&amp;
      "},"&amp;IF(SOURCE!M1817&lt;&gt;"","   "&amp;SOURCE!M1817,"")
 )
)</f>
        <v>/* 2125 */  { fnJMUSERmode_g,              256+9,                       "",                                            "Kg09U",                                       0,       0,       CAT_NONE, SLS_UNCHANGED, US_UNCHANGED},   //JM User mode (Will remove later - reserved)</v>
      </c>
    </row>
    <row r="1818" spans="1:1">
      <c r="A1818" s="14" t="str">
        <f>IF(SOURCE!C1818&lt;0,VLOOKUP(SOURCE!C1818,lookups!A$1:B$25,2,0),
  IF(ISBLANK(SOURCE!C1818),
    "",
    "/* "&amp;TEXT(SOURCE!C1818,"???0")&amp;" *"&amp;
      SOURCE!D1818&amp;", "&amp; IF(SOURCE!$P$2-LEN(SOURCE!D1818) &gt;= 0, REPT(" ",SOURCE!$P$2-LEN(SOURCE!D1818)), "")&amp;
      SOURCE!E1818&amp;", "&amp; IF(SOURCE!$Q$2-LEN(SOURCE!E1818) &gt;= 0, REPT(" ",SOURCE!$Q$2-LEN(SOURCE!E1818)), "")&amp;
      SOURCE!F1818&amp;", "&amp; IF(SOURCE!$R$2-LEN(SOURCE!F1818) &gt;=0, REPT(" ",SOURCE!$R$2-LEN(SOURCE!F1818)), "")&amp;
      SOURCE!G1818&amp;", "&amp; IF(SOURCE!$S$2-LEN(SOURCE!G1818) &gt;= 0, REPT(" ",SOURCE!$S$2-LEN(SOURCE!G1818)), "")&amp;
      TEXT(SOURCE!H1818,"??0")&amp;", "&amp; IF(SOURCE!$T$2-3 &gt;= 0, REPT(" ",SOURCE!$T$2-3), "")&amp;
      TEXT(SOURCE!I1818,"??0")&amp;", "&amp; IF(SOURCE!$U$2-3 &gt;= 0, REPT(" ",SOURCE!$U$2-3), "")&amp;
      SOURCE!J1818&amp;", "&amp; IF(SOURCE!$V$2-LEN(SOURCE!J1818) &gt;= 0, REPT(" ",SOURCE!$V$2-LEN(SOURCE!J1818)), "")&amp;
      SOURCE!K1818&amp;      IF(SOURCE!$W$2-LEN(SOURCE!K1818) &gt;= 0, REPT(" ",SOURCE!$W$2-LEN(SOURCE!K1818)), "")&amp;
  ", "&amp; SOURCE!L1818&amp;      IF(SOURCE!$Y$2-LEN(SOURCE!L1818) &gt;= 0, REPT(" ",SOURCE!$Y$2-LEN(SOURCE!L1818)), "")&amp;
      "},"&amp;IF(SOURCE!M1818&lt;&gt;"","   "&amp;SOURCE!M1818,"")
 )
)</f>
        <v>/* 2126 */  { fnJMUSERmode,                256+10,                      "",                                            "K_10U",                                       0,       0,       CAT_NONE, SLS_UNCHANGED, US_UNCHANGED},   //JM User mode (Will remove later - reserved)</v>
      </c>
    </row>
    <row r="1819" spans="1:1">
      <c r="A1819" s="14" t="str">
        <f>IF(SOURCE!C1819&lt;0,VLOOKUP(SOURCE!C1819,lookups!A$1:B$25,2,0),
  IF(ISBLANK(SOURCE!C1819),
    "",
    "/* "&amp;TEXT(SOURCE!C1819,"???0")&amp;" *"&amp;
      SOURCE!D1819&amp;", "&amp; IF(SOURCE!$P$2-LEN(SOURCE!D1819) &gt;= 0, REPT(" ",SOURCE!$P$2-LEN(SOURCE!D1819)), "")&amp;
      SOURCE!E1819&amp;", "&amp; IF(SOURCE!$Q$2-LEN(SOURCE!E1819) &gt;= 0, REPT(" ",SOURCE!$Q$2-LEN(SOURCE!E1819)), "")&amp;
      SOURCE!F1819&amp;", "&amp; IF(SOURCE!$R$2-LEN(SOURCE!F1819) &gt;=0, REPT(" ",SOURCE!$R$2-LEN(SOURCE!F1819)), "")&amp;
      SOURCE!G1819&amp;", "&amp; IF(SOURCE!$S$2-LEN(SOURCE!G1819) &gt;= 0, REPT(" ",SOURCE!$S$2-LEN(SOURCE!G1819)), "")&amp;
      TEXT(SOURCE!H1819,"??0")&amp;", "&amp; IF(SOURCE!$T$2-3 &gt;= 0, REPT(" ",SOURCE!$T$2-3), "")&amp;
      TEXT(SOURCE!I1819,"??0")&amp;", "&amp; IF(SOURCE!$U$2-3 &gt;= 0, REPT(" ",SOURCE!$U$2-3), "")&amp;
      SOURCE!J1819&amp;", "&amp; IF(SOURCE!$V$2-LEN(SOURCE!J1819) &gt;= 0, REPT(" ",SOURCE!$V$2-LEN(SOURCE!J1819)), "")&amp;
      SOURCE!K1819&amp;      IF(SOURCE!$W$2-LEN(SOURCE!K1819) &gt;= 0, REPT(" ",SOURCE!$W$2-LEN(SOURCE!K1819)), "")&amp;
  ", "&amp; SOURCE!L1819&amp;      IF(SOURCE!$Y$2-LEN(SOURCE!L1819) &gt;= 0, REPT(" ",SOURCE!$Y$2-LEN(SOURCE!L1819)), "")&amp;
      "},"&amp;IF(SOURCE!M1819&lt;&gt;"","   "&amp;SOURCE!M1819,"")
 )
)</f>
        <v>/* 2127 */  { fnJMUSERmode_f,              256+10,                      "",                                            "Kf10U",                                       0,       0,       CAT_NONE, SLS_UNCHANGED, US_UNCHANGED},   //JM User mode (Will remove later - reserved)</v>
      </c>
    </row>
    <row r="1820" spans="1:1">
      <c r="A1820" s="14" t="str">
        <f>IF(SOURCE!C1820&lt;0,VLOOKUP(SOURCE!C1820,lookups!A$1:B$25,2,0),
  IF(ISBLANK(SOURCE!C1820),
    "",
    "/* "&amp;TEXT(SOURCE!C1820,"???0")&amp;" *"&amp;
      SOURCE!D1820&amp;", "&amp; IF(SOURCE!$P$2-LEN(SOURCE!D1820) &gt;= 0, REPT(" ",SOURCE!$P$2-LEN(SOURCE!D1820)), "")&amp;
      SOURCE!E1820&amp;", "&amp; IF(SOURCE!$Q$2-LEN(SOURCE!E1820) &gt;= 0, REPT(" ",SOURCE!$Q$2-LEN(SOURCE!E1820)), "")&amp;
      SOURCE!F1820&amp;", "&amp; IF(SOURCE!$R$2-LEN(SOURCE!F1820) &gt;=0, REPT(" ",SOURCE!$R$2-LEN(SOURCE!F1820)), "")&amp;
      SOURCE!G1820&amp;", "&amp; IF(SOURCE!$S$2-LEN(SOURCE!G1820) &gt;= 0, REPT(" ",SOURCE!$S$2-LEN(SOURCE!G1820)), "")&amp;
      TEXT(SOURCE!H1820,"??0")&amp;", "&amp; IF(SOURCE!$T$2-3 &gt;= 0, REPT(" ",SOURCE!$T$2-3), "")&amp;
      TEXT(SOURCE!I1820,"??0")&amp;", "&amp; IF(SOURCE!$U$2-3 &gt;= 0, REPT(" ",SOURCE!$U$2-3), "")&amp;
      SOURCE!J1820&amp;", "&amp; IF(SOURCE!$V$2-LEN(SOURCE!J1820) &gt;= 0, REPT(" ",SOURCE!$V$2-LEN(SOURCE!J1820)), "")&amp;
      SOURCE!K1820&amp;      IF(SOURCE!$W$2-LEN(SOURCE!K1820) &gt;= 0, REPT(" ",SOURCE!$W$2-LEN(SOURCE!K1820)), "")&amp;
  ", "&amp; SOURCE!L1820&amp;      IF(SOURCE!$Y$2-LEN(SOURCE!L1820) &gt;= 0, REPT(" ",SOURCE!$Y$2-LEN(SOURCE!L1820)), "")&amp;
      "},"&amp;IF(SOURCE!M1820&lt;&gt;"","   "&amp;SOURCE!M1820,"")
 )
)</f>
        <v>/* 2128 */  { fnJMUSERmode_g,              256+10,                      "",                                            "Kg10U",                                       0,       0,       CAT_NONE, SLS_UNCHANGED, US_UNCHANGED},   //JM User mode (Will remove later - reserved)</v>
      </c>
    </row>
    <row r="1821" spans="1:1">
      <c r="A1821" s="14" t="str">
        <f>IF(SOURCE!C1821&lt;0,VLOOKUP(SOURCE!C1821,lookups!A$1:B$25,2,0),
  IF(ISBLANK(SOURCE!C1821),
    "",
    "/* "&amp;TEXT(SOURCE!C1821,"???0")&amp;" *"&amp;
      SOURCE!D1821&amp;", "&amp; IF(SOURCE!$P$2-LEN(SOURCE!D1821) &gt;= 0, REPT(" ",SOURCE!$P$2-LEN(SOURCE!D1821)), "")&amp;
      SOURCE!E1821&amp;", "&amp; IF(SOURCE!$Q$2-LEN(SOURCE!E1821) &gt;= 0, REPT(" ",SOURCE!$Q$2-LEN(SOURCE!E1821)), "")&amp;
      SOURCE!F1821&amp;", "&amp; IF(SOURCE!$R$2-LEN(SOURCE!F1821) &gt;=0, REPT(" ",SOURCE!$R$2-LEN(SOURCE!F1821)), "")&amp;
      SOURCE!G1821&amp;", "&amp; IF(SOURCE!$S$2-LEN(SOURCE!G1821) &gt;= 0, REPT(" ",SOURCE!$S$2-LEN(SOURCE!G1821)), "")&amp;
      TEXT(SOURCE!H1821,"??0")&amp;", "&amp; IF(SOURCE!$T$2-3 &gt;= 0, REPT(" ",SOURCE!$T$2-3), "")&amp;
      TEXT(SOURCE!I1821,"??0")&amp;", "&amp; IF(SOURCE!$U$2-3 &gt;= 0, REPT(" ",SOURCE!$U$2-3), "")&amp;
      SOURCE!J1821&amp;", "&amp; IF(SOURCE!$V$2-LEN(SOURCE!J1821) &gt;= 0, REPT(" ",SOURCE!$V$2-LEN(SOURCE!J1821)), "")&amp;
      SOURCE!K1821&amp;      IF(SOURCE!$W$2-LEN(SOURCE!K1821) &gt;= 0, REPT(" ",SOURCE!$W$2-LEN(SOURCE!K1821)), "")&amp;
  ", "&amp; SOURCE!L1821&amp;      IF(SOURCE!$Y$2-LEN(SOURCE!L1821) &gt;= 0, REPT(" ",SOURCE!$Y$2-LEN(SOURCE!L1821)), "")&amp;
      "},"&amp;IF(SOURCE!M1821&lt;&gt;"","   "&amp;SOURCE!M1821,"")
 )
)</f>
        <v>/* 2129 */  { fnJMUSERmode,                256+11,                      "",                                            "K_11U",                                       0,       0,       CAT_NONE, SLS_UNCHANGED, US_UNCHANGED},   //JM User mode (Will remove later - reserved)</v>
      </c>
    </row>
    <row r="1822" spans="1:1">
      <c r="A1822" s="14" t="str">
        <f>IF(SOURCE!C1822&lt;0,VLOOKUP(SOURCE!C1822,lookups!A$1:B$25,2,0),
  IF(ISBLANK(SOURCE!C1822),
    "",
    "/* "&amp;TEXT(SOURCE!C1822,"???0")&amp;" *"&amp;
      SOURCE!D1822&amp;", "&amp; IF(SOURCE!$P$2-LEN(SOURCE!D1822) &gt;= 0, REPT(" ",SOURCE!$P$2-LEN(SOURCE!D1822)), "")&amp;
      SOURCE!E1822&amp;", "&amp; IF(SOURCE!$Q$2-LEN(SOURCE!E1822) &gt;= 0, REPT(" ",SOURCE!$Q$2-LEN(SOURCE!E1822)), "")&amp;
      SOURCE!F1822&amp;", "&amp; IF(SOURCE!$R$2-LEN(SOURCE!F1822) &gt;=0, REPT(" ",SOURCE!$R$2-LEN(SOURCE!F1822)), "")&amp;
      SOURCE!G1822&amp;", "&amp; IF(SOURCE!$S$2-LEN(SOURCE!G1822) &gt;= 0, REPT(" ",SOURCE!$S$2-LEN(SOURCE!G1822)), "")&amp;
      TEXT(SOURCE!H1822,"??0")&amp;", "&amp; IF(SOURCE!$T$2-3 &gt;= 0, REPT(" ",SOURCE!$T$2-3), "")&amp;
      TEXT(SOURCE!I1822,"??0")&amp;", "&amp; IF(SOURCE!$U$2-3 &gt;= 0, REPT(" ",SOURCE!$U$2-3), "")&amp;
      SOURCE!J1822&amp;", "&amp; IF(SOURCE!$V$2-LEN(SOURCE!J1822) &gt;= 0, REPT(" ",SOURCE!$V$2-LEN(SOURCE!J1822)), "")&amp;
      SOURCE!K1822&amp;      IF(SOURCE!$W$2-LEN(SOURCE!K1822) &gt;= 0, REPT(" ",SOURCE!$W$2-LEN(SOURCE!K1822)), "")&amp;
  ", "&amp; SOURCE!L1822&amp;      IF(SOURCE!$Y$2-LEN(SOURCE!L1822) &gt;= 0, REPT(" ",SOURCE!$Y$2-LEN(SOURCE!L1822)), "")&amp;
      "},"&amp;IF(SOURCE!M1822&lt;&gt;"","   "&amp;SOURCE!M1822,"")
 )
)</f>
        <v>/* 2130 */  { fnJMUSERmode_f,              256+11,                      "",                                            "Kf11U",                                       0,       0,       CAT_NONE, SLS_UNCHANGED, US_UNCHANGED},   //JM User mode (Will remove later - reserved)</v>
      </c>
    </row>
    <row r="1823" spans="1:1">
      <c r="A1823" s="14" t="str">
        <f>IF(SOURCE!C1823&lt;0,VLOOKUP(SOURCE!C1823,lookups!A$1:B$25,2,0),
  IF(ISBLANK(SOURCE!C1823),
    "",
    "/* "&amp;TEXT(SOURCE!C1823,"???0")&amp;" *"&amp;
      SOURCE!D1823&amp;", "&amp; IF(SOURCE!$P$2-LEN(SOURCE!D1823) &gt;= 0, REPT(" ",SOURCE!$P$2-LEN(SOURCE!D1823)), "")&amp;
      SOURCE!E1823&amp;", "&amp; IF(SOURCE!$Q$2-LEN(SOURCE!E1823) &gt;= 0, REPT(" ",SOURCE!$Q$2-LEN(SOURCE!E1823)), "")&amp;
      SOURCE!F1823&amp;", "&amp; IF(SOURCE!$R$2-LEN(SOURCE!F1823) &gt;=0, REPT(" ",SOURCE!$R$2-LEN(SOURCE!F1823)), "")&amp;
      SOURCE!G1823&amp;", "&amp; IF(SOURCE!$S$2-LEN(SOURCE!G1823) &gt;= 0, REPT(" ",SOURCE!$S$2-LEN(SOURCE!G1823)), "")&amp;
      TEXT(SOURCE!H1823,"??0")&amp;", "&amp; IF(SOURCE!$T$2-3 &gt;= 0, REPT(" ",SOURCE!$T$2-3), "")&amp;
      TEXT(SOURCE!I1823,"??0")&amp;", "&amp; IF(SOURCE!$U$2-3 &gt;= 0, REPT(" ",SOURCE!$U$2-3), "")&amp;
      SOURCE!J1823&amp;", "&amp; IF(SOURCE!$V$2-LEN(SOURCE!J1823) &gt;= 0, REPT(" ",SOURCE!$V$2-LEN(SOURCE!J1823)), "")&amp;
      SOURCE!K1823&amp;      IF(SOURCE!$W$2-LEN(SOURCE!K1823) &gt;= 0, REPT(" ",SOURCE!$W$2-LEN(SOURCE!K1823)), "")&amp;
  ", "&amp; SOURCE!L1823&amp;      IF(SOURCE!$Y$2-LEN(SOURCE!L1823) &gt;= 0, REPT(" ",SOURCE!$Y$2-LEN(SOURCE!L1823)), "")&amp;
      "},"&amp;IF(SOURCE!M1823&lt;&gt;"","   "&amp;SOURCE!M1823,"")
 )
)</f>
        <v>/* 2131 */  { fnJMUSERmode_g,              256+11,                      "",                                            "Kg11U",                                       0,       0,       CAT_NONE, SLS_UNCHANGED, US_UNCHANGED},   //JM User mode (Will remove later - reserved)</v>
      </c>
    </row>
    <row r="1824" spans="1:1">
      <c r="A1824" s="14" t="str">
        <f>IF(SOURCE!C1824&lt;0,VLOOKUP(SOURCE!C1824,lookups!A$1:B$25,2,0),
  IF(ISBLANK(SOURCE!C1824),
    "",
    "/* "&amp;TEXT(SOURCE!C1824,"???0")&amp;" *"&amp;
      SOURCE!D1824&amp;", "&amp; IF(SOURCE!$P$2-LEN(SOURCE!D1824) &gt;= 0, REPT(" ",SOURCE!$P$2-LEN(SOURCE!D1824)), "")&amp;
      SOURCE!E1824&amp;", "&amp; IF(SOURCE!$Q$2-LEN(SOURCE!E1824) &gt;= 0, REPT(" ",SOURCE!$Q$2-LEN(SOURCE!E1824)), "")&amp;
      SOURCE!F1824&amp;", "&amp; IF(SOURCE!$R$2-LEN(SOURCE!F1824) &gt;=0, REPT(" ",SOURCE!$R$2-LEN(SOURCE!F1824)), "")&amp;
      SOURCE!G1824&amp;", "&amp; IF(SOURCE!$S$2-LEN(SOURCE!G1824) &gt;= 0, REPT(" ",SOURCE!$S$2-LEN(SOURCE!G1824)), "")&amp;
      TEXT(SOURCE!H1824,"??0")&amp;", "&amp; IF(SOURCE!$T$2-3 &gt;= 0, REPT(" ",SOURCE!$T$2-3), "")&amp;
      TEXT(SOURCE!I1824,"??0")&amp;", "&amp; IF(SOURCE!$U$2-3 &gt;= 0, REPT(" ",SOURCE!$U$2-3), "")&amp;
      SOURCE!J1824&amp;", "&amp; IF(SOURCE!$V$2-LEN(SOURCE!J1824) &gt;= 0, REPT(" ",SOURCE!$V$2-LEN(SOURCE!J1824)), "")&amp;
      SOURCE!K1824&amp;      IF(SOURCE!$W$2-LEN(SOURCE!K1824) &gt;= 0, REPT(" ",SOURCE!$W$2-LEN(SOURCE!K1824)), "")&amp;
  ", "&amp; SOURCE!L1824&amp;      IF(SOURCE!$Y$2-LEN(SOURCE!L1824) &gt;= 0, REPT(" ",SOURCE!$Y$2-LEN(SOURCE!L1824)), "")&amp;
      "},"&amp;IF(SOURCE!M1824&lt;&gt;"","   "&amp;SOURCE!M1824,"")
 )
)</f>
        <v>/* 2132 */  { fnJMUSERmode,                256+12,                      "",                                            "K_12U",                                       0,       0,       CAT_NONE, SLS_UNCHANGED, US_UNCHANGED},   //JM User mode (Will remove later - reserved)</v>
      </c>
    </row>
    <row r="1825" spans="1:1">
      <c r="A1825" s="14" t="str">
        <f>IF(SOURCE!C1825&lt;0,VLOOKUP(SOURCE!C1825,lookups!A$1:B$25,2,0),
  IF(ISBLANK(SOURCE!C1825),
    "",
    "/* "&amp;TEXT(SOURCE!C1825,"???0")&amp;" *"&amp;
      SOURCE!D1825&amp;", "&amp; IF(SOURCE!$P$2-LEN(SOURCE!D1825) &gt;= 0, REPT(" ",SOURCE!$P$2-LEN(SOURCE!D1825)), "")&amp;
      SOURCE!E1825&amp;", "&amp; IF(SOURCE!$Q$2-LEN(SOURCE!E1825) &gt;= 0, REPT(" ",SOURCE!$Q$2-LEN(SOURCE!E1825)), "")&amp;
      SOURCE!F1825&amp;", "&amp; IF(SOURCE!$R$2-LEN(SOURCE!F1825) &gt;=0, REPT(" ",SOURCE!$R$2-LEN(SOURCE!F1825)), "")&amp;
      SOURCE!G1825&amp;", "&amp; IF(SOURCE!$S$2-LEN(SOURCE!G1825) &gt;= 0, REPT(" ",SOURCE!$S$2-LEN(SOURCE!G1825)), "")&amp;
      TEXT(SOURCE!H1825,"??0")&amp;", "&amp; IF(SOURCE!$T$2-3 &gt;= 0, REPT(" ",SOURCE!$T$2-3), "")&amp;
      TEXT(SOURCE!I1825,"??0")&amp;", "&amp; IF(SOURCE!$U$2-3 &gt;= 0, REPT(" ",SOURCE!$U$2-3), "")&amp;
      SOURCE!J1825&amp;", "&amp; IF(SOURCE!$V$2-LEN(SOURCE!J1825) &gt;= 0, REPT(" ",SOURCE!$V$2-LEN(SOURCE!J1825)), "")&amp;
      SOURCE!K1825&amp;      IF(SOURCE!$W$2-LEN(SOURCE!K1825) &gt;= 0, REPT(" ",SOURCE!$W$2-LEN(SOURCE!K1825)), "")&amp;
  ", "&amp; SOURCE!L1825&amp;      IF(SOURCE!$Y$2-LEN(SOURCE!L1825) &gt;= 0, REPT(" ",SOURCE!$Y$2-LEN(SOURCE!L1825)), "")&amp;
      "},"&amp;IF(SOURCE!M1825&lt;&gt;"","   "&amp;SOURCE!M1825,"")
 )
)</f>
        <v>/* 2133 */  { fnJMUSERmode_f,              256+12,                      "",                                            "Kf12U",                                       0,       0,       CAT_NONE, SLS_UNCHANGED, US_UNCHANGED},   //JM User mode (Will remove later - reserved)</v>
      </c>
    </row>
    <row r="1826" spans="1:1">
      <c r="A1826" s="14" t="str">
        <f>IF(SOURCE!C1826&lt;0,VLOOKUP(SOURCE!C1826,lookups!A$1:B$25,2,0),
  IF(ISBLANK(SOURCE!C1826),
    "",
    "/* "&amp;TEXT(SOURCE!C1826,"???0")&amp;" *"&amp;
      SOURCE!D1826&amp;", "&amp; IF(SOURCE!$P$2-LEN(SOURCE!D1826) &gt;= 0, REPT(" ",SOURCE!$P$2-LEN(SOURCE!D1826)), "")&amp;
      SOURCE!E1826&amp;", "&amp; IF(SOURCE!$Q$2-LEN(SOURCE!E1826) &gt;= 0, REPT(" ",SOURCE!$Q$2-LEN(SOURCE!E1826)), "")&amp;
      SOURCE!F1826&amp;", "&amp; IF(SOURCE!$R$2-LEN(SOURCE!F1826) &gt;=0, REPT(" ",SOURCE!$R$2-LEN(SOURCE!F1826)), "")&amp;
      SOURCE!G1826&amp;", "&amp; IF(SOURCE!$S$2-LEN(SOURCE!G1826) &gt;= 0, REPT(" ",SOURCE!$S$2-LEN(SOURCE!G1826)), "")&amp;
      TEXT(SOURCE!H1826,"??0")&amp;", "&amp; IF(SOURCE!$T$2-3 &gt;= 0, REPT(" ",SOURCE!$T$2-3), "")&amp;
      TEXT(SOURCE!I1826,"??0")&amp;", "&amp; IF(SOURCE!$U$2-3 &gt;= 0, REPT(" ",SOURCE!$U$2-3), "")&amp;
      SOURCE!J1826&amp;", "&amp; IF(SOURCE!$V$2-LEN(SOURCE!J1826) &gt;= 0, REPT(" ",SOURCE!$V$2-LEN(SOURCE!J1826)), "")&amp;
      SOURCE!K1826&amp;      IF(SOURCE!$W$2-LEN(SOURCE!K1826) &gt;= 0, REPT(" ",SOURCE!$W$2-LEN(SOURCE!K1826)), "")&amp;
  ", "&amp; SOURCE!L1826&amp;      IF(SOURCE!$Y$2-LEN(SOURCE!L1826) &gt;= 0, REPT(" ",SOURCE!$Y$2-LEN(SOURCE!L1826)), "")&amp;
      "},"&amp;IF(SOURCE!M1826&lt;&gt;"","   "&amp;SOURCE!M1826,"")
 )
)</f>
        <v>/* 2134 */  { fnJMUSERmode_g,              256+12,                      "",                                            "Kg12U",                                       0,       0,       CAT_NONE, SLS_UNCHANGED, US_UNCHANGED},   //JM User mode (Will remove later - reserved)</v>
      </c>
    </row>
    <row r="1827" spans="1:1">
      <c r="A1827" s="14" t="str">
        <f>IF(SOURCE!C1827&lt;0,VLOOKUP(SOURCE!C1827,lookups!A$1:B$25,2,0),
  IF(ISBLANK(SOURCE!C1827),
    "",
    "/* "&amp;TEXT(SOURCE!C1827,"???0")&amp;" *"&amp;
      SOURCE!D1827&amp;", "&amp; IF(SOURCE!$P$2-LEN(SOURCE!D1827) &gt;= 0, REPT(" ",SOURCE!$P$2-LEN(SOURCE!D1827)), "")&amp;
      SOURCE!E1827&amp;", "&amp; IF(SOURCE!$Q$2-LEN(SOURCE!E1827) &gt;= 0, REPT(" ",SOURCE!$Q$2-LEN(SOURCE!E1827)), "")&amp;
      SOURCE!F1827&amp;", "&amp; IF(SOURCE!$R$2-LEN(SOURCE!F1827) &gt;=0, REPT(" ",SOURCE!$R$2-LEN(SOURCE!F1827)), "")&amp;
      SOURCE!G1827&amp;", "&amp; IF(SOURCE!$S$2-LEN(SOURCE!G1827) &gt;= 0, REPT(" ",SOURCE!$S$2-LEN(SOURCE!G1827)), "")&amp;
      TEXT(SOURCE!H1827,"??0")&amp;", "&amp; IF(SOURCE!$T$2-3 &gt;= 0, REPT(" ",SOURCE!$T$2-3), "")&amp;
      TEXT(SOURCE!I1827,"??0")&amp;", "&amp; IF(SOURCE!$U$2-3 &gt;= 0, REPT(" ",SOURCE!$U$2-3), "")&amp;
      SOURCE!J1827&amp;", "&amp; IF(SOURCE!$V$2-LEN(SOURCE!J1827) &gt;= 0, REPT(" ",SOURCE!$V$2-LEN(SOURCE!J1827)), "")&amp;
      SOURCE!K1827&amp;      IF(SOURCE!$W$2-LEN(SOURCE!K1827) &gt;= 0, REPT(" ",SOURCE!$W$2-LEN(SOURCE!K1827)), "")&amp;
  ", "&amp; SOURCE!L1827&amp;      IF(SOURCE!$Y$2-LEN(SOURCE!L1827) &gt;= 0, REPT(" ",SOURCE!$Y$2-LEN(SOURCE!L1827)), "")&amp;
      "},"&amp;IF(SOURCE!M1827&lt;&gt;"","   "&amp;SOURCE!M1827,"")
 )
)</f>
        <v>/* 2135 */  { fnJMUSERmode,                256+13,                      "",                                            "K_13U",                                       0,       0,       CAT_NONE, SLS_UNCHANGED, US_UNCHANGED},   //JM User mode (Will remove later - reserved)</v>
      </c>
    </row>
    <row r="1828" spans="1:1">
      <c r="A1828" s="14" t="str">
        <f>IF(SOURCE!C1828&lt;0,VLOOKUP(SOURCE!C1828,lookups!A$1:B$25,2,0),
  IF(ISBLANK(SOURCE!C1828),
    "",
    "/* "&amp;TEXT(SOURCE!C1828,"???0")&amp;" *"&amp;
      SOURCE!D1828&amp;", "&amp; IF(SOURCE!$P$2-LEN(SOURCE!D1828) &gt;= 0, REPT(" ",SOURCE!$P$2-LEN(SOURCE!D1828)), "")&amp;
      SOURCE!E1828&amp;", "&amp; IF(SOURCE!$Q$2-LEN(SOURCE!E1828) &gt;= 0, REPT(" ",SOURCE!$Q$2-LEN(SOURCE!E1828)), "")&amp;
      SOURCE!F1828&amp;", "&amp; IF(SOURCE!$R$2-LEN(SOURCE!F1828) &gt;=0, REPT(" ",SOURCE!$R$2-LEN(SOURCE!F1828)), "")&amp;
      SOURCE!G1828&amp;", "&amp; IF(SOURCE!$S$2-LEN(SOURCE!G1828) &gt;= 0, REPT(" ",SOURCE!$S$2-LEN(SOURCE!G1828)), "")&amp;
      TEXT(SOURCE!H1828,"??0")&amp;", "&amp; IF(SOURCE!$T$2-3 &gt;= 0, REPT(" ",SOURCE!$T$2-3), "")&amp;
      TEXT(SOURCE!I1828,"??0")&amp;", "&amp; IF(SOURCE!$U$2-3 &gt;= 0, REPT(" ",SOURCE!$U$2-3), "")&amp;
      SOURCE!J1828&amp;", "&amp; IF(SOURCE!$V$2-LEN(SOURCE!J1828) &gt;= 0, REPT(" ",SOURCE!$V$2-LEN(SOURCE!J1828)), "")&amp;
      SOURCE!K1828&amp;      IF(SOURCE!$W$2-LEN(SOURCE!K1828) &gt;= 0, REPT(" ",SOURCE!$W$2-LEN(SOURCE!K1828)), "")&amp;
  ", "&amp; SOURCE!L1828&amp;      IF(SOURCE!$Y$2-LEN(SOURCE!L1828) &gt;= 0, REPT(" ",SOURCE!$Y$2-LEN(SOURCE!L1828)), "")&amp;
      "},"&amp;IF(SOURCE!M1828&lt;&gt;"","   "&amp;SOURCE!M1828,"")
 )
)</f>
        <v>/* 2136 */  { fnJMUSERmode_f,              256+13,                      "",                                            "Kf13U",                                       0,       0,       CAT_NONE, SLS_UNCHANGED, US_UNCHANGED},   //JM User mode (Will remove later - reserved)</v>
      </c>
    </row>
    <row r="1829" spans="1:1">
      <c r="A1829" s="14" t="str">
        <f>IF(SOURCE!C1829&lt;0,VLOOKUP(SOURCE!C1829,lookups!A$1:B$25,2,0),
  IF(ISBLANK(SOURCE!C1829),
    "",
    "/* "&amp;TEXT(SOURCE!C1829,"???0")&amp;" *"&amp;
      SOURCE!D1829&amp;", "&amp; IF(SOURCE!$P$2-LEN(SOURCE!D1829) &gt;= 0, REPT(" ",SOURCE!$P$2-LEN(SOURCE!D1829)), "")&amp;
      SOURCE!E1829&amp;", "&amp; IF(SOURCE!$Q$2-LEN(SOURCE!E1829) &gt;= 0, REPT(" ",SOURCE!$Q$2-LEN(SOURCE!E1829)), "")&amp;
      SOURCE!F1829&amp;", "&amp; IF(SOURCE!$R$2-LEN(SOURCE!F1829) &gt;=0, REPT(" ",SOURCE!$R$2-LEN(SOURCE!F1829)), "")&amp;
      SOURCE!G1829&amp;", "&amp; IF(SOURCE!$S$2-LEN(SOURCE!G1829) &gt;= 0, REPT(" ",SOURCE!$S$2-LEN(SOURCE!G1829)), "")&amp;
      TEXT(SOURCE!H1829,"??0")&amp;", "&amp; IF(SOURCE!$T$2-3 &gt;= 0, REPT(" ",SOURCE!$T$2-3), "")&amp;
      TEXT(SOURCE!I1829,"??0")&amp;", "&amp; IF(SOURCE!$U$2-3 &gt;= 0, REPT(" ",SOURCE!$U$2-3), "")&amp;
      SOURCE!J1829&amp;", "&amp; IF(SOURCE!$V$2-LEN(SOURCE!J1829) &gt;= 0, REPT(" ",SOURCE!$V$2-LEN(SOURCE!J1829)), "")&amp;
      SOURCE!K1829&amp;      IF(SOURCE!$W$2-LEN(SOURCE!K1829) &gt;= 0, REPT(" ",SOURCE!$W$2-LEN(SOURCE!K1829)), "")&amp;
  ", "&amp; SOURCE!L1829&amp;      IF(SOURCE!$Y$2-LEN(SOURCE!L1829) &gt;= 0, REPT(" ",SOURCE!$Y$2-LEN(SOURCE!L1829)), "")&amp;
      "},"&amp;IF(SOURCE!M1829&lt;&gt;"","   "&amp;SOURCE!M1829,"")
 )
)</f>
        <v>/* 2137 */  { fnJMUSERmode_g,              256+13,                      "",                                            "Kg13U",                                       0,       0,       CAT_NONE, SLS_UNCHANGED, US_UNCHANGED},   //JM User mode (Will remove later - reserved)</v>
      </c>
    </row>
    <row r="1830" spans="1:1">
      <c r="A1830" s="14" t="str">
        <f>IF(SOURCE!C1830&lt;0,VLOOKUP(SOURCE!C1830,lookups!A$1:B$25,2,0),
  IF(ISBLANK(SOURCE!C1830),
    "",
    "/* "&amp;TEXT(SOURCE!C1830,"???0")&amp;" *"&amp;
      SOURCE!D1830&amp;", "&amp; IF(SOURCE!$P$2-LEN(SOURCE!D1830) &gt;= 0, REPT(" ",SOURCE!$P$2-LEN(SOURCE!D1830)), "")&amp;
      SOURCE!E1830&amp;", "&amp; IF(SOURCE!$Q$2-LEN(SOURCE!E1830) &gt;= 0, REPT(" ",SOURCE!$Q$2-LEN(SOURCE!E1830)), "")&amp;
      SOURCE!F1830&amp;", "&amp; IF(SOURCE!$R$2-LEN(SOURCE!F1830) &gt;=0, REPT(" ",SOURCE!$R$2-LEN(SOURCE!F1830)), "")&amp;
      SOURCE!G1830&amp;", "&amp; IF(SOURCE!$S$2-LEN(SOURCE!G1830) &gt;= 0, REPT(" ",SOURCE!$S$2-LEN(SOURCE!G1830)), "")&amp;
      TEXT(SOURCE!H1830,"??0")&amp;", "&amp; IF(SOURCE!$T$2-3 &gt;= 0, REPT(" ",SOURCE!$T$2-3), "")&amp;
      TEXT(SOURCE!I1830,"??0")&amp;", "&amp; IF(SOURCE!$U$2-3 &gt;= 0, REPT(" ",SOURCE!$U$2-3), "")&amp;
      SOURCE!J1830&amp;", "&amp; IF(SOURCE!$V$2-LEN(SOURCE!J1830) &gt;= 0, REPT(" ",SOURCE!$V$2-LEN(SOURCE!J1830)), "")&amp;
      SOURCE!K1830&amp;      IF(SOURCE!$W$2-LEN(SOURCE!K1830) &gt;= 0, REPT(" ",SOURCE!$W$2-LEN(SOURCE!K1830)), "")&amp;
  ", "&amp; SOURCE!L1830&amp;      IF(SOURCE!$Y$2-LEN(SOURCE!L1830) &gt;= 0, REPT(" ",SOURCE!$Y$2-LEN(SOURCE!L1830)), "")&amp;
      "},"&amp;IF(SOURCE!M1830&lt;&gt;"","   "&amp;SOURCE!M1830,"")
 )
)</f>
        <v>/* 2138 */  { fnJMUSERmode,                256+14,                      "",                                            "K_14U",                                       0,       0,       CAT_NONE, SLS_UNCHANGED, US_UNCHANGED},   //JM User mode (Will remove later - reserved)</v>
      </c>
    </row>
    <row r="1831" spans="1:1">
      <c r="A1831" s="14" t="str">
        <f>IF(SOURCE!C1831&lt;0,VLOOKUP(SOURCE!C1831,lookups!A$1:B$25,2,0),
  IF(ISBLANK(SOURCE!C1831),
    "",
    "/* "&amp;TEXT(SOURCE!C1831,"???0")&amp;" *"&amp;
      SOURCE!D1831&amp;", "&amp; IF(SOURCE!$P$2-LEN(SOURCE!D1831) &gt;= 0, REPT(" ",SOURCE!$P$2-LEN(SOURCE!D1831)), "")&amp;
      SOURCE!E1831&amp;", "&amp; IF(SOURCE!$Q$2-LEN(SOURCE!E1831) &gt;= 0, REPT(" ",SOURCE!$Q$2-LEN(SOURCE!E1831)), "")&amp;
      SOURCE!F1831&amp;", "&amp; IF(SOURCE!$R$2-LEN(SOURCE!F1831) &gt;=0, REPT(" ",SOURCE!$R$2-LEN(SOURCE!F1831)), "")&amp;
      SOURCE!G1831&amp;", "&amp; IF(SOURCE!$S$2-LEN(SOURCE!G1831) &gt;= 0, REPT(" ",SOURCE!$S$2-LEN(SOURCE!G1831)), "")&amp;
      TEXT(SOURCE!H1831,"??0")&amp;", "&amp; IF(SOURCE!$T$2-3 &gt;= 0, REPT(" ",SOURCE!$T$2-3), "")&amp;
      TEXT(SOURCE!I1831,"??0")&amp;", "&amp; IF(SOURCE!$U$2-3 &gt;= 0, REPT(" ",SOURCE!$U$2-3), "")&amp;
      SOURCE!J1831&amp;", "&amp; IF(SOURCE!$V$2-LEN(SOURCE!J1831) &gt;= 0, REPT(" ",SOURCE!$V$2-LEN(SOURCE!J1831)), "")&amp;
      SOURCE!K1831&amp;      IF(SOURCE!$W$2-LEN(SOURCE!K1831) &gt;= 0, REPT(" ",SOURCE!$W$2-LEN(SOURCE!K1831)), "")&amp;
  ", "&amp; SOURCE!L1831&amp;      IF(SOURCE!$Y$2-LEN(SOURCE!L1831) &gt;= 0, REPT(" ",SOURCE!$Y$2-LEN(SOURCE!L1831)), "")&amp;
      "},"&amp;IF(SOURCE!M1831&lt;&gt;"","   "&amp;SOURCE!M1831,"")
 )
)</f>
        <v>/* 2139 */  { fnJMUSERmode_f,              256+14,                      "",                                            "Kf14U",                                       0,       0,       CAT_NONE, SLS_UNCHANGED, US_UNCHANGED},   //JM User mode (Will remove later - reserved)</v>
      </c>
    </row>
    <row r="1832" spans="1:1">
      <c r="A1832" s="14" t="str">
        <f>IF(SOURCE!C1832&lt;0,VLOOKUP(SOURCE!C1832,lookups!A$1:B$25,2,0),
  IF(ISBLANK(SOURCE!C1832),
    "",
    "/* "&amp;TEXT(SOURCE!C1832,"???0")&amp;" *"&amp;
      SOURCE!D1832&amp;", "&amp; IF(SOURCE!$P$2-LEN(SOURCE!D1832) &gt;= 0, REPT(" ",SOURCE!$P$2-LEN(SOURCE!D1832)), "")&amp;
      SOURCE!E1832&amp;", "&amp; IF(SOURCE!$Q$2-LEN(SOURCE!E1832) &gt;= 0, REPT(" ",SOURCE!$Q$2-LEN(SOURCE!E1832)), "")&amp;
      SOURCE!F1832&amp;", "&amp; IF(SOURCE!$R$2-LEN(SOURCE!F1832) &gt;=0, REPT(" ",SOURCE!$R$2-LEN(SOURCE!F1832)), "")&amp;
      SOURCE!G1832&amp;", "&amp; IF(SOURCE!$S$2-LEN(SOURCE!G1832) &gt;= 0, REPT(" ",SOURCE!$S$2-LEN(SOURCE!G1832)), "")&amp;
      TEXT(SOURCE!H1832,"??0")&amp;", "&amp; IF(SOURCE!$T$2-3 &gt;= 0, REPT(" ",SOURCE!$T$2-3), "")&amp;
      TEXT(SOURCE!I1832,"??0")&amp;", "&amp; IF(SOURCE!$U$2-3 &gt;= 0, REPT(" ",SOURCE!$U$2-3), "")&amp;
      SOURCE!J1832&amp;", "&amp; IF(SOURCE!$V$2-LEN(SOURCE!J1832) &gt;= 0, REPT(" ",SOURCE!$V$2-LEN(SOURCE!J1832)), "")&amp;
      SOURCE!K1832&amp;      IF(SOURCE!$W$2-LEN(SOURCE!K1832) &gt;= 0, REPT(" ",SOURCE!$W$2-LEN(SOURCE!K1832)), "")&amp;
  ", "&amp; SOURCE!L1832&amp;      IF(SOURCE!$Y$2-LEN(SOURCE!L1832) &gt;= 0, REPT(" ",SOURCE!$Y$2-LEN(SOURCE!L1832)), "")&amp;
      "},"&amp;IF(SOURCE!M1832&lt;&gt;"","   "&amp;SOURCE!M1832,"")
 )
)</f>
        <v>/* 2140 */  { fnJMUSERmode_g,              256+14,                      "",                                            "Kg14U",                                       0,       0,       CAT_NONE, SLS_UNCHANGED, US_UNCHANGED},   //JM User mode (Will remove later - reserved)</v>
      </c>
    </row>
    <row r="1833" spans="1:1">
      <c r="A1833" s="14" t="str">
        <f>IF(SOURCE!C1833&lt;0,VLOOKUP(SOURCE!C1833,lookups!A$1:B$25,2,0),
  IF(ISBLANK(SOURCE!C1833),
    "",
    "/* "&amp;TEXT(SOURCE!C1833,"???0")&amp;" *"&amp;
      SOURCE!D1833&amp;", "&amp; IF(SOURCE!$P$2-LEN(SOURCE!D1833) &gt;= 0, REPT(" ",SOURCE!$P$2-LEN(SOURCE!D1833)), "")&amp;
      SOURCE!E1833&amp;", "&amp; IF(SOURCE!$Q$2-LEN(SOURCE!E1833) &gt;= 0, REPT(" ",SOURCE!$Q$2-LEN(SOURCE!E1833)), "")&amp;
      SOURCE!F1833&amp;", "&amp; IF(SOURCE!$R$2-LEN(SOURCE!F1833) &gt;=0, REPT(" ",SOURCE!$R$2-LEN(SOURCE!F1833)), "")&amp;
      SOURCE!G1833&amp;", "&amp; IF(SOURCE!$S$2-LEN(SOURCE!G1833) &gt;= 0, REPT(" ",SOURCE!$S$2-LEN(SOURCE!G1833)), "")&amp;
      TEXT(SOURCE!H1833,"??0")&amp;", "&amp; IF(SOURCE!$T$2-3 &gt;= 0, REPT(" ",SOURCE!$T$2-3), "")&amp;
      TEXT(SOURCE!I1833,"??0")&amp;", "&amp; IF(SOURCE!$U$2-3 &gt;= 0, REPT(" ",SOURCE!$U$2-3), "")&amp;
      SOURCE!J1833&amp;", "&amp; IF(SOURCE!$V$2-LEN(SOURCE!J1833) &gt;= 0, REPT(" ",SOURCE!$V$2-LEN(SOURCE!J1833)), "")&amp;
      SOURCE!K1833&amp;      IF(SOURCE!$W$2-LEN(SOURCE!K1833) &gt;= 0, REPT(" ",SOURCE!$W$2-LEN(SOURCE!K1833)), "")&amp;
  ", "&amp; SOURCE!L1833&amp;      IF(SOURCE!$Y$2-LEN(SOURCE!L1833) &gt;= 0, REPT(" ",SOURCE!$Y$2-LEN(SOURCE!L1833)), "")&amp;
      "},"&amp;IF(SOURCE!M1833&lt;&gt;"","   "&amp;SOURCE!M1833,"")
 )
)</f>
        <v>/* 2141 */  { fnJMUSERmode,                256+15,                      "",                                            "K_15U",                                       0,       0,       CAT_NONE, SLS_UNCHANGED, US_UNCHANGED},   //JM User mode (Will remove later - reserved)</v>
      </c>
    </row>
    <row r="1834" spans="1:1">
      <c r="A1834" s="14" t="str">
        <f>IF(SOURCE!C1834&lt;0,VLOOKUP(SOURCE!C1834,lookups!A$1:B$25,2,0),
  IF(ISBLANK(SOURCE!C1834),
    "",
    "/* "&amp;TEXT(SOURCE!C1834,"???0")&amp;" *"&amp;
      SOURCE!D1834&amp;", "&amp; IF(SOURCE!$P$2-LEN(SOURCE!D1834) &gt;= 0, REPT(" ",SOURCE!$P$2-LEN(SOURCE!D1834)), "")&amp;
      SOURCE!E1834&amp;", "&amp; IF(SOURCE!$Q$2-LEN(SOURCE!E1834) &gt;= 0, REPT(" ",SOURCE!$Q$2-LEN(SOURCE!E1834)), "")&amp;
      SOURCE!F1834&amp;", "&amp; IF(SOURCE!$R$2-LEN(SOURCE!F1834) &gt;=0, REPT(" ",SOURCE!$R$2-LEN(SOURCE!F1834)), "")&amp;
      SOURCE!G1834&amp;", "&amp; IF(SOURCE!$S$2-LEN(SOURCE!G1834) &gt;= 0, REPT(" ",SOURCE!$S$2-LEN(SOURCE!G1834)), "")&amp;
      TEXT(SOURCE!H1834,"??0")&amp;", "&amp; IF(SOURCE!$T$2-3 &gt;= 0, REPT(" ",SOURCE!$T$2-3), "")&amp;
      TEXT(SOURCE!I1834,"??0")&amp;", "&amp; IF(SOURCE!$U$2-3 &gt;= 0, REPT(" ",SOURCE!$U$2-3), "")&amp;
      SOURCE!J1834&amp;", "&amp; IF(SOURCE!$V$2-LEN(SOURCE!J1834) &gt;= 0, REPT(" ",SOURCE!$V$2-LEN(SOURCE!J1834)), "")&amp;
      SOURCE!K1834&amp;      IF(SOURCE!$W$2-LEN(SOURCE!K1834) &gt;= 0, REPT(" ",SOURCE!$W$2-LEN(SOURCE!K1834)), "")&amp;
  ", "&amp; SOURCE!L1834&amp;      IF(SOURCE!$Y$2-LEN(SOURCE!L1834) &gt;= 0, REPT(" ",SOURCE!$Y$2-LEN(SOURCE!L1834)), "")&amp;
      "},"&amp;IF(SOURCE!M1834&lt;&gt;"","   "&amp;SOURCE!M1834,"")
 )
)</f>
        <v>/* 2142 */  { fnJMUSERmode_f,              256+15,                      "",                                            "Kf15U",                                       0,       0,       CAT_NONE, SLS_UNCHANGED, US_UNCHANGED},   //JM User mode (Will remove later - reserved)</v>
      </c>
    </row>
    <row r="1835" spans="1:1">
      <c r="A1835" s="14" t="str">
        <f>IF(SOURCE!C1835&lt;0,VLOOKUP(SOURCE!C1835,lookups!A$1:B$25,2,0),
  IF(ISBLANK(SOURCE!C1835),
    "",
    "/* "&amp;TEXT(SOURCE!C1835,"???0")&amp;" *"&amp;
      SOURCE!D1835&amp;", "&amp; IF(SOURCE!$P$2-LEN(SOURCE!D1835) &gt;= 0, REPT(" ",SOURCE!$P$2-LEN(SOURCE!D1835)), "")&amp;
      SOURCE!E1835&amp;", "&amp; IF(SOURCE!$Q$2-LEN(SOURCE!E1835) &gt;= 0, REPT(" ",SOURCE!$Q$2-LEN(SOURCE!E1835)), "")&amp;
      SOURCE!F1835&amp;", "&amp; IF(SOURCE!$R$2-LEN(SOURCE!F1835) &gt;=0, REPT(" ",SOURCE!$R$2-LEN(SOURCE!F1835)), "")&amp;
      SOURCE!G1835&amp;", "&amp; IF(SOURCE!$S$2-LEN(SOURCE!G1835) &gt;= 0, REPT(" ",SOURCE!$S$2-LEN(SOURCE!G1835)), "")&amp;
      TEXT(SOURCE!H1835,"??0")&amp;", "&amp; IF(SOURCE!$T$2-3 &gt;= 0, REPT(" ",SOURCE!$T$2-3), "")&amp;
      TEXT(SOURCE!I1835,"??0")&amp;", "&amp; IF(SOURCE!$U$2-3 &gt;= 0, REPT(" ",SOURCE!$U$2-3), "")&amp;
      SOURCE!J1835&amp;", "&amp; IF(SOURCE!$V$2-LEN(SOURCE!J1835) &gt;= 0, REPT(" ",SOURCE!$V$2-LEN(SOURCE!J1835)), "")&amp;
      SOURCE!K1835&amp;      IF(SOURCE!$W$2-LEN(SOURCE!K1835) &gt;= 0, REPT(" ",SOURCE!$W$2-LEN(SOURCE!K1835)), "")&amp;
  ", "&amp; SOURCE!L1835&amp;      IF(SOURCE!$Y$2-LEN(SOURCE!L1835) &gt;= 0, REPT(" ",SOURCE!$Y$2-LEN(SOURCE!L1835)), "")&amp;
      "},"&amp;IF(SOURCE!M1835&lt;&gt;"","   "&amp;SOURCE!M1835,"")
 )
)</f>
        <v>/* 2143 */  { fnJMUSERmode_g,              256+15,                      "",                                            "Kg15U",                                       0,       0,       CAT_NONE, SLS_UNCHANGED, US_UNCHANGED},   //JM User mode (Will remove later - reserved)</v>
      </c>
    </row>
    <row r="1836" spans="1:1">
      <c r="A1836" s="14" t="str">
        <f>IF(SOURCE!C1836&lt;0,VLOOKUP(SOURCE!C1836,lookups!A$1:B$25,2,0),
  IF(ISBLANK(SOURCE!C1836),
    "",
    "/* "&amp;TEXT(SOURCE!C1836,"???0")&amp;" *"&amp;
      SOURCE!D1836&amp;", "&amp; IF(SOURCE!$P$2-LEN(SOURCE!D1836) &gt;= 0, REPT(" ",SOURCE!$P$2-LEN(SOURCE!D1836)), "")&amp;
      SOURCE!E1836&amp;", "&amp; IF(SOURCE!$Q$2-LEN(SOURCE!E1836) &gt;= 0, REPT(" ",SOURCE!$Q$2-LEN(SOURCE!E1836)), "")&amp;
      SOURCE!F1836&amp;", "&amp; IF(SOURCE!$R$2-LEN(SOURCE!F1836) &gt;=0, REPT(" ",SOURCE!$R$2-LEN(SOURCE!F1836)), "")&amp;
      SOURCE!G1836&amp;", "&amp; IF(SOURCE!$S$2-LEN(SOURCE!G1836) &gt;= 0, REPT(" ",SOURCE!$S$2-LEN(SOURCE!G1836)), "")&amp;
      TEXT(SOURCE!H1836,"??0")&amp;", "&amp; IF(SOURCE!$T$2-3 &gt;= 0, REPT(" ",SOURCE!$T$2-3), "")&amp;
      TEXT(SOURCE!I1836,"??0")&amp;", "&amp; IF(SOURCE!$U$2-3 &gt;= 0, REPT(" ",SOURCE!$U$2-3), "")&amp;
      SOURCE!J1836&amp;", "&amp; IF(SOURCE!$V$2-LEN(SOURCE!J1836) &gt;= 0, REPT(" ",SOURCE!$V$2-LEN(SOURCE!J1836)), "")&amp;
      SOURCE!K1836&amp;      IF(SOURCE!$W$2-LEN(SOURCE!K1836) &gt;= 0, REPT(" ",SOURCE!$W$2-LEN(SOURCE!K1836)), "")&amp;
  ", "&amp; SOURCE!L1836&amp;      IF(SOURCE!$Y$2-LEN(SOURCE!L1836) &gt;= 0, REPT(" ",SOURCE!$Y$2-LEN(SOURCE!L1836)), "")&amp;
      "},"&amp;IF(SOURCE!M1836&lt;&gt;"","   "&amp;SOURCE!M1836,"")
 )
)</f>
        <v>/* 2144 */  { fnJMUSERmode,                256+16,                      "",                                            "K_16U",                                       0,       0,       CAT_NONE, SLS_UNCHANGED, US_UNCHANGED},   //JM User mode (Will remove later - reserved)</v>
      </c>
    </row>
    <row r="1837" spans="1:1">
      <c r="A1837" s="14" t="str">
        <f>IF(SOURCE!C1837&lt;0,VLOOKUP(SOURCE!C1837,lookups!A$1:B$25,2,0),
  IF(ISBLANK(SOURCE!C1837),
    "",
    "/* "&amp;TEXT(SOURCE!C1837,"???0")&amp;" *"&amp;
      SOURCE!D1837&amp;", "&amp; IF(SOURCE!$P$2-LEN(SOURCE!D1837) &gt;= 0, REPT(" ",SOURCE!$P$2-LEN(SOURCE!D1837)), "")&amp;
      SOURCE!E1837&amp;", "&amp; IF(SOURCE!$Q$2-LEN(SOURCE!E1837) &gt;= 0, REPT(" ",SOURCE!$Q$2-LEN(SOURCE!E1837)), "")&amp;
      SOURCE!F1837&amp;", "&amp; IF(SOURCE!$R$2-LEN(SOURCE!F1837) &gt;=0, REPT(" ",SOURCE!$R$2-LEN(SOURCE!F1837)), "")&amp;
      SOURCE!G1837&amp;", "&amp; IF(SOURCE!$S$2-LEN(SOURCE!G1837) &gt;= 0, REPT(" ",SOURCE!$S$2-LEN(SOURCE!G1837)), "")&amp;
      TEXT(SOURCE!H1837,"??0")&amp;", "&amp; IF(SOURCE!$T$2-3 &gt;= 0, REPT(" ",SOURCE!$T$2-3), "")&amp;
      TEXT(SOURCE!I1837,"??0")&amp;", "&amp; IF(SOURCE!$U$2-3 &gt;= 0, REPT(" ",SOURCE!$U$2-3), "")&amp;
      SOURCE!J1837&amp;", "&amp; IF(SOURCE!$V$2-LEN(SOURCE!J1837) &gt;= 0, REPT(" ",SOURCE!$V$2-LEN(SOURCE!J1837)), "")&amp;
      SOURCE!K1837&amp;      IF(SOURCE!$W$2-LEN(SOURCE!K1837) &gt;= 0, REPT(" ",SOURCE!$W$2-LEN(SOURCE!K1837)), "")&amp;
  ", "&amp; SOURCE!L1837&amp;      IF(SOURCE!$Y$2-LEN(SOURCE!L1837) &gt;= 0, REPT(" ",SOURCE!$Y$2-LEN(SOURCE!L1837)), "")&amp;
      "},"&amp;IF(SOURCE!M1837&lt;&gt;"","   "&amp;SOURCE!M1837,"")
 )
)</f>
        <v>/* 2145 */  { fnJMUSERmode_f,              256+16,                      "",                                            "Kf16U",                                       0,       0,       CAT_NONE, SLS_UNCHANGED, US_UNCHANGED},   //JM User mode (Will remove later - reserved)</v>
      </c>
    </row>
    <row r="1838" spans="1:1">
      <c r="A1838" s="14" t="str">
        <f>IF(SOURCE!C1838&lt;0,VLOOKUP(SOURCE!C1838,lookups!A$1:B$25,2,0),
  IF(ISBLANK(SOURCE!C1838),
    "",
    "/* "&amp;TEXT(SOURCE!C1838,"???0")&amp;" *"&amp;
      SOURCE!D1838&amp;", "&amp; IF(SOURCE!$P$2-LEN(SOURCE!D1838) &gt;= 0, REPT(" ",SOURCE!$P$2-LEN(SOURCE!D1838)), "")&amp;
      SOURCE!E1838&amp;", "&amp; IF(SOURCE!$Q$2-LEN(SOURCE!E1838) &gt;= 0, REPT(" ",SOURCE!$Q$2-LEN(SOURCE!E1838)), "")&amp;
      SOURCE!F1838&amp;", "&amp; IF(SOURCE!$R$2-LEN(SOURCE!F1838) &gt;=0, REPT(" ",SOURCE!$R$2-LEN(SOURCE!F1838)), "")&amp;
      SOURCE!G1838&amp;", "&amp; IF(SOURCE!$S$2-LEN(SOURCE!G1838) &gt;= 0, REPT(" ",SOURCE!$S$2-LEN(SOURCE!G1838)), "")&amp;
      TEXT(SOURCE!H1838,"??0")&amp;", "&amp; IF(SOURCE!$T$2-3 &gt;= 0, REPT(" ",SOURCE!$T$2-3), "")&amp;
      TEXT(SOURCE!I1838,"??0")&amp;", "&amp; IF(SOURCE!$U$2-3 &gt;= 0, REPT(" ",SOURCE!$U$2-3), "")&amp;
      SOURCE!J1838&amp;", "&amp; IF(SOURCE!$V$2-LEN(SOURCE!J1838) &gt;= 0, REPT(" ",SOURCE!$V$2-LEN(SOURCE!J1838)), "")&amp;
      SOURCE!K1838&amp;      IF(SOURCE!$W$2-LEN(SOURCE!K1838) &gt;= 0, REPT(" ",SOURCE!$W$2-LEN(SOURCE!K1838)), "")&amp;
  ", "&amp; SOURCE!L1838&amp;      IF(SOURCE!$Y$2-LEN(SOURCE!L1838) &gt;= 0, REPT(" ",SOURCE!$Y$2-LEN(SOURCE!L1838)), "")&amp;
      "},"&amp;IF(SOURCE!M1838&lt;&gt;"","   "&amp;SOURCE!M1838,"")
 )
)</f>
        <v>/* 2146 */  { fnJMUSERmode_g,              256+16,                      "",                                            "Kg16U",                                       0,       0,       CAT_NONE, SLS_UNCHANGED, US_UNCHANGED},   //JM User mode (Will remove later - reserved)</v>
      </c>
    </row>
    <row r="1839" spans="1:1">
      <c r="A1839" s="14" t="str">
        <f>IF(SOURCE!C1839&lt;0,VLOOKUP(SOURCE!C1839,lookups!A$1:B$25,2,0),
  IF(ISBLANK(SOURCE!C1839),
    "",
    "/* "&amp;TEXT(SOURCE!C1839,"???0")&amp;" *"&amp;
      SOURCE!D1839&amp;", "&amp; IF(SOURCE!$P$2-LEN(SOURCE!D1839) &gt;= 0, REPT(" ",SOURCE!$P$2-LEN(SOURCE!D1839)), "")&amp;
      SOURCE!E1839&amp;", "&amp; IF(SOURCE!$Q$2-LEN(SOURCE!E1839) &gt;= 0, REPT(" ",SOURCE!$Q$2-LEN(SOURCE!E1839)), "")&amp;
      SOURCE!F1839&amp;", "&amp; IF(SOURCE!$R$2-LEN(SOURCE!F1839) &gt;=0, REPT(" ",SOURCE!$R$2-LEN(SOURCE!F1839)), "")&amp;
      SOURCE!G1839&amp;", "&amp; IF(SOURCE!$S$2-LEN(SOURCE!G1839) &gt;= 0, REPT(" ",SOURCE!$S$2-LEN(SOURCE!G1839)), "")&amp;
      TEXT(SOURCE!H1839,"??0")&amp;", "&amp; IF(SOURCE!$T$2-3 &gt;= 0, REPT(" ",SOURCE!$T$2-3), "")&amp;
      TEXT(SOURCE!I1839,"??0")&amp;", "&amp; IF(SOURCE!$U$2-3 &gt;= 0, REPT(" ",SOURCE!$U$2-3), "")&amp;
      SOURCE!J1839&amp;", "&amp; IF(SOURCE!$V$2-LEN(SOURCE!J1839) &gt;= 0, REPT(" ",SOURCE!$V$2-LEN(SOURCE!J1839)), "")&amp;
      SOURCE!K1839&amp;      IF(SOURCE!$W$2-LEN(SOURCE!K1839) &gt;= 0, REPT(" ",SOURCE!$W$2-LEN(SOURCE!K1839)), "")&amp;
  ", "&amp; SOURCE!L1839&amp;      IF(SOURCE!$Y$2-LEN(SOURCE!L1839) &gt;= 0, REPT(" ",SOURCE!$Y$2-LEN(SOURCE!L1839)), "")&amp;
      "},"&amp;IF(SOURCE!M1839&lt;&gt;"","   "&amp;SOURCE!M1839,"")
 )
)</f>
        <v>/* 2147 */  { fnJMUSERmode,                256+17,                      "",                                            "K_17U",                                       0,       0,       CAT_NONE, SLS_UNCHANGED, US_UNCHANGED},   //JM User mode (Will remove later - reserved)</v>
      </c>
    </row>
    <row r="1840" spans="1:1">
      <c r="A1840" s="14" t="str">
        <f>IF(SOURCE!C1840&lt;0,VLOOKUP(SOURCE!C1840,lookups!A$1:B$25,2,0),
  IF(ISBLANK(SOURCE!C1840),
    "",
    "/* "&amp;TEXT(SOURCE!C1840,"???0")&amp;" *"&amp;
      SOURCE!D1840&amp;", "&amp; IF(SOURCE!$P$2-LEN(SOURCE!D1840) &gt;= 0, REPT(" ",SOURCE!$P$2-LEN(SOURCE!D1840)), "")&amp;
      SOURCE!E1840&amp;", "&amp; IF(SOURCE!$Q$2-LEN(SOURCE!E1840) &gt;= 0, REPT(" ",SOURCE!$Q$2-LEN(SOURCE!E1840)), "")&amp;
      SOURCE!F1840&amp;", "&amp; IF(SOURCE!$R$2-LEN(SOURCE!F1840) &gt;=0, REPT(" ",SOURCE!$R$2-LEN(SOURCE!F1840)), "")&amp;
      SOURCE!G1840&amp;", "&amp; IF(SOURCE!$S$2-LEN(SOURCE!G1840) &gt;= 0, REPT(" ",SOURCE!$S$2-LEN(SOURCE!G1840)), "")&amp;
      TEXT(SOURCE!H1840,"??0")&amp;", "&amp; IF(SOURCE!$T$2-3 &gt;= 0, REPT(" ",SOURCE!$T$2-3), "")&amp;
      TEXT(SOURCE!I1840,"??0")&amp;", "&amp; IF(SOURCE!$U$2-3 &gt;= 0, REPT(" ",SOURCE!$U$2-3), "")&amp;
      SOURCE!J1840&amp;", "&amp; IF(SOURCE!$V$2-LEN(SOURCE!J1840) &gt;= 0, REPT(" ",SOURCE!$V$2-LEN(SOURCE!J1840)), "")&amp;
      SOURCE!K1840&amp;      IF(SOURCE!$W$2-LEN(SOURCE!K1840) &gt;= 0, REPT(" ",SOURCE!$W$2-LEN(SOURCE!K1840)), "")&amp;
  ", "&amp; SOURCE!L1840&amp;      IF(SOURCE!$Y$2-LEN(SOURCE!L1840) &gt;= 0, REPT(" ",SOURCE!$Y$2-LEN(SOURCE!L1840)), "")&amp;
      "},"&amp;IF(SOURCE!M1840&lt;&gt;"","   "&amp;SOURCE!M1840,"")
 )
)</f>
        <v>/* 2148 */  { fnJMUSERmode_f,              256+17,                      "",                                            "Kf17U",                                       0,       0,       CAT_NONE, SLS_UNCHANGED, US_UNCHANGED},   //JM User mode (Will remove later - reserved)</v>
      </c>
    </row>
    <row r="1841" spans="1:1">
      <c r="A1841" s="14" t="str">
        <f>IF(SOURCE!C1841&lt;0,VLOOKUP(SOURCE!C1841,lookups!A$1:B$25,2,0),
  IF(ISBLANK(SOURCE!C1841),
    "",
    "/* "&amp;TEXT(SOURCE!C1841,"???0")&amp;" *"&amp;
      SOURCE!D1841&amp;", "&amp; IF(SOURCE!$P$2-LEN(SOURCE!D1841) &gt;= 0, REPT(" ",SOURCE!$P$2-LEN(SOURCE!D1841)), "")&amp;
      SOURCE!E1841&amp;", "&amp; IF(SOURCE!$Q$2-LEN(SOURCE!E1841) &gt;= 0, REPT(" ",SOURCE!$Q$2-LEN(SOURCE!E1841)), "")&amp;
      SOURCE!F1841&amp;", "&amp; IF(SOURCE!$R$2-LEN(SOURCE!F1841) &gt;=0, REPT(" ",SOURCE!$R$2-LEN(SOURCE!F1841)), "")&amp;
      SOURCE!G1841&amp;", "&amp; IF(SOURCE!$S$2-LEN(SOURCE!G1841) &gt;= 0, REPT(" ",SOURCE!$S$2-LEN(SOURCE!G1841)), "")&amp;
      TEXT(SOURCE!H1841,"??0")&amp;", "&amp; IF(SOURCE!$T$2-3 &gt;= 0, REPT(" ",SOURCE!$T$2-3), "")&amp;
      TEXT(SOURCE!I1841,"??0")&amp;", "&amp; IF(SOURCE!$U$2-3 &gt;= 0, REPT(" ",SOURCE!$U$2-3), "")&amp;
      SOURCE!J1841&amp;", "&amp; IF(SOURCE!$V$2-LEN(SOURCE!J1841) &gt;= 0, REPT(" ",SOURCE!$V$2-LEN(SOURCE!J1841)), "")&amp;
      SOURCE!K1841&amp;      IF(SOURCE!$W$2-LEN(SOURCE!K1841) &gt;= 0, REPT(" ",SOURCE!$W$2-LEN(SOURCE!K1841)), "")&amp;
  ", "&amp; SOURCE!L1841&amp;      IF(SOURCE!$Y$2-LEN(SOURCE!L1841) &gt;= 0, REPT(" ",SOURCE!$Y$2-LEN(SOURCE!L1841)), "")&amp;
      "},"&amp;IF(SOURCE!M1841&lt;&gt;"","   "&amp;SOURCE!M1841,"")
 )
)</f>
        <v>/* 2149 */  { fnJMUSERmode_g,              256+17,                      "",                                            "Kg17U",                                       0,       0,       CAT_NONE, SLS_UNCHANGED, US_UNCHANGED},   //JM User mode (Will remove later - reserved)</v>
      </c>
    </row>
    <row r="1842" spans="1:1">
      <c r="A1842" s="14" t="str">
        <f>IF(SOURCE!C1842&lt;0,VLOOKUP(SOURCE!C1842,lookups!A$1:B$25,2,0),
  IF(ISBLANK(SOURCE!C1842),
    "",
    "/* "&amp;TEXT(SOURCE!C1842,"???0")&amp;" *"&amp;
      SOURCE!D1842&amp;", "&amp; IF(SOURCE!$P$2-LEN(SOURCE!D1842) &gt;= 0, REPT(" ",SOURCE!$P$2-LEN(SOURCE!D1842)), "")&amp;
      SOURCE!E1842&amp;", "&amp; IF(SOURCE!$Q$2-LEN(SOURCE!E1842) &gt;= 0, REPT(" ",SOURCE!$Q$2-LEN(SOURCE!E1842)), "")&amp;
      SOURCE!F1842&amp;", "&amp; IF(SOURCE!$R$2-LEN(SOURCE!F1842) &gt;=0, REPT(" ",SOURCE!$R$2-LEN(SOURCE!F1842)), "")&amp;
      SOURCE!G1842&amp;", "&amp; IF(SOURCE!$S$2-LEN(SOURCE!G1842) &gt;= 0, REPT(" ",SOURCE!$S$2-LEN(SOURCE!G1842)), "")&amp;
      TEXT(SOURCE!H1842,"??0")&amp;", "&amp; IF(SOURCE!$T$2-3 &gt;= 0, REPT(" ",SOURCE!$T$2-3), "")&amp;
      TEXT(SOURCE!I1842,"??0")&amp;", "&amp; IF(SOURCE!$U$2-3 &gt;= 0, REPT(" ",SOURCE!$U$2-3), "")&amp;
      SOURCE!J1842&amp;", "&amp; IF(SOURCE!$V$2-LEN(SOURCE!J1842) &gt;= 0, REPT(" ",SOURCE!$V$2-LEN(SOURCE!J1842)), "")&amp;
      SOURCE!K1842&amp;      IF(SOURCE!$W$2-LEN(SOURCE!K1842) &gt;= 0, REPT(" ",SOURCE!$W$2-LEN(SOURCE!K1842)), "")&amp;
  ", "&amp; SOURCE!L1842&amp;      IF(SOURCE!$Y$2-LEN(SOURCE!L1842) &gt;= 0, REPT(" ",SOURCE!$Y$2-LEN(SOURCE!L1842)), "")&amp;
      "},"&amp;IF(SOURCE!M1842&lt;&gt;"","   "&amp;SOURCE!M1842,"")
 )
)</f>
        <v>/* 2150 */  { fnJMUSERmode,                256+18,                      "",                                            "K_18U",                                       0,       0,       CAT_NONE, SLS_UNCHANGED, US_UNCHANGED},   //JM User mode (Will remove later - reserved)</v>
      </c>
    </row>
    <row r="1843" spans="1:1">
      <c r="A1843" s="14" t="str">
        <f>IF(SOURCE!C1843&lt;0,VLOOKUP(SOURCE!C1843,lookups!A$1:B$25,2,0),
  IF(ISBLANK(SOURCE!C1843),
    "",
    "/* "&amp;TEXT(SOURCE!C1843,"???0")&amp;" *"&amp;
      SOURCE!D1843&amp;", "&amp; IF(SOURCE!$P$2-LEN(SOURCE!D1843) &gt;= 0, REPT(" ",SOURCE!$P$2-LEN(SOURCE!D1843)), "")&amp;
      SOURCE!E1843&amp;", "&amp; IF(SOURCE!$Q$2-LEN(SOURCE!E1843) &gt;= 0, REPT(" ",SOURCE!$Q$2-LEN(SOURCE!E1843)), "")&amp;
      SOURCE!F1843&amp;", "&amp; IF(SOURCE!$R$2-LEN(SOURCE!F1843) &gt;=0, REPT(" ",SOURCE!$R$2-LEN(SOURCE!F1843)), "")&amp;
      SOURCE!G1843&amp;", "&amp; IF(SOURCE!$S$2-LEN(SOURCE!G1843) &gt;= 0, REPT(" ",SOURCE!$S$2-LEN(SOURCE!G1843)), "")&amp;
      TEXT(SOURCE!H1843,"??0")&amp;", "&amp; IF(SOURCE!$T$2-3 &gt;= 0, REPT(" ",SOURCE!$T$2-3), "")&amp;
      TEXT(SOURCE!I1843,"??0")&amp;", "&amp; IF(SOURCE!$U$2-3 &gt;= 0, REPT(" ",SOURCE!$U$2-3), "")&amp;
      SOURCE!J1843&amp;", "&amp; IF(SOURCE!$V$2-LEN(SOURCE!J1843) &gt;= 0, REPT(" ",SOURCE!$V$2-LEN(SOURCE!J1843)), "")&amp;
      SOURCE!K1843&amp;      IF(SOURCE!$W$2-LEN(SOURCE!K1843) &gt;= 0, REPT(" ",SOURCE!$W$2-LEN(SOURCE!K1843)), "")&amp;
  ", "&amp; SOURCE!L1843&amp;      IF(SOURCE!$Y$2-LEN(SOURCE!L1843) &gt;= 0, REPT(" ",SOURCE!$Y$2-LEN(SOURCE!L1843)), "")&amp;
      "},"&amp;IF(SOURCE!M1843&lt;&gt;"","   "&amp;SOURCE!M1843,"")
 )
)</f>
        <v>/* 2151 */  { fnJMUSERmode_f,              256+18,                      "",                                            "Kf18U",                                       0,       0,       CAT_NONE, SLS_UNCHANGED, US_UNCHANGED},   //JM User mode (Will remove later - reserved)</v>
      </c>
    </row>
    <row r="1844" spans="1:1">
      <c r="A1844" s="14" t="str">
        <f>IF(SOURCE!C1844&lt;0,VLOOKUP(SOURCE!C1844,lookups!A$1:B$25,2,0),
  IF(ISBLANK(SOURCE!C1844),
    "",
    "/* "&amp;TEXT(SOURCE!C1844,"???0")&amp;" *"&amp;
      SOURCE!D1844&amp;", "&amp; IF(SOURCE!$P$2-LEN(SOURCE!D1844) &gt;= 0, REPT(" ",SOURCE!$P$2-LEN(SOURCE!D1844)), "")&amp;
      SOURCE!E1844&amp;", "&amp; IF(SOURCE!$Q$2-LEN(SOURCE!E1844) &gt;= 0, REPT(" ",SOURCE!$Q$2-LEN(SOURCE!E1844)), "")&amp;
      SOURCE!F1844&amp;", "&amp; IF(SOURCE!$R$2-LEN(SOURCE!F1844) &gt;=0, REPT(" ",SOURCE!$R$2-LEN(SOURCE!F1844)), "")&amp;
      SOURCE!G1844&amp;", "&amp; IF(SOURCE!$S$2-LEN(SOURCE!G1844) &gt;= 0, REPT(" ",SOURCE!$S$2-LEN(SOURCE!G1844)), "")&amp;
      TEXT(SOURCE!H1844,"??0")&amp;", "&amp; IF(SOURCE!$T$2-3 &gt;= 0, REPT(" ",SOURCE!$T$2-3), "")&amp;
      TEXT(SOURCE!I1844,"??0")&amp;", "&amp; IF(SOURCE!$U$2-3 &gt;= 0, REPT(" ",SOURCE!$U$2-3), "")&amp;
      SOURCE!J1844&amp;", "&amp; IF(SOURCE!$V$2-LEN(SOURCE!J1844) &gt;= 0, REPT(" ",SOURCE!$V$2-LEN(SOURCE!J1844)), "")&amp;
      SOURCE!K1844&amp;      IF(SOURCE!$W$2-LEN(SOURCE!K1844) &gt;= 0, REPT(" ",SOURCE!$W$2-LEN(SOURCE!K1844)), "")&amp;
  ", "&amp; SOURCE!L1844&amp;      IF(SOURCE!$Y$2-LEN(SOURCE!L1844) &gt;= 0, REPT(" ",SOURCE!$Y$2-LEN(SOURCE!L1844)), "")&amp;
      "},"&amp;IF(SOURCE!M1844&lt;&gt;"","   "&amp;SOURCE!M1844,"")
 )
)</f>
        <v>/* 2152 */  { fnJMUSERmode_g,              256+18,                      "",                                            "Kg18U",                                       0,       0,       CAT_NONE, SLS_UNCHANGED, US_UNCHANGED},   //JM User mode (Will remove later - reserved)</v>
      </c>
    </row>
    <row r="1845" spans="1:1">
      <c r="A1845" s="14" t="str">
        <f>IF(SOURCE!C1845&lt;0,VLOOKUP(SOURCE!C1845,lookups!A$1:B$25,2,0),
  IF(ISBLANK(SOURCE!C1845),
    "",
    "/* "&amp;TEXT(SOURCE!C1845,"???0")&amp;" *"&amp;
      SOURCE!D1845&amp;", "&amp; IF(SOURCE!$P$2-LEN(SOURCE!D1845) &gt;= 0, REPT(" ",SOURCE!$P$2-LEN(SOURCE!D1845)), "")&amp;
      SOURCE!E1845&amp;", "&amp; IF(SOURCE!$Q$2-LEN(SOURCE!E1845) &gt;= 0, REPT(" ",SOURCE!$Q$2-LEN(SOURCE!E1845)), "")&amp;
      SOURCE!F1845&amp;", "&amp; IF(SOURCE!$R$2-LEN(SOURCE!F1845) &gt;=0, REPT(" ",SOURCE!$R$2-LEN(SOURCE!F1845)), "")&amp;
      SOURCE!G1845&amp;", "&amp; IF(SOURCE!$S$2-LEN(SOURCE!G1845) &gt;= 0, REPT(" ",SOURCE!$S$2-LEN(SOURCE!G1845)), "")&amp;
      TEXT(SOURCE!H1845,"??0")&amp;", "&amp; IF(SOURCE!$T$2-3 &gt;= 0, REPT(" ",SOURCE!$T$2-3), "")&amp;
      TEXT(SOURCE!I1845,"??0")&amp;", "&amp; IF(SOURCE!$U$2-3 &gt;= 0, REPT(" ",SOURCE!$U$2-3), "")&amp;
      SOURCE!J1845&amp;", "&amp; IF(SOURCE!$V$2-LEN(SOURCE!J1845) &gt;= 0, REPT(" ",SOURCE!$V$2-LEN(SOURCE!J1845)), "")&amp;
      SOURCE!K1845&amp;      IF(SOURCE!$W$2-LEN(SOURCE!K1845) &gt;= 0, REPT(" ",SOURCE!$W$2-LEN(SOURCE!K1845)), "")&amp;
  ", "&amp; SOURCE!L1845&amp;      IF(SOURCE!$Y$2-LEN(SOURCE!L1845) &gt;= 0, REPT(" ",SOURCE!$Y$2-LEN(SOURCE!L1845)), "")&amp;
      "},"&amp;IF(SOURCE!M1845&lt;&gt;"","   "&amp;SOURCE!M1845,"")
 )
)</f>
        <v>/* 2153 */  { fnJMUSERmode,                256+19,                      "",                                            "K_19U",                                       0,       0,       CAT_NONE, SLS_UNCHANGED, US_UNCHANGED},   //JM User mode (Will remove later - reserved)</v>
      </c>
    </row>
    <row r="1846" spans="1:1">
      <c r="A1846" s="14" t="str">
        <f>IF(SOURCE!C1846&lt;0,VLOOKUP(SOURCE!C1846,lookups!A$1:B$25,2,0),
  IF(ISBLANK(SOURCE!C1846),
    "",
    "/* "&amp;TEXT(SOURCE!C1846,"???0")&amp;" *"&amp;
      SOURCE!D1846&amp;", "&amp; IF(SOURCE!$P$2-LEN(SOURCE!D1846) &gt;= 0, REPT(" ",SOURCE!$P$2-LEN(SOURCE!D1846)), "")&amp;
      SOURCE!E1846&amp;", "&amp; IF(SOURCE!$Q$2-LEN(SOURCE!E1846) &gt;= 0, REPT(" ",SOURCE!$Q$2-LEN(SOURCE!E1846)), "")&amp;
      SOURCE!F1846&amp;", "&amp; IF(SOURCE!$R$2-LEN(SOURCE!F1846) &gt;=0, REPT(" ",SOURCE!$R$2-LEN(SOURCE!F1846)), "")&amp;
      SOURCE!G1846&amp;", "&amp; IF(SOURCE!$S$2-LEN(SOURCE!G1846) &gt;= 0, REPT(" ",SOURCE!$S$2-LEN(SOURCE!G1846)), "")&amp;
      TEXT(SOURCE!H1846,"??0")&amp;", "&amp; IF(SOURCE!$T$2-3 &gt;= 0, REPT(" ",SOURCE!$T$2-3), "")&amp;
      TEXT(SOURCE!I1846,"??0")&amp;", "&amp; IF(SOURCE!$U$2-3 &gt;= 0, REPT(" ",SOURCE!$U$2-3), "")&amp;
      SOURCE!J1846&amp;", "&amp; IF(SOURCE!$V$2-LEN(SOURCE!J1846) &gt;= 0, REPT(" ",SOURCE!$V$2-LEN(SOURCE!J1846)), "")&amp;
      SOURCE!K1846&amp;      IF(SOURCE!$W$2-LEN(SOURCE!K1846) &gt;= 0, REPT(" ",SOURCE!$W$2-LEN(SOURCE!K1846)), "")&amp;
  ", "&amp; SOURCE!L1846&amp;      IF(SOURCE!$Y$2-LEN(SOURCE!L1846) &gt;= 0, REPT(" ",SOURCE!$Y$2-LEN(SOURCE!L1846)), "")&amp;
      "},"&amp;IF(SOURCE!M1846&lt;&gt;"","   "&amp;SOURCE!M1846,"")
 )
)</f>
        <v>/* 2154 */  { fnJMUSERmode_f,              256+19,                      "",                                            "Kf19U",                                       0,       0,       CAT_NONE, SLS_UNCHANGED, US_UNCHANGED},   //JM User mode (Will remove later - reserved)</v>
      </c>
    </row>
    <row r="1847" spans="1:1">
      <c r="A1847" s="14" t="str">
        <f>IF(SOURCE!C1847&lt;0,VLOOKUP(SOURCE!C1847,lookups!A$1:B$25,2,0),
  IF(ISBLANK(SOURCE!C1847),
    "",
    "/* "&amp;TEXT(SOURCE!C1847,"???0")&amp;" *"&amp;
      SOURCE!D1847&amp;", "&amp; IF(SOURCE!$P$2-LEN(SOURCE!D1847) &gt;= 0, REPT(" ",SOURCE!$P$2-LEN(SOURCE!D1847)), "")&amp;
      SOURCE!E1847&amp;", "&amp; IF(SOURCE!$Q$2-LEN(SOURCE!E1847) &gt;= 0, REPT(" ",SOURCE!$Q$2-LEN(SOURCE!E1847)), "")&amp;
      SOURCE!F1847&amp;", "&amp; IF(SOURCE!$R$2-LEN(SOURCE!F1847) &gt;=0, REPT(" ",SOURCE!$R$2-LEN(SOURCE!F1847)), "")&amp;
      SOURCE!G1847&amp;", "&amp; IF(SOURCE!$S$2-LEN(SOURCE!G1847) &gt;= 0, REPT(" ",SOURCE!$S$2-LEN(SOURCE!G1847)), "")&amp;
      TEXT(SOURCE!H1847,"??0")&amp;", "&amp; IF(SOURCE!$T$2-3 &gt;= 0, REPT(" ",SOURCE!$T$2-3), "")&amp;
      TEXT(SOURCE!I1847,"??0")&amp;", "&amp; IF(SOURCE!$U$2-3 &gt;= 0, REPT(" ",SOURCE!$U$2-3), "")&amp;
      SOURCE!J1847&amp;", "&amp; IF(SOURCE!$V$2-LEN(SOURCE!J1847) &gt;= 0, REPT(" ",SOURCE!$V$2-LEN(SOURCE!J1847)), "")&amp;
      SOURCE!K1847&amp;      IF(SOURCE!$W$2-LEN(SOURCE!K1847) &gt;= 0, REPT(" ",SOURCE!$W$2-LEN(SOURCE!K1847)), "")&amp;
  ", "&amp; SOURCE!L1847&amp;      IF(SOURCE!$Y$2-LEN(SOURCE!L1847) &gt;= 0, REPT(" ",SOURCE!$Y$2-LEN(SOURCE!L1847)), "")&amp;
      "},"&amp;IF(SOURCE!M1847&lt;&gt;"","   "&amp;SOURCE!M1847,"")
 )
)</f>
        <v>/* 2155 */  { fnJMUSERmode_g,              256+19,                      "",                                            "Kg19U",                                       0,       0,       CAT_NONE, SLS_UNCHANGED, US_UNCHANGED},   //JM User mode (Will remove later - reserved)</v>
      </c>
    </row>
    <row r="1848" spans="1:1">
      <c r="A1848" s="14" t="str">
        <f>IF(SOURCE!C1848&lt;0,VLOOKUP(SOURCE!C1848,lookups!A$1:B$25,2,0),
  IF(ISBLANK(SOURCE!C1848),
    "",
    "/* "&amp;TEXT(SOURCE!C1848,"???0")&amp;" *"&amp;
      SOURCE!D1848&amp;", "&amp; IF(SOURCE!$P$2-LEN(SOURCE!D1848) &gt;= 0, REPT(" ",SOURCE!$P$2-LEN(SOURCE!D1848)), "")&amp;
      SOURCE!E1848&amp;", "&amp; IF(SOURCE!$Q$2-LEN(SOURCE!E1848) &gt;= 0, REPT(" ",SOURCE!$Q$2-LEN(SOURCE!E1848)), "")&amp;
      SOURCE!F1848&amp;", "&amp; IF(SOURCE!$R$2-LEN(SOURCE!F1848) &gt;=0, REPT(" ",SOURCE!$R$2-LEN(SOURCE!F1848)), "")&amp;
      SOURCE!G1848&amp;", "&amp; IF(SOURCE!$S$2-LEN(SOURCE!G1848) &gt;= 0, REPT(" ",SOURCE!$S$2-LEN(SOURCE!G1848)), "")&amp;
      TEXT(SOURCE!H1848,"??0")&amp;", "&amp; IF(SOURCE!$T$2-3 &gt;= 0, REPT(" ",SOURCE!$T$2-3), "")&amp;
      TEXT(SOURCE!I1848,"??0")&amp;", "&amp; IF(SOURCE!$U$2-3 &gt;= 0, REPT(" ",SOURCE!$U$2-3), "")&amp;
      SOURCE!J1848&amp;", "&amp; IF(SOURCE!$V$2-LEN(SOURCE!J1848) &gt;= 0, REPT(" ",SOURCE!$V$2-LEN(SOURCE!J1848)), "")&amp;
      SOURCE!K1848&amp;      IF(SOURCE!$W$2-LEN(SOURCE!K1848) &gt;= 0, REPT(" ",SOURCE!$W$2-LEN(SOURCE!K1848)), "")&amp;
  ", "&amp; SOURCE!L1848&amp;      IF(SOURCE!$Y$2-LEN(SOURCE!L1848) &gt;= 0, REPT(" ",SOURCE!$Y$2-LEN(SOURCE!L1848)), "")&amp;
      "},"&amp;IF(SOURCE!M1848&lt;&gt;"","   "&amp;SOURCE!M1848,"")
 )
)</f>
        <v>/* 2156 */  { fnJMUSERmode,                256+20,                      "",                                            "K_20U",                                       0,       0,       CAT_NONE, SLS_UNCHANGED, US_UNCHANGED},   //JM User mode (Will remove later - reserved)</v>
      </c>
    </row>
    <row r="1849" spans="1:1">
      <c r="A1849" s="14" t="str">
        <f>IF(SOURCE!C1849&lt;0,VLOOKUP(SOURCE!C1849,lookups!A$1:B$25,2,0),
  IF(ISBLANK(SOURCE!C1849),
    "",
    "/* "&amp;TEXT(SOURCE!C1849,"???0")&amp;" *"&amp;
      SOURCE!D1849&amp;", "&amp; IF(SOURCE!$P$2-LEN(SOURCE!D1849) &gt;= 0, REPT(" ",SOURCE!$P$2-LEN(SOURCE!D1849)), "")&amp;
      SOURCE!E1849&amp;", "&amp; IF(SOURCE!$Q$2-LEN(SOURCE!E1849) &gt;= 0, REPT(" ",SOURCE!$Q$2-LEN(SOURCE!E1849)), "")&amp;
      SOURCE!F1849&amp;", "&amp; IF(SOURCE!$R$2-LEN(SOURCE!F1849) &gt;=0, REPT(" ",SOURCE!$R$2-LEN(SOURCE!F1849)), "")&amp;
      SOURCE!G1849&amp;", "&amp; IF(SOURCE!$S$2-LEN(SOURCE!G1849) &gt;= 0, REPT(" ",SOURCE!$S$2-LEN(SOURCE!G1849)), "")&amp;
      TEXT(SOURCE!H1849,"??0")&amp;", "&amp; IF(SOURCE!$T$2-3 &gt;= 0, REPT(" ",SOURCE!$T$2-3), "")&amp;
      TEXT(SOURCE!I1849,"??0")&amp;", "&amp; IF(SOURCE!$U$2-3 &gt;= 0, REPT(" ",SOURCE!$U$2-3), "")&amp;
      SOURCE!J1849&amp;", "&amp; IF(SOURCE!$V$2-LEN(SOURCE!J1849) &gt;= 0, REPT(" ",SOURCE!$V$2-LEN(SOURCE!J1849)), "")&amp;
      SOURCE!K1849&amp;      IF(SOURCE!$W$2-LEN(SOURCE!K1849) &gt;= 0, REPT(" ",SOURCE!$W$2-LEN(SOURCE!K1849)), "")&amp;
  ", "&amp; SOURCE!L1849&amp;      IF(SOURCE!$Y$2-LEN(SOURCE!L1849) &gt;= 0, REPT(" ",SOURCE!$Y$2-LEN(SOURCE!L1849)), "")&amp;
      "},"&amp;IF(SOURCE!M1849&lt;&gt;"","   "&amp;SOURCE!M1849,"")
 )
)</f>
        <v>/* 2157 */  { fnJMUSERmode_f,              256+20,                      "",                                            "Kf20U",                                       0,       0,       CAT_NONE, SLS_UNCHANGED, US_UNCHANGED},   //JM User mode (Will remove later - reserved)</v>
      </c>
    </row>
    <row r="1850" spans="1:1">
      <c r="A1850" s="14" t="str">
        <f>IF(SOURCE!C1850&lt;0,VLOOKUP(SOURCE!C1850,lookups!A$1:B$25,2,0),
  IF(ISBLANK(SOURCE!C1850),
    "",
    "/* "&amp;TEXT(SOURCE!C1850,"???0")&amp;" *"&amp;
      SOURCE!D1850&amp;", "&amp; IF(SOURCE!$P$2-LEN(SOURCE!D1850) &gt;= 0, REPT(" ",SOURCE!$P$2-LEN(SOURCE!D1850)), "")&amp;
      SOURCE!E1850&amp;", "&amp; IF(SOURCE!$Q$2-LEN(SOURCE!E1850) &gt;= 0, REPT(" ",SOURCE!$Q$2-LEN(SOURCE!E1850)), "")&amp;
      SOURCE!F1850&amp;", "&amp; IF(SOURCE!$R$2-LEN(SOURCE!F1850) &gt;=0, REPT(" ",SOURCE!$R$2-LEN(SOURCE!F1850)), "")&amp;
      SOURCE!G1850&amp;", "&amp; IF(SOURCE!$S$2-LEN(SOURCE!G1850) &gt;= 0, REPT(" ",SOURCE!$S$2-LEN(SOURCE!G1850)), "")&amp;
      TEXT(SOURCE!H1850,"??0")&amp;", "&amp; IF(SOURCE!$T$2-3 &gt;= 0, REPT(" ",SOURCE!$T$2-3), "")&amp;
      TEXT(SOURCE!I1850,"??0")&amp;", "&amp; IF(SOURCE!$U$2-3 &gt;= 0, REPT(" ",SOURCE!$U$2-3), "")&amp;
      SOURCE!J1850&amp;", "&amp; IF(SOURCE!$V$2-LEN(SOURCE!J1850) &gt;= 0, REPT(" ",SOURCE!$V$2-LEN(SOURCE!J1850)), "")&amp;
      SOURCE!K1850&amp;      IF(SOURCE!$W$2-LEN(SOURCE!K1850) &gt;= 0, REPT(" ",SOURCE!$W$2-LEN(SOURCE!K1850)), "")&amp;
  ", "&amp; SOURCE!L1850&amp;      IF(SOURCE!$Y$2-LEN(SOURCE!L1850) &gt;= 0, REPT(" ",SOURCE!$Y$2-LEN(SOURCE!L1850)), "")&amp;
      "},"&amp;IF(SOURCE!M1850&lt;&gt;"","   "&amp;SOURCE!M1850,"")
 )
)</f>
        <v>/* 2158 */  { fnJMUSERmode_g,              256+20,                      "",                                            "Kg20U",                                       0,       0,       CAT_NONE, SLS_UNCHANGED, US_UNCHANGED},   //JM User mode (Will remove later - reserved)</v>
      </c>
    </row>
    <row r="1851" spans="1:1">
      <c r="A1851" s="14" t="str">
        <f>IF(SOURCE!C1851&lt;0,VLOOKUP(SOURCE!C1851,lookups!A$1:B$25,2,0),
  IF(ISBLANK(SOURCE!C1851),
    "",
    "/* "&amp;TEXT(SOURCE!C1851,"???0")&amp;" *"&amp;
      SOURCE!D1851&amp;", "&amp; IF(SOURCE!$P$2-LEN(SOURCE!D1851) &gt;= 0, REPT(" ",SOURCE!$P$2-LEN(SOURCE!D1851)), "")&amp;
      SOURCE!E1851&amp;", "&amp; IF(SOURCE!$Q$2-LEN(SOURCE!E1851) &gt;= 0, REPT(" ",SOURCE!$Q$2-LEN(SOURCE!E1851)), "")&amp;
      SOURCE!F1851&amp;", "&amp; IF(SOURCE!$R$2-LEN(SOURCE!F1851) &gt;=0, REPT(" ",SOURCE!$R$2-LEN(SOURCE!F1851)), "")&amp;
      SOURCE!G1851&amp;", "&amp; IF(SOURCE!$S$2-LEN(SOURCE!G1851) &gt;= 0, REPT(" ",SOURCE!$S$2-LEN(SOURCE!G1851)), "")&amp;
      TEXT(SOURCE!H1851,"??0")&amp;", "&amp; IF(SOURCE!$T$2-3 &gt;= 0, REPT(" ",SOURCE!$T$2-3), "")&amp;
      TEXT(SOURCE!I1851,"??0")&amp;", "&amp; IF(SOURCE!$U$2-3 &gt;= 0, REPT(" ",SOURCE!$U$2-3), "")&amp;
      SOURCE!J1851&amp;", "&amp; IF(SOURCE!$V$2-LEN(SOURCE!J1851) &gt;= 0, REPT(" ",SOURCE!$V$2-LEN(SOURCE!J1851)), "")&amp;
      SOURCE!K1851&amp;      IF(SOURCE!$W$2-LEN(SOURCE!K1851) &gt;= 0, REPT(" ",SOURCE!$W$2-LEN(SOURCE!K1851)), "")&amp;
  ", "&amp; SOURCE!L1851&amp;      IF(SOURCE!$Y$2-LEN(SOURCE!L1851) &gt;= 0, REPT(" ",SOURCE!$Y$2-LEN(SOURCE!L1851)), "")&amp;
      "},"&amp;IF(SOURCE!M1851&lt;&gt;"","   "&amp;SOURCE!M1851,"")
 )
)</f>
        <v>/* 2159 */  { fnJMUSERmode,                256+21,                      "",                                            "K_21U",                                       0,       0,       CAT_NONE, SLS_UNCHANGED, US_UNCHANGED},   //JM User mode (Will remove later - reserved)</v>
      </c>
    </row>
    <row r="1852" spans="1:1">
      <c r="A1852" s="14" t="str">
        <f>IF(SOURCE!C1852&lt;0,VLOOKUP(SOURCE!C1852,lookups!A$1:B$25,2,0),
  IF(ISBLANK(SOURCE!C1852),
    "",
    "/* "&amp;TEXT(SOURCE!C1852,"???0")&amp;" *"&amp;
      SOURCE!D1852&amp;", "&amp; IF(SOURCE!$P$2-LEN(SOURCE!D1852) &gt;= 0, REPT(" ",SOURCE!$P$2-LEN(SOURCE!D1852)), "")&amp;
      SOURCE!E1852&amp;", "&amp; IF(SOURCE!$Q$2-LEN(SOURCE!E1852) &gt;= 0, REPT(" ",SOURCE!$Q$2-LEN(SOURCE!E1852)), "")&amp;
      SOURCE!F1852&amp;", "&amp; IF(SOURCE!$R$2-LEN(SOURCE!F1852) &gt;=0, REPT(" ",SOURCE!$R$2-LEN(SOURCE!F1852)), "")&amp;
      SOURCE!G1852&amp;", "&amp; IF(SOURCE!$S$2-LEN(SOURCE!G1852) &gt;= 0, REPT(" ",SOURCE!$S$2-LEN(SOURCE!G1852)), "")&amp;
      TEXT(SOURCE!H1852,"??0")&amp;", "&amp; IF(SOURCE!$T$2-3 &gt;= 0, REPT(" ",SOURCE!$T$2-3), "")&amp;
      TEXT(SOURCE!I1852,"??0")&amp;", "&amp; IF(SOURCE!$U$2-3 &gt;= 0, REPT(" ",SOURCE!$U$2-3), "")&amp;
      SOURCE!J1852&amp;", "&amp; IF(SOURCE!$V$2-LEN(SOURCE!J1852) &gt;= 0, REPT(" ",SOURCE!$V$2-LEN(SOURCE!J1852)), "")&amp;
      SOURCE!K1852&amp;      IF(SOURCE!$W$2-LEN(SOURCE!K1852) &gt;= 0, REPT(" ",SOURCE!$W$2-LEN(SOURCE!K1852)), "")&amp;
  ", "&amp; SOURCE!L1852&amp;      IF(SOURCE!$Y$2-LEN(SOURCE!L1852) &gt;= 0, REPT(" ",SOURCE!$Y$2-LEN(SOURCE!L1852)), "")&amp;
      "},"&amp;IF(SOURCE!M1852&lt;&gt;"","   "&amp;SOURCE!M1852,"")
 )
)</f>
        <v>/* 2160 */  { fnJMUSERmode_f,              256+21,                      "",                                            "Kf21U",                                       0,       0,       CAT_NONE, SLS_UNCHANGED, US_UNCHANGED},   //JM User mode (Will remove later - reserved)</v>
      </c>
    </row>
    <row r="1853" spans="1:1">
      <c r="A1853" s="14" t="str">
        <f>IF(SOURCE!C1853&lt;0,VLOOKUP(SOURCE!C1853,lookups!A$1:B$25,2,0),
  IF(ISBLANK(SOURCE!C1853),
    "",
    "/* "&amp;TEXT(SOURCE!C1853,"???0")&amp;" *"&amp;
      SOURCE!D1853&amp;", "&amp; IF(SOURCE!$P$2-LEN(SOURCE!D1853) &gt;= 0, REPT(" ",SOURCE!$P$2-LEN(SOURCE!D1853)), "")&amp;
      SOURCE!E1853&amp;", "&amp; IF(SOURCE!$Q$2-LEN(SOURCE!E1853) &gt;= 0, REPT(" ",SOURCE!$Q$2-LEN(SOURCE!E1853)), "")&amp;
      SOURCE!F1853&amp;", "&amp; IF(SOURCE!$R$2-LEN(SOURCE!F1853) &gt;=0, REPT(" ",SOURCE!$R$2-LEN(SOURCE!F1853)), "")&amp;
      SOURCE!G1853&amp;", "&amp; IF(SOURCE!$S$2-LEN(SOURCE!G1853) &gt;= 0, REPT(" ",SOURCE!$S$2-LEN(SOURCE!G1853)), "")&amp;
      TEXT(SOURCE!H1853,"??0")&amp;", "&amp; IF(SOURCE!$T$2-3 &gt;= 0, REPT(" ",SOURCE!$T$2-3), "")&amp;
      TEXT(SOURCE!I1853,"??0")&amp;", "&amp; IF(SOURCE!$U$2-3 &gt;= 0, REPT(" ",SOURCE!$U$2-3), "")&amp;
      SOURCE!J1853&amp;", "&amp; IF(SOURCE!$V$2-LEN(SOURCE!J1853) &gt;= 0, REPT(" ",SOURCE!$V$2-LEN(SOURCE!J1853)), "")&amp;
      SOURCE!K1853&amp;      IF(SOURCE!$W$2-LEN(SOURCE!K1853) &gt;= 0, REPT(" ",SOURCE!$W$2-LEN(SOURCE!K1853)), "")&amp;
  ", "&amp; SOURCE!L1853&amp;      IF(SOURCE!$Y$2-LEN(SOURCE!L1853) &gt;= 0, REPT(" ",SOURCE!$Y$2-LEN(SOURCE!L1853)), "")&amp;
      "},"&amp;IF(SOURCE!M1853&lt;&gt;"","   "&amp;SOURCE!M1853,"")
 )
)</f>
        <v>/* 2161 */  { fnJMUSERmode_g,              256+21,                      "",                                            "Kg21U",                                       0,       0,       CAT_NONE, SLS_UNCHANGED, US_UNCHANGED},   //JM User mode (Will remove later - reserved)</v>
      </c>
    </row>
    <row r="1854" spans="1:1">
      <c r="A1854" s="14" t="str">
        <f>IF(SOURCE!C1854&lt;0,VLOOKUP(SOURCE!C1854,lookups!A$1:B$25,2,0),
  IF(ISBLANK(SOURCE!C1854),
    "",
    "/* "&amp;TEXT(SOURCE!C1854,"???0")&amp;" *"&amp;
      SOURCE!D1854&amp;", "&amp; IF(SOURCE!$P$2-LEN(SOURCE!D1854) &gt;= 0, REPT(" ",SOURCE!$P$2-LEN(SOURCE!D1854)), "")&amp;
      SOURCE!E1854&amp;", "&amp; IF(SOURCE!$Q$2-LEN(SOURCE!E1854) &gt;= 0, REPT(" ",SOURCE!$Q$2-LEN(SOURCE!E1854)), "")&amp;
      SOURCE!F1854&amp;", "&amp; IF(SOURCE!$R$2-LEN(SOURCE!F1854) &gt;=0, REPT(" ",SOURCE!$R$2-LEN(SOURCE!F1854)), "")&amp;
      SOURCE!G1854&amp;", "&amp; IF(SOURCE!$S$2-LEN(SOURCE!G1854) &gt;= 0, REPT(" ",SOURCE!$S$2-LEN(SOURCE!G1854)), "")&amp;
      TEXT(SOURCE!H1854,"??0")&amp;", "&amp; IF(SOURCE!$T$2-3 &gt;= 0, REPT(" ",SOURCE!$T$2-3), "")&amp;
      TEXT(SOURCE!I1854,"??0")&amp;", "&amp; IF(SOURCE!$U$2-3 &gt;= 0, REPT(" ",SOURCE!$U$2-3), "")&amp;
      SOURCE!J1854&amp;", "&amp; IF(SOURCE!$V$2-LEN(SOURCE!J1854) &gt;= 0, REPT(" ",SOURCE!$V$2-LEN(SOURCE!J1854)), "")&amp;
      SOURCE!K1854&amp;      IF(SOURCE!$W$2-LEN(SOURCE!K1854) &gt;= 0, REPT(" ",SOURCE!$W$2-LEN(SOURCE!K1854)), "")&amp;
  ", "&amp; SOURCE!L1854&amp;      IF(SOURCE!$Y$2-LEN(SOURCE!L1854) &gt;= 0, REPT(" ",SOURCE!$Y$2-LEN(SOURCE!L1854)), "")&amp;
      "},"&amp;IF(SOURCE!M1854&lt;&gt;"","   "&amp;SOURCE!M1854,"")
 )
)</f>
        <v>/* 2162 */  { fnJMUSERmode,                256+22,                      "",                                            "K_22U",                                       0,       0,       CAT_NONE, SLS_UNCHANGED, US_UNCHANGED},   //JM User mode (Will remove later - reserved)</v>
      </c>
    </row>
    <row r="1855" spans="1:1">
      <c r="A1855" s="14" t="str">
        <f>IF(SOURCE!C1855&lt;0,VLOOKUP(SOURCE!C1855,lookups!A$1:B$25,2,0),
  IF(ISBLANK(SOURCE!C1855),
    "",
    "/* "&amp;TEXT(SOURCE!C1855,"???0")&amp;" *"&amp;
      SOURCE!D1855&amp;", "&amp; IF(SOURCE!$P$2-LEN(SOURCE!D1855) &gt;= 0, REPT(" ",SOURCE!$P$2-LEN(SOURCE!D1855)), "")&amp;
      SOURCE!E1855&amp;", "&amp; IF(SOURCE!$Q$2-LEN(SOURCE!E1855) &gt;= 0, REPT(" ",SOURCE!$Q$2-LEN(SOURCE!E1855)), "")&amp;
      SOURCE!F1855&amp;", "&amp; IF(SOURCE!$R$2-LEN(SOURCE!F1855) &gt;=0, REPT(" ",SOURCE!$R$2-LEN(SOURCE!F1855)), "")&amp;
      SOURCE!G1855&amp;", "&amp; IF(SOURCE!$S$2-LEN(SOURCE!G1855) &gt;= 0, REPT(" ",SOURCE!$S$2-LEN(SOURCE!G1855)), "")&amp;
      TEXT(SOURCE!H1855,"??0")&amp;", "&amp; IF(SOURCE!$T$2-3 &gt;= 0, REPT(" ",SOURCE!$T$2-3), "")&amp;
      TEXT(SOURCE!I1855,"??0")&amp;", "&amp; IF(SOURCE!$U$2-3 &gt;= 0, REPT(" ",SOURCE!$U$2-3), "")&amp;
      SOURCE!J1855&amp;", "&amp; IF(SOURCE!$V$2-LEN(SOURCE!J1855) &gt;= 0, REPT(" ",SOURCE!$V$2-LEN(SOURCE!J1855)), "")&amp;
      SOURCE!K1855&amp;      IF(SOURCE!$W$2-LEN(SOURCE!K1855) &gt;= 0, REPT(" ",SOURCE!$W$2-LEN(SOURCE!K1855)), "")&amp;
  ", "&amp; SOURCE!L1855&amp;      IF(SOURCE!$Y$2-LEN(SOURCE!L1855) &gt;= 0, REPT(" ",SOURCE!$Y$2-LEN(SOURCE!L1855)), "")&amp;
      "},"&amp;IF(SOURCE!M1855&lt;&gt;"","   "&amp;SOURCE!M1855,"")
 )
)</f>
        <v>/* 2163 */  { fnJMUSERmode_f,              256+22,                      "",                                            "Kf22U",                                       0,       0,       CAT_NONE, SLS_UNCHANGED, US_UNCHANGED},   //JM User mode (Will remove later - reserved)</v>
      </c>
    </row>
    <row r="1856" spans="1:1">
      <c r="A1856" s="14" t="str">
        <f>IF(SOURCE!C1856&lt;0,VLOOKUP(SOURCE!C1856,lookups!A$1:B$25,2,0),
  IF(ISBLANK(SOURCE!C1856),
    "",
    "/* "&amp;TEXT(SOURCE!C1856,"???0")&amp;" *"&amp;
      SOURCE!D1856&amp;", "&amp; IF(SOURCE!$P$2-LEN(SOURCE!D1856) &gt;= 0, REPT(" ",SOURCE!$P$2-LEN(SOURCE!D1856)), "")&amp;
      SOURCE!E1856&amp;", "&amp; IF(SOURCE!$Q$2-LEN(SOURCE!E1856) &gt;= 0, REPT(" ",SOURCE!$Q$2-LEN(SOURCE!E1856)), "")&amp;
      SOURCE!F1856&amp;", "&amp; IF(SOURCE!$R$2-LEN(SOURCE!F1856) &gt;=0, REPT(" ",SOURCE!$R$2-LEN(SOURCE!F1856)), "")&amp;
      SOURCE!G1856&amp;", "&amp; IF(SOURCE!$S$2-LEN(SOURCE!G1856) &gt;= 0, REPT(" ",SOURCE!$S$2-LEN(SOURCE!G1856)), "")&amp;
      TEXT(SOURCE!H1856,"??0")&amp;", "&amp; IF(SOURCE!$T$2-3 &gt;= 0, REPT(" ",SOURCE!$T$2-3), "")&amp;
      TEXT(SOURCE!I1856,"??0")&amp;", "&amp; IF(SOURCE!$U$2-3 &gt;= 0, REPT(" ",SOURCE!$U$2-3), "")&amp;
      SOURCE!J1856&amp;", "&amp; IF(SOURCE!$V$2-LEN(SOURCE!J1856) &gt;= 0, REPT(" ",SOURCE!$V$2-LEN(SOURCE!J1856)), "")&amp;
      SOURCE!K1856&amp;      IF(SOURCE!$W$2-LEN(SOURCE!K1856) &gt;= 0, REPT(" ",SOURCE!$W$2-LEN(SOURCE!K1856)), "")&amp;
  ", "&amp; SOURCE!L1856&amp;      IF(SOURCE!$Y$2-LEN(SOURCE!L1856) &gt;= 0, REPT(" ",SOURCE!$Y$2-LEN(SOURCE!L1856)), "")&amp;
      "},"&amp;IF(SOURCE!M1856&lt;&gt;"","   "&amp;SOURCE!M1856,"")
 )
)</f>
        <v>/* 2164 */  { fnJMUSERmode_g,              256+22,                      "",                                            "Kg22U",                                       0,       0,       CAT_NONE, SLS_UNCHANGED, US_UNCHANGED},   //JM User mode (Will remove later - reserved)</v>
      </c>
    </row>
    <row r="1857" spans="1:1">
      <c r="A1857" s="14" t="str">
        <f>IF(SOURCE!C1857&lt;0,VLOOKUP(SOURCE!C1857,lookups!A$1:B$25,2,0),
  IF(ISBLANK(SOURCE!C1857),
    "",
    "/* "&amp;TEXT(SOURCE!C1857,"???0")&amp;" *"&amp;
      SOURCE!D1857&amp;", "&amp; IF(SOURCE!$P$2-LEN(SOURCE!D1857) &gt;= 0, REPT(" ",SOURCE!$P$2-LEN(SOURCE!D1857)), "")&amp;
      SOURCE!E1857&amp;", "&amp; IF(SOURCE!$Q$2-LEN(SOURCE!E1857) &gt;= 0, REPT(" ",SOURCE!$Q$2-LEN(SOURCE!E1857)), "")&amp;
      SOURCE!F1857&amp;", "&amp; IF(SOURCE!$R$2-LEN(SOURCE!F1857) &gt;=0, REPT(" ",SOURCE!$R$2-LEN(SOURCE!F1857)), "")&amp;
      SOURCE!G1857&amp;", "&amp; IF(SOURCE!$S$2-LEN(SOURCE!G1857) &gt;= 0, REPT(" ",SOURCE!$S$2-LEN(SOURCE!G1857)), "")&amp;
      TEXT(SOURCE!H1857,"??0")&amp;", "&amp; IF(SOURCE!$T$2-3 &gt;= 0, REPT(" ",SOURCE!$T$2-3), "")&amp;
      TEXT(SOURCE!I1857,"??0")&amp;", "&amp; IF(SOURCE!$U$2-3 &gt;= 0, REPT(" ",SOURCE!$U$2-3), "")&amp;
      SOURCE!J1857&amp;", "&amp; IF(SOURCE!$V$2-LEN(SOURCE!J1857) &gt;= 0, REPT(" ",SOURCE!$V$2-LEN(SOURCE!J1857)), "")&amp;
      SOURCE!K1857&amp;      IF(SOURCE!$W$2-LEN(SOURCE!K1857) &gt;= 0, REPT(" ",SOURCE!$W$2-LEN(SOURCE!K1857)), "")&amp;
  ", "&amp; SOURCE!L1857&amp;      IF(SOURCE!$Y$2-LEN(SOURCE!L1857) &gt;= 0, REPT(" ",SOURCE!$Y$2-LEN(SOURCE!L1857)), "")&amp;
      "},"&amp;IF(SOURCE!M1857&lt;&gt;"","   "&amp;SOURCE!M1857,"")
 )
)</f>
        <v>/* 2165 */  { fnJMUSERmode,                256+23,                      "",                                            "K_23U",                                       0,       0,       CAT_NONE, SLS_UNCHANGED, US_UNCHANGED},   //JM User mode (Will remove later - reserved)</v>
      </c>
    </row>
    <row r="1858" spans="1:1">
      <c r="A1858" s="14" t="str">
        <f>IF(SOURCE!C1858&lt;0,VLOOKUP(SOURCE!C1858,lookups!A$1:B$25,2,0),
  IF(ISBLANK(SOURCE!C1858),
    "",
    "/* "&amp;TEXT(SOURCE!C1858,"???0")&amp;" *"&amp;
      SOURCE!D1858&amp;", "&amp; IF(SOURCE!$P$2-LEN(SOURCE!D1858) &gt;= 0, REPT(" ",SOURCE!$P$2-LEN(SOURCE!D1858)), "")&amp;
      SOURCE!E1858&amp;", "&amp; IF(SOURCE!$Q$2-LEN(SOURCE!E1858) &gt;= 0, REPT(" ",SOURCE!$Q$2-LEN(SOURCE!E1858)), "")&amp;
      SOURCE!F1858&amp;", "&amp; IF(SOURCE!$R$2-LEN(SOURCE!F1858) &gt;=0, REPT(" ",SOURCE!$R$2-LEN(SOURCE!F1858)), "")&amp;
      SOURCE!G1858&amp;", "&amp; IF(SOURCE!$S$2-LEN(SOURCE!G1858) &gt;= 0, REPT(" ",SOURCE!$S$2-LEN(SOURCE!G1858)), "")&amp;
      TEXT(SOURCE!H1858,"??0")&amp;", "&amp; IF(SOURCE!$T$2-3 &gt;= 0, REPT(" ",SOURCE!$T$2-3), "")&amp;
      TEXT(SOURCE!I1858,"??0")&amp;", "&amp; IF(SOURCE!$U$2-3 &gt;= 0, REPT(" ",SOURCE!$U$2-3), "")&amp;
      SOURCE!J1858&amp;", "&amp; IF(SOURCE!$V$2-LEN(SOURCE!J1858) &gt;= 0, REPT(" ",SOURCE!$V$2-LEN(SOURCE!J1858)), "")&amp;
      SOURCE!K1858&amp;      IF(SOURCE!$W$2-LEN(SOURCE!K1858) &gt;= 0, REPT(" ",SOURCE!$W$2-LEN(SOURCE!K1858)), "")&amp;
  ", "&amp; SOURCE!L1858&amp;      IF(SOURCE!$Y$2-LEN(SOURCE!L1858) &gt;= 0, REPT(" ",SOURCE!$Y$2-LEN(SOURCE!L1858)), "")&amp;
      "},"&amp;IF(SOURCE!M1858&lt;&gt;"","   "&amp;SOURCE!M1858,"")
 )
)</f>
        <v>/* 2166 */  { fnJMUSERmode_f,              256+23,                      "",                                            "Kf23U",                                       0,       0,       CAT_NONE, SLS_UNCHANGED, US_UNCHANGED},   //JM User mode (Will remove later - reserved)</v>
      </c>
    </row>
    <row r="1859" spans="1:1">
      <c r="A1859" s="14" t="str">
        <f>IF(SOURCE!C1859&lt;0,VLOOKUP(SOURCE!C1859,lookups!A$1:B$25,2,0),
  IF(ISBLANK(SOURCE!C1859),
    "",
    "/* "&amp;TEXT(SOURCE!C1859,"???0")&amp;" *"&amp;
      SOURCE!D1859&amp;", "&amp; IF(SOURCE!$P$2-LEN(SOURCE!D1859) &gt;= 0, REPT(" ",SOURCE!$P$2-LEN(SOURCE!D1859)), "")&amp;
      SOURCE!E1859&amp;", "&amp; IF(SOURCE!$Q$2-LEN(SOURCE!E1859) &gt;= 0, REPT(" ",SOURCE!$Q$2-LEN(SOURCE!E1859)), "")&amp;
      SOURCE!F1859&amp;", "&amp; IF(SOURCE!$R$2-LEN(SOURCE!F1859) &gt;=0, REPT(" ",SOURCE!$R$2-LEN(SOURCE!F1859)), "")&amp;
      SOURCE!G1859&amp;", "&amp; IF(SOURCE!$S$2-LEN(SOURCE!G1859) &gt;= 0, REPT(" ",SOURCE!$S$2-LEN(SOURCE!G1859)), "")&amp;
      TEXT(SOURCE!H1859,"??0")&amp;", "&amp; IF(SOURCE!$T$2-3 &gt;= 0, REPT(" ",SOURCE!$T$2-3), "")&amp;
      TEXT(SOURCE!I1859,"??0")&amp;", "&amp; IF(SOURCE!$U$2-3 &gt;= 0, REPT(" ",SOURCE!$U$2-3), "")&amp;
      SOURCE!J1859&amp;", "&amp; IF(SOURCE!$V$2-LEN(SOURCE!J1859) &gt;= 0, REPT(" ",SOURCE!$V$2-LEN(SOURCE!J1859)), "")&amp;
      SOURCE!K1859&amp;      IF(SOURCE!$W$2-LEN(SOURCE!K1859) &gt;= 0, REPT(" ",SOURCE!$W$2-LEN(SOURCE!K1859)), "")&amp;
  ", "&amp; SOURCE!L1859&amp;      IF(SOURCE!$Y$2-LEN(SOURCE!L1859) &gt;= 0, REPT(" ",SOURCE!$Y$2-LEN(SOURCE!L1859)), "")&amp;
      "},"&amp;IF(SOURCE!M1859&lt;&gt;"","   "&amp;SOURCE!M1859,"")
 )
)</f>
        <v>/* 2167 */  { fnJMUSERmode_g,              256+23,                      "",                                            "Kg23U",                                       0,       0,       CAT_NONE, SLS_UNCHANGED, US_UNCHANGED},   //JM User mode (Will remove later - reserved)</v>
      </c>
    </row>
    <row r="1860" spans="1:1">
      <c r="A1860" s="14" t="str">
        <f>IF(SOURCE!C1860&lt;0,VLOOKUP(SOURCE!C1860,lookups!A$1:B$25,2,0),
  IF(ISBLANK(SOURCE!C1860),
    "",
    "/* "&amp;TEXT(SOURCE!C1860,"???0")&amp;" *"&amp;
      SOURCE!D1860&amp;", "&amp; IF(SOURCE!$P$2-LEN(SOURCE!D1860) &gt;= 0, REPT(" ",SOURCE!$P$2-LEN(SOURCE!D1860)), "")&amp;
      SOURCE!E1860&amp;", "&amp; IF(SOURCE!$Q$2-LEN(SOURCE!E1860) &gt;= 0, REPT(" ",SOURCE!$Q$2-LEN(SOURCE!E1860)), "")&amp;
      SOURCE!F1860&amp;", "&amp; IF(SOURCE!$R$2-LEN(SOURCE!F1860) &gt;=0, REPT(" ",SOURCE!$R$2-LEN(SOURCE!F1860)), "")&amp;
      SOURCE!G1860&amp;", "&amp; IF(SOURCE!$S$2-LEN(SOURCE!G1860) &gt;= 0, REPT(" ",SOURCE!$S$2-LEN(SOURCE!G1860)), "")&amp;
      TEXT(SOURCE!H1860,"??0")&amp;", "&amp; IF(SOURCE!$T$2-3 &gt;= 0, REPT(" ",SOURCE!$T$2-3), "")&amp;
      TEXT(SOURCE!I1860,"??0")&amp;", "&amp; IF(SOURCE!$U$2-3 &gt;= 0, REPT(" ",SOURCE!$U$2-3), "")&amp;
      SOURCE!J1860&amp;", "&amp; IF(SOURCE!$V$2-LEN(SOURCE!J1860) &gt;= 0, REPT(" ",SOURCE!$V$2-LEN(SOURCE!J1860)), "")&amp;
      SOURCE!K1860&amp;      IF(SOURCE!$W$2-LEN(SOURCE!K1860) &gt;= 0, REPT(" ",SOURCE!$W$2-LEN(SOURCE!K1860)), "")&amp;
  ", "&amp; SOURCE!L1860&amp;      IF(SOURCE!$Y$2-LEN(SOURCE!L1860) &gt;= 0, REPT(" ",SOURCE!$Y$2-LEN(SOURCE!L1860)), "")&amp;
      "},"&amp;IF(SOURCE!M1860&lt;&gt;"","   "&amp;SOURCE!M1860,"")
 )
)</f>
        <v>/* 2168 */  { fnJMUSERmode,                256+24,                      "",                                            "K_24U",                                       0,       0,       CAT_NONE, SLS_UNCHANGED, US_UNCHANGED},   //JM User mode (Will remove later - reserved)</v>
      </c>
    </row>
    <row r="1861" spans="1:1">
      <c r="A1861" s="14" t="str">
        <f>IF(SOURCE!C1861&lt;0,VLOOKUP(SOURCE!C1861,lookups!A$1:B$25,2,0),
  IF(ISBLANK(SOURCE!C1861),
    "",
    "/* "&amp;TEXT(SOURCE!C1861,"???0")&amp;" *"&amp;
      SOURCE!D1861&amp;", "&amp; IF(SOURCE!$P$2-LEN(SOURCE!D1861) &gt;= 0, REPT(" ",SOURCE!$P$2-LEN(SOURCE!D1861)), "")&amp;
      SOURCE!E1861&amp;", "&amp; IF(SOURCE!$Q$2-LEN(SOURCE!E1861) &gt;= 0, REPT(" ",SOURCE!$Q$2-LEN(SOURCE!E1861)), "")&amp;
      SOURCE!F1861&amp;", "&amp; IF(SOURCE!$R$2-LEN(SOURCE!F1861) &gt;=0, REPT(" ",SOURCE!$R$2-LEN(SOURCE!F1861)), "")&amp;
      SOURCE!G1861&amp;", "&amp; IF(SOURCE!$S$2-LEN(SOURCE!G1861) &gt;= 0, REPT(" ",SOURCE!$S$2-LEN(SOURCE!G1861)), "")&amp;
      TEXT(SOURCE!H1861,"??0")&amp;", "&amp; IF(SOURCE!$T$2-3 &gt;= 0, REPT(" ",SOURCE!$T$2-3), "")&amp;
      TEXT(SOURCE!I1861,"??0")&amp;", "&amp; IF(SOURCE!$U$2-3 &gt;= 0, REPT(" ",SOURCE!$U$2-3), "")&amp;
      SOURCE!J1861&amp;", "&amp; IF(SOURCE!$V$2-LEN(SOURCE!J1861) &gt;= 0, REPT(" ",SOURCE!$V$2-LEN(SOURCE!J1861)), "")&amp;
      SOURCE!K1861&amp;      IF(SOURCE!$W$2-LEN(SOURCE!K1861) &gt;= 0, REPT(" ",SOURCE!$W$2-LEN(SOURCE!K1861)), "")&amp;
  ", "&amp; SOURCE!L1861&amp;      IF(SOURCE!$Y$2-LEN(SOURCE!L1861) &gt;= 0, REPT(" ",SOURCE!$Y$2-LEN(SOURCE!L1861)), "")&amp;
      "},"&amp;IF(SOURCE!M1861&lt;&gt;"","   "&amp;SOURCE!M1861,"")
 )
)</f>
        <v>/* 2169 */  { fnJMUSERmode_f,              256+24,                      "",                                            "Kf24U",                                       0,       0,       CAT_NONE, SLS_UNCHANGED, US_UNCHANGED},   //JM User mode (Will remove later - reserved)</v>
      </c>
    </row>
    <row r="1862" spans="1:1">
      <c r="A1862" s="14" t="str">
        <f>IF(SOURCE!C1862&lt;0,VLOOKUP(SOURCE!C1862,lookups!A$1:B$25,2,0),
  IF(ISBLANK(SOURCE!C1862),
    "",
    "/* "&amp;TEXT(SOURCE!C1862,"???0")&amp;" *"&amp;
      SOURCE!D1862&amp;", "&amp; IF(SOURCE!$P$2-LEN(SOURCE!D1862) &gt;= 0, REPT(" ",SOURCE!$P$2-LEN(SOURCE!D1862)), "")&amp;
      SOURCE!E1862&amp;", "&amp; IF(SOURCE!$Q$2-LEN(SOURCE!E1862) &gt;= 0, REPT(" ",SOURCE!$Q$2-LEN(SOURCE!E1862)), "")&amp;
      SOURCE!F1862&amp;", "&amp; IF(SOURCE!$R$2-LEN(SOURCE!F1862) &gt;=0, REPT(" ",SOURCE!$R$2-LEN(SOURCE!F1862)), "")&amp;
      SOURCE!G1862&amp;", "&amp; IF(SOURCE!$S$2-LEN(SOURCE!G1862) &gt;= 0, REPT(" ",SOURCE!$S$2-LEN(SOURCE!G1862)), "")&amp;
      TEXT(SOURCE!H1862,"??0")&amp;", "&amp; IF(SOURCE!$T$2-3 &gt;= 0, REPT(" ",SOURCE!$T$2-3), "")&amp;
      TEXT(SOURCE!I1862,"??0")&amp;", "&amp; IF(SOURCE!$U$2-3 &gt;= 0, REPT(" ",SOURCE!$U$2-3), "")&amp;
      SOURCE!J1862&amp;", "&amp; IF(SOURCE!$V$2-LEN(SOURCE!J1862) &gt;= 0, REPT(" ",SOURCE!$V$2-LEN(SOURCE!J1862)), "")&amp;
      SOURCE!K1862&amp;      IF(SOURCE!$W$2-LEN(SOURCE!K1862) &gt;= 0, REPT(" ",SOURCE!$W$2-LEN(SOURCE!K1862)), "")&amp;
  ", "&amp; SOURCE!L1862&amp;      IF(SOURCE!$Y$2-LEN(SOURCE!L1862) &gt;= 0, REPT(" ",SOURCE!$Y$2-LEN(SOURCE!L1862)), "")&amp;
      "},"&amp;IF(SOURCE!M1862&lt;&gt;"","   "&amp;SOURCE!M1862,"")
 )
)</f>
        <v>/* 2170 */  { fnJMUSERmode_g,              256+24,                      "",                                            "Kg24U",                                       0,       0,       CAT_NONE, SLS_UNCHANGED, US_UNCHANGED},   //JM User mode (Will remove later - reserved)</v>
      </c>
    </row>
    <row r="1863" spans="1:1">
      <c r="A1863" s="14" t="str">
        <f>IF(SOURCE!C1863&lt;0,VLOOKUP(SOURCE!C1863,lookups!A$1:B$25,2,0),
  IF(ISBLANK(SOURCE!C1863),
    "",
    "/* "&amp;TEXT(SOURCE!C1863,"???0")&amp;" *"&amp;
      SOURCE!D1863&amp;", "&amp; IF(SOURCE!$P$2-LEN(SOURCE!D1863) &gt;= 0, REPT(" ",SOURCE!$P$2-LEN(SOURCE!D1863)), "")&amp;
      SOURCE!E1863&amp;", "&amp; IF(SOURCE!$Q$2-LEN(SOURCE!E1863) &gt;= 0, REPT(" ",SOURCE!$Q$2-LEN(SOURCE!E1863)), "")&amp;
      SOURCE!F1863&amp;", "&amp; IF(SOURCE!$R$2-LEN(SOURCE!F1863) &gt;=0, REPT(" ",SOURCE!$R$2-LEN(SOURCE!F1863)), "")&amp;
      SOURCE!G1863&amp;", "&amp; IF(SOURCE!$S$2-LEN(SOURCE!G1863) &gt;= 0, REPT(" ",SOURCE!$S$2-LEN(SOURCE!G1863)), "")&amp;
      TEXT(SOURCE!H1863,"??0")&amp;", "&amp; IF(SOURCE!$T$2-3 &gt;= 0, REPT(" ",SOURCE!$T$2-3), "")&amp;
      TEXT(SOURCE!I1863,"??0")&amp;", "&amp; IF(SOURCE!$U$2-3 &gt;= 0, REPT(" ",SOURCE!$U$2-3), "")&amp;
      SOURCE!J1863&amp;", "&amp; IF(SOURCE!$V$2-LEN(SOURCE!J1863) &gt;= 0, REPT(" ",SOURCE!$V$2-LEN(SOURCE!J1863)), "")&amp;
      SOURCE!K1863&amp;      IF(SOURCE!$W$2-LEN(SOURCE!K1863) &gt;= 0, REPT(" ",SOURCE!$W$2-LEN(SOURCE!K1863)), "")&amp;
  ", "&amp; SOURCE!L1863&amp;      IF(SOURCE!$Y$2-LEN(SOURCE!L1863) &gt;= 0, REPT(" ",SOURCE!$Y$2-LEN(SOURCE!L1863)), "")&amp;
      "},"&amp;IF(SOURCE!M1863&lt;&gt;"","   "&amp;SOURCE!M1863,"")
 )
)</f>
        <v>/* 2171 */  { fnJMUSERmode,                256+25,                      "",                                            "K_25U",                                       0,       0,       CAT_NONE, SLS_UNCHANGED, US_UNCHANGED},   //JM User mode (Will remove later - reserved)</v>
      </c>
    </row>
    <row r="1864" spans="1:1">
      <c r="A1864" s="14" t="str">
        <f>IF(SOURCE!C1864&lt;0,VLOOKUP(SOURCE!C1864,lookups!A$1:B$25,2,0),
  IF(ISBLANK(SOURCE!C1864),
    "",
    "/* "&amp;TEXT(SOURCE!C1864,"???0")&amp;" *"&amp;
      SOURCE!D1864&amp;", "&amp; IF(SOURCE!$P$2-LEN(SOURCE!D1864) &gt;= 0, REPT(" ",SOURCE!$P$2-LEN(SOURCE!D1864)), "")&amp;
      SOURCE!E1864&amp;", "&amp; IF(SOURCE!$Q$2-LEN(SOURCE!E1864) &gt;= 0, REPT(" ",SOURCE!$Q$2-LEN(SOURCE!E1864)), "")&amp;
      SOURCE!F1864&amp;", "&amp; IF(SOURCE!$R$2-LEN(SOURCE!F1864) &gt;=0, REPT(" ",SOURCE!$R$2-LEN(SOURCE!F1864)), "")&amp;
      SOURCE!G1864&amp;", "&amp; IF(SOURCE!$S$2-LEN(SOURCE!G1864) &gt;= 0, REPT(" ",SOURCE!$S$2-LEN(SOURCE!G1864)), "")&amp;
      TEXT(SOURCE!H1864,"??0")&amp;", "&amp; IF(SOURCE!$T$2-3 &gt;= 0, REPT(" ",SOURCE!$T$2-3), "")&amp;
      TEXT(SOURCE!I1864,"??0")&amp;", "&amp; IF(SOURCE!$U$2-3 &gt;= 0, REPT(" ",SOURCE!$U$2-3), "")&amp;
      SOURCE!J1864&amp;", "&amp; IF(SOURCE!$V$2-LEN(SOURCE!J1864) &gt;= 0, REPT(" ",SOURCE!$V$2-LEN(SOURCE!J1864)), "")&amp;
      SOURCE!K1864&amp;      IF(SOURCE!$W$2-LEN(SOURCE!K1864) &gt;= 0, REPT(" ",SOURCE!$W$2-LEN(SOURCE!K1864)), "")&amp;
  ", "&amp; SOURCE!L1864&amp;      IF(SOURCE!$Y$2-LEN(SOURCE!L1864) &gt;= 0, REPT(" ",SOURCE!$Y$2-LEN(SOURCE!L1864)), "")&amp;
      "},"&amp;IF(SOURCE!M1864&lt;&gt;"","   "&amp;SOURCE!M1864,"")
 )
)</f>
        <v>/* 2172 */  { fnJMUSERmode_f,              256+25,                      "",                                            "Kf25U",                                       0,       0,       CAT_NONE, SLS_UNCHANGED, US_UNCHANGED},   //JM User mode (Will remove later - reserved)</v>
      </c>
    </row>
    <row r="1865" spans="1:1">
      <c r="A1865" s="14" t="str">
        <f>IF(SOURCE!C1865&lt;0,VLOOKUP(SOURCE!C1865,lookups!A$1:B$25,2,0),
  IF(ISBLANK(SOURCE!C1865),
    "",
    "/* "&amp;TEXT(SOURCE!C1865,"???0")&amp;" *"&amp;
      SOURCE!D1865&amp;", "&amp; IF(SOURCE!$P$2-LEN(SOURCE!D1865) &gt;= 0, REPT(" ",SOURCE!$P$2-LEN(SOURCE!D1865)), "")&amp;
      SOURCE!E1865&amp;", "&amp; IF(SOURCE!$Q$2-LEN(SOURCE!E1865) &gt;= 0, REPT(" ",SOURCE!$Q$2-LEN(SOURCE!E1865)), "")&amp;
      SOURCE!F1865&amp;", "&amp; IF(SOURCE!$R$2-LEN(SOURCE!F1865) &gt;=0, REPT(" ",SOURCE!$R$2-LEN(SOURCE!F1865)), "")&amp;
      SOURCE!G1865&amp;", "&amp; IF(SOURCE!$S$2-LEN(SOURCE!G1865) &gt;= 0, REPT(" ",SOURCE!$S$2-LEN(SOURCE!G1865)), "")&amp;
      TEXT(SOURCE!H1865,"??0")&amp;", "&amp; IF(SOURCE!$T$2-3 &gt;= 0, REPT(" ",SOURCE!$T$2-3), "")&amp;
      TEXT(SOURCE!I1865,"??0")&amp;", "&amp; IF(SOURCE!$U$2-3 &gt;= 0, REPT(" ",SOURCE!$U$2-3), "")&amp;
      SOURCE!J1865&amp;", "&amp; IF(SOURCE!$V$2-LEN(SOURCE!J1865) &gt;= 0, REPT(" ",SOURCE!$V$2-LEN(SOURCE!J1865)), "")&amp;
      SOURCE!K1865&amp;      IF(SOURCE!$W$2-LEN(SOURCE!K1865) &gt;= 0, REPT(" ",SOURCE!$W$2-LEN(SOURCE!K1865)), "")&amp;
  ", "&amp; SOURCE!L1865&amp;      IF(SOURCE!$Y$2-LEN(SOURCE!L1865) &gt;= 0, REPT(" ",SOURCE!$Y$2-LEN(SOURCE!L1865)), "")&amp;
      "},"&amp;IF(SOURCE!M1865&lt;&gt;"","   "&amp;SOURCE!M1865,"")
 )
)</f>
        <v>/* 2173 */  { fnJMUSERmode_g,              256+25,                      "",                                            "Kg25U",                                       0,       0,       CAT_NONE, SLS_UNCHANGED, US_UNCHANGED},   //JM User mode (Will remove later - reserved)</v>
      </c>
    </row>
    <row r="1866" spans="1:1">
      <c r="A1866" s="14" t="str">
        <f>IF(SOURCE!C1866&lt;0,VLOOKUP(SOURCE!C1866,lookups!A$1:B$25,2,0),
  IF(ISBLANK(SOURCE!C1866),
    "",
    "/* "&amp;TEXT(SOURCE!C1866,"???0")&amp;" *"&amp;
      SOURCE!D1866&amp;", "&amp; IF(SOURCE!$P$2-LEN(SOURCE!D1866) &gt;= 0, REPT(" ",SOURCE!$P$2-LEN(SOURCE!D1866)), "")&amp;
      SOURCE!E1866&amp;", "&amp; IF(SOURCE!$Q$2-LEN(SOURCE!E1866) &gt;= 0, REPT(" ",SOURCE!$Q$2-LEN(SOURCE!E1866)), "")&amp;
      SOURCE!F1866&amp;", "&amp; IF(SOURCE!$R$2-LEN(SOURCE!F1866) &gt;=0, REPT(" ",SOURCE!$R$2-LEN(SOURCE!F1866)), "")&amp;
      SOURCE!G1866&amp;", "&amp; IF(SOURCE!$S$2-LEN(SOURCE!G1866) &gt;= 0, REPT(" ",SOURCE!$S$2-LEN(SOURCE!G1866)), "")&amp;
      TEXT(SOURCE!H1866,"??0")&amp;", "&amp; IF(SOURCE!$T$2-3 &gt;= 0, REPT(" ",SOURCE!$T$2-3), "")&amp;
      TEXT(SOURCE!I1866,"??0")&amp;", "&amp; IF(SOURCE!$U$2-3 &gt;= 0, REPT(" ",SOURCE!$U$2-3), "")&amp;
      SOURCE!J1866&amp;", "&amp; IF(SOURCE!$V$2-LEN(SOURCE!J1866) &gt;= 0, REPT(" ",SOURCE!$V$2-LEN(SOURCE!J1866)), "")&amp;
      SOURCE!K1866&amp;      IF(SOURCE!$W$2-LEN(SOURCE!K1866) &gt;= 0, REPT(" ",SOURCE!$W$2-LEN(SOURCE!K1866)), "")&amp;
  ", "&amp; SOURCE!L1866&amp;      IF(SOURCE!$Y$2-LEN(SOURCE!L1866) &gt;= 0, REPT(" ",SOURCE!$Y$2-LEN(SOURCE!L1866)), "")&amp;
      "},"&amp;IF(SOURCE!M1866&lt;&gt;"","   "&amp;SOURCE!M1866,"")
 )
)</f>
        <v>/* 2174 */  { fnJMUSERmode,                256+26,                      "",                                            "K_26U",                                       0,       0,       CAT_NONE, SLS_UNCHANGED, US_UNCHANGED},   //JM User mode (Will remove later - reserved)</v>
      </c>
    </row>
    <row r="1867" spans="1:1">
      <c r="A1867" s="14" t="str">
        <f>IF(SOURCE!C1867&lt;0,VLOOKUP(SOURCE!C1867,lookups!A$1:B$25,2,0),
  IF(ISBLANK(SOURCE!C1867),
    "",
    "/* "&amp;TEXT(SOURCE!C1867,"???0")&amp;" *"&amp;
      SOURCE!D1867&amp;", "&amp; IF(SOURCE!$P$2-LEN(SOURCE!D1867) &gt;= 0, REPT(" ",SOURCE!$P$2-LEN(SOURCE!D1867)), "")&amp;
      SOURCE!E1867&amp;", "&amp; IF(SOURCE!$Q$2-LEN(SOURCE!E1867) &gt;= 0, REPT(" ",SOURCE!$Q$2-LEN(SOURCE!E1867)), "")&amp;
      SOURCE!F1867&amp;", "&amp; IF(SOURCE!$R$2-LEN(SOURCE!F1867) &gt;=0, REPT(" ",SOURCE!$R$2-LEN(SOURCE!F1867)), "")&amp;
      SOURCE!G1867&amp;", "&amp; IF(SOURCE!$S$2-LEN(SOURCE!G1867) &gt;= 0, REPT(" ",SOURCE!$S$2-LEN(SOURCE!G1867)), "")&amp;
      TEXT(SOURCE!H1867,"??0")&amp;", "&amp; IF(SOURCE!$T$2-3 &gt;= 0, REPT(" ",SOURCE!$T$2-3), "")&amp;
      TEXT(SOURCE!I1867,"??0")&amp;", "&amp; IF(SOURCE!$U$2-3 &gt;= 0, REPT(" ",SOURCE!$U$2-3), "")&amp;
      SOURCE!J1867&amp;", "&amp; IF(SOURCE!$V$2-LEN(SOURCE!J1867) &gt;= 0, REPT(" ",SOURCE!$V$2-LEN(SOURCE!J1867)), "")&amp;
      SOURCE!K1867&amp;      IF(SOURCE!$W$2-LEN(SOURCE!K1867) &gt;= 0, REPT(" ",SOURCE!$W$2-LEN(SOURCE!K1867)), "")&amp;
  ", "&amp; SOURCE!L1867&amp;      IF(SOURCE!$Y$2-LEN(SOURCE!L1867) &gt;= 0, REPT(" ",SOURCE!$Y$2-LEN(SOURCE!L1867)), "")&amp;
      "},"&amp;IF(SOURCE!M1867&lt;&gt;"","   "&amp;SOURCE!M1867,"")
 )
)</f>
        <v>/* 2175 */  { fnJMUSERmode_f,              256+26,                      "",                                            "Kf26U",                                       0,       0,       CAT_NONE, SLS_UNCHANGED, US_UNCHANGED},   //JM User mode (Will remove later - reserved)</v>
      </c>
    </row>
    <row r="1868" spans="1:1">
      <c r="A1868" s="14" t="str">
        <f>IF(SOURCE!C1868&lt;0,VLOOKUP(SOURCE!C1868,lookups!A$1:B$25,2,0),
  IF(ISBLANK(SOURCE!C1868),
    "",
    "/* "&amp;TEXT(SOURCE!C1868,"???0")&amp;" *"&amp;
      SOURCE!D1868&amp;", "&amp; IF(SOURCE!$P$2-LEN(SOURCE!D1868) &gt;= 0, REPT(" ",SOURCE!$P$2-LEN(SOURCE!D1868)), "")&amp;
      SOURCE!E1868&amp;", "&amp; IF(SOURCE!$Q$2-LEN(SOURCE!E1868) &gt;= 0, REPT(" ",SOURCE!$Q$2-LEN(SOURCE!E1868)), "")&amp;
      SOURCE!F1868&amp;", "&amp; IF(SOURCE!$R$2-LEN(SOURCE!F1868) &gt;=0, REPT(" ",SOURCE!$R$2-LEN(SOURCE!F1868)), "")&amp;
      SOURCE!G1868&amp;", "&amp; IF(SOURCE!$S$2-LEN(SOURCE!G1868) &gt;= 0, REPT(" ",SOURCE!$S$2-LEN(SOURCE!G1868)), "")&amp;
      TEXT(SOURCE!H1868,"??0")&amp;", "&amp; IF(SOURCE!$T$2-3 &gt;= 0, REPT(" ",SOURCE!$T$2-3), "")&amp;
      TEXT(SOURCE!I1868,"??0")&amp;", "&amp; IF(SOURCE!$U$2-3 &gt;= 0, REPT(" ",SOURCE!$U$2-3), "")&amp;
      SOURCE!J1868&amp;", "&amp; IF(SOURCE!$V$2-LEN(SOURCE!J1868) &gt;= 0, REPT(" ",SOURCE!$V$2-LEN(SOURCE!J1868)), "")&amp;
      SOURCE!K1868&amp;      IF(SOURCE!$W$2-LEN(SOURCE!K1868) &gt;= 0, REPT(" ",SOURCE!$W$2-LEN(SOURCE!K1868)), "")&amp;
  ", "&amp; SOURCE!L1868&amp;      IF(SOURCE!$Y$2-LEN(SOURCE!L1868) &gt;= 0, REPT(" ",SOURCE!$Y$2-LEN(SOURCE!L1868)), "")&amp;
      "},"&amp;IF(SOURCE!M1868&lt;&gt;"","   "&amp;SOURCE!M1868,"")
 )
)</f>
        <v>/* 2176 */  { fnJMUSERmode_g,              256+26,                      "",                                            "Kg26U",                                       0,       0,       CAT_NONE, SLS_UNCHANGED, US_UNCHANGED},   //JM User mode (Will remove later - reserved)</v>
      </c>
    </row>
    <row r="1869" spans="1:1">
      <c r="A1869" s="14" t="str">
        <f>IF(SOURCE!C1869&lt;0,VLOOKUP(SOURCE!C1869,lookups!A$1:B$25,2,0),
  IF(ISBLANK(SOURCE!C1869),
    "",
    "/* "&amp;TEXT(SOURCE!C1869,"???0")&amp;" *"&amp;
      SOURCE!D1869&amp;", "&amp; IF(SOURCE!$P$2-LEN(SOURCE!D1869) &gt;= 0, REPT(" ",SOURCE!$P$2-LEN(SOURCE!D1869)), "")&amp;
      SOURCE!E1869&amp;", "&amp; IF(SOURCE!$Q$2-LEN(SOURCE!E1869) &gt;= 0, REPT(" ",SOURCE!$Q$2-LEN(SOURCE!E1869)), "")&amp;
      SOURCE!F1869&amp;", "&amp; IF(SOURCE!$R$2-LEN(SOURCE!F1869) &gt;=0, REPT(" ",SOURCE!$R$2-LEN(SOURCE!F1869)), "")&amp;
      SOURCE!G1869&amp;", "&amp; IF(SOURCE!$S$2-LEN(SOURCE!G1869) &gt;= 0, REPT(" ",SOURCE!$S$2-LEN(SOURCE!G1869)), "")&amp;
      TEXT(SOURCE!H1869,"??0")&amp;", "&amp; IF(SOURCE!$T$2-3 &gt;= 0, REPT(" ",SOURCE!$T$2-3), "")&amp;
      TEXT(SOURCE!I1869,"??0")&amp;", "&amp; IF(SOURCE!$U$2-3 &gt;= 0, REPT(" ",SOURCE!$U$2-3), "")&amp;
      SOURCE!J1869&amp;", "&amp; IF(SOURCE!$V$2-LEN(SOURCE!J1869) &gt;= 0, REPT(" ",SOURCE!$V$2-LEN(SOURCE!J1869)), "")&amp;
      SOURCE!K1869&amp;      IF(SOURCE!$W$2-LEN(SOURCE!K1869) &gt;= 0, REPT(" ",SOURCE!$W$2-LEN(SOURCE!K1869)), "")&amp;
  ", "&amp; SOURCE!L1869&amp;      IF(SOURCE!$Y$2-LEN(SOURCE!L1869) &gt;= 0, REPT(" ",SOURCE!$Y$2-LEN(SOURCE!L1869)), "")&amp;
      "},"&amp;IF(SOURCE!M1869&lt;&gt;"","   "&amp;SOURCE!M1869,"")
 )
)</f>
        <v>/* 2177 */  { fnJMUSERmode,                256+27,                      "",                                            "K_27U",                                       0,       0,       CAT_NONE, SLS_UNCHANGED, US_UNCHANGED},   //JM User mode (Will remove later - reserved)</v>
      </c>
    </row>
    <row r="1870" spans="1:1">
      <c r="A1870" s="14" t="str">
        <f>IF(SOURCE!C1870&lt;0,VLOOKUP(SOURCE!C1870,lookups!A$1:B$25,2,0),
  IF(ISBLANK(SOURCE!C1870),
    "",
    "/* "&amp;TEXT(SOURCE!C1870,"???0")&amp;" *"&amp;
      SOURCE!D1870&amp;", "&amp; IF(SOURCE!$P$2-LEN(SOURCE!D1870) &gt;= 0, REPT(" ",SOURCE!$P$2-LEN(SOURCE!D1870)), "")&amp;
      SOURCE!E1870&amp;", "&amp; IF(SOURCE!$Q$2-LEN(SOURCE!E1870) &gt;= 0, REPT(" ",SOURCE!$Q$2-LEN(SOURCE!E1870)), "")&amp;
      SOURCE!F1870&amp;", "&amp; IF(SOURCE!$R$2-LEN(SOURCE!F1870) &gt;=0, REPT(" ",SOURCE!$R$2-LEN(SOURCE!F1870)), "")&amp;
      SOURCE!G1870&amp;", "&amp; IF(SOURCE!$S$2-LEN(SOURCE!G1870) &gt;= 0, REPT(" ",SOURCE!$S$2-LEN(SOURCE!G1870)), "")&amp;
      TEXT(SOURCE!H1870,"??0")&amp;", "&amp; IF(SOURCE!$T$2-3 &gt;= 0, REPT(" ",SOURCE!$T$2-3), "")&amp;
      TEXT(SOURCE!I1870,"??0")&amp;", "&amp; IF(SOURCE!$U$2-3 &gt;= 0, REPT(" ",SOURCE!$U$2-3), "")&amp;
      SOURCE!J1870&amp;", "&amp; IF(SOURCE!$V$2-LEN(SOURCE!J1870) &gt;= 0, REPT(" ",SOURCE!$V$2-LEN(SOURCE!J1870)), "")&amp;
      SOURCE!K1870&amp;      IF(SOURCE!$W$2-LEN(SOURCE!K1870) &gt;= 0, REPT(" ",SOURCE!$W$2-LEN(SOURCE!K1870)), "")&amp;
  ", "&amp; SOURCE!L1870&amp;      IF(SOURCE!$Y$2-LEN(SOURCE!L1870) &gt;= 0, REPT(" ",SOURCE!$Y$2-LEN(SOURCE!L1870)), "")&amp;
      "},"&amp;IF(SOURCE!M1870&lt;&gt;"","   "&amp;SOURCE!M1870,"")
 )
)</f>
        <v>/* 2178 */  { fnJMUSERmode_f,              256+27,                      "",                                            "Kf27U",                                       0,       0,       CAT_NONE, SLS_UNCHANGED, US_UNCHANGED},   //JM User mode (Will remove later - reserved)</v>
      </c>
    </row>
    <row r="1871" spans="1:1">
      <c r="A1871" s="14" t="str">
        <f>IF(SOURCE!C1871&lt;0,VLOOKUP(SOURCE!C1871,lookups!A$1:B$25,2,0),
  IF(ISBLANK(SOURCE!C1871),
    "",
    "/* "&amp;TEXT(SOURCE!C1871,"???0")&amp;" *"&amp;
      SOURCE!D1871&amp;", "&amp; IF(SOURCE!$P$2-LEN(SOURCE!D1871) &gt;= 0, REPT(" ",SOURCE!$P$2-LEN(SOURCE!D1871)), "")&amp;
      SOURCE!E1871&amp;", "&amp; IF(SOURCE!$Q$2-LEN(SOURCE!E1871) &gt;= 0, REPT(" ",SOURCE!$Q$2-LEN(SOURCE!E1871)), "")&amp;
      SOURCE!F1871&amp;", "&amp; IF(SOURCE!$R$2-LEN(SOURCE!F1871) &gt;=0, REPT(" ",SOURCE!$R$2-LEN(SOURCE!F1871)), "")&amp;
      SOURCE!G1871&amp;", "&amp; IF(SOURCE!$S$2-LEN(SOURCE!G1871) &gt;= 0, REPT(" ",SOURCE!$S$2-LEN(SOURCE!G1871)), "")&amp;
      TEXT(SOURCE!H1871,"??0")&amp;", "&amp; IF(SOURCE!$T$2-3 &gt;= 0, REPT(" ",SOURCE!$T$2-3), "")&amp;
      TEXT(SOURCE!I1871,"??0")&amp;", "&amp; IF(SOURCE!$U$2-3 &gt;= 0, REPT(" ",SOURCE!$U$2-3), "")&amp;
      SOURCE!J1871&amp;", "&amp; IF(SOURCE!$V$2-LEN(SOURCE!J1871) &gt;= 0, REPT(" ",SOURCE!$V$2-LEN(SOURCE!J1871)), "")&amp;
      SOURCE!K1871&amp;      IF(SOURCE!$W$2-LEN(SOURCE!K1871) &gt;= 0, REPT(" ",SOURCE!$W$2-LEN(SOURCE!K1871)), "")&amp;
  ", "&amp; SOURCE!L1871&amp;      IF(SOURCE!$Y$2-LEN(SOURCE!L1871) &gt;= 0, REPT(" ",SOURCE!$Y$2-LEN(SOURCE!L1871)), "")&amp;
      "},"&amp;IF(SOURCE!M1871&lt;&gt;"","   "&amp;SOURCE!M1871,"")
 )
)</f>
        <v>/* 2179 */  { fnJMUSERmode_g,              256+27,                      "",                                            "Kg27U",                                       0,       0,       CAT_NONE, SLS_UNCHANGED, US_UNCHANGED},   //JM User mode (Will remove later - reserved)</v>
      </c>
    </row>
    <row r="1872" spans="1:1">
      <c r="A1872" s="14" t="str">
        <f>IF(SOURCE!C1872&lt;0,VLOOKUP(SOURCE!C1872,lookups!A$1:B$25,2,0),
  IF(ISBLANK(SOURCE!C1872),
    "",
    "/* "&amp;TEXT(SOURCE!C1872,"???0")&amp;" *"&amp;
      SOURCE!D1872&amp;", "&amp; IF(SOURCE!$P$2-LEN(SOURCE!D1872) &gt;= 0, REPT(" ",SOURCE!$P$2-LEN(SOURCE!D1872)), "")&amp;
      SOURCE!E1872&amp;", "&amp; IF(SOURCE!$Q$2-LEN(SOURCE!E1872) &gt;= 0, REPT(" ",SOURCE!$Q$2-LEN(SOURCE!E1872)), "")&amp;
      SOURCE!F1872&amp;", "&amp; IF(SOURCE!$R$2-LEN(SOURCE!F1872) &gt;=0, REPT(" ",SOURCE!$R$2-LEN(SOURCE!F1872)), "")&amp;
      SOURCE!G1872&amp;", "&amp; IF(SOURCE!$S$2-LEN(SOURCE!G1872) &gt;= 0, REPT(" ",SOURCE!$S$2-LEN(SOURCE!G1872)), "")&amp;
      TEXT(SOURCE!H1872,"??0")&amp;", "&amp; IF(SOURCE!$T$2-3 &gt;= 0, REPT(" ",SOURCE!$T$2-3), "")&amp;
      TEXT(SOURCE!I1872,"??0")&amp;", "&amp; IF(SOURCE!$U$2-3 &gt;= 0, REPT(" ",SOURCE!$U$2-3), "")&amp;
      SOURCE!J1872&amp;", "&amp; IF(SOURCE!$V$2-LEN(SOURCE!J1872) &gt;= 0, REPT(" ",SOURCE!$V$2-LEN(SOURCE!J1872)), "")&amp;
      SOURCE!K1872&amp;      IF(SOURCE!$W$2-LEN(SOURCE!K1872) &gt;= 0, REPT(" ",SOURCE!$W$2-LEN(SOURCE!K1872)), "")&amp;
  ", "&amp; SOURCE!L1872&amp;      IF(SOURCE!$Y$2-LEN(SOURCE!L1872) &gt;= 0, REPT(" ",SOURCE!$Y$2-LEN(SOURCE!L1872)), "")&amp;
      "},"&amp;IF(SOURCE!M1872&lt;&gt;"","   "&amp;SOURCE!M1872,"")
 )
)</f>
        <v>/* 2180 */  { fnJMUSERmode,                256+28,                      "",                                            "K_28U",                                       0,       0,       CAT_NONE, SLS_UNCHANGED, US_UNCHANGED},   //JM User mode (Will remove later - reserved)</v>
      </c>
    </row>
    <row r="1873" spans="1:1">
      <c r="A1873" s="14" t="str">
        <f>IF(SOURCE!C1873&lt;0,VLOOKUP(SOURCE!C1873,lookups!A$1:B$25,2,0),
  IF(ISBLANK(SOURCE!C1873),
    "",
    "/* "&amp;TEXT(SOURCE!C1873,"???0")&amp;" *"&amp;
      SOURCE!D1873&amp;", "&amp; IF(SOURCE!$P$2-LEN(SOURCE!D1873) &gt;= 0, REPT(" ",SOURCE!$P$2-LEN(SOURCE!D1873)), "")&amp;
      SOURCE!E1873&amp;", "&amp; IF(SOURCE!$Q$2-LEN(SOURCE!E1873) &gt;= 0, REPT(" ",SOURCE!$Q$2-LEN(SOURCE!E1873)), "")&amp;
      SOURCE!F1873&amp;", "&amp; IF(SOURCE!$R$2-LEN(SOURCE!F1873) &gt;=0, REPT(" ",SOURCE!$R$2-LEN(SOURCE!F1873)), "")&amp;
      SOURCE!G1873&amp;", "&amp; IF(SOURCE!$S$2-LEN(SOURCE!G1873) &gt;= 0, REPT(" ",SOURCE!$S$2-LEN(SOURCE!G1873)), "")&amp;
      TEXT(SOURCE!H1873,"??0")&amp;", "&amp; IF(SOURCE!$T$2-3 &gt;= 0, REPT(" ",SOURCE!$T$2-3), "")&amp;
      TEXT(SOURCE!I1873,"??0")&amp;", "&amp; IF(SOURCE!$U$2-3 &gt;= 0, REPT(" ",SOURCE!$U$2-3), "")&amp;
      SOURCE!J1873&amp;", "&amp; IF(SOURCE!$V$2-LEN(SOURCE!J1873) &gt;= 0, REPT(" ",SOURCE!$V$2-LEN(SOURCE!J1873)), "")&amp;
      SOURCE!K1873&amp;      IF(SOURCE!$W$2-LEN(SOURCE!K1873) &gt;= 0, REPT(" ",SOURCE!$W$2-LEN(SOURCE!K1873)), "")&amp;
  ", "&amp; SOURCE!L1873&amp;      IF(SOURCE!$Y$2-LEN(SOURCE!L1873) &gt;= 0, REPT(" ",SOURCE!$Y$2-LEN(SOURCE!L1873)), "")&amp;
      "},"&amp;IF(SOURCE!M1873&lt;&gt;"","   "&amp;SOURCE!M1873,"")
 )
)</f>
        <v>/* 2181 */  { fnJMUSERmode_f,              256+28,                      "",                                            "Kf28U",                                       0,       0,       CAT_NONE, SLS_UNCHANGED, US_UNCHANGED},   //JM User mode (Will remove later - reserved)</v>
      </c>
    </row>
    <row r="1874" spans="1:1">
      <c r="A1874" s="14" t="str">
        <f>IF(SOURCE!C1874&lt;0,VLOOKUP(SOURCE!C1874,lookups!A$1:B$25,2,0),
  IF(ISBLANK(SOURCE!C1874),
    "",
    "/* "&amp;TEXT(SOURCE!C1874,"???0")&amp;" *"&amp;
      SOURCE!D1874&amp;", "&amp; IF(SOURCE!$P$2-LEN(SOURCE!D1874) &gt;= 0, REPT(" ",SOURCE!$P$2-LEN(SOURCE!D1874)), "")&amp;
      SOURCE!E1874&amp;", "&amp; IF(SOURCE!$Q$2-LEN(SOURCE!E1874) &gt;= 0, REPT(" ",SOURCE!$Q$2-LEN(SOURCE!E1874)), "")&amp;
      SOURCE!F1874&amp;", "&amp; IF(SOURCE!$R$2-LEN(SOURCE!F1874) &gt;=0, REPT(" ",SOURCE!$R$2-LEN(SOURCE!F1874)), "")&amp;
      SOURCE!G1874&amp;", "&amp; IF(SOURCE!$S$2-LEN(SOURCE!G1874) &gt;= 0, REPT(" ",SOURCE!$S$2-LEN(SOURCE!G1874)), "")&amp;
      TEXT(SOURCE!H1874,"??0")&amp;", "&amp; IF(SOURCE!$T$2-3 &gt;= 0, REPT(" ",SOURCE!$T$2-3), "")&amp;
      TEXT(SOURCE!I1874,"??0")&amp;", "&amp; IF(SOURCE!$U$2-3 &gt;= 0, REPT(" ",SOURCE!$U$2-3), "")&amp;
      SOURCE!J1874&amp;", "&amp; IF(SOURCE!$V$2-LEN(SOURCE!J1874) &gt;= 0, REPT(" ",SOURCE!$V$2-LEN(SOURCE!J1874)), "")&amp;
      SOURCE!K1874&amp;      IF(SOURCE!$W$2-LEN(SOURCE!K1874) &gt;= 0, REPT(" ",SOURCE!$W$2-LEN(SOURCE!K1874)), "")&amp;
  ", "&amp; SOURCE!L1874&amp;      IF(SOURCE!$Y$2-LEN(SOURCE!L1874) &gt;= 0, REPT(" ",SOURCE!$Y$2-LEN(SOURCE!L1874)), "")&amp;
      "},"&amp;IF(SOURCE!M1874&lt;&gt;"","   "&amp;SOURCE!M1874,"")
 )
)</f>
        <v>/* 2182 */  { fnJMUSERmode_g,              256+28,                      "",                                            "Kg28U",                                       0,       0,       CAT_NONE, SLS_UNCHANGED, US_UNCHANGED},   //JM User mode (Will remove later - reserved)</v>
      </c>
    </row>
    <row r="1875" spans="1:1">
      <c r="A1875" s="14" t="str">
        <f>IF(SOURCE!C1875&lt;0,VLOOKUP(SOURCE!C1875,lookups!A$1:B$25,2,0),
  IF(ISBLANK(SOURCE!C1875),
    "",
    "/* "&amp;TEXT(SOURCE!C1875,"???0")&amp;" *"&amp;
      SOURCE!D1875&amp;", "&amp; IF(SOURCE!$P$2-LEN(SOURCE!D1875) &gt;= 0, REPT(" ",SOURCE!$P$2-LEN(SOURCE!D1875)), "")&amp;
      SOURCE!E1875&amp;", "&amp; IF(SOURCE!$Q$2-LEN(SOURCE!E1875) &gt;= 0, REPT(" ",SOURCE!$Q$2-LEN(SOURCE!E1875)), "")&amp;
      SOURCE!F1875&amp;", "&amp; IF(SOURCE!$R$2-LEN(SOURCE!F1875) &gt;=0, REPT(" ",SOURCE!$R$2-LEN(SOURCE!F1875)), "")&amp;
      SOURCE!G1875&amp;", "&amp; IF(SOURCE!$S$2-LEN(SOURCE!G1875) &gt;= 0, REPT(" ",SOURCE!$S$2-LEN(SOURCE!G1875)), "")&amp;
      TEXT(SOURCE!H1875,"??0")&amp;", "&amp; IF(SOURCE!$T$2-3 &gt;= 0, REPT(" ",SOURCE!$T$2-3), "")&amp;
      TEXT(SOURCE!I1875,"??0")&amp;", "&amp; IF(SOURCE!$U$2-3 &gt;= 0, REPT(" ",SOURCE!$U$2-3), "")&amp;
      SOURCE!J1875&amp;", "&amp; IF(SOURCE!$V$2-LEN(SOURCE!J1875) &gt;= 0, REPT(" ",SOURCE!$V$2-LEN(SOURCE!J1875)), "")&amp;
      SOURCE!K1875&amp;      IF(SOURCE!$W$2-LEN(SOURCE!K1875) &gt;= 0, REPT(" ",SOURCE!$W$2-LEN(SOURCE!K1875)), "")&amp;
  ", "&amp; SOURCE!L1875&amp;      IF(SOURCE!$Y$2-LEN(SOURCE!L1875) &gt;= 0, REPT(" ",SOURCE!$Y$2-LEN(SOURCE!L1875)), "")&amp;
      "},"&amp;IF(SOURCE!M1875&lt;&gt;"","   "&amp;SOURCE!M1875,"")
 )
)</f>
        <v>/* 2183 */  { fnJMUSERmode,                256+29,                      "",                                            "K_29U",                                       0,       0,       CAT_NONE, SLS_UNCHANGED, US_UNCHANGED},   //JM User mode (Will remove later - reserved)</v>
      </c>
    </row>
    <row r="1876" spans="1:1">
      <c r="A1876" s="14" t="str">
        <f>IF(SOURCE!C1876&lt;0,VLOOKUP(SOURCE!C1876,lookups!A$1:B$25,2,0),
  IF(ISBLANK(SOURCE!C1876),
    "",
    "/* "&amp;TEXT(SOURCE!C1876,"???0")&amp;" *"&amp;
      SOURCE!D1876&amp;", "&amp; IF(SOURCE!$P$2-LEN(SOURCE!D1876) &gt;= 0, REPT(" ",SOURCE!$P$2-LEN(SOURCE!D1876)), "")&amp;
      SOURCE!E1876&amp;", "&amp; IF(SOURCE!$Q$2-LEN(SOURCE!E1876) &gt;= 0, REPT(" ",SOURCE!$Q$2-LEN(SOURCE!E1876)), "")&amp;
      SOURCE!F1876&amp;", "&amp; IF(SOURCE!$R$2-LEN(SOURCE!F1876) &gt;=0, REPT(" ",SOURCE!$R$2-LEN(SOURCE!F1876)), "")&amp;
      SOURCE!G1876&amp;", "&amp; IF(SOURCE!$S$2-LEN(SOURCE!G1876) &gt;= 0, REPT(" ",SOURCE!$S$2-LEN(SOURCE!G1876)), "")&amp;
      TEXT(SOURCE!H1876,"??0")&amp;", "&amp; IF(SOURCE!$T$2-3 &gt;= 0, REPT(" ",SOURCE!$T$2-3), "")&amp;
      TEXT(SOURCE!I1876,"??0")&amp;", "&amp; IF(SOURCE!$U$2-3 &gt;= 0, REPT(" ",SOURCE!$U$2-3), "")&amp;
      SOURCE!J1876&amp;", "&amp; IF(SOURCE!$V$2-LEN(SOURCE!J1876) &gt;= 0, REPT(" ",SOURCE!$V$2-LEN(SOURCE!J1876)), "")&amp;
      SOURCE!K1876&amp;      IF(SOURCE!$W$2-LEN(SOURCE!K1876) &gt;= 0, REPT(" ",SOURCE!$W$2-LEN(SOURCE!K1876)), "")&amp;
  ", "&amp; SOURCE!L1876&amp;      IF(SOURCE!$Y$2-LEN(SOURCE!L1876) &gt;= 0, REPT(" ",SOURCE!$Y$2-LEN(SOURCE!L1876)), "")&amp;
      "},"&amp;IF(SOURCE!M1876&lt;&gt;"","   "&amp;SOURCE!M1876,"")
 )
)</f>
        <v>/* 2184 */  { fnJMUSERmode_f,              256+29,                      "",                                            "Kf29U",                                       0,       0,       CAT_NONE, SLS_UNCHANGED, US_UNCHANGED},   //JM User mode (Will remove later - reserved)</v>
      </c>
    </row>
    <row r="1877" spans="1:1">
      <c r="A1877" s="14" t="str">
        <f>IF(SOURCE!C1877&lt;0,VLOOKUP(SOURCE!C1877,lookups!A$1:B$25,2,0),
  IF(ISBLANK(SOURCE!C1877),
    "",
    "/* "&amp;TEXT(SOURCE!C1877,"???0")&amp;" *"&amp;
      SOURCE!D1877&amp;", "&amp; IF(SOURCE!$P$2-LEN(SOURCE!D1877) &gt;= 0, REPT(" ",SOURCE!$P$2-LEN(SOURCE!D1877)), "")&amp;
      SOURCE!E1877&amp;", "&amp; IF(SOURCE!$Q$2-LEN(SOURCE!E1877) &gt;= 0, REPT(" ",SOURCE!$Q$2-LEN(SOURCE!E1877)), "")&amp;
      SOURCE!F1877&amp;", "&amp; IF(SOURCE!$R$2-LEN(SOURCE!F1877) &gt;=0, REPT(" ",SOURCE!$R$2-LEN(SOURCE!F1877)), "")&amp;
      SOURCE!G1877&amp;", "&amp; IF(SOURCE!$S$2-LEN(SOURCE!G1877) &gt;= 0, REPT(" ",SOURCE!$S$2-LEN(SOURCE!G1877)), "")&amp;
      TEXT(SOURCE!H1877,"??0")&amp;", "&amp; IF(SOURCE!$T$2-3 &gt;= 0, REPT(" ",SOURCE!$T$2-3), "")&amp;
      TEXT(SOURCE!I1877,"??0")&amp;", "&amp; IF(SOURCE!$U$2-3 &gt;= 0, REPT(" ",SOURCE!$U$2-3), "")&amp;
      SOURCE!J1877&amp;", "&amp; IF(SOURCE!$V$2-LEN(SOURCE!J1877) &gt;= 0, REPT(" ",SOURCE!$V$2-LEN(SOURCE!J1877)), "")&amp;
      SOURCE!K1877&amp;      IF(SOURCE!$W$2-LEN(SOURCE!K1877) &gt;= 0, REPT(" ",SOURCE!$W$2-LEN(SOURCE!K1877)), "")&amp;
  ", "&amp; SOURCE!L1877&amp;      IF(SOURCE!$Y$2-LEN(SOURCE!L1877) &gt;= 0, REPT(" ",SOURCE!$Y$2-LEN(SOURCE!L1877)), "")&amp;
      "},"&amp;IF(SOURCE!M1877&lt;&gt;"","   "&amp;SOURCE!M1877,"")
 )
)</f>
        <v>/* 2185 */  { fnJMUSERmode_g,              256+29,                      "",                                            "Kg29U",                                       0,       0,       CAT_NONE, SLS_UNCHANGED, US_UNCHANGED},   //JM User mode (Will remove later - reserved)</v>
      </c>
    </row>
    <row r="1878" spans="1:1">
      <c r="A1878" s="14" t="str">
        <f>IF(SOURCE!C1878&lt;0,VLOOKUP(SOURCE!C1878,lookups!A$1:B$25,2,0),
  IF(ISBLANK(SOURCE!C1878),
    "",
    "/* "&amp;TEXT(SOURCE!C1878,"???0")&amp;" *"&amp;
      SOURCE!D1878&amp;", "&amp; IF(SOURCE!$P$2-LEN(SOURCE!D1878) &gt;= 0, REPT(" ",SOURCE!$P$2-LEN(SOURCE!D1878)), "")&amp;
      SOURCE!E1878&amp;", "&amp; IF(SOURCE!$Q$2-LEN(SOURCE!E1878) &gt;= 0, REPT(" ",SOURCE!$Q$2-LEN(SOURCE!E1878)), "")&amp;
      SOURCE!F1878&amp;", "&amp; IF(SOURCE!$R$2-LEN(SOURCE!F1878) &gt;=0, REPT(" ",SOURCE!$R$2-LEN(SOURCE!F1878)), "")&amp;
      SOURCE!G1878&amp;", "&amp; IF(SOURCE!$S$2-LEN(SOURCE!G1878) &gt;= 0, REPT(" ",SOURCE!$S$2-LEN(SOURCE!G1878)), "")&amp;
      TEXT(SOURCE!H1878,"??0")&amp;", "&amp; IF(SOURCE!$T$2-3 &gt;= 0, REPT(" ",SOURCE!$T$2-3), "")&amp;
      TEXT(SOURCE!I1878,"??0")&amp;", "&amp; IF(SOURCE!$U$2-3 &gt;= 0, REPT(" ",SOURCE!$U$2-3), "")&amp;
      SOURCE!J1878&amp;", "&amp; IF(SOURCE!$V$2-LEN(SOURCE!J1878) &gt;= 0, REPT(" ",SOURCE!$V$2-LEN(SOURCE!J1878)), "")&amp;
      SOURCE!K1878&amp;      IF(SOURCE!$W$2-LEN(SOURCE!K1878) &gt;= 0, REPT(" ",SOURCE!$W$2-LEN(SOURCE!K1878)), "")&amp;
  ", "&amp; SOURCE!L1878&amp;      IF(SOURCE!$Y$2-LEN(SOURCE!L1878) &gt;= 0, REPT(" ",SOURCE!$Y$2-LEN(SOURCE!L1878)), "")&amp;
      "},"&amp;IF(SOURCE!M1878&lt;&gt;"","   "&amp;SOURCE!M1878,"")
 )
)</f>
        <v>/* 2186 */  { fnJMUSERmode,                256+30,                      "",                                            "K_30U",                                       0,       0,       CAT_NONE, SLS_UNCHANGED, US_UNCHANGED},   //JM User mode (Will remove later - reserved)</v>
      </c>
    </row>
    <row r="1879" spans="1:1">
      <c r="A1879" s="14" t="str">
        <f>IF(SOURCE!C1879&lt;0,VLOOKUP(SOURCE!C1879,lookups!A$1:B$25,2,0),
  IF(ISBLANK(SOURCE!C1879),
    "",
    "/* "&amp;TEXT(SOURCE!C1879,"???0")&amp;" *"&amp;
      SOURCE!D1879&amp;", "&amp; IF(SOURCE!$P$2-LEN(SOURCE!D1879) &gt;= 0, REPT(" ",SOURCE!$P$2-LEN(SOURCE!D1879)), "")&amp;
      SOURCE!E1879&amp;", "&amp; IF(SOURCE!$Q$2-LEN(SOURCE!E1879) &gt;= 0, REPT(" ",SOURCE!$Q$2-LEN(SOURCE!E1879)), "")&amp;
      SOURCE!F1879&amp;", "&amp; IF(SOURCE!$R$2-LEN(SOURCE!F1879) &gt;=0, REPT(" ",SOURCE!$R$2-LEN(SOURCE!F1879)), "")&amp;
      SOURCE!G1879&amp;", "&amp; IF(SOURCE!$S$2-LEN(SOURCE!G1879) &gt;= 0, REPT(" ",SOURCE!$S$2-LEN(SOURCE!G1879)), "")&amp;
      TEXT(SOURCE!H1879,"??0")&amp;", "&amp; IF(SOURCE!$T$2-3 &gt;= 0, REPT(" ",SOURCE!$T$2-3), "")&amp;
      TEXT(SOURCE!I1879,"??0")&amp;", "&amp; IF(SOURCE!$U$2-3 &gt;= 0, REPT(" ",SOURCE!$U$2-3), "")&amp;
      SOURCE!J1879&amp;", "&amp; IF(SOURCE!$V$2-LEN(SOURCE!J1879) &gt;= 0, REPT(" ",SOURCE!$V$2-LEN(SOURCE!J1879)), "")&amp;
      SOURCE!K1879&amp;      IF(SOURCE!$W$2-LEN(SOURCE!K1879) &gt;= 0, REPT(" ",SOURCE!$W$2-LEN(SOURCE!K1879)), "")&amp;
  ", "&amp; SOURCE!L1879&amp;      IF(SOURCE!$Y$2-LEN(SOURCE!L1879) &gt;= 0, REPT(" ",SOURCE!$Y$2-LEN(SOURCE!L1879)), "")&amp;
      "},"&amp;IF(SOURCE!M1879&lt;&gt;"","   "&amp;SOURCE!M1879,"")
 )
)</f>
        <v>/* 2187 */  { fnJMUSERmode_f,              256+30,                      "",                                            "Kf30U",                                       0,       0,       CAT_NONE, SLS_UNCHANGED, US_UNCHANGED},   //JM User mode (Will remove later - reserved)</v>
      </c>
    </row>
    <row r="1880" spans="1:1">
      <c r="A1880" s="14" t="str">
        <f>IF(SOURCE!C1880&lt;0,VLOOKUP(SOURCE!C1880,lookups!A$1:B$25,2,0),
  IF(ISBLANK(SOURCE!C1880),
    "",
    "/* "&amp;TEXT(SOURCE!C1880,"???0")&amp;" *"&amp;
      SOURCE!D1880&amp;", "&amp; IF(SOURCE!$P$2-LEN(SOURCE!D1880) &gt;= 0, REPT(" ",SOURCE!$P$2-LEN(SOURCE!D1880)), "")&amp;
      SOURCE!E1880&amp;", "&amp; IF(SOURCE!$Q$2-LEN(SOURCE!E1880) &gt;= 0, REPT(" ",SOURCE!$Q$2-LEN(SOURCE!E1880)), "")&amp;
      SOURCE!F1880&amp;", "&amp; IF(SOURCE!$R$2-LEN(SOURCE!F1880) &gt;=0, REPT(" ",SOURCE!$R$2-LEN(SOURCE!F1880)), "")&amp;
      SOURCE!G1880&amp;", "&amp; IF(SOURCE!$S$2-LEN(SOURCE!G1880) &gt;= 0, REPT(" ",SOURCE!$S$2-LEN(SOURCE!G1880)), "")&amp;
      TEXT(SOURCE!H1880,"??0")&amp;", "&amp; IF(SOURCE!$T$2-3 &gt;= 0, REPT(" ",SOURCE!$T$2-3), "")&amp;
      TEXT(SOURCE!I1880,"??0")&amp;", "&amp; IF(SOURCE!$U$2-3 &gt;= 0, REPT(" ",SOURCE!$U$2-3), "")&amp;
      SOURCE!J1880&amp;", "&amp; IF(SOURCE!$V$2-LEN(SOURCE!J1880) &gt;= 0, REPT(" ",SOURCE!$V$2-LEN(SOURCE!J1880)), "")&amp;
      SOURCE!K1880&amp;      IF(SOURCE!$W$2-LEN(SOURCE!K1880) &gt;= 0, REPT(" ",SOURCE!$W$2-LEN(SOURCE!K1880)), "")&amp;
  ", "&amp; SOURCE!L1880&amp;      IF(SOURCE!$Y$2-LEN(SOURCE!L1880) &gt;= 0, REPT(" ",SOURCE!$Y$2-LEN(SOURCE!L1880)), "")&amp;
      "},"&amp;IF(SOURCE!M1880&lt;&gt;"","   "&amp;SOURCE!M1880,"")
 )
)</f>
        <v>/* 2188 */  { fnJMUSERmode_g,              256+30,                      "",                                            "Kg30U",                                       0,       0,       CAT_NONE, SLS_UNCHANGED, US_UNCHANGED},   //JM User mode (Will remove later - reserved)</v>
      </c>
    </row>
    <row r="1881" spans="1:1">
      <c r="A1881" s="14" t="str">
        <f>IF(SOURCE!C1881&lt;0,VLOOKUP(SOURCE!C1881,lookups!A$1:B$25,2,0),
  IF(ISBLANK(SOURCE!C1881),
    "",
    "/* "&amp;TEXT(SOURCE!C1881,"???0")&amp;" *"&amp;
      SOURCE!D1881&amp;", "&amp; IF(SOURCE!$P$2-LEN(SOURCE!D1881) &gt;= 0, REPT(" ",SOURCE!$P$2-LEN(SOURCE!D1881)), "")&amp;
      SOURCE!E1881&amp;", "&amp; IF(SOURCE!$Q$2-LEN(SOURCE!E1881) &gt;= 0, REPT(" ",SOURCE!$Q$2-LEN(SOURCE!E1881)), "")&amp;
      SOURCE!F1881&amp;", "&amp; IF(SOURCE!$R$2-LEN(SOURCE!F1881) &gt;=0, REPT(" ",SOURCE!$R$2-LEN(SOURCE!F1881)), "")&amp;
      SOURCE!G1881&amp;", "&amp; IF(SOURCE!$S$2-LEN(SOURCE!G1881) &gt;= 0, REPT(" ",SOURCE!$S$2-LEN(SOURCE!G1881)), "")&amp;
      TEXT(SOURCE!H1881,"??0")&amp;", "&amp; IF(SOURCE!$T$2-3 &gt;= 0, REPT(" ",SOURCE!$T$2-3), "")&amp;
      TEXT(SOURCE!I1881,"??0")&amp;", "&amp; IF(SOURCE!$U$2-3 &gt;= 0, REPT(" ",SOURCE!$U$2-3), "")&amp;
      SOURCE!J1881&amp;", "&amp; IF(SOURCE!$V$2-LEN(SOURCE!J1881) &gt;= 0, REPT(" ",SOURCE!$V$2-LEN(SOURCE!J1881)), "")&amp;
      SOURCE!K1881&amp;      IF(SOURCE!$W$2-LEN(SOURCE!K1881) &gt;= 0, REPT(" ",SOURCE!$W$2-LEN(SOURCE!K1881)), "")&amp;
  ", "&amp; SOURCE!L1881&amp;      IF(SOURCE!$Y$2-LEN(SOURCE!L1881) &gt;= 0, REPT(" ",SOURCE!$Y$2-LEN(SOURCE!L1881)), "")&amp;
      "},"&amp;IF(SOURCE!M1881&lt;&gt;"","   "&amp;SOURCE!M1881,"")
 )
)</f>
        <v>/* 2189 */  { fnJMUSERmode,                256+31,                      "",                                            "K_31U",                                       0,       0,       CAT_NONE, SLS_UNCHANGED, US_UNCHANGED},   //JM User mode (Will remove later - reserved)</v>
      </c>
    </row>
    <row r="1882" spans="1:1">
      <c r="A1882" s="14" t="str">
        <f>IF(SOURCE!C1882&lt;0,VLOOKUP(SOURCE!C1882,lookups!A$1:B$25,2,0),
  IF(ISBLANK(SOURCE!C1882),
    "",
    "/* "&amp;TEXT(SOURCE!C1882,"???0")&amp;" *"&amp;
      SOURCE!D1882&amp;", "&amp; IF(SOURCE!$P$2-LEN(SOURCE!D1882) &gt;= 0, REPT(" ",SOURCE!$P$2-LEN(SOURCE!D1882)), "")&amp;
      SOURCE!E1882&amp;", "&amp; IF(SOURCE!$Q$2-LEN(SOURCE!E1882) &gt;= 0, REPT(" ",SOURCE!$Q$2-LEN(SOURCE!E1882)), "")&amp;
      SOURCE!F1882&amp;", "&amp; IF(SOURCE!$R$2-LEN(SOURCE!F1882) &gt;=0, REPT(" ",SOURCE!$R$2-LEN(SOURCE!F1882)), "")&amp;
      SOURCE!G1882&amp;", "&amp; IF(SOURCE!$S$2-LEN(SOURCE!G1882) &gt;= 0, REPT(" ",SOURCE!$S$2-LEN(SOURCE!G1882)), "")&amp;
      TEXT(SOURCE!H1882,"??0")&amp;", "&amp; IF(SOURCE!$T$2-3 &gt;= 0, REPT(" ",SOURCE!$T$2-3), "")&amp;
      TEXT(SOURCE!I1882,"??0")&amp;", "&amp; IF(SOURCE!$U$2-3 &gt;= 0, REPT(" ",SOURCE!$U$2-3), "")&amp;
      SOURCE!J1882&amp;", "&amp; IF(SOURCE!$V$2-LEN(SOURCE!J1882) &gt;= 0, REPT(" ",SOURCE!$V$2-LEN(SOURCE!J1882)), "")&amp;
      SOURCE!K1882&amp;      IF(SOURCE!$W$2-LEN(SOURCE!K1882) &gt;= 0, REPT(" ",SOURCE!$W$2-LEN(SOURCE!K1882)), "")&amp;
  ", "&amp; SOURCE!L1882&amp;      IF(SOURCE!$Y$2-LEN(SOURCE!L1882) &gt;= 0, REPT(" ",SOURCE!$Y$2-LEN(SOURCE!L1882)), "")&amp;
      "},"&amp;IF(SOURCE!M1882&lt;&gt;"","   "&amp;SOURCE!M1882,"")
 )
)</f>
        <v>/* 2190 */  { fnJMUSERmode_f,              256+31,                      "",                                            "Kf31U",                                       0,       0,       CAT_NONE, SLS_UNCHANGED, US_UNCHANGED},   //JM User mode (Will remove later - reserved)</v>
      </c>
    </row>
    <row r="1883" spans="1:1">
      <c r="A1883" s="14" t="str">
        <f>IF(SOURCE!C1883&lt;0,VLOOKUP(SOURCE!C1883,lookups!A$1:B$25,2,0),
  IF(ISBLANK(SOURCE!C1883),
    "",
    "/* "&amp;TEXT(SOURCE!C1883,"???0")&amp;" *"&amp;
      SOURCE!D1883&amp;", "&amp; IF(SOURCE!$P$2-LEN(SOURCE!D1883) &gt;= 0, REPT(" ",SOURCE!$P$2-LEN(SOURCE!D1883)), "")&amp;
      SOURCE!E1883&amp;", "&amp; IF(SOURCE!$Q$2-LEN(SOURCE!E1883) &gt;= 0, REPT(" ",SOURCE!$Q$2-LEN(SOURCE!E1883)), "")&amp;
      SOURCE!F1883&amp;", "&amp; IF(SOURCE!$R$2-LEN(SOURCE!F1883) &gt;=0, REPT(" ",SOURCE!$R$2-LEN(SOURCE!F1883)), "")&amp;
      SOURCE!G1883&amp;", "&amp; IF(SOURCE!$S$2-LEN(SOURCE!G1883) &gt;= 0, REPT(" ",SOURCE!$S$2-LEN(SOURCE!G1883)), "")&amp;
      TEXT(SOURCE!H1883,"??0")&amp;", "&amp; IF(SOURCE!$T$2-3 &gt;= 0, REPT(" ",SOURCE!$T$2-3), "")&amp;
      TEXT(SOURCE!I1883,"??0")&amp;", "&amp; IF(SOURCE!$U$2-3 &gt;= 0, REPT(" ",SOURCE!$U$2-3), "")&amp;
      SOURCE!J1883&amp;", "&amp; IF(SOURCE!$V$2-LEN(SOURCE!J1883) &gt;= 0, REPT(" ",SOURCE!$V$2-LEN(SOURCE!J1883)), "")&amp;
      SOURCE!K1883&amp;      IF(SOURCE!$W$2-LEN(SOURCE!K1883) &gt;= 0, REPT(" ",SOURCE!$W$2-LEN(SOURCE!K1883)), "")&amp;
  ", "&amp; SOURCE!L1883&amp;      IF(SOURCE!$Y$2-LEN(SOURCE!L1883) &gt;= 0, REPT(" ",SOURCE!$Y$2-LEN(SOURCE!L1883)), "")&amp;
      "},"&amp;IF(SOURCE!M1883&lt;&gt;"","   "&amp;SOURCE!M1883,"")
 )
)</f>
        <v>/* 2191 */  { fnJMUSERmode_g,              256+31,                      "",                                            "Kg31U",                                       0,       0,       CAT_NONE, SLS_UNCHANGED, US_UNCHANGED},   //JM User mode (Will remove later - reserved)</v>
      </c>
    </row>
    <row r="1884" spans="1:1">
      <c r="A1884" s="14" t="str">
        <f>IF(SOURCE!C1884&lt;0,VLOOKUP(SOURCE!C1884,lookups!A$1:B$25,2,0),
  IF(ISBLANK(SOURCE!C1884),
    "",
    "/* "&amp;TEXT(SOURCE!C1884,"???0")&amp;" *"&amp;
      SOURCE!D1884&amp;", "&amp; IF(SOURCE!$P$2-LEN(SOURCE!D1884) &gt;= 0, REPT(" ",SOURCE!$P$2-LEN(SOURCE!D1884)), "")&amp;
      SOURCE!E1884&amp;", "&amp; IF(SOURCE!$Q$2-LEN(SOURCE!E1884) &gt;= 0, REPT(" ",SOURCE!$Q$2-LEN(SOURCE!E1884)), "")&amp;
      SOURCE!F1884&amp;", "&amp; IF(SOURCE!$R$2-LEN(SOURCE!F1884) &gt;=0, REPT(" ",SOURCE!$R$2-LEN(SOURCE!F1884)), "")&amp;
      SOURCE!G1884&amp;", "&amp; IF(SOURCE!$S$2-LEN(SOURCE!G1884) &gt;= 0, REPT(" ",SOURCE!$S$2-LEN(SOURCE!G1884)), "")&amp;
      TEXT(SOURCE!H1884,"??0")&amp;", "&amp; IF(SOURCE!$T$2-3 &gt;= 0, REPT(" ",SOURCE!$T$2-3), "")&amp;
      TEXT(SOURCE!I1884,"??0")&amp;", "&amp; IF(SOURCE!$U$2-3 &gt;= 0, REPT(" ",SOURCE!$U$2-3), "")&amp;
      SOURCE!J1884&amp;", "&amp; IF(SOURCE!$V$2-LEN(SOURCE!J1884) &gt;= 0, REPT(" ",SOURCE!$V$2-LEN(SOURCE!J1884)), "")&amp;
      SOURCE!K1884&amp;      IF(SOURCE!$W$2-LEN(SOURCE!K1884) &gt;= 0, REPT(" ",SOURCE!$W$2-LEN(SOURCE!K1884)), "")&amp;
  ", "&amp; SOURCE!L1884&amp;      IF(SOURCE!$Y$2-LEN(SOURCE!L1884) &gt;= 0, REPT(" ",SOURCE!$Y$2-LEN(SOURCE!L1884)), "")&amp;
      "},"&amp;IF(SOURCE!M1884&lt;&gt;"","   "&amp;SOURCE!M1884,"")
 )
)</f>
        <v>/* 2192 */  { fnJMUSERmode,                256+32,                      "",                                            "K_32U",                                       0,       0,       CAT_NONE, SLS_UNCHANGED, US_UNCHANGED},   //JM User mode (Will remove later - reserved)</v>
      </c>
    </row>
    <row r="1885" spans="1:1">
      <c r="A1885" s="14" t="str">
        <f>IF(SOURCE!C1885&lt;0,VLOOKUP(SOURCE!C1885,lookups!A$1:B$25,2,0),
  IF(ISBLANK(SOURCE!C1885),
    "",
    "/* "&amp;TEXT(SOURCE!C1885,"???0")&amp;" *"&amp;
      SOURCE!D1885&amp;", "&amp; IF(SOURCE!$P$2-LEN(SOURCE!D1885) &gt;= 0, REPT(" ",SOURCE!$P$2-LEN(SOURCE!D1885)), "")&amp;
      SOURCE!E1885&amp;", "&amp; IF(SOURCE!$Q$2-LEN(SOURCE!E1885) &gt;= 0, REPT(" ",SOURCE!$Q$2-LEN(SOURCE!E1885)), "")&amp;
      SOURCE!F1885&amp;", "&amp; IF(SOURCE!$R$2-LEN(SOURCE!F1885) &gt;=0, REPT(" ",SOURCE!$R$2-LEN(SOURCE!F1885)), "")&amp;
      SOURCE!G1885&amp;", "&amp; IF(SOURCE!$S$2-LEN(SOURCE!G1885) &gt;= 0, REPT(" ",SOURCE!$S$2-LEN(SOURCE!G1885)), "")&amp;
      TEXT(SOURCE!H1885,"??0")&amp;", "&amp; IF(SOURCE!$T$2-3 &gt;= 0, REPT(" ",SOURCE!$T$2-3), "")&amp;
      TEXT(SOURCE!I1885,"??0")&amp;", "&amp; IF(SOURCE!$U$2-3 &gt;= 0, REPT(" ",SOURCE!$U$2-3), "")&amp;
      SOURCE!J1885&amp;", "&amp; IF(SOURCE!$V$2-LEN(SOURCE!J1885) &gt;= 0, REPT(" ",SOURCE!$V$2-LEN(SOURCE!J1885)), "")&amp;
      SOURCE!K1885&amp;      IF(SOURCE!$W$2-LEN(SOURCE!K1885) &gt;= 0, REPT(" ",SOURCE!$W$2-LEN(SOURCE!K1885)), "")&amp;
  ", "&amp; SOURCE!L1885&amp;      IF(SOURCE!$Y$2-LEN(SOURCE!L1885) &gt;= 0, REPT(" ",SOURCE!$Y$2-LEN(SOURCE!L1885)), "")&amp;
      "},"&amp;IF(SOURCE!M1885&lt;&gt;"","   "&amp;SOURCE!M1885,"")
 )
)</f>
        <v>/* 2193 */  { fnJMUSERmode_f,              256+32,                      "",                                            "Kf32U",                                       0,       0,       CAT_NONE, SLS_UNCHANGED, US_UNCHANGED},   //JM User mode (Will remove later - reserved)</v>
      </c>
    </row>
    <row r="1886" spans="1:1">
      <c r="A1886" s="14" t="str">
        <f>IF(SOURCE!C1886&lt;0,VLOOKUP(SOURCE!C1886,lookups!A$1:B$25,2,0),
  IF(ISBLANK(SOURCE!C1886),
    "",
    "/* "&amp;TEXT(SOURCE!C1886,"???0")&amp;" *"&amp;
      SOURCE!D1886&amp;", "&amp; IF(SOURCE!$P$2-LEN(SOURCE!D1886) &gt;= 0, REPT(" ",SOURCE!$P$2-LEN(SOURCE!D1886)), "")&amp;
      SOURCE!E1886&amp;", "&amp; IF(SOURCE!$Q$2-LEN(SOURCE!E1886) &gt;= 0, REPT(" ",SOURCE!$Q$2-LEN(SOURCE!E1886)), "")&amp;
      SOURCE!F1886&amp;", "&amp; IF(SOURCE!$R$2-LEN(SOURCE!F1886) &gt;=0, REPT(" ",SOURCE!$R$2-LEN(SOURCE!F1886)), "")&amp;
      SOURCE!G1886&amp;", "&amp; IF(SOURCE!$S$2-LEN(SOURCE!G1886) &gt;= 0, REPT(" ",SOURCE!$S$2-LEN(SOURCE!G1886)), "")&amp;
      TEXT(SOURCE!H1886,"??0")&amp;", "&amp; IF(SOURCE!$T$2-3 &gt;= 0, REPT(" ",SOURCE!$T$2-3), "")&amp;
      TEXT(SOURCE!I1886,"??0")&amp;", "&amp; IF(SOURCE!$U$2-3 &gt;= 0, REPT(" ",SOURCE!$U$2-3), "")&amp;
      SOURCE!J1886&amp;", "&amp; IF(SOURCE!$V$2-LEN(SOURCE!J1886) &gt;= 0, REPT(" ",SOURCE!$V$2-LEN(SOURCE!J1886)), "")&amp;
      SOURCE!K1886&amp;      IF(SOURCE!$W$2-LEN(SOURCE!K1886) &gt;= 0, REPT(" ",SOURCE!$W$2-LEN(SOURCE!K1886)), "")&amp;
  ", "&amp; SOURCE!L1886&amp;      IF(SOURCE!$Y$2-LEN(SOURCE!L1886) &gt;= 0, REPT(" ",SOURCE!$Y$2-LEN(SOURCE!L1886)), "")&amp;
      "},"&amp;IF(SOURCE!M1886&lt;&gt;"","   "&amp;SOURCE!M1886,"")
 )
)</f>
        <v>/* 2194 */  { fnJMUSERmode_g,              256+32,                      "",                                            "Kg32U",                                       0,       0,       CAT_NONE, SLS_UNCHANGED, US_UNCHANGED},   //JM User mode (Will remove later - reserved)</v>
      </c>
    </row>
    <row r="1887" spans="1:1">
      <c r="A1887" s="14" t="str">
        <f>IF(SOURCE!C1887&lt;0,VLOOKUP(SOURCE!C1887,lookups!A$1:B$25,2,0),
  IF(ISBLANK(SOURCE!C1887),
    "",
    "/* "&amp;TEXT(SOURCE!C1887,"???0")&amp;" *"&amp;
      SOURCE!D1887&amp;", "&amp; IF(SOURCE!$P$2-LEN(SOURCE!D1887) &gt;= 0, REPT(" ",SOURCE!$P$2-LEN(SOURCE!D1887)), "")&amp;
      SOURCE!E1887&amp;", "&amp; IF(SOURCE!$Q$2-LEN(SOURCE!E1887) &gt;= 0, REPT(" ",SOURCE!$Q$2-LEN(SOURCE!E1887)), "")&amp;
      SOURCE!F1887&amp;", "&amp; IF(SOURCE!$R$2-LEN(SOURCE!F1887) &gt;=0, REPT(" ",SOURCE!$R$2-LEN(SOURCE!F1887)), "")&amp;
      SOURCE!G1887&amp;", "&amp; IF(SOURCE!$S$2-LEN(SOURCE!G1887) &gt;= 0, REPT(" ",SOURCE!$S$2-LEN(SOURCE!G1887)), "")&amp;
      TEXT(SOURCE!H1887,"??0")&amp;", "&amp; IF(SOURCE!$T$2-3 &gt;= 0, REPT(" ",SOURCE!$T$2-3), "")&amp;
      TEXT(SOURCE!I1887,"??0")&amp;", "&amp; IF(SOURCE!$U$2-3 &gt;= 0, REPT(" ",SOURCE!$U$2-3), "")&amp;
      SOURCE!J1887&amp;", "&amp; IF(SOURCE!$V$2-LEN(SOURCE!J1887) &gt;= 0, REPT(" ",SOURCE!$V$2-LEN(SOURCE!J1887)), "")&amp;
      SOURCE!K1887&amp;      IF(SOURCE!$W$2-LEN(SOURCE!K1887) &gt;= 0, REPT(" ",SOURCE!$W$2-LEN(SOURCE!K1887)), "")&amp;
  ", "&amp; SOURCE!L1887&amp;      IF(SOURCE!$Y$2-LEN(SOURCE!L1887) &gt;= 0, REPT(" ",SOURCE!$Y$2-LEN(SOURCE!L1887)), "")&amp;
      "},"&amp;IF(SOURCE!M1887&lt;&gt;"","   "&amp;SOURCE!M1887,"")
 )
)</f>
        <v>/* 2195 */  { fnJMUSERmode,                256+33,                      "",                                            "K_33U",                                       0,       0,       CAT_NONE, SLS_UNCHANGED, US_UNCHANGED},   //JM User mode (Will remove later - reserved)</v>
      </c>
    </row>
    <row r="1888" spans="1:1">
      <c r="A1888" s="14" t="str">
        <f>IF(SOURCE!C1888&lt;0,VLOOKUP(SOURCE!C1888,lookups!A$1:B$25,2,0),
  IF(ISBLANK(SOURCE!C1888),
    "",
    "/* "&amp;TEXT(SOURCE!C1888,"???0")&amp;" *"&amp;
      SOURCE!D1888&amp;", "&amp; IF(SOURCE!$P$2-LEN(SOURCE!D1888) &gt;= 0, REPT(" ",SOURCE!$P$2-LEN(SOURCE!D1888)), "")&amp;
      SOURCE!E1888&amp;", "&amp; IF(SOURCE!$Q$2-LEN(SOURCE!E1888) &gt;= 0, REPT(" ",SOURCE!$Q$2-LEN(SOURCE!E1888)), "")&amp;
      SOURCE!F1888&amp;", "&amp; IF(SOURCE!$R$2-LEN(SOURCE!F1888) &gt;=0, REPT(" ",SOURCE!$R$2-LEN(SOURCE!F1888)), "")&amp;
      SOURCE!G1888&amp;", "&amp; IF(SOURCE!$S$2-LEN(SOURCE!G1888) &gt;= 0, REPT(" ",SOURCE!$S$2-LEN(SOURCE!G1888)), "")&amp;
      TEXT(SOURCE!H1888,"??0")&amp;", "&amp; IF(SOURCE!$T$2-3 &gt;= 0, REPT(" ",SOURCE!$T$2-3), "")&amp;
      TEXT(SOURCE!I1888,"??0")&amp;", "&amp; IF(SOURCE!$U$2-3 &gt;= 0, REPT(" ",SOURCE!$U$2-3), "")&amp;
      SOURCE!J1888&amp;", "&amp; IF(SOURCE!$V$2-LEN(SOURCE!J1888) &gt;= 0, REPT(" ",SOURCE!$V$2-LEN(SOURCE!J1888)), "")&amp;
      SOURCE!K1888&amp;      IF(SOURCE!$W$2-LEN(SOURCE!K1888) &gt;= 0, REPT(" ",SOURCE!$W$2-LEN(SOURCE!K1888)), "")&amp;
  ", "&amp; SOURCE!L1888&amp;      IF(SOURCE!$Y$2-LEN(SOURCE!L1888) &gt;= 0, REPT(" ",SOURCE!$Y$2-LEN(SOURCE!L1888)), "")&amp;
      "},"&amp;IF(SOURCE!M1888&lt;&gt;"","   "&amp;SOURCE!M1888,"")
 )
)</f>
        <v>/* 2196 */  { fnJMUSERmode_f,              256+33,                      "",                                            "Kf33U",                                       0,       0,       CAT_NONE, SLS_UNCHANGED, US_UNCHANGED},   //JM User mode (Will remove later - reserved)</v>
      </c>
    </row>
    <row r="1889" spans="1:1">
      <c r="A1889" s="14" t="str">
        <f>IF(SOURCE!C1889&lt;0,VLOOKUP(SOURCE!C1889,lookups!A$1:B$25,2,0),
  IF(ISBLANK(SOURCE!C1889),
    "",
    "/* "&amp;TEXT(SOURCE!C1889,"???0")&amp;" *"&amp;
      SOURCE!D1889&amp;", "&amp; IF(SOURCE!$P$2-LEN(SOURCE!D1889) &gt;= 0, REPT(" ",SOURCE!$P$2-LEN(SOURCE!D1889)), "")&amp;
      SOURCE!E1889&amp;", "&amp; IF(SOURCE!$Q$2-LEN(SOURCE!E1889) &gt;= 0, REPT(" ",SOURCE!$Q$2-LEN(SOURCE!E1889)), "")&amp;
      SOURCE!F1889&amp;", "&amp; IF(SOURCE!$R$2-LEN(SOURCE!F1889) &gt;=0, REPT(" ",SOURCE!$R$2-LEN(SOURCE!F1889)), "")&amp;
      SOURCE!G1889&amp;", "&amp; IF(SOURCE!$S$2-LEN(SOURCE!G1889) &gt;= 0, REPT(" ",SOURCE!$S$2-LEN(SOURCE!G1889)), "")&amp;
      TEXT(SOURCE!H1889,"??0")&amp;", "&amp; IF(SOURCE!$T$2-3 &gt;= 0, REPT(" ",SOURCE!$T$2-3), "")&amp;
      TEXT(SOURCE!I1889,"??0")&amp;", "&amp; IF(SOURCE!$U$2-3 &gt;= 0, REPT(" ",SOURCE!$U$2-3), "")&amp;
      SOURCE!J1889&amp;", "&amp; IF(SOURCE!$V$2-LEN(SOURCE!J1889) &gt;= 0, REPT(" ",SOURCE!$V$2-LEN(SOURCE!J1889)), "")&amp;
      SOURCE!K1889&amp;      IF(SOURCE!$W$2-LEN(SOURCE!K1889) &gt;= 0, REPT(" ",SOURCE!$W$2-LEN(SOURCE!K1889)), "")&amp;
  ", "&amp; SOURCE!L1889&amp;      IF(SOURCE!$Y$2-LEN(SOURCE!L1889) &gt;= 0, REPT(" ",SOURCE!$Y$2-LEN(SOURCE!L1889)), "")&amp;
      "},"&amp;IF(SOURCE!M1889&lt;&gt;"","   "&amp;SOURCE!M1889,"")
 )
)</f>
        <v>/* 2197 */  { fnJMUSERmode_g,              256+33,                      "",                                            "Kg33U",                                       0,       0,       CAT_NONE, SLS_UNCHANGED, US_UNCHANGED},   //JM User mode (Will remove later - reserved)</v>
      </c>
    </row>
    <row r="1890" spans="1:1">
      <c r="A1890" s="14" t="str">
        <f>IF(SOURCE!C1890&lt;0,VLOOKUP(SOURCE!C1890,lookups!A$1:B$25,2,0),
  IF(ISBLANK(SOURCE!C1890),
    "",
    "/* "&amp;TEXT(SOURCE!C1890,"???0")&amp;" *"&amp;
      SOURCE!D1890&amp;", "&amp; IF(SOURCE!$P$2-LEN(SOURCE!D1890) &gt;= 0, REPT(" ",SOURCE!$P$2-LEN(SOURCE!D1890)), "")&amp;
      SOURCE!E1890&amp;", "&amp; IF(SOURCE!$Q$2-LEN(SOURCE!E1890) &gt;= 0, REPT(" ",SOURCE!$Q$2-LEN(SOURCE!E1890)), "")&amp;
      SOURCE!F1890&amp;", "&amp; IF(SOURCE!$R$2-LEN(SOURCE!F1890) &gt;=0, REPT(" ",SOURCE!$R$2-LEN(SOURCE!F1890)), "")&amp;
      SOURCE!G1890&amp;", "&amp; IF(SOURCE!$S$2-LEN(SOURCE!G1890) &gt;= 0, REPT(" ",SOURCE!$S$2-LEN(SOURCE!G1890)), "")&amp;
      TEXT(SOURCE!H1890,"??0")&amp;", "&amp; IF(SOURCE!$T$2-3 &gt;= 0, REPT(" ",SOURCE!$T$2-3), "")&amp;
      TEXT(SOURCE!I1890,"??0")&amp;", "&amp; IF(SOURCE!$U$2-3 &gt;= 0, REPT(" ",SOURCE!$U$2-3), "")&amp;
      SOURCE!J1890&amp;", "&amp; IF(SOURCE!$V$2-LEN(SOURCE!J1890) &gt;= 0, REPT(" ",SOURCE!$V$2-LEN(SOURCE!J1890)), "")&amp;
      SOURCE!K1890&amp;      IF(SOURCE!$W$2-LEN(SOURCE!K1890) &gt;= 0, REPT(" ",SOURCE!$W$2-LEN(SOURCE!K1890)), "")&amp;
  ", "&amp; SOURCE!L1890&amp;      IF(SOURCE!$Y$2-LEN(SOURCE!L1890) &gt;= 0, REPT(" ",SOURCE!$Y$2-LEN(SOURCE!L1890)), "")&amp;
      "},"&amp;IF(SOURCE!M1890&lt;&gt;"","   "&amp;SOURCE!M1890,"")
 )
)</f>
        <v>/* 2198 */  { fnJMUSERmode,                256+34,                      "",                                            "K_34U",                                       0,       0,       CAT_NONE, SLS_UNCHANGED, US_UNCHANGED},   //JM User mode (Will remove later - reserved)</v>
      </c>
    </row>
    <row r="1891" spans="1:1">
      <c r="A1891" s="14" t="str">
        <f>IF(SOURCE!C1891&lt;0,VLOOKUP(SOURCE!C1891,lookups!A$1:B$25,2,0),
  IF(ISBLANK(SOURCE!C1891),
    "",
    "/* "&amp;TEXT(SOURCE!C1891,"???0")&amp;" *"&amp;
      SOURCE!D1891&amp;", "&amp; IF(SOURCE!$P$2-LEN(SOURCE!D1891) &gt;= 0, REPT(" ",SOURCE!$P$2-LEN(SOURCE!D1891)), "")&amp;
      SOURCE!E1891&amp;", "&amp; IF(SOURCE!$Q$2-LEN(SOURCE!E1891) &gt;= 0, REPT(" ",SOURCE!$Q$2-LEN(SOURCE!E1891)), "")&amp;
      SOURCE!F1891&amp;", "&amp; IF(SOURCE!$R$2-LEN(SOURCE!F1891) &gt;=0, REPT(" ",SOURCE!$R$2-LEN(SOURCE!F1891)), "")&amp;
      SOURCE!G1891&amp;", "&amp; IF(SOURCE!$S$2-LEN(SOURCE!G1891) &gt;= 0, REPT(" ",SOURCE!$S$2-LEN(SOURCE!G1891)), "")&amp;
      TEXT(SOURCE!H1891,"??0")&amp;", "&amp; IF(SOURCE!$T$2-3 &gt;= 0, REPT(" ",SOURCE!$T$2-3), "")&amp;
      TEXT(SOURCE!I1891,"??0")&amp;", "&amp; IF(SOURCE!$U$2-3 &gt;= 0, REPT(" ",SOURCE!$U$2-3), "")&amp;
      SOURCE!J1891&amp;", "&amp; IF(SOURCE!$V$2-LEN(SOURCE!J1891) &gt;= 0, REPT(" ",SOURCE!$V$2-LEN(SOURCE!J1891)), "")&amp;
      SOURCE!K1891&amp;      IF(SOURCE!$W$2-LEN(SOURCE!K1891) &gt;= 0, REPT(" ",SOURCE!$W$2-LEN(SOURCE!K1891)), "")&amp;
  ", "&amp; SOURCE!L1891&amp;      IF(SOURCE!$Y$2-LEN(SOURCE!L1891) &gt;= 0, REPT(" ",SOURCE!$Y$2-LEN(SOURCE!L1891)), "")&amp;
      "},"&amp;IF(SOURCE!M1891&lt;&gt;"","   "&amp;SOURCE!M1891,"")
 )
)</f>
        <v>/* 2199 */  { fnJMUSERmode_f,              256+34,                      "",                                            "Kf34U",                                       0,       0,       CAT_NONE, SLS_UNCHANGED, US_UNCHANGED},   //JM User mode (Will remove later - reserved)</v>
      </c>
    </row>
    <row r="1892" spans="1:1">
      <c r="A1892" s="14" t="str">
        <f>IF(SOURCE!C1892&lt;0,VLOOKUP(SOURCE!C1892,lookups!A$1:B$25,2,0),
  IF(ISBLANK(SOURCE!C1892),
    "",
    "/* "&amp;TEXT(SOURCE!C1892,"???0")&amp;" *"&amp;
      SOURCE!D1892&amp;", "&amp; IF(SOURCE!$P$2-LEN(SOURCE!D1892) &gt;= 0, REPT(" ",SOURCE!$P$2-LEN(SOURCE!D1892)), "")&amp;
      SOURCE!E1892&amp;", "&amp; IF(SOURCE!$Q$2-LEN(SOURCE!E1892) &gt;= 0, REPT(" ",SOURCE!$Q$2-LEN(SOURCE!E1892)), "")&amp;
      SOURCE!F1892&amp;", "&amp; IF(SOURCE!$R$2-LEN(SOURCE!F1892) &gt;=0, REPT(" ",SOURCE!$R$2-LEN(SOURCE!F1892)), "")&amp;
      SOURCE!G1892&amp;", "&amp; IF(SOURCE!$S$2-LEN(SOURCE!G1892) &gt;= 0, REPT(" ",SOURCE!$S$2-LEN(SOURCE!G1892)), "")&amp;
      TEXT(SOURCE!H1892,"??0")&amp;", "&amp; IF(SOURCE!$T$2-3 &gt;= 0, REPT(" ",SOURCE!$T$2-3), "")&amp;
      TEXT(SOURCE!I1892,"??0")&amp;", "&amp; IF(SOURCE!$U$2-3 &gt;= 0, REPT(" ",SOURCE!$U$2-3), "")&amp;
      SOURCE!J1892&amp;", "&amp; IF(SOURCE!$V$2-LEN(SOURCE!J1892) &gt;= 0, REPT(" ",SOURCE!$V$2-LEN(SOURCE!J1892)), "")&amp;
      SOURCE!K1892&amp;      IF(SOURCE!$W$2-LEN(SOURCE!K1892) &gt;= 0, REPT(" ",SOURCE!$W$2-LEN(SOURCE!K1892)), "")&amp;
  ", "&amp; SOURCE!L1892&amp;      IF(SOURCE!$Y$2-LEN(SOURCE!L1892) &gt;= 0, REPT(" ",SOURCE!$Y$2-LEN(SOURCE!L1892)), "")&amp;
      "},"&amp;IF(SOURCE!M1892&lt;&gt;"","   "&amp;SOURCE!M1892,"")
 )
)</f>
        <v>/* 2200 */  { fnJMUSERmode_g,              256+34,                      "",                                            "Kg34U",                                       0,       0,       CAT_NONE, SLS_UNCHANGED, US_UNCHANGED},   //JM User mode (Will remove later - reserved)</v>
      </c>
    </row>
    <row r="1893" spans="1:1">
      <c r="A1893" s="14" t="str">
        <f>IF(SOURCE!C1893&lt;0,VLOOKUP(SOURCE!C1893,lookups!A$1:B$25,2,0),
  IF(ISBLANK(SOURCE!C1893),
    "",
    "/* "&amp;TEXT(SOURCE!C1893,"???0")&amp;" *"&amp;
      SOURCE!D1893&amp;", "&amp; IF(SOURCE!$P$2-LEN(SOURCE!D1893) &gt;= 0, REPT(" ",SOURCE!$P$2-LEN(SOURCE!D1893)), "")&amp;
      SOURCE!E1893&amp;", "&amp; IF(SOURCE!$Q$2-LEN(SOURCE!E1893) &gt;= 0, REPT(" ",SOURCE!$Q$2-LEN(SOURCE!E1893)), "")&amp;
      SOURCE!F1893&amp;", "&amp; IF(SOURCE!$R$2-LEN(SOURCE!F1893) &gt;=0, REPT(" ",SOURCE!$R$2-LEN(SOURCE!F1893)), "")&amp;
      SOURCE!G1893&amp;", "&amp; IF(SOURCE!$S$2-LEN(SOURCE!G1893) &gt;= 0, REPT(" ",SOURCE!$S$2-LEN(SOURCE!G1893)), "")&amp;
      TEXT(SOURCE!H1893,"??0")&amp;", "&amp; IF(SOURCE!$T$2-3 &gt;= 0, REPT(" ",SOURCE!$T$2-3), "")&amp;
      TEXT(SOURCE!I1893,"??0")&amp;", "&amp; IF(SOURCE!$U$2-3 &gt;= 0, REPT(" ",SOURCE!$U$2-3), "")&amp;
      SOURCE!J1893&amp;", "&amp; IF(SOURCE!$V$2-LEN(SOURCE!J1893) &gt;= 0, REPT(" ",SOURCE!$V$2-LEN(SOURCE!J1893)), "")&amp;
      SOURCE!K1893&amp;      IF(SOURCE!$W$2-LEN(SOURCE!K1893) &gt;= 0, REPT(" ",SOURCE!$W$2-LEN(SOURCE!K1893)), "")&amp;
  ", "&amp; SOURCE!L1893&amp;      IF(SOURCE!$Y$2-LEN(SOURCE!L1893) &gt;= 0, REPT(" ",SOURCE!$Y$2-LEN(SOURCE!L1893)), "")&amp;
      "},"&amp;IF(SOURCE!M1893&lt;&gt;"","   "&amp;SOURCE!M1893,"")
 )
)</f>
        <v>/* 2201 */  { fnJMUSERmode,                256+35,                      "",                                            "K_35U",                                       0,       0,       CAT_NONE, SLS_UNCHANGED, US_UNCHANGED},   //JM User mode (Will remove later - reserved)</v>
      </c>
    </row>
    <row r="1894" spans="1:1">
      <c r="A1894" s="14" t="str">
        <f>IF(SOURCE!C1894&lt;0,VLOOKUP(SOURCE!C1894,lookups!A$1:B$25,2,0),
  IF(ISBLANK(SOURCE!C1894),
    "",
    "/* "&amp;TEXT(SOURCE!C1894,"???0")&amp;" *"&amp;
      SOURCE!D1894&amp;", "&amp; IF(SOURCE!$P$2-LEN(SOURCE!D1894) &gt;= 0, REPT(" ",SOURCE!$P$2-LEN(SOURCE!D1894)), "")&amp;
      SOURCE!E1894&amp;", "&amp; IF(SOURCE!$Q$2-LEN(SOURCE!E1894) &gt;= 0, REPT(" ",SOURCE!$Q$2-LEN(SOURCE!E1894)), "")&amp;
      SOURCE!F1894&amp;", "&amp; IF(SOURCE!$R$2-LEN(SOURCE!F1894) &gt;=0, REPT(" ",SOURCE!$R$2-LEN(SOURCE!F1894)), "")&amp;
      SOURCE!G1894&amp;", "&amp; IF(SOURCE!$S$2-LEN(SOURCE!G1894) &gt;= 0, REPT(" ",SOURCE!$S$2-LEN(SOURCE!G1894)), "")&amp;
      TEXT(SOURCE!H1894,"??0")&amp;", "&amp; IF(SOURCE!$T$2-3 &gt;= 0, REPT(" ",SOURCE!$T$2-3), "")&amp;
      TEXT(SOURCE!I1894,"??0")&amp;", "&amp; IF(SOURCE!$U$2-3 &gt;= 0, REPT(" ",SOURCE!$U$2-3), "")&amp;
      SOURCE!J1894&amp;", "&amp; IF(SOURCE!$V$2-LEN(SOURCE!J1894) &gt;= 0, REPT(" ",SOURCE!$V$2-LEN(SOURCE!J1894)), "")&amp;
      SOURCE!K1894&amp;      IF(SOURCE!$W$2-LEN(SOURCE!K1894) &gt;= 0, REPT(" ",SOURCE!$W$2-LEN(SOURCE!K1894)), "")&amp;
  ", "&amp; SOURCE!L1894&amp;      IF(SOURCE!$Y$2-LEN(SOURCE!L1894) &gt;= 0, REPT(" ",SOURCE!$Y$2-LEN(SOURCE!L1894)), "")&amp;
      "},"&amp;IF(SOURCE!M1894&lt;&gt;"","   "&amp;SOURCE!M1894,"")
 )
)</f>
        <v>/* 2202 */  { fnJMUSERmode_f,              256+35,                      "",                                            "Kf35U",                                       0,       0,       CAT_NONE, SLS_UNCHANGED, US_UNCHANGED},   //JM User mode (Will remove later - reserved)</v>
      </c>
    </row>
    <row r="1895" spans="1:1">
      <c r="A1895" s="14" t="str">
        <f>IF(SOURCE!C1895&lt;0,VLOOKUP(SOURCE!C1895,lookups!A$1:B$25,2,0),
  IF(ISBLANK(SOURCE!C1895),
    "",
    "/* "&amp;TEXT(SOURCE!C1895,"???0")&amp;" *"&amp;
      SOURCE!D1895&amp;", "&amp; IF(SOURCE!$P$2-LEN(SOURCE!D1895) &gt;= 0, REPT(" ",SOURCE!$P$2-LEN(SOURCE!D1895)), "")&amp;
      SOURCE!E1895&amp;", "&amp; IF(SOURCE!$Q$2-LEN(SOURCE!E1895) &gt;= 0, REPT(" ",SOURCE!$Q$2-LEN(SOURCE!E1895)), "")&amp;
      SOURCE!F1895&amp;", "&amp; IF(SOURCE!$R$2-LEN(SOURCE!F1895) &gt;=0, REPT(" ",SOURCE!$R$2-LEN(SOURCE!F1895)), "")&amp;
      SOURCE!G1895&amp;", "&amp; IF(SOURCE!$S$2-LEN(SOURCE!G1895) &gt;= 0, REPT(" ",SOURCE!$S$2-LEN(SOURCE!G1895)), "")&amp;
      TEXT(SOURCE!H1895,"??0")&amp;", "&amp; IF(SOURCE!$T$2-3 &gt;= 0, REPT(" ",SOURCE!$T$2-3), "")&amp;
      TEXT(SOURCE!I1895,"??0")&amp;", "&amp; IF(SOURCE!$U$2-3 &gt;= 0, REPT(" ",SOURCE!$U$2-3), "")&amp;
      SOURCE!J1895&amp;", "&amp; IF(SOURCE!$V$2-LEN(SOURCE!J1895) &gt;= 0, REPT(" ",SOURCE!$V$2-LEN(SOURCE!J1895)), "")&amp;
      SOURCE!K1895&amp;      IF(SOURCE!$W$2-LEN(SOURCE!K1895) &gt;= 0, REPT(" ",SOURCE!$W$2-LEN(SOURCE!K1895)), "")&amp;
  ", "&amp; SOURCE!L1895&amp;      IF(SOURCE!$Y$2-LEN(SOURCE!L1895) &gt;= 0, REPT(" ",SOURCE!$Y$2-LEN(SOURCE!L1895)), "")&amp;
      "},"&amp;IF(SOURCE!M1895&lt;&gt;"","   "&amp;SOURCE!M1895,"")
 )
)</f>
        <v>/* 2203 */  { fnJMUSERmode_g,              256+35,                      "",                                            "Kg35U",                                       0,       0,       CAT_NONE, SLS_UNCHANGED, US_UNCHANGED},   //JM User mode (Will remove later - reserved)</v>
      </c>
    </row>
    <row r="1896" spans="1:1">
      <c r="A1896" s="14" t="str">
        <f>IF(SOURCE!C1896&lt;0,VLOOKUP(SOURCE!C1896,lookups!A$1:B$25,2,0),
  IF(ISBLANK(SOURCE!C1896),
    "",
    "/* "&amp;TEXT(SOURCE!C1896,"???0")&amp;" *"&amp;
      SOURCE!D1896&amp;", "&amp; IF(SOURCE!$P$2-LEN(SOURCE!D1896) &gt;= 0, REPT(" ",SOURCE!$P$2-LEN(SOURCE!D1896)), "")&amp;
      SOURCE!E1896&amp;", "&amp; IF(SOURCE!$Q$2-LEN(SOURCE!E1896) &gt;= 0, REPT(" ",SOURCE!$Q$2-LEN(SOURCE!E1896)), "")&amp;
      SOURCE!F1896&amp;", "&amp; IF(SOURCE!$R$2-LEN(SOURCE!F1896) &gt;=0, REPT(" ",SOURCE!$R$2-LEN(SOURCE!F1896)), "")&amp;
      SOURCE!G1896&amp;", "&amp; IF(SOURCE!$S$2-LEN(SOURCE!G1896) &gt;= 0, REPT(" ",SOURCE!$S$2-LEN(SOURCE!G1896)), "")&amp;
      TEXT(SOURCE!H1896,"??0")&amp;", "&amp; IF(SOURCE!$T$2-3 &gt;= 0, REPT(" ",SOURCE!$T$2-3), "")&amp;
      TEXT(SOURCE!I1896,"??0")&amp;", "&amp; IF(SOURCE!$U$2-3 &gt;= 0, REPT(" ",SOURCE!$U$2-3), "")&amp;
      SOURCE!J1896&amp;", "&amp; IF(SOURCE!$V$2-LEN(SOURCE!J1896) &gt;= 0, REPT(" ",SOURCE!$V$2-LEN(SOURCE!J1896)), "")&amp;
      SOURCE!K1896&amp;      IF(SOURCE!$W$2-LEN(SOURCE!K1896) &gt;= 0, REPT(" ",SOURCE!$W$2-LEN(SOURCE!K1896)), "")&amp;
  ", "&amp; SOURCE!L1896&amp;      IF(SOURCE!$Y$2-LEN(SOURCE!L1896) &gt;= 0, REPT(" ",SOURCE!$Y$2-LEN(SOURCE!L1896)), "")&amp;
      "},"&amp;IF(SOURCE!M1896&lt;&gt;"","   "&amp;SOURCE!M1896,"")
 )
)</f>
        <v>/* 2204 */  { fnJMUSERmode,                256+36,                      "",                                            "K_36U",                                       0,       0,       CAT_NONE, SLS_UNCHANGED, US_UNCHANGED},   //JM User mode (Will remove later - reserved)</v>
      </c>
    </row>
    <row r="1897" spans="1:1">
      <c r="A1897" s="14" t="str">
        <f>IF(SOURCE!C1897&lt;0,VLOOKUP(SOURCE!C1897,lookups!A$1:B$25,2,0),
  IF(ISBLANK(SOURCE!C1897),
    "",
    "/* "&amp;TEXT(SOURCE!C1897,"???0")&amp;" *"&amp;
      SOURCE!D1897&amp;", "&amp; IF(SOURCE!$P$2-LEN(SOURCE!D1897) &gt;= 0, REPT(" ",SOURCE!$P$2-LEN(SOURCE!D1897)), "")&amp;
      SOURCE!E1897&amp;", "&amp; IF(SOURCE!$Q$2-LEN(SOURCE!E1897) &gt;= 0, REPT(" ",SOURCE!$Q$2-LEN(SOURCE!E1897)), "")&amp;
      SOURCE!F1897&amp;", "&amp; IF(SOURCE!$R$2-LEN(SOURCE!F1897) &gt;=0, REPT(" ",SOURCE!$R$2-LEN(SOURCE!F1897)), "")&amp;
      SOURCE!G1897&amp;", "&amp; IF(SOURCE!$S$2-LEN(SOURCE!G1897) &gt;= 0, REPT(" ",SOURCE!$S$2-LEN(SOURCE!G1897)), "")&amp;
      TEXT(SOURCE!H1897,"??0")&amp;", "&amp; IF(SOURCE!$T$2-3 &gt;= 0, REPT(" ",SOURCE!$T$2-3), "")&amp;
      TEXT(SOURCE!I1897,"??0")&amp;", "&amp; IF(SOURCE!$U$2-3 &gt;= 0, REPT(" ",SOURCE!$U$2-3), "")&amp;
      SOURCE!J1897&amp;", "&amp; IF(SOURCE!$V$2-LEN(SOURCE!J1897) &gt;= 0, REPT(" ",SOURCE!$V$2-LEN(SOURCE!J1897)), "")&amp;
      SOURCE!K1897&amp;      IF(SOURCE!$W$2-LEN(SOURCE!K1897) &gt;= 0, REPT(" ",SOURCE!$W$2-LEN(SOURCE!K1897)), "")&amp;
  ", "&amp; SOURCE!L1897&amp;      IF(SOURCE!$Y$2-LEN(SOURCE!L1897) &gt;= 0, REPT(" ",SOURCE!$Y$2-LEN(SOURCE!L1897)), "")&amp;
      "},"&amp;IF(SOURCE!M1897&lt;&gt;"","   "&amp;SOURCE!M1897,"")
 )
)</f>
        <v>/* 2205 */  { fnJMUSERmode_f,              256+36,                      "",                                            "Kf36U",                                       0,       0,       CAT_NONE, SLS_UNCHANGED, US_UNCHANGED},   //JM User mode (Will remove later - reserved)</v>
      </c>
    </row>
    <row r="1898" spans="1:1">
      <c r="A1898" s="14" t="str">
        <f>IF(SOURCE!C1898&lt;0,VLOOKUP(SOURCE!C1898,lookups!A$1:B$25,2,0),
  IF(ISBLANK(SOURCE!C1898),
    "",
    "/* "&amp;TEXT(SOURCE!C1898,"???0")&amp;" *"&amp;
      SOURCE!D1898&amp;", "&amp; IF(SOURCE!$P$2-LEN(SOURCE!D1898) &gt;= 0, REPT(" ",SOURCE!$P$2-LEN(SOURCE!D1898)), "")&amp;
      SOURCE!E1898&amp;", "&amp; IF(SOURCE!$Q$2-LEN(SOURCE!E1898) &gt;= 0, REPT(" ",SOURCE!$Q$2-LEN(SOURCE!E1898)), "")&amp;
      SOURCE!F1898&amp;", "&amp; IF(SOURCE!$R$2-LEN(SOURCE!F1898) &gt;=0, REPT(" ",SOURCE!$R$2-LEN(SOURCE!F1898)), "")&amp;
      SOURCE!G1898&amp;", "&amp; IF(SOURCE!$S$2-LEN(SOURCE!G1898) &gt;= 0, REPT(" ",SOURCE!$S$2-LEN(SOURCE!G1898)), "")&amp;
      TEXT(SOURCE!H1898,"??0")&amp;", "&amp; IF(SOURCE!$T$2-3 &gt;= 0, REPT(" ",SOURCE!$T$2-3), "")&amp;
      TEXT(SOURCE!I1898,"??0")&amp;", "&amp; IF(SOURCE!$U$2-3 &gt;= 0, REPT(" ",SOURCE!$U$2-3), "")&amp;
      SOURCE!J1898&amp;", "&amp; IF(SOURCE!$V$2-LEN(SOURCE!J1898) &gt;= 0, REPT(" ",SOURCE!$V$2-LEN(SOURCE!J1898)), "")&amp;
      SOURCE!K1898&amp;      IF(SOURCE!$W$2-LEN(SOURCE!K1898) &gt;= 0, REPT(" ",SOURCE!$W$2-LEN(SOURCE!K1898)), "")&amp;
  ", "&amp; SOURCE!L1898&amp;      IF(SOURCE!$Y$2-LEN(SOURCE!L1898) &gt;= 0, REPT(" ",SOURCE!$Y$2-LEN(SOURCE!L1898)), "")&amp;
      "},"&amp;IF(SOURCE!M1898&lt;&gt;"","   "&amp;SOURCE!M1898,"")
 )
)</f>
        <v>/* 2206 */  { fnJMUSERmode_g,              256+36,                      "",                                            "Kg36U",                                       0,       0,       CAT_NONE, SLS_UNCHANGED, US_UNCHANGED},   //JM User mode (Will remove later - reserved)</v>
      </c>
    </row>
    <row r="1899" spans="1:1">
      <c r="A1899" s="14" t="str">
        <f>IF(SOURCE!C1899&lt;0,VLOOKUP(SOURCE!C1899,lookups!A$1:B$25,2,0),
  IF(ISBLANK(SOURCE!C1899),
    "",
    "/* "&amp;TEXT(SOURCE!C1899,"???0")&amp;" *"&amp;
      SOURCE!D1899&amp;", "&amp; IF(SOURCE!$P$2-LEN(SOURCE!D1899) &gt;= 0, REPT(" ",SOURCE!$P$2-LEN(SOURCE!D1899)), "")&amp;
      SOURCE!E1899&amp;", "&amp; IF(SOURCE!$Q$2-LEN(SOURCE!E1899) &gt;= 0, REPT(" ",SOURCE!$Q$2-LEN(SOURCE!E1899)), "")&amp;
      SOURCE!F1899&amp;", "&amp; IF(SOURCE!$R$2-LEN(SOURCE!F1899) &gt;=0, REPT(" ",SOURCE!$R$2-LEN(SOURCE!F1899)), "")&amp;
      SOURCE!G1899&amp;", "&amp; IF(SOURCE!$S$2-LEN(SOURCE!G1899) &gt;= 0, REPT(" ",SOURCE!$S$2-LEN(SOURCE!G1899)), "")&amp;
      TEXT(SOURCE!H1899,"??0")&amp;", "&amp; IF(SOURCE!$T$2-3 &gt;= 0, REPT(" ",SOURCE!$T$2-3), "")&amp;
      TEXT(SOURCE!I1899,"??0")&amp;", "&amp; IF(SOURCE!$U$2-3 &gt;= 0, REPT(" ",SOURCE!$U$2-3), "")&amp;
      SOURCE!J1899&amp;", "&amp; IF(SOURCE!$V$2-LEN(SOURCE!J1899) &gt;= 0, REPT(" ",SOURCE!$V$2-LEN(SOURCE!J1899)), "")&amp;
      SOURCE!K1899&amp;      IF(SOURCE!$W$2-LEN(SOURCE!K1899) &gt;= 0, REPT(" ",SOURCE!$W$2-LEN(SOURCE!K1899)), "")&amp;
  ", "&amp; SOURCE!L1899&amp;      IF(SOURCE!$Y$2-LEN(SOURCE!L1899) &gt;= 0, REPT(" ",SOURCE!$Y$2-LEN(SOURCE!L1899)), "")&amp;
      "},"&amp;IF(SOURCE!M1899&lt;&gt;"","   "&amp;SOURCE!M1899,"")
 )
)</f>
        <v>/*  *,                                 ,                            0,                                             0,                                             0,       0,       ,                      , US_UNCHANGED},</v>
      </c>
    </row>
    <row r="1900" spans="1:1">
      <c r="A1900" s="14" t="str">
        <f>IF(SOURCE!C1900&lt;0,VLOOKUP(SOURCE!C1900,lookups!A$1:B$25,2,0),
  IF(ISBLANK(SOURCE!C1900),
    "",
    "/* "&amp;TEXT(SOURCE!C1900,"???0")&amp;" *"&amp;
      SOURCE!D1900&amp;", "&amp; IF(SOURCE!$P$2-LEN(SOURCE!D1900) &gt;= 0, REPT(" ",SOURCE!$P$2-LEN(SOURCE!D1900)), "")&amp;
      SOURCE!E1900&amp;", "&amp; IF(SOURCE!$Q$2-LEN(SOURCE!E1900) &gt;= 0, REPT(" ",SOURCE!$Q$2-LEN(SOURCE!E1900)), "")&amp;
      SOURCE!F1900&amp;", "&amp; IF(SOURCE!$R$2-LEN(SOURCE!F1900) &gt;=0, REPT(" ",SOURCE!$R$2-LEN(SOURCE!F1900)), "")&amp;
      SOURCE!G1900&amp;", "&amp; IF(SOURCE!$S$2-LEN(SOURCE!G1900) &gt;= 0, REPT(" ",SOURCE!$S$2-LEN(SOURCE!G1900)), "")&amp;
      TEXT(SOURCE!H1900,"??0")&amp;", "&amp; IF(SOURCE!$T$2-3 &gt;= 0, REPT(" ",SOURCE!$T$2-3), "")&amp;
      TEXT(SOURCE!I1900,"??0")&amp;", "&amp; IF(SOURCE!$U$2-3 &gt;= 0, REPT(" ",SOURCE!$U$2-3), "")&amp;
      SOURCE!J1900&amp;", "&amp; IF(SOURCE!$V$2-LEN(SOURCE!J1900) &gt;= 0, REPT(" ",SOURCE!$V$2-LEN(SOURCE!J1900)), "")&amp;
      SOURCE!K1900&amp;      IF(SOURCE!$W$2-LEN(SOURCE!K1900) &gt;= 0, REPT(" ",SOURCE!$W$2-LEN(SOURCE!K1900)), "")&amp;
  ", "&amp; SOURCE!L1900&amp;      IF(SOURCE!$Y$2-LEN(SOURCE!L1900) &gt;= 0, REPT(" ",SOURCE!$Y$2-LEN(SOURCE!L1900)), "")&amp;
      "},"&amp;IF(SOURCE!M1900&lt;&gt;"","   "&amp;SOURCE!M1900,"")
 )
)</f>
        <v>/* 2207 */  { fnJM,                        255,                         "f/g",                                         "f/g",                                         0,       0,       CAT_NONE, SLS_UNCHANGED, US_UNCHANGED},   //JM Shift replacement</v>
      </c>
    </row>
    <row r="1901" spans="1:1">
      <c r="A1901" s="14" t="str">
        <f>IF(SOURCE!C1901&lt;0,VLOOKUP(SOURCE!C1901,lookups!A$1:B$25,2,0),
  IF(ISBLANK(SOURCE!C1901),
    "",
    "/* "&amp;TEXT(SOURCE!C1901,"???0")&amp;" *"&amp;
      SOURCE!D1901&amp;", "&amp; IF(SOURCE!$P$2-LEN(SOURCE!D1901) &gt;= 0, REPT(" ",SOURCE!$P$2-LEN(SOURCE!D1901)), "")&amp;
      SOURCE!E1901&amp;", "&amp; IF(SOURCE!$Q$2-LEN(SOURCE!E1901) &gt;= 0, REPT(" ",SOURCE!$Q$2-LEN(SOURCE!E1901)), "")&amp;
      SOURCE!F1901&amp;", "&amp; IF(SOURCE!$R$2-LEN(SOURCE!F1901) &gt;=0, REPT(" ",SOURCE!$R$2-LEN(SOURCE!F1901)), "")&amp;
      SOURCE!G1901&amp;", "&amp; IF(SOURCE!$S$2-LEN(SOURCE!G1901) &gt;= 0, REPT(" ",SOURCE!$S$2-LEN(SOURCE!G1901)), "")&amp;
      TEXT(SOURCE!H1901,"??0")&amp;", "&amp; IF(SOURCE!$T$2-3 &gt;= 0, REPT(" ",SOURCE!$T$2-3), "")&amp;
      TEXT(SOURCE!I1901,"??0")&amp;", "&amp; IF(SOURCE!$U$2-3 &gt;= 0, REPT(" ",SOURCE!$U$2-3), "")&amp;
      SOURCE!J1901&amp;", "&amp; IF(SOURCE!$V$2-LEN(SOURCE!J1901) &gt;= 0, REPT(" ",SOURCE!$V$2-LEN(SOURCE!J1901)), "")&amp;
      SOURCE!K1901&amp;      IF(SOURCE!$W$2-LEN(SOURCE!K1901) &gt;= 0, REPT(" ",SOURCE!$W$2-LEN(SOURCE!K1901)), "")&amp;
  ", "&amp; SOURCE!L1901&amp;      IF(SOURCE!$Y$2-LEN(SOURCE!L1901) &gt;= 0, REPT(" ",SOURCE!$Y$2-LEN(SOURCE!L1901)), "")&amp;
      "},"&amp;IF(SOURCE!M1901&lt;&gt;"","   "&amp;SOURCE!M1901,"")
 )
)</f>
        <v>/* 2208 */  { fnUserJM,                    USER_DEFAULTS,               "U" STD_SIGMA " CC",                           "U" STD_SIGMA " CC",                           0,       0,       CAT_NONE, SLS_UNCHANGED, US_UNCHANGED},</v>
      </c>
    </row>
    <row r="1902" spans="1:1">
      <c r="A1902" s="14" t="str">
        <f>IF(SOURCE!C1902&lt;0,VLOOKUP(SOURCE!C1902,lookups!A$1:B$25,2,0),
  IF(ISBLANK(SOURCE!C1902),
    "",
    "/* "&amp;TEXT(SOURCE!C1902,"???0")&amp;" *"&amp;
      SOURCE!D1902&amp;", "&amp; IF(SOURCE!$P$2-LEN(SOURCE!D1902) &gt;= 0, REPT(" ",SOURCE!$P$2-LEN(SOURCE!D1902)), "")&amp;
      SOURCE!E1902&amp;", "&amp; IF(SOURCE!$Q$2-LEN(SOURCE!E1902) &gt;= 0, REPT(" ",SOURCE!$Q$2-LEN(SOURCE!E1902)), "")&amp;
      SOURCE!F1902&amp;", "&amp; IF(SOURCE!$R$2-LEN(SOURCE!F1902) &gt;=0, REPT(" ",SOURCE!$R$2-LEN(SOURCE!F1902)), "")&amp;
      SOURCE!G1902&amp;", "&amp; IF(SOURCE!$S$2-LEN(SOURCE!G1902) &gt;= 0, REPT(" ",SOURCE!$S$2-LEN(SOURCE!G1902)), "")&amp;
      TEXT(SOURCE!H1902,"??0")&amp;", "&amp; IF(SOURCE!$T$2-3 &gt;= 0, REPT(" ",SOURCE!$T$2-3), "")&amp;
      TEXT(SOURCE!I1902,"??0")&amp;", "&amp; IF(SOURCE!$U$2-3 &gt;= 0, REPT(" ",SOURCE!$U$2-3), "")&amp;
      SOURCE!J1902&amp;", "&amp; IF(SOURCE!$V$2-LEN(SOURCE!J1902) &gt;= 0, REPT(" ",SOURCE!$V$2-LEN(SOURCE!J1902)), "")&amp;
      SOURCE!K1902&amp;      IF(SOURCE!$W$2-LEN(SOURCE!K1902) &gt;= 0, REPT(" ",SOURCE!$W$2-LEN(SOURCE!K1902)), "")&amp;
  ", "&amp; SOURCE!L1902&amp;      IF(SOURCE!$Y$2-LEN(SOURCE!L1902) &gt;= 0, REPT(" ",SOURCE!$Y$2-LEN(SOURCE!L1902)), "")&amp;
      "},"&amp;IF(SOURCE!M1902&lt;&gt;"","   "&amp;SOURCE!M1902,"")
 )
)</f>
        <v>/* 2209 */  { fnUserJM,                    USER_COMPLEX,                "U" STD_UP_ARROW " CC",                        "U" STD_UP_ARROW " CC",                        0,       0,       CAT_NONE, SLS_UNCHANGED, US_UNCHANGED},</v>
      </c>
    </row>
    <row r="1903" spans="1:1">
      <c r="A1903" s="14" t="str">
        <f>IF(SOURCE!C1903&lt;0,VLOOKUP(SOURCE!C1903,lookups!A$1:B$25,2,0),
  IF(ISBLANK(SOURCE!C1903),
    "",
    "/* "&amp;TEXT(SOURCE!C1903,"???0")&amp;" *"&amp;
      SOURCE!D1903&amp;", "&amp; IF(SOURCE!$P$2-LEN(SOURCE!D1903) &gt;= 0, REPT(" ",SOURCE!$P$2-LEN(SOURCE!D1903)), "")&amp;
      SOURCE!E1903&amp;", "&amp; IF(SOURCE!$Q$2-LEN(SOURCE!E1903) &gt;= 0, REPT(" ",SOURCE!$Q$2-LEN(SOURCE!E1903)), "")&amp;
      SOURCE!F1903&amp;", "&amp; IF(SOURCE!$R$2-LEN(SOURCE!F1903) &gt;=0, REPT(" ",SOURCE!$R$2-LEN(SOURCE!F1903)), "")&amp;
      SOURCE!G1903&amp;", "&amp; IF(SOURCE!$S$2-LEN(SOURCE!G1903) &gt;= 0, REPT(" ",SOURCE!$S$2-LEN(SOURCE!G1903)), "")&amp;
      TEXT(SOURCE!H1903,"??0")&amp;", "&amp; IF(SOURCE!$T$2-3 &gt;= 0, REPT(" ",SOURCE!$T$2-3), "")&amp;
      TEXT(SOURCE!I1903,"??0")&amp;", "&amp; IF(SOURCE!$U$2-3 &gt;= 0, REPT(" ",SOURCE!$U$2-3), "")&amp;
      SOURCE!J1903&amp;", "&amp; IF(SOURCE!$V$2-LEN(SOURCE!J1903) &gt;= 0, REPT(" ",SOURCE!$V$2-LEN(SOURCE!J1903)), "")&amp;
      SOURCE!K1903&amp;      IF(SOURCE!$W$2-LEN(SOURCE!K1903) &gt;= 0, REPT(" ",SOURCE!$W$2-LEN(SOURCE!K1903)), "")&amp;
  ", "&amp; SOURCE!L1903&amp;      IF(SOURCE!$Y$2-LEN(SOURCE!L1903) &gt;= 0, REPT(" ",SOURCE!$Y$2-LEN(SOURCE!L1903)), "")&amp;
      "},"&amp;IF(SOURCE!M1903&lt;&gt;"","   "&amp;SOURCE!M1903,"")
 )
)</f>
        <v>/* 2210 */  { fnUserJM,                    USER_SHIFTS,                 "C43 ALT",                                     "C43 ALT",                                     0,       0,       CAT_NONE, SLS_UNCHANGED, US_UNCHANGED},   //JM USER</v>
      </c>
    </row>
    <row r="1904" spans="1:1">
      <c r="A1904" s="14" t="str">
        <f>IF(SOURCE!C1904&lt;0,VLOOKUP(SOURCE!C1904,lookups!A$1:B$25,2,0),
  IF(ISBLANK(SOURCE!C1904),
    "",
    "/* "&amp;TEXT(SOURCE!C1904,"???0")&amp;" *"&amp;
      SOURCE!D1904&amp;", "&amp; IF(SOURCE!$P$2-LEN(SOURCE!D1904) &gt;= 0, REPT(" ",SOURCE!$P$2-LEN(SOURCE!D1904)), "")&amp;
      SOURCE!E1904&amp;", "&amp; IF(SOURCE!$Q$2-LEN(SOURCE!E1904) &gt;= 0, REPT(" ",SOURCE!$Q$2-LEN(SOURCE!E1904)), "")&amp;
      SOURCE!F1904&amp;", "&amp; IF(SOURCE!$R$2-LEN(SOURCE!F1904) &gt;=0, REPT(" ",SOURCE!$R$2-LEN(SOURCE!F1904)), "")&amp;
      SOURCE!G1904&amp;", "&amp; IF(SOURCE!$S$2-LEN(SOURCE!G1904) &gt;= 0, REPT(" ",SOURCE!$S$2-LEN(SOURCE!G1904)), "")&amp;
      TEXT(SOURCE!H1904,"??0")&amp;", "&amp; IF(SOURCE!$T$2-3 &gt;= 0, REPT(" ",SOURCE!$T$2-3), "")&amp;
      TEXT(SOURCE!I1904,"??0")&amp;", "&amp; IF(SOURCE!$U$2-3 &gt;= 0, REPT(" ",SOURCE!$U$2-3), "")&amp;
      SOURCE!J1904&amp;", "&amp; IF(SOURCE!$V$2-LEN(SOURCE!J1904) &gt;= 0, REPT(" ",SOURCE!$V$2-LEN(SOURCE!J1904)), "")&amp;
      SOURCE!K1904&amp;      IF(SOURCE!$W$2-LEN(SOURCE!K1904) &gt;= 0, REPT(" ",SOURCE!$W$2-LEN(SOURCE!K1904)), "")&amp;
  ", "&amp; SOURCE!L1904&amp;      IF(SOURCE!$Y$2-LEN(SOURCE!L1904) &gt;= 0, REPT(" ",SOURCE!$Y$2-LEN(SOURCE!L1904)), "")&amp;
      "},"&amp;IF(SOURCE!M1904&lt;&gt;"","   "&amp;SOURCE!M1904,"")
 )
)</f>
        <v>/* 2211 */  { fnUserJM,                    USER_RESET,                  "RESET",                                       "RESET",                                       0,       0,       CAT_NONE, SLS_UNCHANGED, US_UNCHANGED},</v>
      </c>
    </row>
    <row r="1905" spans="1:1">
      <c r="A1905" s="14" t="str">
        <f>IF(SOURCE!C1905&lt;0,VLOOKUP(SOURCE!C1905,lookups!A$1:B$25,2,0),
  IF(ISBLANK(SOURCE!C1905),
    "",
    "/* "&amp;TEXT(SOURCE!C1905,"???0")&amp;" *"&amp;
      SOURCE!D1905&amp;", "&amp; IF(SOURCE!$P$2-LEN(SOURCE!D1905) &gt;= 0, REPT(" ",SOURCE!$P$2-LEN(SOURCE!D1905)), "")&amp;
      SOURCE!E1905&amp;", "&amp; IF(SOURCE!$Q$2-LEN(SOURCE!E1905) &gt;= 0, REPT(" ",SOURCE!$Q$2-LEN(SOURCE!E1905)), "")&amp;
      SOURCE!F1905&amp;", "&amp; IF(SOURCE!$R$2-LEN(SOURCE!F1905) &gt;=0, REPT(" ",SOURCE!$R$2-LEN(SOURCE!F1905)), "")&amp;
      SOURCE!G1905&amp;", "&amp; IF(SOURCE!$S$2-LEN(SOURCE!G1905) &gt;= 0, REPT(" ",SOURCE!$S$2-LEN(SOURCE!G1905)), "")&amp;
      TEXT(SOURCE!H1905,"??0")&amp;", "&amp; IF(SOURCE!$T$2-3 &gt;= 0, REPT(" ",SOURCE!$T$2-3), "")&amp;
      TEXT(SOURCE!I1905,"??0")&amp;", "&amp; IF(SOURCE!$U$2-3 &gt;= 0, REPT(" ",SOURCE!$U$2-3), "")&amp;
      SOURCE!J1905&amp;", "&amp; IF(SOURCE!$V$2-LEN(SOURCE!J1905) &gt;= 0, REPT(" ",SOURCE!$V$2-LEN(SOURCE!J1905)), "")&amp;
      SOURCE!K1905&amp;      IF(SOURCE!$W$2-LEN(SOURCE!K1905) &gt;= 0, REPT(" ",SOURCE!$W$2-LEN(SOURCE!K1905)), "")&amp;
  ", "&amp; SOURCE!L1905&amp;      IF(SOURCE!$Y$2-LEN(SOURCE!L1905) &gt;= 0, REPT(" ",SOURCE!$Y$2-LEN(SOURCE!L1905)), "")&amp;
      "},"&amp;IF(SOURCE!M1905&lt;&gt;"","   "&amp;SOURCE!M1905,"")
 )
)</f>
        <v>/* 2212 */  { fnSigmaAssign,               KEY_USERMODE,                STD_SIGMA "+USR",                              STD_SIGMA "+USR",                              0,       0,       CAT_NONE, SLS_UNCHANGED, US_UNCHANGED},</v>
      </c>
    </row>
    <row r="1906" spans="1:1">
      <c r="A1906" s="14" t="str">
        <f>IF(SOURCE!C1906&lt;0,VLOOKUP(SOURCE!C1906,lookups!A$1:B$25,2,0),
  IF(ISBLANK(SOURCE!C1906),
    "",
    "/* "&amp;TEXT(SOURCE!C1906,"???0")&amp;" *"&amp;
      SOURCE!D1906&amp;", "&amp; IF(SOURCE!$P$2-LEN(SOURCE!D1906) &gt;= 0, REPT(" ",SOURCE!$P$2-LEN(SOURCE!D1906)), "")&amp;
      SOURCE!E1906&amp;", "&amp; IF(SOURCE!$Q$2-LEN(SOURCE!E1906) &gt;= 0, REPT(" ",SOURCE!$Q$2-LEN(SOURCE!E1906)), "")&amp;
      SOURCE!F1906&amp;", "&amp; IF(SOURCE!$R$2-LEN(SOURCE!F1906) &gt;=0, REPT(" ",SOURCE!$R$2-LEN(SOURCE!F1906)), "")&amp;
      SOURCE!G1906&amp;", "&amp; IF(SOURCE!$S$2-LEN(SOURCE!G1906) &gt;= 0, REPT(" ",SOURCE!$S$2-LEN(SOURCE!G1906)), "")&amp;
      TEXT(SOURCE!H1906,"??0")&amp;", "&amp; IF(SOURCE!$T$2-3 &gt;= 0, REPT(" ",SOURCE!$T$2-3), "")&amp;
      TEXT(SOURCE!I1906,"??0")&amp;", "&amp; IF(SOURCE!$U$2-3 &gt;= 0, REPT(" ",SOURCE!$U$2-3), "")&amp;
      SOURCE!J1906&amp;", "&amp; IF(SOURCE!$V$2-LEN(SOURCE!J1906) &gt;= 0, REPT(" ",SOURCE!$V$2-LEN(SOURCE!J1906)), "")&amp;
      SOURCE!K1906&amp;      IF(SOURCE!$W$2-LEN(SOURCE!K1906) &gt;= 0, REPT(" ",SOURCE!$W$2-LEN(SOURCE!K1906)), "")&amp;
  ", "&amp; SOURCE!L1906&amp;      IF(SOURCE!$Y$2-LEN(SOURCE!L1906) &gt;= 0, REPT(" ",SOURCE!$Y$2-LEN(SOURCE!L1906)), "")&amp;
      "},"&amp;IF(SOURCE!M1906&lt;&gt;"","   "&amp;SOURCE!M1906,"")
 )
)</f>
        <v>/* 2213 */  { itemToBeCoded,               NOPARAM,                     "",                                            "Inl. Tst",                                    0,       0,       CAT_NONE, SLS_UNCHANGED, US_UNCHANGED},   //INLINE_TEST</v>
      </c>
    </row>
    <row r="1907" spans="1:1">
      <c r="A1907" s="14" t="str">
        <f>IF(SOURCE!C1907&lt;0,VLOOKUP(SOURCE!C1907,lookups!A$1:B$25,2,0),
  IF(ISBLANK(SOURCE!C1907),
    "",
    "/* "&amp;TEXT(SOURCE!C1907,"???0")&amp;" *"&amp;
      SOURCE!D1907&amp;", "&amp; IF(SOURCE!$P$2-LEN(SOURCE!D1907) &gt;= 0, REPT(" ",SOURCE!$P$2-LEN(SOURCE!D1907)), "")&amp;
      SOURCE!E1907&amp;", "&amp; IF(SOURCE!$Q$2-LEN(SOURCE!E1907) &gt;= 0, REPT(" ",SOURCE!$Q$2-LEN(SOURCE!E1907)), "")&amp;
      SOURCE!F1907&amp;", "&amp; IF(SOURCE!$R$2-LEN(SOURCE!F1907) &gt;=0, REPT(" ",SOURCE!$R$2-LEN(SOURCE!F1907)), "")&amp;
      SOURCE!G1907&amp;", "&amp; IF(SOURCE!$S$2-LEN(SOURCE!G1907) &gt;= 0, REPT(" ",SOURCE!$S$2-LEN(SOURCE!G1907)), "")&amp;
      TEXT(SOURCE!H1907,"??0")&amp;", "&amp; IF(SOURCE!$T$2-3 &gt;= 0, REPT(" ",SOURCE!$T$2-3), "")&amp;
      TEXT(SOURCE!I1907,"??0")&amp;", "&amp; IF(SOURCE!$U$2-3 &gt;= 0, REPT(" ",SOURCE!$U$2-3), "")&amp;
      SOURCE!J1907&amp;", "&amp; IF(SOURCE!$V$2-LEN(SOURCE!J1907) &gt;= 0, REPT(" ",SOURCE!$V$2-LEN(SOURCE!J1907)), "")&amp;
      SOURCE!K1907&amp;      IF(SOURCE!$W$2-LEN(SOURCE!K1907) &gt;= 0, REPT(" ",SOURCE!$W$2-LEN(SOURCE!K1907)), "")&amp;
  ", "&amp; SOURCE!L1907&amp;      IF(SOURCE!$Y$2-LEN(SOURCE!L1907) &gt;= 0, REPT(" ",SOURCE!$Y$2-LEN(SOURCE!L1907)), "")&amp;
      "},"&amp;IF(SOURCE!M1907&lt;&gt;"","   "&amp;SOURCE!M1907,"")
 )
)</f>
        <v>/* 2214 */  { fnSigmaAssign,               KEY_CC,                      STD_SIGMA "+CC",                               STD_SIGMA "+CC",                               0,       0,       CAT_NONE, SLS_UNCHANGED, US_UNCHANGED},</v>
      </c>
    </row>
    <row r="1908" spans="1:1">
      <c r="A1908" s="14" t="str">
        <f>IF(SOURCE!C1908&lt;0,VLOOKUP(SOURCE!C1908,lookups!A$1:B$25,2,0),
  IF(ISBLANK(SOURCE!C1908),
    "",
    "/* "&amp;TEXT(SOURCE!C1908,"???0")&amp;" *"&amp;
      SOURCE!D1908&amp;", "&amp; IF(SOURCE!$P$2-LEN(SOURCE!D1908) &gt;= 0, REPT(" ",SOURCE!$P$2-LEN(SOURCE!D1908)), "")&amp;
      SOURCE!E1908&amp;", "&amp; IF(SOURCE!$Q$2-LEN(SOURCE!E1908) &gt;= 0, REPT(" ",SOURCE!$Q$2-LEN(SOURCE!E1908)), "")&amp;
      SOURCE!F1908&amp;", "&amp; IF(SOURCE!$R$2-LEN(SOURCE!F1908) &gt;=0, REPT(" ",SOURCE!$R$2-LEN(SOURCE!F1908)), "")&amp;
      SOURCE!G1908&amp;", "&amp; IF(SOURCE!$S$2-LEN(SOURCE!G1908) &gt;= 0, REPT(" ",SOURCE!$S$2-LEN(SOURCE!G1908)), "")&amp;
      TEXT(SOURCE!H1908,"??0")&amp;", "&amp; IF(SOURCE!$T$2-3 &gt;= 0, REPT(" ",SOURCE!$T$2-3), "")&amp;
      TEXT(SOURCE!I1908,"??0")&amp;", "&amp; IF(SOURCE!$U$2-3 &gt;= 0, REPT(" ",SOURCE!$U$2-3), "")&amp;
      SOURCE!J1908&amp;", "&amp; IF(SOURCE!$V$2-LEN(SOURCE!J1908) &gt;= 0, REPT(" ",SOURCE!$V$2-LEN(SOURCE!J1908)), "")&amp;
      SOURCE!K1908&amp;      IF(SOURCE!$W$2-LEN(SOURCE!K1908) &gt;= 0, REPT(" ",SOURCE!$W$2-LEN(SOURCE!K1908)), "")&amp;
  ", "&amp; SOURCE!L1908&amp;      IF(SOURCE!$Y$2-LEN(SOURCE!L1908) &gt;= 0, REPT(" ",SOURCE!$Y$2-LEN(SOURCE!L1908)), "")&amp;
      "},"&amp;IF(SOURCE!M1908&lt;&gt;"","   "&amp;SOURCE!M1908,"")
 )
)</f>
        <v>/* 2215 */  { fnSetInlineTest,             JC_ITM_TST,                  "",                                            "Test",                                        0,       0,       CAT_NONE, SLS_UNCHANGED, US_UNCHANGED},   //INLINE_TEST</v>
      </c>
    </row>
    <row r="1909" spans="1:1">
      <c r="A1909" s="14" t="str">
        <f>IF(SOURCE!C1909&lt;0,VLOOKUP(SOURCE!C1909,lookups!A$1:B$25,2,0),
  IF(ISBLANK(SOURCE!C1909),
    "",
    "/* "&amp;TEXT(SOURCE!C1909,"???0")&amp;" *"&amp;
      SOURCE!D1909&amp;", "&amp; IF(SOURCE!$P$2-LEN(SOURCE!D1909) &gt;= 0, REPT(" ",SOURCE!$P$2-LEN(SOURCE!D1909)), "")&amp;
      SOURCE!E1909&amp;", "&amp; IF(SOURCE!$Q$2-LEN(SOURCE!E1909) &gt;= 0, REPT(" ",SOURCE!$Q$2-LEN(SOURCE!E1909)), "")&amp;
      SOURCE!F1909&amp;", "&amp; IF(SOURCE!$R$2-LEN(SOURCE!F1909) &gt;=0, REPT(" ",SOURCE!$R$2-LEN(SOURCE!F1909)), "")&amp;
      SOURCE!G1909&amp;", "&amp; IF(SOURCE!$S$2-LEN(SOURCE!G1909) &gt;= 0, REPT(" ",SOURCE!$S$2-LEN(SOURCE!G1909)), "")&amp;
      TEXT(SOURCE!H1909,"??0")&amp;", "&amp; IF(SOURCE!$T$2-3 &gt;= 0, REPT(" ",SOURCE!$T$2-3), "")&amp;
      TEXT(SOURCE!I1909,"??0")&amp;", "&amp; IF(SOURCE!$U$2-3 &gt;= 0, REPT(" ",SOURCE!$U$2-3), "")&amp;
      SOURCE!J1909&amp;", "&amp; IF(SOURCE!$V$2-LEN(SOURCE!J1909) &gt;= 0, REPT(" ",SOURCE!$V$2-LEN(SOURCE!J1909)), "")&amp;
      SOURCE!K1909&amp;      IF(SOURCE!$W$2-LEN(SOURCE!K1909) &gt;= 0, REPT(" ",SOURCE!$W$2-LEN(SOURCE!K1909)), "")&amp;
  ", "&amp; SOURCE!L1909&amp;      IF(SOURCE!$Y$2-LEN(SOURCE!L1909) &gt;= 0, REPT(" ",SOURCE!$Y$2-LEN(SOURCE!L1909)), "")&amp;
      "},"&amp;IF(SOURCE!M1909&lt;&gt;"","   "&amp;SOURCE!M1909,"")
 )
)</f>
        <v>/* 2216 */  { fnSigmaAssign,               -MNU_MyMenu,                 STD_SIGMA "+MyM",                              STD_SIGMA "+MyM",                              0,       0,       CAT_NONE, SLS_UNCHANGED, US_UNCHANGED},</v>
      </c>
    </row>
    <row r="1910" spans="1:1">
      <c r="A1910" s="14" t="str">
        <f>IF(SOURCE!C1910&lt;0,VLOOKUP(SOURCE!C1910,lookups!A$1:B$25,2,0),
  IF(ISBLANK(SOURCE!C1910),
    "",
    "/* "&amp;TEXT(SOURCE!C1910,"???0")&amp;" *"&amp;
      SOURCE!D1910&amp;", "&amp; IF(SOURCE!$P$2-LEN(SOURCE!D1910) &gt;= 0, REPT(" ",SOURCE!$P$2-LEN(SOURCE!D1910)), "")&amp;
      SOURCE!E1910&amp;", "&amp; IF(SOURCE!$Q$2-LEN(SOURCE!E1910) &gt;= 0, REPT(" ",SOURCE!$Q$2-LEN(SOURCE!E1910)), "")&amp;
      SOURCE!F1910&amp;", "&amp; IF(SOURCE!$R$2-LEN(SOURCE!F1910) &gt;=0, REPT(" ",SOURCE!$R$2-LEN(SOURCE!F1910)), "")&amp;
      SOURCE!G1910&amp;", "&amp; IF(SOURCE!$S$2-LEN(SOURCE!G1910) &gt;= 0, REPT(" ",SOURCE!$S$2-LEN(SOURCE!G1910)), "")&amp;
      TEXT(SOURCE!H1910,"??0")&amp;", "&amp; IF(SOURCE!$T$2-3 &gt;= 0, REPT(" ",SOURCE!$T$2-3), "")&amp;
      TEXT(SOURCE!I1910,"??0")&amp;", "&amp; IF(SOURCE!$U$2-3 &gt;= 0, REPT(" ",SOURCE!$U$2-3), "")&amp;
      SOURCE!J1910&amp;", "&amp; IF(SOURCE!$V$2-LEN(SOURCE!J1910) &gt;= 0, REPT(" ",SOURCE!$V$2-LEN(SOURCE!J1910)), "")&amp;
      SOURCE!K1910&amp;      IF(SOURCE!$W$2-LEN(SOURCE!K1910) &gt;= 0, REPT(" ",SOURCE!$W$2-LEN(SOURCE!K1910)), "")&amp;
  ", "&amp; SOURCE!L1910&amp;      IF(SOURCE!$Y$2-LEN(SOURCE!L1910) &gt;= 0, REPT(" ",SOURCE!$Y$2-LEN(SOURCE!L1910)), "")&amp;
      "},"&amp;IF(SOURCE!M1910&lt;&gt;"","   "&amp;SOURCE!M1910,"")
 )
)</f>
        <v>/* 2217 */  { fnGetInlineTestBsToX,        NOPARAM,                     "",                                            "Get BS",                                      0,       0,       CAT_NONE, SLS_ENABLED  , US_UNCHANGED},   //INLINE_TEST</v>
      </c>
    </row>
    <row r="1911" spans="1:1">
      <c r="A1911" s="14" t="str">
        <f>IF(SOURCE!C1911&lt;0,VLOOKUP(SOURCE!C1911,lookups!A$1:B$25,2,0),
  IF(ISBLANK(SOURCE!C1911),
    "",
    "/* "&amp;TEXT(SOURCE!C1911,"???0")&amp;" *"&amp;
      SOURCE!D1911&amp;", "&amp; IF(SOURCE!$P$2-LEN(SOURCE!D1911) &gt;= 0, REPT(" ",SOURCE!$P$2-LEN(SOURCE!D1911)), "")&amp;
      SOURCE!E1911&amp;", "&amp; IF(SOURCE!$Q$2-LEN(SOURCE!E1911) &gt;= 0, REPT(" ",SOURCE!$Q$2-LEN(SOURCE!E1911)), "")&amp;
      SOURCE!F1911&amp;", "&amp; IF(SOURCE!$R$2-LEN(SOURCE!F1911) &gt;=0, REPT(" ",SOURCE!$R$2-LEN(SOURCE!F1911)), "")&amp;
      SOURCE!G1911&amp;", "&amp; IF(SOURCE!$S$2-LEN(SOURCE!G1911) &gt;= 0, REPT(" ",SOURCE!$S$2-LEN(SOURCE!G1911)), "")&amp;
      TEXT(SOURCE!H1911,"??0")&amp;", "&amp; IF(SOURCE!$T$2-3 &gt;= 0, REPT(" ",SOURCE!$T$2-3), "")&amp;
      TEXT(SOURCE!I1911,"??0")&amp;", "&amp; IF(SOURCE!$U$2-3 &gt;= 0, REPT(" ",SOURCE!$U$2-3), "")&amp;
      SOURCE!J1911&amp;", "&amp; IF(SOURCE!$V$2-LEN(SOURCE!J1911) &gt;= 0, REPT(" ",SOURCE!$V$2-LEN(SOURCE!J1911)), "")&amp;
      SOURCE!K1911&amp;      IF(SOURCE!$W$2-LEN(SOURCE!K1911) &gt;= 0, REPT(" ",SOURCE!$W$2-LEN(SOURCE!K1911)), "")&amp;
  ", "&amp; SOURCE!L1911&amp;      IF(SOURCE!$Y$2-LEN(SOURCE!L1911) &gt;= 0, REPT(" ",SOURCE!$Y$2-LEN(SOURCE!L1911)), "")&amp;
      "},"&amp;IF(SOURCE!M1911&lt;&gt;"","   "&amp;SOURCE!M1911,"")
 )
)</f>
        <v>/* 2218 */  { fnSigmaAssign,               ITM_SIGMAPLUS,               STD_SIGMA "+",                                 STD_SIGMA "+",                                 0,       0,       CAT_NONE, SLS_UNCHANGED, US_UNCHANGED},   //JM USER</v>
      </c>
    </row>
    <row r="1912" spans="1:1">
      <c r="A1912" s="14" t="str">
        <f>IF(SOURCE!C1912&lt;0,VLOOKUP(SOURCE!C1912,lookups!A$1:B$25,2,0),
  IF(ISBLANK(SOURCE!C1912),
    "",
    "/* "&amp;TEXT(SOURCE!C1912,"???0")&amp;" *"&amp;
      SOURCE!D1912&amp;", "&amp; IF(SOURCE!$P$2-LEN(SOURCE!D1912) &gt;= 0, REPT(" ",SOURCE!$P$2-LEN(SOURCE!D1912)), "")&amp;
      SOURCE!E1912&amp;", "&amp; IF(SOURCE!$Q$2-LEN(SOURCE!E1912) &gt;= 0, REPT(" ",SOURCE!$Q$2-LEN(SOURCE!E1912)), "")&amp;
      SOURCE!F1912&amp;", "&amp; IF(SOURCE!$R$2-LEN(SOURCE!F1912) &gt;=0, REPT(" ",SOURCE!$R$2-LEN(SOURCE!F1912)), "")&amp;
      SOURCE!G1912&amp;", "&amp; IF(SOURCE!$S$2-LEN(SOURCE!G1912) &gt;= 0, REPT(" ",SOURCE!$S$2-LEN(SOURCE!G1912)), "")&amp;
      TEXT(SOURCE!H1912,"??0")&amp;", "&amp; IF(SOURCE!$T$2-3 &gt;= 0, REPT(" ",SOURCE!$T$2-3), "")&amp;
      TEXT(SOURCE!I1912,"??0")&amp;", "&amp; IF(SOURCE!$U$2-3 &gt;= 0, REPT(" ",SOURCE!$U$2-3), "")&amp;
      SOURCE!J1912&amp;", "&amp; IF(SOURCE!$V$2-LEN(SOURCE!J1912) &gt;= 0, REPT(" ",SOURCE!$V$2-LEN(SOURCE!J1912)), "")&amp;
      SOURCE!K1912&amp;      IF(SOURCE!$W$2-LEN(SOURCE!K1912) &gt;= 0, REPT(" ",SOURCE!$W$2-LEN(SOURCE!K1912)), "")&amp;
  ", "&amp; SOURCE!L1912&amp;      IF(SOURCE!$Y$2-LEN(SOURCE!L1912) &gt;= 0, REPT(" ",SOURCE!$Y$2-LEN(SOURCE!L1912)), "")&amp;
      "},"&amp;IF(SOURCE!M1912&lt;&gt;"","   "&amp;SOURCE!M1912,"")
 )
)</f>
        <v>/* 2219 */  { fnSetInlineTestXToBs,        NOPARAM,                     "",                                            "Set BS",                                      0,       0,       CAT_NONE, SLS_ENABLED  , US_UNCHANGED},   //INLINE_TEST</v>
      </c>
    </row>
    <row r="1913" spans="1:1">
      <c r="A1913" s="14" t="str">
        <f>IF(SOURCE!C1913&lt;0,VLOOKUP(SOURCE!C1913,lookups!A$1:B$25,2,0),
  IF(ISBLANK(SOURCE!C1913),
    "",
    "/* "&amp;TEXT(SOURCE!C1913,"???0")&amp;" *"&amp;
      SOURCE!D1913&amp;", "&amp; IF(SOURCE!$P$2-LEN(SOURCE!D1913) &gt;= 0, REPT(" ",SOURCE!$P$2-LEN(SOURCE!D1913)), "")&amp;
      SOURCE!E1913&amp;", "&amp; IF(SOURCE!$Q$2-LEN(SOURCE!E1913) &gt;= 0, REPT(" ",SOURCE!$Q$2-LEN(SOURCE!E1913)), "")&amp;
      SOURCE!F1913&amp;", "&amp; IF(SOURCE!$R$2-LEN(SOURCE!F1913) &gt;=0, REPT(" ",SOURCE!$R$2-LEN(SOURCE!F1913)), "")&amp;
      SOURCE!G1913&amp;", "&amp; IF(SOURCE!$S$2-LEN(SOURCE!G1913) &gt;= 0, REPT(" ",SOURCE!$S$2-LEN(SOURCE!G1913)), "")&amp;
      TEXT(SOURCE!H1913,"??0")&amp;", "&amp; IF(SOURCE!$T$2-3 &gt;= 0, REPT(" ",SOURCE!$T$2-3), "")&amp;
      TEXT(SOURCE!I1913,"??0")&amp;", "&amp; IF(SOURCE!$U$2-3 &gt;= 0, REPT(" ",SOURCE!$U$2-3), "")&amp;
      SOURCE!J1913&amp;", "&amp; IF(SOURCE!$V$2-LEN(SOURCE!J1913) &gt;= 0, REPT(" ",SOURCE!$V$2-LEN(SOURCE!J1913)), "")&amp;
      SOURCE!K1913&amp;      IF(SOURCE!$W$2-LEN(SOURCE!K1913) &gt;= 0, REPT(" ",SOURCE!$W$2-LEN(SOURCE!K1913)), "")&amp;
  ", "&amp; SOURCE!L1913&amp;      IF(SOURCE!$Y$2-LEN(SOURCE!L1913) &gt;= 0, REPT(" ",SOURCE!$Y$2-LEN(SOURCE!L1913)), "")&amp;
      "},"&amp;IF(SOURCE!M1913&lt;&gt;"","   "&amp;SOURCE!M1913,"")
 )
)</f>
        <v>/* 2220 */  { fnSigmaAssign,               ITM_PR,                      STD_SIGMA "+PGM",                              STD_SIGMA "+PGM",                              0,       0,       CAT_NONE, SLS_UNCHANGED, US_UNCHANGED},   //JM USER</v>
      </c>
    </row>
    <row r="1914" spans="1:1">
      <c r="A1914" s="14" t="str">
        <f>IF(SOURCE!C1914&lt;0,VLOOKUP(SOURCE!C1914,lookups!A$1:B$25,2,0),
  IF(ISBLANK(SOURCE!C1914),
    "",
    "/* "&amp;TEXT(SOURCE!C1914,"???0")&amp;" *"&amp;
      SOURCE!D1914&amp;", "&amp; IF(SOURCE!$P$2-LEN(SOURCE!D1914) &gt;= 0, REPT(" ",SOURCE!$P$2-LEN(SOURCE!D1914)), "")&amp;
      SOURCE!E1914&amp;", "&amp; IF(SOURCE!$Q$2-LEN(SOURCE!E1914) &gt;= 0, REPT(" ",SOURCE!$Q$2-LEN(SOURCE!E1914)), "")&amp;
      SOURCE!F1914&amp;", "&amp; IF(SOURCE!$R$2-LEN(SOURCE!F1914) &gt;=0, REPT(" ",SOURCE!$R$2-LEN(SOURCE!F1914)), "")&amp;
      SOURCE!G1914&amp;", "&amp; IF(SOURCE!$S$2-LEN(SOURCE!G1914) &gt;= 0, REPT(" ",SOURCE!$S$2-LEN(SOURCE!G1914)), "")&amp;
      TEXT(SOURCE!H1914,"??0")&amp;", "&amp; IF(SOURCE!$T$2-3 &gt;= 0, REPT(" ",SOURCE!$T$2-3), "")&amp;
      TEXT(SOURCE!I1914,"??0")&amp;", "&amp; IF(SOURCE!$U$2-3 &gt;= 0, REPT(" ",SOURCE!$U$2-3), "")&amp;
      SOURCE!J1914&amp;", "&amp; IF(SOURCE!$V$2-LEN(SOURCE!J1914) &gt;= 0, REPT(" ",SOURCE!$V$2-LEN(SOURCE!J1914)), "")&amp;
      SOURCE!K1914&amp;      IF(SOURCE!$W$2-LEN(SOURCE!K1914) &gt;= 0, REPT(" ",SOURCE!$W$2-LEN(SOURCE!K1914)), "")&amp;
  ", "&amp; SOURCE!L1914&amp;      IF(SOURCE!$Y$2-LEN(SOURCE!L1914) &gt;= 0, REPT(" ",SOURCE!$Y$2-LEN(SOURCE!L1914)), "")&amp;
      "},"&amp;IF(SOURCE!M1914&lt;&gt;"","   "&amp;SOURCE!M1914,"")
 )
)</f>
        <v>/* 2221 */  { fnJM_2SI,                    NOPARAM,                     STD_RIGHT_ARROW "I",                           STD_RIGHT_ARROW "I",                           0,       0,       CAT_NONE, SLS_ENABLED  , US_ENABLED  },   //JM Copy of 1925, fnJM_2SI, -&gt; "LI" -&gt; "SI"</v>
      </c>
    </row>
    <row r="1915" spans="1:1">
      <c r="A1915" s="14" t="str">
        <f>IF(SOURCE!C1915&lt;0,VLOOKUP(SOURCE!C1915,lookups!A$1:B$25,2,0),
  IF(ISBLANK(SOURCE!C1915),
    "",
    "/* "&amp;TEXT(SOURCE!C1915,"???0")&amp;" *"&amp;
      SOURCE!D1915&amp;", "&amp; IF(SOURCE!$P$2-LEN(SOURCE!D1915) &gt;= 0, REPT(" ",SOURCE!$P$2-LEN(SOURCE!D1915)), "")&amp;
      SOURCE!E1915&amp;", "&amp; IF(SOURCE!$Q$2-LEN(SOURCE!E1915) &gt;= 0, REPT(" ",SOURCE!$Q$2-LEN(SOURCE!E1915)), "")&amp;
      SOURCE!F1915&amp;", "&amp; IF(SOURCE!$R$2-LEN(SOURCE!F1915) &gt;=0, REPT(" ",SOURCE!$R$2-LEN(SOURCE!F1915)), "")&amp;
      SOURCE!G1915&amp;", "&amp; IF(SOURCE!$S$2-LEN(SOURCE!G1915) &gt;= 0, REPT(" ",SOURCE!$S$2-LEN(SOURCE!G1915)), "")&amp;
      TEXT(SOURCE!H1915,"??0")&amp;", "&amp; IF(SOURCE!$T$2-3 &gt;= 0, REPT(" ",SOURCE!$T$2-3), "")&amp;
      TEXT(SOURCE!I1915,"??0")&amp;", "&amp; IF(SOURCE!$U$2-3 &gt;= 0, REPT(" ",SOURCE!$U$2-3), "")&amp;
      SOURCE!J1915&amp;", "&amp; IF(SOURCE!$V$2-LEN(SOURCE!J1915) &gt;= 0, REPT(" ",SOURCE!$V$2-LEN(SOURCE!J1915)), "")&amp;
      SOURCE!K1915&amp;      IF(SOURCE!$W$2-LEN(SOURCE!K1915) &gt;= 0, REPT(" ",SOURCE!$W$2-LEN(SOURCE!K1915)), "")&amp;
  ", "&amp; SOURCE!L1915&amp;      IF(SOURCE!$Y$2-LEN(SOURCE!L1915) &gt;= 0, REPT(" ",SOURCE!$Y$2-LEN(SOURCE!L1915)), "")&amp;
      "},"&amp;IF(SOURCE!M1915&lt;&gt;"","   "&amp;SOURCE!M1915,"")
 )
)</f>
        <v>/* 2222 */  { fnSigmaAssign,               ITM_AIM,                     STD_SIGMA "+" STD_alpha,                       STD_SIGMA "+" STD_alpha,                       0,       0,       CAT_NONE, SLS_UNCHANGED, US_UNCHANGED},</v>
      </c>
    </row>
    <row r="1916" spans="1:1">
      <c r="A1916" s="14" t="str">
        <f>IF(SOURCE!C1916&lt;0,VLOOKUP(SOURCE!C1916,lookups!A$1:B$25,2,0),
  IF(ISBLANK(SOURCE!C1916),
    "",
    "/* "&amp;TEXT(SOURCE!C1916,"???0")&amp;" *"&amp;
      SOURCE!D1916&amp;", "&amp; IF(SOURCE!$P$2-LEN(SOURCE!D1916) &gt;= 0, REPT(" ",SOURCE!$P$2-LEN(SOURCE!D1916)), "")&amp;
      SOURCE!E1916&amp;", "&amp; IF(SOURCE!$Q$2-LEN(SOURCE!E1916) &gt;= 0, REPT(" ",SOURCE!$Q$2-LEN(SOURCE!E1916)), "")&amp;
      SOURCE!F1916&amp;", "&amp; IF(SOURCE!$R$2-LEN(SOURCE!F1916) &gt;=0, REPT(" ",SOURCE!$R$2-LEN(SOURCE!F1916)), "")&amp;
      SOURCE!G1916&amp;", "&amp; IF(SOURCE!$S$2-LEN(SOURCE!G1916) &gt;= 0, REPT(" ",SOURCE!$S$2-LEN(SOURCE!G1916)), "")&amp;
      TEXT(SOURCE!H1916,"??0")&amp;", "&amp; IF(SOURCE!$T$2-3 &gt;= 0, REPT(" ",SOURCE!$T$2-3), "")&amp;
      TEXT(SOURCE!I1916,"??0")&amp;", "&amp; IF(SOURCE!$U$2-3 &gt;= 0, REPT(" ",SOURCE!$U$2-3), "")&amp;
      SOURCE!J1916&amp;", "&amp; IF(SOURCE!$V$2-LEN(SOURCE!J1916) &gt;= 0, REPT(" ",SOURCE!$V$2-LEN(SOURCE!J1916)), "")&amp;
      SOURCE!K1916&amp;      IF(SOURCE!$W$2-LEN(SOURCE!K1916) &gt;= 0, REPT(" ",SOURCE!$W$2-LEN(SOURCE!K1916)), "")&amp;
  ", "&amp; SOURCE!L1916&amp;      IF(SOURCE!$Y$2-LEN(SOURCE!L1916) &gt;= 0, REPT(" ",SOURCE!$Y$2-LEN(SOURCE!L1916)), "")&amp;
      "},"&amp;IF(SOURCE!M1916&lt;&gt;"","   "&amp;SOURCE!M1916,"")
 )
)</f>
        <v>/* 2223 */  { fnGetSigmaAssignToX,         NOPARAM,                     STD_SIGMA "+ toX",                             STD_SIGMA "+ toX",                             0,       0,       CAT_NONE, SLS_UNCHANGED, US_UNCHANGED},</v>
      </c>
    </row>
    <row r="1917" spans="1:1">
      <c r="A1917" s="14" t="str">
        <f>IF(SOURCE!C1917&lt;0,VLOOKUP(SOURCE!C1917,lookups!A$1:B$25,2,0),
  IF(ISBLANK(SOURCE!C1917),
    "",
    "/* "&amp;TEXT(SOURCE!C1917,"???0")&amp;" *"&amp;
      SOURCE!D1917&amp;", "&amp; IF(SOURCE!$P$2-LEN(SOURCE!D1917) &gt;= 0, REPT(" ",SOURCE!$P$2-LEN(SOURCE!D1917)), "")&amp;
      SOURCE!E1917&amp;", "&amp; IF(SOURCE!$Q$2-LEN(SOURCE!E1917) &gt;= 0, REPT(" ",SOURCE!$Q$2-LEN(SOURCE!E1917)), "")&amp;
      SOURCE!F1917&amp;", "&amp; IF(SOURCE!$R$2-LEN(SOURCE!F1917) &gt;=0, REPT(" ",SOURCE!$R$2-LEN(SOURCE!F1917)), "")&amp;
      SOURCE!G1917&amp;", "&amp; IF(SOURCE!$S$2-LEN(SOURCE!G1917) &gt;= 0, REPT(" ",SOURCE!$S$2-LEN(SOURCE!G1917)), "")&amp;
      TEXT(SOURCE!H1917,"??0")&amp;", "&amp; IF(SOURCE!$T$2-3 &gt;= 0, REPT(" ",SOURCE!$T$2-3), "")&amp;
      TEXT(SOURCE!I1917,"??0")&amp;", "&amp; IF(SOURCE!$U$2-3 &gt;= 0, REPT(" ",SOURCE!$U$2-3), "")&amp;
      SOURCE!J1917&amp;", "&amp; IF(SOURCE!$V$2-LEN(SOURCE!J1917) &gt;= 0, REPT(" ",SOURCE!$V$2-LEN(SOURCE!J1917)), "")&amp;
      SOURCE!K1917&amp;      IF(SOURCE!$W$2-LEN(SOURCE!K1917) &gt;= 0, REPT(" ",SOURCE!$W$2-LEN(SOURCE!K1917)), "")&amp;
  ", "&amp; SOURCE!L1917&amp;      IF(SOURCE!$Y$2-LEN(SOURCE!L1917) &gt;= 0, REPT(" ",SOURCE!$Y$2-LEN(SOURCE!L1917)), "")&amp;
      "},"&amp;IF(SOURCE!M1917&lt;&gt;"","   "&amp;SOURCE!M1917,"")
 )
)</f>
        <v>/* 2224 */  { fnUserJM,                    JM_ASSIGN,                   "ASSIGN",                                      "ASSIGN",                                      0,       0,       CAT_NONE, SLS_UNCHANGED, US_UNCHANGED},</v>
      </c>
    </row>
    <row r="1918" spans="1:1">
      <c r="A1918" s="14" t="str">
        <f>IF(SOURCE!C1918&lt;0,VLOOKUP(SOURCE!C1918,lookups!A$1:B$25,2,0),
  IF(ISBLANK(SOURCE!C1918),
    "",
    "/* "&amp;TEXT(SOURCE!C1918,"???0")&amp;" *"&amp;
      SOURCE!D1918&amp;", "&amp; IF(SOURCE!$P$2-LEN(SOURCE!D1918) &gt;= 0, REPT(" ",SOURCE!$P$2-LEN(SOURCE!D1918)), "")&amp;
      SOURCE!E1918&amp;", "&amp; IF(SOURCE!$Q$2-LEN(SOURCE!E1918) &gt;= 0, REPT(" ",SOURCE!$Q$2-LEN(SOURCE!E1918)), "")&amp;
      SOURCE!F1918&amp;", "&amp; IF(SOURCE!$R$2-LEN(SOURCE!F1918) &gt;=0, REPT(" ",SOURCE!$R$2-LEN(SOURCE!F1918)), "")&amp;
      SOURCE!G1918&amp;", "&amp; IF(SOURCE!$S$2-LEN(SOURCE!G1918) &gt;= 0, REPT(" ",SOURCE!$S$2-LEN(SOURCE!G1918)), "")&amp;
      TEXT(SOURCE!H1918,"??0")&amp;", "&amp; IF(SOURCE!$T$2-3 &gt;= 0, REPT(" ",SOURCE!$T$2-3), "")&amp;
      TEXT(SOURCE!I1918,"??0")&amp;", "&amp; IF(SOURCE!$U$2-3 &gt;= 0, REPT(" ",SOURCE!$U$2-3), "")&amp;
      SOURCE!J1918&amp;", "&amp; IF(SOURCE!$V$2-LEN(SOURCE!J1918) &gt;= 0, REPT(" ",SOURCE!$V$2-LEN(SOURCE!J1918)), "")&amp;
      SOURCE!K1918&amp;      IF(SOURCE!$W$2-LEN(SOURCE!K1918) &gt;= 0, REPT(" ",SOURCE!$W$2-LEN(SOURCE!K1918)), "")&amp;
  ", "&amp; SOURCE!L1918&amp;      IF(SOURCE!$Y$2-LEN(SOURCE!L1918) &gt;= 0, REPT(" ",SOURCE!$Y$2-LEN(SOURCE!L1918)), "")&amp;
      "},"&amp;IF(SOURCE!M1918&lt;&gt;"","   "&amp;SOURCE!M1918,"")
 )
)</f>
        <v>/* 2225 */  { fnUserJM,                    JM_SEEK_FN,                  "FN" STD_DOT "ASN",                            "FN" STD_DOT "ASN",                            0,       0,       CAT_FNCT, SLS_UNCHANGED, US_UNCHANGED},</v>
      </c>
    </row>
    <row r="1919" spans="1:1">
      <c r="A1919" s="14" t="str">
        <f>IF(SOURCE!C1919&lt;0,VLOOKUP(SOURCE!C1919,lookups!A$1:B$25,2,0),
  IF(ISBLANK(SOURCE!C1919),
    "",
    "/* "&amp;TEXT(SOURCE!C1919,"???0")&amp;" *"&amp;
      SOURCE!D1919&amp;", "&amp; IF(SOURCE!$P$2-LEN(SOURCE!D1919) &gt;= 0, REPT(" ",SOURCE!$P$2-LEN(SOURCE!D1919)), "")&amp;
      SOURCE!E1919&amp;", "&amp; IF(SOURCE!$Q$2-LEN(SOURCE!E1919) &gt;= 0, REPT(" ",SOURCE!$Q$2-LEN(SOURCE!E1919)), "")&amp;
      SOURCE!F1919&amp;", "&amp; IF(SOURCE!$R$2-LEN(SOURCE!F1919) &gt;=0, REPT(" ",SOURCE!$R$2-LEN(SOURCE!F1919)), "")&amp;
      SOURCE!G1919&amp;", "&amp; IF(SOURCE!$S$2-LEN(SOURCE!G1919) &gt;= 0, REPT(" ",SOURCE!$S$2-LEN(SOURCE!G1919)), "")&amp;
      TEXT(SOURCE!H1919,"??0")&amp;", "&amp; IF(SOURCE!$T$2-3 &gt;= 0, REPT(" ",SOURCE!$T$2-3), "")&amp;
      TEXT(SOURCE!I1919,"??0")&amp;", "&amp; IF(SOURCE!$U$2-3 &gt;= 0, REPT(" ",SOURCE!$U$2-3), "")&amp;
      SOURCE!J1919&amp;", "&amp; IF(SOURCE!$V$2-LEN(SOURCE!J1919) &gt;= 0, REPT(" ",SOURCE!$V$2-LEN(SOURCE!J1919)), "")&amp;
      SOURCE!K1919&amp;      IF(SOURCE!$W$2-LEN(SOURCE!K1919) &gt;= 0, REPT(" ",SOURCE!$W$2-LEN(SOURCE!K1919)), "")&amp;
  ", "&amp; SOURCE!L1919&amp;      IF(SOURCE!$Y$2-LEN(SOURCE!L1919) &gt;= 0, REPT(" ",SOURCE!$Y$2-LEN(SOURCE!L1919)), "")&amp;
      "},"&amp;IF(SOURCE!M1919&lt;&gt;"","   "&amp;SOURCE!M1919,"")
 )
)</f>
        <v>/* 2226 */  { itemToBeCoded,               NOPARAM,                     "I",                                           STD_SIGMA "+NRM",                              0,       0,       CAT_MENU, SLS_UNCHANGED, US_UNCHANGED},</v>
      </c>
    </row>
    <row r="1920" spans="1:1">
      <c r="A1920" s="14" t="str">
        <f>IF(SOURCE!C1920&lt;0,VLOOKUP(SOURCE!C1920,lookups!A$1:B$25,2,0),
  IF(ISBLANK(SOURCE!C1920),
    "",
    "/* "&amp;TEXT(SOURCE!C1920,"???0")&amp;" *"&amp;
      SOURCE!D1920&amp;", "&amp; IF(SOURCE!$P$2-LEN(SOURCE!D1920) &gt;= 0, REPT(" ",SOURCE!$P$2-LEN(SOURCE!D1920)), "")&amp;
      SOURCE!E1920&amp;", "&amp; IF(SOURCE!$Q$2-LEN(SOURCE!E1920) &gt;= 0, REPT(" ",SOURCE!$Q$2-LEN(SOURCE!E1920)), "")&amp;
      SOURCE!F1920&amp;", "&amp; IF(SOURCE!$R$2-LEN(SOURCE!F1920) &gt;=0, REPT(" ",SOURCE!$R$2-LEN(SOURCE!F1920)), "")&amp;
      SOURCE!G1920&amp;", "&amp; IF(SOURCE!$S$2-LEN(SOURCE!G1920) &gt;= 0, REPT(" ",SOURCE!$S$2-LEN(SOURCE!G1920)), "")&amp;
      TEXT(SOURCE!H1920,"??0")&amp;", "&amp; IF(SOURCE!$T$2-3 &gt;= 0, REPT(" ",SOURCE!$T$2-3), "")&amp;
      TEXT(SOURCE!I1920,"??0")&amp;", "&amp; IF(SOURCE!$U$2-3 &gt;= 0, REPT(" ",SOURCE!$U$2-3), "")&amp;
      SOURCE!J1920&amp;", "&amp; IF(SOURCE!$V$2-LEN(SOURCE!J1920) &gt;= 0, REPT(" ",SOURCE!$V$2-LEN(SOURCE!J1920)), "")&amp;
      SOURCE!K1920&amp;      IF(SOURCE!$W$2-LEN(SOURCE!K1920) &gt;= 0, REPT(" ",SOURCE!$W$2-LEN(SOURCE!K1920)), "")&amp;
  ", "&amp; SOURCE!L1920&amp;      IF(SOURCE!$Y$2-LEN(SOURCE!L1920) &gt;= 0, REPT(" ",SOURCE!$Y$2-LEN(SOURCE!L1920)), "")&amp;
      "},"&amp;IF(SOURCE!M1920&lt;&gt;"","   "&amp;SOURCE!M1920,"")
 )
)</f>
        <v>/* 2227 */  { fnJM_GetXToNORMmode,         NOPARAM,                     "X to" STD_SIGMA "+",                          "X to" STD_SIGMA "+",                          0,       0,       CAT_NONE, SLS_UNCHANGED, US_UNCHANGED},   //JM USER NORMAL</v>
      </c>
    </row>
    <row r="1921" spans="1:1">
      <c r="A1921" s="14" t="str">
        <f>IF(SOURCE!C1921&lt;0,VLOOKUP(SOURCE!C1921,lookups!A$1:B$25,2,0),
  IF(ISBLANK(SOURCE!C1921),
    "",
    "/* "&amp;TEXT(SOURCE!C1921,"???0")&amp;" *"&amp;
      SOURCE!D1921&amp;", "&amp; IF(SOURCE!$P$2-LEN(SOURCE!D1921) &gt;= 0, REPT(" ",SOURCE!$P$2-LEN(SOURCE!D1921)), "")&amp;
      SOURCE!E1921&amp;", "&amp; IF(SOURCE!$Q$2-LEN(SOURCE!E1921) &gt;= 0, REPT(" ",SOURCE!$Q$2-LEN(SOURCE!E1921)), "")&amp;
      SOURCE!F1921&amp;", "&amp; IF(SOURCE!$R$2-LEN(SOURCE!F1921) &gt;=0, REPT(" ",SOURCE!$R$2-LEN(SOURCE!F1921)), "")&amp;
      SOURCE!G1921&amp;", "&amp; IF(SOURCE!$S$2-LEN(SOURCE!G1921) &gt;= 0, REPT(" ",SOURCE!$S$2-LEN(SOURCE!G1921)), "")&amp;
      TEXT(SOURCE!H1921,"??0")&amp;", "&amp; IF(SOURCE!$T$2-3 &gt;= 0, REPT(" ",SOURCE!$T$2-3), "")&amp;
      TEXT(SOURCE!I1921,"??0")&amp;", "&amp; IF(SOURCE!$U$2-3 &gt;= 0, REPT(" ",SOURCE!$U$2-3), "")&amp;
      SOURCE!J1921&amp;", "&amp; IF(SOURCE!$V$2-LEN(SOURCE!J1921) &gt;= 0, REPT(" ",SOURCE!$V$2-LEN(SOURCE!J1921)), "")&amp;
      SOURCE!K1921&amp;      IF(SOURCE!$W$2-LEN(SOURCE!K1921) &gt;= 0, REPT(" ",SOURCE!$W$2-LEN(SOURCE!K1921)), "")&amp;
  ", "&amp; SOURCE!L1921&amp;      IF(SOURCE!$Y$2-LEN(SOURCE!L1921) &gt;= 0, REPT(" ",SOURCE!$Y$2-LEN(SOURCE!L1921)), "")&amp;
      "},"&amp;IF(SOURCE!M1921&lt;&gt;"","   "&amp;SOURCE!M1921,"")
 )
)</f>
        <v>/* 2228 */  { fnInDefault,                 ID_43S,                      "i" STD_SPACE_3_PER_EM "LI/RL",                "i" STD_SPACE_3_PER_EM "LI/RL",                0,       0,       CAT_FNCT, SLS_UNCHANGED, US_UNCHANGED},   //JM INPUT DEFAULT</v>
      </c>
    </row>
    <row r="1922" spans="1:1">
      <c r="A1922" s="14" t="str">
        <f>IF(SOURCE!C1922&lt;0,VLOOKUP(SOURCE!C1922,lookups!A$1:B$25,2,0),
  IF(ISBLANK(SOURCE!C1922),
    "",
    "/* "&amp;TEXT(SOURCE!C1922,"???0")&amp;" *"&amp;
      SOURCE!D1922&amp;", "&amp; IF(SOURCE!$P$2-LEN(SOURCE!D1922) &gt;= 0, REPT(" ",SOURCE!$P$2-LEN(SOURCE!D1922)), "")&amp;
      SOURCE!E1922&amp;", "&amp; IF(SOURCE!$Q$2-LEN(SOURCE!E1922) &gt;= 0, REPT(" ",SOURCE!$Q$2-LEN(SOURCE!E1922)), "")&amp;
      SOURCE!F1922&amp;", "&amp; IF(SOURCE!$R$2-LEN(SOURCE!F1922) &gt;=0, REPT(" ",SOURCE!$R$2-LEN(SOURCE!F1922)), "")&amp;
      SOURCE!G1922&amp;", "&amp; IF(SOURCE!$S$2-LEN(SOURCE!G1922) &gt;= 0, REPT(" ",SOURCE!$S$2-LEN(SOURCE!G1922)), "")&amp;
      TEXT(SOURCE!H1922,"??0")&amp;", "&amp; IF(SOURCE!$T$2-3 &gt;= 0, REPT(" ",SOURCE!$T$2-3), "")&amp;
      TEXT(SOURCE!I1922,"??0")&amp;", "&amp; IF(SOURCE!$U$2-3 &gt;= 0, REPT(" ",SOURCE!$U$2-3), "")&amp;
      SOURCE!J1922&amp;", "&amp; IF(SOURCE!$V$2-LEN(SOURCE!J1922) &gt;= 0, REPT(" ",SOURCE!$V$2-LEN(SOURCE!J1922)), "")&amp;
      SOURCE!K1922&amp;      IF(SOURCE!$W$2-LEN(SOURCE!K1922) &gt;= 0, REPT(" ",SOURCE!$W$2-LEN(SOURCE!K1922)), "")&amp;
  ", "&amp; SOURCE!L1922&amp;      IF(SOURCE!$Y$2-LEN(SOURCE!L1922) &gt;= 0, REPT(" ",SOURCE!$Y$2-LEN(SOURCE!L1922)), "")&amp;
      "},"&amp;IF(SOURCE!M1922&lt;&gt;"","   "&amp;SOURCE!M1922,"")
 )
)</f>
        <v>/* 2229 */  { fnSetSetJM,                  JC_FG_LINE,                  "fg" STD_SPACE_3_PER_EM "LINE",                "fg" STD_SPACE_3_PER_EM "LINE",                0,       0,       CAT_FNCT, SLS_UNCHANGED, US_UNCHANGED},   //JM UNDERLINING</v>
      </c>
    </row>
    <row r="1923" spans="1:1">
      <c r="A1923" s="14" t="str">
        <f>IF(SOURCE!C1923&lt;0,VLOOKUP(SOURCE!C1923,lookups!A$1:B$25,2,0),
  IF(ISBLANK(SOURCE!C1923),
    "",
    "/* "&amp;TEXT(SOURCE!C1923,"???0")&amp;" *"&amp;
      SOURCE!D1923&amp;", "&amp; IF(SOURCE!$P$2-LEN(SOURCE!D1923) &gt;= 0, REPT(" ",SOURCE!$P$2-LEN(SOURCE!D1923)), "")&amp;
      SOURCE!E1923&amp;", "&amp; IF(SOURCE!$Q$2-LEN(SOURCE!E1923) &gt;= 0, REPT(" ",SOURCE!$Q$2-LEN(SOURCE!E1923)), "")&amp;
      SOURCE!F1923&amp;", "&amp; IF(SOURCE!$R$2-LEN(SOURCE!F1923) &gt;=0, REPT(" ",SOURCE!$R$2-LEN(SOURCE!F1923)), "")&amp;
      SOURCE!G1923&amp;", "&amp; IF(SOURCE!$S$2-LEN(SOURCE!G1923) &gt;= 0, REPT(" ",SOURCE!$S$2-LEN(SOURCE!G1923)), "")&amp;
      TEXT(SOURCE!H1923,"??0")&amp;", "&amp; IF(SOURCE!$T$2-3 &gt;= 0, REPT(" ",SOURCE!$T$2-3), "")&amp;
      TEXT(SOURCE!I1923,"??0")&amp;", "&amp; IF(SOURCE!$U$2-3 &gt;= 0, REPT(" ",SOURCE!$U$2-3), "")&amp;
      SOURCE!J1923&amp;", "&amp; IF(SOURCE!$V$2-LEN(SOURCE!J1923) &gt;= 0, REPT(" ",SOURCE!$V$2-LEN(SOURCE!J1923)), "")&amp;
      SOURCE!K1923&amp;      IF(SOURCE!$W$2-LEN(SOURCE!K1923) &gt;= 0, REPT(" ",SOURCE!$W$2-LEN(SOURCE!K1923)), "")&amp;
  ", "&amp; SOURCE!L1923&amp;      IF(SOURCE!$Y$2-LEN(SOURCE!L1923) &gt;= 0, REPT(" ",SOURCE!$Y$2-LEN(SOURCE!L1923)), "")&amp;
      "},"&amp;IF(SOURCE!M1923&lt;&gt;"","   "&amp;SOURCE!M1923,"")
 )
)</f>
        <v>/* 2230 */  { fnInDefault,                 ID_DP,                       "i" STD_SPACE_3_PER_EM "REAL",                 "i" STD_SPACE_3_PER_EM "REAL",                 0,       0,       CAT_FNCT, SLS_UNCHANGED, US_UNCHANGED},   //JM INPUT DEFAULT</v>
      </c>
    </row>
    <row r="1924" spans="1:1">
      <c r="A1924" s="14" t="str">
        <f>IF(SOURCE!C1924&lt;0,VLOOKUP(SOURCE!C1924,lookups!A$1:B$25,2,0),
  IF(ISBLANK(SOURCE!C1924),
    "",
    "/* "&amp;TEXT(SOURCE!C1924,"???0")&amp;" *"&amp;
      SOURCE!D1924&amp;", "&amp; IF(SOURCE!$P$2-LEN(SOURCE!D1924) &gt;= 0, REPT(" ",SOURCE!$P$2-LEN(SOURCE!D1924)), "")&amp;
      SOURCE!E1924&amp;", "&amp; IF(SOURCE!$Q$2-LEN(SOURCE!E1924) &gt;= 0, REPT(" ",SOURCE!$Q$2-LEN(SOURCE!E1924)), "")&amp;
      SOURCE!F1924&amp;", "&amp; IF(SOURCE!$R$2-LEN(SOURCE!F1924) &gt;=0, REPT(" ",SOURCE!$R$2-LEN(SOURCE!F1924)), "")&amp;
      SOURCE!G1924&amp;", "&amp; IF(SOURCE!$S$2-LEN(SOURCE!G1924) &gt;= 0, REPT(" ",SOURCE!$S$2-LEN(SOURCE!G1924)), "")&amp;
      TEXT(SOURCE!H1924,"??0")&amp;", "&amp; IF(SOURCE!$T$2-3 &gt;= 0, REPT(" ",SOURCE!$T$2-3), "")&amp;
      TEXT(SOURCE!I1924,"??0")&amp;", "&amp; IF(SOURCE!$U$2-3 &gt;= 0, REPT(" ",SOURCE!$U$2-3), "")&amp;
      SOURCE!J1924&amp;", "&amp; IF(SOURCE!$V$2-LEN(SOURCE!J1924) &gt;= 0, REPT(" ",SOURCE!$V$2-LEN(SOURCE!J1924)), "")&amp;
      SOURCE!K1924&amp;      IF(SOURCE!$W$2-LEN(SOURCE!K1924) &gt;= 0, REPT(" ",SOURCE!$W$2-LEN(SOURCE!K1924)), "")&amp;
  ", "&amp; SOURCE!L1924&amp;      IF(SOURCE!$Y$2-LEN(SOURCE!L1924) &gt;= 0, REPT(" ",SOURCE!$Y$2-LEN(SOURCE!L1924)), "")&amp;
      "},"&amp;IF(SOURCE!M1924&lt;&gt;"","   "&amp;SOURCE!M1924,"")
 )
)</f>
        <v>/* 2231 */  { fnShowJM,                    JM_INP_DFLT,                 "i" STD_SPACE_3_PER_EM "Dflt?",                "i" STD_SPACE_3_PER_EM "Dflt?",                0,       0,       CAT_NONE, SLS_UNCHANGED, US_ENABLED  },   //JM INPUT DEFAULT</v>
      </c>
    </row>
    <row r="1925" spans="1:1">
      <c r="A1925" s="14" t="str">
        <f>IF(SOURCE!C1925&lt;0,VLOOKUP(SOURCE!C1925,lookups!A$1:B$25,2,0),
  IF(ISBLANK(SOURCE!C1925),
    "",
    "/* "&amp;TEXT(SOURCE!C1925,"???0")&amp;" *"&amp;
      SOURCE!D1925&amp;", "&amp; IF(SOURCE!$P$2-LEN(SOURCE!D1925) &gt;= 0, REPT(" ",SOURCE!$P$2-LEN(SOURCE!D1925)), "")&amp;
      SOURCE!E1925&amp;", "&amp; IF(SOURCE!$Q$2-LEN(SOURCE!E1925) &gt;= 0, REPT(" ",SOURCE!$Q$2-LEN(SOURCE!E1925)), "")&amp;
      SOURCE!F1925&amp;", "&amp; IF(SOURCE!$R$2-LEN(SOURCE!F1925) &gt;=0, REPT(" ",SOURCE!$R$2-LEN(SOURCE!F1925)), "")&amp;
      SOURCE!G1925&amp;", "&amp; IF(SOURCE!$S$2-LEN(SOURCE!G1925) &gt;= 0, REPT(" ",SOURCE!$S$2-LEN(SOURCE!G1925)), "")&amp;
      TEXT(SOURCE!H1925,"??0")&amp;", "&amp; IF(SOURCE!$T$2-3 &gt;= 0, REPT(" ",SOURCE!$T$2-3), "")&amp;
      TEXT(SOURCE!I1925,"??0")&amp;", "&amp; IF(SOURCE!$U$2-3 &gt;= 0, REPT(" ",SOURCE!$U$2-3), "")&amp;
      SOURCE!J1925&amp;", "&amp; IF(SOURCE!$V$2-LEN(SOURCE!J1925) &gt;= 0, REPT(" ",SOURCE!$V$2-LEN(SOURCE!J1925)), "")&amp;
      SOURCE!K1925&amp;      IF(SOURCE!$W$2-LEN(SOURCE!K1925) &gt;= 0, REPT(" ",SOURCE!$W$2-LEN(SOURCE!K1925)), "")&amp;
  ", "&amp; SOURCE!L1925&amp;      IF(SOURCE!$Y$2-LEN(SOURCE!L1925) &gt;= 0, REPT(" ",SOURCE!$Y$2-LEN(SOURCE!L1925)), "")&amp;
      "},"&amp;IF(SOURCE!M1925&lt;&gt;"","   "&amp;SOURCE!M1925,"")
 )
)</f>
        <v>/* 2232 */  { fnSetSetJM,                  JC_FG_DOTS,                  "fg" STD_SPACE_3_PER_EM "DOTS",                "fg" STD_SPACE_3_PER_EM "DOTS",                0,       0,       CAT_FNCT, SLS_UNCHANGED, US_UNCHANGED},   //JM UNDERLINING</v>
      </c>
    </row>
    <row r="1926" spans="1:1">
      <c r="A1926" s="14" t="str">
        <f>IF(SOURCE!C1926&lt;0,VLOOKUP(SOURCE!C1926,lookups!A$1:B$25,2,0),
  IF(ISBLANK(SOURCE!C1926),
    "",
    "/* "&amp;TEXT(SOURCE!C1926,"???0")&amp;" *"&amp;
      SOURCE!D1926&amp;", "&amp; IF(SOURCE!$P$2-LEN(SOURCE!D1926) &gt;= 0, REPT(" ",SOURCE!$P$2-LEN(SOURCE!D1926)), "")&amp;
      SOURCE!E1926&amp;", "&amp; IF(SOURCE!$Q$2-LEN(SOURCE!E1926) &gt;= 0, REPT(" ",SOURCE!$Q$2-LEN(SOURCE!E1926)), "")&amp;
      SOURCE!F1926&amp;", "&amp; IF(SOURCE!$R$2-LEN(SOURCE!F1926) &gt;=0, REPT(" ",SOURCE!$R$2-LEN(SOURCE!F1926)), "")&amp;
      SOURCE!G1926&amp;", "&amp; IF(SOURCE!$S$2-LEN(SOURCE!G1926) &gt;= 0, REPT(" ",SOURCE!$S$2-LEN(SOURCE!G1926)), "")&amp;
      TEXT(SOURCE!H1926,"??0")&amp;", "&amp; IF(SOURCE!$T$2-3 &gt;= 0, REPT(" ",SOURCE!$T$2-3), "")&amp;
      TEXT(SOURCE!I1926,"??0")&amp;", "&amp; IF(SOURCE!$U$2-3 &gt;= 0, REPT(" ",SOURCE!$U$2-3), "")&amp;
      SOURCE!J1926&amp;", "&amp; IF(SOURCE!$V$2-LEN(SOURCE!J1926) &gt;= 0, REPT(" ",SOURCE!$V$2-LEN(SOURCE!J1926)), "")&amp;
      SOURCE!K1926&amp;      IF(SOURCE!$W$2-LEN(SOURCE!K1926) &gt;= 0, REPT(" ",SOURCE!$W$2-LEN(SOURCE!K1926)), "")&amp;
  ", "&amp; SOURCE!L1926&amp;      IF(SOURCE!$Y$2-LEN(SOURCE!L1926) &gt;= 0, REPT(" ",SOURCE!$Y$2-LEN(SOURCE!L1926)), "")&amp;
      "},"&amp;IF(SOURCE!M1926&lt;&gt;"","   "&amp;SOURCE!M1926,"")
 )
)</f>
        <v>/* 2233 */  { fnInDefault,                 ID_CPXDP,                    "i" STD_SPACE_3_PER_EM "CPX",                  "i" STD_SPACE_3_PER_EM "CPX",                  0,       0,       CAT_FNCT, SLS_UNCHANGED, US_UNCHANGED},   //JM INPUT DEFAULT</v>
      </c>
    </row>
    <row r="1927" spans="1:1">
      <c r="A1927" s="14" t="str">
        <f>IF(SOURCE!C1927&lt;0,VLOOKUP(SOURCE!C1927,lookups!A$1:B$25,2,0),
  IF(ISBLANK(SOURCE!C1927),
    "",
    "/* "&amp;TEXT(SOURCE!C1927,"???0")&amp;" *"&amp;
      SOURCE!D1927&amp;", "&amp; IF(SOURCE!$P$2-LEN(SOURCE!D1927) &gt;= 0, REPT(" ",SOURCE!$P$2-LEN(SOURCE!D1927)), "")&amp;
      SOURCE!E1927&amp;", "&amp; IF(SOURCE!$Q$2-LEN(SOURCE!E1927) &gt;= 0, REPT(" ",SOURCE!$Q$2-LEN(SOURCE!E1927)), "")&amp;
      SOURCE!F1927&amp;", "&amp; IF(SOURCE!$R$2-LEN(SOURCE!F1927) &gt;=0, REPT(" ",SOURCE!$R$2-LEN(SOURCE!F1927)), "")&amp;
      SOURCE!G1927&amp;", "&amp; IF(SOURCE!$S$2-LEN(SOURCE!G1927) &gt;= 0, REPT(" ",SOURCE!$S$2-LEN(SOURCE!G1927)), "")&amp;
      TEXT(SOURCE!H1927,"??0")&amp;", "&amp; IF(SOURCE!$T$2-3 &gt;= 0, REPT(" ",SOURCE!$T$2-3), "")&amp;
      TEXT(SOURCE!I1927,"??0")&amp;", "&amp; IF(SOURCE!$U$2-3 &gt;= 0, REPT(" ",SOURCE!$U$2-3), "")&amp;
      SOURCE!J1927&amp;", "&amp; IF(SOURCE!$V$2-LEN(SOURCE!J1927) &gt;= 0, REPT(" ",SOURCE!$V$2-LEN(SOURCE!J1927)), "")&amp;
      SOURCE!K1927&amp;      IF(SOURCE!$W$2-LEN(SOURCE!K1927) &gt;= 0, REPT(" ",SOURCE!$W$2-LEN(SOURCE!K1927)), "")&amp;
  ", "&amp; SOURCE!L1927&amp;      IF(SOURCE!$Y$2-LEN(SOURCE!L1927) &gt;= 0, REPT(" ",SOURCE!$Y$2-LEN(SOURCE!L1927)), "")&amp;
      "},"&amp;IF(SOURCE!M1927&lt;&gt;"","   "&amp;SOURCE!M1927,"")
 )
)</f>
        <v>/* 2234 */  { fnSetSetJM,                  JC_G_DOUBLETAP,              "G" STD_SPACE_3_PER_EM "2TAP",                 "G" STD_SPACE_3_PER_EM "2TAP",                 0,       0,       CAT_FNCT, SLS_UNCHANGED, US_UNCHANGED},   //JM KEY TAP DOUBLE SETTING</v>
      </c>
    </row>
    <row r="1928" spans="1:1">
      <c r="A1928" s="14" t="str">
        <f>IF(SOURCE!C1928&lt;0,VLOOKUP(SOURCE!C1928,lookups!A$1:B$25,2,0),
  IF(ISBLANK(SOURCE!C1928),
    "",
    "/* "&amp;TEXT(SOURCE!C1928,"???0")&amp;" *"&amp;
      SOURCE!D1928&amp;", "&amp; IF(SOURCE!$P$2-LEN(SOURCE!D1928) &gt;= 0, REPT(" ",SOURCE!$P$2-LEN(SOURCE!D1928)), "")&amp;
      SOURCE!E1928&amp;", "&amp; IF(SOURCE!$Q$2-LEN(SOURCE!E1928) &gt;= 0, REPT(" ",SOURCE!$Q$2-LEN(SOURCE!E1928)), "")&amp;
      SOURCE!F1928&amp;", "&amp; IF(SOURCE!$R$2-LEN(SOURCE!F1928) &gt;=0, REPT(" ",SOURCE!$R$2-LEN(SOURCE!F1928)), "")&amp;
      SOURCE!G1928&amp;", "&amp; IF(SOURCE!$S$2-LEN(SOURCE!G1928) &gt;= 0, REPT(" ",SOURCE!$S$2-LEN(SOURCE!G1928)), "")&amp;
      TEXT(SOURCE!H1928,"??0")&amp;", "&amp; IF(SOURCE!$T$2-3 &gt;= 0, REPT(" ",SOURCE!$T$2-3), "")&amp;
      TEXT(SOURCE!I1928,"??0")&amp;", "&amp; IF(SOURCE!$U$2-3 &gt;= 0, REPT(" ",SOURCE!$U$2-3), "")&amp;
      SOURCE!J1928&amp;", "&amp; IF(SOURCE!$V$2-LEN(SOURCE!J1928) &gt;= 0, REPT(" ",SOURCE!$V$2-LEN(SOURCE!J1928)), "")&amp;
      SOURCE!K1928&amp;      IF(SOURCE!$W$2-LEN(SOURCE!K1928) &gt;= 0, REPT(" ",SOURCE!$W$2-LEN(SOURCE!K1928)), "")&amp;
  ", "&amp; SOURCE!L1928&amp;      IF(SOURCE!$Y$2-LEN(SOURCE!L1928) &gt;= 0, REPT(" ",SOURCE!$Y$2-LEN(SOURCE!L1928)), "")&amp;
      "},"&amp;IF(SOURCE!M1928&lt;&gt;"","   "&amp;SOURCE!M1928,"")
 )
)</f>
        <v>/* 2235 */  { fnInDefault,                 ID_SI,                       "i" STD_SPACE_3_PER_EM "SI",                   "i" STD_SPACE_3_PER_EM "SI",                   0,       0,       CAT_FNCT, SLS_UNCHANGED, US_UNCHANGED},   //JM INPUT DEFAULT</v>
      </c>
    </row>
    <row r="1929" spans="1:1">
      <c r="A1929" s="14" t="str">
        <f>IF(SOURCE!C1929&lt;0,VLOOKUP(SOURCE!C1929,lookups!A$1:B$25,2,0),
  IF(ISBLANK(SOURCE!C1929),
    "",
    "/* "&amp;TEXT(SOURCE!C1929,"???0")&amp;" *"&amp;
      SOURCE!D1929&amp;", "&amp; IF(SOURCE!$P$2-LEN(SOURCE!D1929) &gt;= 0, REPT(" ",SOURCE!$P$2-LEN(SOURCE!D1929)), "")&amp;
      SOURCE!E1929&amp;", "&amp; IF(SOURCE!$Q$2-LEN(SOURCE!E1929) &gt;= 0, REPT(" ",SOURCE!$Q$2-LEN(SOURCE!E1929)), "")&amp;
      SOURCE!F1929&amp;", "&amp; IF(SOURCE!$R$2-LEN(SOURCE!F1929) &gt;=0, REPT(" ",SOURCE!$R$2-LEN(SOURCE!F1929)), "")&amp;
      SOURCE!G1929&amp;", "&amp; IF(SOURCE!$S$2-LEN(SOURCE!G1929) &gt;= 0, REPT(" ",SOURCE!$S$2-LEN(SOURCE!G1929)), "")&amp;
      TEXT(SOURCE!H1929,"??0")&amp;", "&amp; IF(SOURCE!$T$2-3 &gt;= 0, REPT(" ",SOURCE!$T$2-3), "")&amp;
      TEXT(SOURCE!I1929,"??0")&amp;", "&amp; IF(SOURCE!$U$2-3 &gt;= 0, REPT(" ",SOURCE!$U$2-3), "")&amp;
      SOURCE!J1929&amp;", "&amp; IF(SOURCE!$V$2-LEN(SOURCE!J1929) &gt;= 0, REPT(" ",SOURCE!$V$2-LEN(SOURCE!J1929)), "")&amp;
      SOURCE!K1929&amp;      IF(SOURCE!$W$2-LEN(SOURCE!K1929) &gt;= 0, REPT(" ",SOURCE!$W$2-LEN(SOURCE!K1929)), "")&amp;
  ", "&amp; SOURCE!L1929&amp;      IF(SOURCE!$Y$2-LEN(SOURCE!L1929) &gt;= 0, REPT(" ",SOURCE!$Y$2-LEN(SOURCE!L1929)), "")&amp;
      "},"&amp;IF(SOURCE!M1929&lt;&gt;"","   "&amp;SOURCE!M1929,"")
 )
)</f>
        <v>/* 2236 */  { fnInDefault,                 ID_LI,                       "i" STD_SPACE_3_PER_EM "LI",                   "i" STD_SPACE_3_PER_EM "LI",                   0,       0,       CAT_FNCT, SLS_UNCHANGED, US_UNCHANGED},   //JM INPUT DEFAULT</v>
      </c>
    </row>
    <row r="1930" spans="1:1">
      <c r="A1930" s="14" t="str">
        <f>IF(SOURCE!C1930&lt;0,VLOOKUP(SOURCE!C1930,lookups!A$1:B$25,2,0),
  IF(ISBLANK(SOURCE!C1930),
    "",
    "/* "&amp;TEXT(SOURCE!C1930,"???0")&amp;" *"&amp;
      SOURCE!D1930&amp;", "&amp; IF(SOURCE!$P$2-LEN(SOURCE!D1930) &gt;= 0, REPT(" ",SOURCE!$P$2-LEN(SOURCE!D1930)), "")&amp;
      SOURCE!E1930&amp;", "&amp; IF(SOURCE!$Q$2-LEN(SOURCE!E1930) &gt;= 0, REPT(" ",SOURCE!$Q$2-LEN(SOURCE!E1930)), "")&amp;
      SOURCE!F1930&amp;", "&amp; IF(SOURCE!$R$2-LEN(SOURCE!F1930) &gt;=0, REPT(" ",SOURCE!$R$2-LEN(SOURCE!F1930)), "")&amp;
      SOURCE!G1930&amp;", "&amp; IF(SOURCE!$S$2-LEN(SOURCE!G1930) &gt;= 0, REPT(" ",SOURCE!$S$2-LEN(SOURCE!G1930)), "")&amp;
      TEXT(SOURCE!H1930,"??0")&amp;", "&amp; IF(SOURCE!$T$2-3 &gt;= 0, REPT(" ",SOURCE!$T$2-3), "")&amp;
      TEXT(SOURCE!I1930,"??0")&amp;", "&amp; IF(SOURCE!$U$2-3 &gt;= 0, REPT(" ",SOURCE!$U$2-3), "")&amp;
      SOURCE!J1930&amp;", "&amp; IF(SOURCE!$V$2-LEN(SOURCE!J1930) &gt;= 0, REPT(" ",SOURCE!$V$2-LEN(SOURCE!J1930)), "")&amp;
      SOURCE!K1930&amp;      IF(SOURCE!$W$2-LEN(SOURCE!K1930) &gt;= 0, REPT(" ",SOURCE!$W$2-LEN(SOURCE!K1930)), "")&amp;
  ", "&amp; SOURCE!L1930&amp;      IF(SOURCE!$Y$2-LEN(SOURCE!L1930) &gt;= 0, REPT(" ",SOURCE!$Y$2-LEN(SOURCE!L1930)), "")&amp;
      "},"&amp;IF(SOURCE!M1930&lt;&gt;"","   "&amp;SOURCE!M1930,"")
 )
)</f>
        <v>/* 2237 */  { fnGraph,                     1,                           "PLTGRF",                                      "PLTGRF",                                      0,       0,       CAT_FNCT, SLS_UNCHANGED, US_UNCHANGED},   //JM GRAPHING</v>
      </c>
    </row>
    <row r="1931" spans="1:1">
      <c r="A1931" s="14" t="str">
        <f>IF(SOURCE!C1931&lt;0,VLOOKUP(SOURCE!C1931,lookups!A$1:B$25,2,0),
  IF(ISBLANK(SOURCE!C1931),
    "",
    "/* "&amp;TEXT(SOURCE!C1931,"???0")&amp;" *"&amp;
      SOURCE!D1931&amp;", "&amp; IF(SOURCE!$P$2-LEN(SOURCE!D1931) &gt;= 0, REPT(" ",SOURCE!$P$2-LEN(SOURCE!D1931)), "")&amp;
      SOURCE!E1931&amp;", "&amp; IF(SOURCE!$Q$2-LEN(SOURCE!E1931) &gt;= 0, REPT(" ",SOURCE!$Q$2-LEN(SOURCE!E1931)), "")&amp;
      SOURCE!F1931&amp;", "&amp; IF(SOURCE!$R$2-LEN(SOURCE!F1931) &gt;=0, REPT(" ",SOURCE!$R$2-LEN(SOURCE!F1931)), "")&amp;
      SOURCE!G1931&amp;", "&amp; IF(SOURCE!$S$2-LEN(SOURCE!G1931) &gt;= 0, REPT(" ",SOURCE!$S$2-LEN(SOURCE!G1931)), "")&amp;
      TEXT(SOURCE!H1931,"??0")&amp;", "&amp; IF(SOURCE!$T$2-3 &gt;= 0, REPT(" ",SOURCE!$T$2-3), "")&amp;
      TEXT(SOURCE!I1931,"??0")&amp;", "&amp; IF(SOURCE!$U$2-3 &gt;= 0, REPT(" ",SOURCE!$U$2-3), "")&amp;
      SOURCE!J1931&amp;", "&amp; IF(SOURCE!$V$2-LEN(SOURCE!J1931) &gt;= 0, REPT(" ",SOURCE!$V$2-LEN(SOURCE!J1931)), "")&amp;
      SOURCE!K1931&amp;      IF(SOURCE!$W$2-LEN(SOURCE!K1931) &gt;= 0, REPT(" ",SOURCE!$W$2-LEN(SOURCE!K1931)), "")&amp;
  ", "&amp; SOURCE!L1931&amp;      IF(SOURCE!$Y$2-LEN(SOURCE!L1931) &gt;= 0, REPT(" ",SOURCE!$Y$2-LEN(SOURCE!L1931)), "")&amp;
      "},"&amp;IF(SOURCE!M1931&lt;&gt;"","   "&amp;SOURCE!M1931,"")
 )
)</f>
        <v>/* 2238 */  { itemToBeCoded,               NOPARAM,                     "A..Z",                                        "A..Z",                                        0,       0,       CAT_MENU, SLS_UNCHANGED, US_UNCHANGED},   // Ex 34</v>
      </c>
    </row>
    <row r="1932" spans="1:1">
      <c r="A1932" s="14" t="str">
        <f>IF(SOURCE!C1932&lt;0,VLOOKUP(SOURCE!C1932,lookups!A$1:B$25,2,0),
  IF(ISBLANK(SOURCE!C1932),
    "",
    "/* "&amp;TEXT(SOURCE!C1932,"???0")&amp;" *"&amp;
      SOURCE!D1932&amp;", "&amp; IF(SOURCE!$P$2-LEN(SOURCE!D1932) &gt;= 0, REPT(" ",SOURCE!$P$2-LEN(SOURCE!D1932)), "")&amp;
      SOURCE!E1932&amp;", "&amp; IF(SOURCE!$Q$2-LEN(SOURCE!E1932) &gt;= 0, REPT(" ",SOURCE!$Q$2-LEN(SOURCE!E1932)), "")&amp;
      SOURCE!F1932&amp;", "&amp; IF(SOURCE!$R$2-LEN(SOURCE!F1932) &gt;=0, REPT(" ",SOURCE!$R$2-LEN(SOURCE!F1932)), "")&amp;
      SOURCE!G1932&amp;", "&amp; IF(SOURCE!$S$2-LEN(SOURCE!G1932) &gt;= 0, REPT(" ",SOURCE!$S$2-LEN(SOURCE!G1932)), "")&amp;
      TEXT(SOURCE!H1932,"??0")&amp;", "&amp; IF(SOURCE!$T$2-3 &gt;= 0, REPT(" ",SOURCE!$T$2-3), "")&amp;
      TEXT(SOURCE!I1932,"??0")&amp;", "&amp; IF(SOURCE!$U$2-3 &gt;= 0, REPT(" ",SOURCE!$U$2-3), "")&amp;
      SOURCE!J1932&amp;", "&amp; IF(SOURCE!$V$2-LEN(SOURCE!J1932) &gt;= 0, REPT(" ",SOURCE!$V$2-LEN(SOURCE!J1932)), "")&amp;
      SOURCE!K1932&amp;      IF(SOURCE!$W$2-LEN(SOURCE!K1932) &gt;= 0, REPT(" ",SOURCE!$W$2-LEN(SOURCE!K1932)), "")&amp;
  ", "&amp; SOURCE!L1932&amp;      IF(SOURCE!$Y$2-LEN(SOURCE!L1932) &gt;= 0, REPT(" ",SOURCE!$Y$2-LEN(SOURCE!L1932)), "")&amp;
      "},"&amp;IF(SOURCE!M1932&lt;&gt;"","   "&amp;SOURCE!M1932,"")
 )
)</f>
        <v>/* 2239 */  { itemToBeCoded,               NOPARAM,                     "a..z",                                        "a..z",                                        0,       0,       CAT_MENU, SLS_UNCHANGED, US_UNCHANGED},   // Ex 875 Small latin letters</v>
      </c>
    </row>
    <row r="1933" spans="1:1">
      <c r="A1933" s="14" t="str">
        <f>IF(SOURCE!C1933&lt;0,VLOOKUP(SOURCE!C1933,lookups!A$1:B$25,2,0),
  IF(ISBLANK(SOURCE!C1933),
    "",
    "/* "&amp;TEXT(SOURCE!C1933,"???0")&amp;" *"&amp;
      SOURCE!D1933&amp;", "&amp; IF(SOURCE!$P$2-LEN(SOURCE!D1933) &gt;= 0, REPT(" ",SOURCE!$P$2-LEN(SOURCE!D1933)), "")&amp;
      SOURCE!E1933&amp;", "&amp; IF(SOURCE!$Q$2-LEN(SOURCE!E1933) &gt;= 0, REPT(" ",SOURCE!$Q$2-LEN(SOURCE!E1933)), "")&amp;
      SOURCE!F1933&amp;", "&amp; IF(SOURCE!$R$2-LEN(SOURCE!F1933) &gt;=0, REPT(" ",SOURCE!$R$2-LEN(SOURCE!F1933)), "")&amp;
      SOURCE!G1933&amp;", "&amp; IF(SOURCE!$S$2-LEN(SOURCE!G1933) &gt;= 0, REPT(" ",SOURCE!$S$2-LEN(SOURCE!G1933)), "")&amp;
      TEXT(SOURCE!H1933,"??0")&amp;", "&amp; IF(SOURCE!$T$2-3 &gt;= 0, REPT(" ",SOURCE!$T$2-3), "")&amp;
      TEXT(SOURCE!I1933,"??0")&amp;", "&amp; IF(SOURCE!$U$2-3 &gt;= 0, REPT(" ",SOURCE!$U$2-3), "")&amp;
      SOURCE!J1933&amp;", "&amp; IF(SOURCE!$V$2-LEN(SOURCE!J1933) &gt;= 0, REPT(" ",SOURCE!$V$2-LEN(SOURCE!J1933)), "")&amp;
      SOURCE!K1933&amp;      IF(SOURCE!$W$2-LEN(SOURCE!K1933) &gt;= 0, REPT(" ",SOURCE!$W$2-LEN(SOURCE!K1933)), "")&amp;
  ", "&amp; SOURCE!L1933&amp;      IF(SOURCE!$Y$2-LEN(SOURCE!L1933) &gt;= 0, REPT(" ",SOURCE!$Y$2-LEN(SOURCE!L1933)), "")&amp;
      "},"&amp;IF(SOURCE!M1933&lt;&gt;"","   "&amp;SOURCE!M1933,"")
 )
)</f>
        <v>/* 2240 */  { itemToBeCoded,               NOPARAM,                     "GRAPH",                                       "GRAPH",                                       0,       0,       CAT_MENU, SLS_UNCHANGED, US_UNCHANGED},   //JM GRAPH</v>
      </c>
    </row>
    <row r="1934" spans="1:1">
      <c r="A1934" s="14" t="str">
        <f>IF(SOURCE!C1934&lt;0,VLOOKUP(SOURCE!C1934,lookups!A$1:B$25,2,0),
  IF(ISBLANK(SOURCE!C1934),
    "",
    "/* "&amp;TEXT(SOURCE!C1934,"???0")&amp;" *"&amp;
      SOURCE!D1934&amp;", "&amp; IF(SOURCE!$P$2-LEN(SOURCE!D1934) &gt;= 0, REPT(" ",SOURCE!$P$2-LEN(SOURCE!D1934)), "")&amp;
      SOURCE!E1934&amp;", "&amp; IF(SOURCE!$Q$2-LEN(SOURCE!E1934) &gt;= 0, REPT(" ",SOURCE!$Q$2-LEN(SOURCE!E1934)), "")&amp;
      SOURCE!F1934&amp;", "&amp; IF(SOURCE!$R$2-LEN(SOURCE!F1934) &gt;=0, REPT(" ",SOURCE!$R$2-LEN(SOURCE!F1934)), "")&amp;
      SOURCE!G1934&amp;", "&amp; IF(SOURCE!$S$2-LEN(SOURCE!G1934) &gt;= 0, REPT(" ",SOURCE!$S$2-LEN(SOURCE!G1934)), "")&amp;
      TEXT(SOURCE!H1934,"??0")&amp;", "&amp; IF(SOURCE!$T$2-3 &gt;= 0, REPT(" ",SOURCE!$T$2-3), "")&amp;
      TEXT(SOURCE!I1934,"??0")&amp;", "&amp; IF(SOURCE!$U$2-3 &gt;= 0, REPT(" ",SOURCE!$U$2-3), "")&amp;
      SOURCE!J1934&amp;", "&amp; IF(SOURCE!$V$2-LEN(SOURCE!J1934) &gt;= 0, REPT(" ",SOURCE!$V$2-LEN(SOURCE!J1934)), "")&amp;
      SOURCE!K1934&amp;      IF(SOURCE!$W$2-LEN(SOURCE!K1934) &gt;= 0, REPT(" ",SOURCE!$W$2-LEN(SOURCE!K1934)), "")&amp;
  ", "&amp; SOURCE!L1934&amp;      IF(SOURCE!$Y$2-LEN(SOURCE!L1934) &gt;= 0, REPT(" ",SOURCE!$Y$2-LEN(SOURCE!L1934)), "")&amp;
      "},"&amp;IF(SOURCE!M1934&lt;&gt;"","   "&amp;SOURCE!M1934,"")
 )
)</f>
        <v>/* 2241 */  { fnJM,                        21,                          "GRF.X1",                                      "Xmin",                                        0,       0,       CAT_NONE, SLS_UNCHANGED, US_UNCHANGED},   //JM GRAPH</v>
      </c>
    </row>
    <row r="1935" spans="1:1">
      <c r="A1935" s="14" t="str">
        <f>IF(SOURCE!C1935&lt;0,VLOOKUP(SOURCE!C1935,lookups!A$1:B$25,2,0),
  IF(ISBLANK(SOURCE!C1935),
    "",
    "/* "&amp;TEXT(SOURCE!C1935,"???0")&amp;" *"&amp;
      SOURCE!D1935&amp;", "&amp; IF(SOURCE!$P$2-LEN(SOURCE!D1935) &gt;= 0, REPT(" ",SOURCE!$P$2-LEN(SOURCE!D1935)), "")&amp;
      SOURCE!E1935&amp;", "&amp; IF(SOURCE!$Q$2-LEN(SOURCE!E1935) &gt;= 0, REPT(" ",SOURCE!$Q$2-LEN(SOURCE!E1935)), "")&amp;
      SOURCE!F1935&amp;", "&amp; IF(SOURCE!$R$2-LEN(SOURCE!F1935) &gt;=0, REPT(" ",SOURCE!$R$2-LEN(SOURCE!F1935)), "")&amp;
      SOURCE!G1935&amp;", "&amp; IF(SOURCE!$S$2-LEN(SOURCE!G1935) &gt;= 0, REPT(" ",SOURCE!$S$2-LEN(SOURCE!G1935)), "")&amp;
      TEXT(SOURCE!H1935,"??0")&amp;", "&amp; IF(SOURCE!$T$2-3 &gt;= 0, REPT(" ",SOURCE!$T$2-3), "")&amp;
      TEXT(SOURCE!I1935,"??0")&amp;", "&amp; IF(SOURCE!$U$2-3 &gt;= 0, REPT(" ",SOURCE!$U$2-3), "")&amp;
      SOURCE!J1935&amp;", "&amp; IF(SOURCE!$V$2-LEN(SOURCE!J1935) &gt;= 0, REPT(" ",SOURCE!$V$2-LEN(SOURCE!J1935)), "")&amp;
      SOURCE!K1935&amp;      IF(SOURCE!$W$2-LEN(SOURCE!K1935) &gt;= 0, REPT(" ",SOURCE!$W$2-LEN(SOURCE!K1935)), "")&amp;
  ", "&amp; SOURCE!L1935&amp;      IF(SOURCE!$Y$2-LEN(SOURCE!L1935) &gt;= 0, REPT(" ",SOURCE!$Y$2-LEN(SOURCE!L1935)), "")&amp;
      "},"&amp;IF(SOURCE!M1935&lt;&gt;"","   "&amp;SOURCE!M1935,"")
 )
)</f>
        <v>/* 2242 */  { fnJM,                        22,                          "GRF.X2",                                      "Xmax",                                        0,       0,       CAT_NONE, SLS_UNCHANGED, US_UNCHANGED},   //JM GRAPH</v>
      </c>
    </row>
    <row r="1936" spans="1:1">
      <c r="A1936" s="14" t="str">
        <f>IF(SOURCE!C1936&lt;0,VLOOKUP(SOURCE!C1936,lookups!A$1:B$25,2,0),
  IF(ISBLANK(SOURCE!C1936),
    "",
    "/* "&amp;TEXT(SOURCE!C1936,"???0")&amp;" *"&amp;
      SOURCE!D1936&amp;", "&amp; IF(SOURCE!$P$2-LEN(SOURCE!D1936) &gt;= 0, REPT(" ",SOURCE!$P$2-LEN(SOURCE!D1936)), "")&amp;
      SOURCE!E1936&amp;", "&amp; IF(SOURCE!$Q$2-LEN(SOURCE!E1936) &gt;= 0, REPT(" ",SOURCE!$Q$2-LEN(SOURCE!E1936)), "")&amp;
      SOURCE!F1936&amp;", "&amp; IF(SOURCE!$R$2-LEN(SOURCE!F1936) &gt;=0, REPT(" ",SOURCE!$R$2-LEN(SOURCE!F1936)), "")&amp;
      SOURCE!G1936&amp;", "&amp; IF(SOURCE!$S$2-LEN(SOURCE!G1936) &gt;= 0, REPT(" ",SOURCE!$S$2-LEN(SOURCE!G1936)), "")&amp;
      TEXT(SOURCE!H1936,"??0")&amp;", "&amp; IF(SOURCE!$T$2-3 &gt;= 0, REPT(" ",SOURCE!$T$2-3), "")&amp;
      TEXT(SOURCE!I1936,"??0")&amp;", "&amp; IF(SOURCE!$U$2-3 &gt;= 0, REPT(" ",SOURCE!$U$2-3), "")&amp;
      SOURCE!J1936&amp;", "&amp; IF(SOURCE!$V$2-LEN(SOURCE!J1936) &gt;= 0, REPT(" ",SOURCE!$V$2-LEN(SOURCE!J1936)), "")&amp;
      SOURCE!K1936&amp;      IF(SOURCE!$W$2-LEN(SOURCE!K1936) &gt;= 0, REPT(" ",SOURCE!$W$2-LEN(SOURCE!K1936)), "")&amp;
  ", "&amp; SOURCE!L1936&amp;      IF(SOURCE!$Y$2-LEN(SOURCE!L1936) &gt;= 0, REPT(" ",SOURCE!$Y$2-LEN(SOURCE!L1936)), "")&amp;
      "},"&amp;IF(SOURCE!M1936&lt;&gt;"","   "&amp;SOURCE!M1936,"")
 )
)</f>
        <v>/* 2243 */  { fnJM,                        23,                          "GRF.Y1",                                      "Ymin",                                        0,       0,       CAT_NONE, SLS_UNCHANGED, US_UNCHANGED},   //JM GRAPH</v>
      </c>
    </row>
    <row r="1937" spans="1:1">
      <c r="A1937" s="14" t="str">
        <f>IF(SOURCE!C1937&lt;0,VLOOKUP(SOURCE!C1937,lookups!A$1:B$25,2,0),
  IF(ISBLANK(SOURCE!C1937),
    "",
    "/* "&amp;TEXT(SOURCE!C1937,"???0")&amp;" *"&amp;
      SOURCE!D1937&amp;", "&amp; IF(SOURCE!$P$2-LEN(SOURCE!D1937) &gt;= 0, REPT(" ",SOURCE!$P$2-LEN(SOURCE!D1937)), "")&amp;
      SOURCE!E1937&amp;", "&amp; IF(SOURCE!$Q$2-LEN(SOURCE!E1937) &gt;= 0, REPT(" ",SOURCE!$Q$2-LEN(SOURCE!E1937)), "")&amp;
      SOURCE!F1937&amp;", "&amp; IF(SOURCE!$R$2-LEN(SOURCE!F1937) &gt;=0, REPT(" ",SOURCE!$R$2-LEN(SOURCE!F1937)), "")&amp;
      SOURCE!G1937&amp;", "&amp; IF(SOURCE!$S$2-LEN(SOURCE!G1937) &gt;= 0, REPT(" ",SOURCE!$S$2-LEN(SOURCE!G1937)), "")&amp;
      TEXT(SOURCE!H1937,"??0")&amp;", "&amp; IF(SOURCE!$T$2-3 &gt;= 0, REPT(" ",SOURCE!$T$2-3), "")&amp;
      TEXT(SOURCE!I1937,"??0")&amp;", "&amp; IF(SOURCE!$U$2-3 &gt;= 0, REPT(" ",SOURCE!$U$2-3), "")&amp;
      SOURCE!J1937&amp;", "&amp; IF(SOURCE!$V$2-LEN(SOURCE!J1937) &gt;= 0, REPT(" ",SOURCE!$V$2-LEN(SOURCE!J1937)), "")&amp;
      SOURCE!K1937&amp;      IF(SOURCE!$W$2-LEN(SOURCE!K1937) &gt;= 0, REPT(" ",SOURCE!$W$2-LEN(SOURCE!K1937)), "")&amp;
  ", "&amp; SOURCE!L1937&amp;      IF(SOURCE!$Y$2-LEN(SOURCE!L1937) &gt;= 0, REPT(" ",SOURCE!$Y$2-LEN(SOURCE!L1937)), "")&amp;
      "},"&amp;IF(SOURCE!M1937&lt;&gt;"","   "&amp;SOURCE!M1937,"")
 )
)</f>
        <v>/* 2244 */  { fnJM,                        24,                          "GRF.Y2",                                      "Ymax",                                        0,       0,       CAT_NONE, SLS_UNCHANGED, US_UNCHANGED},   //JM GRAPH</v>
      </c>
    </row>
    <row r="1938" spans="1:1">
      <c r="A1938" s="14" t="str">
        <f>IF(SOURCE!C1938&lt;0,VLOOKUP(SOURCE!C1938,lookups!A$1:B$25,2,0),
  IF(ISBLANK(SOURCE!C1938),
    "",
    "/* "&amp;TEXT(SOURCE!C1938,"???0")&amp;" *"&amp;
      SOURCE!D1938&amp;", "&amp; IF(SOURCE!$P$2-LEN(SOURCE!D1938) &gt;= 0, REPT(" ",SOURCE!$P$2-LEN(SOURCE!D1938)), "")&amp;
      SOURCE!E1938&amp;", "&amp; IF(SOURCE!$Q$2-LEN(SOURCE!E1938) &gt;= 0, REPT(" ",SOURCE!$Q$2-LEN(SOURCE!E1938)), "")&amp;
      SOURCE!F1938&amp;", "&amp; IF(SOURCE!$R$2-LEN(SOURCE!F1938) &gt;=0, REPT(" ",SOURCE!$R$2-LEN(SOURCE!F1938)), "")&amp;
      SOURCE!G1938&amp;", "&amp; IF(SOURCE!$S$2-LEN(SOURCE!G1938) &gt;= 0, REPT(" ",SOURCE!$S$2-LEN(SOURCE!G1938)), "")&amp;
      TEXT(SOURCE!H1938,"??0")&amp;", "&amp; IF(SOURCE!$T$2-3 &gt;= 0, REPT(" ",SOURCE!$T$2-3), "")&amp;
      TEXT(SOURCE!I1938,"??0")&amp;", "&amp; IF(SOURCE!$U$2-3 &gt;= 0, REPT(" ",SOURCE!$U$2-3), "")&amp;
      SOURCE!J1938&amp;", "&amp; IF(SOURCE!$V$2-LEN(SOURCE!J1938) &gt;= 0, REPT(" ",SOURCE!$V$2-LEN(SOURCE!J1938)), "")&amp;
      SOURCE!K1938&amp;      IF(SOURCE!$W$2-LEN(SOURCE!K1938) &gt;= 0, REPT(" ",SOURCE!$W$2-LEN(SOURCE!K1938)), "")&amp;
  ", "&amp; SOURCE!L1938&amp;      IF(SOURCE!$Y$2-LEN(SOURCE!L1938) &gt;= 0, REPT(" ",SOURCE!$Y$2-LEN(SOURCE!L1938)), "")&amp;
      "},"&amp;IF(SOURCE!M1938&lt;&gt;"","   "&amp;SOURCE!M1938,"")
 )
)</f>
        <v>/* 2245 */  { fnJM,                        25,                          "GRF.DX",                                      "TICK DX",                                     0,       0,       CAT_NONE, SLS_UNCHANGED, US_UNCHANGED},   //JM GRAPH</v>
      </c>
    </row>
    <row r="1939" spans="1:1">
      <c r="A1939" s="14" t="str">
        <f>IF(SOURCE!C1939&lt;0,VLOOKUP(SOURCE!C1939,lookups!A$1:B$25,2,0),
  IF(ISBLANK(SOURCE!C1939),
    "",
    "/* "&amp;TEXT(SOURCE!C1939,"???0")&amp;" *"&amp;
      SOURCE!D1939&amp;", "&amp; IF(SOURCE!$P$2-LEN(SOURCE!D1939) &gt;= 0, REPT(" ",SOURCE!$P$2-LEN(SOURCE!D1939)), "")&amp;
      SOURCE!E1939&amp;", "&amp; IF(SOURCE!$Q$2-LEN(SOURCE!E1939) &gt;= 0, REPT(" ",SOURCE!$Q$2-LEN(SOURCE!E1939)), "")&amp;
      SOURCE!F1939&amp;", "&amp; IF(SOURCE!$R$2-LEN(SOURCE!F1939) &gt;=0, REPT(" ",SOURCE!$R$2-LEN(SOURCE!F1939)), "")&amp;
      SOURCE!G1939&amp;", "&amp; IF(SOURCE!$S$2-LEN(SOURCE!G1939) &gt;= 0, REPT(" ",SOURCE!$S$2-LEN(SOURCE!G1939)), "")&amp;
      TEXT(SOURCE!H1939,"??0")&amp;", "&amp; IF(SOURCE!$T$2-3 &gt;= 0, REPT(" ",SOURCE!$T$2-3), "")&amp;
      TEXT(SOURCE!I1939,"??0")&amp;", "&amp; IF(SOURCE!$U$2-3 &gt;= 0, REPT(" ",SOURCE!$U$2-3), "")&amp;
      SOURCE!J1939&amp;", "&amp; IF(SOURCE!$V$2-LEN(SOURCE!J1939) &gt;= 0, REPT(" ",SOURCE!$V$2-LEN(SOURCE!J1939)), "")&amp;
      SOURCE!K1939&amp;      IF(SOURCE!$W$2-LEN(SOURCE!K1939) &gt;= 0, REPT(" ",SOURCE!$W$2-LEN(SOURCE!K1939)), "")&amp;
  ", "&amp; SOURCE!L1939&amp;      IF(SOURCE!$Y$2-LEN(SOURCE!L1939) &gt;= 0, REPT(" ",SOURCE!$Y$2-LEN(SOURCE!L1939)), "")&amp;
      "},"&amp;IF(SOURCE!M1939&lt;&gt;"","   "&amp;SOURCE!M1939,"")
 )
)</f>
        <v>/* 2246 */  { fnJM,                        26,                          "GRF.DY",                                      "TICK DY",                                     0,       0,       CAT_NONE, SLS_UNCHANGED, US_UNCHANGED},   //JM GRAPH</v>
      </c>
    </row>
    <row r="1940" spans="1:1">
      <c r="A1940" s="14" t="str">
        <f>IF(SOURCE!C1940&lt;0,VLOOKUP(SOURCE!C1940,lookups!A$1:B$25,2,0),
  IF(ISBLANK(SOURCE!C1940),
    "",
    "/* "&amp;TEXT(SOURCE!C1940,"???0")&amp;" *"&amp;
      SOURCE!D1940&amp;", "&amp; IF(SOURCE!$P$2-LEN(SOURCE!D1940) &gt;= 0, REPT(" ",SOURCE!$P$2-LEN(SOURCE!D1940)), "")&amp;
      SOURCE!E1940&amp;", "&amp; IF(SOURCE!$Q$2-LEN(SOURCE!E1940) &gt;= 0, REPT(" ",SOURCE!$Q$2-LEN(SOURCE!E1940)), "")&amp;
      SOURCE!F1940&amp;", "&amp; IF(SOURCE!$R$2-LEN(SOURCE!F1940) &gt;=0, REPT(" ",SOURCE!$R$2-LEN(SOURCE!F1940)), "")&amp;
      SOURCE!G1940&amp;", "&amp; IF(SOURCE!$S$2-LEN(SOURCE!G1940) &gt;= 0, REPT(" ",SOURCE!$S$2-LEN(SOURCE!G1940)), "")&amp;
      TEXT(SOURCE!H1940,"??0")&amp;", "&amp; IF(SOURCE!$T$2-3 &gt;= 0, REPT(" ",SOURCE!$T$2-3), "")&amp;
      TEXT(SOURCE!I1940,"??0")&amp;", "&amp; IF(SOURCE!$U$2-3 &gt;= 0, REPT(" ",SOURCE!$U$2-3), "")&amp;
      SOURCE!J1940&amp;", "&amp; IF(SOURCE!$V$2-LEN(SOURCE!J1940) &gt;= 0, REPT(" ",SOURCE!$V$2-LEN(SOURCE!J1940)), "")&amp;
      SOURCE!K1940&amp;      IF(SOURCE!$W$2-LEN(SOURCE!K1940) &gt;= 0, REPT(" ",SOURCE!$W$2-LEN(SOURCE!K1940)), "")&amp;
  ", "&amp; SOURCE!L1940&amp;      IF(SOURCE!$Y$2-LEN(SOURCE!L1940) &gt;= 0, REPT(" ",SOURCE!$Y$2-LEN(SOURCE!L1940)), "")&amp;
      "},"&amp;IF(SOURCE!M1940&lt;&gt;"","   "&amp;SOURCE!M1940,"")
 )
)</f>
        <v>/* 2247 */  { fnJM,                        27,                          "GRF.HLP",                                     "GRF.HLP",                                     0,       0,       CAT_NONE, SLS_UNCHANGED, US_UNCHANGED},   //JM GRAPH</v>
      </c>
    </row>
    <row r="1941" spans="1:1">
      <c r="A1941" s="14" t="str">
        <f>IF(SOURCE!C1941&lt;0,VLOOKUP(SOURCE!C1941,lookups!A$1:B$25,2,0),
  IF(ISBLANK(SOURCE!C1941),
    "",
    "/* "&amp;TEXT(SOURCE!C1941,"???0")&amp;" *"&amp;
      SOURCE!D1941&amp;", "&amp; IF(SOURCE!$P$2-LEN(SOURCE!D1941) &gt;= 0, REPT(" ",SOURCE!$P$2-LEN(SOURCE!D1941)), "")&amp;
      SOURCE!E1941&amp;", "&amp; IF(SOURCE!$Q$2-LEN(SOURCE!E1941) &gt;= 0, REPT(" ",SOURCE!$Q$2-LEN(SOURCE!E1941)), "")&amp;
      SOURCE!F1941&amp;", "&amp; IF(SOURCE!$R$2-LEN(SOURCE!F1941) &gt;=0, REPT(" ",SOURCE!$R$2-LEN(SOURCE!F1941)), "")&amp;
      SOURCE!G1941&amp;", "&amp; IF(SOURCE!$S$2-LEN(SOURCE!G1941) &gt;= 0, REPT(" ",SOURCE!$S$2-LEN(SOURCE!G1941)), "")&amp;
      TEXT(SOURCE!H1941,"??0")&amp;", "&amp; IF(SOURCE!$T$2-3 &gt;= 0, REPT(" ",SOURCE!$T$2-3), "")&amp;
      TEXT(SOURCE!I1941,"??0")&amp;", "&amp; IF(SOURCE!$U$2-3 &gt;= 0, REPT(" ",SOURCE!$U$2-3), "")&amp;
      SOURCE!J1941&amp;", "&amp; IF(SOURCE!$V$2-LEN(SOURCE!J1941) &gt;= 0, REPT(" ",SOURCE!$V$2-LEN(SOURCE!J1941)), "")&amp;
      SOURCE!K1941&amp;      IF(SOURCE!$W$2-LEN(SOURCE!K1941) &gt;= 0, REPT(" ",SOURCE!$W$2-LEN(SOURCE!K1941)), "")&amp;
  ", "&amp; SOURCE!L1941&amp;      IF(SOURCE!$Y$2-LEN(SOURCE!L1941) &gt;= 0, REPT(" ",SOURCE!$Y$2-LEN(SOURCE!L1941)), "")&amp;
      "},"&amp;IF(SOURCE!M1941&lt;&gt;"","   "&amp;SOURCE!M1941,"")
 )
)</f>
        <v>/* 2248 */  { fnLongInt,                   NOPARAM,                     "LNGINT",                                      "LNGINT",                                      0,       0,       CAT_FNCT, SLS_ENABLED  , US_ENABLED  },</v>
      </c>
    </row>
    <row r="1942" spans="1:1">
      <c r="A1942" s="14" t="str">
        <f>IF(SOURCE!C1942&lt;0,VLOOKUP(SOURCE!C1942,lookups!A$1:B$25,2,0),
  IF(ISBLANK(SOURCE!C1942),
    "",
    "/* "&amp;TEXT(SOURCE!C1942,"???0")&amp;" *"&amp;
      SOURCE!D1942&amp;", "&amp; IF(SOURCE!$P$2-LEN(SOURCE!D1942) &gt;= 0, REPT(" ",SOURCE!$P$2-LEN(SOURCE!D1942)), "")&amp;
      SOURCE!E1942&amp;", "&amp; IF(SOURCE!$Q$2-LEN(SOURCE!E1942) &gt;= 0, REPT(" ",SOURCE!$Q$2-LEN(SOURCE!E1942)), "")&amp;
      SOURCE!F1942&amp;", "&amp; IF(SOURCE!$R$2-LEN(SOURCE!F1942) &gt;=0, REPT(" ",SOURCE!$R$2-LEN(SOURCE!F1942)), "")&amp;
      SOURCE!G1942&amp;", "&amp; IF(SOURCE!$S$2-LEN(SOURCE!G1942) &gt;= 0, REPT(" ",SOURCE!$S$2-LEN(SOURCE!G1942)), "")&amp;
      TEXT(SOURCE!H1942,"??0")&amp;", "&amp; IF(SOURCE!$T$2-3 &gt;= 0, REPT(" ",SOURCE!$T$2-3), "")&amp;
      TEXT(SOURCE!I1942,"??0")&amp;", "&amp; IF(SOURCE!$U$2-3 &gt;= 0, REPT(" ",SOURCE!$U$2-3), "")&amp;
      SOURCE!J1942&amp;", "&amp; IF(SOURCE!$V$2-LEN(SOURCE!J1942) &gt;= 0, REPT(" ",SOURCE!$V$2-LEN(SOURCE!J1942)), "")&amp;
      SOURCE!K1942&amp;      IF(SOURCE!$W$2-LEN(SOURCE!K1942) &gt;= 0, REPT(" ",SOURCE!$W$2-LEN(SOURCE!K1942)), "")&amp;
  ", "&amp; SOURCE!L1942&amp;      IF(SOURCE!$Y$2-LEN(SOURCE!L1942) &gt;= 0, REPT(" ",SOURCE!$Y$2-LEN(SOURCE!L1942)), "")&amp;
      "},"&amp;IF(SOURCE!M1942&lt;&gt;"","   "&amp;SOURCE!M1942,"")
 )
)</f>
        <v>/* 2249 */  { fnTo_ms,                     NOPARAM,                     ".ms",                                         ".ms",                                         0,       0,       CAT_FNCT, SLS_ENABLED  , US_ENABLED  },   //JM DMS HMS</v>
      </c>
    </row>
    <row r="1943" spans="1:1">
      <c r="A1943" s="14" t="str">
        <f>IF(SOURCE!C1943&lt;0,VLOOKUP(SOURCE!C1943,lookups!A$1:B$25,2,0),
  IF(ISBLANK(SOURCE!C1943),
    "",
    "/* "&amp;TEXT(SOURCE!C1943,"???0")&amp;" *"&amp;
      SOURCE!D1943&amp;", "&amp; IF(SOURCE!$P$2-LEN(SOURCE!D1943) &gt;= 0, REPT(" ",SOURCE!$P$2-LEN(SOURCE!D1943)), "")&amp;
      SOURCE!E1943&amp;", "&amp; IF(SOURCE!$Q$2-LEN(SOURCE!E1943) &gt;= 0, REPT(" ",SOURCE!$Q$2-LEN(SOURCE!E1943)), "")&amp;
      SOURCE!F1943&amp;", "&amp; IF(SOURCE!$R$2-LEN(SOURCE!F1943) &gt;=0, REPT(" ",SOURCE!$R$2-LEN(SOURCE!F1943)), "")&amp;
      SOURCE!G1943&amp;", "&amp; IF(SOURCE!$S$2-LEN(SOURCE!G1943) &gt;= 0, REPT(" ",SOURCE!$S$2-LEN(SOURCE!G1943)), "")&amp;
      TEXT(SOURCE!H1943,"??0")&amp;", "&amp; IF(SOURCE!$T$2-3 &gt;= 0, REPT(" ",SOURCE!$T$2-3), "")&amp;
      TEXT(SOURCE!I1943,"??0")&amp;", "&amp; IF(SOURCE!$U$2-3 &gt;= 0, REPT(" ",SOURCE!$U$2-3), "")&amp;
      SOURCE!J1943&amp;", "&amp; IF(SOURCE!$V$2-LEN(SOURCE!J1943) &gt;= 0, REPT(" ",SOURCE!$V$2-LEN(SOURCE!J1943)), "")&amp;
      SOURCE!K1943&amp;      IF(SOURCE!$W$2-LEN(SOURCE!K1943) &gt;= 0, REPT(" ",SOURCE!$W$2-LEN(SOURCE!K1943)), "")&amp;
  ", "&amp; SOURCE!L1943&amp;      IF(SOURCE!$Y$2-LEN(SOURCE!L1943) &gt;= 0, REPT(" ",SOURCE!$Y$2-LEN(SOURCE!L1943)), "")&amp;
      "},"&amp;IF(SOURCE!M1943&lt;&gt;"","   "&amp;SOURCE!M1943,"")
 )
)</f>
        <v>/* 2250 */  { fnMultiplySI,                88,                          STD_DOT "p",                                   STD_DOT "p",                                   0,       0,       CAT_NONE, SLS_ENABLED  , US_ENABLED  },   //JM PRE UNIT</v>
      </c>
    </row>
    <row r="1944" spans="1:1">
      <c r="A1944" s="14" t="str">
        <f>IF(SOURCE!C1944&lt;0,VLOOKUP(SOURCE!C1944,lookups!A$1:B$25,2,0),
  IF(ISBLANK(SOURCE!C1944),
    "",
    "/* "&amp;TEXT(SOURCE!C1944,"???0")&amp;" *"&amp;
      SOURCE!D1944&amp;", "&amp; IF(SOURCE!$P$2-LEN(SOURCE!D1944) &gt;= 0, REPT(" ",SOURCE!$P$2-LEN(SOURCE!D1944)), "")&amp;
      SOURCE!E1944&amp;", "&amp; IF(SOURCE!$Q$2-LEN(SOURCE!E1944) &gt;= 0, REPT(" ",SOURCE!$Q$2-LEN(SOURCE!E1944)), "")&amp;
      SOURCE!F1944&amp;", "&amp; IF(SOURCE!$R$2-LEN(SOURCE!F1944) &gt;=0, REPT(" ",SOURCE!$R$2-LEN(SOURCE!F1944)), "")&amp;
      SOURCE!G1944&amp;", "&amp; IF(SOURCE!$S$2-LEN(SOURCE!G1944) &gt;= 0, REPT(" ",SOURCE!$S$2-LEN(SOURCE!G1944)), "")&amp;
      TEXT(SOURCE!H1944,"??0")&amp;", "&amp; IF(SOURCE!$T$2-3 &gt;= 0, REPT(" ",SOURCE!$T$2-3), "")&amp;
      TEXT(SOURCE!I1944,"??0")&amp;", "&amp; IF(SOURCE!$U$2-3 &gt;= 0, REPT(" ",SOURCE!$U$2-3), "")&amp;
      SOURCE!J1944&amp;", "&amp; IF(SOURCE!$V$2-LEN(SOURCE!J1944) &gt;= 0, REPT(" ",SOURCE!$V$2-LEN(SOURCE!J1944)), "")&amp;
      SOURCE!K1944&amp;      IF(SOURCE!$W$2-LEN(SOURCE!K1944) &gt;= 0, REPT(" ",SOURCE!$W$2-LEN(SOURCE!K1944)), "")&amp;
  ", "&amp; SOURCE!L1944&amp;      IF(SOURCE!$Y$2-LEN(SOURCE!L1944) &gt;= 0, REPT(" ",SOURCE!$Y$2-LEN(SOURCE!L1944)), "")&amp;
      "},"&amp;IF(SOURCE!M1944&lt;&gt;"","   "&amp;SOURCE!M1944,"")
 )
)</f>
        <v>/* 2251 */  { fnMultiplySI,                91,                          STD_DOT "n",                                   STD_DOT "n",                                   0,       0,       CAT_NONE, SLS_ENABLED  , US_ENABLED  },   //JM PRE UNIT</v>
      </c>
    </row>
    <row r="1945" spans="1:1">
      <c r="A1945" s="14" t="str">
        <f>IF(SOURCE!C1945&lt;0,VLOOKUP(SOURCE!C1945,lookups!A$1:B$25,2,0),
  IF(ISBLANK(SOURCE!C1945),
    "",
    "/* "&amp;TEXT(SOURCE!C1945,"???0")&amp;" *"&amp;
      SOURCE!D1945&amp;", "&amp; IF(SOURCE!$P$2-LEN(SOURCE!D1945) &gt;= 0, REPT(" ",SOURCE!$P$2-LEN(SOURCE!D1945)), "")&amp;
      SOURCE!E1945&amp;", "&amp; IF(SOURCE!$Q$2-LEN(SOURCE!E1945) &gt;= 0, REPT(" ",SOURCE!$Q$2-LEN(SOURCE!E1945)), "")&amp;
      SOURCE!F1945&amp;", "&amp; IF(SOURCE!$R$2-LEN(SOURCE!F1945) &gt;=0, REPT(" ",SOURCE!$R$2-LEN(SOURCE!F1945)), "")&amp;
      SOURCE!G1945&amp;", "&amp; IF(SOURCE!$S$2-LEN(SOURCE!G1945) &gt;= 0, REPT(" ",SOURCE!$S$2-LEN(SOURCE!G1945)), "")&amp;
      TEXT(SOURCE!H1945,"??0")&amp;", "&amp; IF(SOURCE!$T$2-3 &gt;= 0, REPT(" ",SOURCE!$T$2-3), "")&amp;
      TEXT(SOURCE!I1945,"??0")&amp;", "&amp; IF(SOURCE!$U$2-3 &gt;= 0, REPT(" ",SOURCE!$U$2-3), "")&amp;
      SOURCE!J1945&amp;", "&amp; IF(SOURCE!$V$2-LEN(SOURCE!J1945) &gt;= 0, REPT(" ",SOURCE!$V$2-LEN(SOURCE!J1945)), "")&amp;
      SOURCE!K1945&amp;      IF(SOURCE!$W$2-LEN(SOURCE!K1945) &gt;= 0, REPT(" ",SOURCE!$W$2-LEN(SOURCE!K1945)), "")&amp;
  ", "&amp; SOURCE!L1945&amp;      IF(SOURCE!$Y$2-LEN(SOURCE!L1945) &gt;= 0, REPT(" ",SOURCE!$Y$2-LEN(SOURCE!L1945)), "")&amp;
      "},"&amp;IF(SOURCE!M1945&lt;&gt;"","   "&amp;SOURCE!M1945,"")
 )
)</f>
        <v>/* 2252 */  { fnMultiplySI,                94,                          STD_DOT STD_mu,                                STD_DOT STD_mu,                                0,       0,       CAT_NONE, SLS_ENABLED  , US_ENABLED  },   //JM PRE UNIT</v>
      </c>
    </row>
    <row r="1946" spans="1:1">
      <c r="A1946" s="14" t="str">
        <f>IF(SOURCE!C1946&lt;0,VLOOKUP(SOURCE!C1946,lookups!A$1:B$25,2,0),
  IF(ISBLANK(SOURCE!C1946),
    "",
    "/* "&amp;TEXT(SOURCE!C1946,"???0")&amp;" *"&amp;
      SOURCE!D1946&amp;", "&amp; IF(SOURCE!$P$2-LEN(SOURCE!D1946) &gt;= 0, REPT(" ",SOURCE!$P$2-LEN(SOURCE!D1946)), "")&amp;
      SOURCE!E1946&amp;", "&amp; IF(SOURCE!$Q$2-LEN(SOURCE!E1946) &gt;= 0, REPT(" ",SOURCE!$Q$2-LEN(SOURCE!E1946)), "")&amp;
      SOURCE!F1946&amp;", "&amp; IF(SOURCE!$R$2-LEN(SOURCE!F1946) &gt;=0, REPT(" ",SOURCE!$R$2-LEN(SOURCE!F1946)), "")&amp;
      SOURCE!G1946&amp;", "&amp; IF(SOURCE!$S$2-LEN(SOURCE!G1946) &gt;= 0, REPT(" ",SOURCE!$S$2-LEN(SOURCE!G1946)), "")&amp;
      TEXT(SOURCE!H1946,"??0")&amp;", "&amp; IF(SOURCE!$T$2-3 &gt;= 0, REPT(" ",SOURCE!$T$2-3), "")&amp;
      TEXT(SOURCE!I1946,"??0")&amp;", "&amp; IF(SOURCE!$U$2-3 &gt;= 0, REPT(" ",SOURCE!$U$2-3), "")&amp;
      SOURCE!J1946&amp;", "&amp; IF(SOURCE!$V$2-LEN(SOURCE!J1946) &gt;= 0, REPT(" ",SOURCE!$V$2-LEN(SOURCE!J1946)), "")&amp;
      SOURCE!K1946&amp;      IF(SOURCE!$W$2-LEN(SOURCE!K1946) &gt;= 0, REPT(" ",SOURCE!$W$2-LEN(SOURCE!K1946)), "")&amp;
  ", "&amp; SOURCE!L1946&amp;      IF(SOURCE!$Y$2-LEN(SOURCE!L1946) &gt;= 0, REPT(" ",SOURCE!$Y$2-LEN(SOURCE!L1946)), "")&amp;
      "},"&amp;IF(SOURCE!M1946&lt;&gt;"","   "&amp;SOURCE!M1946,"")
 )
)</f>
        <v>/* 2253 */  { fnMultiplySI,                97,                          STD_DOT "m",                                   STD_DOT "m",                                   0,       0,       CAT_NONE, SLS_ENABLED  , US_ENABLED  },   //JM PRE UNIT</v>
      </c>
    </row>
    <row r="1947" spans="1:1">
      <c r="A1947" s="14" t="str">
        <f>IF(SOURCE!C1947&lt;0,VLOOKUP(SOURCE!C1947,lookups!A$1:B$25,2,0),
  IF(ISBLANK(SOURCE!C1947),
    "",
    "/* "&amp;TEXT(SOURCE!C1947,"???0")&amp;" *"&amp;
      SOURCE!D1947&amp;", "&amp; IF(SOURCE!$P$2-LEN(SOURCE!D1947) &gt;= 0, REPT(" ",SOURCE!$P$2-LEN(SOURCE!D1947)), "")&amp;
      SOURCE!E1947&amp;", "&amp; IF(SOURCE!$Q$2-LEN(SOURCE!E1947) &gt;= 0, REPT(" ",SOURCE!$Q$2-LEN(SOURCE!E1947)), "")&amp;
      SOURCE!F1947&amp;", "&amp; IF(SOURCE!$R$2-LEN(SOURCE!F1947) &gt;=0, REPT(" ",SOURCE!$R$2-LEN(SOURCE!F1947)), "")&amp;
      SOURCE!G1947&amp;", "&amp; IF(SOURCE!$S$2-LEN(SOURCE!G1947) &gt;= 0, REPT(" ",SOURCE!$S$2-LEN(SOURCE!G1947)), "")&amp;
      TEXT(SOURCE!H1947,"??0")&amp;", "&amp; IF(SOURCE!$T$2-3 &gt;= 0, REPT(" ",SOURCE!$T$2-3), "")&amp;
      TEXT(SOURCE!I1947,"??0")&amp;", "&amp; IF(SOURCE!$U$2-3 &gt;= 0, REPT(" ",SOURCE!$U$2-3), "")&amp;
      SOURCE!J1947&amp;", "&amp; IF(SOURCE!$V$2-LEN(SOURCE!J1947) &gt;= 0, REPT(" ",SOURCE!$V$2-LEN(SOURCE!J1947)), "")&amp;
      SOURCE!K1947&amp;      IF(SOURCE!$W$2-LEN(SOURCE!K1947) &gt;= 0, REPT(" ",SOURCE!$W$2-LEN(SOURCE!K1947)), "")&amp;
  ", "&amp; SOURCE!L1947&amp;      IF(SOURCE!$Y$2-LEN(SOURCE!L1947) &gt;= 0, REPT(" ",SOURCE!$Y$2-LEN(SOURCE!L1947)), "")&amp;
      "},"&amp;IF(SOURCE!M1947&lt;&gt;"","   "&amp;SOURCE!M1947,"")
 )
)</f>
        <v>/* 2254 */  { fnMultiplySI,                103,                         STD_DOT "k",                                   STD_DOT "k",                                   0,       0,       CAT_NONE, SLS_ENABLED  , US_ENABLED  },   //JM PRE UNIT</v>
      </c>
    </row>
    <row r="1948" spans="1:1">
      <c r="A1948" s="14" t="str">
        <f>IF(SOURCE!C1948&lt;0,VLOOKUP(SOURCE!C1948,lookups!A$1:B$25,2,0),
  IF(ISBLANK(SOURCE!C1948),
    "",
    "/* "&amp;TEXT(SOURCE!C1948,"???0")&amp;" *"&amp;
      SOURCE!D1948&amp;", "&amp; IF(SOURCE!$P$2-LEN(SOURCE!D1948) &gt;= 0, REPT(" ",SOURCE!$P$2-LEN(SOURCE!D1948)), "")&amp;
      SOURCE!E1948&amp;", "&amp; IF(SOURCE!$Q$2-LEN(SOURCE!E1948) &gt;= 0, REPT(" ",SOURCE!$Q$2-LEN(SOURCE!E1948)), "")&amp;
      SOURCE!F1948&amp;", "&amp; IF(SOURCE!$R$2-LEN(SOURCE!F1948) &gt;=0, REPT(" ",SOURCE!$R$2-LEN(SOURCE!F1948)), "")&amp;
      SOURCE!G1948&amp;", "&amp; IF(SOURCE!$S$2-LEN(SOURCE!G1948) &gt;= 0, REPT(" ",SOURCE!$S$2-LEN(SOURCE!G1948)), "")&amp;
      TEXT(SOURCE!H1948,"??0")&amp;", "&amp; IF(SOURCE!$T$2-3 &gt;= 0, REPT(" ",SOURCE!$T$2-3), "")&amp;
      TEXT(SOURCE!I1948,"??0")&amp;", "&amp; IF(SOURCE!$U$2-3 &gt;= 0, REPT(" ",SOURCE!$U$2-3), "")&amp;
      SOURCE!J1948&amp;", "&amp; IF(SOURCE!$V$2-LEN(SOURCE!J1948) &gt;= 0, REPT(" ",SOURCE!$V$2-LEN(SOURCE!J1948)), "")&amp;
      SOURCE!K1948&amp;      IF(SOURCE!$W$2-LEN(SOURCE!K1948) &gt;= 0, REPT(" ",SOURCE!$W$2-LEN(SOURCE!K1948)), "")&amp;
  ", "&amp; SOURCE!L1948&amp;      IF(SOURCE!$Y$2-LEN(SOURCE!L1948) &gt;= 0, REPT(" ",SOURCE!$Y$2-LEN(SOURCE!L1948)), "")&amp;
      "},"&amp;IF(SOURCE!M1948&lt;&gt;"","   "&amp;SOURCE!M1948,"")
 )
)</f>
        <v>/* 2255 */  { fnMultiplySI,                106,                         STD_DOT "M",                                   STD_DOT "M",                                   0,       0,       CAT_NONE, SLS_ENABLED  , US_ENABLED  },   //JM PRE UNIT</v>
      </c>
    </row>
    <row r="1949" spans="1:1">
      <c r="A1949" s="14" t="str">
        <f>IF(SOURCE!C1949&lt;0,VLOOKUP(SOURCE!C1949,lookups!A$1:B$25,2,0),
  IF(ISBLANK(SOURCE!C1949),
    "",
    "/* "&amp;TEXT(SOURCE!C1949,"???0")&amp;" *"&amp;
      SOURCE!D1949&amp;", "&amp; IF(SOURCE!$P$2-LEN(SOURCE!D1949) &gt;= 0, REPT(" ",SOURCE!$P$2-LEN(SOURCE!D1949)), "")&amp;
      SOURCE!E1949&amp;", "&amp; IF(SOURCE!$Q$2-LEN(SOURCE!E1949) &gt;= 0, REPT(" ",SOURCE!$Q$2-LEN(SOURCE!E1949)), "")&amp;
      SOURCE!F1949&amp;", "&amp; IF(SOURCE!$R$2-LEN(SOURCE!F1949) &gt;=0, REPT(" ",SOURCE!$R$2-LEN(SOURCE!F1949)), "")&amp;
      SOURCE!G1949&amp;", "&amp; IF(SOURCE!$S$2-LEN(SOURCE!G1949) &gt;= 0, REPT(" ",SOURCE!$S$2-LEN(SOURCE!G1949)), "")&amp;
      TEXT(SOURCE!H1949,"??0")&amp;", "&amp; IF(SOURCE!$T$2-3 &gt;= 0, REPT(" ",SOURCE!$T$2-3), "")&amp;
      TEXT(SOURCE!I1949,"??0")&amp;", "&amp; IF(SOURCE!$U$2-3 &gt;= 0, REPT(" ",SOURCE!$U$2-3), "")&amp;
      SOURCE!J1949&amp;", "&amp; IF(SOURCE!$V$2-LEN(SOURCE!J1949) &gt;= 0, REPT(" ",SOURCE!$V$2-LEN(SOURCE!J1949)), "")&amp;
      SOURCE!K1949&amp;      IF(SOURCE!$W$2-LEN(SOURCE!K1949) &gt;= 0, REPT(" ",SOURCE!$W$2-LEN(SOURCE!K1949)), "")&amp;
  ", "&amp; SOURCE!L1949&amp;      IF(SOURCE!$Y$2-LEN(SOURCE!L1949) &gt;= 0, REPT(" ",SOURCE!$Y$2-LEN(SOURCE!L1949)), "")&amp;
      "},"&amp;IF(SOURCE!M1949&lt;&gt;"","   "&amp;SOURCE!M1949,"")
 )
)</f>
        <v>/* 2256 */  { fnUserJM,                    USER_ALPHA,                  "U" STD_SIGMA STD_DOT STD_alpha,               "U" STD_SIGMA STD_DOT STD_alpha,               0,       0,       CAT_NONE, SLS_UNCHANGED, US_UNCHANGED},</v>
      </c>
    </row>
    <row r="1950" spans="1:1">
      <c r="A1950" s="14" t="str">
        <f>IF(SOURCE!C1950&lt;0,VLOOKUP(SOURCE!C1950,lookups!A$1:B$25,2,0),
  IF(ISBLANK(SOURCE!C1950),
    "",
    "/* "&amp;TEXT(SOURCE!C1950,"???0")&amp;" *"&amp;
      SOURCE!D1950&amp;", "&amp; IF(SOURCE!$P$2-LEN(SOURCE!D1950) &gt;= 0, REPT(" ",SOURCE!$P$2-LEN(SOURCE!D1950)), "")&amp;
      SOURCE!E1950&amp;", "&amp; IF(SOURCE!$Q$2-LEN(SOURCE!E1950) &gt;= 0, REPT(" ",SOURCE!$Q$2-LEN(SOURCE!E1950)), "")&amp;
      SOURCE!F1950&amp;", "&amp; IF(SOURCE!$R$2-LEN(SOURCE!F1950) &gt;=0, REPT(" ",SOURCE!$R$2-LEN(SOURCE!F1950)), "")&amp;
      SOURCE!G1950&amp;", "&amp; IF(SOURCE!$S$2-LEN(SOURCE!G1950) &gt;= 0, REPT(" ",SOURCE!$S$2-LEN(SOURCE!G1950)), "")&amp;
      TEXT(SOURCE!H1950,"??0")&amp;", "&amp; IF(SOURCE!$T$2-3 &gt;= 0, REPT(" ",SOURCE!$T$2-3), "")&amp;
      TEXT(SOURCE!I1950,"??0")&amp;", "&amp; IF(SOURCE!$U$2-3 &gt;= 0, REPT(" ",SOURCE!$U$2-3), "")&amp;
      SOURCE!J1950&amp;", "&amp; IF(SOURCE!$V$2-LEN(SOURCE!J1950) &gt;= 0, REPT(" ",SOURCE!$V$2-LEN(SOURCE!J1950)), "")&amp;
      SOURCE!K1950&amp;      IF(SOURCE!$W$2-LEN(SOURCE!K1950) &gt;= 0, REPT(" ",SOURCE!$W$2-LEN(SOURCE!K1950)), "")&amp;
  ", "&amp; SOURCE!L1950&amp;      IF(SOURCE!$Y$2-LEN(SOURCE!L1950) &gt;= 0, REPT(" ",SOURCE!$Y$2-LEN(SOURCE!L1950)), "")&amp;
      "},"&amp;IF(SOURCE!M1950&lt;&gt;"","   "&amp;SOURCE!M1950,"")
 )
)</f>
        <v>/* 2257 */  { fnUserJM,                    USER_GSHFT,                  "U" STD_SIGMA STD_DOT "G" STD_DOT "SH",        "U" STD_SIGMA STD_DOT "G" STD_DOT "SH",        0,       0,       CAT_NONE, SLS_UNCHANGED, US_UNCHANGED},</v>
      </c>
    </row>
    <row r="1951" spans="1:1">
      <c r="A1951" s="14" t="str">
        <f>IF(SOURCE!C1951&lt;0,VLOOKUP(SOURCE!C1951,lookups!A$1:B$25,2,0),
  IF(ISBLANK(SOURCE!C1951),
    "",
    "/* "&amp;TEXT(SOURCE!C1951,"???0")&amp;" *"&amp;
      SOURCE!D1951&amp;", "&amp; IF(SOURCE!$P$2-LEN(SOURCE!D1951) &gt;= 0, REPT(" ",SOURCE!$P$2-LEN(SOURCE!D1951)), "")&amp;
      SOURCE!E1951&amp;", "&amp; IF(SOURCE!$Q$2-LEN(SOURCE!E1951) &gt;= 0, REPT(" ",SOURCE!$Q$2-LEN(SOURCE!E1951)), "")&amp;
      SOURCE!F1951&amp;", "&amp; IF(SOURCE!$R$2-LEN(SOURCE!F1951) &gt;=0, REPT(" ",SOURCE!$R$2-LEN(SOURCE!F1951)), "")&amp;
      SOURCE!G1951&amp;", "&amp; IF(SOURCE!$S$2-LEN(SOURCE!G1951) &gt;= 0, REPT(" ",SOURCE!$S$2-LEN(SOURCE!G1951)), "")&amp;
      TEXT(SOURCE!H1951,"??0")&amp;", "&amp; IF(SOURCE!$T$2-3 &gt;= 0, REPT(" ",SOURCE!$T$2-3), "")&amp;
      TEXT(SOURCE!I1951,"??0")&amp;", "&amp; IF(SOURCE!$U$2-3 &gt;= 0, REPT(" ",SOURCE!$U$2-3), "")&amp;
      SOURCE!J1951&amp;", "&amp; IF(SOURCE!$V$2-LEN(SOURCE!J1951) &gt;= 0, REPT(" ",SOURCE!$V$2-LEN(SOURCE!J1951)), "")&amp;
      SOURCE!K1951&amp;      IF(SOURCE!$W$2-LEN(SOURCE!K1951) &gt;= 0, REPT(" ",SOURCE!$W$2-LEN(SOURCE!K1951)), "")&amp;
  ", "&amp; SOURCE!L1951&amp;      IF(SOURCE!$Y$2-LEN(SOURCE!L1951) &gt;= 0, REPT(" ",SOURCE!$Y$2-LEN(SOURCE!L1951)), "")&amp;
      "},"&amp;IF(SOURCE!M1951&lt;&gt;"","   "&amp;SOURCE!M1951,"")
 )
)</f>
        <v>/* 2258 */  { fnChangeBaseMNU,             NOPARAM,                     "MODE#",                                       "MODE#",                                       0,       0,       CAT_NONE, SLS_UNCHANGED, US_ENABLED  },</v>
      </c>
    </row>
    <row r="1952" spans="1:1">
      <c r="A1952" s="14" t="str">
        <f>IF(SOURCE!C1952&lt;0,VLOOKUP(SOURCE!C1952,lookups!A$1:B$25,2,0),
  IF(ISBLANK(SOURCE!C1952),
    "",
    "/* "&amp;TEXT(SOURCE!C1952,"???0")&amp;" *"&amp;
      SOURCE!D1952&amp;", "&amp; IF(SOURCE!$P$2-LEN(SOURCE!D1952) &gt;= 0, REPT(" ",SOURCE!$P$2-LEN(SOURCE!D1952)), "")&amp;
      SOURCE!E1952&amp;", "&amp; IF(SOURCE!$Q$2-LEN(SOURCE!E1952) &gt;= 0, REPT(" ",SOURCE!$Q$2-LEN(SOURCE!E1952)), "")&amp;
      SOURCE!F1952&amp;", "&amp; IF(SOURCE!$R$2-LEN(SOURCE!F1952) &gt;=0, REPT(" ",SOURCE!$R$2-LEN(SOURCE!F1952)), "")&amp;
      SOURCE!G1952&amp;", "&amp; IF(SOURCE!$S$2-LEN(SOURCE!G1952) &gt;= 0, REPT(" ",SOURCE!$S$2-LEN(SOURCE!G1952)), "")&amp;
      TEXT(SOURCE!H1952,"??0")&amp;", "&amp; IF(SOURCE!$T$2-3 &gt;= 0, REPT(" ",SOURCE!$T$2-3), "")&amp;
      TEXT(SOURCE!I1952,"??0")&amp;", "&amp; IF(SOURCE!$U$2-3 &gt;= 0, REPT(" ",SOURCE!$U$2-3), "")&amp;
      SOURCE!J1952&amp;", "&amp; IF(SOURCE!$V$2-LEN(SOURCE!J1952) &gt;= 0, REPT(" ",SOURCE!$V$2-LEN(SOURCE!J1952)), "")&amp;
      SOURCE!K1952&amp;      IF(SOURCE!$W$2-LEN(SOURCE!K1952) &gt;= 0, REPT(" ",SOURCE!$W$2-LEN(SOURCE!K1952)), "")&amp;
  ", "&amp; SOURCE!L1952&amp;      IF(SOURCE!$Y$2-LEN(SOURCE!L1952) &gt;= 0, REPT(" ",SOURCE!$Y$2-LEN(SOURCE!L1952)), "")&amp;
      "},"&amp;IF(SOURCE!M1952&lt;&gt;"","   "&amp;SOURCE!M1952,"")
 )
)</f>
        <v>/* 2259 */  { fnGraph,                     11,                          "DEMO1",                                       "DEMO1",                                       0,       0,       CAT_FNCT, SLS_ENABLED  , US_UNCHANGED},</v>
      </c>
    </row>
    <row r="1953" spans="1:1">
      <c r="A1953" s="14" t="str">
        <f>IF(SOURCE!C1953&lt;0,VLOOKUP(SOURCE!C1953,lookups!A$1:B$25,2,0),
  IF(ISBLANK(SOURCE!C1953),
    "",
    "/* "&amp;TEXT(SOURCE!C1953,"???0")&amp;" *"&amp;
      SOURCE!D1953&amp;", "&amp; IF(SOURCE!$P$2-LEN(SOURCE!D1953) &gt;= 0, REPT(" ",SOURCE!$P$2-LEN(SOURCE!D1953)), "")&amp;
      SOURCE!E1953&amp;", "&amp; IF(SOURCE!$Q$2-LEN(SOURCE!E1953) &gt;= 0, REPT(" ",SOURCE!$Q$2-LEN(SOURCE!E1953)), "")&amp;
      SOURCE!F1953&amp;", "&amp; IF(SOURCE!$R$2-LEN(SOURCE!F1953) &gt;=0, REPT(" ",SOURCE!$R$2-LEN(SOURCE!F1953)), "")&amp;
      SOURCE!G1953&amp;", "&amp; IF(SOURCE!$S$2-LEN(SOURCE!G1953) &gt;= 0, REPT(" ",SOURCE!$S$2-LEN(SOURCE!G1953)), "")&amp;
      TEXT(SOURCE!H1953,"??0")&amp;", "&amp; IF(SOURCE!$T$2-3 &gt;= 0, REPT(" ",SOURCE!$T$2-3), "")&amp;
      TEXT(SOURCE!I1953,"??0")&amp;", "&amp; IF(SOURCE!$U$2-3 &gt;= 0, REPT(" ",SOURCE!$U$2-3), "")&amp;
      SOURCE!J1953&amp;", "&amp; IF(SOURCE!$V$2-LEN(SOURCE!J1953) &gt;= 0, REPT(" ",SOURCE!$V$2-LEN(SOURCE!J1953)), "")&amp;
      SOURCE!K1953&amp;      IF(SOURCE!$W$2-LEN(SOURCE!K1953) &gt;= 0, REPT(" ",SOURCE!$W$2-LEN(SOURCE!K1953)), "")&amp;
  ", "&amp; SOURCE!L1953&amp;      IF(SOURCE!$Y$2-LEN(SOURCE!L1953) &gt;= 0, REPT(" ",SOURCE!$Y$2-LEN(SOURCE!L1953)), "")&amp;
      "},"&amp;IF(SOURCE!M1953&lt;&gt;"","   "&amp;SOURCE!M1953,"")
 )
)</f>
        <v>/* 2260 */  { fnGraph,                     12,                          "DEMO2",                                       "DEMO2",                                       0,       0,       CAT_FNCT, SLS_ENABLED  , US_UNCHANGED},</v>
      </c>
    </row>
    <row r="1954" spans="1:1">
      <c r="A1954" s="14" t="str">
        <f>IF(SOURCE!C1954&lt;0,VLOOKUP(SOURCE!C1954,lookups!A$1:B$25,2,0),
  IF(ISBLANK(SOURCE!C1954),
    "",
    "/* "&amp;TEXT(SOURCE!C1954,"???0")&amp;" *"&amp;
      SOURCE!D1954&amp;", "&amp; IF(SOURCE!$P$2-LEN(SOURCE!D1954) &gt;= 0, REPT(" ",SOURCE!$P$2-LEN(SOURCE!D1954)), "")&amp;
      SOURCE!E1954&amp;", "&amp; IF(SOURCE!$Q$2-LEN(SOURCE!E1954) &gt;= 0, REPT(" ",SOURCE!$Q$2-LEN(SOURCE!E1954)), "")&amp;
      SOURCE!F1954&amp;", "&amp; IF(SOURCE!$R$2-LEN(SOURCE!F1954) &gt;=0, REPT(" ",SOURCE!$R$2-LEN(SOURCE!F1954)), "")&amp;
      SOURCE!G1954&amp;", "&amp; IF(SOURCE!$S$2-LEN(SOURCE!G1954) &gt;= 0, REPT(" ",SOURCE!$S$2-LEN(SOURCE!G1954)), "")&amp;
      TEXT(SOURCE!H1954,"??0")&amp;", "&amp; IF(SOURCE!$T$2-3 &gt;= 0, REPT(" ",SOURCE!$T$2-3), "")&amp;
      TEXT(SOURCE!I1954,"??0")&amp;", "&amp; IF(SOURCE!$U$2-3 &gt;= 0, REPT(" ",SOURCE!$U$2-3), "")&amp;
      SOURCE!J1954&amp;", "&amp; IF(SOURCE!$V$2-LEN(SOURCE!J1954) &gt;= 0, REPT(" ",SOURCE!$V$2-LEN(SOURCE!J1954)), "")&amp;
      SOURCE!K1954&amp;      IF(SOURCE!$W$2-LEN(SOURCE!K1954) &gt;= 0, REPT(" ",SOURCE!$W$2-LEN(SOURCE!K1954)), "")&amp;
  ", "&amp; SOURCE!L1954&amp;      IF(SOURCE!$Y$2-LEN(SOURCE!L1954) &gt;= 0, REPT(" ",SOURCE!$Y$2-LEN(SOURCE!L1954)), "")&amp;
      "},"&amp;IF(SOURCE!M1954&lt;&gt;"","   "&amp;SOURCE!M1954,"")
 )
)</f>
        <v>/* 2261 */  { fnGraph,                     13,                          "DEMO3",                                       "DEMO3",                                       0,       0,       CAT_FNCT, SLS_ENABLED  , US_UNCHANGED},</v>
      </c>
    </row>
    <row r="1955" spans="1:1">
      <c r="A1955" s="14" t="str">
        <f>IF(SOURCE!C1955&lt;0,VLOOKUP(SOURCE!C1955,lookups!A$1:B$25,2,0),
  IF(ISBLANK(SOURCE!C1955),
    "",
    "/* "&amp;TEXT(SOURCE!C1955,"???0")&amp;" *"&amp;
      SOURCE!D1955&amp;", "&amp; IF(SOURCE!$P$2-LEN(SOURCE!D1955) &gt;= 0, REPT(" ",SOURCE!$P$2-LEN(SOURCE!D1955)), "")&amp;
      SOURCE!E1955&amp;", "&amp; IF(SOURCE!$Q$2-LEN(SOURCE!E1955) &gt;= 0, REPT(" ",SOURCE!$Q$2-LEN(SOURCE!E1955)), "")&amp;
      SOURCE!F1955&amp;", "&amp; IF(SOURCE!$R$2-LEN(SOURCE!F1955) &gt;=0, REPT(" ",SOURCE!$R$2-LEN(SOURCE!F1955)), "")&amp;
      SOURCE!G1955&amp;", "&amp; IF(SOURCE!$S$2-LEN(SOURCE!G1955) &gt;= 0, REPT(" ",SOURCE!$S$2-LEN(SOURCE!G1955)), "")&amp;
      TEXT(SOURCE!H1955,"??0")&amp;", "&amp; IF(SOURCE!$T$2-3 &gt;= 0, REPT(" ",SOURCE!$T$2-3), "")&amp;
      TEXT(SOURCE!I1955,"??0")&amp;", "&amp; IF(SOURCE!$U$2-3 &gt;= 0, REPT(" ",SOURCE!$U$2-3), "")&amp;
      SOURCE!J1955&amp;", "&amp; IF(SOURCE!$V$2-LEN(SOURCE!J1955) &gt;= 0, REPT(" ",SOURCE!$V$2-LEN(SOURCE!J1955)), "")&amp;
      SOURCE!K1955&amp;      IF(SOURCE!$W$2-LEN(SOURCE!K1955) &gt;= 0, REPT(" ",SOURCE!$W$2-LEN(SOURCE!K1955)), "")&amp;
  ", "&amp; SOURCE!L1955&amp;      IF(SOURCE!$Y$2-LEN(SOURCE!L1955) &gt;= 0, REPT(" ",SOURCE!$Y$2-LEN(SOURCE!L1955)), "")&amp;
      "},"&amp;IF(SOURCE!M1955&lt;&gt;"","   "&amp;SOURCE!M1955,"")
 )
)</f>
        <v>/* 2262 */  { fnGraph,                     14,                          "DEMO4",                                       "DEMO4",                                       0,       0,       CAT_FNCT, SLS_ENABLED  , US_UNCHANGED},</v>
      </c>
    </row>
    <row r="1956" spans="1:1">
      <c r="A1956" s="14" t="str">
        <f>IF(SOURCE!C1956&lt;0,VLOOKUP(SOURCE!C1956,lookups!A$1:B$25,2,0),
  IF(ISBLANK(SOURCE!C1956),
    "",
    "/* "&amp;TEXT(SOURCE!C1956,"???0")&amp;" *"&amp;
      SOURCE!D1956&amp;", "&amp; IF(SOURCE!$P$2-LEN(SOURCE!D1956) &gt;= 0, REPT(" ",SOURCE!$P$2-LEN(SOURCE!D1956)), "")&amp;
      SOURCE!E1956&amp;", "&amp; IF(SOURCE!$Q$2-LEN(SOURCE!E1956) &gt;= 0, REPT(" ",SOURCE!$Q$2-LEN(SOURCE!E1956)), "")&amp;
      SOURCE!F1956&amp;", "&amp; IF(SOURCE!$R$2-LEN(SOURCE!F1956) &gt;=0, REPT(" ",SOURCE!$R$2-LEN(SOURCE!F1956)), "")&amp;
      SOURCE!G1956&amp;", "&amp; IF(SOURCE!$S$2-LEN(SOURCE!G1956) &gt;= 0, REPT(" ",SOURCE!$S$2-LEN(SOURCE!G1956)), "")&amp;
      TEXT(SOURCE!H1956,"??0")&amp;", "&amp; IF(SOURCE!$T$2-3 &gt;= 0, REPT(" ",SOURCE!$T$2-3), "")&amp;
      TEXT(SOURCE!I1956,"??0")&amp;", "&amp; IF(SOURCE!$U$2-3 &gt;= 0, REPT(" ",SOURCE!$U$2-3), "")&amp;
      SOURCE!J1956&amp;", "&amp; IF(SOURCE!$V$2-LEN(SOURCE!J1956) &gt;= 0, REPT(" ",SOURCE!$V$2-LEN(SOURCE!J1956)), "")&amp;
      SOURCE!K1956&amp;      IF(SOURCE!$W$2-LEN(SOURCE!K1956) &gt;= 0, REPT(" ",SOURCE!$W$2-LEN(SOURCE!K1956)), "")&amp;
  ", "&amp; SOURCE!L1956&amp;      IF(SOURCE!$Y$2-LEN(SOURCE!L1956) &gt;= 0, REPT(" ",SOURCE!$Y$2-LEN(SOURCE!L1956)), "")&amp;
      "},"&amp;IF(SOURCE!M1956&lt;&gt;"","   "&amp;SOURCE!M1956,"")
 )
)</f>
        <v>/* 2263 */  { fnGraph,                     15,                          "DEMO5",                                       "DEMO5",                                       0,       0,       CAT_FNCT, SLS_ENABLED  , US_UNCHANGED},</v>
      </c>
    </row>
    <row r="1957" spans="1:1">
      <c r="A1957" s="14" t="str">
        <f>IF(SOURCE!C1957&lt;0,VLOOKUP(SOURCE!C1957,lookups!A$1:B$25,2,0),
  IF(ISBLANK(SOURCE!C1957),
    "",
    "/* "&amp;TEXT(SOURCE!C1957,"???0")&amp;" *"&amp;
      SOURCE!D1957&amp;", "&amp; IF(SOURCE!$P$2-LEN(SOURCE!D1957) &gt;= 0, REPT(" ",SOURCE!$P$2-LEN(SOURCE!D1957)), "")&amp;
      SOURCE!E1957&amp;", "&amp; IF(SOURCE!$Q$2-LEN(SOURCE!E1957) &gt;= 0, REPT(" ",SOURCE!$Q$2-LEN(SOURCE!E1957)), "")&amp;
      SOURCE!F1957&amp;", "&amp; IF(SOURCE!$R$2-LEN(SOURCE!F1957) &gt;=0, REPT(" ",SOURCE!$R$2-LEN(SOURCE!F1957)), "")&amp;
      SOURCE!G1957&amp;", "&amp; IF(SOURCE!$S$2-LEN(SOURCE!G1957) &gt;= 0, REPT(" ",SOURCE!$S$2-LEN(SOURCE!G1957)), "")&amp;
      TEXT(SOURCE!H1957,"??0")&amp;", "&amp; IF(SOURCE!$T$2-3 &gt;= 0, REPT(" ",SOURCE!$T$2-3), "")&amp;
      TEXT(SOURCE!I1957,"??0")&amp;", "&amp; IF(SOURCE!$U$2-3 &gt;= 0, REPT(" ",SOURCE!$U$2-3), "")&amp;
      SOURCE!J1957&amp;", "&amp; IF(SOURCE!$V$2-LEN(SOURCE!J1957) &gt;= 0, REPT(" ",SOURCE!$V$2-LEN(SOURCE!J1957)), "")&amp;
      SOURCE!K1957&amp;      IF(SOURCE!$W$2-LEN(SOURCE!K1957) &gt;= 0, REPT(" ",SOURCE!$W$2-LEN(SOURCE!K1957)), "")&amp;
  ", "&amp; SOURCE!L1957&amp;      IF(SOURCE!$Y$2-LEN(SOURCE!L1957) &gt;= 0, REPT(" ",SOURCE!$Y$2-LEN(SOURCE!L1957)), "")&amp;
      "},"&amp;IF(SOURCE!M1957&lt;&gt;"","   "&amp;SOURCE!M1957,"")
 )
)</f>
        <v>/* 2264 */  { fnGraph,                     16,                          "DEMO6",                                       "DEMO6",                                       0,       0,       CAT_FNCT, SLS_ENABLED  , US_UNCHANGED},</v>
      </c>
    </row>
    <row r="1958" spans="1:1">
      <c r="A1958" s="14" t="str">
        <f>IF(SOURCE!C1958&lt;0,VLOOKUP(SOURCE!C1958,lookups!A$1:B$25,2,0),
  IF(ISBLANK(SOURCE!C1958),
    "",
    "/* "&amp;TEXT(SOURCE!C1958,"???0")&amp;" *"&amp;
      SOURCE!D1958&amp;", "&amp; IF(SOURCE!$P$2-LEN(SOURCE!D1958) &gt;= 0, REPT(" ",SOURCE!$P$2-LEN(SOURCE!D1958)), "")&amp;
      SOURCE!E1958&amp;", "&amp; IF(SOURCE!$Q$2-LEN(SOURCE!E1958) &gt;= 0, REPT(" ",SOURCE!$Q$2-LEN(SOURCE!E1958)), "")&amp;
      SOURCE!F1958&amp;", "&amp; IF(SOURCE!$R$2-LEN(SOURCE!F1958) &gt;=0, REPT(" ",SOURCE!$R$2-LEN(SOURCE!F1958)), "")&amp;
      SOURCE!G1958&amp;", "&amp; IF(SOURCE!$S$2-LEN(SOURCE!G1958) &gt;= 0, REPT(" ",SOURCE!$S$2-LEN(SOURCE!G1958)), "")&amp;
      TEXT(SOURCE!H1958,"??0")&amp;", "&amp; IF(SOURCE!$T$2-3 &gt;= 0, REPT(" ",SOURCE!$T$2-3), "")&amp;
      TEXT(SOURCE!I1958,"??0")&amp;", "&amp; IF(SOURCE!$U$2-3 &gt;= 0, REPT(" ",SOURCE!$U$2-3), "")&amp;
      SOURCE!J1958&amp;", "&amp; IF(SOURCE!$V$2-LEN(SOURCE!J1958) &gt;= 0, REPT(" ",SOURCE!$V$2-LEN(SOURCE!J1958)), "")&amp;
      SOURCE!K1958&amp;      IF(SOURCE!$W$2-LEN(SOURCE!K1958) &gt;= 0, REPT(" ",SOURCE!$W$2-LEN(SOURCE!K1958)), "")&amp;
  ", "&amp; SOURCE!L1958&amp;      IF(SOURCE!$Y$2-LEN(SOURCE!L1958) &gt;= 0, REPT(" ",SOURCE!$Y$2-LEN(SOURCE!L1958)), "")&amp;
      "},"&amp;IF(SOURCE!M1958&lt;&gt;"","   "&amp;SOURCE!M1958,"")
 )
)</f>
        <v>/* 2265 */  { itemToBeCoded,               NOPARAM,                     "ST_GRF",                                      "ST_GRF",                                      0,       0,       CAT_MENU, SLS_ENABLED  , US_UNCHANGED},</v>
      </c>
    </row>
    <row r="1959" spans="1:1">
      <c r="A1959" s="14" t="str">
        <f>IF(SOURCE!C1959&lt;0,VLOOKUP(SOURCE!C1959,lookups!A$1:B$25,2,0),
  IF(ISBLANK(SOURCE!C1959),
    "",
    "/* "&amp;TEXT(SOURCE!C1959,"???0")&amp;" *"&amp;
      SOURCE!D1959&amp;", "&amp; IF(SOURCE!$P$2-LEN(SOURCE!D1959) &gt;= 0, REPT(" ",SOURCE!$P$2-LEN(SOURCE!D1959)), "")&amp;
      SOURCE!E1959&amp;", "&amp; IF(SOURCE!$Q$2-LEN(SOURCE!E1959) &gt;= 0, REPT(" ",SOURCE!$Q$2-LEN(SOURCE!E1959)), "")&amp;
      SOURCE!F1959&amp;", "&amp; IF(SOURCE!$R$2-LEN(SOURCE!F1959) &gt;=0, REPT(" ",SOURCE!$R$2-LEN(SOURCE!F1959)), "")&amp;
      SOURCE!G1959&amp;", "&amp; IF(SOURCE!$S$2-LEN(SOURCE!G1959) &gt;= 0, REPT(" ",SOURCE!$S$2-LEN(SOURCE!G1959)), "")&amp;
      TEXT(SOURCE!H1959,"??0")&amp;", "&amp; IF(SOURCE!$T$2-3 &gt;= 0, REPT(" ",SOURCE!$T$2-3), "")&amp;
      TEXT(SOURCE!I1959,"??0")&amp;", "&amp; IF(SOURCE!$U$2-3 &gt;= 0, REPT(" ",SOURCE!$U$2-3), "")&amp;
      SOURCE!J1959&amp;", "&amp; IF(SOURCE!$V$2-LEN(SOURCE!J1959) &gt;= 0, REPT(" ",SOURCE!$V$2-LEN(SOURCE!J1959)), "")&amp;
      SOURCE!K1959&amp;      IF(SOURCE!$W$2-LEN(SOURCE!K1959) &gt;= 0, REPT(" ",SOURCE!$W$2-LEN(SOURCE!K1959)), "")&amp;
  ", "&amp; SOURCE!L1959&amp;      IF(SOURCE!$Y$2-LEN(SOURCE!L1959) &gt;= 0, REPT(" ",SOURCE!$Y$2-LEN(SOURCE!L1959)), "")&amp;
      "},"&amp;IF(SOURCE!M1959&lt;&gt;"","   "&amp;SOURCE!M1959,"")
 )
)</f>
        <v>/* 2266 */  { fnSetSetJM,                  JC_VECT,                     "VECTOR",                                      "VECTOR",                                      0,       0,       CAT_FNCT, SLS_UNCHANGED, US_UNCHANGED},   //JM VECTOR MODE</v>
      </c>
    </row>
    <row r="1960" spans="1:1">
      <c r="A1960" s="14" t="str">
        <f>IF(SOURCE!C1960&lt;0,VLOOKUP(SOURCE!C1960,lookups!A$1:B$25,2,0),
  IF(ISBLANK(SOURCE!C1960),
    "",
    "/* "&amp;TEXT(SOURCE!C1960,"???0")&amp;" *"&amp;
      SOURCE!D1960&amp;", "&amp; IF(SOURCE!$P$2-LEN(SOURCE!D1960) &gt;= 0, REPT(" ",SOURCE!$P$2-LEN(SOURCE!D1960)), "")&amp;
      SOURCE!E1960&amp;", "&amp; IF(SOURCE!$Q$2-LEN(SOURCE!E1960) &gt;= 0, REPT(" ",SOURCE!$Q$2-LEN(SOURCE!E1960)), "")&amp;
      SOURCE!F1960&amp;", "&amp; IF(SOURCE!$R$2-LEN(SOURCE!F1960) &gt;=0, REPT(" ",SOURCE!$R$2-LEN(SOURCE!F1960)), "")&amp;
      SOURCE!G1960&amp;", "&amp; IF(SOURCE!$S$2-LEN(SOURCE!G1960) &gt;= 0, REPT(" ",SOURCE!$S$2-LEN(SOURCE!G1960)), "")&amp;
      TEXT(SOURCE!H1960,"??0")&amp;", "&amp; IF(SOURCE!$T$2-3 &gt;= 0, REPT(" ",SOURCE!$T$2-3), "")&amp;
      TEXT(SOURCE!I1960,"??0")&amp;", "&amp; IF(SOURCE!$U$2-3 &gt;= 0, REPT(" ",SOURCE!$U$2-3), "")&amp;
      SOURCE!J1960&amp;", "&amp; IF(SOURCE!$V$2-LEN(SOURCE!J1960) &gt;= 0, REPT(" ",SOURCE!$V$2-LEN(SOURCE!J1960)), "")&amp;
      SOURCE!K1960&amp;      IF(SOURCE!$W$2-LEN(SOURCE!K1960) &gt;= 0, REPT(" ",SOURCE!$W$2-LEN(SOURCE!K1960)), "")&amp;
  ", "&amp; SOURCE!L1960&amp;      IF(SOURCE!$Y$2-LEN(SOURCE!L1960) &gt;= 0, REPT(" ",SOURCE!$Y$2-LEN(SOURCE!L1960)), "")&amp;
      "},"&amp;IF(SOURCE!M1960&lt;&gt;"","   "&amp;SOURCE!M1960,"")
 )
)</f>
        <v>/* 2267 */  { fnSetSetJM,                  JC_LARGELI,                  "LARGELI",                                     "LRG_LI",                                      0,       0,       CAT_FNCT, SLS_UNCHANGED, US_UNCHANGED},</v>
      </c>
    </row>
    <row r="1961" spans="1:1">
      <c r="A1961" s="14" t="str">
        <f>IF(SOURCE!C1961&lt;0,VLOOKUP(SOURCE!C1961,lookups!A$1:B$25,2,0),
  IF(ISBLANK(SOURCE!C1961),
    "",
    "/* "&amp;TEXT(SOURCE!C1961,"???0")&amp;" *"&amp;
      SOURCE!D1961&amp;", "&amp; IF(SOURCE!$P$2-LEN(SOURCE!D1961) &gt;= 0, REPT(" ",SOURCE!$P$2-LEN(SOURCE!D1961)), "")&amp;
      SOURCE!E1961&amp;", "&amp; IF(SOURCE!$Q$2-LEN(SOURCE!E1961) &gt;= 0, REPT(" ",SOURCE!$Q$2-LEN(SOURCE!E1961)), "")&amp;
      SOURCE!F1961&amp;", "&amp; IF(SOURCE!$R$2-LEN(SOURCE!F1961) &gt;=0, REPT(" ",SOURCE!$R$2-LEN(SOURCE!F1961)), "")&amp;
      SOURCE!G1961&amp;", "&amp; IF(SOURCE!$S$2-LEN(SOURCE!G1961) &gt;= 0, REPT(" ",SOURCE!$S$2-LEN(SOURCE!G1961)), "")&amp;
      TEXT(SOURCE!H1961,"??0")&amp;", "&amp; IF(SOURCE!$T$2-3 &gt;= 0, REPT(" ",SOURCE!$T$2-3), "")&amp;
      TEXT(SOURCE!I1961,"??0")&amp;", "&amp; IF(SOURCE!$U$2-3 &gt;= 0, REPT(" ",SOURCE!$U$2-3), "")&amp;
      SOURCE!J1961&amp;", "&amp; IF(SOURCE!$V$2-LEN(SOURCE!J1961) &gt;= 0, REPT(" ",SOURCE!$V$2-LEN(SOURCE!J1961)), "")&amp;
      SOURCE!K1961&amp;      IF(SOURCE!$W$2-LEN(SOURCE!K1961) &gt;= 0, REPT(" ",SOURCE!$W$2-LEN(SOURCE!K1961)), "")&amp;
  ", "&amp; SOURCE!L1961&amp;      IF(SOURCE!$Y$2-LEN(SOURCE!L1961) &gt;= 0, REPT(" ",SOURCE!$Y$2-LEN(SOURCE!L1961)), "")&amp;
      "},"&amp;IF(SOURCE!M1961&lt;&gt;"","   "&amp;SOURCE!M1961,"")
 )
)</f>
        <v>/* 2268 */  { fnP_All_Regs,                0,                           STD_PRINTER "ALLr",                            STD_PRINTER "ALLr",                            0,       0,       CAT_FNCT, SLS_UNCHANGED, US_UNCHANGED},</v>
      </c>
    </row>
    <row r="1962" spans="1:1">
      <c r="A1962" s="14" t="str">
        <f>IF(SOURCE!C1962&lt;0,VLOOKUP(SOURCE!C1962,lookups!A$1:B$25,2,0),
  IF(ISBLANK(SOURCE!C1962),
    "",
    "/* "&amp;TEXT(SOURCE!C1962,"???0")&amp;" *"&amp;
      SOURCE!D1962&amp;", "&amp; IF(SOURCE!$P$2-LEN(SOURCE!D1962) &gt;= 0, REPT(" ",SOURCE!$P$2-LEN(SOURCE!D1962)), "")&amp;
      SOURCE!E1962&amp;", "&amp; IF(SOURCE!$Q$2-LEN(SOURCE!E1962) &gt;= 0, REPT(" ",SOURCE!$Q$2-LEN(SOURCE!E1962)), "")&amp;
      SOURCE!F1962&amp;", "&amp; IF(SOURCE!$R$2-LEN(SOURCE!F1962) &gt;=0, REPT(" ",SOURCE!$R$2-LEN(SOURCE!F1962)), "")&amp;
      SOURCE!G1962&amp;", "&amp; IF(SOURCE!$S$2-LEN(SOURCE!G1962) &gt;= 0, REPT(" ",SOURCE!$S$2-LEN(SOURCE!G1962)), "")&amp;
      TEXT(SOURCE!H1962,"??0")&amp;", "&amp; IF(SOURCE!$T$2-3 &gt;= 0, REPT(" ",SOURCE!$T$2-3), "")&amp;
      TEXT(SOURCE!I1962,"??0")&amp;", "&amp; IF(SOURCE!$U$2-3 &gt;= 0, REPT(" ",SOURCE!$U$2-3), "")&amp;
      SOURCE!J1962&amp;", "&amp; IF(SOURCE!$V$2-LEN(SOURCE!J1962) &gt;= 0, REPT(" ",SOURCE!$V$2-LEN(SOURCE!J1962)), "")&amp;
      SOURCE!K1962&amp;      IF(SOURCE!$W$2-LEN(SOURCE!K1962) &gt;= 0, REPT(" ",SOURCE!$W$2-LEN(SOURCE!K1962)), "")&amp;
  ", "&amp; SOURCE!L1962&amp;      IF(SOURCE!$Y$2-LEN(SOURCE!L1962) &gt;= 0, REPT(" ",SOURCE!$Y$2-LEN(SOURCE!L1962)), "")&amp;
      "},"&amp;IF(SOURCE!M1962&lt;&gt;"","   "&amp;SOURCE!M1962,"")
 )
)</f>
        <v>/* 2269 */  { fnMultiplySI,                85,                          STD_DOT "f",                                   STD_DOT "f",                                   0,       0,       CAT_NONE, SLS_ENABLED  , US_ENABLED  },   //JM PRE UNIT</v>
      </c>
    </row>
    <row r="1963" spans="1:1">
      <c r="A1963" s="14" t="str">
        <f>IF(SOURCE!C1963&lt;0,VLOOKUP(SOURCE!C1963,lookups!A$1:B$25,2,0),
  IF(ISBLANK(SOURCE!C1963),
    "",
    "/* "&amp;TEXT(SOURCE!C1963,"???0")&amp;" *"&amp;
      SOURCE!D1963&amp;", "&amp; IF(SOURCE!$P$2-LEN(SOURCE!D1963) &gt;= 0, REPT(" ",SOURCE!$P$2-LEN(SOURCE!D1963)), "")&amp;
      SOURCE!E1963&amp;", "&amp; IF(SOURCE!$Q$2-LEN(SOURCE!E1963) &gt;= 0, REPT(" ",SOURCE!$Q$2-LEN(SOURCE!E1963)), "")&amp;
      SOURCE!F1963&amp;", "&amp; IF(SOURCE!$R$2-LEN(SOURCE!F1963) &gt;=0, REPT(" ",SOURCE!$R$2-LEN(SOURCE!F1963)), "")&amp;
      SOURCE!G1963&amp;", "&amp; IF(SOURCE!$S$2-LEN(SOURCE!G1963) &gt;= 0, REPT(" ",SOURCE!$S$2-LEN(SOURCE!G1963)), "")&amp;
      TEXT(SOURCE!H1963,"??0")&amp;", "&amp; IF(SOURCE!$T$2-3 &gt;= 0, REPT(" ",SOURCE!$T$2-3), "")&amp;
      TEXT(SOURCE!I1963,"??0")&amp;", "&amp; IF(SOURCE!$U$2-3 &gt;= 0, REPT(" ",SOURCE!$U$2-3), "")&amp;
      SOURCE!J1963&amp;", "&amp; IF(SOURCE!$V$2-LEN(SOURCE!J1963) &gt;= 0, REPT(" ",SOURCE!$V$2-LEN(SOURCE!J1963)), "")&amp;
      SOURCE!K1963&amp;      IF(SOURCE!$W$2-LEN(SOURCE!K1963) &gt;= 0, REPT(" ",SOURCE!$W$2-LEN(SOURCE!K1963)), "")&amp;
  ", "&amp; SOURCE!L1963&amp;      IF(SOURCE!$Y$2-LEN(SOURCE!L1963) &gt;= 0, REPT(" ",SOURCE!$Y$2-LEN(SOURCE!L1963)), "")&amp;
      "},"&amp;IF(SOURCE!M1963&lt;&gt;"","   "&amp;SOURCE!M1963,"")
 )
)</f>
        <v>/* 2270 */  { fnMultiplySI,                109,                         STD_DOT "G",                                   STD_DOT "G",                                   0,       0,       CAT_NONE, SLS_ENABLED  , US_ENABLED  },   //JM PRE UNIT</v>
      </c>
    </row>
    <row r="1964" spans="1:1">
      <c r="A1964" s="14" t="str">
        <f>IF(SOURCE!C1964&lt;0,VLOOKUP(SOURCE!C1964,lookups!A$1:B$25,2,0),
  IF(ISBLANK(SOURCE!C1964),
    "",
    "/* "&amp;TEXT(SOURCE!C1964,"???0")&amp;" *"&amp;
      SOURCE!D1964&amp;", "&amp; IF(SOURCE!$P$2-LEN(SOURCE!D1964) &gt;= 0, REPT(" ",SOURCE!$P$2-LEN(SOURCE!D1964)), "")&amp;
      SOURCE!E1964&amp;", "&amp; IF(SOURCE!$Q$2-LEN(SOURCE!E1964) &gt;= 0, REPT(" ",SOURCE!$Q$2-LEN(SOURCE!E1964)), "")&amp;
      SOURCE!F1964&amp;", "&amp; IF(SOURCE!$R$2-LEN(SOURCE!F1964) &gt;=0, REPT(" ",SOURCE!$R$2-LEN(SOURCE!F1964)), "")&amp;
      SOURCE!G1964&amp;", "&amp; IF(SOURCE!$S$2-LEN(SOURCE!G1964) &gt;= 0, REPT(" ",SOURCE!$S$2-LEN(SOURCE!G1964)), "")&amp;
      TEXT(SOURCE!H1964,"??0")&amp;", "&amp; IF(SOURCE!$T$2-3 &gt;= 0, REPT(" ",SOURCE!$T$2-3), "")&amp;
      TEXT(SOURCE!I1964,"??0")&amp;", "&amp; IF(SOURCE!$U$2-3 &gt;= 0, REPT(" ",SOURCE!$U$2-3), "")&amp;
      SOURCE!J1964&amp;", "&amp; IF(SOURCE!$V$2-LEN(SOURCE!J1964) &gt;= 0, REPT(" ",SOURCE!$V$2-LEN(SOURCE!J1964)), "")&amp;
      SOURCE!K1964&amp;      IF(SOURCE!$W$2-LEN(SOURCE!K1964) &gt;= 0, REPT(" ",SOURCE!$W$2-LEN(SOURCE!K1964)), "")&amp;
  ", "&amp; SOURCE!L1964&amp;      IF(SOURCE!$Y$2-LEN(SOURCE!L1964) &gt;= 0, REPT(" ",SOURCE!$Y$2-LEN(SOURCE!L1964)), "")&amp;
      "},"&amp;IF(SOURCE!M1964&lt;&gt;"","   "&amp;SOURCE!M1964,"")
 )
)</f>
        <v>/* 2271 */  { fnMultiplySI,                112,                         STD_DOT "T",                                   STD_DOT "T",                                   0,       0,       CAT_NONE, SLS_ENABLED  , US_ENABLED  },   //JM PRE UNIT</v>
      </c>
    </row>
    <row r="1965" spans="1:1">
      <c r="A1965" s="14" t="str">
        <f>IF(SOURCE!C1965&lt;0,VLOOKUP(SOURCE!C1965,lookups!A$1:B$25,2,0),
  IF(ISBLANK(SOURCE!C1965),
    "",
    "/* "&amp;TEXT(SOURCE!C1965,"???0")&amp;" *"&amp;
      SOURCE!D1965&amp;", "&amp; IF(SOURCE!$P$2-LEN(SOURCE!D1965) &gt;= 0, REPT(" ",SOURCE!$P$2-LEN(SOURCE!D1965)), "")&amp;
      SOURCE!E1965&amp;", "&amp; IF(SOURCE!$Q$2-LEN(SOURCE!E1965) &gt;= 0, REPT(" ",SOURCE!$Q$2-LEN(SOURCE!E1965)), "")&amp;
      SOURCE!F1965&amp;", "&amp; IF(SOURCE!$R$2-LEN(SOURCE!F1965) &gt;=0, REPT(" ",SOURCE!$R$2-LEN(SOURCE!F1965)), "")&amp;
      SOURCE!G1965&amp;", "&amp; IF(SOURCE!$S$2-LEN(SOURCE!G1965) &gt;= 0, REPT(" ",SOURCE!$S$2-LEN(SOURCE!G1965)), "")&amp;
      TEXT(SOURCE!H1965,"??0")&amp;", "&amp; IF(SOURCE!$T$2-3 &gt;= 0, REPT(" ",SOURCE!$T$2-3), "")&amp;
      TEXT(SOURCE!I1965,"??0")&amp;", "&amp; IF(SOURCE!$U$2-3 &gt;= 0, REPT(" ",SOURCE!$U$2-3), "")&amp;
      SOURCE!J1965&amp;", "&amp; IF(SOURCE!$V$2-LEN(SOURCE!J1965) &gt;= 0, REPT(" ",SOURCE!$V$2-LEN(SOURCE!J1965)), "")&amp;
      SOURCE!K1965&amp;      IF(SOURCE!$W$2-LEN(SOURCE!K1965) &gt;= 0, REPT(" ",SOURCE!$W$2-LEN(SOURCE!K1965)), "")&amp;
  ", "&amp; SOURCE!L1965&amp;      IF(SOURCE!$Y$2-LEN(SOURCE!L1965) &gt;= 0, REPT(" ",SOURCE!$Y$2-LEN(SOURCE!L1965)), "")&amp;
      "},"&amp;IF(SOURCE!M1965&lt;&gt;"","   "&amp;SOURCE!M1965,"")
 )
)</f>
        <v>/* 2272 */  { fnUserJM,                    USER_CC,                     "U" STD_SIGMA STD_DOT "CC",                    "U" STD_SIGMA STD_DOT "CC",                    0,       0,       CAT_NONE, SLS_UNCHANGED, US_UNCHANGED},</v>
      </c>
    </row>
    <row r="1966" spans="1:1">
      <c r="A1966" s="14" t="str">
        <f>IF(SOURCE!C1966&lt;0,VLOOKUP(SOURCE!C1966,lookups!A$1:B$25,2,0),
  IF(ISBLANK(SOURCE!C1966),
    "",
    "/* "&amp;TEXT(SOURCE!C1966,"???0")&amp;" *"&amp;
      SOURCE!D1966&amp;", "&amp; IF(SOURCE!$P$2-LEN(SOURCE!D1966) &gt;= 0, REPT(" ",SOURCE!$P$2-LEN(SOURCE!D1966)), "")&amp;
      SOURCE!E1966&amp;", "&amp; IF(SOURCE!$Q$2-LEN(SOURCE!E1966) &gt;= 0, REPT(" ",SOURCE!$Q$2-LEN(SOURCE!E1966)), "")&amp;
      SOURCE!F1966&amp;", "&amp; IF(SOURCE!$R$2-LEN(SOURCE!F1966) &gt;=0, REPT(" ",SOURCE!$R$2-LEN(SOURCE!F1966)), "")&amp;
      SOURCE!G1966&amp;", "&amp; IF(SOURCE!$S$2-LEN(SOURCE!G1966) &gt;= 0, REPT(" ",SOURCE!$S$2-LEN(SOURCE!G1966)), "")&amp;
      TEXT(SOURCE!H1966,"??0")&amp;", "&amp; IF(SOURCE!$T$2-3 &gt;= 0, REPT(" ",SOURCE!$T$2-3), "")&amp;
      TEXT(SOURCE!I1966,"??0")&amp;", "&amp; IF(SOURCE!$U$2-3 &gt;= 0, REPT(" ",SOURCE!$U$2-3), "")&amp;
      SOURCE!J1966&amp;", "&amp; IF(SOURCE!$V$2-LEN(SOURCE!J1966) &gt;= 0, REPT(" ",SOURCE!$V$2-LEN(SOURCE!J1966)), "")&amp;
      SOURCE!K1966&amp;      IF(SOURCE!$W$2-LEN(SOURCE!K1966) &gt;= 0, REPT(" ",SOURCE!$W$2-LEN(SOURCE!K1966)), "")&amp;
  ", "&amp; SOURCE!L1966&amp;      IF(SOURCE!$Y$2-LEN(SOURCE!L1966) &gt;= 0, REPT(" ",SOURCE!$Y$2-LEN(SOURCE!L1966)), "")&amp;
      "},"&amp;IF(SOURCE!M1966&lt;&gt;"","   "&amp;SOURCE!M1966,"")
 )
)</f>
        <v>/* 2273 */  { fnUserJM,                    USER_MYM,                    "U" STD_SIGMA STD_DOT "MYM",                   "U" STD_SIGMA STD_DOT "MYM",                   0,       0,       CAT_NONE, SLS_UNCHANGED, US_UNCHANGED},</v>
      </c>
    </row>
    <row r="1967" spans="1:1">
      <c r="A1967" s="14" t="str">
        <f>IF(SOURCE!C1967&lt;0,VLOOKUP(SOURCE!C1967,lookups!A$1:B$25,2,0),
  IF(ISBLANK(SOURCE!C1967),
    "",
    "/* "&amp;TEXT(SOURCE!C1967,"???0")&amp;" *"&amp;
      SOURCE!D1967&amp;", "&amp; IF(SOURCE!$P$2-LEN(SOURCE!D1967) &gt;= 0, REPT(" ",SOURCE!$P$2-LEN(SOURCE!D1967)), "")&amp;
      SOURCE!E1967&amp;", "&amp; IF(SOURCE!$Q$2-LEN(SOURCE!E1967) &gt;= 0, REPT(" ",SOURCE!$Q$2-LEN(SOURCE!E1967)), "")&amp;
      SOURCE!F1967&amp;", "&amp; IF(SOURCE!$R$2-LEN(SOURCE!F1967) &gt;=0, REPT(" ",SOURCE!$R$2-LEN(SOURCE!F1967)), "")&amp;
      SOURCE!G1967&amp;", "&amp; IF(SOURCE!$S$2-LEN(SOURCE!G1967) &gt;= 0, REPT(" ",SOURCE!$S$2-LEN(SOURCE!G1967)), "")&amp;
      TEXT(SOURCE!H1967,"??0")&amp;", "&amp; IF(SOURCE!$T$2-3 &gt;= 0, REPT(" ",SOURCE!$T$2-3), "")&amp;
      TEXT(SOURCE!I1967,"??0")&amp;", "&amp; IF(SOURCE!$U$2-3 &gt;= 0, REPT(" ",SOURCE!$U$2-3), "")&amp;
      SOURCE!J1967&amp;", "&amp; IF(SOURCE!$V$2-LEN(SOURCE!J1967) &gt;= 0, REPT(" ",SOURCE!$V$2-LEN(SOURCE!J1967)), "")&amp;
      SOURCE!K1967&amp;      IF(SOURCE!$W$2-LEN(SOURCE!K1967) &gt;= 0, REPT(" ",SOURCE!$W$2-LEN(SOURCE!K1967)), "")&amp;
  ", "&amp; SOURCE!L1967&amp;      IF(SOURCE!$Y$2-LEN(SOURCE!L1967) &gt;= 0, REPT(" ",SOURCE!$Y$2-LEN(SOURCE!L1967)), "")&amp;
      "},"&amp;IF(SOURCE!M1967&lt;&gt;"","   "&amp;SOURCE!M1967,"")
 )
)</f>
        <v>/* 2274 */  { fnUserJM,                    USER_PRGM,                   "U" STD_SIGMA STD_DOT "PRGM",                  "U" STD_SIGMA STD_DOT "PRGM",                  0,       0,       CAT_NONE, SLS_UNCHANGED, US_UNCHANGED},</v>
      </c>
    </row>
    <row r="1968" spans="1:1">
      <c r="A1968" s="14" t="str">
        <f>IF(SOURCE!C1968&lt;0,VLOOKUP(SOURCE!C1968,lookups!A$1:B$25,2,0),
  IF(ISBLANK(SOURCE!C1968),
    "",
    "/* "&amp;TEXT(SOURCE!C1968,"???0")&amp;" *"&amp;
      SOURCE!D1968&amp;", "&amp; IF(SOURCE!$P$2-LEN(SOURCE!D1968) &gt;= 0, REPT(" ",SOURCE!$P$2-LEN(SOURCE!D1968)), "")&amp;
      SOURCE!E1968&amp;", "&amp; IF(SOURCE!$Q$2-LEN(SOURCE!E1968) &gt;= 0, REPT(" ",SOURCE!$Q$2-LEN(SOURCE!E1968)), "")&amp;
      SOURCE!F1968&amp;", "&amp; IF(SOURCE!$R$2-LEN(SOURCE!F1968) &gt;=0, REPT(" ",SOURCE!$R$2-LEN(SOURCE!F1968)), "")&amp;
      SOURCE!G1968&amp;", "&amp; IF(SOURCE!$S$2-LEN(SOURCE!G1968) &gt;= 0, REPT(" ",SOURCE!$S$2-LEN(SOURCE!G1968)), "")&amp;
      TEXT(SOURCE!H1968,"??0")&amp;", "&amp; IF(SOURCE!$T$2-3 &gt;= 0, REPT(" ",SOURCE!$T$2-3), "")&amp;
      TEXT(SOURCE!I1968,"??0")&amp;", "&amp; IF(SOURCE!$U$2-3 &gt;= 0, REPT(" ",SOURCE!$U$2-3), "")&amp;
      SOURCE!J1968&amp;", "&amp; IF(SOURCE!$V$2-LEN(SOURCE!J1968) &gt;= 0, REPT(" ",SOURCE!$V$2-LEN(SOURCE!J1968)), "")&amp;
      SOURCE!K1968&amp;      IF(SOURCE!$W$2-LEN(SOURCE!K1968) &gt;= 0, REPT(" ",SOURCE!$W$2-LEN(SOURCE!K1968)), "")&amp;
  ", "&amp; SOURCE!L1968&amp;      IF(SOURCE!$Y$2-LEN(SOURCE!L1968) &gt;= 0, REPT(" ",SOURCE!$Y$2-LEN(SOURCE!L1968)), "")&amp;
      "},"&amp;IF(SOURCE!M1968&lt;&gt;"","   "&amp;SOURCE!M1968,"")
 )
)</f>
        <v>/* 2275 */  { fnUserJM,                    USER_USER,                   "U" STD_SIGMA STD_DOT "USER",                  "U" STD_SIGMA STD_DOT "USER",                  0,       0,       CAT_NONE, SLS_UNCHANGED, US_UNCHANGED},</v>
      </c>
    </row>
    <row r="1969" spans="1:1">
      <c r="A1969" s="14" t="str">
        <f>IF(SOURCE!C1969&lt;0,VLOOKUP(SOURCE!C1969,lookups!A$1:B$25,2,0),
  IF(ISBLANK(SOURCE!C1969),
    "",
    "/* "&amp;TEXT(SOURCE!C1969,"???0")&amp;" *"&amp;
      SOURCE!D1969&amp;", "&amp; IF(SOURCE!$P$2-LEN(SOURCE!D1969) &gt;= 0, REPT(" ",SOURCE!$P$2-LEN(SOURCE!D1969)), "")&amp;
      SOURCE!E1969&amp;", "&amp; IF(SOURCE!$Q$2-LEN(SOURCE!E1969) &gt;= 0, REPT(" ",SOURCE!$Q$2-LEN(SOURCE!E1969)), "")&amp;
      SOURCE!F1969&amp;", "&amp; IF(SOURCE!$R$2-LEN(SOURCE!F1969) &gt;=0, REPT(" ",SOURCE!$R$2-LEN(SOURCE!F1969)), "")&amp;
      SOURCE!G1969&amp;", "&amp; IF(SOURCE!$S$2-LEN(SOURCE!G1969) &gt;= 0, REPT(" ",SOURCE!$S$2-LEN(SOURCE!G1969)), "")&amp;
      TEXT(SOURCE!H1969,"??0")&amp;", "&amp; IF(SOURCE!$T$2-3 &gt;= 0, REPT(" ",SOURCE!$T$2-3), "")&amp;
      TEXT(SOURCE!I1969,"??0")&amp;", "&amp; IF(SOURCE!$U$2-3 &gt;= 0, REPT(" ",SOURCE!$U$2-3), "")&amp;
      SOURCE!J1969&amp;", "&amp; IF(SOURCE!$V$2-LEN(SOURCE!J1969) &gt;= 0, REPT(" ",SOURCE!$V$2-LEN(SOURCE!J1969)), "")&amp;
      SOURCE!K1969&amp;      IF(SOURCE!$W$2-LEN(SOURCE!K1969) &gt;= 0, REPT(" ",SOURCE!$W$2-LEN(SOURCE!K1969)), "")&amp;
  ", "&amp; SOURCE!L1969&amp;      IF(SOURCE!$Y$2-LEN(SOURCE!L1969) &gt;= 0, REPT(" ",SOURCE!$Y$2-LEN(SOURCE!L1969)), "")&amp;
      "},"&amp;IF(SOURCE!M1969&lt;&gt;"","   "&amp;SOURCE!M1969,"")
 )
)</f>
        <v>/* 2276 */  { fnUserJM,                    USER_SIGMAPLUS,              "U" STD_SIGMA STD_DOT STD_SIGMA "+",           "U" STD_SIGMA STD_DOT STD_SIGMA "+",           0,       0,       CAT_NONE, SLS_UNCHANGED, US_UNCHANGED},</v>
      </c>
    </row>
    <row r="1970" spans="1:1">
      <c r="A1970" s="14" t="str">
        <f>IF(SOURCE!C1970&lt;0,VLOOKUP(SOURCE!C1970,lookups!A$1:B$25,2,0),
  IF(ISBLANK(SOURCE!C1970),
    "",
    "/* "&amp;TEXT(SOURCE!C1970,"???0")&amp;" *"&amp;
      SOURCE!D1970&amp;", "&amp; IF(SOURCE!$P$2-LEN(SOURCE!D1970) &gt;= 0, REPT(" ",SOURCE!$P$2-LEN(SOURCE!D1970)), "")&amp;
      SOURCE!E1970&amp;", "&amp; IF(SOURCE!$Q$2-LEN(SOURCE!E1970) &gt;= 0, REPT(" ",SOURCE!$Q$2-LEN(SOURCE!E1970)), "")&amp;
      SOURCE!F1970&amp;", "&amp; IF(SOURCE!$R$2-LEN(SOURCE!F1970) &gt;=0, REPT(" ",SOURCE!$R$2-LEN(SOURCE!F1970)), "")&amp;
      SOURCE!G1970&amp;", "&amp; IF(SOURCE!$S$2-LEN(SOURCE!G1970) &gt;= 0, REPT(" ",SOURCE!$S$2-LEN(SOURCE!G1970)), "")&amp;
      TEXT(SOURCE!H1970,"??0")&amp;", "&amp; IF(SOURCE!$T$2-3 &gt;= 0, REPT(" ",SOURCE!$T$2-3), "")&amp;
      TEXT(SOURCE!I1970,"??0")&amp;", "&amp; IF(SOURCE!$U$2-3 &gt;= 0, REPT(" ",SOURCE!$U$2-3), "")&amp;
      SOURCE!J1970&amp;", "&amp; IF(SOURCE!$V$2-LEN(SOURCE!J1970) &gt;= 0, REPT(" ",SOURCE!$V$2-LEN(SOURCE!J1970)), "")&amp;
      SOURCE!K1970&amp;      IF(SOURCE!$W$2-LEN(SOURCE!K1970) &gt;= 0, REPT(" ",SOURCE!$W$2-LEN(SOURCE!K1970)), "")&amp;
  ", "&amp; SOURCE!L1970&amp;      IF(SOURCE!$Y$2-LEN(SOURCE!L1970) &gt;= 0, REPT(" ",SOURCE!$Y$2-LEN(SOURCE!L1970)), "")&amp;
      "},"&amp;IF(SOURCE!M1970&lt;&gt;"","   "&amp;SOURCE!M1970,"")
 )
)</f>
        <v>/* 2277 */  { fnStatList,                  NOPARAM,                     "LISTXY",                                      "LISTXY",                                      0,       0,       CAT_FNCT, SLS_UNCHANGED, US_UNCHANGED},</v>
      </c>
    </row>
    <row r="1971" spans="1:1">
      <c r="A1971" s="14" t="str">
        <f>IF(SOURCE!C1971&lt;0,VLOOKUP(SOURCE!C1971,lookups!A$1:B$25,2,0),
  IF(ISBLANK(SOURCE!C1971),
    "",
    "/* "&amp;TEXT(SOURCE!C1971,"???0")&amp;" *"&amp;
      SOURCE!D1971&amp;", "&amp; IF(SOURCE!$P$2-LEN(SOURCE!D1971) &gt;= 0, REPT(" ",SOURCE!$P$2-LEN(SOURCE!D1971)), "")&amp;
      SOURCE!E1971&amp;", "&amp; IF(SOURCE!$Q$2-LEN(SOURCE!E1971) &gt;= 0, REPT(" ",SOURCE!$Q$2-LEN(SOURCE!E1971)), "")&amp;
      SOURCE!F1971&amp;", "&amp; IF(SOURCE!$R$2-LEN(SOURCE!F1971) &gt;=0, REPT(" ",SOURCE!$R$2-LEN(SOURCE!F1971)), "")&amp;
      SOURCE!G1971&amp;", "&amp; IF(SOURCE!$S$2-LEN(SOURCE!G1971) &gt;= 0, REPT(" ",SOURCE!$S$2-LEN(SOURCE!G1971)), "")&amp;
      TEXT(SOURCE!H1971,"??0")&amp;", "&amp; IF(SOURCE!$T$2-3 &gt;= 0, REPT(" ",SOURCE!$T$2-3), "")&amp;
      TEXT(SOURCE!I1971,"??0")&amp;", "&amp; IF(SOURCE!$U$2-3 &gt;= 0, REPT(" ",SOURCE!$U$2-3), "")&amp;
      SOURCE!J1971&amp;", "&amp; IF(SOURCE!$V$2-LEN(SOURCE!J1971) &gt;= 0, REPT(" ",SOURCE!$V$2-LEN(SOURCE!J1971)), "")&amp;
      SOURCE!K1971&amp;      IF(SOURCE!$W$2-LEN(SOURCE!K1971) &gt;= 0, REPT(" ",SOURCE!$W$2-LEN(SOURCE!K1971)), "")&amp;
  ", "&amp; SOURCE!L1971&amp;      IF(SOURCE!$Y$2-LEN(SOURCE!L1971) &gt;= 0, REPT(" ",SOURCE!$Y$2-LEN(SOURCE!L1971)), "")&amp;
      "},"&amp;IF(SOURCE!M1971&lt;&gt;"","   "&amp;SOURCE!M1971,"")
 )
)</f>
        <v>/* 2278 */  { fnToPolar2,                  NOPARAM,                     STD_RIGHT_ARROW "POLAR",                       STD_RIGHT_ARROW "P",                           0,       0,       CAT_FNCT, SLS_ENABLED  , US_ENABLED  },   //JM TEXT &amp; point to function to add POLAR/RECT</v>
      </c>
    </row>
    <row r="1972" spans="1:1">
      <c r="A1972" s="14" t="str">
        <f>IF(SOURCE!C1972&lt;0,VLOOKUP(SOURCE!C1972,lookups!A$1:B$25,2,0),
  IF(ISBLANK(SOURCE!C1972),
    "",
    "/* "&amp;TEXT(SOURCE!C1972,"???0")&amp;" *"&amp;
      SOURCE!D1972&amp;", "&amp; IF(SOURCE!$P$2-LEN(SOURCE!D1972) &gt;= 0, REPT(" ",SOURCE!$P$2-LEN(SOURCE!D1972)), "")&amp;
      SOURCE!E1972&amp;", "&amp; IF(SOURCE!$Q$2-LEN(SOURCE!E1972) &gt;= 0, REPT(" ",SOURCE!$Q$2-LEN(SOURCE!E1972)), "")&amp;
      SOURCE!F1972&amp;", "&amp; IF(SOURCE!$R$2-LEN(SOURCE!F1972) &gt;=0, REPT(" ",SOURCE!$R$2-LEN(SOURCE!F1972)), "")&amp;
      SOURCE!G1972&amp;", "&amp; IF(SOURCE!$S$2-LEN(SOURCE!G1972) &gt;= 0, REPT(" ",SOURCE!$S$2-LEN(SOURCE!G1972)), "")&amp;
      TEXT(SOURCE!H1972,"??0")&amp;", "&amp; IF(SOURCE!$T$2-3 &gt;= 0, REPT(" ",SOURCE!$T$2-3), "")&amp;
      TEXT(SOURCE!I1972,"??0")&amp;", "&amp; IF(SOURCE!$U$2-3 &gt;= 0, REPT(" ",SOURCE!$U$2-3), "")&amp;
      SOURCE!J1972&amp;", "&amp; IF(SOURCE!$V$2-LEN(SOURCE!J1972) &gt;= 0, REPT(" ",SOURCE!$V$2-LEN(SOURCE!J1972)), "")&amp;
      SOURCE!K1972&amp;      IF(SOURCE!$W$2-LEN(SOURCE!K1972) &gt;= 0, REPT(" ",SOURCE!$W$2-LEN(SOURCE!K1972)), "")&amp;
  ", "&amp; SOURCE!L1972&amp;      IF(SOURCE!$Y$2-LEN(SOURCE!L1972) &gt;= 0, REPT(" ",SOURCE!$Y$2-LEN(SOURCE!L1972)), "")&amp;
      "},"&amp;IF(SOURCE!M1972&lt;&gt;"","   "&amp;SOURCE!M1972,"")
 )
)</f>
        <v>/* 2279 */  { fnToRect2,                   NOPARAM,                     STD_RIGHT_ARROW "RECT",                        STD_RIGHT_ARROW "R",                           0,       0,       CAT_FNCT, SLS_ENABLED  , US_ENABLED  },   //SWAPPED ARROW DIRECTION &amp; JM TEXT &amp; point to function to add POLAR/RECT</v>
      </c>
    </row>
    <row r="1973" spans="1:1">
      <c r="A1973" s="14" t="str">
        <f>IF(SOURCE!C1973&lt;0,VLOOKUP(SOURCE!C1973,lookups!A$1:B$25,2,0),
  IF(ISBLANK(SOURCE!C1973),
    "",
    "/* "&amp;TEXT(SOURCE!C1973,"???0")&amp;" *"&amp;
      SOURCE!D1973&amp;", "&amp; IF(SOURCE!$P$2-LEN(SOURCE!D1973) &gt;= 0, REPT(" ",SOURCE!$P$2-LEN(SOURCE!D1973)), "")&amp;
      SOURCE!E1973&amp;", "&amp; IF(SOURCE!$Q$2-LEN(SOURCE!E1973) &gt;= 0, REPT(" ",SOURCE!$Q$2-LEN(SOURCE!E1973)), "")&amp;
      SOURCE!F1973&amp;", "&amp; IF(SOURCE!$R$2-LEN(SOURCE!F1973) &gt;=0, REPT(" ",SOURCE!$R$2-LEN(SOURCE!F1973)), "")&amp;
      SOURCE!G1973&amp;", "&amp; IF(SOURCE!$S$2-LEN(SOURCE!G1973) &gt;= 0, REPT(" ",SOURCE!$S$2-LEN(SOURCE!G1973)), "")&amp;
      TEXT(SOURCE!H1973,"??0")&amp;", "&amp; IF(SOURCE!$T$2-3 &gt;= 0, REPT(" ",SOURCE!$T$2-3), "")&amp;
      TEXT(SOURCE!I1973,"??0")&amp;", "&amp; IF(SOURCE!$U$2-3 &gt;= 0, REPT(" ",SOURCE!$U$2-3), "")&amp;
      SOURCE!J1973&amp;", "&amp; IF(SOURCE!$V$2-LEN(SOURCE!J1973) &gt;= 0, REPT(" ",SOURCE!$V$2-LEN(SOURCE!J1973)), "")&amp;
      SOURCE!K1973&amp;      IF(SOURCE!$W$2-LEN(SOURCE!K1973) &gt;= 0, REPT(" ",SOURCE!$W$2-LEN(SOURCE!K1973)), "")&amp;
  ", "&amp; SOURCE!L1973&amp;      IF(SOURCE!$Y$2-LEN(SOURCE!L1973) &gt;= 0, REPT(" ",SOURCE!$Y$2-LEN(SOURCE!L1973)), "")&amp;
      "},"&amp;IF(SOURCE!M1973&lt;&gt;"","   "&amp;SOURCE!M1973,"")
 )
)</f>
        <v>/* 2280 */  { fnJM,                        47,                          "CFG",                                         "CFG",                                         0,       0,       CAT_NONE, SLS_UNCHANGED, US_UNCHANGED},   //JM Replacements</v>
      </c>
    </row>
    <row r="1974" spans="1:1">
      <c r="A1974" s="14" t="str">
        <f>IF(SOURCE!C1974&lt;0,VLOOKUP(SOURCE!C1974,lookups!A$1:B$25,2,0),
  IF(ISBLANK(SOURCE!C1974),
    "",
    "/* "&amp;TEXT(SOURCE!C1974,"???0")&amp;" *"&amp;
      SOURCE!D1974&amp;", "&amp; IF(SOURCE!$P$2-LEN(SOURCE!D1974) &gt;= 0, REPT(" ",SOURCE!$P$2-LEN(SOURCE!D1974)), "")&amp;
      SOURCE!E1974&amp;", "&amp; IF(SOURCE!$Q$2-LEN(SOURCE!E1974) &gt;= 0, REPT(" ",SOURCE!$Q$2-LEN(SOURCE!E1974)), "")&amp;
      SOURCE!F1974&amp;", "&amp; IF(SOURCE!$R$2-LEN(SOURCE!F1974) &gt;=0, REPT(" ",SOURCE!$R$2-LEN(SOURCE!F1974)), "")&amp;
      SOURCE!G1974&amp;", "&amp; IF(SOURCE!$S$2-LEN(SOURCE!G1974) &gt;= 0, REPT(" ",SOURCE!$S$2-LEN(SOURCE!G1974)), "")&amp;
      TEXT(SOURCE!H1974,"??0")&amp;", "&amp; IF(SOURCE!$T$2-3 &gt;= 0, REPT(" ",SOURCE!$T$2-3), "")&amp;
      TEXT(SOURCE!I1974,"??0")&amp;", "&amp; IF(SOURCE!$U$2-3 &gt;= 0, REPT(" ",SOURCE!$U$2-3), "")&amp;
      SOURCE!J1974&amp;", "&amp; IF(SOURCE!$V$2-LEN(SOURCE!J1974) &gt;= 0, REPT(" ",SOURCE!$V$2-LEN(SOURCE!J1974)), "")&amp;
      SOURCE!K1974&amp;      IF(SOURCE!$W$2-LEN(SOURCE!K1974) &gt;= 0, REPT(" ",SOURCE!$W$2-LEN(SOURCE!K1974)), "")&amp;
  ", "&amp; SOURCE!L1974&amp;      IF(SOURCE!$Y$2-LEN(SOURCE!L1974) &gt;= 0, REPT(" ",SOURCE!$Y$2-LEN(SOURCE!L1974)), "")&amp;
      "},"&amp;IF(SOURCE!M1974&lt;&gt;"","   "&amp;SOURCE!M1974,"")
 )
)</f>
        <v>/* 2281 */  { fnSetSetJM,                  TF_H12,                      "CLK12",                                       "CLK12",                                       0,       0,       CAT_NONE, SLS_UNCHANGED, US_UNCHANGED},   //JM Replacements</v>
      </c>
    </row>
    <row r="1975" spans="1:1">
      <c r="A1975" s="14" t="str">
        <f>IF(SOURCE!C1975&lt;0,VLOOKUP(SOURCE!C1975,lookups!A$1:B$25,2,0),
  IF(ISBLANK(SOURCE!C1975),
    "",
    "/* "&amp;TEXT(SOURCE!C1975,"???0")&amp;" *"&amp;
      SOURCE!D1975&amp;", "&amp; IF(SOURCE!$P$2-LEN(SOURCE!D1975) &gt;= 0, REPT(" ",SOURCE!$P$2-LEN(SOURCE!D1975)), "")&amp;
      SOURCE!E1975&amp;", "&amp; IF(SOURCE!$Q$2-LEN(SOURCE!E1975) &gt;= 0, REPT(" ",SOURCE!$Q$2-LEN(SOURCE!E1975)), "")&amp;
      SOURCE!F1975&amp;", "&amp; IF(SOURCE!$R$2-LEN(SOURCE!F1975) &gt;=0, REPT(" ",SOURCE!$R$2-LEN(SOURCE!F1975)), "")&amp;
      SOURCE!G1975&amp;", "&amp; IF(SOURCE!$S$2-LEN(SOURCE!G1975) &gt;= 0, REPT(" ",SOURCE!$S$2-LEN(SOURCE!G1975)), "")&amp;
      TEXT(SOURCE!H1975,"??0")&amp;", "&amp; IF(SOURCE!$T$2-3 &gt;= 0, REPT(" ",SOURCE!$T$2-3), "")&amp;
      TEXT(SOURCE!I1975,"??0")&amp;", "&amp; IF(SOURCE!$U$2-3 &gt;= 0, REPT(" ",SOURCE!$U$2-3), "")&amp;
      SOURCE!J1975&amp;", "&amp; IF(SOURCE!$V$2-LEN(SOURCE!J1975) &gt;= 0, REPT(" ",SOURCE!$V$2-LEN(SOURCE!J1975)), "")&amp;
      SOURCE!K1975&amp;      IF(SOURCE!$W$2-LEN(SOURCE!K1975) &gt;= 0, REPT(" ",SOURCE!$W$2-LEN(SOURCE!K1975)), "")&amp;
  ", "&amp; SOURCE!L1975&amp;      IF(SOURCE!$Y$2-LEN(SOURCE!L1975) &gt;= 0, REPT(" ",SOURCE!$Y$2-LEN(SOURCE!L1975)), "")&amp;
      "},"&amp;IF(SOURCE!M1975&lt;&gt;"","   "&amp;SOURCE!M1975,"")
 )
)</f>
        <v>/* 2282 */  { fnSetSetJM,                  TF_H24,                      "CLK24",                                       "CLK24",                                       0,       0,       CAT_NONE, SLS_UNCHANGED, US_UNCHANGED},   //JM Replacements</v>
      </c>
    </row>
    <row r="1976" spans="1:1">
      <c r="A1976" s="14" t="str">
        <f>IF(SOURCE!C1976&lt;0,VLOOKUP(SOURCE!C1976,lookups!A$1:B$25,2,0),
  IF(ISBLANK(SOURCE!C1976),
    "",
    "/* "&amp;TEXT(SOURCE!C1976,"???0")&amp;" *"&amp;
      SOURCE!D1976&amp;", "&amp; IF(SOURCE!$P$2-LEN(SOURCE!D1976) &gt;= 0, REPT(" ",SOURCE!$P$2-LEN(SOURCE!D1976)), "")&amp;
      SOURCE!E1976&amp;", "&amp; IF(SOURCE!$Q$2-LEN(SOURCE!E1976) &gt;= 0, REPT(" ",SOURCE!$Q$2-LEN(SOURCE!E1976)), "")&amp;
      SOURCE!F1976&amp;", "&amp; IF(SOURCE!$R$2-LEN(SOURCE!F1976) &gt;=0, REPT(" ",SOURCE!$R$2-LEN(SOURCE!F1976)), "")&amp;
      SOURCE!G1976&amp;", "&amp; IF(SOURCE!$S$2-LEN(SOURCE!G1976) &gt;= 0, REPT(" ",SOURCE!$S$2-LEN(SOURCE!G1976)), "")&amp;
      TEXT(SOURCE!H1976,"??0")&amp;", "&amp; IF(SOURCE!$T$2-3 &gt;= 0, REPT(" ",SOURCE!$T$2-3), "")&amp;
      TEXT(SOURCE!I1976,"??0")&amp;", "&amp; IF(SOURCE!$U$2-3 &gt;= 0, REPT(" ",SOURCE!$U$2-3), "")&amp;
      SOURCE!J1976&amp;", "&amp; IF(SOURCE!$V$2-LEN(SOURCE!J1976) &gt;= 0, REPT(" ",SOURCE!$V$2-LEN(SOURCE!J1976)), "")&amp;
      SOURCE!K1976&amp;      IF(SOURCE!$W$2-LEN(SOURCE!K1976) &gt;= 0, REPT(" ",SOURCE!$W$2-LEN(SOURCE!K1976)), "")&amp;
  ", "&amp; SOURCE!L1976&amp;      IF(SOURCE!$Y$2-LEN(SOURCE!L1976) &gt;= 0, REPT(" ",SOURCE!$Y$2-LEN(SOURCE!L1976)), "")&amp;
      "},"&amp;IF(SOURCE!M1976&lt;&gt;"","   "&amp;SOURCE!M1976,"")
 )
)</f>
        <v>/* 2283 */  { fnSetSetJM,                  CU_I,                        "CPXi",                                        "CPXi",                                        0,       0,       CAT_NONE, SLS_UNCHANGED, US_UNCHANGED},</v>
      </c>
    </row>
    <row r="1977" spans="1:1">
      <c r="A1977" s="14" t="str">
        <f>IF(SOURCE!C1977&lt;0,VLOOKUP(SOURCE!C1977,lookups!A$1:B$25,2,0),
  IF(ISBLANK(SOURCE!C1977),
    "",
    "/* "&amp;TEXT(SOURCE!C1977,"???0")&amp;" *"&amp;
      SOURCE!D1977&amp;", "&amp; IF(SOURCE!$P$2-LEN(SOURCE!D1977) &gt;= 0, REPT(" ",SOURCE!$P$2-LEN(SOURCE!D1977)), "")&amp;
      SOURCE!E1977&amp;", "&amp; IF(SOURCE!$Q$2-LEN(SOURCE!E1977) &gt;= 0, REPT(" ",SOURCE!$Q$2-LEN(SOURCE!E1977)), "")&amp;
      SOURCE!F1977&amp;", "&amp; IF(SOURCE!$R$2-LEN(SOURCE!F1977) &gt;=0, REPT(" ",SOURCE!$R$2-LEN(SOURCE!F1977)), "")&amp;
      SOURCE!G1977&amp;", "&amp; IF(SOURCE!$S$2-LEN(SOURCE!G1977) &gt;= 0, REPT(" ",SOURCE!$S$2-LEN(SOURCE!G1977)), "")&amp;
      TEXT(SOURCE!H1977,"??0")&amp;", "&amp; IF(SOURCE!$T$2-3 &gt;= 0, REPT(" ",SOURCE!$T$2-3), "")&amp;
      TEXT(SOURCE!I1977,"??0")&amp;", "&amp; IF(SOURCE!$U$2-3 &gt;= 0, REPT(" ",SOURCE!$U$2-3), "")&amp;
      SOURCE!J1977&amp;", "&amp; IF(SOURCE!$V$2-LEN(SOURCE!J1977) &gt;= 0, REPT(" ",SOURCE!$V$2-LEN(SOURCE!J1977)), "")&amp;
      SOURCE!K1977&amp;      IF(SOURCE!$W$2-LEN(SOURCE!K1977) &gt;= 0, REPT(" ",SOURCE!$W$2-LEN(SOURCE!K1977)), "")&amp;
  ", "&amp; SOURCE!L1977&amp;      IF(SOURCE!$Y$2-LEN(SOURCE!L1977) &gt;= 0, REPT(" ",SOURCE!$Y$2-LEN(SOURCE!L1977)), "")&amp;
      "},"&amp;IF(SOURCE!M1977&lt;&gt;"","   "&amp;SOURCE!M1977,"")
 )
)</f>
        <v>/* 2284 */  { fnSetSetJM,                  CU_J,                        "CPXj",                                        "CPXj",                                        0,       0,       CAT_NONE, SLS_UNCHANGED, US_UNCHANGED},</v>
      </c>
    </row>
    <row r="1978" spans="1:1">
      <c r="A1978" s="14" t="str">
        <f>IF(SOURCE!C1978&lt;0,VLOOKUP(SOURCE!C1978,lookups!A$1:B$25,2,0),
  IF(ISBLANK(SOURCE!C1978),
    "",
    "/* "&amp;TEXT(SOURCE!C1978,"???0")&amp;" *"&amp;
      SOURCE!D1978&amp;", "&amp; IF(SOURCE!$P$2-LEN(SOURCE!D1978) &gt;= 0, REPT(" ",SOURCE!$P$2-LEN(SOURCE!D1978)), "")&amp;
      SOURCE!E1978&amp;", "&amp; IF(SOURCE!$Q$2-LEN(SOURCE!E1978) &gt;= 0, REPT(" ",SOURCE!$Q$2-LEN(SOURCE!E1978)), "")&amp;
      SOURCE!F1978&amp;", "&amp; IF(SOURCE!$R$2-LEN(SOURCE!F1978) &gt;=0, REPT(" ",SOURCE!$R$2-LEN(SOURCE!F1978)), "")&amp;
      SOURCE!G1978&amp;", "&amp; IF(SOURCE!$S$2-LEN(SOURCE!G1978) &gt;= 0, REPT(" ",SOURCE!$S$2-LEN(SOURCE!G1978)), "")&amp;
      TEXT(SOURCE!H1978,"??0")&amp;", "&amp; IF(SOURCE!$T$2-3 &gt;= 0, REPT(" ",SOURCE!$T$2-3), "")&amp;
      TEXT(SOURCE!I1978,"??0")&amp;", "&amp; IF(SOURCE!$U$2-3 &gt;= 0, REPT(" ",SOURCE!$U$2-3), "")&amp;
      SOURCE!J1978&amp;", "&amp; IF(SOURCE!$V$2-LEN(SOURCE!J1978) &gt;= 0, REPT(" ",SOURCE!$V$2-LEN(SOURCE!J1978)), "")&amp;
      SOURCE!K1978&amp;      IF(SOURCE!$W$2-LEN(SOURCE!K1978) &gt;= 0, REPT(" ",SOURCE!$W$2-LEN(SOURCE!K1978)), "")&amp;
  ", "&amp; SOURCE!L1978&amp;      IF(SOURCE!$Y$2-LEN(SOURCE!L1978) &gt;= 0, REPT(" ",SOURCE!$Y$2-LEN(SOURCE!L1978)), "")&amp;
      "},"&amp;IF(SOURCE!M1978&lt;&gt;"","   "&amp;SOURCE!M1978,"")
 )
)</f>
        <v>/* 2285 */  { fnSetSetJM,                  PS_CROSS,                    "MULT" STD_CROSS,                              "MULT" STD_CROSS,                              0,       0,       CAT_NONE, SLS_UNCHANGED, US_UNCHANGED},</v>
      </c>
    </row>
    <row r="1979" spans="1:1">
      <c r="A1979" s="14" t="str">
        <f>IF(SOURCE!C1979&lt;0,VLOOKUP(SOURCE!C1979,lookups!A$1:B$25,2,0),
  IF(ISBLANK(SOURCE!C1979),
    "",
    "/* "&amp;TEXT(SOURCE!C1979,"???0")&amp;" *"&amp;
      SOURCE!D1979&amp;", "&amp; IF(SOURCE!$P$2-LEN(SOURCE!D1979) &gt;= 0, REPT(" ",SOURCE!$P$2-LEN(SOURCE!D1979)), "")&amp;
      SOURCE!E1979&amp;", "&amp; IF(SOURCE!$Q$2-LEN(SOURCE!E1979) &gt;= 0, REPT(" ",SOURCE!$Q$2-LEN(SOURCE!E1979)), "")&amp;
      SOURCE!F1979&amp;", "&amp; IF(SOURCE!$R$2-LEN(SOURCE!F1979) &gt;=0, REPT(" ",SOURCE!$R$2-LEN(SOURCE!F1979)), "")&amp;
      SOURCE!G1979&amp;", "&amp; IF(SOURCE!$S$2-LEN(SOURCE!G1979) &gt;= 0, REPT(" ",SOURCE!$S$2-LEN(SOURCE!G1979)), "")&amp;
      TEXT(SOURCE!H1979,"??0")&amp;", "&amp; IF(SOURCE!$T$2-3 &gt;= 0, REPT(" ",SOURCE!$T$2-3), "")&amp;
      TEXT(SOURCE!I1979,"??0")&amp;", "&amp; IF(SOURCE!$U$2-3 &gt;= 0, REPT(" ",SOURCE!$U$2-3), "")&amp;
      SOURCE!J1979&amp;", "&amp; IF(SOURCE!$V$2-LEN(SOURCE!J1979) &gt;= 0, REPT(" ",SOURCE!$V$2-LEN(SOURCE!J1979)), "")&amp;
      SOURCE!K1979&amp;      IF(SOURCE!$W$2-LEN(SOURCE!K1979) &gt;= 0, REPT(" ",SOURCE!$W$2-LEN(SOURCE!K1979)), "")&amp;
  ", "&amp; SOURCE!L1979&amp;      IF(SOURCE!$Y$2-LEN(SOURCE!L1979) &gt;= 0, REPT(" ",SOURCE!$Y$2-LEN(SOURCE!L1979)), "")&amp;
      "},"&amp;IF(SOURCE!M1979&lt;&gt;"","   "&amp;SOURCE!M1979,"")
 )
)</f>
        <v>/* 2286 */  { fnSetSetJM,                  PS_DOT,                      "MULT" STD_DOT,                                "MULT" STD_DOT,                                0,       0,       CAT_NONE, SLS_UNCHANGED, US_UNCHANGED},</v>
      </c>
    </row>
    <row r="1980" spans="1:1">
      <c r="A1980" s="14" t="str">
        <f>IF(SOURCE!C1980&lt;0,VLOOKUP(SOURCE!C1980,lookups!A$1:B$25,2,0),
  IF(ISBLANK(SOURCE!C1980),
    "",
    "/* "&amp;TEXT(SOURCE!C1980,"???0")&amp;" *"&amp;
      SOURCE!D1980&amp;", "&amp; IF(SOURCE!$P$2-LEN(SOURCE!D1980) &gt;= 0, REPT(" ",SOURCE!$P$2-LEN(SOURCE!D1980)), "")&amp;
      SOURCE!E1980&amp;", "&amp; IF(SOURCE!$Q$2-LEN(SOURCE!E1980) &gt;= 0, REPT(" ",SOURCE!$Q$2-LEN(SOURCE!E1980)), "")&amp;
      SOURCE!F1980&amp;", "&amp; IF(SOURCE!$R$2-LEN(SOURCE!F1980) &gt;=0, REPT(" ",SOURCE!$R$2-LEN(SOURCE!F1980)), "")&amp;
      SOURCE!G1980&amp;", "&amp; IF(SOURCE!$S$2-LEN(SOURCE!G1980) &gt;= 0, REPT(" ",SOURCE!$S$2-LEN(SOURCE!G1980)), "")&amp;
      TEXT(SOURCE!H1980,"??0")&amp;", "&amp; IF(SOURCE!$T$2-3 &gt;= 0, REPT(" ",SOURCE!$T$2-3), "")&amp;
      TEXT(SOURCE!I1980,"??0")&amp;", "&amp; IF(SOURCE!$U$2-3 &gt;= 0, REPT(" ",SOURCE!$U$2-3), "")&amp;
      SOURCE!J1980&amp;", "&amp; IF(SOURCE!$V$2-LEN(SOURCE!J1980) &gt;= 0, REPT(" ",SOURCE!$V$2-LEN(SOURCE!J1980)), "")&amp;
      SOURCE!K1980&amp;      IF(SOURCE!$W$2-LEN(SOURCE!K1980) &gt;= 0, REPT(" ",SOURCE!$W$2-LEN(SOURCE!K1980)), "")&amp;
  ", "&amp; SOURCE!L1980&amp;      IF(SOURCE!$Y$2-LEN(SOURCE!L1980) &gt;= 0, REPT(" ",SOURCE!$Y$2-LEN(SOURCE!L1980)), "")&amp;
      "},"&amp;IF(SOURCE!M1980&lt;&gt;"","   "&amp;SOURCE!M1980,"")
 )
)</f>
        <v>/* 2287 */  { fnSetSetJM,                  SS_4,                        "SSIZE4",                                      "SSIZE4",                                      0,       0,       CAT_NONE, SLS_UNCHANGED, US_UNCHANGED},</v>
      </c>
    </row>
    <row r="1981" spans="1:1">
      <c r="A1981" s="14" t="str">
        <f>IF(SOURCE!C1981&lt;0,VLOOKUP(SOURCE!C1981,lookups!A$1:B$25,2,0),
  IF(ISBLANK(SOURCE!C1981),
    "",
    "/* "&amp;TEXT(SOURCE!C1981,"???0")&amp;" *"&amp;
      SOURCE!D1981&amp;", "&amp; IF(SOURCE!$P$2-LEN(SOURCE!D1981) &gt;= 0, REPT(" ",SOURCE!$P$2-LEN(SOURCE!D1981)), "")&amp;
      SOURCE!E1981&amp;", "&amp; IF(SOURCE!$Q$2-LEN(SOURCE!E1981) &gt;= 0, REPT(" ",SOURCE!$Q$2-LEN(SOURCE!E1981)), "")&amp;
      SOURCE!F1981&amp;", "&amp; IF(SOURCE!$R$2-LEN(SOURCE!F1981) &gt;=0, REPT(" ",SOURCE!$R$2-LEN(SOURCE!F1981)), "")&amp;
      SOURCE!G1981&amp;", "&amp; IF(SOURCE!$S$2-LEN(SOURCE!G1981) &gt;= 0, REPT(" ",SOURCE!$S$2-LEN(SOURCE!G1981)), "")&amp;
      TEXT(SOURCE!H1981,"??0")&amp;", "&amp; IF(SOURCE!$T$2-3 &gt;= 0, REPT(" ",SOURCE!$T$2-3), "")&amp;
      TEXT(SOURCE!I1981,"??0")&amp;", "&amp; IF(SOURCE!$U$2-3 &gt;= 0, REPT(" ",SOURCE!$U$2-3), "")&amp;
      SOURCE!J1981&amp;", "&amp; IF(SOURCE!$V$2-LEN(SOURCE!J1981) &gt;= 0, REPT(" ",SOURCE!$V$2-LEN(SOURCE!J1981)), "")&amp;
      SOURCE!K1981&amp;      IF(SOURCE!$W$2-LEN(SOURCE!K1981) &gt;= 0, REPT(" ",SOURCE!$W$2-LEN(SOURCE!K1981)), "")&amp;
  ", "&amp; SOURCE!L1981&amp;      IF(SOURCE!$Y$2-LEN(SOURCE!L1981) &gt;= 0, REPT(" ",SOURCE!$Y$2-LEN(SOURCE!L1981)), "")&amp;
      "},"&amp;IF(SOURCE!M1981&lt;&gt;"","   "&amp;SOURCE!M1981,"")
 )
)</f>
        <v>/* 2288 */  { fnSetSetJM,                  CM_POLAR,                    "POLAR",                                       "POLAR",                                       0,       0,       CAT_NONE, SLS_UNCHANGED, US_UNCHANGED},   //JM Replacements</v>
      </c>
    </row>
    <row r="1982" spans="1:1">
      <c r="A1982" s="14" t="str">
        <f>IF(SOURCE!C1982&lt;0,VLOOKUP(SOURCE!C1982,lookups!A$1:B$25,2,0),
  IF(ISBLANK(SOURCE!C1982),
    "",
    "/* "&amp;TEXT(SOURCE!C1982,"???0")&amp;" *"&amp;
      SOURCE!D1982&amp;", "&amp; IF(SOURCE!$P$2-LEN(SOURCE!D1982) &gt;= 0, REPT(" ",SOURCE!$P$2-LEN(SOURCE!D1982)), "")&amp;
      SOURCE!E1982&amp;", "&amp; IF(SOURCE!$Q$2-LEN(SOURCE!E1982) &gt;= 0, REPT(" ",SOURCE!$Q$2-LEN(SOURCE!E1982)), "")&amp;
      SOURCE!F1982&amp;", "&amp; IF(SOURCE!$R$2-LEN(SOURCE!F1982) &gt;=0, REPT(" ",SOURCE!$R$2-LEN(SOURCE!F1982)), "")&amp;
      SOURCE!G1982&amp;", "&amp; IF(SOURCE!$S$2-LEN(SOURCE!G1982) &gt;= 0, REPT(" ",SOURCE!$S$2-LEN(SOURCE!G1982)), "")&amp;
      TEXT(SOURCE!H1982,"??0")&amp;", "&amp; IF(SOURCE!$T$2-3 &gt;= 0, REPT(" ",SOURCE!$T$2-3), "")&amp;
      TEXT(SOURCE!I1982,"??0")&amp;", "&amp; IF(SOURCE!$U$2-3 &gt;= 0, REPT(" ",SOURCE!$U$2-3), "")&amp;
      SOURCE!J1982&amp;", "&amp; IF(SOURCE!$V$2-LEN(SOURCE!J1982) &gt;= 0, REPT(" ",SOURCE!$V$2-LEN(SOURCE!J1982)), "")&amp;
      SOURCE!K1982&amp;      IF(SOURCE!$W$2-LEN(SOURCE!K1982) &gt;= 0, REPT(" ",SOURCE!$W$2-LEN(SOURCE!K1982)), "")&amp;
  ", "&amp; SOURCE!L1982&amp;      IF(SOURCE!$Y$2-LEN(SOURCE!L1982) &gt;= 0, REPT(" ",SOURCE!$Y$2-LEN(SOURCE!L1982)), "")&amp;
      "},"&amp;IF(SOURCE!M1982&lt;&gt;"","   "&amp;SOURCE!M1982,"")
 )
)</f>
        <v>/* 2289 */  { fnSetSetJM,                  RX_COMMA,                    "RDX,",                                        "RDX,",                                        0,       0,       CAT_NONE, SLS_UNCHANGED, US_UNCHANGED},   //JM Replacements</v>
      </c>
    </row>
    <row r="1983" spans="1:1">
      <c r="A1983" s="14" t="str">
        <f>IF(SOURCE!C1983&lt;0,VLOOKUP(SOURCE!C1983,lookups!A$1:B$25,2,0),
  IF(ISBLANK(SOURCE!C1983),
    "",
    "/* "&amp;TEXT(SOURCE!C1983,"???0")&amp;" *"&amp;
      SOURCE!D1983&amp;", "&amp; IF(SOURCE!$P$2-LEN(SOURCE!D1983) &gt;= 0, REPT(" ",SOURCE!$P$2-LEN(SOURCE!D1983)), "")&amp;
      SOURCE!E1983&amp;", "&amp; IF(SOURCE!$Q$2-LEN(SOURCE!E1983) &gt;= 0, REPT(" ",SOURCE!$Q$2-LEN(SOURCE!E1983)), "")&amp;
      SOURCE!F1983&amp;", "&amp; IF(SOURCE!$R$2-LEN(SOURCE!F1983) &gt;=0, REPT(" ",SOURCE!$R$2-LEN(SOURCE!F1983)), "")&amp;
      SOURCE!G1983&amp;", "&amp; IF(SOURCE!$S$2-LEN(SOURCE!G1983) &gt;= 0, REPT(" ",SOURCE!$S$2-LEN(SOURCE!G1983)), "")&amp;
      TEXT(SOURCE!H1983,"??0")&amp;", "&amp; IF(SOURCE!$T$2-3 &gt;= 0, REPT(" ",SOURCE!$T$2-3), "")&amp;
      TEXT(SOURCE!I1983,"??0")&amp;", "&amp; IF(SOURCE!$U$2-3 &gt;= 0, REPT(" ",SOURCE!$U$2-3), "")&amp;
      SOURCE!J1983&amp;", "&amp; IF(SOURCE!$V$2-LEN(SOURCE!J1983) &gt;= 0, REPT(" ",SOURCE!$V$2-LEN(SOURCE!J1983)), "")&amp;
      SOURCE!K1983&amp;      IF(SOURCE!$W$2-LEN(SOURCE!K1983) &gt;= 0, REPT(" ",SOURCE!$W$2-LEN(SOURCE!K1983)), "")&amp;
  ", "&amp; SOURCE!L1983&amp;      IF(SOURCE!$Y$2-LEN(SOURCE!L1983) &gt;= 0, REPT(" ",SOURCE!$Y$2-LEN(SOURCE!L1983)), "")&amp;
      "},"&amp;IF(SOURCE!M1983&lt;&gt;"","   "&amp;SOURCE!M1983,"")
 )
)</f>
        <v>/* 2290 */  { fnSetSetJM,                  RX_PERIOD,                   "RDX.",                                        "RDX.",                                        0,       0,       CAT_NONE, SLS_UNCHANGED, US_UNCHANGED},   //JM Replacements</v>
      </c>
    </row>
    <row r="1984" spans="1:1">
      <c r="A1984" s="14" t="str">
        <f>IF(SOURCE!C1984&lt;0,VLOOKUP(SOURCE!C1984,lookups!A$1:B$25,2,0),
  IF(ISBLANK(SOURCE!C1984),
    "",
    "/* "&amp;TEXT(SOURCE!C1984,"???0")&amp;" *"&amp;
      SOURCE!D1984&amp;", "&amp; IF(SOURCE!$P$2-LEN(SOURCE!D1984) &gt;= 0, REPT(" ",SOURCE!$P$2-LEN(SOURCE!D1984)), "")&amp;
      SOURCE!E1984&amp;", "&amp; IF(SOURCE!$Q$2-LEN(SOURCE!E1984) &gt;= 0, REPT(" ",SOURCE!$Q$2-LEN(SOURCE!E1984)), "")&amp;
      SOURCE!F1984&amp;", "&amp; IF(SOURCE!$R$2-LEN(SOURCE!F1984) &gt;=0, REPT(" ",SOURCE!$R$2-LEN(SOURCE!F1984)), "")&amp;
      SOURCE!G1984&amp;", "&amp; IF(SOURCE!$S$2-LEN(SOURCE!G1984) &gt;= 0, REPT(" ",SOURCE!$S$2-LEN(SOURCE!G1984)), "")&amp;
      TEXT(SOURCE!H1984,"??0")&amp;", "&amp; IF(SOURCE!$T$2-3 &gt;= 0, REPT(" ",SOURCE!$T$2-3), "")&amp;
      TEXT(SOURCE!I1984,"??0")&amp;", "&amp; IF(SOURCE!$U$2-3 &gt;= 0, REPT(" ",SOURCE!$U$2-3), "")&amp;
      SOURCE!J1984&amp;", "&amp; IF(SOURCE!$V$2-LEN(SOURCE!J1984) &gt;= 0, REPT(" ",SOURCE!$V$2-LEN(SOURCE!J1984)), "")&amp;
      SOURCE!K1984&amp;      IF(SOURCE!$W$2-LEN(SOURCE!K1984) &gt;= 0, REPT(" ",SOURCE!$W$2-LEN(SOURCE!K1984)), "")&amp;
  ", "&amp; SOURCE!L1984&amp;      IF(SOURCE!$Y$2-LEN(SOURCE!L1984) &gt;= 0, REPT(" ",SOURCE!$Y$2-LEN(SOURCE!L1984)), "")&amp;
      "},"&amp;IF(SOURCE!M1984&lt;&gt;"","   "&amp;SOURCE!M1984,"")
 )
)</f>
        <v>/* 2291 */  { fnSetSetJM,                  SS_8,                        "SSIZE8",                                      "SSIZE8",                                      0,       0,       CAT_NONE, SLS_UNCHANGED, US_UNCHANGED},</v>
      </c>
    </row>
    <row r="1985" spans="1:1">
      <c r="A1985" s="14" t="str">
        <f>IF(SOURCE!C1985&lt;0,VLOOKUP(SOURCE!C1985,lookups!A$1:B$25,2,0),
  IF(ISBLANK(SOURCE!C1985),
    "",
    "/* "&amp;TEXT(SOURCE!C1985,"???0")&amp;" *"&amp;
      SOURCE!D1985&amp;", "&amp; IF(SOURCE!$P$2-LEN(SOURCE!D1985) &gt;= 0, REPT(" ",SOURCE!$P$2-LEN(SOURCE!D1985)), "")&amp;
      SOURCE!E1985&amp;", "&amp; IF(SOURCE!$Q$2-LEN(SOURCE!E1985) &gt;= 0, REPT(" ",SOURCE!$Q$2-LEN(SOURCE!E1985)), "")&amp;
      SOURCE!F1985&amp;", "&amp; IF(SOURCE!$R$2-LEN(SOURCE!F1985) &gt;=0, REPT(" ",SOURCE!$R$2-LEN(SOURCE!F1985)), "")&amp;
      SOURCE!G1985&amp;", "&amp; IF(SOURCE!$S$2-LEN(SOURCE!G1985) &gt;= 0, REPT(" ",SOURCE!$S$2-LEN(SOURCE!G1985)), "")&amp;
      TEXT(SOURCE!H1985,"??0")&amp;", "&amp; IF(SOURCE!$T$2-3 &gt;= 0, REPT(" ",SOURCE!$T$2-3), "")&amp;
      TEXT(SOURCE!I1985,"??0")&amp;", "&amp; IF(SOURCE!$U$2-3 &gt;= 0, REPT(" ",SOURCE!$U$2-3), "")&amp;
      SOURCE!J1985&amp;", "&amp; IF(SOURCE!$V$2-LEN(SOURCE!J1985) &gt;= 0, REPT(" ",SOURCE!$V$2-LEN(SOURCE!J1985)), "")&amp;
      SOURCE!K1985&amp;      IF(SOURCE!$W$2-LEN(SOURCE!K1985) &gt;= 0, REPT(" ",SOURCE!$W$2-LEN(SOURCE!K1985)), "")&amp;
  ", "&amp; SOURCE!L1985&amp;      IF(SOURCE!$Y$2-LEN(SOURCE!L1985) &gt;= 0, REPT(" ",SOURCE!$Y$2-LEN(SOURCE!L1985)), "")&amp;
      "},"&amp;IF(SOURCE!M1985&lt;&gt;"","   "&amp;SOURCE!M1985,"")
 )
)</f>
        <v>/* 2292 */  { fnSetSetJM,                  CM_RECTANGULAR,              "RECT",                                        "RECT",                                        0,       0,       CAT_NONE, SLS_UNCHANGED, US_UNCHANGED},   //JM Replacements</v>
      </c>
    </row>
    <row r="1986" spans="1:1">
      <c r="A1986" s="14" t="str">
        <f>IF(SOURCE!C1986&lt;0,VLOOKUP(SOURCE!C1986,lookups!A$1:B$25,2,0),
  IF(ISBLANK(SOURCE!C1986),
    "",
    "/* "&amp;TEXT(SOURCE!C1986,"???0")&amp;" *"&amp;
      SOURCE!D1986&amp;", "&amp; IF(SOURCE!$P$2-LEN(SOURCE!D1986) &gt;= 0, REPT(" ",SOURCE!$P$2-LEN(SOURCE!D1986)), "")&amp;
      SOURCE!E1986&amp;", "&amp; IF(SOURCE!$Q$2-LEN(SOURCE!E1986) &gt;= 0, REPT(" ",SOURCE!$Q$2-LEN(SOURCE!E1986)), "")&amp;
      SOURCE!F1986&amp;", "&amp; IF(SOURCE!$R$2-LEN(SOURCE!F1986) &gt;=0, REPT(" ",SOURCE!$R$2-LEN(SOURCE!F1986)), "")&amp;
      SOURCE!G1986&amp;", "&amp; IF(SOURCE!$S$2-LEN(SOURCE!G1986) &gt;= 0, REPT(" ",SOURCE!$S$2-LEN(SOURCE!G1986)), "")&amp;
      TEXT(SOURCE!H1986,"??0")&amp;", "&amp; IF(SOURCE!$T$2-3 &gt;= 0, REPT(" ",SOURCE!$T$2-3), "")&amp;
      TEXT(SOURCE!I1986,"??0")&amp;", "&amp; IF(SOURCE!$U$2-3 &gt;= 0, REPT(" ",SOURCE!$U$2-3), "")&amp;
      SOURCE!J1986&amp;", "&amp; IF(SOURCE!$V$2-LEN(SOURCE!J1986) &gt;= 0, REPT(" ",SOURCE!$V$2-LEN(SOURCE!J1986)), "")&amp;
      SOURCE!K1986&amp;      IF(SOURCE!$W$2-LEN(SOURCE!K1986) &gt;= 0, REPT(" ",SOURCE!$W$2-LEN(SOURCE!K1986)), "")&amp;
  ", "&amp; SOURCE!L1986&amp;      IF(SOURCE!$Y$2-LEN(SOURCE!L1986) &gt;= 0, REPT(" ",SOURCE!$Y$2-LEN(SOURCE!L1986)), "")&amp;
      "},"&amp;IF(SOURCE!M1986&lt;&gt;"","   "&amp;SOURCE!M1986,"")
 )
)</f>
        <v>/* 2293 */  { flagBrowser_old,             NOPARAM,                     "FLAGS.V",                                     "FLGS",                                        0,       0,       CAT_FNCT, SLS_UNCHANGED, US_UNCHANGED},   //JM Changed STATUS</v>
      </c>
    </row>
    <row r="1987" spans="1:1">
      <c r="A1987" s="14" t="str">
        <f>IF(SOURCE!C1987&lt;0,VLOOKUP(SOURCE!C1987,lookups!A$1:B$25,2,0),
  IF(ISBLANK(SOURCE!C1987),
    "",
    "/* "&amp;TEXT(SOURCE!C1987,"???0")&amp;" *"&amp;
      SOURCE!D1987&amp;", "&amp; IF(SOURCE!$P$2-LEN(SOURCE!D1987) &gt;= 0, REPT(" ",SOURCE!$P$2-LEN(SOURCE!D1987)), "")&amp;
      SOURCE!E1987&amp;", "&amp; IF(SOURCE!$Q$2-LEN(SOURCE!E1987) &gt;= 0, REPT(" ",SOURCE!$Q$2-LEN(SOURCE!E1987)), "")&amp;
      SOURCE!F1987&amp;", "&amp; IF(SOURCE!$R$2-LEN(SOURCE!F1987) &gt;=0, REPT(" ",SOURCE!$R$2-LEN(SOURCE!F1987)), "")&amp;
      SOURCE!G1987&amp;", "&amp; IF(SOURCE!$S$2-LEN(SOURCE!G1987) &gt;= 0, REPT(" ",SOURCE!$S$2-LEN(SOURCE!G1987)), "")&amp;
      TEXT(SOURCE!H1987,"??0")&amp;", "&amp; IF(SOURCE!$T$2-3 &gt;= 0, REPT(" ",SOURCE!$T$2-3), "")&amp;
      TEXT(SOURCE!I1987,"??0")&amp;", "&amp; IF(SOURCE!$U$2-3 &gt;= 0, REPT(" ",SOURCE!$U$2-3), "")&amp;
      SOURCE!J1987&amp;", "&amp; IF(SOURCE!$V$2-LEN(SOURCE!J1987) &gt;= 0, REPT(" ",SOURCE!$V$2-LEN(SOURCE!J1987)), "")&amp;
      SOURCE!K1987&amp;      IF(SOURCE!$W$2-LEN(SOURCE!K1987) &gt;= 0, REPT(" ",SOURCE!$W$2-LEN(SOURCE!K1987)), "")&amp;
  ", "&amp; SOURCE!L1987&amp;      IF(SOURCE!$Y$2-LEN(SOURCE!L1987) &gt;= 0, REPT(" ",SOURCE!$Y$2-LEN(SOURCE!L1987)), "")&amp;
      "},"&amp;IF(SOURCE!M1987&lt;&gt;"","   "&amp;SOURCE!M1987,"")
 )
)</f>
        <v>/* 2294 */  { fnSetSetJM,                  DO_SCI,                      "SCIOVR",                                      "SCIOVR",                                      0,       0,       CAT_NONE, SLS_UNCHANGED, US_UNCHANGED},   //JM Replacements</v>
      </c>
    </row>
    <row r="1988" spans="1:1">
      <c r="A1988" s="14" t="str">
        <f>IF(SOURCE!C1988&lt;0,VLOOKUP(SOURCE!C1988,lookups!A$1:B$25,2,0),
  IF(ISBLANK(SOURCE!C1988),
    "",
    "/* "&amp;TEXT(SOURCE!C1988,"???0")&amp;" *"&amp;
      SOURCE!D1988&amp;", "&amp; IF(SOURCE!$P$2-LEN(SOURCE!D1988) &gt;= 0, REPT(" ",SOURCE!$P$2-LEN(SOURCE!D1988)), "")&amp;
      SOURCE!E1988&amp;", "&amp; IF(SOURCE!$Q$2-LEN(SOURCE!E1988) &gt;= 0, REPT(" ",SOURCE!$Q$2-LEN(SOURCE!E1988)), "")&amp;
      SOURCE!F1988&amp;", "&amp; IF(SOURCE!$R$2-LEN(SOURCE!F1988) &gt;=0, REPT(" ",SOURCE!$R$2-LEN(SOURCE!F1988)), "")&amp;
      SOURCE!G1988&amp;", "&amp; IF(SOURCE!$S$2-LEN(SOURCE!G1988) &gt;= 0, REPT(" ",SOURCE!$S$2-LEN(SOURCE!G1988)), "")&amp;
      TEXT(SOURCE!H1988,"??0")&amp;", "&amp; IF(SOURCE!$T$2-3 &gt;= 0, REPT(" ",SOURCE!$T$2-3), "")&amp;
      TEXT(SOURCE!I1988,"??0")&amp;", "&amp; IF(SOURCE!$U$2-3 &gt;= 0, REPT(" ",SOURCE!$U$2-3), "")&amp;
      SOURCE!J1988&amp;", "&amp; IF(SOURCE!$V$2-LEN(SOURCE!J1988) &gt;= 0, REPT(" ",SOURCE!$V$2-LEN(SOURCE!J1988)), "")&amp;
      SOURCE!K1988&amp;      IF(SOURCE!$W$2-LEN(SOURCE!K1988) &gt;= 0, REPT(" ",SOURCE!$W$2-LEN(SOURCE!K1988)), "")&amp;
  ", "&amp; SOURCE!L1988&amp;      IF(SOURCE!$Y$2-LEN(SOURCE!L1988) &gt;= 0, REPT(" ",SOURCE!$Y$2-LEN(SOURCE!L1988)), "")&amp;
      "},"&amp;IF(SOURCE!M1988&lt;&gt;"","   "&amp;SOURCE!M1988,"")
 )
)</f>
        <v>/* 2295 */  { fnSetSetJM,                  DO_ENG,                      "ENGOVR",                                      "ENGOVR",                                      0,       0,       CAT_NONE, SLS_UNCHANGED, US_UNCHANGED},   //JM Replacements</v>
      </c>
    </row>
    <row r="1989" spans="1:1">
      <c r="A1989" s="14" t="str">
        <f>IF(SOURCE!C1989&lt;0,VLOOKUP(SOURCE!C1989,lookups!A$1:B$25,2,0),
  IF(ISBLANK(SOURCE!C1989),
    "",
    "/* "&amp;TEXT(SOURCE!C1989,"???0")&amp;" *"&amp;
      SOURCE!D1989&amp;", "&amp; IF(SOURCE!$P$2-LEN(SOURCE!D1989) &gt;= 0, REPT(" ",SOURCE!$P$2-LEN(SOURCE!D1989)), "")&amp;
      SOURCE!E1989&amp;", "&amp; IF(SOURCE!$Q$2-LEN(SOURCE!E1989) &gt;= 0, REPT(" ",SOURCE!$Q$2-LEN(SOURCE!E1989)), "")&amp;
      SOURCE!F1989&amp;", "&amp; IF(SOURCE!$R$2-LEN(SOURCE!F1989) &gt;=0, REPT(" ",SOURCE!$R$2-LEN(SOURCE!F1989)), "")&amp;
      SOURCE!G1989&amp;", "&amp; IF(SOURCE!$S$2-LEN(SOURCE!G1989) &gt;= 0, REPT(" ",SOURCE!$S$2-LEN(SOURCE!G1989)), "")&amp;
      TEXT(SOURCE!H1989,"??0")&amp;", "&amp; IF(SOURCE!$T$2-3 &gt;= 0, REPT(" ",SOURCE!$T$2-3), "")&amp;
      TEXT(SOURCE!I1989,"??0")&amp;", "&amp; IF(SOURCE!$U$2-3 &gt;= 0, REPT(" ",SOURCE!$U$2-3), "")&amp;
      SOURCE!J1989&amp;", "&amp; IF(SOURCE!$V$2-LEN(SOURCE!J1989) &gt;= 0, REPT(" ",SOURCE!$V$2-LEN(SOURCE!J1989)), "")&amp;
      SOURCE!K1989&amp;      IF(SOURCE!$W$2-LEN(SOURCE!K1989) &gt;= 0, REPT(" ",SOURCE!$W$2-LEN(SOURCE!K1989)), "")&amp;
  ", "&amp; SOURCE!L1989&amp;      IF(SOURCE!$Y$2-LEN(SOURCE!L1989) &gt;= 0, REPT(" ",SOURCE!$Y$2-LEN(SOURCE!L1989)), "")&amp;
      "},"&amp;IF(SOURCE!M1989&lt;&gt;"","   "&amp;SOURCE!M1989,"")
 )
)</f>
        <v>/* 2296 */  { fnUserJM,                    USER_V43LT,                  "V43 LT",                                      "V43 LT",                                      0,       0,       CAT_NONE, SLS_UNCHANGED, US_UNCHANGED},   //J=V43</v>
      </c>
    </row>
    <row r="1990" spans="1:1">
      <c r="A1990" s="14" t="str">
        <f>IF(SOURCE!C1990&lt;0,VLOOKUP(SOURCE!C1990,lookups!A$1:B$25,2,0),
  IF(ISBLANK(SOURCE!C1990),
    "",
    "/* "&amp;TEXT(SOURCE!C1990,"???0")&amp;" *"&amp;
      SOURCE!D1990&amp;", "&amp; IF(SOURCE!$P$2-LEN(SOURCE!D1990) &gt;= 0, REPT(" ",SOURCE!$P$2-LEN(SOURCE!D1990)), "")&amp;
      SOURCE!E1990&amp;", "&amp; IF(SOURCE!$Q$2-LEN(SOURCE!E1990) &gt;= 0, REPT(" ",SOURCE!$Q$2-LEN(SOURCE!E1990)), "")&amp;
      SOURCE!F1990&amp;", "&amp; IF(SOURCE!$R$2-LEN(SOURCE!F1990) &gt;=0, REPT(" ",SOURCE!$R$2-LEN(SOURCE!F1990)), "")&amp;
      SOURCE!G1990&amp;", "&amp; IF(SOURCE!$S$2-LEN(SOURCE!G1990) &gt;= 0, REPT(" ",SOURCE!$S$2-LEN(SOURCE!G1990)), "")&amp;
      TEXT(SOURCE!H1990,"??0")&amp;", "&amp; IF(SOURCE!$T$2-3 &gt;= 0, REPT(" ",SOURCE!$T$2-3), "")&amp;
      TEXT(SOURCE!I1990,"??0")&amp;", "&amp; IF(SOURCE!$U$2-3 &gt;= 0, REPT(" ",SOURCE!$U$2-3), "")&amp;
      SOURCE!J1990&amp;", "&amp; IF(SOURCE!$V$2-LEN(SOURCE!J1990) &gt;= 0, REPT(" ",SOURCE!$V$2-LEN(SOURCE!J1990)), "")&amp;
      SOURCE!K1990&amp;      IF(SOURCE!$W$2-LEN(SOURCE!K1990) &gt;= 0, REPT(" ",SOURCE!$W$2-LEN(SOURCE!K1990)), "")&amp;
  ", "&amp; SOURCE!L1990&amp;      IF(SOURCE!$Y$2-LEN(SOURCE!L1990) &gt;= 0, REPT(" ",SOURCE!$Y$2-LEN(SOURCE!L1990)), "")&amp;
      "},"&amp;IF(SOURCE!M1990&lt;&gt;"","   "&amp;SOURCE!M1990,"")
 )
)</f>
        <v>/* 2297 */  { fnUserJM,                    USER_SHIFTS2,                "LT SHFT",                                     "LT SHFT",                                     0,       0,       CAT_NONE, SLS_UNCHANGED, US_UNCHANGED},   //J=V43</v>
      </c>
    </row>
    <row r="1991" spans="1:1">
      <c r="A1991" s="14" t="str">
        <f>IF(SOURCE!C1991&lt;0,VLOOKUP(SOURCE!C1991,lookups!A$1:B$25,2,0),
  IF(ISBLANK(SOURCE!C1991),
    "",
    "/* "&amp;TEXT(SOURCE!C1991,"???0")&amp;" *"&amp;
      SOURCE!D1991&amp;", "&amp; IF(SOURCE!$P$2-LEN(SOURCE!D1991) &gt;= 0, REPT(" ",SOURCE!$P$2-LEN(SOURCE!D1991)), "")&amp;
      SOURCE!E1991&amp;", "&amp; IF(SOURCE!$Q$2-LEN(SOURCE!E1991) &gt;= 0, REPT(" ",SOURCE!$Q$2-LEN(SOURCE!E1991)), "")&amp;
      SOURCE!F1991&amp;", "&amp; IF(SOURCE!$R$2-LEN(SOURCE!F1991) &gt;=0, REPT(" ",SOURCE!$R$2-LEN(SOURCE!F1991)), "")&amp;
      SOURCE!G1991&amp;", "&amp; IF(SOURCE!$S$2-LEN(SOURCE!G1991) &gt;= 0, REPT(" ",SOURCE!$S$2-LEN(SOURCE!G1991)), "")&amp;
      TEXT(SOURCE!H1991,"??0")&amp;", "&amp; IF(SOURCE!$T$2-3 &gt;= 0, REPT(" ",SOURCE!$T$2-3), "")&amp;
      TEXT(SOURCE!I1991,"??0")&amp;", "&amp; IF(SOURCE!$U$2-3 &gt;= 0, REPT(" ",SOURCE!$U$2-3), "")&amp;
      SOURCE!J1991&amp;", "&amp; IF(SOURCE!$V$2-LEN(SOURCE!J1991) &gt;= 0, REPT(" ",SOURCE!$V$2-LEN(SOURCE!J1991)), "")&amp;
      SOURCE!K1991&amp;      IF(SOURCE!$W$2-LEN(SOURCE!K1991) &gt;= 0, REPT(" ",SOURCE!$W$2-LEN(SOURCE!K1991)), "")&amp;
  ", "&amp; SOURCE!L1991&amp;      IF(SOURCE!$Y$2-LEN(SOURCE!L1991) &gt;= 0, REPT(" ",SOURCE!$Y$2-LEN(SOURCE!L1991)), "")&amp;
      "},"&amp;IF(SOURCE!M1991&lt;&gt;"","   "&amp;SOURCE!M1991,"")
 )
)</f>
        <v>/* 2298 */  { fnUserJM,                    USER_HOME,                   "U" STD_SIGMA STD_DOT "HOME",                  "U" STD_SIGMA STD_DOT "HOME",                  0,       0,       CAT_NONE, SLS_UNCHANGED, US_UNCHANGED},</v>
      </c>
    </row>
    <row r="1992" spans="1:1">
      <c r="A1992" s="14" t="str">
        <f>IF(SOURCE!C1992&lt;0,VLOOKUP(SOURCE!C1992,lookups!A$1:B$25,2,0),
  IF(ISBLANK(SOURCE!C1992),
    "",
    "/* "&amp;TEXT(SOURCE!C1992,"???0")&amp;" *"&amp;
      SOURCE!D1992&amp;", "&amp; IF(SOURCE!$P$2-LEN(SOURCE!D1992) &gt;= 0, REPT(" ",SOURCE!$P$2-LEN(SOURCE!D1992)), "")&amp;
      SOURCE!E1992&amp;", "&amp; IF(SOURCE!$Q$2-LEN(SOURCE!E1992) &gt;= 0, REPT(" ",SOURCE!$Q$2-LEN(SOURCE!E1992)), "")&amp;
      SOURCE!F1992&amp;", "&amp; IF(SOURCE!$R$2-LEN(SOURCE!F1992) &gt;=0, REPT(" ",SOURCE!$R$2-LEN(SOURCE!F1992)), "")&amp;
      SOURCE!G1992&amp;", "&amp; IF(SOURCE!$S$2-LEN(SOURCE!G1992) &gt;= 0, REPT(" ",SOURCE!$S$2-LEN(SOURCE!G1992)), "")&amp;
      TEXT(SOURCE!H1992,"??0")&amp;", "&amp; IF(SOURCE!$T$2-3 &gt;= 0, REPT(" ",SOURCE!$T$2-3), "")&amp;
      TEXT(SOURCE!I1992,"??0")&amp;", "&amp; IF(SOURCE!$U$2-3 &gt;= 0, REPT(" ",SOURCE!$U$2-3), "")&amp;
      SOURCE!J1992&amp;", "&amp; IF(SOURCE!$V$2-LEN(SOURCE!J1992) &gt;= 0, REPT(" ",SOURCE!$V$2-LEN(SOURCE!J1992)), "")&amp;
      SOURCE!K1992&amp;      IF(SOURCE!$W$2-LEN(SOURCE!K1992) &gt;= 0, REPT(" ",SOURCE!$W$2-LEN(SOURCE!K1992)), "")&amp;
  ", "&amp; SOURCE!L1992&amp;      IF(SOURCE!$Y$2-LEN(SOURCE!L1992) &gt;= 0, REPT(" ",SOURCE!$Y$2-LEN(SOURCE!L1992)), "")&amp;
      "},"&amp;IF(SOURCE!M1992&lt;&gt;"","   "&amp;SOURCE!M1992,"")
 )
)</f>
        <v>/* 2299 */  { fnUserJM,                    USER_43S,                    "WP43S",                                       "WP43S",                                       0,       0,       CAT_NONE, SLS_UNCHANGED, US_UNCHANGED},   //J=V43</v>
      </c>
    </row>
    <row r="1993" spans="1:1">
      <c r="A1993" s="14" t="str">
        <f>IF(SOURCE!C1993&lt;0,VLOOKUP(SOURCE!C1993,lookups!A$1:B$25,2,0),
  IF(ISBLANK(SOURCE!C1993),
    "",
    "/* "&amp;TEXT(SOURCE!C1993,"???0")&amp;" *"&amp;
      SOURCE!D1993&amp;", "&amp; IF(SOURCE!$P$2-LEN(SOURCE!D1993) &gt;= 0, REPT(" ",SOURCE!$P$2-LEN(SOURCE!D1993)), "")&amp;
      SOURCE!E1993&amp;", "&amp; IF(SOURCE!$Q$2-LEN(SOURCE!E1993) &gt;= 0, REPT(" ",SOURCE!$Q$2-LEN(SOURCE!E1993)), "")&amp;
      SOURCE!F1993&amp;", "&amp; IF(SOURCE!$R$2-LEN(SOURCE!F1993) &gt;=0, REPT(" ",SOURCE!$R$2-LEN(SOURCE!F1993)), "")&amp;
      SOURCE!G1993&amp;", "&amp; IF(SOURCE!$S$2-LEN(SOURCE!G1993) &gt;= 0, REPT(" ",SOURCE!$S$2-LEN(SOURCE!G1993)), "")&amp;
      TEXT(SOURCE!H1993,"??0")&amp;", "&amp; IF(SOURCE!$T$2-3 &gt;= 0, REPT(" ",SOURCE!$T$2-3), "")&amp;
      TEXT(SOURCE!I1993,"??0")&amp;", "&amp; IF(SOURCE!$U$2-3 &gt;= 0, REPT(" ",SOURCE!$U$2-3), "")&amp;
      SOURCE!J1993&amp;", "&amp; IF(SOURCE!$V$2-LEN(SOURCE!J1993) &gt;= 0, REPT(" ",SOURCE!$V$2-LEN(SOURCE!J1993)), "")&amp;
      SOURCE!K1993&amp;      IF(SOURCE!$W$2-LEN(SOURCE!K1993) &gt;= 0, REPT(" ",SOURCE!$W$2-LEN(SOURCE!K1993)), "")&amp;
  ", "&amp; SOURCE!L1993&amp;      IF(SOURCE!$Y$2-LEN(SOURCE!L1993) &gt;= 0, REPT(" ",SOURCE!$Y$2-LEN(SOURCE!L1993)), "")&amp;
      "},"&amp;IF(SOURCE!M1993&lt;&gt;"","   "&amp;SOURCE!M1993,"")
 )
)</f>
        <v>/* 2300 */  { fnUserJM,                    USER_DM42,                   "DM42",                                        "DM42",                                        0,       0,       CAT_NONE, SLS_UNCHANGED, US_UNCHANGED},   //J=V43</v>
      </c>
    </row>
    <row r="1994" spans="1:1">
      <c r="A1994" s="14" t="str">
        <f>IF(SOURCE!C1994&lt;0,VLOOKUP(SOURCE!C1994,lookups!A$1:B$25,2,0),
  IF(ISBLANK(SOURCE!C1994),
    "",
    "/* "&amp;TEXT(SOURCE!C1994,"???0")&amp;" *"&amp;
      SOURCE!D1994&amp;", "&amp; IF(SOURCE!$P$2-LEN(SOURCE!D1994) &gt;= 0, REPT(" ",SOURCE!$P$2-LEN(SOURCE!D1994)), "")&amp;
      SOURCE!E1994&amp;", "&amp; IF(SOURCE!$Q$2-LEN(SOURCE!E1994) &gt;= 0, REPT(" ",SOURCE!$Q$2-LEN(SOURCE!E1994)), "")&amp;
      SOURCE!F1994&amp;", "&amp; IF(SOURCE!$R$2-LEN(SOURCE!F1994) &gt;=0, REPT(" ",SOURCE!$R$2-LEN(SOURCE!F1994)), "")&amp;
      SOURCE!G1994&amp;", "&amp; IF(SOURCE!$S$2-LEN(SOURCE!G1994) &gt;= 0, REPT(" ",SOURCE!$S$2-LEN(SOURCE!G1994)), "")&amp;
      TEXT(SOURCE!H1994,"??0")&amp;", "&amp; IF(SOURCE!$T$2-3 &gt;= 0, REPT(" ",SOURCE!$T$2-3), "")&amp;
      TEXT(SOURCE!I1994,"??0")&amp;", "&amp; IF(SOURCE!$U$2-3 &gt;= 0, REPT(" ",SOURCE!$U$2-3), "")&amp;
      SOURCE!J1994&amp;", "&amp; IF(SOURCE!$V$2-LEN(SOURCE!J1994) &gt;= 0, REPT(" ",SOURCE!$V$2-LEN(SOURCE!J1994)), "")&amp;
      SOURCE!K1994&amp;      IF(SOURCE!$W$2-LEN(SOURCE!K1994) &gt;= 0, REPT(" ",SOURCE!$W$2-LEN(SOURCE!K1994)), "")&amp;
  ", "&amp; SOURCE!L1994&amp;      IF(SOURCE!$Y$2-LEN(SOURCE!L1994) &gt;= 0, REPT(" ",SOURCE!$Y$2-LEN(SOURCE!L1994)), "")&amp;
      "},"&amp;IF(SOURCE!M1994&lt;&gt;"","   "&amp;SOURCE!M1994,"")
 )
)</f>
        <v>/* 2301 */  { itemToBeCoded,               NOPARAM,                     "I",                                           STD_SIGMA "+U&amp;N",                              0,       0,       CAT_MENU, SLS_UNCHANGED, US_UNCHANGED},   //J=V43</v>
      </c>
    </row>
    <row r="1995" spans="1:1">
      <c r="A1995" s="14" t="str">
        <f>IF(SOURCE!C1995&lt;0,VLOOKUP(SOURCE!C1995,lookups!A$1:B$25,2,0),
  IF(ISBLANK(SOURCE!C1995),
    "",
    "/* "&amp;TEXT(SOURCE!C1995,"???0")&amp;" *"&amp;
      SOURCE!D1995&amp;", "&amp; IF(SOURCE!$P$2-LEN(SOURCE!D1995) &gt;= 0, REPT(" ",SOURCE!$P$2-LEN(SOURCE!D1995)), "")&amp;
      SOURCE!E1995&amp;", "&amp; IF(SOURCE!$Q$2-LEN(SOURCE!E1995) &gt;= 0, REPT(" ",SOURCE!$Q$2-LEN(SOURCE!E1995)), "")&amp;
      SOURCE!F1995&amp;", "&amp; IF(SOURCE!$R$2-LEN(SOURCE!F1995) &gt;=0, REPT(" ",SOURCE!$R$2-LEN(SOURCE!F1995)), "")&amp;
      SOURCE!G1995&amp;", "&amp; IF(SOURCE!$S$2-LEN(SOURCE!G1995) &gt;= 0, REPT(" ",SOURCE!$S$2-LEN(SOURCE!G1995)), "")&amp;
      TEXT(SOURCE!H1995,"??0")&amp;", "&amp; IF(SOURCE!$T$2-3 &gt;= 0, REPT(" ",SOURCE!$T$2-3), "")&amp;
      TEXT(SOURCE!I1995,"??0")&amp;", "&amp; IF(SOURCE!$U$2-3 &gt;= 0, REPT(" ",SOURCE!$U$2-3), "")&amp;
      SOURCE!J1995&amp;", "&amp; IF(SOURCE!$V$2-LEN(SOURCE!J1995) &gt;= 0, REPT(" ",SOURCE!$V$2-LEN(SOURCE!J1995)), "")&amp;
      SOURCE!K1995&amp;      IF(SOURCE!$W$2-LEN(SOURCE!K1995) &gt;= 0, REPT(" ",SOURCE!$W$2-LEN(SOURCE!K1995)), "")&amp;
  ", "&amp; SOURCE!L1995&amp;      IF(SOURCE!$Y$2-LEN(SOURCE!L1995) &gt;= 0, REPT(" ",SOURCE!$Y$2-LEN(SOURCE!L1995)), "")&amp;
      "},"&amp;IF(SOURCE!M1995&lt;&gt;"","   "&amp;SOURCE!M1995,"")
 )
)</f>
        <v>/* 2302 */  { fnXEQMENU,                   1,                           "XEQM01",                                      "XEQM01",                                      0,       0,       CAT_FNCT, SLS_ENABLED  , US_ENABLED  },   //JM EXEC</v>
      </c>
    </row>
    <row r="1996" spans="1:1">
      <c r="A1996" s="14" t="str">
        <f>IF(SOURCE!C1996&lt;0,VLOOKUP(SOURCE!C1996,lookups!A$1:B$25,2,0),
  IF(ISBLANK(SOURCE!C1996),
    "",
    "/* "&amp;TEXT(SOURCE!C1996,"???0")&amp;" *"&amp;
      SOURCE!D1996&amp;", "&amp; IF(SOURCE!$P$2-LEN(SOURCE!D1996) &gt;= 0, REPT(" ",SOURCE!$P$2-LEN(SOURCE!D1996)), "")&amp;
      SOURCE!E1996&amp;", "&amp; IF(SOURCE!$Q$2-LEN(SOURCE!E1996) &gt;= 0, REPT(" ",SOURCE!$Q$2-LEN(SOURCE!E1996)), "")&amp;
      SOURCE!F1996&amp;", "&amp; IF(SOURCE!$R$2-LEN(SOURCE!F1996) &gt;=0, REPT(" ",SOURCE!$R$2-LEN(SOURCE!F1996)), "")&amp;
      SOURCE!G1996&amp;", "&amp; IF(SOURCE!$S$2-LEN(SOURCE!G1996) &gt;= 0, REPT(" ",SOURCE!$S$2-LEN(SOURCE!G1996)), "")&amp;
      TEXT(SOURCE!H1996,"??0")&amp;", "&amp; IF(SOURCE!$T$2-3 &gt;= 0, REPT(" ",SOURCE!$T$2-3), "")&amp;
      TEXT(SOURCE!I1996,"??0")&amp;", "&amp; IF(SOURCE!$U$2-3 &gt;= 0, REPT(" ",SOURCE!$U$2-3), "")&amp;
      SOURCE!J1996&amp;", "&amp; IF(SOURCE!$V$2-LEN(SOURCE!J1996) &gt;= 0, REPT(" ",SOURCE!$V$2-LEN(SOURCE!J1996)), "")&amp;
      SOURCE!K1996&amp;      IF(SOURCE!$W$2-LEN(SOURCE!K1996) &gt;= 0, REPT(" ",SOURCE!$W$2-LEN(SOURCE!K1996)), "")&amp;
  ", "&amp; SOURCE!L1996&amp;      IF(SOURCE!$Y$2-LEN(SOURCE!L1996) &gt;= 0, REPT(" ",SOURCE!$Y$2-LEN(SOURCE!L1996)), "")&amp;
      "},"&amp;IF(SOURCE!M1996&lt;&gt;"","   "&amp;SOURCE!M1996,"")
 )
)</f>
        <v>/* 2303 */  { fnXEQMENU,                   2,                           "XEQM02",                                      "XEQM02",                                      0,       0,       CAT_FNCT, SLS_ENABLED  , US_ENABLED  },   //JM EXEC</v>
      </c>
    </row>
    <row r="1997" spans="1:1">
      <c r="A1997" s="14" t="str">
        <f>IF(SOURCE!C1997&lt;0,VLOOKUP(SOURCE!C1997,lookups!A$1:B$25,2,0),
  IF(ISBLANK(SOURCE!C1997),
    "",
    "/* "&amp;TEXT(SOURCE!C1997,"???0")&amp;" *"&amp;
      SOURCE!D1997&amp;", "&amp; IF(SOURCE!$P$2-LEN(SOURCE!D1997) &gt;= 0, REPT(" ",SOURCE!$P$2-LEN(SOURCE!D1997)), "")&amp;
      SOURCE!E1997&amp;", "&amp; IF(SOURCE!$Q$2-LEN(SOURCE!E1997) &gt;= 0, REPT(" ",SOURCE!$Q$2-LEN(SOURCE!E1997)), "")&amp;
      SOURCE!F1997&amp;", "&amp; IF(SOURCE!$R$2-LEN(SOURCE!F1997) &gt;=0, REPT(" ",SOURCE!$R$2-LEN(SOURCE!F1997)), "")&amp;
      SOURCE!G1997&amp;", "&amp; IF(SOURCE!$S$2-LEN(SOURCE!G1997) &gt;= 0, REPT(" ",SOURCE!$S$2-LEN(SOURCE!G1997)), "")&amp;
      TEXT(SOURCE!H1997,"??0")&amp;", "&amp; IF(SOURCE!$T$2-3 &gt;= 0, REPT(" ",SOURCE!$T$2-3), "")&amp;
      TEXT(SOURCE!I1997,"??0")&amp;", "&amp; IF(SOURCE!$U$2-3 &gt;= 0, REPT(" ",SOURCE!$U$2-3), "")&amp;
      SOURCE!J1997&amp;", "&amp; IF(SOURCE!$V$2-LEN(SOURCE!J1997) &gt;= 0, REPT(" ",SOURCE!$V$2-LEN(SOURCE!J1997)), "")&amp;
      SOURCE!K1997&amp;      IF(SOURCE!$W$2-LEN(SOURCE!K1997) &gt;= 0, REPT(" ",SOURCE!$W$2-LEN(SOURCE!K1997)), "")&amp;
  ", "&amp; SOURCE!L1997&amp;      IF(SOURCE!$Y$2-LEN(SOURCE!L1997) &gt;= 0, REPT(" ",SOURCE!$Y$2-LEN(SOURCE!L1997)), "")&amp;
      "},"&amp;IF(SOURCE!M1997&lt;&gt;"","   "&amp;SOURCE!M1997,"")
 )
)</f>
        <v>/* 2304 */  { fnXEQMENU,                   3,                           "XEQM03",                                      "XEQM03",                                      0,       0,       CAT_FNCT, SLS_ENABLED  , US_ENABLED  },   //JM EXEC</v>
      </c>
    </row>
    <row r="1998" spans="1:1">
      <c r="A1998" s="14" t="str">
        <f>IF(SOURCE!C1998&lt;0,VLOOKUP(SOURCE!C1998,lookups!A$1:B$25,2,0),
  IF(ISBLANK(SOURCE!C1998),
    "",
    "/* "&amp;TEXT(SOURCE!C1998,"???0")&amp;" *"&amp;
      SOURCE!D1998&amp;", "&amp; IF(SOURCE!$P$2-LEN(SOURCE!D1998) &gt;= 0, REPT(" ",SOURCE!$P$2-LEN(SOURCE!D1998)), "")&amp;
      SOURCE!E1998&amp;", "&amp; IF(SOURCE!$Q$2-LEN(SOURCE!E1998) &gt;= 0, REPT(" ",SOURCE!$Q$2-LEN(SOURCE!E1998)), "")&amp;
      SOURCE!F1998&amp;", "&amp; IF(SOURCE!$R$2-LEN(SOURCE!F1998) &gt;=0, REPT(" ",SOURCE!$R$2-LEN(SOURCE!F1998)), "")&amp;
      SOURCE!G1998&amp;", "&amp; IF(SOURCE!$S$2-LEN(SOURCE!G1998) &gt;= 0, REPT(" ",SOURCE!$S$2-LEN(SOURCE!G1998)), "")&amp;
      TEXT(SOURCE!H1998,"??0")&amp;", "&amp; IF(SOURCE!$T$2-3 &gt;= 0, REPT(" ",SOURCE!$T$2-3), "")&amp;
      TEXT(SOURCE!I1998,"??0")&amp;", "&amp; IF(SOURCE!$U$2-3 &gt;= 0, REPT(" ",SOURCE!$U$2-3), "")&amp;
      SOURCE!J1998&amp;", "&amp; IF(SOURCE!$V$2-LEN(SOURCE!J1998) &gt;= 0, REPT(" ",SOURCE!$V$2-LEN(SOURCE!J1998)), "")&amp;
      SOURCE!K1998&amp;      IF(SOURCE!$W$2-LEN(SOURCE!K1998) &gt;= 0, REPT(" ",SOURCE!$W$2-LEN(SOURCE!K1998)), "")&amp;
  ", "&amp; SOURCE!L1998&amp;      IF(SOURCE!$Y$2-LEN(SOURCE!L1998) &gt;= 0, REPT(" ",SOURCE!$Y$2-LEN(SOURCE!L1998)), "")&amp;
      "},"&amp;IF(SOURCE!M1998&lt;&gt;"","   "&amp;SOURCE!M1998,"")
 )
)</f>
        <v>/* 2305 */  { fnXEQMENU,                   4,                           "XEQM04",                                      "XEQM04",                                      0,       0,       CAT_FNCT, SLS_ENABLED  , US_ENABLED  },   //JM EXEC</v>
      </c>
    </row>
    <row r="1999" spans="1:1">
      <c r="A1999" s="14" t="str">
        <f>IF(SOURCE!C1999&lt;0,VLOOKUP(SOURCE!C1999,lookups!A$1:B$25,2,0),
  IF(ISBLANK(SOURCE!C1999),
    "",
    "/* "&amp;TEXT(SOURCE!C1999,"???0")&amp;" *"&amp;
      SOURCE!D1999&amp;", "&amp; IF(SOURCE!$P$2-LEN(SOURCE!D1999) &gt;= 0, REPT(" ",SOURCE!$P$2-LEN(SOURCE!D1999)), "")&amp;
      SOURCE!E1999&amp;", "&amp; IF(SOURCE!$Q$2-LEN(SOURCE!E1999) &gt;= 0, REPT(" ",SOURCE!$Q$2-LEN(SOURCE!E1999)), "")&amp;
      SOURCE!F1999&amp;", "&amp; IF(SOURCE!$R$2-LEN(SOURCE!F1999) &gt;=0, REPT(" ",SOURCE!$R$2-LEN(SOURCE!F1999)), "")&amp;
      SOURCE!G1999&amp;", "&amp; IF(SOURCE!$S$2-LEN(SOURCE!G1999) &gt;= 0, REPT(" ",SOURCE!$S$2-LEN(SOURCE!G1999)), "")&amp;
      TEXT(SOURCE!H1999,"??0")&amp;", "&amp; IF(SOURCE!$T$2-3 &gt;= 0, REPT(" ",SOURCE!$T$2-3), "")&amp;
      TEXT(SOURCE!I1999,"??0")&amp;", "&amp; IF(SOURCE!$U$2-3 &gt;= 0, REPT(" ",SOURCE!$U$2-3), "")&amp;
      SOURCE!J1999&amp;", "&amp; IF(SOURCE!$V$2-LEN(SOURCE!J1999) &gt;= 0, REPT(" ",SOURCE!$V$2-LEN(SOURCE!J1999)), "")&amp;
      SOURCE!K1999&amp;      IF(SOURCE!$W$2-LEN(SOURCE!K1999) &gt;= 0, REPT(" ",SOURCE!$W$2-LEN(SOURCE!K1999)), "")&amp;
  ", "&amp; SOURCE!L1999&amp;      IF(SOURCE!$Y$2-LEN(SOURCE!L1999) &gt;= 0, REPT(" ",SOURCE!$Y$2-LEN(SOURCE!L1999)), "")&amp;
      "},"&amp;IF(SOURCE!M1999&lt;&gt;"","   "&amp;SOURCE!M1999,"")
 )
)</f>
        <v>/* 2306 */  { fnXEQMENU,                   5,                           "XEQM05",                                      "XEQM05",                                      0,       0,       CAT_FNCT, SLS_ENABLED  , US_ENABLED  },   //JM EXEC</v>
      </c>
    </row>
    <row r="2000" spans="1:1">
      <c r="A2000" s="14" t="str">
        <f>IF(SOURCE!C2000&lt;0,VLOOKUP(SOURCE!C2000,lookups!A$1:B$25,2,0),
  IF(ISBLANK(SOURCE!C2000),
    "",
    "/* "&amp;TEXT(SOURCE!C2000,"???0")&amp;" *"&amp;
      SOURCE!D2000&amp;", "&amp; IF(SOURCE!$P$2-LEN(SOURCE!D2000) &gt;= 0, REPT(" ",SOURCE!$P$2-LEN(SOURCE!D2000)), "")&amp;
      SOURCE!E2000&amp;", "&amp; IF(SOURCE!$Q$2-LEN(SOURCE!E2000) &gt;= 0, REPT(" ",SOURCE!$Q$2-LEN(SOURCE!E2000)), "")&amp;
      SOURCE!F2000&amp;", "&amp; IF(SOURCE!$R$2-LEN(SOURCE!F2000) &gt;=0, REPT(" ",SOURCE!$R$2-LEN(SOURCE!F2000)), "")&amp;
      SOURCE!G2000&amp;", "&amp; IF(SOURCE!$S$2-LEN(SOURCE!G2000) &gt;= 0, REPT(" ",SOURCE!$S$2-LEN(SOURCE!G2000)), "")&amp;
      TEXT(SOURCE!H2000,"??0")&amp;", "&amp; IF(SOURCE!$T$2-3 &gt;= 0, REPT(" ",SOURCE!$T$2-3), "")&amp;
      TEXT(SOURCE!I2000,"??0")&amp;", "&amp; IF(SOURCE!$U$2-3 &gt;= 0, REPT(" ",SOURCE!$U$2-3), "")&amp;
      SOURCE!J2000&amp;", "&amp; IF(SOURCE!$V$2-LEN(SOURCE!J2000) &gt;= 0, REPT(" ",SOURCE!$V$2-LEN(SOURCE!J2000)), "")&amp;
      SOURCE!K2000&amp;      IF(SOURCE!$W$2-LEN(SOURCE!K2000) &gt;= 0, REPT(" ",SOURCE!$W$2-LEN(SOURCE!K2000)), "")&amp;
  ", "&amp; SOURCE!L2000&amp;      IF(SOURCE!$Y$2-LEN(SOURCE!L2000) &gt;= 0, REPT(" ",SOURCE!$Y$2-LEN(SOURCE!L2000)), "")&amp;
      "},"&amp;IF(SOURCE!M2000&lt;&gt;"","   "&amp;SOURCE!M2000,"")
 )
)</f>
        <v>/* 2307 */  { fnXEQMENU,                   6,                           "XEQM06",                                      "XEQM06",                                      0,       0,       CAT_FNCT, SLS_ENABLED  , US_ENABLED  },   //JM EXEC</v>
      </c>
    </row>
    <row r="2001" spans="1:1">
      <c r="A2001" s="14" t="str">
        <f>IF(SOURCE!C2001&lt;0,VLOOKUP(SOURCE!C2001,lookups!A$1:B$25,2,0),
  IF(ISBLANK(SOURCE!C2001),
    "",
    "/* "&amp;TEXT(SOURCE!C2001,"???0")&amp;" *"&amp;
      SOURCE!D2001&amp;", "&amp; IF(SOURCE!$P$2-LEN(SOURCE!D2001) &gt;= 0, REPT(" ",SOURCE!$P$2-LEN(SOURCE!D2001)), "")&amp;
      SOURCE!E2001&amp;", "&amp; IF(SOURCE!$Q$2-LEN(SOURCE!E2001) &gt;= 0, REPT(" ",SOURCE!$Q$2-LEN(SOURCE!E2001)), "")&amp;
      SOURCE!F2001&amp;", "&amp; IF(SOURCE!$R$2-LEN(SOURCE!F2001) &gt;=0, REPT(" ",SOURCE!$R$2-LEN(SOURCE!F2001)), "")&amp;
      SOURCE!G2001&amp;", "&amp; IF(SOURCE!$S$2-LEN(SOURCE!G2001) &gt;= 0, REPT(" ",SOURCE!$S$2-LEN(SOURCE!G2001)), "")&amp;
      TEXT(SOURCE!H2001,"??0")&amp;", "&amp; IF(SOURCE!$T$2-3 &gt;= 0, REPT(" ",SOURCE!$T$2-3), "")&amp;
      TEXT(SOURCE!I2001,"??0")&amp;", "&amp; IF(SOURCE!$U$2-3 &gt;= 0, REPT(" ",SOURCE!$U$2-3), "")&amp;
      SOURCE!J2001&amp;", "&amp; IF(SOURCE!$V$2-LEN(SOURCE!J2001) &gt;= 0, REPT(" ",SOURCE!$V$2-LEN(SOURCE!J2001)), "")&amp;
      SOURCE!K2001&amp;      IF(SOURCE!$W$2-LEN(SOURCE!K2001) &gt;= 0, REPT(" ",SOURCE!$W$2-LEN(SOURCE!K2001)), "")&amp;
  ", "&amp; SOURCE!L2001&amp;      IF(SOURCE!$Y$2-LEN(SOURCE!L2001) &gt;= 0, REPT(" ",SOURCE!$Y$2-LEN(SOURCE!L2001)), "")&amp;
      "},"&amp;IF(SOURCE!M2001&lt;&gt;"","   "&amp;SOURCE!M2001,"")
 )
)</f>
        <v>/* 2308 */  { fnXEQMENU,                   7,                           "XEQM07",                                      "XEQM07",                                      0,       0,       CAT_FNCT, SLS_ENABLED  , US_ENABLED  },   //JM EXEC</v>
      </c>
    </row>
    <row r="2002" spans="1:1">
      <c r="A2002" s="14" t="str">
        <f>IF(SOURCE!C2002&lt;0,VLOOKUP(SOURCE!C2002,lookups!A$1:B$25,2,0),
  IF(ISBLANK(SOURCE!C2002),
    "",
    "/* "&amp;TEXT(SOURCE!C2002,"???0")&amp;" *"&amp;
      SOURCE!D2002&amp;", "&amp; IF(SOURCE!$P$2-LEN(SOURCE!D2002) &gt;= 0, REPT(" ",SOURCE!$P$2-LEN(SOURCE!D2002)), "")&amp;
      SOURCE!E2002&amp;", "&amp; IF(SOURCE!$Q$2-LEN(SOURCE!E2002) &gt;= 0, REPT(" ",SOURCE!$Q$2-LEN(SOURCE!E2002)), "")&amp;
      SOURCE!F2002&amp;", "&amp; IF(SOURCE!$R$2-LEN(SOURCE!F2002) &gt;=0, REPT(" ",SOURCE!$R$2-LEN(SOURCE!F2002)), "")&amp;
      SOURCE!G2002&amp;", "&amp; IF(SOURCE!$S$2-LEN(SOURCE!G2002) &gt;= 0, REPT(" ",SOURCE!$S$2-LEN(SOURCE!G2002)), "")&amp;
      TEXT(SOURCE!H2002,"??0")&amp;", "&amp; IF(SOURCE!$T$2-3 &gt;= 0, REPT(" ",SOURCE!$T$2-3), "")&amp;
      TEXT(SOURCE!I2002,"??0")&amp;", "&amp; IF(SOURCE!$U$2-3 &gt;= 0, REPT(" ",SOURCE!$U$2-3), "")&amp;
      SOURCE!J2002&amp;", "&amp; IF(SOURCE!$V$2-LEN(SOURCE!J2002) &gt;= 0, REPT(" ",SOURCE!$V$2-LEN(SOURCE!J2002)), "")&amp;
      SOURCE!K2002&amp;      IF(SOURCE!$W$2-LEN(SOURCE!K2002) &gt;= 0, REPT(" ",SOURCE!$W$2-LEN(SOURCE!K2002)), "")&amp;
  ", "&amp; SOURCE!L2002&amp;      IF(SOURCE!$Y$2-LEN(SOURCE!L2002) &gt;= 0, REPT(" ",SOURCE!$Y$2-LEN(SOURCE!L2002)), "")&amp;
      "},"&amp;IF(SOURCE!M2002&lt;&gt;"","   "&amp;SOURCE!M2002,"")
 )
)</f>
        <v>/* 2309 */  { fnXEQMENU,                   8,                           "XEQM08",                                      "XEQM08",                                      0,       0,       CAT_FNCT, SLS_ENABLED  , US_ENABLED  },   //JM EXEC</v>
      </c>
    </row>
    <row r="2003" spans="1:1">
      <c r="A2003" s="14" t="str">
        <f>IF(SOURCE!C2003&lt;0,VLOOKUP(SOURCE!C2003,lookups!A$1:B$25,2,0),
  IF(ISBLANK(SOURCE!C2003),
    "",
    "/* "&amp;TEXT(SOURCE!C2003,"???0")&amp;" *"&amp;
      SOURCE!D2003&amp;", "&amp; IF(SOURCE!$P$2-LEN(SOURCE!D2003) &gt;= 0, REPT(" ",SOURCE!$P$2-LEN(SOURCE!D2003)), "")&amp;
      SOURCE!E2003&amp;", "&amp; IF(SOURCE!$Q$2-LEN(SOURCE!E2003) &gt;= 0, REPT(" ",SOURCE!$Q$2-LEN(SOURCE!E2003)), "")&amp;
      SOURCE!F2003&amp;", "&amp; IF(SOURCE!$R$2-LEN(SOURCE!F2003) &gt;=0, REPT(" ",SOURCE!$R$2-LEN(SOURCE!F2003)), "")&amp;
      SOURCE!G2003&amp;", "&amp; IF(SOURCE!$S$2-LEN(SOURCE!G2003) &gt;= 0, REPT(" ",SOURCE!$S$2-LEN(SOURCE!G2003)), "")&amp;
      TEXT(SOURCE!H2003,"??0")&amp;", "&amp; IF(SOURCE!$T$2-3 &gt;= 0, REPT(" ",SOURCE!$T$2-3), "")&amp;
      TEXT(SOURCE!I2003,"??0")&amp;", "&amp; IF(SOURCE!$U$2-3 &gt;= 0, REPT(" ",SOURCE!$U$2-3), "")&amp;
      SOURCE!J2003&amp;", "&amp; IF(SOURCE!$V$2-LEN(SOURCE!J2003) &gt;= 0, REPT(" ",SOURCE!$V$2-LEN(SOURCE!J2003)), "")&amp;
      SOURCE!K2003&amp;      IF(SOURCE!$W$2-LEN(SOURCE!K2003) &gt;= 0, REPT(" ",SOURCE!$W$2-LEN(SOURCE!K2003)), "")&amp;
  ", "&amp; SOURCE!L2003&amp;      IF(SOURCE!$Y$2-LEN(SOURCE!L2003) &gt;= 0, REPT(" ",SOURCE!$Y$2-LEN(SOURCE!L2003)), "")&amp;
      "},"&amp;IF(SOURCE!M2003&lt;&gt;"","   "&amp;SOURCE!M2003,"")
 )
)</f>
        <v>/* 2310 */  { fnXEQMENU,                   9,                           "XEQM09",                                      "XEQM09",                                      0,       0,       CAT_FNCT, SLS_ENABLED  , US_ENABLED  },   //JM EXEC</v>
      </c>
    </row>
    <row r="2004" spans="1:1">
      <c r="A2004" s="14" t="str">
        <f>IF(SOURCE!C2004&lt;0,VLOOKUP(SOURCE!C2004,lookups!A$1:B$25,2,0),
  IF(ISBLANK(SOURCE!C2004),
    "",
    "/* "&amp;TEXT(SOURCE!C2004,"???0")&amp;" *"&amp;
      SOURCE!D2004&amp;", "&amp; IF(SOURCE!$P$2-LEN(SOURCE!D2004) &gt;= 0, REPT(" ",SOURCE!$P$2-LEN(SOURCE!D2004)), "")&amp;
      SOURCE!E2004&amp;", "&amp; IF(SOURCE!$Q$2-LEN(SOURCE!E2004) &gt;= 0, REPT(" ",SOURCE!$Q$2-LEN(SOURCE!E2004)), "")&amp;
      SOURCE!F2004&amp;", "&amp; IF(SOURCE!$R$2-LEN(SOURCE!F2004) &gt;=0, REPT(" ",SOURCE!$R$2-LEN(SOURCE!F2004)), "")&amp;
      SOURCE!G2004&amp;", "&amp; IF(SOURCE!$S$2-LEN(SOURCE!G2004) &gt;= 0, REPT(" ",SOURCE!$S$2-LEN(SOURCE!G2004)), "")&amp;
      TEXT(SOURCE!H2004,"??0")&amp;", "&amp; IF(SOURCE!$T$2-3 &gt;= 0, REPT(" ",SOURCE!$T$2-3), "")&amp;
      TEXT(SOURCE!I2004,"??0")&amp;", "&amp; IF(SOURCE!$U$2-3 &gt;= 0, REPT(" ",SOURCE!$U$2-3), "")&amp;
      SOURCE!J2004&amp;", "&amp; IF(SOURCE!$V$2-LEN(SOURCE!J2004) &gt;= 0, REPT(" ",SOURCE!$V$2-LEN(SOURCE!J2004)), "")&amp;
      SOURCE!K2004&amp;      IF(SOURCE!$W$2-LEN(SOURCE!K2004) &gt;= 0, REPT(" ",SOURCE!$W$2-LEN(SOURCE!K2004)), "")&amp;
  ", "&amp; SOURCE!L2004&amp;      IF(SOURCE!$Y$2-LEN(SOURCE!L2004) &gt;= 0, REPT(" ",SOURCE!$Y$2-LEN(SOURCE!L2004)), "")&amp;
      "},"&amp;IF(SOURCE!M2004&lt;&gt;"","   "&amp;SOURCE!M2004,"")
 )
)</f>
        <v>/* 2311 */  { fnXEQMENU,                   10,                          "XEQM10",                                      "XEQM10",                                      0,       0,       CAT_FNCT, SLS_ENABLED  , US_ENABLED  },   //JM EXEC</v>
      </c>
    </row>
    <row r="2005" spans="1:1">
      <c r="A2005" s="14" t="str">
        <f>IF(SOURCE!C2005&lt;0,VLOOKUP(SOURCE!C2005,lookups!A$1:B$25,2,0),
  IF(ISBLANK(SOURCE!C2005),
    "",
    "/* "&amp;TEXT(SOURCE!C2005,"???0")&amp;" *"&amp;
      SOURCE!D2005&amp;", "&amp; IF(SOURCE!$P$2-LEN(SOURCE!D2005) &gt;= 0, REPT(" ",SOURCE!$P$2-LEN(SOURCE!D2005)), "")&amp;
      SOURCE!E2005&amp;", "&amp; IF(SOURCE!$Q$2-LEN(SOURCE!E2005) &gt;= 0, REPT(" ",SOURCE!$Q$2-LEN(SOURCE!E2005)), "")&amp;
      SOURCE!F2005&amp;", "&amp; IF(SOURCE!$R$2-LEN(SOURCE!F2005) &gt;=0, REPT(" ",SOURCE!$R$2-LEN(SOURCE!F2005)), "")&amp;
      SOURCE!G2005&amp;", "&amp; IF(SOURCE!$S$2-LEN(SOURCE!G2005) &gt;= 0, REPT(" ",SOURCE!$S$2-LEN(SOURCE!G2005)), "")&amp;
      TEXT(SOURCE!H2005,"??0")&amp;", "&amp; IF(SOURCE!$T$2-3 &gt;= 0, REPT(" ",SOURCE!$T$2-3), "")&amp;
      TEXT(SOURCE!I2005,"??0")&amp;", "&amp; IF(SOURCE!$U$2-3 &gt;= 0, REPT(" ",SOURCE!$U$2-3), "")&amp;
      SOURCE!J2005&amp;", "&amp; IF(SOURCE!$V$2-LEN(SOURCE!J2005) &gt;= 0, REPT(" ",SOURCE!$V$2-LEN(SOURCE!J2005)), "")&amp;
      SOURCE!K2005&amp;      IF(SOURCE!$W$2-LEN(SOURCE!K2005) &gt;= 0, REPT(" ",SOURCE!$W$2-LEN(SOURCE!K2005)), "")&amp;
  ", "&amp; SOURCE!L2005&amp;      IF(SOURCE!$Y$2-LEN(SOURCE!L2005) &gt;= 0, REPT(" ",SOURCE!$Y$2-LEN(SOURCE!L2005)), "")&amp;
      "},"&amp;IF(SOURCE!M2005&lt;&gt;"","   "&amp;SOURCE!M2005,"")
 )
)</f>
        <v>/* 2312 */  { fnXEQMENU,                   11,                          "XEQM11",                                      "XEQM11",                                      0,       0,       CAT_FNCT, SLS_ENABLED  , US_ENABLED  },   //JM EXEC</v>
      </c>
    </row>
    <row r="2006" spans="1:1">
      <c r="A2006" s="14" t="str">
        <f>IF(SOURCE!C2006&lt;0,VLOOKUP(SOURCE!C2006,lookups!A$1:B$25,2,0),
  IF(ISBLANK(SOURCE!C2006),
    "",
    "/* "&amp;TEXT(SOURCE!C2006,"???0")&amp;" *"&amp;
      SOURCE!D2006&amp;", "&amp; IF(SOURCE!$P$2-LEN(SOURCE!D2006) &gt;= 0, REPT(" ",SOURCE!$P$2-LEN(SOURCE!D2006)), "")&amp;
      SOURCE!E2006&amp;", "&amp; IF(SOURCE!$Q$2-LEN(SOURCE!E2006) &gt;= 0, REPT(" ",SOURCE!$Q$2-LEN(SOURCE!E2006)), "")&amp;
      SOURCE!F2006&amp;", "&amp; IF(SOURCE!$R$2-LEN(SOURCE!F2006) &gt;=0, REPT(" ",SOURCE!$R$2-LEN(SOURCE!F2006)), "")&amp;
      SOURCE!G2006&amp;", "&amp; IF(SOURCE!$S$2-LEN(SOURCE!G2006) &gt;= 0, REPT(" ",SOURCE!$S$2-LEN(SOURCE!G2006)), "")&amp;
      TEXT(SOURCE!H2006,"??0")&amp;", "&amp; IF(SOURCE!$T$2-3 &gt;= 0, REPT(" ",SOURCE!$T$2-3), "")&amp;
      TEXT(SOURCE!I2006,"??0")&amp;", "&amp; IF(SOURCE!$U$2-3 &gt;= 0, REPT(" ",SOURCE!$U$2-3), "")&amp;
      SOURCE!J2006&amp;", "&amp; IF(SOURCE!$V$2-LEN(SOURCE!J2006) &gt;= 0, REPT(" ",SOURCE!$V$2-LEN(SOURCE!J2006)), "")&amp;
      SOURCE!K2006&amp;      IF(SOURCE!$W$2-LEN(SOURCE!K2006) &gt;= 0, REPT(" ",SOURCE!$W$2-LEN(SOURCE!K2006)), "")&amp;
  ", "&amp; SOURCE!L2006&amp;      IF(SOURCE!$Y$2-LEN(SOURCE!L2006) &gt;= 0, REPT(" ",SOURCE!$Y$2-LEN(SOURCE!L2006)), "")&amp;
      "},"&amp;IF(SOURCE!M2006&lt;&gt;"","   "&amp;SOURCE!M2006,"")
 )
)</f>
        <v>/* 2313 */  { fnXEQMENU,                   12,                          "XEQM12",                                      "XEQM12",                                      0,       0,       CAT_FNCT, SLS_ENABLED  , US_ENABLED  },   //JM EXEC</v>
      </c>
    </row>
    <row r="2007" spans="1:1">
      <c r="A2007" s="14" t="str">
        <f>IF(SOURCE!C2007&lt;0,VLOOKUP(SOURCE!C2007,lookups!A$1:B$25,2,0),
  IF(ISBLANK(SOURCE!C2007),
    "",
    "/* "&amp;TEXT(SOURCE!C2007,"???0")&amp;" *"&amp;
      SOURCE!D2007&amp;", "&amp; IF(SOURCE!$P$2-LEN(SOURCE!D2007) &gt;= 0, REPT(" ",SOURCE!$P$2-LEN(SOURCE!D2007)), "")&amp;
      SOURCE!E2007&amp;", "&amp; IF(SOURCE!$Q$2-LEN(SOURCE!E2007) &gt;= 0, REPT(" ",SOURCE!$Q$2-LEN(SOURCE!E2007)), "")&amp;
      SOURCE!F2007&amp;", "&amp; IF(SOURCE!$R$2-LEN(SOURCE!F2007) &gt;=0, REPT(" ",SOURCE!$R$2-LEN(SOURCE!F2007)), "")&amp;
      SOURCE!G2007&amp;", "&amp; IF(SOURCE!$S$2-LEN(SOURCE!G2007) &gt;= 0, REPT(" ",SOURCE!$S$2-LEN(SOURCE!G2007)), "")&amp;
      TEXT(SOURCE!H2007,"??0")&amp;", "&amp; IF(SOURCE!$T$2-3 &gt;= 0, REPT(" ",SOURCE!$T$2-3), "")&amp;
      TEXT(SOURCE!I2007,"??0")&amp;", "&amp; IF(SOURCE!$U$2-3 &gt;= 0, REPT(" ",SOURCE!$U$2-3), "")&amp;
      SOURCE!J2007&amp;", "&amp; IF(SOURCE!$V$2-LEN(SOURCE!J2007) &gt;= 0, REPT(" ",SOURCE!$V$2-LEN(SOURCE!J2007)), "")&amp;
      SOURCE!K2007&amp;      IF(SOURCE!$W$2-LEN(SOURCE!K2007) &gt;= 0, REPT(" ",SOURCE!$W$2-LEN(SOURCE!K2007)), "")&amp;
  ", "&amp; SOURCE!L2007&amp;      IF(SOURCE!$Y$2-LEN(SOURCE!L2007) &gt;= 0, REPT(" ",SOURCE!$Y$2-LEN(SOURCE!L2007)), "")&amp;
      "},"&amp;IF(SOURCE!M2007&lt;&gt;"","   "&amp;SOURCE!M2007,"")
 )
)</f>
        <v>/* 2314 */  { fnXEQMENU,                   13,                          "XEQM13",                                      "XEQM13",                                      0,       0,       CAT_FNCT, SLS_ENABLED  , US_ENABLED  },   //JM EXEC</v>
      </c>
    </row>
    <row r="2008" spans="1:1">
      <c r="A2008" s="14" t="str">
        <f>IF(SOURCE!C2008&lt;0,VLOOKUP(SOURCE!C2008,lookups!A$1:B$25,2,0),
  IF(ISBLANK(SOURCE!C2008),
    "",
    "/* "&amp;TEXT(SOURCE!C2008,"???0")&amp;" *"&amp;
      SOURCE!D2008&amp;", "&amp; IF(SOURCE!$P$2-LEN(SOURCE!D2008) &gt;= 0, REPT(" ",SOURCE!$P$2-LEN(SOURCE!D2008)), "")&amp;
      SOURCE!E2008&amp;", "&amp; IF(SOURCE!$Q$2-LEN(SOURCE!E2008) &gt;= 0, REPT(" ",SOURCE!$Q$2-LEN(SOURCE!E2008)), "")&amp;
      SOURCE!F2008&amp;", "&amp; IF(SOURCE!$R$2-LEN(SOURCE!F2008) &gt;=0, REPT(" ",SOURCE!$R$2-LEN(SOURCE!F2008)), "")&amp;
      SOURCE!G2008&amp;", "&amp; IF(SOURCE!$S$2-LEN(SOURCE!G2008) &gt;= 0, REPT(" ",SOURCE!$S$2-LEN(SOURCE!G2008)), "")&amp;
      TEXT(SOURCE!H2008,"??0")&amp;", "&amp; IF(SOURCE!$T$2-3 &gt;= 0, REPT(" ",SOURCE!$T$2-3), "")&amp;
      TEXT(SOURCE!I2008,"??0")&amp;", "&amp; IF(SOURCE!$U$2-3 &gt;= 0, REPT(" ",SOURCE!$U$2-3), "")&amp;
      SOURCE!J2008&amp;", "&amp; IF(SOURCE!$V$2-LEN(SOURCE!J2008) &gt;= 0, REPT(" ",SOURCE!$V$2-LEN(SOURCE!J2008)), "")&amp;
      SOURCE!K2008&amp;      IF(SOURCE!$W$2-LEN(SOURCE!K2008) &gt;= 0, REPT(" ",SOURCE!$W$2-LEN(SOURCE!K2008)), "")&amp;
  ", "&amp; SOURCE!L2008&amp;      IF(SOURCE!$Y$2-LEN(SOURCE!L2008) &gt;= 0, REPT(" ",SOURCE!$Y$2-LEN(SOURCE!L2008)), "")&amp;
      "},"&amp;IF(SOURCE!M2008&lt;&gt;"","   "&amp;SOURCE!M2008,"")
 )
)</f>
        <v>/* 2315 */  { fnXEQMENU,                   14,                          "XEQM14",                                      "XEQM14",                                      0,       0,       CAT_FNCT, SLS_ENABLED  , US_ENABLED  },   //JM EXEC</v>
      </c>
    </row>
    <row r="2009" spans="1:1">
      <c r="A2009" s="14" t="str">
        <f>IF(SOURCE!C2009&lt;0,VLOOKUP(SOURCE!C2009,lookups!A$1:B$25,2,0),
  IF(ISBLANK(SOURCE!C2009),
    "",
    "/* "&amp;TEXT(SOURCE!C2009,"???0")&amp;" *"&amp;
      SOURCE!D2009&amp;", "&amp; IF(SOURCE!$P$2-LEN(SOURCE!D2009) &gt;= 0, REPT(" ",SOURCE!$P$2-LEN(SOURCE!D2009)), "")&amp;
      SOURCE!E2009&amp;", "&amp; IF(SOURCE!$Q$2-LEN(SOURCE!E2009) &gt;= 0, REPT(" ",SOURCE!$Q$2-LEN(SOURCE!E2009)), "")&amp;
      SOURCE!F2009&amp;", "&amp; IF(SOURCE!$R$2-LEN(SOURCE!F2009) &gt;=0, REPT(" ",SOURCE!$R$2-LEN(SOURCE!F2009)), "")&amp;
      SOURCE!G2009&amp;", "&amp; IF(SOURCE!$S$2-LEN(SOURCE!G2009) &gt;= 0, REPT(" ",SOURCE!$S$2-LEN(SOURCE!G2009)), "")&amp;
      TEXT(SOURCE!H2009,"??0")&amp;", "&amp; IF(SOURCE!$T$2-3 &gt;= 0, REPT(" ",SOURCE!$T$2-3), "")&amp;
      TEXT(SOURCE!I2009,"??0")&amp;", "&amp; IF(SOURCE!$U$2-3 &gt;= 0, REPT(" ",SOURCE!$U$2-3), "")&amp;
      SOURCE!J2009&amp;", "&amp; IF(SOURCE!$V$2-LEN(SOURCE!J2009) &gt;= 0, REPT(" ",SOURCE!$V$2-LEN(SOURCE!J2009)), "")&amp;
      SOURCE!K2009&amp;      IF(SOURCE!$W$2-LEN(SOURCE!K2009) &gt;= 0, REPT(" ",SOURCE!$W$2-LEN(SOURCE!K2009)), "")&amp;
  ", "&amp; SOURCE!L2009&amp;      IF(SOURCE!$Y$2-LEN(SOURCE!L2009) &gt;= 0, REPT(" ",SOURCE!$Y$2-LEN(SOURCE!L2009)), "")&amp;
      "},"&amp;IF(SOURCE!M2009&lt;&gt;"","   "&amp;SOURCE!M2009,"")
 )
)</f>
        <v>/* 2316 */  { fnXEQMENU,                   15,                          "XEQM15",                                      "XEQM15",                                      0,       0,       CAT_FNCT, SLS_ENABLED  , US_ENABLED  },   //JM EXEC</v>
      </c>
    </row>
    <row r="2010" spans="1:1">
      <c r="A2010" s="14" t="str">
        <f>IF(SOURCE!C2010&lt;0,VLOOKUP(SOURCE!C2010,lookups!A$1:B$25,2,0),
  IF(ISBLANK(SOURCE!C2010),
    "",
    "/* "&amp;TEXT(SOURCE!C2010,"???0")&amp;" *"&amp;
      SOURCE!D2010&amp;", "&amp; IF(SOURCE!$P$2-LEN(SOURCE!D2010) &gt;= 0, REPT(" ",SOURCE!$P$2-LEN(SOURCE!D2010)), "")&amp;
      SOURCE!E2010&amp;", "&amp; IF(SOURCE!$Q$2-LEN(SOURCE!E2010) &gt;= 0, REPT(" ",SOURCE!$Q$2-LEN(SOURCE!E2010)), "")&amp;
      SOURCE!F2010&amp;", "&amp; IF(SOURCE!$R$2-LEN(SOURCE!F2010) &gt;=0, REPT(" ",SOURCE!$R$2-LEN(SOURCE!F2010)), "")&amp;
      SOURCE!G2010&amp;", "&amp; IF(SOURCE!$S$2-LEN(SOURCE!G2010) &gt;= 0, REPT(" ",SOURCE!$S$2-LEN(SOURCE!G2010)), "")&amp;
      TEXT(SOURCE!H2010,"??0")&amp;", "&amp; IF(SOURCE!$T$2-3 &gt;= 0, REPT(" ",SOURCE!$T$2-3), "")&amp;
      TEXT(SOURCE!I2010,"??0")&amp;", "&amp; IF(SOURCE!$U$2-3 &gt;= 0, REPT(" ",SOURCE!$U$2-3), "")&amp;
      SOURCE!J2010&amp;", "&amp; IF(SOURCE!$V$2-LEN(SOURCE!J2010) &gt;= 0, REPT(" ",SOURCE!$V$2-LEN(SOURCE!J2010)), "")&amp;
      SOURCE!K2010&amp;      IF(SOURCE!$W$2-LEN(SOURCE!K2010) &gt;= 0, REPT(" ",SOURCE!$W$2-LEN(SOURCE!K2010)), "")&amp;
  ", "&amp; SOURCE!L2010&amp;      IF(SOURCE!$Y$2-LEN(SOURCE!L2010) &gt;= 0, REPT(" ",SOURCE!$Y$2-LEN(SOURCE!L2010)), "")&amp;
      "},"&amp;IF(SOURCE!M2010&lt;&gt;"","   "&amp;SOURCE!M2010,"")
 )
)</f>
        <v>/* 2317 */  { fnXEQMENU,                   16,                          "XEQM16",                                      "XEQM16",                                      0,       0,       CAT_FNCT, SLS_ENABLED  , US_ENABLED  },   //JM EXEC</v>
      </c>
    </row>
    <row r="2011" spans="1:1">
      <c r="A2011" s="14" t="str">
        <f>IF(SOURCE!C2011&lt;0,VLOOKUP(SOURCE!C2011,lookups!A$1:B$25,2,0),
  IF(ISBLANK(SOURCE!C2011),
    "",
    "/* "&amp;TEXT(SOURCE!C2011,"???0")&amp;" *"&amp;
      SOURCE!D2011&amp;", "&amp; IF(SOURCE!$P$2-LEN(SOURCE!D2011) &gt;= 0, REPT(" ",SOURCE!$P$2-LEN(SOURCE!D2011)), "")&amp;
      SOURCE!E2011&amp;", "&amp; IF(SOURCE!$Q$2-LEN(SOURCE!E2011) &gt;= 0, REPT(" ",SOURCE!$Q$2-LEN(SOURCE!E2011)), "")&amp;
      SOURCE!F2011&amp;", "&amp; IF(SOURCE!$R$2-LEN(SOURCE!F2011) &gt;=0, REPT(" ",SOURCE!$R$2-LEN(SOURCE!F2011)), "")&amp;
      SOURCE!G2011&amp;", "&amp; IF(SOURCE!$S$2-LEN(SOURCE!G2011) &gt;= 0, REPT(" ",SOURCE!$S$2-LEN(SOURCE!G2011)), "")&amp;
      TEXT(SOURCE!H2011,"??0")&amp;", "&amp; IF(SOURCE!$T$2-3 &gt;= 0, REPT(" ",SOURCE!$T$2-3), "")&amp;
      TEXT(SOURCE!I2011,"??0")&amp;", "&amp; IF(SOURCE!$U$2-3 &gt;= 0, REPT(" ",SOURCE!$U$2-3), "")&amp;
      SOURCE!J2011&amp;", "&amp; IF(SOURCE!$V$2-LEN(SOURCE!J2011) &gt;= 0, REPT(" ",SOURCE!$V$2-LEN(SOURCE!J2011)), "")&amp;
      SOURCE!K2011&amp;      IF(SOURCE!$W$2-LEN(SOURCE!K2011) &gt;= 0, REPT(" ",SOURCE!$W$2-LEN(SOURCE!K2011)), "")&amp;
  ", "&amp; SOURCE!L2011&amp;      IF(SOURCE!$Y$2-LEN(SOURCE!L2011) &gt;= 0, REPT(" ",SOURCE!$Y$2-LEN(SOURCE!L2011)), "")&amp;
      "},"&amp;IF(SOURCE!M2011&lt;&gt;"","   "&amp;SOURCE!M2011,"")
 )
)</f>
        <v>/* 2318 */  { fnXEQMENU,                   17,                          "XEQM17",                                      "XEQM17",                                      0,       0,       CAT_FNCT, SLS_ENABLED  , US_ENABLED  },   //JM EXEC</v>
      </c>
    </row>
    <row r="2012" spans="1:1">
      <c r="A2012" s="14" t="str">
        <f>IF(SOURCE!C2012&lt;0,VLOOKUP(SOURCE!C2012,lookups!A$1:B$25,2,0),
  IF(ISBLANK(SOURCE!C2012),
    "",
    "/* "&amp;TEXT(SOURCE!C2012,"???0")&amp;" *"&amp;
      SOURCE!D2012&amp;", "&amp; IF(SOURCE!$P$2-LEN(SOURCE!D2012) &gt;= 0, REPT(" ",SOURCE!$P$2-LEN(SOURCE!D2012)), "")&amp;
      SOURCE!E2012&amp;", "&amp; IF(SOURCE!$Q$2-LEN(SOURCE!E2012) &gt;= 0, REPT(" ",SOURCE!$Q$2-LEN(SOURCE!E2012)), "")&amp;
      SOURCE!F2012&amp;", "&amp; IF(SOURCE!$R$2-LEN(SOURCE!F2012) &gt;=0, REPT(" ",SOURCE!$R$2-LEN(SOURCE!F2012)), "")&amp;
      SOURCE!G2012&amp;", "&amp; IF(SOURCE!$S$2-LEN(SOURCE!G2012) &gt;= 0, REPT(" ",SOURCE!$S$2-LEN(SOURCE!G2012)), "")&amp;
      TEXT(SOURCE!H2012,"??0")&amp;", "&amp; IF(SOURCE!$T$2-3 &gt;= 0, REPT(" ",SOURCE!$T$2-3), "")&amp;
      TEXT(SOURCE!I2012,"??0")&amp;", "&amp; IF(SOURCE!$U$2-3 &gt;= 0, REPT(" ",SOURCE!$U$2-3), "")&amp;
      SOURCE!J2012&amp;", "&amp; IF(SOURCE!$V$2-LEN(SOURCE!J2012) &gt;= 0, REPT(" ",SOURCE!$V$2-LEN(SOURCE!J2012)), "")&amp;
      SOURCE!K2012&amp;      IF(SOURCE!$W$2-LEN(SOURCE!K2012) &gt;= 0, REPT(" ",SOURCE!$W$2-LEN(SOURCE!K2012)), "")&amp;
  ", "&amp; SOURCE!L2012&amp;      IF(SOURCE!$Y$2-LEN(SOURCE!L2012) &gt;= 0, REPT(" ",SOURCE!$Y$2-LEN(SOURCE!L2012)), "")&amp;
      "},"&amp;IF(SOURCE!M2012&lt;&gt;"","   "&amp;SOURCE!M2012,"")
 )
)</f>
        <v>/* 2319 */  { fnXEQMENU,                   18,                          "XEQM18",                                      "XEQM18",                                      0,       0,       CAT_FNCT, SLS_ENABLED  , US_ENABLED  },   //JM EXEC</v>
      </c>
    </row>
    <row r="2013" spans="1:1">
      <c r="A2013" s="14" t="str">
        <f>IF(SOURCE!C2013&lt;0,VLOOKUP(SOURCE!C2013,lookups!A$1:B$25,2,0),
  IF(ISBLANK(SOURCE!C2013),
    "",
    "/* "&amp;TEXT(SOURCE!C2013,"???0")&amp;" *"&amp;
      SOURCE!D2013&amp;", "&amp; IF(SOURCE!$P$2-LEN(SOURCE!D2013) &gt;= 0, REPT(" ",SOURCE!$P$2-LEN(SOURCE!D2013)), "")&amp;
      SOURCE!E2013&amp;", "&amp; IF(SOURCE!$Q$2-LEN(SOURCE!E2013) &gt;= 0, REPT(" ",SOURCE!$Q$2-LEN(SOURCE!E2013)), "")&amp;
      SOURCE!F2013&amp;", "&amp; IF(SOURCE!$R$2-LEN(SOURCE!F2013) &gt;=0, REPT(" ",SOURCE!$R$2-LEN(SOURCE!F2013)), "")&amp;
      SOURCE!G2013&amp;", "&amp; IF(SOURCE!$S$2-LEN(SOURCE!G2013) &gt;= 0, REPT(" ",SOURCE!$S$2-LEN(SOURCE!G2013)), "")&amp;
      TEXT(SOURCE!H2013,"??0")&amp;", "&amp; IF(SOURCE!$T$2-3 &gt;= 0, REPT(" ",SOURCE!$T$2-3), "")&amp;
      TEXT(SOURCE!I2013,"??0")&amp;", "&amp; IF(SOURCE!$U$2-3 &gt;= 0, REPT(" ",SOURCE!$U$2-3), "")&amp;
      SOURCE!J2013&amp;", "&amp; IF(SOURCE!$V$2-LEN(SOURCE!J2013) &gt;= 0, REPT(" ",SOURCE!$V$2-LEN(SOURCE!J2013)), "")&amp;
      SOURCE!K2013&amp;      IF(SOURCE!$W$2-LEN(SOURCE!K2013) &gt;= 0, REPT(" ",SOURCE!$W$2-LEN(SOURCE!K2013)), "")&amp;
  ", "&amp; SOURCE!L2013&amp;      IF(SOURCE!$Y$2-LEN(SOURCE!L2013) &gt;= 0, REPT(" ",SOURCE!$Y$2-LEN(SOURCE!L2013)), "")&amp;
      "},"&amp;IF(SOURCE!M2013&lt;&gt;"","   "&amp;SOURCE!M2013,"")
 )
)</f>
        <v>/* 2320 */  { fnRound2,                    NOPARAM,                     "ROUND",                                       "ROUND",                                       0,       0,       CAT_FNCT, SLS_ENABLED  , US_ENABLED  },</v>
      </c>
    </row>
    <row r="2014" spans="1:1">
      <c r="A2014" s="14" t="str">
        <f>IF(SOURCE!C2014&lt;0,VLOOKUP(SOURCE!C2014,lookups!A$1:B$25,2,0),
  IF(ISBLANK(SOURCE!C2014),
    "",
    "/* "&amp;TEXT(SOURCE!C2014,"???0")&amp;" *"&amp;
      SOURCE!D2014&amp;", "&amp; IF(SOURCE!$P$2-LEN(SOURCE!D2014) &gt;= 0, REPT(" ",SOURCE!$P$2-LEN(SOURCE!D2014)), "")&amp;
      SOURCE!E2014&amp;", "&amp; IF(SOURCE!$Q$2-LEN(SOURCE!E2014) &gt;= 0, REPT(" ",SOURCE!$Q$2-LEN(SOURCE!E2014)), "")&amp;
      SOURCE!F2014&amp;", "&amp; IF(SOURCE!$R$2-LEN(SOURCE!F2014) &gt;=0, REPT(" ",SOURCE!$R$2-LEN(SOURCE!F2014)), "")&amp;
      SOURCE!G2014&amp;", "&amp; IF(SOURCE!$S$2-LEN(SOURCE!G2014) &gt;= 0, REPT(" ",SOURCE!$S$2-LEN(SOURCE!G2014)), "")&amp;
      TEXT(SOURCE!H2014,"??0")&amp;", "&amp; IF(SOURCE!$T$2-3 &gt;= 0, REPT(" ",SOURCE!$T$2-3), "")&amp;
      TEXT(SOURCE!I2014,"??0")&amp;", "&amp; IF(SOURCE!$U$2-3 &gt;= 0, REPT(" ",SOURCE!$U$2-3), "")&amp;
      SOURCE!J2014&amp;", "&amp; IF(SOURCE!$V$2-LEN(SOURCE!J2014) &gt;= 0, REPT(" ",SOURCE!$V$2-LEN(SOURCE!J2014)), "")&amp;
      SOURCE!K2014&amp;      IF(SOURCE!$W$2-LEN(SOURCE!K2014) &gt;= 0, REPT(" ",SOURCE!$W$2-LEN(SOURCE!K2014)), "")&amp;
  ", "&amp; SOURCE!L2014&amp;      IF(SOURCE!$Y$2-LEN(SOURCE!L2014) &gt;= 0, REPT(" ",SOURCE!$Y$2-LEN(SOURCE!L2014)), "")&amp;
      "},"&amp;IF(SOURCE!M2014&lt;&gt;"","   "&amp;SOURCE!M2014,"")
 )
)</f>
        <v>/* 2321 */  { fnRoundi2,                   NOPARAM,                     "ROUNDI",                                      "ROUNDI",                                      0,       0,       CAT_FNCT, SLS_ENABLED  , US_ENABLED  },</v>
      </c>
    </row>
    <row r="2015" spans="1:1">
      <c r="A2015" s="14" t="str">
        <f>IF(SOURCE!C2015&lt;0,VLOOKUP(SOURCE!C2015,lookups!A$1:B$25,2,0),
  IF(ISBLANK(SOURCE!C2015),
    "",
    "/* "&amp;TEXT(SOURCE!C2015,"???0")&amp;" *"&amp;
      SOURCE!D2015&amp;", "&amp; IF(SOURCE!$P$2-LEN(SOURCE!D2015) &gt;= 0, REPT(" ",SOURCE!$P$2-LEN(SOURCE!D2015)), "")&amp;
      SOURCE!E2015&amp;", "&amp; IF(SOURCE!$Q$2-LEN(SOURCE!E2015) &gt;= 0, REPT(" ",SOURCE!$Q$2-LEN(SOURCE!E2015)), "")&amp;
      SOURCE!F2015&amp;", "&amp; IF(SOURCE!$R$2-LEN(SOURCE!F2015) &gt;=0, REPT(" ",SOURCE!$R$2-LEN(SOURCE!F2015)), "")&amp;
      SOURCE!G2015&amp;", "&amp; IF(SOURCE!$S$2-LEN(SOURCE!G2015) &gt;= 0, REPT(" ",SOURCE!$S$2-LEN(SOURCE!G2015)), "")&amp;
      TEXT(SOURCE!H2015,"??0")&amp;", "&amp; IF(SOURCE!$T$2-3 &gt;= 0, REPT(" ",SOURCE!$T$2-3), "")&amp;
      TEXT(SOURCE!I2015,"??0")&amp;", "&amp; IF(SOURCE!$U$2-3 &gt;= 0, REPT(" ",SOURCE!$U$2-3), "")&amp;
      SOURCE!J2015&amp;", "&amp; IF(SOURCE!$V$2-LEN(SOURCE!J2015) &gt;= 0, REPT(" ",SOURCE!$V$2-LEN(SOURCE!J2015)), "")&amp;
      SOURCE!K2015&amp;      IF(SOURCE!$W$2-LEN(SOURCE!K2015) &gt;= 0, REPT(" ",SOURCE!$W$2-LEN(SOURCE!K2015)), "")&amp;
  ", "&amp; SOURCE!L2015&amp;      IF(SOURCE!$Y$2-LEN(SOURCE!L2015) &gt;= 0, REPT(" ",SOURCE!$Y$2-LEN(SOURCE!L2015)), "")&amp;
      "},"&amp;IF(SOURCE!M2015&lt;&gt;"","   "&amp;SOURCE!M2015,"")
 )
)</f>
        <v>/* 2322 */  { fnUserJM,                    USER_C43,                    "C43",                                         "C43",                                         0,       0,       CAT_NONE, SLS_UNCHANGED, US_UNCHANGED},   //J=C43</v>
      </c>
    </row>
    <row r="2016" spans="1:1">
      <c r="A2016" s="14" t="str">
        <f>IF(SOURCE!C2016&lt;0,VLOOKUP(SOURCE!C2016,lookups!A$1:B$25,2,0),
  IF(ISBLANK(SOURCE!C2016),
    "",
    "/* "&amp;TEXT(SOURCE!C2016,"???0")&amp;" *"&amp;
      SOURCE!D2016&amp;", "&amp; IF(SOURCE!$P$2-LEN(SOURCE!D2016) &gt;= 0, REPT(" ",SOURCE!$P$2-LEN(SOURCE!D2016)), "")&amp;
      SOURCE!E2016&amp;", "&amp; IF(SOURCE!$Q$2-LEN(SOURCE!E2016) &gt;= 0, REPT(" ",SOURCE!$Q$2-LEN(SOURCE!E2016)), "")&amp;
      SOURCE!F2016&amp;", "&amp; IF(SOURCE!$R$2-LEN(SOURCE!F2016) &gt;=0, REPT(" ",SOURCE!$R$2-LEN(SOURCE!F2016)), "")&amp;
      SOURCE!G2016&amp;", "&amp; IF(SOURCE!$S$2-LEN(SOURCE!G2016) &gt;= 0, REPT(" ",SOURCE!$S$2-LEN(SOURCE!G2016)), "")&amp;
      TEXT(SOURCE!H2016,"??0")&amp;", "&amp; IF(SOURCE!$T$2-3 &gt;= 0, REPT(" ",SOURCE!$T$2-3), "")&amp;
      TEXT(SOURCE!I2016,"??0")&amp;", "&amp; IF(SOURCE!$U$2-3 &gt;= 0, REPT(" ",SOURCE!$U$2-3), "")&amp;
      SOURCE!J2016&amp;", "&amp; IF(SOURCE!$V$2-LEN(SOURCE!J2016) &gt;= 0, REPT(" ",SOURCE!$V$2-LEN(SOURCE!J2016)), "")&amp;
      SOURCE!K2016&amp;      IF(SOURCE!$W$2-LEN(SOURCE!K2016) &gt;= 0, REPT(" ",SOURCE!$W$2-LEN(SOURCE!K2016)), "")&amp;
  ", "&amp; SOURCE!L2016&amp;      IF(SOURCE!$Y$2-LEN(SOURCE!L2016) &gt;= 0, REPT(" ",SOURCE!$Y$2-LEN(SOURCE!L2016)), "")&amp;
      "},"&amp;IF(SOURCE!M2016&lt;&gt;"","   "&amp;SOURCE!M2016,"")
 )
)</f>
        <v>/* 2323 */  { fneRPN,                      1,                           "eRPN",                                        "eRPN",                                        0,       0,       CAT_NONE, SLS_UNCHANGED, US_UNCHANGED},</v>
      </c>
    </row>
    <row r="2017" spans="1:1">
      <c r="A2017" s="14" t="str">
        <f>IF(SOURCE!C2017&lt;0,VLOOKUP(SOURCE!C2017,lookups!A$1:B$25,2,0),
  IF(ISBLANK(SOURCE!C2017),
    "",
    "/* "&amp;TEXT(SOURCE!C2017,"???0")&amp;" *"&amp;
      SOURCE!D2017&amp;", "&amp; IF(SOURCE!$P$2-LEN(SOURCE!D2017) &gt;= 0, REPT(" ",SOURCE!$P$2-LEN(SOURCE!D2017)), "")&amp;
      SOURCE!E2017&amp;", "&amp; IF(SOURCE!$Q$2-LEN(SOURCE!E2017) &gt;= 0, REPT(" ",SOURCE!$Q$2-LEN(SOURCE!E2017)), "")&amp;
      SOURCE!F2017&amp;", "&amp; IF(SOURCE!$R$2-LEN(SOURCE!F2017) &gt;=0, REPT(" ",SOURCE!$R$2-LEN(SOURCE!F2017)), "")&amp;
      SOURCE!G2017&amp;", "&amp; IF(SOURCE!$S$2-LEN(SOURCE!G2017) &gt;= 0, REPT(" ",SOURCE!$S$2-LEN(SOURCE!G2017)), "")&amp;
      TEXT(SOURCE!H2017,"??0")&amp;", "&amp; IF(SOURCE!$T$2-3 &gt;= 0, REPT(" ",SOURCE!$T$2-3), "")&amp;
      TEXT(SOURCE!I2017,"??0")&amp;", "&amp; IF(SOURCE!$U$2-3 &gt;= 0, REPT(" ",SOURCE!$U$2-3), "")&amp;
      SOURCE!J2017&amp;", "&amp; IF(SOURCE!$V$2-LEN(SOURCE!J2017) &gt;= 0, REPT(" ",SOURCE!$V$2-LEN(SOURCE!J2017)), "")&amp;
      SOURCE!K2017&amp;      IF(SOURCE!$W$2-LEN(SOURCE!K2017) &gt;= 0, REPT(" ",SOURCE!$W$2-LEN(SOURCE!K2017)), "")&amp;
  ", "&amp; SOURCE!L2017&amp;      IF(SOURCE!$Y$2-LEN(SOURCE!L2017) &gt;= 0, REPT(" ",SOURCE!$Y$2-LEN(SOURCE!L2017)), "")&amp;
      "},"&amp;IF(SOURCE!M2017&lt;&gt;"","   "&amp;SOURCE!M2017,"")
 )
)</f>
        <v>/* 2324 */  { fneRPN,                      0,                           "RPN",                                         "RPN",                                         0,       0,       CAT_NONE, SLS_UNCHANGED, US_UNCHANGED},</v>
      </c>
    </row>
    <row r="2018" spans="1:1">
      <c r="A2018" s="14" t="str">
        <f>IF(SOURCE!C2018&lt;0,VLOOKUP(SOURCE!C2018,lookups!A$1:B$25,2,0),
  IF(ISBLANK(SOURCE!C2018),
    "",
    "/* "&amp;TEXT(SOURCE!C2018,"???0")&amp;" *"&amp;
      SOURCE!D2018&amp;", "&amp; IF(SOURCE!$P$2-LEN(SOURCE!D2018) &gt;= 0, REPT(" ",SOURCE!$P$2-LEN(SOURCE!D2018)), "")&amp;
      SOURCE!E2018&amp;", "&amp; IF(SOURCE!$Q$2-LEN(SOURCE!E2018) &gt;= 0, REPT(" ",SOURCE!$Q$2-LEN(SOURCE!E2018)), "")&amp;
      SOURCE!F2018&amp;", "&amp; IF(SOURCE!$R$2-LEN(SOURCE!F2018) &gt;=0, REPT(" ",SOURCE!$R$2-LEN(SOURCE!F2018)), "")&amp;
      SOURCE!G2018&amp;", "&amp; IF(SOURCE!$S$2-LEN(SOURCE!G2018) &gt;= 0, REPT(" ",SOURCE!$S$2-LEN(SOURCE!G2018)), "")&amp;
      TEXT(SOURCE!H2018,"??0")&amp;", "&amp; IF(SOURCE!$T$2-3 &gt;= 0, REPT(" ",SOURCE!$T$2-3), "")&amp;
      TEXT(SOURCE!I2018,"??0")&amp;", "&amp; IF(SOURCE!$U$2-3 &gt;= 0, REPT(" ",SOURCE!$U$2-3), "")&amp;
      SOURCE!J2018&amp;", "&amp; IF(SOURCE!$V$2-LEN(SOURCE!J2018) &gt;= 0, REPT(" ",SOURCE!$V$2-LEN(SOURCE!J2018)), "")&amp;
      SOURCE!K2018&amp;      IF(SOURCE!$W$2-LEN(SOURCE!K2018) &gt;= 0, REPT(" ",SOURCE!$W$2-LEN(SOURCE!K2018)), "")&amp;
  ", "&amp; SOURCE!L2018&amp;      IF(SOURCE!$Y$2-LEN(SOURCE!L2018) &gt;= 0, REPT(" ",SOURCE!$Y$2-LEN(SOURCE!L2018)), "")&amp;
      "},"&amp;IF(SOURCE!M2018&lt;&gt;"","   "&amp;SOURCE!M2018,"")
 )
)</f>
        <v>/* 2325 */  { fnT_ARROW,                   ITM_T_LEFT_ARROW  ,          STD_LEFT_ARROW,                                STD_LEFT_ARROW,                                0,       0,       CAT_NONE, SLS_UNCHANGED, US_UNCHANGED},</v>
      </c>
    </row>
    <row r="2019" spans="1:1">
      <c r="A2019" s="14" t="str">
        <f>IF(SOURCE!C2019&lt;0,VLOOKUP(SOURCE!C2019,lookups!A$1:B$25,2,0),
  IF(ISBLANK(SOURCE!C2019),
    "",
    "/* "&amp;TEXT(SOURCE!C2019,"???0")&amp;" *"&amp;
      SOURCE!D2019&amp;", "&amp; IF(SOURCE!$P$2-LEN(SOURCE!D2019) &gt;= 0, REPT(" ",SOURCE!$P$2-LEN(SOURCE!D2019)), "")&amp;
      SOURCE!E2019&amp;", "&amp; IF(SOURCE!$Q$2-LEN(SOURCE!E2019) &gt;= 0, REPT(" ",SOURCE!$Q$2-LEN(SOURCE!E2019)), "")&amp;
      SOURCE!F2019&amp;", "&amp; IF(SOURCE!$R$2-LEN(SOURCE!F2019) &gt;=0, REPT(" ",SOURCE!$R$2-LEN(SOURCE!F2019)), "")&amp;
      SOURCE!G2019&amp;", "&amp; IF(SOURCE!$S$2-LEN(SOURCE!G2019) &gt;= 0, REPT(" ",SOURCE!$S$2-LEN(SOURCE!G2019)), "")&amp;
      TEXT(SOURCE!H2019,"??0")&amp;", "&amp; IF(SOURCE!$T$2-3 &gt;= 0, REPT(" ",SOURCE!$T$2-3), "")&amp;
      TEXT(SOURCE!I2019,"??0")&amp;", "&amp; IF(SOURCE!$U$2-3 &gt;= 0, REPT(" ",SOURCE!$U$2-3), "")&amp;
      SOURCE!J2019&amp;", "&amp; IF(SOURCE!$V$2-LEN(SOURCE!J2019) &gt;= 0, REPT(" ",SOURCE!$V$2-LEN(SOURCE!J2019)), "")&amp;
      SOURCE!K2019&amp;      IF(SOURCE!$W$2-LEN(SOURCE!K2019) &gt;= 0, REPT(" ",SOURCE!$W$2-LEN(SOURCE!K2019)), "")&amp;
  ", "&amp; SOURCE!L2019&amp;      IF(SOURCE!$Y$2-LEN(SOURCE!L2019) &gt;= 0, REPT(" ",SOURCE!$Y$2-LEN(SOURCE!L2019)), "")&amp;
      "},"&amp;IF(SOURCE!M2019&lt;&gt;"","   "&amp;SOURCE!M2019,"")
 )
)</f>
        <v>/* 2326 */  { fnT_ARROW,                   ITM_T_RIGHT_ARROW ,          STD_RIGHT_ARROW,                               STD_RIGHT_ARROW,                               0,       0,       CAT_NONE, SLS_UNCHANGED, US_UNCHANGED},</v>
      </c>
    </row>
    <row r="2020" spans="1:1">
      <c r="A2020" s="14" t="str">
        <f>IF(SOURCE!C2020&lt;0,VLOOKUP(SOURCE!C2020,lookups!A$1:B$25,2,0),
  IF(ISBLANK(SOURCE!C2020),
    "",
    "/* "&amp;TEXT(SOURCE!C2020,"???0")&amp;" *"&amp;
      SOURCE!D2020&amp;", "&amp; IF(SOURCE!$P$2-LEN(SOURCE!D2020) &gt;= 0, REPT(" ",SOURCE!$P$2-LEN(SOURCE!D2020)), "")&amp;
      SOURCE!E2020&amp;", "&amp; IF(SOURCE!$Q$2-LEN(SOURCE!E2020) &gt;= 0, REPT(" ",SOURCE!$Q$2-LEN(SOURCE!E2020)), "")&amp;
      SOURCE!F2020&amp;", "&amp; IF(SOURCE!$R$2-LEN(SOURCE!F2020) &gt;=0, REPT(" ",SOURCE!$R$2-LEN(SOURCE!F2020)), "")&amp;
      SOURCE!G2020&amp;", "&amp; IF(SOURCE!$S$2-LEN(SOURCE!G2020) &gt;= 0, REPT(" ",SOURCE!$S$2-LEN(SOURCE!G2020)), "")&amp;
      TEXT(SOURCE!H2020,"??0")&amp;", "&amp; IF(SOURCE!$T$2-3 &gt;= 0, REPT(" ",SOURCE!$T$2-3), "")&amp;
      TEXT(SOURCE!I2020,"??0")&amp;", "&amp; IF(SOURCE!$U$2-3 &gt;= 0, REPT(" ",SOURCE!$U$2-3), "")&amp;
      SOURCE!J2020&amp;", "&amp; IF(SOURCE!$V$2-LEN(SOURCE!J2020) &gt;= 0, REPT(" ",SOURCE!$V$2-LEN(SOURCE!J2020)), "")&amp;
      SOURCE!K2020&amp;      IF(SOURCE!$W$2-LEN(SOURCE!K2020) &gt;= 0, REPT(" ",SOURCE!$W$2-LEN(SOURCE!K2020)), "")&amp;
  ", "&amp; SOURCE!L2020&amp;      IF(SOURCE!$Y$2-LEN(SOURCE!L2020) &gt;= 0, REPT(" ",SOURCE!$Y$2-LEN(SOURCE!L2020)), "")&amp;
      "},"&amp;IF(SOURCE!M2020&lt;&gt;"","   "&amp;SOURCE!M2020,"")
 )
)</f>
        <v>/* 2327 */  { fnT_ARROW,                   ITM_T_LLEFT_ARROW ,          STD_LEFT_ARROW STD_LEFT_ARROW,                 STD_LEFT_ARROW STD_LEFT_ARROW,                 0,       0,       CAT_NONE, SLS_UNCHANGED, US_UNCHANGED},</v>
      </c>
    </row>
    <row r="2021" spans="1:1">
      <c r="A2021" s="14" t="str">
        <f>IF(SOURCE!C2021&lt;0,VLOOKUP(SOURCE!C2021,lookups!A$1:B$25,2,0),
  IF(ISBLANK(SOURCE!C2021),
    "",
    "/* "&amp;TEXT(SOURCE!C2021,"???0")&amp;" *"&amp;
      SOURCE!D2021&amp;", "&amp; IF(SOURCE!$P$2-LEN(SOURCE!D2021) &gt;= 0, REPT(" ",SOURCE!$P$2-LEN(SOURCE!D2021)), "")&amp;
      SOURCE!E2021&amp;", "&amp; IF(SOURCE!$Q$2-LEN(SOURCE!E2021) &gt;= 0, REPT(" ",SOURCE!$Q$2-LEN(SOURCE!E2021)), "")&amp;
      SOURCE!F2021&amp;", "&amp; IF(SOURCE!$R$2-LEN(SOURCE!F2021) &gt;=0, REPT(" ",SOURCE!$R$2-LEN(SOURCE!F2021)), "")&amp;
      SOURCE!G2021&amp;", "&amp; IF(SOURCE!$S$2-LEN(SOURCE!G2021) &gt;= 0, REPT(" ",SOURCE!$S$2-LEN(SOURCE!G2021)), "")&amp;
      TEXT(SOURCE!H2021,"??0")&amp;", "&amp; IF(SOURCE!$T$2-3 &gt;= 0, REPT(" ",SOURCE!$T$2-3), "")&amp;
      TEXT(SOURCE!I2021,"??0")&amp;", "&amp; IF(SOURCE!$U$2-3 &gt;= 0, REPT(" ",SOURCE!$U$2-3), "")&amp;
      SOURCE!J2021&amp;", "&amp; IF(SOURCE!$V$2-LEN(SOURCE!J2021) &gt;= 0, REPT(" ",SOURCE!$V$2-LEN(SOURCE!J2021)), "")&amp;
      SOURCE!K2021&amp;      IF(SOURCE!$W$2-LEN(SOURCE!K2021) &gt;= 0, REPT(" ",SOURCE!$W$2-LEN(SOURCE!K2021)), "")&amp;
  ", "&amp; SOURCE!L2021&amp;      IF(SOURCE!$Y$2-LEN(SOURCE!L2021) &gt;= 0, REPT(" ",SOURCE!$Y$2-LEN(SOURCE!L2021)), "")&amp;
      "},"&amp;IF(SOURCE!M2021&lt;&gt;"","   "&amp;SOURCE!M2021,"")
 )
)</f>
        <v>/* 2328 */  { fnT_ARROW,                   ITM_T_RRIGHT_ARROW,          STD_RIGHT_ARROW STD_RIGHT_ARROW,               STD_RIGHT_ARROW STD_RIGHT_ARROW,               0,       0,       CAT_NONE, SLS_UNCHANGED, US_UNCHANGED},</v>
      </c>
    </row>
    <row r="2022" spans="1:1">
      <c r="A2022" s="14" t="str">
        <f>IF(SOURCE!C2022&lt;0,VLOOKUP(SOURCE!C2022,lookups!A$1:B$25,2,0),
  IF(ISBLANK(SOURCE!C2022),
    "",
    "/* "&amp;TEXT(SOURCE!C2022,"???0")&amp;" *"&amp;
      SOURCE!D2022&amp;", "&amp; IF(SOURCE!$P$2-LEN(SOURCE!D2022) &gt;= 0, REPT(" ",SOURCE!$P$2-LEN(SOURCE!D2022)), "")&amp;
      SOURCE!E2022&amp;", "&amp; IF(SOURCE!$Q$2-LEN(SOURCE!E2022) &gt;= 0, REPT(" ",SOURCE!$Q$2-LEN(SOURCE!E2022)), "")&amp;
      SOURCE!F2022&amp;", "&amp; IF(SOURCE!$R$2-LEN(SOURCE!F2022) &gt;=0, REPT(" ",SOURCE!$R$2-LEN(SOURCE!F2022)), "")&amp;
      SOURCE!G2022&amp;", "&amp; IF(SOURCE!$S$2-LEN(SOURCE!G2022) &gt;= 0, REPT(" ",SOURCE!$S$2-LEN(SOURCE!G2022)), "")&amp;
      TEXT(SOURCE!H2022,"??0")&amp;", "&amp; IF(SOURCE!$T$2-3 &gt;= 0, REPT(" ",SOURCE!$T$2-3), "")&amp;
      TEXT(SOURCE!I2022,"??0")&amp;", "&amp; IF(SOURCE!$U$2-3 &gt;= 0, REPT(" ",SOURCE!$U$2-3), "")&amp;
      SOURCE!J2022&amp;", "&amp; IF(SOURCE!$V$2-LEN(SOURCE!J2022) &gt;= 0, REPT(" ",SOURCE!$V$2-LEN(SOURCE!J2022)), "")&amp;
      SOURCE!K2022&amp;      IF(SOURCE!$W$2-LEN(SOURCE!K2022) &gt;= 0, REPT(" ",SOURCE!$W$2-LEN(SOURCE!K2022)), "")&amp;
  ", "&amp; SOURCE!L2022&amp;      IF(SOURCE!$Y$2-LEN(SOURCE!L2022) &gt;= 0, REPT(" ",SOURCE!$Y$2-LEN(SOURCE!L2022)), "")&amp;
      "},"&amp;IF(SOURCE!M2022&lt;&gt;"","   "&amp;SOURCE!M2022,"")
 )
)</f>
        <v>/* 2329 */  { fnJM,                        50,                          "DUMPMNU",                                     "DUMPMNU",                                     0,       0,       CAT_NONE, SLS_UNCHANGED, US_UNCHANGED},</v>
      </c>
    </row>
    <row r="2023" spans="1:1">
      <c r="A2023" s="14" t="str">
        <f>IF(SOURCE!C2023&lt;0,VLOOKUP(SOURCE!C2023,lookups!A$1:B$25,2,0),
  IF(ISBLANK(SOURCE!C2023),
    "",
    "/* "&amp;TEXT(SOURCE!C2023,"???0")&amp;" *"&amp;
      SOURCE!D2023&amp;", "&amp; IF(SOURCE!$P$2-LEN(SOURCE!D2023) &gt;= 0, REPT(" ",SOURCE!$P$2-LEN(SOURCE!D2023)), "")&amp;
      SOURCE!E2023&amp;", "&amp; IF(SOURCE!$Q$2-LEN(SOURCE!E2023) &gt;= 0, REPT(" ",SOURCE!$Q$2-LEN(SOURCE!E2023)), "")&amp;
      SOURCE!F2023&amp;", "&amp; IF(SOURCE!$R$2-LEN(SOURCE!F2023) &gt;=0, REPT(" ",SOURCE!$R$2-LEN(SOURCE!F2023)), "")&amp;
      SOURCE!G2023&amp;", "&amp; IF(SOURCE!$S$2-LEN(SOURCE!G2023) &gt;= 0, REPT(" ",SOURCE!$S$2-LEN(SOURCE!G2023)), "")&amp;
      TEXT(SOURCE!H2023,"??0")&amp;", "&amp; IF(SOURCE!$T$2-3 &gt;= 0, REPT(" ",SOURCE!$T$2-3), "")&amp;
      TEXT(SOURCE!I2023,"??0")&amp;", "&amp; IF(SOURCE!$U$2-3 &gt;= 0, REPT(" ",SOURCE!$U$2-3), "")&amp;
      SOURCE!J2023&amp;", "&amp; IF(SOURCE!$V$2-LEN(SOURCE!J2023) &gt;= 0, REPT(" ",SOURCE!$V$2-LEN(SOURCE!J2023)), "")&amp;
      SOURCE!K2023&amp;      IF(SOURCE!$W$2-LEN(SOURCE!K2023) &gt;= 0, REPT(" ",SOURCE!$W$2-LEN(SOURCE!K2023)), "")&amp;
  ", "&amp; SOURCE!L2023&amp;      IF(SOURCE!$Y$2-LEN(SOURCE!L2023) &gt;= 0, REPT(" ",SOURCE!$Y$2-LEN(SOURCE!L2023)), "")&amp;
      "},"&amp;IF(SOURCE!M2023&lt;&gt;"","   "&amp;SOURCE!M2023,"")
 )
)</f>
        <v>/* 2330 */  { fnXEQNEW,                    NOPARAM,                     "X.NEW",                                       "X.NEW",                                       0,       0,       CAT_NONE, SLS_UNCHANGED, US_UNCHANGED},</v>
      </c>
    </row>
    <row r="2024" spans="1:1">
      <c r="A2024" s="14" t="str">
        <f>IF(SOURCE!C2024&lt;0,VLOOKUP(SOURCE!C2024,lookups!A$1:B$25,2,0),
  IF(ISBLANK(SOURCE!C2024),
    "",
    "/* "&amp;TEXT(SOURCE!C2024,"???0")&amp;" *"&amp;
      SOURCE!D2024&amp;", "&amp; IF(SOURCE!$P$2-LEN(SOURCE!D2024) &gt;= 0, REPT(" ",SOURCE!$P$2-LEN(SOURCE!D2024)), "")&amp;
      SOURCE!E2024&amp;", "&amp; IF(SOURCE!$Q$2-LEN(SOURCE!E2024) &gt;= 0, REPT(" ",SOURCE!$Q$2-LEN(SOURCE!E2024)), "")&amp;
      SOURCE!F2024&amp;", "&amp; IF(SOURCE!$R$2-LEN(SOURCE!F2024) &gt;=0, REPT(" ",SOURCE!$R$2-LEN(SOURCE!F2024)), "")&amp;
      SOURCE!G2024&amp;", "&amp; IF(SOURCE!$S$2-LEN(SOURCE!G2024) &gt;= 0, REPT(" ",SOURCE!$S$2-LEN(SOURCE!G2024)), "")&amp;
      TEXT(SOURCE!H2024,"??0")&amp;", "&amp; IF(SOURCE!$T$2-3 &gt;= 0, REPT(" ",SOURCE!$T$2-3), "")&amp;
      TEXT(SOURCE!I2024,"??0")&amp;", "&amp; IF(SOURCE!$U$2-3 &gt;= 0, REPT(" ",SOURCE!$U$2-3), "")&amp;
      SOURCE!J2024&amp;", "&amp; IF(SOURCE!$V$2-LEN(SOURCE!J2024) &gt;= 0, REPT(" ",SOURCE!$V$2-LEN(SOURCE!J2024)), "")&amp;
      SOURCE!K2024&amp;      IF(SOURCE!$W$2-LEN(SOURCE!K2024) &gt;= 0, REPT(" ",SOURCE!$W$2-LEN(SOURCE!K2024)), "")&amp;
  ", "&amp; SOURCE!L2024&amp;      IF(SOURCE!$Y$2-LEN(SOURCE!L2024) &gt;= 0, REPT(" ",SOURCE!$Y$2-LEN(SOURCE!L2024)), "")&amp;
      "},"&amp;IF(SOURCE!M2024&lt;&gt;"","   "&amp;SOURCE!M2024,"")
 )
)</f>
        <v>/* 2331 */  { itemToBeCoded,               NOPARAM,                     "T.EDIT",                                      "T.EDIT",                                      0,       0,       CAT_MENU, SLS_UNCHANGED, US_UNCHANGED},</v>
      </c>
    </row>
    <row r="2025" spans="1:1">
      <c r="A2025" s="14" t="str">
        <f>IF(SOURCE!C2025&lt;0,VLOOKUP(SOURCE!C2025,lookups!A$1:B$25,2,0),
  IF(ISBLANK(SOURCE!C2025),
    "",
    "/* "&amp;TEXT(SOURCE!C2025,"???0")&amp;" *"&amp;
      SOURCE!D2025&amp;", "&amp; IF(SOURCE!$P$2-LEN(SOURCE!D2025) &gt;= 0, REPT(" ",SOURCE!$P$2-LEN(SOURCE!D2025)), "")&amp;
      SOURCE!E2025&amp;", "&amp; IF(SOURCE!$Q$2-LEN(SOURCE!E2025) &gt;= 0, REPT(" ",SOURCE!$Q$2-LEN(SOURCE!E2025)), "")&amp;
      SOURCE!F2025&amp;", "&amp; IF(SOURCE!$R$2-LEN(SOURCE!F2025) &gt;=0, REPT(" ",SOURCE!$R$2-LEN(SOURCE!F2025)), "")&amp;
      SOURCE!G2025&amp;", "&amp; IF(SOURCE!$S$2-LEN(SOURCE!G2025) &gt;= 0, REPT(" ",SOURCE!$S$2-LEN(SOURCE!G2025)), "")&amp;
      TEXT(SOURCE!H2025,"??0")&amp;", "&amp; IF(SOURCE!$T$2-3 &gt;= 0, REPT(" ",SOURCE!$T$2-3), "")&amp;
      TEXT(SOURCE!I2025,"??0")&amp;", "&amp; IF(SOURCE!$U$2-3 &gt;= 0, REPT(" ",SOURCE!$U$2-3), "")&amp;
      SOURCE!J2025&amp;", "&amp; IF(SOURCE!$V$2-LEN(SOURCE!J2025) &gt;= 0, REPT(" ",SOURCE!$V$2-LEN(SOURCE!J2025)), "")&amp;
      SOURCE!K2025&amp;      IF(SOURCE!$W$2-LEN(SOURCE!K2025) &gt;= 0, REPT(" ",SOURCE!$W$2-LEN(SOURCE!K2025)), "")&amp;
  ", "&amp; SOURCE!L2025&amp;      IF(SOURCE!$Y$2-LEN(SOURCE!L2025) &gt;= 0, REPT(" ",SOURCE!$Y$2-LEN(SOURCE!L2025)), "")&amp;
      "},"&amp;IF(SOURCE!M2025&lt;&gt;"","   "&amp;SOURCE!M2025,"")
 )
)</f>
        <v>/* 2332 */  { fnXEQMSAVE,                  TM_VALUE,                    "X.SAVE",                                      "X.SAVE",                                      1,      18,       CAT_NONE, SLS_UNCHANGED, US_UNCHANGED},</v>
      </c>
    </row>
    <row r="2026" spans="1:1">
      <c r="A2026" s="14" t="str">
        <f>IF(SOURCE!C2026&lt;0,VLOOKUP(SOURCE!C2026,lookups!A$1:B$25,2,0),
  IF(ISBLANK(SOURCE!C2026),
    "",
    "/* "&amp;TEXT(SOURCE!C2026,"???0")&amp;" *"&amp;
      SOURCE!D2026&amp;", "&amp; IF(SOURCE!$P$2-LEN(SOURCE!D2026) &gt;= 0, REPT(" ",SOURCE!$P$2-LEN(SOURCE!D2026)), "")&amp;
      SOURCE!E2026&amp;", "&amp; IF(SOURCE!$Q$2-LEN(SOURCE!E2026) &gt;= 0, REPT(" ",SOURCE!$Q$2-LEN(SOURCE!E2026)), "")&amp;
      SOURCE!F2026&amp;", "&amp; IF(SOURCE!$R$2-LEN(SOURCE!F2026) &gt;=0, REPT(" ",SOURCE!$R$2-LEN(SOURCE!F2026)), "")&amp;
      SOURCE!G2026&amp;", "&amp; IF(SOURCE!$S$2-LEN(SOURCE!G2026) &gt;= 0, REPT(" ",SOURCE!$S$2-LEN(SOURCE!G2026)), "")&amp;
      TEXT(SOURCE!H2026,"??0")&amp;", "&amp; IF(SOURCE!$T$2-3 &gt;= 0, REPT(" ",SOURCE!$T$2-3), "")&amp;
      TEXT(SOURCE!I2026,"??0")&amp;", "&amp; IF(SOURCE!$U$2-3 &gt;= 0, REPT(" ",SOURCE!$U$2-3), "")&amp;
      SOURCE!J2026&amp;", "&amp; IF(SOURCE!$V$2-LEN(SOURCE!J2026) &gt;= 0, REPT(" ",SOURCE!$V$2-LEN(SOURCE!J2026)), "")&amp;
      SOURCE!K2026&amp;      IF(SOURCE!$W$2-LEN(SOURCE!K2026) &gt;= 0, REPT(" ",SOURCE!$W$2-LEN(SOURCE!K2026)), "")&amp;
  ", "&amp; SOURCE!L2026&amp;      IF(SOURCE!$Y$2-LEN(SOURCE!L2026) &gt;= 0, REPT(" ",SOURCE!$Y$2-LEN(SOURCE!L2026)), "")&amp;
      "},"&amp;IF(SOURCE!M2026&lt;&gt;"","   "&amp;SOURCE!M2026,"")
 )
)</f>
        <v>/* 2333 */  { fnXEQMLOAD,                  TM_VALUE,                    "X.LOAD",                                      "X.LOAD",                                      1,      18,       CAT_NONE, SLS_UNCHANGED, US_ENABLED  },</v>
      </c>
    </row>
    <row r="2027" spans="1:1">
      <c r="A2027" s="14" t="str">
        <f>IF(SOURCE!C2027&lt;0,VLOOKUP(SOURCE!C2027,lookups!A$1:B$25,2,0),
  IF(ISBLANK(SOURCE!C2027),
    "",
    "/* "&amp;TEXT(SOURCE!C2027,"???0")&amp;" *"&amp;
      SOURCE!D2027&amp;", "&amp; IF(SOURCE!$P$2-LEN(SOURCE!D2027) &gt;= 0, REPT(" ",SOURCE!$P$2-LEN(SOURCE!D2027)), "")&amp;
      SOURCE!E2027&amp;", "&amp; IF(SOURCE!$Q$2-LEN(SOURCE!E2027) &gt;= 0, REPT(" ",SOURCE!$Q$2-LEN(SOURCE!E2027)), "")&amp;
      SOURCE!F2027&amp;", "&amp; IF(SOURCE!$R$2-LEN(SOURCE!F2027) &gt;=0, REPT(" ",SOURCE!$R$2-LEN(SOURCE!F2027)), "")&amp;
      SOURCE!G2027&amp;", "&amp; IF(SOURCE!$S$2-LEN(SOURCE!G2027) &gt;= 0, REPT(" ",SOURCE!$S$2-LEN(SOURCE!G2027)), "")&amp;
      TEXT(SOURCE!H2027,"??0")&amp;", "&amp; IF(SOURCE!$T$2-3 &gt;= 0, REPT(" ",SOURCE!$T$2-3), "")&amp;
      TEXT(SOURCE!I2027,"??0")&amp;", "&amp; IF(SOURCE!$U$2-3 &gt;= 0, REPT(" ",SOURCE!$U$2-3), "")&amp;
      SOURCE!J2027&amp;", "&amp; IF(SOURCE!$V$2-LEN(SOURCE!J2027) &gt;= 0, REPT(" ",SOURCE!$V$2-LEN(SOURCE!J2027)), "")&amp;
      SOURCE!K2027&amp;      IF(SOURCE!$W$2-LEN(SOURCE!K2027) &gt;= 0, REPT(" ",SOURCE!$W$2-LEN(SOURCE!K2027)), "")&amp;
  ", "&amp; SOURCE!L2027&amp;      IF(SOURCE!$Y$2-LEN(SOURCE!L2027) &gt;= 0, REPT(" ",SOURCE!$Y$2-LEN(SOURCE!L2027)), "")&amp;
      "},"&amp;IF(SOURCE!M2027&lt;&gt;"","   "&amp;SOURCE!M2027,"")
 )
)</f>
        <v>/* 2334 */  { fnXEQMEDIT,                  NOPARAM,                     "X.EDIT",                                      "X.EDIT",                                      0,       0,       CAT_NONE, SLS_UNCHANGED, US_UNCHANGED},</v>
      </c>
    </row>
    <row r="2028" spans="1:1">
      <c r="A2028" s="14" t="str">
        <f>IF(SOURCE!C2028&lt;0,VLOOKUP(SOURCE!C2028,lookups!A$1:B$25,2,0),
  IF(ISBLANK(SOURCE!C2028),
    "",
    "/* "&amp;TEXT(SOURCE!C2028,"???0")&amp;" *"&amp;
      SOURCE!D2028&amp;", "&amp; IF(SOURCE!$P$2-LEN(SOURCE!D2028) &gt;= 0, REPT(" ",SOURCE!$P$2-LEN(SOURCE!D2028)), "")&amp;
      SOURCE!E2028&amp;", "&amp; IF(SOURCE!$Q$2-LEN(SOURCE!E2028) &gt;= 0, REPT(" ",SOURCE!$Q$2-LEN(SOURCE!E2028)), "")&amp;
      SOURCE!F2028&amp;", "&amp; IF(SOURCE!$R$2-LEN(SOURCE!F2028) &gt;=0, REPT(" ",SOURCE!$R$2-LEN(SOURCE!F2028)), "")&amp;
      SOURCE!G2028&amp;", "&amp; IF(SOURCE!$S$2-LEN(SOURCE!G2028) &gt;= 0, REPT(" ",SOURCE!$S$2-LEN(SOURCE!G2028)), "")&amp;
      TEXT(SOURCE!H2028,"??0")&amp;", "&amp; IF(SOURCE!$T$2-3 &gt;= 0, REPT(" ",SOURCE!$T$2-3), "")&amp;
      TEXT(SOURCE!I2028,"??0")&amp;", "&amp; IF(SOURCE!$U$2-3 &gt;= 0, REPT(" ",SOURCE!$U$2-3), "")&amp;
      SOURCE!J2028&amp;", "&amp; IF(SOURCE!$V$2-LEN(SOURCE!J2028) &gt;= 0, REPT(" ",SOURCE!$V$2-LEN(SOURCE!J2028)), "")&amp;
      SOURCE!K2028&amp;      IF(SOURCE!$W$2-LEN(SOURCE!K2028) &gt;= 0, REPT(" ",SOURCE!$W$2-LEN(SOURCE!K2028)), "")&amp;
  ", "&amp; SOURCE!L2028&amp;      IF(SOURCE!$Y$2-LEN(SOURCE!L2028) &gt;= 0, REPT(" ",SOURCE!$Y$2-LEN(SOURCE!L2028)), "")&amp;
      "},"&amp;IF(SOURCE!M2028&lt;&gt;"","   "&amp;SOURCE!M2028,"")
 )
)</f>
        <v>/* 2335 */  { fnXEQMXXEQ,                  NOPARAM,                     "X.XEQ",                                       "X.XEQ",                                       0,       0,       CAT_NONE, SLS_UNCHANGED, US_UNCHANGED},</v>
      </c>
    </row>
    <row r="2029" spans="1:1">
      <c r="A2029" s="14" t="str">
        <f>IF(SOURCE!C2029&lt;0,VLOOKUP(SOURCE!C2029,lookups!A$1:B$25,2,0),
  IF(ISBLANK(SOURCE!C2029),
    "",
    "/* "&amp;TEXT(SOURCE!C2029,"???0")&amp;" *"&amp;
      SOURCE!D2029&amp;", "&amp; IF(SOURCE!$P$2-LEN(SOURCE!D2029) &gt;= 0, REPT(" ",SOURCE!$P$2-LEN(SOURCE!D2029)), "")&amp;
      SOURCE!E2029&amp;", "&amp; IF(SOURCE!$Q$2-LEN(SOURCE!E2029) &gt;= 0, REPT(" ",SOURCE!$Q$2-LEN(SOURCE!E2029)), "")&amp;
      SOURCE!F2029&amp;", "&amp; IF(SOURCE!$R$2-LEN(SOURCE!F2029) &gt;=0, REPT(" ",SOURCE!$R$2-LEN(SOURCE!F2029)), "")&amp;
      SOURCE!G2029&amp;", "&amp; IF(SOURCE!$S$2-LEN(SOURCE!G2029) &gt;= 0, REPT(" ",SOURCE!$S$2-LEN(SOURCE!G2029)), "")&amp;
      TEXT(SOURCE!H2029,"??0")&amp;", "&amp; IF(SOURCE!$T$2-3 &gt;= 0, REPT(" ",SOURCE!$T$2-3), "")&amp;
      TEXT(SOURCE!I2029,"??0")&amp;", "&amp; IF(SOURCE!$U$2-3 &gt;= 0, REPT(" ",SOURCE!$U$2-3), "")&amp;
      SOURCE!J2029&amp;", "&amp; IF(SOURCE!$V$2-LEN(SOURCE!J2029) &gt;= 0, REPT(" ",SOURCE!$V$2-LEN(SOURCE!J2029)), "")&amp;
      SOURCE!K2029&amp;      IF(SOURCE!$W$2-LEN(SOURCE!K2029) &gt;= 0, REPT(" ",SOURCE!$W$2-LEN(SOURCE!K2029)), "")&amp;
  ", "&amp; SOURCE!L2029&amp;      IF(SOURCE!$Y$2-LEN(SOURCE!L2029) &gt;= 0, REPT(" ",SOURCE!$Y$2-LEN(SOURCE!L2029)), "")&amp;
      "},"&amp;IF(SOURCE!M2029&lt;&gt;"","   "&amp;SOURCE!M2029,"")
 )
)</f>
        <v>/* 2336 */  { itemToBeCoded,               NOPARAM,                     "XXEQ",                                        "XXEQ",                                        0,       0,       CAT_MENU, SLS_UNCHANGED, US_UNCHANGED},</v>
      </c>
    </row>
    <row r="2030" spans="1:1">
      <c r="A2030" s="14" t="str">
        <f>IF(SOURCE!C2030&lt;0,VLOOKUP(SOURCE!C2030,lookups!A$1:B$25,2,0),
  IF(ISBLANK(SOURCE!C2030),
    "",
    "/* "&amp;TEXT(SOURCE!C2030,"???0")&amp;" *"&amp;
      SOURCE!D2030&amp;", "&amp; IF(SOURCE!$P$2-LEN(SOURCE!D2030) &gt;= 0, REPT(" ",SOURCE!$P$2-LEN(SOURCE!D2030)), "")&amp;
      SOURCE!E2030&amp;", "&amp; IF(SOURCE!$Q$2-LEN(SOURCE!E2030) &gt;= 0, REPT(" ",SOURCE!$Q$2-LEN(SOURCE!E2030)), "")&amp;
      SOURCE!F2030&amp;", "&amp; IF(SOURCE!$R$2-LEN(SOURCE!F2030) &gt;=0, REPT(" ",SOURCE!$R$2-LEN(SOURCE!F2030)), "")&amp;
      SOURCE!G2030&amp;", "&amp; IF(SOURCE!$S$2-LEN(SOURCE!G2030) &gt;= 0, REPT(" ",SOURCE!$S$2-LEN(SOURCE!G2030)), "")&amp;
      TEXT(SOURCE!H2030,"??0")&amp;", "&amp; IF(SOURCE!$T$2-3 &gt;= 0, REPT(" ",SOURCE!$T$2-3), "")&amp;
      TEXT(SOURCE!I2030,"??0")&amp;", "&amp; IF(SOURCE!$U$2-3 &gt;= 0, REPT(" ",SOURCE!$U$2-3), "")&amp;
      SOURCE!J2030&amp;", "&amp; IF(SOURCE!$V$2-LEN(SOURCE!J2030) &gt;= 0, REPT(" ",SOURCE!$V$2-LEN(SOURCE!J2030)), "")&amp;
      SOURCE!K2030&amp;      IF(SOURCE!$W$2-LEN(SOURCE!K2030) &gt;= 0, REPT(" ",SOURCE!$W$2-LEN(SOURCE!K2030)), "")&amp;
  ", "&amp; SOURCE!L2030&amp;      IF(SOURCE!$Y$2-LEN(SOURCE!L2030) &gt;= 0, REPT(" ",SOURCE!$Y$2-LEN(SOURCE!L2030)), "")&amp;
      "},"&amp;IF(SOURCE!M2030&lt;&gt;"","   "&amp;SOURCE!M2030,"")
 )
)</f>
        <v>/* 2337 */  { fnSetSetJM,                  JC_EXTENTX,                  "MAGN.X",                                      "MAGN.X",                                      0,       0,       CAT_NONE, SLS_UNCHANGED, US_UNCHANGED},</v>
      </c>
    </row>
    <row r="2031" spans="1:1">
      <c r="A2031" s="14" t="str">
        <f>IF(SOURCE!C2031&lt;0,VLOOKUP(SOURCE!C2031,lookups!A$1:B$25,2,0),
  IF(ISBLANK(SOURCE!C2031),
    "",
    "/* "&amp;TEXT(SOURCE!C2031,"???0")&amp;" *"&amp;
      SOURCE!D2031&amp;", "&amp; IF(SOURCE!$P$2-LEN(SOURCE!D2031) &gt;= 0, REPT(" ",SOURCE!$P$2-LEN(SOURCE!D2031)), "")&amp;
      SOURCE!E2031&amp;", "&amp; IF(SOURCE!$Q$2-LEN(SOURCE!E2031) &gt;= 0, REPT(" ",SOURCE!$Q$2-LEN(SOURCE!E2031)), "")&amp;
      SOURCE!F2031&amp;", "&amp; IF(SOURCE!$R$2-LEN(SOURCE!F2031) &gt;=0, REPT(" ",SOURCE!$R$2-LEN(SOURCE!F2031)), "")&amp;
      SOURCE!G2031&amp;", "&amp; IF(SOURCE!$S$2-LEN(SOURCE!G2031) &gt;= 0, REPT(" ",SOURCE!$S$2-LEN(SOURCE!G2031)), "")&amp;
      TEXT(SOURCE!H2031,"??0")&amp;", "&amp; IF(SOURCE!$T$2-3 &gt;= 0, REPT(" ",SOURCE!$T$2-3), "")&amp;
      TEXT(SOURCE!I2031,"??0")&amp;", "&amp; IF(SOURCE!$U$2-3 &gt;= 0, REPT(" ",SOURCE!$U$2-3), "")&amp;
      SOURCE!J2031&amp;", "&amp; IF(SOURCE!$V$2-LEN(SOURCE!J2031) &gt;= 0, REPT(" ",SOURCE!$V$2-LEN(SOURCE!J2031)), "")&amp;
      SOURCE!K2031&amp;      IF(SOURCE!$W$2-LEN(SOURCE!K2031) &gt;= 0, REPT(" ",SOURCE!$W$2-LEN(SOURCE!K2031)), "")&amp;
  ", "&amp; SOURCE!L2031&amp;      IF(SOURCE!$Y$2-LEN(SOURCE!L2031) &gt;= 0, REPT(" ",SOURCE!$Y$2-LEN(SOURCE!L2031)), "")&amp;
      "},"&amp;IF(SOURCE!M2031&lt;&gt;"","   "&amp;SOURCE!M2031,"")
 )
)</f>
        <v>/* 2338 */  { fnSetSetJM,                  JC_EXTENTY,                  "MAGN.Y",                                      "MAGN.Y",                                      0,       0,       CAT_NONE, SLS_UNCHANGED, US_UNCHANGED},</v>
      </c>
    </row>
    <row r="2032" spans="1:1">
      <c r="A2032" s="14" t="str">
        <f>IF(SOURCE!C2032&lt;0,VLOOKUP(SOURCE!C2032,lookups!A$1:B$25,2,0),
  IF(ISBLANK(SOURCE!C2032),
    "",
    "/* "&amp;TEXT(SOURCE!C2032,"???0")&amp;" *"&amp;
      SOURCE!D2032&amp;", "&amp; IF(SOURCE!$P$2-LEN(SOURCE!D2032) &gt;= 0, REPT(" ",SOURCE!$P$2-LEN(SOURCE!D2032)), "")&amp;
      SOURCE!E2032&amp;", "&amp; IF(SOURCE!$Q$2-LEN(SOURCE!E2032) &gt;= 0, REPT(" ",SOURCE!$Q$2-LEN(SOURCE!E2032)), "")&amp;
      SOURCE!F2032&amp;", "&amp; IF(SOURCE!$R$2-LEN(SOURCE!F2032) &gt;=0, REPT(" ",SOURCE!$R$2-LEN(SOURCE!F2032)), "")&amp;
      SOURCE!G2032&amp;", "&amp; IF(SOURCE!$S$2-LEN(SOURCE!G2032) &gt;= 0, REPT(" ",SOURCE!$S$2-LEN(SOURCE!G2032)), "")&amp;
      TEXT(SOURCE!H2032,"??0")&amp;", "&amp; IF(SOURCE!$T$2-3 &gt;= 0, REPT(" ",SOURCE!$T$2-3), "")&amp;
      TEXT(SOURCE!I2032,"??0")&amp;", "&amp; IF(SOURCE!$U$2-3 &gt;= 0, REPT(" ",SOURCE!$U$2-3), "")&amp;
      SOURCE!J2032&amp;", "&amp; IF(SOURCE!$V$2-LEN(SOURCE!J2032) &gt;= 0, REPT(" ",SOURCE!$V$2-LEN(SOURCE!J2032)), "")&amp;
      SOURCE!K2032&amp;      IF(SOURCE!$W$2-LEN(SOURCE!K2032) &gt;= 0, REPT(" ",SOURCE!$W$2-LEN(SOURCE!K2032)), "")&amp;
  ", "&amp; SOURCE!L2032&amp;      IF(SOURCE!$Y$2-LEN(SOURCE!L2032) &gt;= 0, REPT(" ",SOURCE!$Y$2-LEN(SOURCE!L2032)), "")&amp;
      "},"&amp;IF(SOURCE!M2032&lt;&gt;"","   "&amp;SOURCE!M2032,"")
 )
)</f>
        <v>/* 2339 */  { fnAngularModeJM,             AM_DEGREE,                   STD_RIGHT_DOUBLE_ANGLE "DEG",                  STD_RIGHT_DOUBLE_ANGLE "DEG",                  0,       0,       CAT_FNCT, SLS_UNCHANGED, US_ENABLED  },</v>
      </c>
    </row>
    <row r="2033" spans="1:1">
      <c r="A2033" s="14" t="str">
        <f>IF(SOURCE!C2033&lt;0,VLOOKUP(SOURCE!C2033,lookups!A$1:B$25,2,0),
  IF(ISBLANK(SOURCE!C2033),
    "",
    "/* "&amp;TEXT(SOURCE!C2033,"???0")&amp;" *"&amp;
      SOURCE!D2033&amp;", "&amp; IF(SOURCE!$P$2-LEN(SOURCE!D2033) &gt;= 0, REPT(" ",SOURCE!$P$2-LEN(SOURCE!D2033)), "")&amp;
      SOURCE!E2033&amp;", "&amp; IF(SOURCE!$Q$2-LEN(SOURCE!E2033) &gt;= 0, REPT(" ",SOURCE!$Q$2-LEN(SOURCE!E2033)), "")&amp;
      SOURCE!F2033&amp;", "&amp; IF(SOURCE!$R$2-LEN(SOURCE!F2033) &gt;=0, REPT(" ",SOURCE!$R$2-LEN(SOURCE!F2033)), "")&amp;
      SOURCE!G2033&amp;", "&amp; IF(SOURCE!$S$2-LEN(SOURCE!G2033) &gt;= 0, REPT(" ",SOURCE!$S$2-LEN(SOURCE!G2033)), "")&amp;
      TEXT(SOURCE!H2033,"??0")&amp;", "&amp; IF(SOURCE!$T$2-3 &gt;= 0, REPT(" ",SOURCE!$T$2-3), "")&amp;
      TEXT(SOURCE!I2033,"??0")&amp;", "&amp; IF(SOURCE!$U$2-3 &gt;= 0, REPT(" ",SOURCE!$U$2-3), "")&amp;
      SOURCE!J2033&amp;", "&amp; IF(SOURCE!$V$2-LEN(SOURCE!J2033) &gt;= 0, REPT(" ",SOURCE!$V$2-LEN(SOURCE!J2033)), "")&amp;
      SOURCE!K2033&amp;      IF(SOURCE!$W$2-LEN(SOURCE!K2033) &gt;= 0, REPT(" ",SOURCE!$W$2-LEN(SOURCE!K2033)), "")&amp;
  ", "&amp; SOURCE!L2033&amp;      IF(SOURCE!$Y$2-LEN(SOURCE!L2033) &gt;= 0, REPT(" ",SOURCE!$Y$2-LEN(SOURCE!L2033)), "")&amp;
      "},"&amp;IF(SOURCE!M2033&lt;&gt;"","   "&amp;SOURCE!M2033,"")
 )
)</f>
        <v>/* 2340 */  { fnAngularModeJM,             AM_DMS,                      STD_RIGHT_DOUBLE_ANGLE "D.MS",                 STD_RIGHT_DOUBLE_ANGLE "d.ms",                 0,       0,       CAT_FNCT, SLS_UNCHANGED, US_ENABLED  },</v>
      </c>
    </row>
    <row r="2034" spans="1:1">
      <c r="A2034" s="14" t="str">
        <f>IF(SOURCE!C2034&lt;0,VLOOKUP(SOURCE!C2034,lookups!A$1:B$25,2,0),
  IF(ISBLANK(SOURCE!C2034),
    "",
    "/* "&amp;TEXT(SOURCE!C2034,"???0")&amp;" *"&amp;
      SOURCE!D2034&amp;", "&amp; IF(SOURCE!$P$2-LEN(SOURCE!D2034) &gt;= 0, REPT(" ",SOURCE!$P$2-LEN(SOURCE!D2034)), "")&amp;
      SOURCE!E2034&amp;", "&amp; IF(SOURCE!$Q$2-LEN(SOURCE!E2034) &gt;= 0, REPT(" ",SOURCE!$Q$2-LEN(SOURCE!E2034)), "")&amp;
      SOURCE!F2034&amp;", "&amp; IF(SOURCE!$R$2-LEN(SOURCE!F2034) &gt;=0, REPT(" ",SOURCE!$R$2-LEN(SOURCE!F2034)), "")&amp;
      SOURCE!G2034&amp;", "&amp; IF(SOURCE!$S$2-LEN(SOURCE!G2034) &gt;= 0, REPT(" ",SOURCE!$S$2-LEN(SOURCE!G2034)), "")&amp;
      TEXT(SOURCE!H2034,"??0")&amp;", "&amp; IF(SOURCE!$T$2-3 &gt;= 0, REPT(" ",SOURCE!$T$2-3), "")&amp;
      TEXT(SOURCE!I2034,"??0")&amp;", "&amp; IF(SOURCE!$U$2-3 &gt;= 0, REPT(" ",SOURCE!$U$2-3), "")&amp;
      SOURCE!J2034&amp;", "&amp; IF(SOURCE!$V$2-LEN(SOURCE!J2034) &gt;= 0, REPT(" ",SOURCE!$V$2-LEN(SOURCE!J2034)), "")&amp;
      SOURCE!K2034&amp;      IF(SOURCE!$W$2-LEN(SOURCE!K2034) &gt;= 0, REPT(" ",SOURCE!$W$2-LEN(SOURCE!K2034)), "")&amp;
  ", "&amp; SOURCE!L2034&amp;      IF(SOURCE!$Y$2-LEN(SOURCE!L2034) &gt;= 0, REPT(" ",SOURCE!$Y$2-LEN(SOURCE!L2034)), "")&amp;
      "},"&amp;IF(SOURCE!M2034&lt;&gt;"","   "&amp;SOURCE!M2034,"")
 )
)</f>
        <v>/* 2341 */  { fnAngularModeJM,             AM_GRAD,                     STD_RIGHT_DOUBLE_ANGLE "GRAD",                 STD_RIGHT_DOUBLE_ANGLE "GRAD",                 0,       0,       CAT_FNCT, SLS_UNCHANGED, US_ENABLED  },</v>
      </c>
    </row>
    <row r="2035" spans="1:1">
      <c r="A2035" s="14" t="str">
        <f>IF(SOURCE!C2035&lt;0,VLOOKUP(SOURCE!C2035,lookups!A$1:B$25,2,0),
  IF(ISBLANK(SOURCE!C2035),
    "",
    "/* "&amp;TEXT(SOURCE!C2035,"???0")&amp;" *"&amp;
      SOURCE!D2035&amp;", "&amp; IF(SOURCE!$P$2-LEN(SOURCE!D2035) &gt;= 0, REPT(" ",SOURCE!$P$2-LEN(SOURCE!D2035)), "")&amp;
      SOURCE!E2035&amp;", "&amp; IF(SOURCE!$Q$2-LEN(SOURCE!E2035) &gt;= 0, REPT(" ",SOURCE!$Q$2-LEN(SOURCE!E2035)), "")&amp;
      SOURCE!F2035&amp;", "&amp; IF(SOURCE!$R$2-LEN(SOURCE!F2035) &gt;=0, REPT(" ",SOURCE!$R$2-LEN(SOURCE!F2035)), "")&amp;
      SOURCE!G2035&amp;", "&amp; IF(SOURCE!$S$2-LEN(SOURCE!G2035) &gt;= 0, REPT(" ",SOURCE!$S$2-LEN(SOURCE!G2035)), "")&amp;
      TEXT(SOURCE!H2035,"??0")&amp;", "&amp; IF(SOURCE!$T$2-3 &gt;= 0, REPT(" ",SOURCE!$T$2-3), "")&amp;
      TEXT(SOURCE!I2035,"??0")&amp;", "&amp; IF(SOURCE!$U$2-3 &gt;= 0, REPT(" ",SOURCE!$U$2-3), "")&amp;
      SOURCE!J2035&amp;", "&amp; IF(SOURCE!$V$2-LEN(SOURCE!J2035) &gt;= 0, REPT(" ",SOURCE!$V$2-LEN(SOURCE!J2035)), "")&amp;
      SOURCE!K2035&amp;      IF(SOURCE!$W$2-LEN(SOURCE!K2035) &gt;= 0, REPT(" ",SOURCE!$W$2-LEN(SOURCE!K2035)), "")&amp;
  ", "&amp; SOURCE!L2035&amp;      IF(SOURCE!$Y$2-LEN(SOURCE!L2035) &gt;= 0, REPT(" ",SOURCE!$Y$2-LEN(SOURCE!L2035)), "")&amp;
      "},"&amp;IF(SOURCE!M2035&lt;&gt;"","   "&amp;SOURCE!M2035,"")
 )
)</f>
        <v>/* 2342 */  { fnAngularModeJM,             AM_MULTPI,                   STD_RIGHT_DOUBLE_ANGLE "MUL" STD_pi,           STD_RIGHT_DOUBLE_ANGLE "MUL" STD_pi,           0,       0,       CAT_FNCT, SLS_UNCHANGED, US_ENABLED  },</v>
      </c>
    </row>
    <row r="2036" spans="1:1">
      <c r="A2036" s="14" t="str">
        <f>IF(SOURCE!C2036&lt;0,VLOOKUP(SOURCE!C2036,lookups!A$1:B$25,2,0),
  IF(ISBLANK(SOURCE!C2036),
    "",
    "/* "&amp;TEXT(SOURCE!C2036,"???0")&amp;" *"&amp;
      SOURCE!D2036&amp;", "&amp; IF(SOURCE!$P$2-LEN(SOURCE!D2036) &gt;= 0, REPT(" ",SOURCE!$P$2-LEN(SOURCE!D2036)), "")&amp;
      SOURCE!E2036&amp;", "&amp; IF(SOURCE!$Q$2-LEN(SOURCE!E2036) &gt;= 0, REPT(" ",SOURCE!$Q$2-LEN(SOURCE!E2036)), "")&amp;
      SOURCE!F2036&amp;", "&amp; IF(SOURCE!$R$2-LEN(SOURCE!F2036) &gt;=0, REPT(" ",SOURCE!$R$2-LEN(SOURCE!F2036)), "")&amp;
      SOURCE!G2036&amp;", "&amp; IF(SOURCE!$S$2-LEN(SOURCE!G2036) &gt;= 0, REPT(" ",SOURCE!$S$2-LEN(SOURCE!G2036)), "")&amp;
      TEXT(SOURCE!H2036,"??0")&amp;", "&amp; IF(SOURCE!$T$2-3 &gt;= 0, REPT(" ",SOURCE!$T$2-3), "")&amp;
      TEXT(SOURCE!I2036,"??0")&amp;", "&amp; IF(SOURCE!$U$2-3 &gt;= 0, REPT(" ",SOURCE!$U$2-3), "")&amp;
      SOURCE!J2036&amp;", "&amp; IF(SOURCE!$V$2-LEN(SOURCE!J2036) &gt;= 0, REPT(" ",SOURCE!$V$2-LEN(SOURCE!J2036)), "")&amp;
      SOURCE!K2036&amp;      IF(SOURCE!$W$2-LEN(SOURCE!K2036) &gt;= 0, REPT(" ",SOURCE!$W$2-LEN(SOURCE!K2036)), "")&amp;
  ", "&amp; SOURCE!L2036&amp;      IF(SOURCE!$Y$2-LEN(SOURCE!L2036) &gt;= 0, REPT(" ",SOURCE!$Y$2-LEN(SOURCE!L2036)), "")&amp;
      "},"&amp;IF(SOURCE!M2036&lt;&gt;"","   "&amp;SOURCE!M2036,"")
 )
)</f>
        <v>/* 2343 */  { fnAngularModeJM,             AM_RADIAN,                   STD_RIGHT_DOUBLE_ANGLE "RAD",                  STD_RIGHT_DOUBLE_ANGLE "RAD",                  0,       0,       CAT_FNCT, SLS_UNCHANGED, US_ENABLED  },</v>
      </c>
    </row>
    <row r="2037" spans="1:1">
      <c r="A2037" s="14" t="str">
        <f>IF(SOURCE!C2037&lt;0,VLOOKUP(SOURCE!C2037,lookups!A$1:B$25,2,0),
  IF(ISBLANK(SOURCE!C2037),
    "",
    "/* "&amp;TEXT(SOURCE!C2037,"???0")&amp;" *"&amp;
      SOURCE!D2037&amp;", "&amp; IF(SOURCE!$P$2-LEN(SOURCE!D2037) &gt;= 0, REPT(" ",SOURCE!$P$2-LEN(SOURCE!D2037)), "")&amp;
      SOURCE!E2037&amp;", "&amp; IF(SOURCE!$Q$2-LEN(SOURCE!E2037) &gt;= 0, REPT(" ",SOURCE!$Q$2-LEN(SOURCE!E2037)), "")&amp;
      SOURCE!F2037&amp;", "&amp; IF(SOURCE!$R$2-LEN(SOURCE!F2037) &gt;=0, REPT(" ",SOURCE!$R$2-LEN(SOURCE!F2037)), "")&amp;
      SOURCE!G2037&amp;", "&amp; IF(SOURCE!$S$2-LEN(SOURCE!G2037) &gt;= 0, REPT(" ",SOURCE!$S$2-LEN(SOURCE!G2037)), "")&amp;
      TEXT(SOURCE!H2037,"??0")&amp;", "&amp; IF(SOURCE!$T$2-3 &gt;= 0, REPT(" ",SOURCE!$T$2-3), "")&amp;
      TEXT(SOURCE!I2037,"??0")&amp;", "&amp; IF(SOURCE!$U$2-3 &gt;= 0, REPT(" ",SOURCE!$U$2-3), "")&amp;
      SOURCE!J2037&amp;", "&amp; IF(SOURCE!$V$2-LEN(SOURCE!J2037) &gt;= 0, REPT(" ",SOURCE!$V$2-LEN(SOURCE!J2037)), "")&amp;
      SOURCE!K2037&amp;      IF(SOURCE!$W$2-LEN(SOURCE!K2037) &gt;= 0, REPT(" ",SOURCE!$W$2-LEN(SOURCE!K2037)), "")&amp;
  ", "&amp; SOURCE!L2037&amp;      IF(SOURCE!$Y$2-LEN(SOURCE!L2037) &gt;= 0, REPT(" ",SOURCE!$Y$2-LEN(SOURCE!L2037)), "")&amp;
      "},"&amp;IF(SOURCE!M2037&lt;&gt;"","   "&amp;SOURCE!M2037,"")
 )
)</f>
        <v>/* 2344 */  { fnAngularModeJM,             AM_HMS,                      STD_RIGHT_DOUBLE_ANGLE "H.MS",                 STD_RIGHT_DOUBLE_ANGLE "h.ms",                 0,       0,       CAT_FNCT, SLS_UNCHANGED, US_ENABLED  },</v>
      </c>
    </row>
    <row r="2038" spans="1:1">
      <c r="A2038" s="14" t="str">
        <f>IF(SOURCE!C2038&lt;0,VLOOKUP(SOURCE!C2038,lookups!A$1:B$25,2,0),
  IF(ISBLANK(SOURCE!C2038),
    "",
    "/* "&amp;TEXT(SOURCE!C2038,"???0")&amp;" *"&amp;
      SOURCE!D2038&amp;", "&amp; IF(SOURCE!$P$2-LEN(SOURCE!D2038) &gt;= 0, REPT(" ",SOURCE!$P$2-LEN(SOURCE!D2038)), "")&amp;
      SOURCE!E2038&amp;", "&amp; IF(SOURCE!$Q$2-LEN(SOURCE!E2038) &gt;= 0, REPT(" ",SOURCE!$Q$2-LEN(SOURCE!E2038)), "")&amp;
      SOURCE!F2038&amp;", "&amp; IF(SOURCE!$R$2-LEN(SOURCE!F2038) &gt;=0, REPT(" ",SOURCE!$R$2-LEN(SOURCE!F2038)), "")&amp;
      SOURCE!G2038&amp;", "&amp; IF(SOURCE!$S$2-LEN(SOURCE!G2038) &gt;= 0, REPT(" ",SOURCE!$S$2-LEN(SOURCE!G2038)), "")&amp;
      TEXT(SOURCE!H2038,"??0")&amp;", "&amp; IF(SOURCE!$T$2-3 &gt;= 0, REPT(" ",SOURCE!$T$2-3), "")&amp;
      TEXT(SOURCE!I2038,"??0")&amp;", "&amp; IF(SOURCE!$U$2-3 &gt;= 0, REPT(" ",SOURCE!$U$2-3), "")&amp;
      SOURCE!J2038&amp;", "&amp; IF(SOURCE!$V$2-LEN(SOURCE!J2038) &gt;= 0, REPT(" ",SOURCE!$V$2-LEN(SOURCE!J2038)), "")&amp;
      SOURCE!K2038&amp;      IF(SOURCE!$W$2-LEN(SOURCE!K2038) &gt;= 0, REPT(" ",SOURCE!$W$2-LEN(SOURCE!K2038)), "")&amp;
      "},"&amp;IF(SOURCE!M2038&lt;&gt;"","   "&amp;SOURCE!M2038,"")
 )
)</f>
        <v/>
      </c>
    </row>
    <row r="2039" spans="1:1">
      <c r="A2039" s="14" t="str">
        <f>IF(SOURCE!C2039&lt;0,VLOOKUP(SOURCE!C2039,lookups!A$1:B$25,2,0),
  IF(ISBLANK(SOURCE!C2039),
    "",
    "/* "&amp;TEXT(SOURCE!C2039,"???0")&amp;" *"&amp;
      SOURCE!D2039&amp;", "&amp; IF(SOURCE!$P$2-LEN(SOURCE!D2039) &gt;= 0, REPT(" ",SOURCE!$P$2-LEN(SOURCE!D2039)), "")&amp;
      SOURCE!E2039&amp;", "&amp; IF(SOURCE!$Q$2-LEN(SOURCE!E2039) &gt;= 0, REPT(" ",SOURCE!$Q$2-LEN(SOURCE!E2039)), "")&amp;
      SOURCE!F2039&amp;", "&amp; IF(SOURCE!$R$2-LEN(SOURCE!F2039) &gt;=0, REPT(" ",SOURCE!$R$2-LEN(SOURCE!F2039)), "")&amp;
      SOURCE!G2039&amp;", "&amp; IF(SOURCE!$S$2-LEN(SOURCE!G2039) &gt;= 0, REPT(" ",SOURCE!$S$2-LEN(SOURCE!G2039)), "")&amp;
      TEXT(SOURCE!H2039,"??0")&amp;", "&amp; IF(SOURCE!$T$2-3 &gt;= 0, REPT(" ",SOURCE!$T$2-3), "")&amp;
      TEXT(SOURCE!I2039,"??0")&amp;", "&amp; IF(SOURCE!$U$2-3 &gt;= 0, REPT(" ",SOURCE!$U$2-3), "")&amp;
      SOURCE!J2039&amp;", "&amp; IF(SOURCE!$V$2-LEN(SOURCE!J2039) &gt;= 0, REPT(" ",SOURCE!$V$2-LEN(SOURCE!J2039)), "")&amp;
      SOURCE!K2039&amp;      IF(SOURCE!$W$2-LEN(SOURCE!K2039) &gt;= 0, REPT(" ",SOURCE!$W$2-LEN(SOURCE!K2039)), "")&amp;
      "},"&amp;IF(SOURCE!M2039&lt;&gt;"","   "&amp;SOURCE!M2039,"")
 )
)</f>
        <v/>
      </c>
    </row>
    <row r="2040" spans="1:1">
      <c r="A2040" s="14" t="str">
        <f>IF(SOURCE!C2040&lt;0,VLOOKUP(SOURCE!C2040,lookups!A$1:B$25,2,0),
  IF(ISBLANK(SOURCE!C2040),
    "",
    "/* "&amp;TEXT(SOURCE!C2040,"???0")&amp;" *"&amp;
      SOURCE!D2040&amp;", "&amp; IF(SOURCE!$P$2-LEN(SOURCE!D2040) &gt;= 0, REPT(" ",SOURCE!$P$2-LEN(SOURCE!D2040)), "")&amp;
      SOURCE!E2040&amp;", "&amp; IF(SOURCE!$Q$2-LEN(SOURCE!E2040) &gt;= 0, REPT(" ",SOURCE!$Q$2-LEN(SOURCE!E2040)), "")&amp;
      SOURCE!F2040&amp;", "&amp; IF(SOURCE!$R$2-LEN(SOURCE!F2040) &gt;=0, REPT(" ",SOURCE!$R$2-LEN(SOURCE!F2040)), "")&amp;
      SOURCE!G2040&amp;", "&amp; IF(SOURCE!$S$2-LEN(SOURCE!G2040) &gt;= 0, REPT(" ",SOURCE!$S$2-LEN(SOURCE!G2040)), "")&amp;
      TEXT(SOURCE!H2040,"??0")&amp;", "&amp; IF(SOURCE!$T$2-3 &gt;= 0, REPT(" ",SOURCE!$T$2-3), "")&amp;
      TEXT(SOURCE!I2040,"??0")&amp;", "&amp; IF(SOURCE!$U$2-3 &gt;= 0, REPT(" ",SOURCE!$U$2-3), "")&amp;
      SOURCE!J2040&amp;", "&amp; IF(SOURCE!$V$2-LEN(SOURCE!J2040) &gt;= 0, REPT(" ",SOURCE!$V$2-LEN(SOURCE!J2040)), "")&amp;
      SOURCE!K2040&amp;      IF(SOURCE!$W$2-LEN(SOURCE!K2040) &gt;= 0, REPT(" ",SOURCE!$W$2-LEN(SOURCE!K2040)), "")&amp;
      "},"&amp;IF(SOURCE!M2040&lt;&gt;"","   "&amp;SOURCE!M2040,"")
 )
)</f>
        <v/>
      </c>
    </row>
    <row r="2041" spans="1:1">
      <c r="A2041" s="14" t="str">
        <f>IF(SOURCE!C2041&lt;0,VLOOKUP(SOURCE!C2041,lookups!A$1:B$25,2,0),
  IF(ISBLANK(SOURCE!C2041),
    "",
    "/* "&amp;TEXT(SOURCE!C2041,"???0")&amp;" *"&amp;
      SOURCE!D2041&amp;", "&amp; IF(SOURCE!$P$2-LEN(SOURCE!D2041) &gt;= 0, REPT(" ",SOURCE!$P$2-LEN(SOURCE!D2041)), "")&amp;
      SOURCE!E2041&amp;", "&amp; IF(SOURCE!$Q$2-LEN(SOURCE!E2041) &gt;= 0, REPT(" ",SOURCE!$Q$2-LEN(SOURCE!E2041)), "")&amp;
      SOURCE!F2041&amp;", "&amp; IF(SOURCE!$R$2-LEN(SOURCE!F2041) &gt;=0, REPT(" ",SOURCE!$R$2-LEN(SOURCE!F2041)), "")&amp;
      SOURCE!G2041&amp;", "&amp; IF(SOURCE!$S$2-LEN(SOURCE!G2041) &gt;= 0, REPT(" ",SOURCE!$S$2-LEN(SOURCE!G2041)), "")&amp;
      TEXT(SOURCE!H2041,"??0")&amp;", "&amp; IF(SOURCE!$T$2-3 &gt;= 0, REPT(" ",SOURCE!$T$2-3), "")&amp;
      TEXT(SOURCE!I2041,"??0")&amp;", "&amp; IF(SOURCE!$U$2-3 &gt;= 0, REPT(" ",SOURCE!$U$2-3), "")&amp;
      SOURCE!J2041&amp;", "&amp; IF(SOURCE!$V$2-LEN(SOURCE!J2041) &gt;= 0, REPT(" ",SOURCE!$V$2-LEN(SOURCE!J2041)), "")&amp;
      SOURCE!K2041&amp;      IF(SOURCE!$W$2-LEN(SOURCE!K2041) &gt;= 0, REPT(" ",SOURCE!$W$2-LEN(SOURCE!K2041)), "")&amp;
      "},"&amp;IF(SOURCE!M2041&lt;&gt;"","   "&amp;SOURCE!M2041,"")
 )
)</f>
        <v/>
      </c>
    </row>
    <row r="2042" spans="1:1">
      <c r="A2042" s="14" t="str">
        <f>IF(SOURCE!C2042&lt;0,VLOOKUP(SOURCE!C2042,lookups!A$1:B$25,2,0),
  IF(ISBLANK(SOURCE!C2042),
    "",
    "/* "&amp;TEXT(SOURCE!C2042,"???0")&amp;" *"&amp;
      SOURCE!D2042&amp;", "&amp; IF(SOURCE!$P$2-LEN(SOURCE!D2042) &gt;= 0, REPT(" ",SOURCE!$P$2-LEN(SOURCE!D2042)), "")&amp;
      SOURCE!E2042&amp;", "&amp; IF(SOURCE!$Q$2-LEN(SOURCE!E2042) &gt;= 0, REPT(" ",SOURCE!$Q$2-LEN(SOURCE!E2042)), "")&amp;
      SOURCE!F2042&amp;", "&amp; IF(SOURCE!$R$2-LEN(SOURCE!F2042) &gt;=0, REPT(" ",SOURCE!$R$2-LEN(SOURCE!F2042)), "")&amp;
      SOURCE!G2042&amp;", "&amp; IF(SOURCE!$S$2-LEN(SOURCE!G2042) &gt;= 0, REPT(" ",SOURCE!$S$2-LEN(SOURCE!G2042)), "")&amp;
      TEXT(SOURCE!H2042,"??0")&amp;", "&amp; IF(SOURCE!$T$2-3 &gt;= 0, REPT(" ",SOURCE!$T$2-3), "")&amp;
      TEXT(SOURCE!I2042,"??0")&amp;", "&amp; IF(SOURCE!$U$2-3 &gt;= 0, REPT(" ",SOURCE!$U$2-3), "")&amp;
      SOURCE!J2042&amp;", "&amp; IF(SOURCE!$V$2-LEN(SOURCE!J2042) &gt;= 0, REPT(" ",SOURCE!$V$2-LEN(SOURCE!J2042)), "")&amp;
      SOURCE!K2042&amp;      IF(SOURCE!$W$2-LEN(SOURCE!K2042) &gt;= 0, REPT(" ",SOURCE!$W$2-LEN(SOURCE!K2042)), "")&amp;
      "},"&amp;IF(SOURCE!M2042&lt;&gt;"","   "&amp;SOURCE!M2042,"")
 )
)</f>
        <v/>
      </c>
    </row>
    <row r="2043" spans="1:1">
      <c r="A2043" s="14" t="str">
        <f>IF(SOURCE!C2043&lt;0,VLOOKUP(SOURCE!C2043,lookups!A$1:B$25,2,0),
  IF(ISBLANK(SOURCE!C2043),
    "",
    "/* "&amp;TEXT(SOURCE!C2043,"???0")&amp;" *"&amp;
      SOURCE!D2043&amp;", "&amp; IF(SOURCE!$P$2-LEN(SOURCE!D2043) &gt;= 0, REPT(" ",SOURCE!$P$2-LEN(SOURCE!D2043)), "")&amp;
      SOURCE!E2043&amp;", "&amp; IF(SOURCE!$Q$2-LEN(SOURCE!E2043) &gt;= 0, REPT(" ",SOURCE!$Q$2-LEN(SOURCE!E2043)), "")&amp;
      SOURCE!F2043&amp;", "&amp; IF(SOURCE!$R$2-LEN(SOURCE!F2043) &gt;=0, REPT(" ",SOURCE!$R$2-LEN(SOURCE!F2043)), "")&amp;
      SOURCE!G2043&amp;", "&amp; IF(SOURCE!$S$2-LEN(SOURCE!G2043) &gt;= 0, REPT(" ",SOURCE!$S$2-LEN(SOURCE!G2043)), "")&amp;
      TEXT(SOURCE!H2043,"??0")&amp;", "&amp; IF(SOURCE!$T$2-3 &gt;= 0, REPT(" ",SOURCE!$T$2-3), "")&amp;
      TEXT(SOURCE!I2043,"??0")&amp;", "&amp; IF(SOURCE!$U$2-3 &gt;= 0, REPT(" ",SOURCE!$U$2-3), "")&amp;
      SOURCE!J2043&amp;", "&amp; IF(SOURCE!$V$2-LEN(SOURCE!J2043) &gt;= 0, REPT(" ",SOURCE!$V$2-LEN(SOURCE!J2043)), "")&amp;
      SOURCE!K2043&amp;      IF(SOURCE!$W$2-LEN(SOURCE!K2043) &gt;= 0, REPT(" ",SOURCE!$W$2-LEN(SOURCE!K2043)), "")&amp;
      "},"&amp;IF(SOURCE!M2043&lt;&gt;"","   "&amp;SOURCE!M2043,"")
 )
)</f>
        <v/>
      </c>
    </row>
    <row r="2044" spans="1:1">
      <c r="A2044" s="14" t="str">
        <f>IF(SOURCE!C2044&lt;0,VLOOKUP(SOURCE!C2044,lookups!A$1:B$25,2,0),
  IF(ISBLANK(SOURCE!C2044),
    "",
    "/* "&amp;TEXT(SOURCE!C2044,"???0")&amp;" *"&amp;
      SOURCE!D2044&amp;", "&amp; IF(SOURCE!$P$2-LEN(SOURCE!D2044) &gt;= 0, REPT(" ",SOURCE!$P$2-LEN(SOURCE!D2044)), "")&amp;
      SOURCE!E2044&amp;", "&amp; IF(SOURCE!$Q$2-LEN(SOURCE!E2044) &gt;= 0, REPT(" ",SOURCE!$Q$2-LEN(SOURCE!E2044)), "")&amp;
      SOURCE!F2044&amp;", "&amp; IF(SOURCE!$R$2-LEN(SOURCE!F2044) &gt;=0, REPT(" ",SOURCE!$R$2-LEN(SOURCE!F2044)), "")&amp;
      SOURCE!G2044&amp;", "&amp; IF(SOURCE!$S$2-LEN(SOURCE!G2044) &gt;= 0, REPT(" ",SOURCE!$S$2-LEN(SOURCE!G2044)), "")&amp;
      TEXT(SOURCE!H2044,"??0")&amp;", "&amp; IF(SOURCE!$T$2-3 &gt;= 0, REPT(" ",SOURCE!$T$2-3), "")&amp;
      TEXT(SOURCE!I2044,"??0")&amp;", "&amp; IF(SOURCE!$U$2-3 &gt;= 0, REPT(" ",SOURCE!$U$2-3), "")&amp;
      SOURCE!J2044&amp;", "&amp; IF(SOURCE!$V$2-LEN(SOURCE!J2044) &gt;= 0, REPT(" ",SOURCE!$V$2-LEN(SOURCE!J2044)), "")&amp;
      SOURCE!K2044&amp;      IF(SOURCE!$W$2-LEN(SOURCE!K2044) &gt;= 0, REPT(" ",SOURCE!$W$2-LEN(SOURCE!K2044)), "")&amp;
      "},"&amp;IF(SOURCE!M2044&lt;&gt;"","   "&amp;SOURCE!M2044,"")
 )
)</f>
        <v/>
      </c>
    </row>
    <row r="2045" spans="1:1">
      <c r="A2045" s="14" t="str">
        <f>IF(SOURCE!C2045&lt;0,VLOOKUP(SOURCE!C2045,lookups!A$1:B$25,2,0),
  IF(ISBLANK(SOURCE!C2045),
    "",
    "/* "&amp;TEXT(SOURCE!C2045,"???0")&amp;" *"&amp;
      SOURCE!D2045&amp;", "&amp; IF(SOURCE!$P$2-LEN(SOURCE!D2045) &gt;= 0, REPT(" ",SOURCE!$P$2-LEN(SOURCE!D2045)), "")&amp;
      SOURCE!E2045&amp;", "&amp; IF(SOURCE!$Q$2-LEN(SOURCE!E2045) &gt;= 0, REPT(" ",SOURCE!$Q$2-LEN(SOURCE!E2045)), "")&amp;
      SOURCE!F2045&amp;", "&amp; IF(SOURCE!$R$2-LEN(SOURCE!F2045) &gt;=0, REPT(" ",SOURCE!$R$2-LEN(SOURCE!F2045)), "")&amp;
      SOURCE!G2045&amp;", "&amp; IF(SOURCE!$S$2-LEN(SOURCE!G2045) &gt;= 0, REPT(" ",SOURCE!$S$2-LEN(SOURCE!G2045)), "")&amp;
      TEXT(SOURCE!H2045,"??0")&amp;", "&amp; IF(SOURCE!$T$2-3 &gt;= 0, REPT(" ",SOURCE!$T$2-3), "")&amp;
      TEXT(SOURCE!I2045,"??0")&amp;", "&amp; IF(SOURCE!$U$2-3 &gt;= 0, REPT(" ",SOURCE!$U$2-3), "")&amp;
      SOURCE!J2045&amp;", "&amp; IF(SOURCE!$V$2-LEN(SOURCE!J2045) &gt;= 0, REPT(" ",SOURCE!$V$2-LEN(SOURCE!J2045)), "")&amp;
      SOURCE!K2045&amp;      IF(SOURCE!$W$2-LEN(SOURCE!K2045) &gt;= 0, REPT(" ",SOURCE!$W$2-LEN(SOURCE!K2045)), "")&amp;
      "},"&amp;IF(SOURCE!M2045&lt;&gt;"","   "&amp;SOURCE!M2045,"")
 )
)</f>
        <v/>
      </c>
    </row>
    <row r="2046" spans="1:1">
      <c r="A2046" s="14" t="str">
        <f>IF(SOURCE!C2046&lt;0,VLOOKUP(SOURCE!C2046,lookups!A$1:B$25,2,0),
  IF(ISBLANK(SOURCE!C2046),
    "",
    "/* "&amp;TEXT(SOURCE!C2046,"???0")&amp;" *"&amp;
      SOURCE!D2046&amp;", "&amp; IF(SOURCE!$P$2-LEN(SOURCE!D2046) &gt;= 0, REPT(" ",SOURCE!$P$2-LEN(SOURCE!D2046)), "")&amp;
      SOURCE!E2046&amp;", "&amp; IF(SOURCE!$Q$2-LEN(SOURCE!E2046) &gt;= 0, REPT(" ",SOURCE!$Q$2-LEN(SOURCE!E2046)), "")&amp;
      SOURCE!F2046&amp;", "&amp; IF(SOURCE!$R$2-LEN(SOURCE!F2046) &gt;=0, REPT(" ",SOURCE!$R$2-LEN(SOURCE!F2046)), "")&amp;
      SOURCE!G2046&amp;", "&amp; IF(SOURCE!$S$2-LEN(SOURCE!G2046) &gt;= 0, REPT(" ",SOURCE!$S$2-LEN(SOURCE!G2046)), "")&amp;
      TEXT(SOURCE!H2046,"??0")&amp;", "&amp; IF(SOURCE!$T$2-3 &gt;= 0, REPT(" ",SOURCE!$T$2-3), "")&amp;
      TEXT(SOURCE!I2046,"??0")&amp;", "&amp; IF(SOURCE!$U$2-3 &gt;= 0, REPT(" ",SOURCE!$U$2-3), "")&amp;
      SOURCE!J2046&amp;", "&amp; IF(SOURCE!$V$2-LEN(SOURCE!J2046) &gt;= 0, REPT(" ",SOURCE!$V$2-LEN(SOURCE!J2046)), "")&amp;
      SOURCE!K2046&amp;      IF(SOURCE!$W$2-LEN(SOURCE!K2046) &gt;= 0, REPT(" ",SOURCE!$W$2-LEN(SOURCE!K2046)), "")&amp;
      "},"&amp;IF(SOURCE!M2046&lt;&gt;"","   "&amp;SOURCE!M2046,"")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opLeftCell="A414" workbookViewId="0">
      <selection activeCell="A422" sqref="A422:A425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VLOOKUP(A3,SOURCE!C:Q,12,0)</f>
        <v>ITM_NULL</v>
      </c>
      <c r="D3" s="14" t="str">
        <f>IF(A3&lt;0,VLOOKUP(A3,lookups!A$1:B$25,2,0),
IF(OR(ISBLANK(A3),ISNA(B3)),
"",
"#define "&amp;
VLOOKUP(A3,SOURCE!C:Q,12,0)&amp;IF(SOURCE!$X$2-LEN(VLOOKUP(A3,SOURCE!C:Q,12,0))&gt;=0,REPT(" ",SOURCE!$X$2-LEN(VLOOKUP(A3,SOURCE!C:Q,12,0))),"")&amp;
TEXT(A3,"???0")&amp;IF(VLOOKUP(A3,SOURCE!C:Q,13,0)="","","   "&amp;VLOOKUP(A3,SOURCE!C:Q,13,0)
)))</f>
        <v>#define ITM_NULL                         0</v>
      </c>
    </row>
    <row r="4" spans="1:4">
      <c r="A4">
        <v>1</v>
      </c>
      <c r="B4" t="str">
        <f>VLOOKUP(A4,SOURCE!C:Q,12,0)</f>
        <v>ITM_LBL</v>
      </c>
      <c r="D4" s="14" t="str">
        <f>IF(A4&lt;0,VLOOKUP(A4,lookups!A$1:B$25,2,0),
IF(OR(ISBLANK(A4),ISNA(B4)),
"",
"#define "&amp;
VLOOKUP(A4,SOURCE!C:Q,12,0)&amp;IF(SOURCE!$X$2-LEN(VLOOKUP(A4,SOURCE!C:Q,12,0))&gt;=0,REPT(" ",SOURCE!$X$2-LEN(VLOOKUP(A4,SOURCE!C:Q,12,0))),"")&amp;
TEXT(A4,"???0")&amp;IF(VLOOKUP(A4,SOURCE!C:Q,13,0)="","","   "&amp;VLOOKUP(A4,SOURCE!C:Q,13,0)
)))</f>
        <v>#define ITM_LBL                          1</v>
      </c>
    </row>
    <row r="5" spans="1:4">
      <c r="A5">
        <v>2</v>
      </c>
      <c r="B5" t="str">
        <f>VLOOKUP(A5,SOURCE!C:Q,12,0)</f>
        <v>ITM_GTO</v>
      </c>
      <c r="D5" s="14" t="str">
        <f>IF(A5&lt;0,VLOOKUP(A5,lookups!A$1:B$25,2,0),
IF(OR(ISBLANK(A5),ISNA(B5)),
"",
"#define "&amp;
VLOOKUP(A5,SOURCE!C:Q,12,0)&amp;IF(SOURCE!$X$2-LEN(VLOOKUP(A5,SOURCE!C:Q,12,0))&gt;=0,REPT(" ",SOURCE!$X$2-LEN(VLOOKUP(A5,SOURCE!C:Q,12,0))),"")&amp;
TEXT(A5,"???0")&amp;IF(VLOOKUP(A5,SOURCE!C:Q,13,0)="","","   "&amp;VLOOKUP(A5,SOURCE!C:Q,13,0)
)))</f>
        <v>#define ITM_GTO                          2</v>
      </c>
    </row>
    <row r="6" spans="1:4">
      <c r="A6">
        <v>3</v>
      </c>
      <c r="B6" t="str">
        <f>VLOOKUP(A6,SOURCE!C:Q,12,0)</f>
        <v>ITM_XEQ</v>
      </c>
      <c r="D6" s="14" t="str">
        <f>IF(A6&lt;0,VLOOKUP(A6,lookups!A$1:B$25,2,0),
IF(OR(ISBLANK(A6),ISNA(B6)),
"",
"#define "&amp;
VLOOKUP(A6,SOURCE!C:Q,12,0)&amp;IF(SOURCE!$X$2-LEN(VLOOKUP(A6,SOURCE!C:Q,12,0))&gt;=0,REPT(" ",SOURCE!$X$2-LEN(VLOOKUP(A6,SOURCE!C:Q,12,0))),"")&amp;
TEXT(A6,"???0")&amp;IF(VLOOKUP(A6,SOURCE!C:Q,13,0)="","","   "&amp;VLOOKUP(A6,SOURCE!C:Q,13,0)
)))</f>
        <v>#define ITM_XEQ                          3</v>
      </c>
    </row>
    <row r="7" spans="1:4">
      <c r="A7">
        <v>4</v>
      </c>
      <c r="B7" t="str">
        <f>VLOOKUP(A7,SOURCE!C:Q,12,0)</f>
        <v>ITM_RTN</v>
      </c>
      <c r="D7" s="14" t="str">
        <f>IF(A7&lt;0,VLOOKUP(A7,lookups!A$1:B$25,2,0),
IF(OR(ISBLANK(A7),ISNA(B7)),
"",
"#define "&amp;
VLOOKUP(A7,SOURCE!C:Q,12,0)&amp;IF(SOURCE!$X$2-LEN(VLOOKUP(A7,SOURCE!C:Q,12,0))&gt;=0,REPT(" ",SOURCE!$X$2-LEN(VLOOKUP(A7,SOURCE!C:Q,12,0))),"")&amp;
TEXT(A7,"???0")&amp;IF(VLOOKUP(A7,SOURCE!C:Q,13,0)="","","   "&amp;VLOOKUP(A7,SOURCE!C:Q,13,0)
)))</f>
        <v>#define ITM_RTN                          4</v>
      </c>
    </row>
    <row r="8" spans="1:4">
      <c r="A8">
        <v>5</v>
      </c>
      <c r="B8" t="str">
        <f>VLOOKUP(A8,SOURCE!C:Q,12,0)</f>
        <v>ITM_ISE</v>
      </c>
      <c r="D8" s="14" t="str">
        <f>IF(A8&lt;0,VLOOKUP(A8,lookups!A$1:B$25,2,0),
IF(OR(ISBLANK(A8),ISNA(B8)),
"",
"#define "&amp;
VLOOKUP(A8,SOURCE!C:Q,12,0)&amp;IF(SOURCE!$X$2-LEN(VLOOKUP(A8,SOURCE!C:Q,12,0))&gt;=0,REPT(" ",SOURCE!$X$2-LEN(VLOOKUP(A8,SOURCE!C:Q,12,0))),"")&amp;
TEXT(A8,"???0")&amp;IF(VLOOKUP(A8,SOURCE!C:Q,13,0)="","","   "&amp;VLOOKUP(A8,SOURCE!C:Q,13,0)
)))</f>
        <v>#define ITM_ISE                          5</v>
      </c>
    </row>
    <row r="9" spans="1:4">
      <c r="A9">
        <v>6</v>
      </c>
      <c r="B9" t="str">
        <f>VLOOKUP(A9,SOURCE!C:Q,12,0)</f>
        <v>ITM_ISG</v>
      </c>
      <c r="D9" s="14" t="str">
        <f>IF(A9&lt;0,VLOOKUP(A9,lookups!A$1:B$25,2,0),
IF(OR(ISBLANK(A9),ISNA(B9)),
"",
"#define "&amp;
VLOOKUP(A9,SOURCE!C:Q,12,0)&amp;IF(SOURCE!$X$2-LEN(VLOOKUP(A9,SOURCE!C:Q,12,0))&gt;=0,REPT(" ",SOURCE!$X$2-LEN(VLOOKUP(A9,SOURCE!C:Q,12,0))),"")&amp;
TEXT(A9,"???0")&amp;IF(VLOOKUP(A9,SOURCE!C:Q,13,0)="","","   "&amp;VLOOKUP(A9,SOURCE!C:Q,13,0)
)))</f>
        <v>#define ITM_ISG                          6</v>
      </c>
    </row>
    <row r="10" spans="1:4">
      <c r="A10">
        <v>7</v>
      </c>
      <c r="B10" t="str">
        <f>VLOOKUP(A10,SOURCE!C:Q,12,0)</f>
        <v>ITM_ISZ</v>
      </c>
      <c r="D10" s="14" t="str">
        <f>IF(A10&lt;0,VLOOKUP(A10,lookups!A$1:B$25,2,0),
IF(OR(ISBLANK(A10),ISNA(B10)),
"",
"#define "&amp;
VLOOKUP(A10,SOURCE!C:Q,12,0)&amp;IF(SOURCE!$X$2-LEN(VLOOKUP(A10,SOURCE!C:Q,12,0))&gt;=0,REPT(" ",SOURCE!$X$2-LEN(VLOOKUP(A10,SOURCE!C:Q,12,0))),"")&amp;
TEXT(A10,"???0")&amp;IF(VLOOKUP(A10,SOURCE!C:Q,13,0)="","","   "&amp;VLOOKUP(A10,SOURCE!C:Q,13,0)
)))</f>
        <v>#define ITM_ISZ                          7</v>
      </c>
    </row>
    <row r="11" spans="1:4">
      <c r="A11">
        <v>8</v>
      </c>
      <c r="B11" t="str">
        <f>VLOOKUP(A11,SOURCE!C:Q,12,0)</f>
        <v>ITM_DSE</v>
      </c>
      <c r="D11" s="14" t="str">
        <f>IF(A11&lt;0,VLOOKUP(A11,lookups!A$1:B$25,2,0),
IF(OR(ISBLANK(A11),ISNA(B11)),
"",
"#define "&amp;
VLOOKUP(A11,SOURCE!C:Q,12,0)&amp;IF(SOURCE!$X$2-LEN(VLOOKUP(A11,SOURCE!C:Q,12,0))&gt;=0,REPT(" ",SOURCE!$X$2-LEN(VLOOKUP(A11,SOURCE!C:Q,12,0))),"")&amp;
TEXT(A11,"???0")&amp;IF(VLOOKUP(A11,SOURCE!C:Q,13,0)="","","   "&amp;VLOOKUP(A11,SOURCE!C:Q,13,0)
)))</f>
        <v>#define ITM_DSE                          8</v>
      </c>
    </row>
    <row r="12" spans="1:4">
      <c r="A12">
        <v>9</v>
      </c>
      <c r="B12" t="str">
        <f>VLOOKUP(A12,SOURCE!C:Q,12,0)</f>
        <v>ITM_DSL</v>
      </c>
      <c r="D12" s="14" t="str">
        <f>IF(A12&lt;0,VLOOKUP(A12,lookups!A$1:B$25,2,0),
IF(OR(ISBLANK(A12),ISNA(B12)),
"",
"#define "&amp;
VLOOKUP(A12,SOURCE!C:Q,12,0)&amp;IF(SOURCE!$X$2-LEN(VLOOKUP(A12,SOURCE!C:Q,12,0))&gt;=0,REPT(" ",SOURCE!$X$2-LEN(VLOOKUP(A12,SOURCE!C:Q,12,0))),"")&amp;
TEXT(A12,"???0")&amp;IF(VLOOKUP(A12,SOURCE!C:Q,13,0)="","","   "&amp;VLOOKUP(A12,SOURCE!C:Q,13,0)
)))</f>
        <v>#define ITM_DSL                          9</v>
      </c>
    </row>
    <row r="13" spans="1:4">
      <c r="A13">
        <v>10</v>
      </c>
      <c r="B13" t="str">
        <f>VLOOKUP(A13,SOURCE!C:Q,12,0)</f>
        <v>ITM_DSZ</v>
      </c>
      <c r="D13" s="14" t="str">
        <f>IF(A13&lt;0,VLOOKUP(A13,lookups!A$1:B$25,2,0),
IF(OR(ISBLANK(A13),ISNA(B13)),
"",
"#define "&amp;
VLOOKUP(A13,SOURCE!C:Q,12,0)&amp;IF(SOURCE!$X$2-LEN(VLOOKUP(A13,SOURCE!C:Q,12,0))&gt;=0,REPT(" ",SOURCE!$X$2-LEN(VLOOKUP(A13,SOURCE!C:Q,12,0))),"")&amp;
TEXT(A13,"???0")&amp;IF(VLOOKUP(A13,SOURCE!C:Q,13,0)="","","   "&amp;VLOOKUP(A13,SOURCE!C:Q,13,0)
)))</f>
        <v>#define ITM_DSZ                         10</v>
      </c>
    </row>
    <row r="14" spans="1:4">
      <c r="A14">
        <v>11</v>
      </c>
      <c r="B14" t="str">
        <f>VLOOKUP(A14,SOURCE!C:Q,12,0)</f>
        <v>ITM_XEQU</v>
      </c>
      <c r="D14" s="14" t="str">
        <f>IF(A14&lt;0,VLOOKUP(A14,lookups!A$1:B$25,2,0),
IF(OR(ISBLANK(A14),ISNA(B14)),
"",
"#define "&amp;
VLOOKUP(A14,SOURCE!C:Q,12,0)&amp;IF(SOURCE!$X$2-LEN(VLOOKUP(A14,SOURCE!C:Q,12,0))&gt;=0,REPT(" ",SOURCE!$X$2-LEN(VLOOKUP(A14,SOURCE!C:Q,12,0))),"")&amp;
TEXT(A14,"???0")&amp;IF(VLOOKUP(A14,SOURCE!C:Q,13,0)="","","   "&amp;VLOOKUP(A14,SOURCE!C:Q,13,0)
)))</f>
        <v>#define ITM_XEQU                        11</v>
      </c>
    </row>
    <row r="15" spans="1:4">
      <c r="A15">
        <v>12</v>
      </c>
      <c r="B15" t="str">
        <f>VLOOKUP(A15,SOURCE!C:Q,12,0)</f>
        <v>ITM_XNE</v>
      </c>
      <c r="D15" s="14" t="str">
        <f>IF(A15&lt;0,VLOOKUP(A15,lookups!A$1:B$25,2,0),
IF(OR(ISBLANK(A15),ISNA(B15)),
"",
"#define "&amp;
VLOOKUP(A15,SOURCE!C:Q,12,0)&amp;IF(SOURCE!$X$2-LEN(VLOOKUP(A15,SOURCE!C:Q,12,0))&gt;=0,REPT(" ",SOURCE!$X$2-LEN(VLOOKUP(A15,SOURCE!C:Q,12,0))),"")&amp;
TEXT(A15,"???0")&amp;IF(VLOOKUP(A15,SOURCE!C:Q,13,0)="","","   "&amp;VLOOKUP(A15,SOURCE!C:Q,13,0)
)))</f>
        <v>#define ITM_XNE                         12</v>
      </c>
    </row>
    <row r="16" spans="1:4">
      <c r="A16">
        <v>13</v>
      </c>
      <c r="B16" t="str">
        <f>VLOOKUP(A16,SOURCE!C:Q,12,0)</f>
        <v>ITM_XEQUP0</v>
      </c>
      <c r="D16" s="14" t="str">
        <f>IF(A16&lt;0,VLOOKUP(A16,lookups!A$1:B$25,2,0),
IF(OR(ISBLANK(A16),ISNA(B16)),
"",
"#define "&amp;
VLOOKUP(A16,SOURCE!C:Q,12,0)&amp;IF(SOURCE!$X$2-LEN(VLOOKUP(A16,SOURCE!C:Q,12,0))&gt;=0,REPT(" ",SOURCE!$X$2-LEN(VLOOKUP(A16,SOURCE!C:Q,12,0))),"")&amp;
TEXT(A16,"???0")&amp;IF(VLOOKUP(A16,SOURCE!C:Q,13,0)="","","   "&amp;VLOOKUP(A16,SOURCE!C:Q,13,0)
)))</f>
        <v>#define ITM_XEQUP0                      13</v>
      </c>
    </row>
    <row r="17" spans="1:4">
      <c r="A17">
        <v>14</v>
      </c>
      <c r="B17" t="str">
        <f>VLOOKUP(A17,SOURCE!C:Q,12,0)</f>
        <v>ITM_XEQUM0</v>
      </c>
      <c r="D17" s="14" t="str">
        <f>IF(A17&lt;0,VLOOKUP(A17,lookups!A$1:B$25,2,0),
IF(OR(ISBLANK(A17),ISNA(B17)),
"",
"#define "&amp;
VLOOKUP(A17,SOURCE!C:Q,12,0)&amp;IF(SOURCE!$X$2-LEN(VLOOKUP(A17,SOURCE!C:Q,12,0))&gt;=0,REPT(" ",SOURCE!$X$2-LEN(VLOOKUP(A17,SOURCE!C:Q,12,0))),"")&amp;
TEXT(A17,"???0")&amp;IF(VLOOKUP(A17,SOURCE!C:Q,13,0)="","","   "&amp;VLOOKUP(A17,SOURCE!C:Q,13,0)
)))</f>
        <v>#define ITM_XEQUM0                      14</v>
      </c>
    </row>
    <row r="18" spans="1:4">
      <c r="A18">
        <v>15</v>
      </c>
      <c r="B18" t="str">
        <f>VLOOKUP(A18,SOURCE!C:Q,12,0)</f>
        <v>ITM_XAEQU</v>
      </c>
      <c r="D18" s="14" t="str">
        <f>IF(A18&lt;0,VLOOKUP(A18,lookups!A$1:B$25,2,0),
IF(OR(ISBLANK(A18),ISNA(B18)),
"",
"#define "&amp;
VLOOKUP(A18,SOURCE!C:Q,12,0)&amp;IF(SOURCE!$X$2-LEN(VLOOKUP(A18,SOURCE!C:Q,12,0))&gt;=0,REPT(" ",SOURCE!$X$2-LEN(VLOOKUP(A18,SOURCE!C:Q,12,0))),"")&amp;
TEXT(A18,"???0")&amp;IF(VLOOKUP(A18,SOURCE!C:Q,13,0)="","","   "&amp;VLOOKUP(A18,SOURCE!C:Q,13,0)
)))</f>
        <v>#define ITM_XAEQU                       15</v>
      </c>
    </row>
    <row r="19" spans="1:4">
      <c r="A19">
        <v>16</v>
      </c>
      <c r="B19" t="str">
        <f>VLOOKUP(A19,SOURCE!C:Q,12,0)</f>
        <v>ITM_XLT</v>
      </c>
      <c r="D19" s="14" t="str">
        <f>IF(A19&lt;0,VLOOKUP(A19,lookups!A$1:B$25,2,0),
IF(OR(ISBLANK(A19),ISNA(B19)),
"",
"#define "&amp;
VLOOKUP(A19,SOURCE!C:Q,12,0)&amp;IF(SOURCE!$X$2-LEN(VLOOKUP(A19,SOURCE!C:Q,12,0))&gt;=0,REPT(" ",SOURCE!$X$2-LEN(VLOOKUP(A19,SOURCE!C:Q,12,0))),"")&amp;
TEXT(A19,"???0")&amp;IF(VLOOKUP(A19,SOURCE!C:Q,13,0)="","","   "&amp;VLOOKUP(A19,SOURCE!C:Q,13,0)
)))</f>
        <v>#define ITM_XLT                         16</v>
      </c>
    </row>
    <row r="20" spans="1:4">
      <c r="A20">
        <v>17</v>
      </c>
      <c r="B20" t="str">
        <f>VLOOKUP(A20,SOURCE!C:Q,12,0)</f>
        <v>ITM_XLE</v>
      </c>
      <c r="D20" s="14" t="str">
        <f>IF(A20&lt;0,VLOOKUP(A20,lookups!A$1:B$25,2,0),
IF(OR(ISBLANK(A20),ISNA(B20)),
"",
"#define "&amp;
VLOOKUP(A20,SOURCE!C:Q,12,0)&amp;IF(SOURCE!$X$2-LEN(VLOOKUP(A20,SOURCE!C:Q,12,0))&gt;=0,REPT(" ",SOURCE!$X$2-LEN(VLOOKUP(A20,SOURCE!C:Q,12,0))),"")&amp;
TEXT(A20,"???0")&amp;IF(VLOOKUP(A20,SOURCE!C:Q,13,0)="","","   "&amp;VLOOKUP(A20,SOURCE!C:Q,13,0)
)))</f>
        <v>#define ITM_XLE                         17</v>
      </c>
    </row>
    <row r="21" spans="1:4">
      <c r="A21">
        <v>18</v>
      </c>
      <c r="B21" t="str">
        <f>VLOOKUP(A21,SOURCE!C:Q,12,0)</f>
        <v>ITM_XGE</v>
      </c>
      <c r="D21" s="14" t="str">
        <f>IF(A21&lt;0,VLOOKUP(A21,lookups!A$1:B$25,2,0),
IF(OR(ISBLANK(A21),ISNA(B21)),
"",
"#define "&amp;
VLOOKUP(A21,SOURCE!C:Q,12,0)&amp;IF(SOURCE!$X$2-LEN(VLOOKUP(A21,SOURCE!C:Q,12,0))&gt;=0,REPT(" ",SOURCE!$X$2-LEN(VLOOKUP(A21,SOURCE!C:Q,12,0))),"")&amp;
TEXT(A21,"???0")&amp;IF(VLOOKUP(A21,SOURCE!C:Q,13,0)="","","   "&amp;VLOOKUP(A21,SOURCE!C:Q,13,0)
)))</f>
        <v>#define ITM_XGE                         18</v>
      </c>
    </row>
    <row r="22" spans="1:4">
      <c r="A22">
        <v>19</v>
      </c>
      <c r="B22" t="str">
        <f>VLOOKUP(A22,SOURCE!C:Q,12,0)</f>
        <v>ITM_XGT</v>
      </c>
      <c r="D22" s="14" t="str">
        <f>IF(A22&lt;0,VLOOKUP(A22,lookups!A$1:B$25,2,0),
IF(OR(ISBLANK(A22),ISNA(B22)),
"",
"#define "&amp;
VLOOKUP(A22,SOURCE!C:Q,12,0)&amp;IF(SOURCE!$X$2-LEN(VLOOKUP(A22,SOURCE!C:Q,12,0))&gt;=0,REPT(" ",SOURCE!$X$2-LEN(VLOOKUP(A22,SOURCE!C:Q,12,0))),"")&amp;
TEXT(A22,"???0")&amp;IF(VLOOKUP(A22,SOURCE!C:Q,13,0)="","","   "&amp;VLOOKUP(A22,SOURCE!C:Q,13,0)
)))</f>
        <v>#define ITM_XGT                         19</v>
      </c>
    </row>
    <row r="23" spans="1:4">
      <c r="A23">
        <v>20</v>
      </c>
      <c r="B23" t="str">
        <f>VLOOKUP(A23,SOURCE!C:Q,12,0)</f>
        <v>ITM_FC</v>
      </c>
      <c r="D23" s="14" t="str">
        <f>IF(A23&lt;0,VLOOKUP(A23,lookups!A$1:B$25,2,0),
IF(OR(ISBLANK(A23),ISNA(B23)),
"",
"#define "&amp;
VLOOKUP(A23,SOURCE!C:Q,12,0)&amp;IF(SOURCE!$X$2-LEN(VLOOKUP(A23,SOURCE!C:Q,12,0))&gt;=0,REPT(" ",SOURCE!$X$2-LEN(VLOOKUP(A23,SOURCE!C:Q,12,0))),"")&amp;
TEXT(A23,"???0")&amp;IF(VLOOKUP(A23,SOURCE!C:Q,13,0)="","","   "&amp;VLOOKUP(A23,SOURCE!C:Q,13,0)
)))</f>
        <v>#define ITM_FC                          20</v>
      </c>
    </row>
    <row r="24" spans="1:4">
      <c r="A24">
        <v>21</v>
      </c>
      <c r="B24" t="str">
        <f>VLOOKUP(A24,SOURCE!C:Q,12,0)</f>
        <v>ITM_FS</v>
      </c>
      <c r="D24" s="14" t="str">
        <f>IF(A24&lt;0,VLOOKUP(A24,lookups!A$1:B$25,2,0),
IF(OR(ISBLANK(A24),ISNA(B24)),
"",
"#define "&amp;
VLOOKUP(A24,SOURCE!C:Q,12,0)&amp;IF(SOURCE!$X$2-LEN(VLOOKUP(A24,SOURCE!C:Q,12,0))&gt;=0,REPT(" ",SOURCE!$X$2-LEN(VLOOKUP(A24,SOURCE!C:Q,12,0))),"")&amp;
TEXT(A24,"???0")&amp;IF(VLOOKUP(A24,SOURCE!C:Q,13,0)="","","   "&amp;VLOOKUP(A24,SOURCE!C:Q,13,0)
)))</f>
        <v>#define ITM_FS                          21</v>
      </c>
    </row>
    <row r="25" spans="1:4">
      <c r="A25">
        <v>22</v>
      </c>
      <c r="B25" t="str">
        <f>VLOOKUP(A25,SOURCE!C:Q,12,0)</f>
        <v>ITM_EVEN</v>
      </c>
      <c r="D25" s="14" t="str">
        <f>IF(A25&lt;0,VLOOKUP(A25,lookups!A$1:B$25,2,0),
IF(OR(ISBLANK(A25),ISNA(B25)),
"",
"#define "&amp;
VLOOKUP(A25,SOURCE!C:Q,12,0)&amp;IF(SOURCE!$X$2-LEN(VLOOKUP(A25,SOURCE!C:Q,12,0))&gt;=0,REPT(" ",SOURCE!$X$2-LEN(VLOOKUP(A25,SOURCE!C:Q,12,0))),"")&amp;
TEXT(A25,"???0")&amp;IF(VLOOKUP(A25,SOURCE!C:Q,13,0)="","","   "&amp;VLOOKUP(A25,SOURCE!C:Q,13,0)
)))</f>
        <v>#define ITM_EVEN                        22</v>
      </c>
    </row>
    <row r="26" spans="1:4">
      <c r="A26">
        <v>23</v>
      </c>
      <c r="B26" t="str">
        <f>VLOOKUP(A26,SOURCE!C:Q,12,0)</f>
        <v>ITM_ODD</v>
      </c>
      <c r="D26" s="14" t="str">
        <f>IF(A26&lt;0,VLOOKUP(A26,lookups!A$1:B$25,2,0),
IF(OR(ISBLANK(A26),ISNA(B26)),
"",
"#define "&amp;
VLOOKUP(A26,SOURCE!C:Q,12,0)&amp;IF(SOURCE!$X$2-LEN(VLOOKUP(A26,SOURCE!C:Q,12,0))&gt;=0,REPT(" ",SOURCE!$X$2-LEN(VLOOKUP(A26,SOURCE!C:Q,12,0))),"")&amp;
TEXT(A26,"???0")&amp;IF(VLOOKUP(A26,SOURCE!C:Q,13,0)="","","   "&amp;VLOOKUP(A26,SOURCE!C:Q,13,0)
)))</f>
        <v>#define ITM_ODD                         23</v>
      </c>
    </row>
    <row r="27" spans="1:4">
      <c r="A27">
        <v>24</v>
      </c>
      <c r="B27" t="str">
        <f>VLOOKUP(A27,SOURCE!C:Q,12,0)</f>
        <v>ITM_FPQ</v>
      </c>
      <c r="D27" s="14" t="str">
        <f>IF(A27&lt;0,VLOOKUP(A27,lookups!A$1:B$25,2,0),
IF(OR(ISBLANK(A27),ISNA(B27)),
"",
"#define "&amp;
VLOOKUP(A27,SOURCE!C:Q,12,0)&amp;IF(SOURCE!$X$2-LEN(VLOOKUP(A27,SOURCE!C:Q,12,0))&gt;=0,REPT(" ",SOURCE!$X$2-LEN(VLOOKUP(A27,SOURCE!C:Q,12,0))),"")&amp;
TEXT(A27,"???0")&amp;IF(VLOOKUP(A27,SOURCE!C:Q,13,0)="","","   "&amp;VLOOKUP(A27,SOURCE!C:Q,13,0)
)))</f>
        <v>#define ITM_FPQ                         24</v>
      </c>
    </row>
    <row r="28" spans="1:4">
      <c r="A28">
        <v>25</v>
      </c>
      <c r="B28" t="str">
        <f>VLOOKUP(A28,SOURCE!C:Q,12,0)</f>
        <v>ITM_INT</v>
      </c>
      <c r="D28" s="14" t="str">
        <f>IF(A28&lt;0,VLOOKUP(A28,lookups!A$1:B$25,2,0),
IF(OR(ISBLANK(A28),ISNA(B28)),
"",
"#define "&amp;
VLOOKUP(A28,SOURCE!C:Q,12,0)&amp;IF(SOURCE!$X$2-LEN(VLOOKUP(A28,SOURCE!C:Q,12,0))&gt;=0,REPT(" ",SOURCE!$X$2-LEN(VLOOKUP(A28,SOURCE!C:Q,12,0))),"")&amp;
TEXT(A28,"???0")&amp;IF(VLOOKUP(A28,SOURCE!C:Q,13,0)="","","   "&amp;VLOOKUP(A28,SOURCE!C:Q,13,0)
)))</f>
        <v>#define ITM_INT                         25</v>
      </c>
    </row>
    <row r="29" spans="1:4">
      <c r="A29">
        <v>26</v>
      </c>
      <c r="B29" t="str">
        <f>VLOOKUP(A29,SOURCE!C:Q,12,0)</f>
        <v>ITM_CPX</v>
      </c>
      <c r="D29" s="14" t="str">
        <f>IF(A29&lt;0,VLOOKUP(A29,lookups!A$1:B$25,2,0),
IF(OR(ISBLANK(A29),ISNA(B29)),
"",
"#define "&amp;
VLOOKUP(A29,SOURCE!C:Q,12,0)&amp;IF(SOURCE!$X$2-LEN(VLOOKUP(A29,SOURCE!C:Q,12,0))&gt;=0,REPT(" ",SOURCE!$X$2-LEN(VLOOKUP(A29,SOURCE!C:Q,12,0))),"")&amp;
TEXT(A29,"???0")&amp;IF(VLOOKUP(A29,SOURCE!C:Q,13,0)="","","   "&amp;VLOOKUP(A29,SOURCE!C:Q,13,0)
)))</f>
        <v>#define ITM_CPX                         26</v>
      </c>
    </row>
    <row r="30" spans="1:4">
      <c r="A30">
        <v>27</v>
      </c>
      <c r="B30" t="str">
        <f>VLOOKUP(A30,SOURCE!C:Q,12,0)</f>
        <v>ITM_MATR</v>
      </c>
      <c r="D30" s="14" t="str">
        <f>IF(A30&lt;0,VLOOKUP(A30,lookups!A$1:B$25,2,0),
IF(OR(ISBLANK(A30),ISNA(B30)),
"",
"#define "&amp;
VLOOKUP(A30,SOURCE!C:Q,12,0)&amp;IF(SOURCE!$X$2-LEN(VLOOKUP(A30,SOURCE!C:Q,12,0))&gt;=0,REPT(" ",SOURCE!$X$2-LEN(VLOOKUP(A30,SOURCE!C:Q,12,0))),"")&amp;
TEXT(A30,"???0")&amp;IF(VLOOKUP(A30,SOURCE!C:Q,13,0)="","","   "&amp;VLOOKUP(A30,SOURCE!C:Q,13,0)
)))</f>
        <v>#define ITM_MATR                        27</v>
      </c>
    </row>
    <row r="31" spans="1:4">
      <c r="A31">
        <v>28</v>
      </c>
      <c r="B31" t="str">
        <f>VLOOKUP(A31,SOURCE!C:Q,12,0)</f>
        <v>ITM_NAN</v>
      </c>
      <c r="D31" s="14" t="str">
        <f>IF(A31&lt;0,VLOOKUP(A31,lookups!A$1:B$25,2,0),
IF(OR(ISBLANK(A31),ISNA(B31)),
"",
"#define "&amp;
VLOOKUP(A31,SOURCE!C:Q,12,0)&amp;IF(SOURCE!$X$2-LEN(VLOOKUP(A31,SOURCE!C:Q,12,0))&gt;=0,REPT(" ",SOURCE!$X$2-LEN(VLOOKUP(A31,SOURCE!C:Q,12,0))),"")&amp;
TEXT(A31,"???0")&amp;IF(VLOOKUP(A31,SOURCE!C:Q,13,0)="","","   "&amp;VLOOKUP(A31,SOURCE!C:Q,13,0)
)))</f>
        <v>#define ITM_NAN                         28</v>
      </c>
    </row>
    <row r="32" spans="1:4">
      <c r="A32">
        <v>29</v>
      </c>
      <c r="B32" t="str">
        <f>VLOOKUP(A32,SOURCE!C:Q,12,0)</f>
        <v>ITM_REAL</v>
      </c>
      <c r="D32" s="14" t="str">
        <f>IF(A32&lt;0,VLOOKUP(A32,lookups!A$1:B$25,2,0),
IF(OR(ISBLANK(A32),ISNA(B32)),
"",
"#define "&amp;
VLOOKUP(A32,SOURCE!C:Q,12,0)&amp;IF(SOURCE!$X$2-LEN(VLOOKUP(A32,SOURCE!C:Q,12,0))&gt;=0,REPT(" ",SOURCE!$X$2-LEN(VLOOKUP(A32,SOURCE!C:Q,12,0))),"")&amp;
TEXT(A32,"???0")&amp;IF(VLOOKUP(A32,SOURCE!C:Q,13,0)="","","   "&amp;VLOOKUP(A32,SOURCE!C:Q,13,0)
)))</f>
        <v>#define ITM_REAL                        29</v>
      </c>
    </row>
    <row r="33" spans="1:4">
      <c r="A33">
        <v>30</v>
      </c>
      <c r="B33" t="str">
        <f>VLOOKUP(A33,SOURCE!C:Q,12,0)</f>
        <v>ITM_SPEC</v>
      </c>
      <c r="D33" s="14" t="str">
        <f>IF(A33&lt;0,VLOOKUP(A33,lookups!A$1:B$25,2,0),
IF(OR(ISBLANK(A33),ISNA(B33)),
"",
"#define "&amp;
VLOOKUP(A33,SOURCE!C:Q,12,0)&amp;IF(SOURCE!$X$2-LEN(VLOOKUP(A33,SOURCE!C:Q,12,0))&gt;=0,REPT(" ",SOURCE!$X$2-LEN(VLOOKUP(A33,SOURCE!C:Q,12,0))),"")&amp;
TEXT(A33,"???0")&amp;IF(VLOOKUP(A33,SOURCE!C:Q,13,0)="","","   "&amp;VLOOKUP(A33,SOURCE!C:Q,13,0)
)))</f>
        <v>#define ITM_SPEC                        30</v>
      </c>
    </row>
    <row r="34" spans="1:4">
      <c r="A34">
        <v>31</v>
      </c>
      <c r="B34" t="str">
        <f>VLOOKUP(A34,SOURCE!C:Q,12,0)</f>
        <v>ITM_STRI</v>
      </c>
      <c r="D34" s="14" t="str">
        <f>IF(A34&lt;0,VLOOKUP(A34,lookups!A$1:B$25,2,0),
IF(OR(ISBLANK(A34),ISNA(B34)),
"",
"#define "&amp;
VLOOKUP(A34,SOURCE!C:Q,12,0)&amp;IF(SOURCE!$X$2-LEN(VLOOKUP(A34,SOURCE!C:Q,12,0))&gt;=0,REPT(" ",SOURCE!$X$2-LEN(VLOOKUP(A34,SOURCE!C:Q,12,0))),"")&amp;
TEXT(A34,"???0")&amp;IF(VLOOKUP(A34,SOURCE!C:Q,13,0)="","","   "&amp;VLOOKUP(A34,SOURCE!C:Q,13,0)
)))</f>
        <v>#define ITM_STRI                        31</v>
      </c>
    </row>
    <row r="35" spans="1:4">
      <c r="A35">
        <v>32</v>
      </c>
      <c r="B35" t="str">
        <f>VLOOKUP(A35,SOURCE!C:Q,12,0)</f>
        <v>ITM_PMINFINITY</v>
      </c>
      <c r="D35" s="14" t="str">
        <f>IF(A35&lt;0,VLOOKUP(A35,lookups!A$1:B$25,2,0),
IF(OR(ISBLANK(A35),ISNA(B35)),
"",
"#define "&amp;
VLOOKUP(A35,SOURCE!C:Q,12,0)&amp;IF(SOURCE!$X$2-LEN(VLOOKUP(A35,SOURCE!C:Q,12,0))&gt;=0,REPT(" ",SOURCE!$X$2-LEN(VLOOKUP(A35,SOURCE!C:Q,12,0))),"")&amp;
TEXT(A35,"???0")&amp;IF(VLOOKUP(A35,SOURCE!C:Q,13,0)="","","   "&amp;VLOOKUP(A35,SOURCE!C:Q,13,0)
)))</f>
        <v>#define ITM_PMINFINITY                  32</v>
      </c>
    </row>
    <row r="36" spans="1:4">
      <c r="A36">
        <v>33</v>
      </c>
      <c r="B36" t="str">
        <f>VLOOKUP(A36,SOURCE!C:Q,12,0)</f>
        <v>ITM_PRIME</v>
      </c>
      <c r="D36" s="14" t="str">
        <f>IF(A36&lt;0,VLOOKUP(A36,lookups!A$1:B$25,2,0),
IF(OR(ISBLANK(A36),ISNA(B36)),
"",
"#define "&amp;
VLOOKUP(A36,SOURCE!C:Q,12,0)&amp;IF(SOURCE!$X$2-LEN(VLOOKUP(A36,SOURCE!C:Q,12,0))&gt;=0,REPT(" ",SOURCE!$X$2-LEN(VLOOKUP(A36,SOURCE!C:Q,12,0))),"")&amp;
TEXT(A36,"???0")&amp;IF(VLOOKUP(A36,SOURCE!C:Q,13,0)="","","   "&amp;VLOOKUP(A36,SOURCE!C:Q,13,0)
)))</f>
        <v>#define ITM_PRIME                       33</v>
      </c>
    </row>
    <row r="37" spans="1:4">
      <c r="A37">
        <v>34</v>
      </c>
      <c r="B37" t="str">
        <f>VLOOKUP(A37,SOURCE!C:Q,12,0)</f>
        <v>ITM_TOP</v>
      </c>
      <c r="D37" s="14" t="str">
        <f>IF(A37&lt;0,VLOOKUP(A37,lookups!A$1:B$25,2,0),
IF(OR(ISBLANK(A37),ISNA(B37)),
"",
"#define "&amp;
VLOOKUP(A37,SOURCE!C:Q,12,0)&amp;IF(SOURCE!$X$2-LEN(VLOOKUP(A37,SOURCE!C:Q,12,0))&gt;=0,REPT(" ",SOURCE!$X$2-LEN(VLOOKUP(A37,SOURCE!C:Q,12,0))),"")&amp;
TEXT(A37,"???0")&amp;IF(VLOOKUP(A37,SOURCE!C:Q,13,0)="","","   "&amp;VLOOKUP(A37,SOURCE!C:Q,13,0)
)))</f>
        <v>#define ITM_TOP                         34</v>
      </c>
    </row>
    <row r="38" spans="1:4">
      <c r="A38">
        <v>35</v>
      </c>
      <c r="B38" t="str">
        <f>VLOOKUP(A38,SOURCE!C:Q,12,0)</f>
        <v>ITM_ENTER</v>
      </c>
      <c r="D38" s="14" t="str">
        <f>IF(A38&lt;0,VLOOKUP(A38,lookups!A$1:B$25,2,0),
IF(OR(ISBLANK(A38),ISNA(B38)),
"",
"#define "&amp;
VLOOKUP(A38,SOURCE!C:Q,12,0)&amp;IF(SOURCE!$X$2-LEN(VLOOKUP(A38,SOURCE!C:Q,12,0))&gt;=0,REPT(" ",SOURCE!$X$2-LEN(VLOOKUP(A38,SOURCE!C:Q,12,0))),"")&amp;
TEXT(A38,"???0")&amp;IF(VLOOKUP(A38,SOURCE!C:Q,13,0)="","","   "&amp;VLOOKUP(A38,SOURCE!C:Q,13,0)
)))</f>
        <v>#define ITM_ENTER                       35</v>
      </c>
    </row>
    <row r="39" spans="1:4">
      <c r="A39">
        <v>36</v>
      </c>
      <c r="B39" t="str">
        <f>VLOOKUP(A39,SOURCE!C:Q,12,0)</f>
        <v>ITM_XexY</v>
      </c>
      <c r="D39" s="14" t="str">
        <f>IF(A39&lt;0,VLOOKUP(A39,lookups!A$1:B$25,2,0),
IF(OR(ISBLANK(A39),ISNA(B39)),
"",
"#define "&amp;
VLOOKUP(A39,SOURCE!C:Q,12,0)&amp;IF(SOURCE!$X$2-LEN(VLOOKUP(A39,SOURCE!C:Q,12,0))&gt;=0,REPT(" ",SOURCE!$X$2-LEN(VLOOKUP(A39,SOURCE!C:Q,12,0))),"")&amp;
TEXT(A39,"???0")&amp;IF(VLOOKUP(A39,SOURCE!C:Q,13,0)="","","   "&amp;VLOOKUP(A39,SOURCE!C:Q,13,0)
)))</f>
        <v>#define ITM_XexY                        36</v>
      </c>
    </row>
    <row r="40" spans="1:4">
      <c r="A40">
        <v>37</v>
      </c>
      <c r="B40" t="str">
        <f>VLOOKUP(A40,SOURCE!C:Q,12,0)</f>
        <v>ITM_DROP</v>
      </c>
      <c r="D40" s="14" t="str">
        <f>IF(A40&lt;0,VLOOKUP(A40,lookups!A$1:B$25,2,0),
IF(OR(ISBLANK(A40),ISNA(B40)),
"",
"#define "&amp;
VLOOKUP(A40,SOURCE!C:Q,12,0)&amp;IF(SOURCE!$X$2-LEN(VLOOKUP(A40,SOURCE!C:Q,12,0))&gt;=0,REPT(" ",SOURCE!$X$2-LEN(VLOOKUP(A40,SOURCE!C:Q,12,0))),"")&amp;
TEXT(A40,"???0")&amp;IF(VLOOKUP(A40,SOURCE!C:Q,13,0)="","","   "&amp;VLOOKUP(A40,SOURCE!C:Q,13,0)
)))</f>
        <v>#define ITM_DROP                        37</v>
      </c>
    </row>
    <row r="41" spans="1:4">
      <c r="A41">
        <v>38</v>
      </c>
      <c r="B41" t="str">
        <f>VLOOKUP(A41,SOURCE!C:Q,12,0)</f>
        <v>ITM_DROPY</v>
      </c>
      <c r="D41" s="14" t="str">
        <f>IF(A41&lt;0,VLOOKUP(A41,lookups!A$1:B$25,2,0),
IF(OR(ISBLANK(A41),ISNA(B41)),
"",
"#define "&amp;
VLOOKUP(A41,SOURCE!C:Q,12,0)&amp;IF(SOURCE!$X$2-LEN(VLOOKUP(A41,SOURCE!C:Q,12,0))&gt;=0,REPT(" ",SOURCE!$X$2-LEN(VLOOKUP(A41,SOURCE!C:Q,12,0))),"")&amp;
TEXT(A41,"???0")&amp;IF(VLOOKUP(A41,SOURCE!C:Q,13,0)="","","   "&amp;VLOOKUP(A41,SOURCE!C:Q,13,0)
)))</f>
        <v>#define ITM_DROPY                       38</v>
      </c>
    </row>
    <row r="42" spans="1:4">
      <c r="A42">
        <v>39</v>
      </c>
      <c r="B42" t="str">
        <f>VLOOKUP(A42,SOURCE!C:Q,12,0)</f>
        <v>ITM_Rup</v>
      </c>
      <c r="D42" s="14" t="str">
        <f>IF(A42&lt;0,VLOOKUP(A42,lookups!A$1:B$25,2,0),
IF(OR(ISBLANK(A42),ISNA(B42)),
"",
"#define "&amp;
VLOOKUP(A42,SOURCE!C:Q,12,0)&amp;IF(SOURCE!$X$2-LEN(VLOOKUP(A42,SOURCE!C:Q,12,0))&gt;=0,REPT(" ",SOURCE!$X$2-LEN(VLOOKUP(A42,SOURCE!C:Q,12,0))),"")&amp;
TEXT(A42,"???0")&amp;IF(VLOOKUP(A42,SOURCE!C:Q,13,0)="","","   "&amp;VLOOKUP(A42,SOURCE!C:Q,13,0)
)))</f>
        <v>#define ITM_Rup                         39</v>
      </c>
    </row>
    <row r="43" spans="1:4">
      <c r="A43">
        <v>40</v>
      </c>
      <c r="B43" t="str">
        <f>VLOOKUP(A43,SOURCE!C:Q,12,0)</f>
        <v>ITM_Rdown</v>
      </c>
      <c r="D43" s="14" t="str">
        <f>IF(A43&lt;0,VLOOKUP(A43,lookups!A$1:B$25,2,0),
IF(OR(ISBLANK(A43),ISNA(B43)),
"",
"#define "&amp;
VLOOKUP(A43,SOURCE!C:Q,12,0)&amp;IF(SOURCE!$X$2-LEN(VLOOKUP(A43,SOURCE!C:Q,12,0))&gt;=0,REPT(" ",SOURCE!$X$2-LEN(VLOOKUP(A43,SOURCE!C:Q,12,0))),"")&amp;
TEXT(A43,"???0")&amp;IF(VLOOKUP(A43,SOURCE!C:Q,13,0)="","","   "&amp;VLOOKUP(A43,SOURCE!C:Q,13,0)
)))</f>
        <v>#define ITM_Rdown                       40</v>
      </c>
    </row>
    <row r="44" spans="1:4">
      <c r="A44">
        <v>41</v>
      </c>
      <c r="B44" t="str">
        <f>VLOOKUP(A44,SOURCE!C:Q,12,0)</f>
        <v>ITM_CLX</v>
      </c>
      <c r="D44" s="14" t="str">
        <f>IF(A44&lt;0,VLOOKUP(A44,lookups!A$1:B$25,2,0),
IF(OR(ISBLANK(A44),ISNA(B44)),
"",
"#define "&amp;
VLOOKUP(A44,SOURCE!C:Q,12,0)&amp;IF(SOURCE!$X$2-LEN(VLOOKUP(A44,SOURCE!C:Q,12,0))&gt;=0,REPT(" ",SOURCE!$X$2-LEN(VLOOKUP(A44,SOURCE!C:Q,12,0))),"")&amp;
TEXT(A44,"???0")&amp;IF(VLOOKUP(A44,SOURCE!C:Q,13,0)="","","   "&amp;VLOOKUP(A44,SOURCE!C:Q,13,0)
)))</f>
        <v>#define ITM_CLX                         41</v>
      </c>
    </row>
    <row r="45" spans="1:4">
      <c r="A45">
        <v>42</v>
      </c>
      <c r="B45" t="str">
        <f>VLOOKUP(A45,SOURCE!C:Q,12,0)</f>
        <v>ITM_FILL</v>
      </c>
      <c r="D45" s="14" t="str">
        <f>IF(A45&lt;0,VLOOKUP(A45,lookups!A$1:B$25,2,0),
IF(OR(ISBLANK(A45),ISNA(B45)),
"",
"#define "&amp;
VLOOKUP(A45,SOURCE!C:Q,12,0)&amp;IF(SOURCE!$X$2-LEN(VLOOKUP(A45,SOURCE!C:Q,12,0))&gt;=0,REPT(" ",SOURCE!$X$2-LEN(VLOOKUP(A45,SOURCE!C:Q,12,0))),"")&amp;
TEXT(A45,"???0")&amp;IF(VLOOKUP(A45,SOURCE!C:Q,13,0)="","","   "&amp;VLOOKUP(A45,SOURCE!C:Q,13,0)
)))</f>
        <v>#define ITM_FILL                        42</v>
      </c>
    </row>
    <row r="46" spans="1:4">
      <c r="A46">
        <v>43</v>
      </c>
      <c r="B46" t="str">
        <f>VLOOKUP(A46,SOURCE!C:Q,12,0)</f>
        <v>ITM_INPUT</v>
      </c>
      <c r="D46" s="14" t="str">
        <f>IF(A46&lt;0,VLOOKUP(A46,lookups!A$1:B$25,2,0),
IF(OR(ISBLANK(A46),ISNA(B46)),
"",
"#define "&amp;
VLOOKUP(A46,SOURCE!C:Q,12,0)&amp;IF(SOURCE!$X$2-LEN(VLOOKUP(A46,SOURCE!C:Q,12,0))&gt;=0,REPT(" ",SOURCE!$X$2-LEN(VLOOKUP(A46,SOURCE!C:Q,12,0))),"")&amp;
TEXT(A46,"???0")&amp;IF(VLOOKUP(A46,SOURCE!C:Q,13,0)="","","   "&amp;VLOOKUP(A46,SOURCE!C:Q,13,0)
)))</f>
        <v>#define ITM_INPUT                       43</v>
      </c>
    </row>
    <row r="47" spans="1:4">
      <c r="A47">
        <v>44</v>
      </c>
      <c r="B47" t="str">
        <f>VLOOKUP(A47,SOURCE!C:Q,12,0)</f>
        <v>ITM_STO</v>
      </c>
      <c r="D47" s="14" t="str">
        <f>IF(A47&lt;0,VLOOKUP(A47,lookups!A$1:B$25,2,0),
IF(OR(ISBLANK(A47),ISNA(B47)),
"",
"#define "&amp;
VLOOKUP(A47,SOURCE!C:Q,12,0)&amp;IF(SOURCE!$X$2-LEN(VLOOKUP(A47,SOURCE!C:Q,12,0))&gt;=0,REPT(" ",SOURCE!$X$2-LEN(VLOOKUP(A47,SOURCE!C:Q,12,0))),"")&amp;
TEXT(A47,"???0")&amp;IF(VLOOKUP(A47,SOURCE!C:Q,13,0)="","","   "&amp;VLOOKUP(A47,SOURCE!C:Q,13,0)
)))</f>
        <v>#define ITM_STO                         44</v>
      </c>
    </row>
    <row r="48" spans="1:4">
      <c r="A48">
        <v>45</v>
      </c>
      <c r="B48" t="str">
        <f>VLOOKUP(A48,SOURCE!C:Q,12,0)</f>
        <v>ITM_STOPLUS</v>
      </c>
      <c r="D48" s="14" t="str">
        <f>IF(A48&lt;0,VLOOKUP(A48,lookups!A$1:B$25,2,0),
IF(OR(ISBLANK(A48),ISNA(B48)),
"",
"#define "&amp;
VLOOKUP(A48,SOURCE!C:Q,12,0)&amp;IF(SOURCE!$X$2-LEN(VLOOKUP(A48,SOURCE!C:Q,12,0))&gt;=0,REPT(" ",SOURCE!$X$2-LEN(VLOOKUP(A48,SOURCE!C:Q,12,0))),"")&amp;
TEXT(A48,"???0")&amp;IF(VLOOKUP(A48,SOURCE!C:Q,13,0)="","","   "&amp;VLOOKUP(A48,SOURCE!C:Q,13,0)
)))</f>
        <v>#define ITM_STOPLUS                     45</v>
      </c>
    </row>
    <row r="49" spans="1:4">
      <c r="A49">
        <v>46</v>
      </c>
      <c r="B49" t="str">
        <f>VLOOKUP(A49,SOURCE!C:Q,12,0)</f>
        <v>ITM_STOMINUS</v>
      </c>
      <c r="D49" s="14" t="str">
        <f>IF(A49&lt;0,VLOOKUP(A49,lookups!A$1:B$25,2,0),
IF(OR(ISBLANK(A49),ISNA(B49)),
"",
"#define "&amp;
VLOOKUP(A49,SOURCE!C:Q,12,0)&amp;IF(SOURCE!$X$2-LEN(VLOOKUP(A49,SOURCE!C:Q,12,0))&gt;=0,REPT(" ",SOURCE!$X$2-LEN(VLOOKUP(A49,SOURCE!C:Q,12,0))),"")&amp;
TEXT(A49,"???0")&amp;IF(VLOOKUP(A49,SOURCE!C:Q,13,0)="","","   "&amp;VLOOKUP(A49,SOURCE!C:Q,13,0)
)))</f>
        <v>#define ITM_STOMINUS                    46</v>
      </c>
    </row>
    <row r="50" spans="1:4">
      <c r="A50">
        <v>47</v>
      </c>
      <c r="B50" t="str">
        <f>VLOOKUP(A50,SOURCE!C:Q,12,0)</f>
        <v>ITM_STOMULT</v>
      </c>
      <c r="D50" s="14" t="str">
        <f>IF(A50&lt;0,VLOOKUP(A50,lookups!A$1:B$25,2,0),
IF(OR(ISBLANK(A50),ISNA(B50)),
"",
"#define "&amp;
VLOOKUP(A50,SOURCE!C:Q,12,0)&amp;IF(SOURCE!$X$2-LEN(VLOOKUP(A50,SOURCE!C:Q,12,0))&gt;=0,REPT(" ",SOURCE!$X$2-LEN(VLOOKUP(A50,SOURCE!C:Q,12,0))),"")&amp;
TEXT(A50,"???0")&amp;IF(VLOOKUP(A50,SOURCE!C:Q,13,0)="","","   "&amp;VLOOKUP(A50,SOURCE!C:Q,13,0)
)))</f>
        <v>#define ITM_STOMULT                     47</v>
      </c>
    </row>
    <row r="51" spans="1:4">
      <c r="A51">
        <v>48</v>
      </c>
      <c r="B51" t="str">
        <f>VLOOKUP(A51,SOURCE!C:Q,12,0)</f>
        <v>ITM_STODIV</v>
      </c>
      <c r="D51" s="14" t="str">
        <f>IF(A51&lt;0,VLOOKUP(A51,lookups!A$1:B$25,2,0),
IF(OR(ISBLANK(A51),ISNA(B51)),
"",
"#define "&amp;
VLOOKUP(A51,SOURCE!C:Q,12,0)&amp;IF(SOURCE!$X$2-LEN(VLOOKUP(A51,SOURCE!C:Q,12,0))&gt;=0,REPT(" ",SOURCE!$X$2-LEN(VLOOKUP(A51,SOURCE!C:Q,12,0))),"")&amp;
TEXT(A51,"???0")&amp;IF(VLOOKUP(A51,SOURCE!C:Q,13,0)="","","   "&amp;VLOOKUP(A51,SOURCE!C:Q,13,0)
)))</f>
        <v>#define ITM_STODIV                      48</v>
      </c>
    </row>
    <row r="52" spans="1:4">
      <c r="A52">
        <v>49</v>
      </c>
      <c r="B52" t="str">
        <f>VLOOKUP(A52,SOURCE!C:Q,12,0)</f>
        <v>ITM_STOMAX</v>
      </c>
      <c r="D52" s="14" t="str">
        <f>IF(A52&lt;0,VLOOKUP(A52,lookups!A$1:B$25,2,0),
IF(OR(ISBLANK(A52),ISNA(B52)),
"",
"#define "&amp;
VLOOKUP(A52,SOURCE!C:Q,12,0)&amp;IF(SOURCE!$X$2-LEN(VLOOKUP(A52,SOURCE!C:Q,12,0))&gt;=0,REPT(" ",SOURCE!$X$2-LEN(VLOOKUP(A52,SOURCE!C:Q,12,0))),"")&amp;
TEXT(A52,"???0")&amp;IF(VLOOKUP(A52,SOURCE!C:Q,13,0)="","","   "&amp;VLOOKUP(A52,SOURCE!C:Q,13,0)
)))</f>
        <v>#define ITM_STOMAX                      49</v>
      </c>
    </row>
    <row r="53" spans="1:4">
      <c r="A53">
        <v>50</v>
      </c>
      <c r="B53" t="str">
        <f>VLOOKUP(A53,SOURCE!C:Q,12,0)</f>
        <v>ITM_STOMIN</v>
      </c>
      <c r="D53" s="14" t="str">
        <f>IF(A53&lt;0,VLOOKUP(A53,lookups!A$1:B$25,2,0),
IF(OR(ISBLANK(A53),ISNA(B53)),
"",
"#define "&amp;
VLOOKUP(A53,SOURCE!C:Q,12,0)&amp;IF(SOURCE!$X$2-LEN(VLOOKUP(A53,SOURCE!C:Q,12,0))&gt;=0,REPT(" ",SOURCE!$X$2-LEN(VLOOKUP(A53,SOURCE!C:Q,12,0))),"")&amp;
TEXT(A53,"???0")&amp;IF(VLOOKUP(A53,SOURCE!C:Q,13,0)="","","   "&amp;VLOOKUP(A53,SOURCE!C:Q,13,0)
)))</f>
        <v>#define ITM_STOMIN                      50</v>
      </c>
    </row>
    <row r="54" spans="1:4">
      <c r="A54">
        <v>51</v>
      </c>
      <c r="B54" t="str">
        <f>VLOOKUP(A54,SOURCE!C:Q,12,0)</f>
        <v>ITM_RCL</v>
      </c>
      <c r="D54" s="14" t="str">
        <f>IF(A54&lt;0,VLOOKUP(A54,lookups!A$1:B$25,2,0),
IF(OR(ISBLANK(A54),ISNA(B54)),
"",
"#define "&amp;
VLOOKUP(A54,SOURCE!C:Q,12,0)&amp;IF(SOURCE!$X$2-LEN(VLOOKUP(A54,SOURCE!C:Q,12,0))&gt;=0,REPT(" ",SOURCE!$X$2-LEN(VLOOKUP(A54,SOURCE!C:Q,12,0))),"")&amp;
TEXT(A54,"???0")&amp;IF(VLOOKUP(A54,SOURCE!C:Q,13,0)="","","   "&amp;VLOOKUP(A54,SOURCE!C:Q,13,0)
)))</f>
        <v>#define ITM_RCL                         51</v>
      </c>
    </row>
    <row r="55" spans="1:4">
      <c r="A55">
        <v>52</v>
      </c>
      <c r="B55" t="str">
        <f>VLOOKUP(A55,SOURCE!C:Q,12,0)</f>
        <v>ITM_RCLPLUS</v>
      </c>
      <c r="D55" s="14" t="str">
        <f>IF(A55&lt;0,VLOOKUP(A55,lookups!A$1:B$25,2,0),
IF(OR(ISBLANK(A55),ISNA(B55)),
"",
"#define "&amp;
VLOOKUP(A55,SOURCE!C:Q,12,0)&amp;IF(SOURCE!$X$2-LEN(VLOOKUP(A55,SOURCE!C:Q,12,0))&gt;=0,REPT(" ",SOURCE!$X$2-LEN(VLOOKUP(A55,SOURCE!C:Q,12,0))),"")&amp;
TEXT(A55,"???0")&amp;IF(VLOOKUP(A55,SOURCE!C:Q,13,0)="","","   "&amp;VLOOKUP(A55,SOURCE!C:Q,13,0)
)))</f>
        <v>#define ITM_RCLPLUS                     52</v>
      </c>
    </row>
    <row r="56" spans="1:4">
      <c r="A56">
        <v>53</v>
      </c>
      <c r="B56" t="str">
        <f>VLOOKUP(A56,SOURCE!C:Q,12,0)</f>
        <v>ITM_RCLMINUS</v>
      </c>
      <c r="D56" s="14" t="str">
        <f>IF(A56&lt;0,VLOOKUP(A56,lookups!A$1:B$25,2,0),
IF(OR(ISBLANK(A56),ISNA(B56)),
"",
"#define "&amp;
VLOOKUP(A56,SOURCE!C:Q,12,0)&amp;IF(SOURCE!$X$2-LEN(VLOOKUP(A56,SOURCE!C:Q,12,0))&gt;=0,REPT(" ",SOURCE!$X$2-LEN(VLOOKUP(A56,SOURCE!C:Q,12,0))),"")&amp;
TEXT(A56,"???0")&amp;IF(VLOOKUP(A56,SOURCE!C:Q,13,0)="","","   "&amp;VLOOKUP(A56,SOURCE!C:Q,13,0)
)))</f>
        <v>#define ITM_RCLMINUS                    53</v>
      </c>
    </row>
    <row r="57" spans="1:4">
      <c r="A57">
        <v>54</v>
      </c>
      <c r="B57" t="str">
        <f>VLOOKUP(A57,SOURCE!C:Q,12,0)</f>
        <v>ITM_RCLMULT</v>
      </c>
      <c r="D57" s="14" t="str">
        <f>IF(A57&lt;0,VLOOKUP(A57,lookups!A$1:B$25,2,0),
IF(OR(ISBLANK(A57),ISNA(B57)),
"",
"#define "&amp;
VLOOKUP(A57,SOURCE!C:Q,12,0)&amp;IF(SOURCE!$X$2-LEN(VLOOKUP(A57,SOURCE!C:Q,12,0))&gt;=0,REPT(" ",SOURCE!$X$2-LEN(VLOOKUP(A57,SOURCE!C:Q,12,0))),"")&amp;
TEXT(A57,"???0")&amp;IF(VLOOKUP(A57,SOURCE!C:Q,13,0)="","","   "&amp;VLOOKUP(A57,SOURCE!C:Q,13,0)
)))</f>
        <v>#define ITM_RCLMULT                     54</v>
      </c>
    </row>
    <row r="58" spans="1:4">
      <c r="A58">
        <v>55</v>
      </c>
      <c r="B58" t="str">
        <f>VLOOKUP(A58,SOURCE!C:Q,12,0)</f>
        <v>ITM_RCLDIV</v>
      </c>
      <c r="D58" s="14" t="str">
        <f>IF(A58&lt;0,VLOOKUP(A58,lookups!A$1:B$25,2,0),
IF(OR(ISBLANK(A58),ISNA(B58)),
"",
"#define "&amp;
VLOOKUP(A58,SOURCE!C:Q,12,0)&amp;IF(SOURCE!$X$2-LEN(VLOOKUP(A58,SOURCE!C:Q,12,0))&gt;=0,REPT(" ",SOURCE!$X$2-LEN(VLOOKUP(A58,SOURCE!C:Q,12,0))),"")&amp;
TEXT(A58,"???0")&amp;IF(VLOOKUP(A58,SOURCE!C:Q,13,0)="","","   "&amp;VLOOKUP(A58,SOURCE!C:Q,13,0)
)))</f>
        <v>#define ITM_RCLDIV                      55</v>
      </c>
    </row>
    <row r="59" spans="1:4">
      <c r="A59">
        <v>56</v>
      </c>
      <c r="B59" t="str">
        <f>VLOOKUP(A59,SOURCE!C:Q,12,0)</f>
        <v>ITM_RCLMAX</v>
      </c>
      <c r="D59" s="14" t="str">
        <f>IF(A59&lt;0,VLOOKUP(A59,lookups!A$1:B$25,2,0),
IF(OR(ISBLANK(A59),ISNA(B59)),
"",
"#define "&amp;
VLOOKUP(A59,SOURCE!C:Q,12,0)&amp;IF(SOURCE!$X$2-LEN(VLOOKUP(A59,SOURCE!C:Q,12,0))&gt;=0,REPT(" ",SOURCE!$X$2-LEN(VLOOKUP(A59,SOURCE!C:Q,12,0))),"")&amp;
TEXT(A59,"???0")&amp;IF(VLOOKUP(A59,SOURCE!C:Q,13,0)="","","   "&amp;VLOOKUP(A59,SOURCE!C:Q,13,0)
)))</f>
        <v>#define ITM_RCLMAX                      56</v>
      </c>
    </row>
    <row r="60" spans="1:4">
      <c r="A60">
        <v>57</v>
      </c>
      <c r="B60" t="str">
        <f>VLOOKUP(A60,SOURCE!C:Q,12,0)</f>
        <v>ITM_RCLMIN</v>
      </c>
      <c r="D60" s="14" t="str">
        <f>IF(A60&lt;0,VLOOKUP(A60,lookups!A$1:B$25,2,0),
IF(OR(ISBLANK(A60),ISNA(B60)),
"",
"#define "&amp;
VLOOKUP(A60,SOURCE!C:Q,12,0)&amp;IF(SOURCE!$X$2-LEN(VLOOKUP(A60,SOURCE!C:Q,12,0))&gt;=0,REPT(" ",SOURCE!$X$2-LEN(VLOOKUP(A60,SOURCE!C:Q,12,0))),"")&amp;
TEXT(A60,"???0")&amp;IF(VLOOKUP(A60,SOURCE!C:Q,13,0)="","","   "&amp;VLOOKUP(A60,SOURCE!C:Q,13,0)
)))</f>
        <v>#define ITM_RCLMIN                      57</v>
      </c>
    </row>
    <row r="61" spans="1:4">
      <c r="A61">
        <v>58</v>
      </c>
      <c r="B61" t="str">
        <f>VLOOKUP(A61,SOURCE!C:Q,12,0)</f>
        <v>ITM_SQUARE</v>
      </c>
      <c r="D61" s="14" t="str">
        <f>IF(A61&lt;0,VLOOKUP(A61,lookups!A$1:B$25,2,0),
IF(OR(ISBLANK(A61),ISNA(B61)),
"",
"#define "&amp;
VLOOKUP(A61,SOURCE!C:Q,12,0)&amp;IF(SOURCE!$X$2-LEN(VLOOKUP(A61,SOURCE!C:Q,12,0))&gt;=0,REPT(" ",SOURCE!$X$2-LEN(VLOOKUP(A61,SOURCE!C:Q,12,0))),"")&amp;
TEXT(A61,"???0")&amp;IF(VLOOKUP(A61,SOURCE!C:Q,13,0)="","","   "&amp;VLOOKUP(A61,SOURCE!C:Q,13,0)
)))</f>
        <v>#define ITM_SQUARE                      58</v>
      </c>
    </row>
    <row r="62" spans="1:4">
      <c r="A62">
        <v>59</v>
      </c>
      <c r="B62" t="str">
        <f>VLOOKUP(A62,SOURCE!C:Q,12,0)</f>
        <v>ITM_CUBE</v>
      </c>
      <c r="D62" s="14" t="str">
        <f>IF(A62&lt;0,VLOOKUP(A62,lookups!A$1:B$25,2,0),
IF(OR(ISBLANK(A62),ISNA(B62)),
"",
"#define "&amp;
VLOOKUP(A62,SOURCE!C:Q,12,0)&amp;IF(SOURCE!$X$2-LEN(VLOOKUP(A62,SOURCE!C:Q,12,0))&gt;=0,REPT(" ",SOURCE!$X$2-LEN(VLOOKUP(A62,SOURCE!C:Q,12,0))),"")&amp;
TEXT(A62,"???0")&amp;IF(VLOOKUP(A62,SOURCE!C:Q,13,0)="","","   "&amp;VLOOKUP(A62,SOURCE!C:Q,13,0)
)))</f>
        <v>#define ITM_CUBE                        59</v>
      </c>
    </row>
    <row r="63" spans="1:4">
      <c r="A63">
        <v>60</v>
      </c>
      <c r="B63" t="str">
        <f>VLOOKUP(A63,SOURCE!C:Q,12,0)</f>
        <v>ITM_YX</v>
      </c>
      <c r="D63" s="14" t="str">
        <f>IF(A63&lt;0,VLOOKUP(A63,lookups!A$1:B$25,2,0),
IF(OR(ISBLANK(A63),ISNA(B63)),
"",
"#define "&amp;
VLOOKUP(A63,SOURCE!C:Q,12,0)&amp;IF(SOURCE!$X$2-LEN(VLOOKUP(A63,SOURCE!C:Q,12,0))&gt;=0,REPT(" ",SOURCE!$X$2-LEN(VLOOKUP(A63,SOURCE!C:Q,12,0))),"")&amp;
TEXT(A63,"???0")&amp;IF(VLOOKUP(A63,SOURCE!C:Q,13,0)="","","   "&amp;VLOOKUP(A63,SOURCE!C:Q,13,0)
)))</f>
        <v>#define ITM_YX                          60</v>
      </c>
    </row>
    <row r="64" spans="1:4">
      <c r="A64">
        <v>61</v>
      </c>
      <c r="B64" t="str">
        <f>VLOOKUP(A64,SOURCE!C:Q,12,0)</f>
        <v>ITM_SQUAREROOTX</v>
      </c>
      <c r="D64" s="14" t="str">
        <f>IF(A64&lt;0,VLOOKUP(A64,lookups!A$1:B$25,2,0),
IF(OR(ISBLANK(A64),ISNA(B64)),
"",
"#define "&amp;
VLOOKUP(A64,SOURCE!C:Q,12,0)&amp;IF(SOURCE!$X$2-LEN(VLOOKUP(A64,SOURCE!C:Q,12,0))&gt;=0,REPT(" ",SOURCE!$X$2-LEN(VLOOKUP(A64,SOURCE!C:Q,12,0))),"")&amp;
TEXT(A64,"???0")&amp;IF(VLOOKUP(A64,SOURCE!C:Q,13,0)="","","   "&amp;VLOOKUP(A64,SOURCE!C:Q,13,0)
)))</f>
        <v>#define ITM_SQUAREROOTX                 61</v>
      </c>
    </row>
    <row r="65" spans="1:4">
      <c r="A65">
        <v>62</v>
      </c>
      <c r="B65" t="str">
        <f>VLOOKUP(A65,SOURCE!C:Q,12,0)</f>
        <v>ITM_CUBEROOT</v>
      </c>
      <c r="D65" s="14" t="str">
        <f>IF(A65&lt;0,VLOOKUP(A65,lookups!A$1:B$25,2,0),
IF(OR(ISBLANK(A65),ISNA(B65)),
"",
"#define "&amp;
VLOOKUP(A65,SOURCE!C:Q,12,0)&amp;IF(SOURCE!$X$2-LEN(VLOOKUP(A65,SOURCE!C:Q,12,0))&gt;=0,REPT(" ",SOURCE!$X$2-LEN(VLOOKUP(A65,SOURCE!C:Q,12,0))),"")&amp;
TEXT(A65,"???0")&amp;IF(VLOOKUP(A65,SOURCE!C:Q,13,0)="","","   "&amp;VLOOKUP(A65,SOURCE!C:Q,13,0)
)))</f>
        <v>#define ITM_CUBEROOT                    62</v>
      </c>
    </row>
    <row r="66" spans="1:4">
      <c r="A66">
        <v>63</v>
      </c>
      <c r="B66" t="str">
        <f>VLOOKUP(A66,SOURCE!C:Q,12,0)</f>
        <v>ITM_XTHROOT</v>
      </c>
      <c r="D66" s="14" t="str">
        <f>IF(A66&lt;0,VLOOKUP(A66,lookups!A$1:B$25,2,0),
IF(OR(ISBLANK(A66),ISNA(B66)),
"",
"#define "&amp;
VLOOKUP(A66,SOURCE!C:Q,12,0)&amp;IF(SOURCE!$X$2-LEN(VLOOKUP(A66,SOURCE!C:Q,12,0))&gt;=0,REPT(" ",SOURCE!$X$2-LEN(VLOOKUP(A66,SOURCE!C:Q,12,0))),"")&amp;
TEXT(A66,"???0")&amp;IF(VLOOKUP(A66,SOURCE!C:Q,13,0)="","","   "&amp;VLOOKUP(A66,SOURCE!C:Q,13,0)
)))</f>
        <v>#define ITM_XTHROOT                     63</v>
      </c>
    </row>
    <row r="67" spans="1:4">
      <c r="A67">
        <v>64</v>
      </c>
      <c r="B67" t="str">
        <f>VLOOKUP(A67,SOURCE!C:Q,12,0)</f>
        <v>ITM_2X</v>
      </c>
      <c r="D67" s="14" t="str">
        <f>IF(A67&lt;0,VLOOKUP(A67,lookups!A$1:B$25,2,0),
IF(OR(ISBLANK(A67),ISNA(B67)),
"",
"#define "&amp;
VLOOKUP(A67,SOURCE!C:Q,12,0)&amp;IF(SOURCE!$X$2-LEN(VLOOKUP(A67,SOURCE!C:Q,12,0))&gt;=0,REPT(" ",SOURCE!$X$2-LEN(VLOOKUP(A67,SOURCE!C:Q,12,0))),"")&amp;
TEXT(A67,"???0")&amp;IF(VLOOKUP(A67,SOURCE!C:Q,13,0)="","","   "&amp;VLOOKUP(A67,SOURCE!C:Q,13,0)
)))</f>
        <v>#define ITM_2X                          64</v>
      </c>
    </row>
    <row r="68" spans="1:4">
      <c r="A68">
        <v>65</v>
      </c>
      <c r="B68" t="str">
        <f>VLOOKUP(A68,SOURCE!C:Q,12,0)</f>
        <v>ITM_EX</v>
      </c>
      <c r="D68" s="14" t="str">
        <f>IF(A68&lt;0,VLOOKUP(A68,lookups!A$1:B$25,2,0),
IF(OR(ISBLANK(A68),ISNA(B68)),
"",
"#define "&amp;
VLOOKUP(A68,SOURCE!C:Q,12,0)&amp;IF(SOURCE!$X$2-LEN(VLOOKUP(A68,SOURCE!C:Q,12,0))&gt;=0,REPT(" ",SOURCE!$X$2-LEN(VLOOKUP(A68,SOURCE!C:Q,12,0))),"")&amp;
TEXT(A68,"???0")&amp;IF(VLOOKUP(A68,SOURCE!C:Q,13,0)="","","   "&amp;VLOOKUP(A68,SOURCE!C:Q,13,0)
)))</f>
        <v>#define ITM_EX                          65</v>
      </c>
    </row>
    <row r="69" spans="1:4">
      <c r="A69">
        <v>66</v>
      </c>
      <c r="B69" t="str">
        <f>VLOOKUP(A69,SOURCE!C:Q,12,0)</f>
        <v>ITM_EX1</v>
      </c>
      <c r="D69" s="14" t="str">
        <f>IF(A69&lt;0,VLOOKUP(A69,lookups!A$1:B$25,2,0),
IF(OR(ISBLANK(A69),ISNA(B69)),
"",
"#define "&amp;
VLOOKUP(A69,SOURCE!C:Q,12,0)&amp;IF(SOURCE!$X$2-LEN(VLOOKUP(A69,SOURCE!C:Q,12,0))&gt;=0,REPT(" ",SOURCE!$X$2-LEN(VLOOKUP(A69,SOURCE!C:Q,12,0))),"")&amp;
TEXT(A69,"???0")&amp;IF(VLOOKUP(A69,SOURCE!C:Q,13,0)="","","   "&amp;VLOOKUP(A69,SOURCE!C:Q,13,0)
)))</f>
        <v>#define ITM_EX1                         66</v>
      </c>
    </row>
    <row r="70" spans="1:4">
      <c r="A70">
        <v>67</v>
      </c>
      <c r="B70" t="str">
        <f>VLOOKUP(A70,SOURCE!C:Q,12,0)</f>
        <v>ITM_10x</v>
      </c>
      <c r="D70" s="14" t="str">
        <f>IF(A70&lt;0,VLOOKUP(A70,lookups!A$1:B$25,2,0),
IF(OR(ISBLANK(A70),ISNA(B70)),
"",
"#define "&amp;
VLOOKUP(A70,SOURCE!C:Q,12,0)&amp;IF(SOURCE!$X$2-LEN(VLOOKUP(A70,SOURCE!C:Q,12,0))&gt;=0,REPT(" ",SOURCE!$X$2-LEN(VLOOKUP(A70,SOURCE!C:Q,12,0))),"")&amp;
TEXT(A70,"???0")&amp;IF(VLOOKUP(A70,SOURCE!C:Q,13,0)="","","   "&amp;VLOOKUP(A70,SOURCE!C:Q,13,0)
)))</f>
        <v>#define ITM_10x                         67</v>
      </c>
    </row>
    <row r="71" spans="1:4">
      <c r="A71">
        <v>68</v>
      </c>
      <c r="B71" t="str">
        <f>VLOOKUP(A71,SOURCE!C:Q,12,0)</f>
        <v>ITM_LOG2</v>
      </c>
      <c r="D71" s="14" t="str">
        <f>IF(A71&lt;0,VLOOKUP(A71,lookups!A$1:B$25,2,0),
IF(OR(ISBLANK(A71),ISNA(B71)),
"",
"#define "&amp;
VLOOKUP(A71,SOURCE!C:Q,12,0)&amp;IF(SOURCE!$X$2-LEN(VLOOKUP(A71,SOURCE!C:Q,12,0))&gt;=0,REPT(" ",SOURCE!$X$2-LEN(VLOOKUP(A71,SOURCE!C:Q,12,0))),"")&amp;
TEXT(A71,"???0")&amp;IF(VLOOKUP(A71,SOURCE!C:Q,13,0)="","","   "&amp;VLOOKUP(A71,SOURCE!C:Q,13,0)
)))</f>
        <v>#define ITM_LOG2                        68</v>
      </c>
    </row>
    <row r="72" spans="1:4">
      <c r="A72">
        <v>69</v>
      </c>
      <c r="B72" t="str">
        <f>VLOOKUP(A72,SOURCE!C:Q,12,0)</f>
        <v>ITM_LN</v>
      </c>
      <c r="D72" s="14" t="str">
        <f>IF(A72&lt;0,VLOOKUP(A72,lookups!A$1:B$25,2,0),
IF(OR(ISBLANK(A72),ISNA(B72)),
"",
"#define "&amp;
VLOOKUP(A72,SOURCE!C:Q,12,0)&amp;IF(SOURCE!$X$2-LEN(VLOOKUP(A72,SOURCE!C:Q,12,0))&gt;=0,REPT(" ",SOURCE!$X$2-LEN(VLOOKUP(A72,SOURCE!C:Q,12,0))),"")&amp;
TEXT(A72,"???0")&amp;IF(VLOOKUP(A72,SOURCE!C:Q,13,0)="","","   "&amp;VLOOKUP(A72,SOURCE!C:Q,13,0)
)))</f>
        <v>#define ITM_LN                          69</v>
      </c>
    </row>
    <row r="73" spans="1:4">
      <c r="A73">
        <v>70</v>
      </c>
      <c r="B73" t="str">
        <f>VLOOKUP(A73,SOURCE!C:Q,12,0)</f>
        <v>ITM_LN1X</v>
      </c>
      <c r="D73" s="14" t="str">
        <f>IF(A73&lt;0,VLOOKUP(A73,lookups!A$1:B$25,2,0),
IF(OR(ISBLANK(A73),ISNA(B73)),
"",
"#define "&amp;
VLOOKUP(A73,SOURCE!C:Q,12,0)&amp;IF(SOURCE!$X$2-LEN(VLOOKUP(A73,SOURCE!C:Q,12,0))&gt;=0,REPT(" ",SOURCE!$X$2-LEN(VLOOKUP(A73,SOURCE!C:Q,12,0))),"")&amp;
TEXT(A73,"???0")&amp;IF(VLOOKUP(A73,SOURCE!C:Q,13,0)="","","   "&amp;VLOOKUP(A73,SOURCE!C:Q,13,0)
)))</f>
        <v>#define ITM_LN1X                        70</v>
      </c>
    </row>
    <row r="74" spans="1:4">
      <c r="A74">
        <v>71</v>
      </c>
      <c r="B74" t="str">
        <f>VLOOKUP(A74,SOURCE!C:Q,12,0)</f>
        <v>ITM_LOG10</v>
      </c>
      <c r="D74" s="14" t="str">
        <f>IF(A74&lt;0,VLOOKUP(A74,lookups!A$1:B$25,2,0),
IF(OR(ISBLANK(A74),ISNA(B74)),
"",
"#define "&amp;
VLOOKUP(A74,SOURCE!C:Q,12,0)&amp;IF(SOURCE!$X$2-LEN(VLOOKUP(A74,SOURCE!C:Q,12,0))&gt;=0,REPT(" ",SOURCE!$X$2-LEN(VLOOKUP(A74,SOURCE!C:Q,12,0))),"")&amp;
TEXT(A74,"???0")&amp;IF(VLOOKUP(A74,SOURCE!C:Q,13,0)="","","   "&amp;VLOOKUP(A74,SOURCE!C:Q,13,0)
)))</f>
        <v>#define ITM_LOG10                       71</v>
      </c>
    </row>
    <row r="75" spans="1:4">
      <c r="A75">
        <v>72</v>
      </c>
      <c r="B75" t="str">
        <f>VLOOKUP(A75,SOURCE!C:Q,12,0)</f>
        <v>ITM_LOGXY</v>
      </c>
      <c r="D75" s="14" t="str">
        <f>IF(A75&lt;0,VLOOKUP(A75,lookups!A$1:B$25,2,0),
IF(OR(ISBLANK(A75),ISNA(B75)),
"",
"#define "&amp;
VLOOKUP(A75,SOURCE!C:Q,12,0)&amp;IF(SOURCE!$X$2-LEN(VLOOKUP(A75,SOURCE!C:Q,12,0))&gt;=0,REPT(" ",SOURCE!$X$2-LEN(VLOOKUP(A75,SOURCE!C:Q,12,0))),"")&amp;
TEXT(A75,"???0")&amp;IF(VLOOKUP(A75,SOURCE!C:Q,13,0)="","","   "&amp;VLOOKUP(A75,SOURCE!C:Q,13,0)
)))</f>
        <v>#define ITM_LOGXY                       72</v>
      </c>
    </row>
    <row r="76" spans="1:4">
      <c r="A76">
        <v>73</v>
      </c>
      <c r="B76" t="str">
        <f>VLOOKUP(A76,SOURCE!C:Q,12,0)</f>
        <v>ITM_1ONX</v>
      </c>
      <c r="D76" s="14" t="str">
        <f>IF(A76&lt;0,VLOOKUP(A76,lookups!A$1:B$25,2,0),
IF(OR(ISBLANK(A76),ISNA(B76)),
"",
"#define "&amp;
VLOOKUP(A76,SOURCE!C:Q,12,0)&amp;IF(SOURCE!$X$2-LEN(VLOOKUP(A76,SOURCE!C:Q,12,0))&gt;=0,REPT(" ",SOURCE!$X$2-LEN(VLOOKUP(A76,SOURCE!C:Q,12,0))),"")&amp;
TEXT(A76,"???0")&amp;IF(VLOOKUP(A76,SOURCE!C:Q,13,0)="","","   "&amp;VLOOKUP(A76,SOURCE!C:Q,13,0)
)))</f>
        <v>#define ITM_1ONX                        73</v>
      </c>
    </row>
    <row r="77" spans="1:4">
      <c r="A77">
        <v>74</v>
      </c>
      <c r="B77" t="str">
        <f>VLOOKUP(A77,SOURCE!C:Q,12,0)</f>
        <v>ITM_cos</v>
      </c>
      <c r="D77" s="14" t="str">
        <f>IF(A77&lt;0,VLOOKUP(A77,lookups!A$1:B$25,2,0),
IF(OR(ISBLANK(A77),ISNA(B77)),
"",
"#define "&amp;
VLOOKUP(A77,SOURCE!C:Q,12,0)&amp;IF(SOURCE!$X$2-LEN(VLOOKUP(A77,SOURCE!C:Q,12,0))&gt;=0,REPT(" ",SOURCE!$X$2-LEN(VLOOKUP(A77,SOURCE!C:Q,12,0))),"")&amp;
TEXT(A77,"???0")&amp;IF(VLOOKUP(A77,SOURCE!C:Q,13,0)="","","   "&amp;VLOOKUP(A77,SOURCE!C:Q,13,0)
)))</f>
        <v>#define ITM_cos                         74</v>
      </c>
    </row>
    <row r="78" spans="1:4">
      <c r="A78">
        <v>75</v>
      </c>
      <c r="B78" t="str">
        <f>VLOOKUP(A78,SOURCE!C:Q,12,0)</f>
        <v>ITM_cosh</v>
      </c>
      <c r="D78" s="14" t="str">
        <f>IF(A78&lt;0,VLOOKUP(A78,lookups!A$1:B$25,2,0),
IF(OR(ISBLANK(A78),ISNA(B78)),
"",
"#define "&amp;
VLOOKUP(A78,SOURCE!C:Q,12,0)&amp;IF(SOURCE!$X$2-LEN(VLOOKUP(A78,SOURCE!C:Q,12,0))&gt;=0,REPT(" ",SOURCE!$X$2-LEN(VLOOKUP(A78,SOURCE!C:Q,12,0))),"")&amp;
TEXT(A78,"???0")&amp;IF(VLOOKUP(A78,SOURCE!C:Q,13,0)="","","   "&amp;VLOOKUP(A78,SOURCE!C:Q,13,0)
)))</f>
        <v>#define ITM_cosh                        75</v>
      </c>
    </row>
    <row r="79" spans="1:4">
      <c r="A79">
        <v>76</v>
      </c>
      <c r="B79" t="str">
        <f>VLOOKUP(A79,SOURCE!C:Q,12,0)</f>
        <v>ITM_sin</v>
      </c>
      <c r="D79" s="14" t="str">
        <f>IF(A79&lt;0,VLOOKUP(A79,lookups!A$1:B$25,2,0),
IF(OR(ISBLANK(A79),ISNA(B79)),
"",
"#define "&amp;
VLOOKUP(A79,SOURCE!C:Q,12,0)&amp;IF(SOURCE!$X$2-LEN(VLOOKUP(A79,SOURCE!C:Q,12,0))&gt;=0,REPT(" ",SOURCE!$X$2-LEN(VLOOKUP(A79,SOURCE!C:Q,12,0))),"")&amp;
TEXT(A79,"???0")&amp;IF(VLOOKUP(A79,SOURCE!C:Q,13,0)="","","   "&amp;VLOOKUP(A79,SOURCE!C:Q,13,0)
)))</f>
        <v>#define ITM_sin                         76</v>
      </c>
    </row>
    <row r="80" spans="1:4">
      <c r="A80">
        <v>77</v>
      </c>
      <c r="B80" t="str">
        <f>VLOOKUP(A80,SOURCE!C:Q,12,0)</f>
        <v>ITM_sinc</v>
      </c>
      <c r="D80" s="14" t="str">
        <f>IF(A80&lt;0,VLOOKUP(A80,lookups!A$1:B$25,2,0),
IF(OR(ISBLANK(A80),ISNA(B80)),
"",
"#define "&amp;
VLOOKUP(A80,SOURCE!C:Q,12,0)&amp;IF(SOURCE!$X$2-LEN(VLOOKUP(A80,SOURCE!C:Q,12,0))&gt;=0,REPT(" ",SOURCE!$X$2-LEN(VLOOKUP(A80,SOURCE!C:Q,12,0))),"")&amp;
TEXT(A80,"???0")&amp;IF(VLOOKUP(A80,SOURCE!C:Q,13,0)="","","   "&amp;VLOOKUP(A80,SOURCE!C:Q,13,0)
)))</f>
        <v>#define ITM_sinc                        77</v>
      </c>
    </row>
    <row r="81" spans="1:4">
      <c r="A81">
        <v>78</v>
      </c>
      <c r="B81" t="str">
        <f>VLOOKUP(A81,SOURCE!C:Q,12,0)</f>
        <v>ITM_sinh</v>
      </c>
      <c r="D81" s="14" t="str">
        <f>IF(A81&lt;0,VLOOKUP(A81,lookups!A$1:B$25,2,0),
IF(OR(ISBLANK(A81),ISNA(B81)),
"",
"#define "&amp;
VLOOKUP(A81,SOURCE!C:Q,12,0)&amp;IF(SOURCE!$X$2-LEN(VLOOKUP(A81,SOURCE!C:Q,12,0))&gt;=0,REPT(" ",SOURCE!$X$2-LEN(VLOOKUP(A81,SOURCE!C:Q,12,0))),"")&amp;
TEXT(A81,"???0")&amp;IF(VLOOKUP(A81,SOURCE!C:Q,13,0)="","","   "&amp;VLOOKUP(A81,SOURCE!C:Q,13,0)
)))</f>
        <v>#define ITM_sinh                        78</v>
      </c>
    </row>
    <row r="82" spans="1:4">
      <c r="A82">
        <v>79</v>
      </c>
      <c r="B82" t="str">
        <f>VLOOKUP(A82,SOURCE!C:Q,12,0)</f>
        <v>ITM_tan</v>
      </c>
      <c r="D82" s="14" t="str">
        <f>IF(A82&lt;0,VLOOKUP(A82,lookups!A$1:B$25,2,0),
IF(OR(ISBLANK(A82),ISNA(B82)),
"",
"#define "&amp;
VLOOKUP(A82,SOURCE!C:Q,12,0)&amp;IF(SOURCE!$X$2-LEN(VLOOKUP(A82,SOURCE!C:Q,12,0))&gt;=0,REPT(" ",SOURCE!$X$2-LEN(VLOOKUP(A82,SOURCE!C:Q,12,0))),"")&amp;
TEXT(A82,"???0")&amp;IF(VLOOKUP(A82,SOURCE!C:Q,13,0)="","","   "&amp;VLOOKUP(A82,SOURCE!C:Q,13,0)
)))</f>
        <v>#define ITM_tan                         79</v>
      </c>
    </row>
    <row r="83" spans="1:4">
      <c r="A83">
        <v>80</v>
      </c>
      <c r="B83" t="str">
        <f>VLOOKUP(A83,SOURCE!C:Q,12,0)</f>
        <v>ITM_tanh</v>
      </c>
      <c r="D83" s="14" t="str">
        <f>IF(A83&lt;0,VLOOKUP(A83,lookups!A$1:B$25,2,0),
IF(OR(ISBLANK(A83),ISNA(B83)),
"",
"#define "&amp;
VLOOKUP(A83,SOURCE!C:Q,12,0)&amp;IF(SOURCE!$X$2-LEN(VLOOKUP(A83,SOURCE!C:Q,12,0))&gt;=0,REPT(" ",SOURCE!$X$2-LEN(VLOOKUP(A83,SOURCE!C:Q,12,0))),"")&amp;
TEXT(A83,"???0")&amp;IF(VLOOKUP(A83,SOURCE!C:Q,13,0)="","","   "&amp;VLOOKUP(A83,SOURCE!C:Q,13,0)
)))</f>
        <v>#define ITM_tanh                        80</v>
      </c>
    </row>
    <row r="84" spans="1:4">
      <c r="A84">
        <v>81</v>
      </c>
      <c r="B84" t="str">
        <f>VLOOKUP(A84,SOURCE!C:Q,12,0)</f>
        <v>ITM_arccos</v>
      </c>
      <c r="D84" s="14" t="str">
        <f>IF(A84&lt;0,VLOOKUP(A84,lookups!A$1:B$25,2,0),
IF(OR(ISBLANK(A84),ISNA(B84)),
"",
"#define "&amp;
VLOOKUP(A84,SOURCE!C:Q,12,0)&amp;IF(SOURCE!$X$2-LEN(VLOOKUP(A84,SOURCE!C:Q,12,0))&gt;=0,REPT(" ",SOURCE!$X$2-LEN(VLOOKUP(A84,SOURCE!C:Q,12,0))),"")&amp;
TEXT(A84,"???0")&amp;IF(VLOOKUP(A84,SOURCE!C:Q,13,0)="","","   "&amp;VLOOKUP(A84,SOURCE!C:Q,13,0)
)))</f>
        <v>#define ITM_arccos                      81</v>
      </c>
    </row>
    <row r="85" spans="1:4">
      <c r="A85">
        <v>82</v>
      </c>
      <c r="B85" t="str">
        <f>VLOOKUP(A85,SOURCE!C:Q,12,0)</f>
        <v>ITM_arcosh</v>
      </c>
      <c r="D85" s="14" t="str">
        <f>IF(A85&lt;0,VLOOKUP(A85,lookups!A$1:B$25,2,0),
IF(OR(ISBLANK(A85),ISNA(B85)),
"",
"#define "&amp;
VLOOKUP(A85,SOURCE!C:Q,12,0)&amp;IF(SOURCE!$X$2-LEN(VLOOKUP(A85,SOURCE!C:Q,12,0))&gt;=0,REPT(" ",SOURCE!$X$2-LEN(VLOOKUP(A85,SOURCE!C:Q,12,0))),"")&amp;
TEXT(A85,"???0")&amp;IF(VLOOKUP(A85,SOURCE!C:Q,13,0)="","","   "&amp;VLOOKUP(A85,SOURCE!C:Q,13,0)
)))</f>
        <v>#define ITM_arcosh                      82</v>
      </c>
    </row>
    <row r="86" spans="1:4">
      <c r="A86">
        <v>83</v>
      </c>
      <c r="B86" t="str">
        <f>VLOOKUP(A86,SOURCE!C:Q,12,0)</f>
        <v>ITM_arcsin</v>
      </c>
      <c r="D86" s="14" t="str">
        <f>IF(A86&lt;0,VLOOKUP(A86,lookups!A$1:B$25,2,0),
IF(OR(ISBLANK(A86),ISNA(B86)),
"",
"#define "&amp;
VLOOKUP(A86,SOURCE!C:Q,12,0)&amp;IF(SOURCE!$X$2-LEN(VLOOKUP(A86,SOURCE!C:Q,12,0))&gt;=0,REPT(" ",SOURCE!$X$2-LEN(VLOOKUP(A86,SOURCE!C:Q,12,0))),"")&amp;
TEXT(A86,"???0")&amp;IF(VLOOKUP(A86,SOURCE!C:Q,13,0)="","","   "&amp;VLOOKUP(A86,SOURCE!C:Q,13,0)
)))</f>
        <v>#define ITM_arcsin                      83</v>
      </c>
    </row>
    <row r="87" spans="1:4">
      <c r="A87">
        <v>84</v>
      </c>
      <c r="B87" t="str">
        <f>VLOOKUP(A87,SOURCE!C:Q,12,0)</f>
        <v>ITM_arsinh</v>
      </c>
      <c r="D87" s="14" t="str">
        <f>IF(A87&lt;0,VLOOKUP(A87,lookups!A$1:B$25,2,0),
IF(OR(ISBLANK(A87),ISNA(B87)),
"",
"#define "&amp;
VLOOKUP(A87,SOURCE!C:Q,12,0)&amp;IF(SOURCE!$X$2-LEN(VLOOKUP(A87,SOURCE!C:Q,12,0))&gt;=0,REPT(" ",SOURCE!$X$2-LEN(VLOOKUP(A87,SOURCE!C:Q,12,0))),"")&amp;
TEXT(A87,"???0")&amp;IF(VLOOKUP(A87,SOURCE!C:Q,13,0)="","","   "&amp;VLOOKUP(A87,SOURCE!C:Q,13,0)
)))</f>
        <v>#define ITM_arsinh                      84</v>
      </c>
    </row>
    <row r="88" spans="1:4">
      <c r="A88">
        <v>85</v>
      </c>
      <c r="B88" t="str">
        <f>VLOOKUP(A88,SOURCE!C:Q,12,0)</f>
        <v>ITM_arctan</v>
      </c>
      <c r="D88" s="14" t="str">
        <f>IF(A88&lt;0,VLOOKUP(A88,lookups!A$1:B$25,2,0),
IF(OR(ISBLANK(A88),ISNA(B88)),
"",
"#define "&amp;
VLOOKUP(A88,SOURCE!C:Q,12,0)&amp;IF(SOURCE!$X$2-LEN(VLOOKUP(A88,SOURCE!C:Q,12,0))&gt;=0,REPT(" ",SOURCE!$X$2-LEN(VLOOKUP(A88,SOURCE!C:Q,12,0))),"")&amp;
TEXT(A88,"???0")&amp;IF(VLOOKUP(A88,SOURCE!C:Q,13,0)="","","   "&amp;VLOOKUP(A88,SOURCE!C:Q,13,0)
)))</f>
        <v>#define ITM_arctan                      85</v>
      </c>
    </row>
    <row r="89" spans="1:4">
      <c r="A89">
        <v>86</v>
      </c>
      <c r="B89" t="str">
        <f>VLOOKUP(A89,SOURCE!C:Q,12,0)</f>
        <v>ITM_artanh</v>
      </c>
      <c r="D89" s="14" t="str">
        <f>IF(A89&lt;0,VLOOKUP(A89,lookups!A$1:B$25,2,0),
IF(OR(ISBLANK(A89),ISNA(B89)),
"",
"#define "&amp;
VLOOKUP(A89,SOURCE!C:Q,12,0)&amp;IF(SOURCE!$X$2-LEN(VLOOKUP(A89,SOURCE!C:Q,12,0))&gt;=0,REPT(" ",SOURCE!$X$2-LEN(VLOOKUP(A89,SOURCE!C:Q,12,0))),"")&amp;
TEXT(A89,"???0")&amp;IF(VLOOKUP(A89,SOURCE!C:Q,13,0)="","","   "&amp;VLOOKUP(A89,SOURCE!C:Q,13,0)
)))</f>
        <v>#define ITM_artanh                      86</v>
      </c>
    </row>
    <row r="90" spans="1:4">
      <c r="A90">
        <v>87</v>
      </c>
      <c r="B90" t="str">
        <f>VLOOKUP(A90,SOURCE!C:Q,12,0)</f>
        <v>ITM_CEIL</v>
      </c>
      <c r="D90" s="14" t="str">
        <f>IF(A90&lt;0,VLOOKUP(A90,lookups!A$1:B$25,2,0),
IF(OR(ISBLANK(A90),ISNA(B90)),
"",
"#define "&amp;
VLOOKUP(A90,SOURCE!C:Q,12,0)&amp;IF(SOURCE!$X$2-LEN(VLOOKUP(A90,SOURCE!C:Q,12,0))&gt;=0,REPT(" ",SOURCE!$X$2-LEN(VLOOKUP(A90,SOURCE!C:Q,12,0))),"")&amp;
TEXT(A90,"???0")&amp;IF(VLOOKUP(A90,SOURCE!C:Q,13,0)="","","   "&amp;VLOOKUP(A90,SOURCE!C:Q,13,0)
)))</f>
        <v>#define ITM_CEIL                        87</v>
      </c>
    </row>
    <row r="91" spans="1:4">
      <c r="A91">
        <v>88</v>
      </c>
      <c r="B91" t="str">
        <f>VLOOKUP(A91,SOURCE!C:Q,12,0)</f>
        <v>ITM_FLOOR</v>
      </c>
      <c r="D91" s="14" t="str">
        <f>IF(A91&lt;0,VLOOKUP(A91,lookups!A$1:B$25,2,0),
IF(OR(ISBLANK(A91),ISNA(B91)),
"",
"#define "&amp;
VLOOKUP(A91,SOURCE!C:Q,12,0)&amp;IF(SOURCE!$X$2-LEN(VLOOKUP(A91,SOURCE!C:Q,12,0))&gt;=0,REPT(" ",SOURCE!$X$2-LEN(VLOOKUP(A91,SOURCE!C:Q,12,0))),"")&amp;
TEXT(A91,"???0")&amp;IF(VLOOKUP(A91,SOURCE!C:Q,13,0)="","","   "&amp;VLOOKUP(A91,SOURCE!C:Q,13,0)
)))</f>
        <v>#define ITM_FLOOR                       88</v>
      </c>
    </row>
    <row r="92" spans="1:4">
      <c r="A92">
        <v>89</v>
      </c>
      <c r="B92" t="str">
        <f>VLOOKUP(A92,SOURCE!C:Q,12,0)</f>
        <v>ITM_GCD</v>
      </c>
      <c r="D92" s="14" t="str">
        <f>IF(A92&lt;0,VLOOKUP(A92,lookups!A$1:B$25,2,0),
IF(OR(ISBLANK(A92),ISNA(B92)),
"",
"#define "&amp;
VLOOKUP(A92,SOURCE!C:Q,12,0)&amp;IF(SOURCE!$X$2-LEN(VLOOKUP(A92,SOURCE!C:Q,12,0))&gt;=0,REPT(" ",SOURCE!$X$2-LEN(VLOOKUP(A92,SOURCE!C:Q,12,0))),"")&amp;
TEXT(A92,"???0")&amp;IF(VLOOKUP(A92,SOURCE!C:Q,13,0)="","","   "&amp;VLOOKUP(A92,SOURCE!C:Q,13,0)
)))</f>
        <v>#define ITM_GCD                         89</v>
      </c>
    </row>
    <row r="93" spans="1:4">
      <c r="A93">
        <v>90</v>
      </c>
      <c r="B93" t="str">
        <f>VLOOKUP(A93,SOURCE!C:Q,12,0)</f>
        <v>ITM_LCM</v>
      </c>
      <c r="D93" s="14" t="str">
        <f>IF(A93&lt;0,VLOOKUP(A93,lookups!A$1:B$25,2,0),
IF(OR(ISBLANK(A93),ISNA(B93)),
"",
"#define "&amp;
VLOOKUP(A93,SOURCE!C:Q,12,0)&amp;IF(SOURCE!$X$2-LEN(VLOOKUP(A93,SOURCE!C:Q,12,0))&gt;=0,REPT(" ",SOURCE!$X$2-LEN(VLOOKUP(A93,SOURCE!C:Q,12,0))),"")&amp;
TEXT(A93,"???0")&amp;IF(VLOOKUP(A93,SOURCE!C:Q,13,0)="","","   "&amp;VLOOKUP(A93,SOURCE!C:Q,13,0)
)))</f>
        <v>#define ITM_LCM                         90</v>
      </c>
    </row>
    <row r="94" spans="1:4">
      <c r="A94">
        <v>91</v>
      </c>
      <c r="B94" t="str">
        <f>VLOOKUP(A94,SOURCE!C:Q,12,0)</f>
        <v>ITM_DEC</v>
      </c>
      <c r="D94" s="14" t="str">
        <f>IF(A94&lt;0,VLOOKUP(A94,lookups!A$1:B$25,2,0),
IF(OR(ISBLANK(A94),ISNA(B94)),
"",
"#define "&amp;
VLOOKUP(A94,SOURCE!C:Q,12,0)&amp;IF(SOURCE!$X$2-LEN(VLOOKUP(A94,SOURCE!C:Q,12,0))&gt;=0,REPT(" ",SOURCE!$X$2-LEN(VLOOKUP(A94,SOURCE!C:Q,12,0))),"")&amp;
TEXT(A94,"???0")&amp;IF(VLOOKUP(A94,SOURCE!C:Q,13,0)="","","   "&amp;VLOOKUP(A94,SOURCE!C:Q,13,0)
)))</f>
        <v>#define ITM_DEC                         91</v>
      </c>
    </row>
    <row r="95" spans="1:4">
      <c r="A95">
        <v>92</v>
      </c>
      <c r="B95" t="str">
        <f>VLOOKUP(A95,SOURCE!C:Q,12,0)</f>
        <v>ITM_INC</v>
      </c>
      <c r="D95" s="14" t="str">
        <f>IF(A95&lt;0,VLOOKUP(A95,lookups!A$1:B$25,2,0),
IF(OR(ISBLANK(A95),ISNA(B95)),
"",
"#define "&amp;
VLOOKUP(A95,SOURCE!C:Q,12,0)&amp;IF(SOURCE!$X$2-LEN(VLOOKUP(A95,SOURCE!C:Q,12,0))&gt;=0,REPT(" ",SOURCE!$X$2-LEN(VLOOKUP(A95,SOURCE!C:Q,12,0))),"")&amp;
TEXT(A95,"???0")&amp;IF(VLOOKUP(A95,SOURCE!C:Q,13,0)="","","   "&amp;VLOOKUP(A95,SOURCE!C:Q,13,0)
)))</f>
        <v>#define ITM_INC                         92</v>
      </c>
    </row>
    <row r="96" spans="1:4">
      <c r="A96">
        <v>93</v>
      </c>
      <c r="B96" t="str">
        <f>VLOOKUP(A96,SOURCE!C:Q,12,0)</f>
        <v>ITM_IP</v>
      </c>
      <c r="D96" s="14" t="str">
        <f>IF(A96&lt;0,VLOOKUP(A96,lookups!A$1:B$25,2,0),
IF(OR(ISBLANK(A96),ISNA(B96)),
"",
"#define "&amp;
VLOOKUP(A96,SOURCE!C:Q,12,0)&amp;IF(SOURCE!$X$2-LEN(VLOOKUP(A96,SOURCE!C:Q,12,0))&gt;=0,REPT(" ",SOURCE!$X$2-LEN(VLOOKUP(A96,SOURCE!C:Q,12,0))),"")&amp;
TEXT(A96,"???0")&amp;IF(VLOOKUP(A96,SOURCE!C:Q,13,0)="","","   "&amp;VLOOKUP(A96,SOURCE!C:Q,13,0)
)))</f>
        <v>#define ITM_IP                          93</v>
      </c>
    </row>
    <row r="97" spans="1:4">
      <c r="A97">
        <v>94</v>
      </c>
      <c r="B97" t="str">
        <f>VLOOKUP(A97,SOURCE!C:Q,12,0)</f>
        <v>ITM_FP</v>
      </c>
      <c r="D97" s="14" t="str">
        <f>IF(A97&lt;0,VLOOKUP(A97,lookups!A$1:B$25,2,0),
IF(OR(ISBLANK(A97),ISNA(B97)),
"",
"#define "&amp;
VLOOKUP(A97,SOURCE!C:Q,12,0)&amp;IF(SOURCE!$X$2-LEN(VLOOKUP(A97,SOURCE!C:Q,12,0))&gt;=0,REPT(" ",SOURCE!$X$2-LEN(VLOOKUP(A97,SOURCE!C:Q,12,0))),"")&amp;
TEXT(A97,"???0")&amp;IF(VLOOKUP(A97,SOURCE!C:Q,13,0)="","","   "&amp;VLOOKUP(A97,SOURCE!C:Q,13,0)
)))</f>
        <v>#define ITM_FP                          94</v>
      </c>
    </row>
    <row r="98" spans="1:4">
      <c r="A98">
        <v>95</v>
      </c>
      <c r="B98" t="str">
        <f>VLOOKUP(A98,SOURCE!C:Q,12,0)</f>
        <v>ITM_ADD</v>
      </c>
      <c r="D98" s="14" t="str">
        <f>IF(A98&lt;0,VLOOKUP(A98,lookups!A$1:B$25,2,0),
IF(OR(ISBLANK(A98),ISNA(B98)),
"",
"#define "&amp;
VLOOKUP(A98,SOURCE!C:Q,12,0)&amp;IF(SOURCE!$X$2-LEN(VLOOKUP(A98,SOURCE!C:Q,12,0))&gt;=0,REPT(" ",SOURCE!$X$2-LEN(VLOOKUP(A98,SOURCE!C:Q,12,0))),"")&amp;
TEXT(A98,"???0")&amp;IF(VLOOKUP(A98,SOURCE!C:Q,13,0)="","","   "&amp;VLOOKUP(A98,SOURCE!C:Q,13,0)
)))</f>
        <v>#define ITM_ADD                         95</v>
      </c>
    </row>
    <row r="99" spans="1:4">
      <c r="A99">
        <v>96</v>
      </c>
      <c r="B99" t="str">
        <f>VLOOKUP(A99,SOURCE!C:Q,12,0)</f>
        <v>ITM_SUB</v>
      </c>
      <c r="D99" s="14" t="str">
        <f>IF(A99&lt;0,VLOOKUP(A99,lookups!A$1:B$25,2,0),
IF(OR(ISBLANK(A99),ISNA(B99)),
"",
"#define "&amp;
VLOOKUP(A99,SOURCE!C:Q,12,0)&amp;IF(SOURCE!$X$2-LEN(VLOOKUP(A99,SOURCE!C:Q,12,0))&gt;=0,REPT(" ",SOURCE!$X$2-LEN(VLOOKUP(A99,SOURCE!C:Q,12,0))),"")&amp;
TEXT(A99,"???0")&amp;IF(VLOOKUP(A99,SOURCE!C:Q,13,0)="","","   "&amp;VLOOKUP(A99,SOURCE!C:Q,13,0)
)))</f>
        <v>#define ITM_SUB                         96</v>
      </c>
    </row>
    <row r="100" spans="1:4">
      <c r="A100">
        <v>97</v>
      </c>
      <c r="B100" t="str">
        <f>VLOOKUP(A100,SOURCE!C:Q,12,0)</f>
        <v>ITM_CHS</v>
      </c>
      <c r="D100" s="14" t="str">
        <f>IF(A100&lt;0,VLOOKUP(A100,lookups!A$1:B$25,2,0),
IF(OR(ISBLANK(A100),ISNA(B100)),
"",
"#define "&amp;
VLOOKUP(A100,SOURCE!C:Q,12,0)&amp;IF(SOURCE!$X$2-LEN(VLOOKUP(A100,SOURCE!C:Q,12,0))&gt;=0,REPT(" ",SOURCE!$X$2-LEN(VLOOKUP(A100,SOURCE!C:Q,12,0))),"")&amp;
TEXT(A100,"???0")&amp;IF(VLOOKUP(A100,SOURCE!C:Q,13,0)="","","   "&amp;VLOOKUP(A100,SOURCE!C:Q,13,0)
)))</f>
        <v>#define ITM_CHS                         97</v>
      </c>
    </row>
    <row r="101" spans="1:4">
      <c r="A101">
        <v>98</v>
      </c>
      <c r="B101" t="str">
        <f>VLOOKUP(A101,SOURCE!C:Q,12,0)</f>
        <v>ITM_MULT</v>
      </c>
      <c r="D101" s="14" t="str">
        <f>IF(A101&lt;0,VLOOKUP(A101,lookups!A$1:B$25,2,0),
IF(OR(ISBLANK(A101),ISNA(B101)),
"",
"#define "&amp;
VLOOKUP(A101,SOURCE!C:Q,12,0)&amp;IF(SOURCE!$X$2-LEN(VLOOKUP(A101,SOURCE!C:Q,12,0))&gt;=0,REPT(" ",SOURCE!$X$2-LEN(VLOOKUP(A101,SOURCE!C:Q,12,0))),"")&amp;
TEXT(A101,"???0")&amp;IF(VLOOKUP(A101,SOURCE!C:Q,13,0)="","","   "&amp;VLOOKUP(A101,SOURCE!C:Q,13,0)
)))</f>
        <v>#define ITM_MULT                        98</v>
      </c>
    </row>
    <row r="102" spans="1:4">
      <c r="A102">
        <v>99</v>
      </c>
      <c r="B102" t="str">
        <f>VLOOKUP(A102,SOURCE!C:Q,12,0)</f>
        <v>ITM_DIV</v>
      </c>
      <c r="D102" s="14" t="str">
        <f>IF(A102&lt;0,VLOOKUP(A102,lookups!A$1:B$25,2,0),
IF(OR(ISBLANK(A102),ISNA(B102)),
"",
"#define "&amp;
VLOOKUP(A102,SOURCE!C:Q,12,0)&amp;IF(SOURCE!$X$2-LEN(VLOOKUP(A102,SOURCE!C:Q,12,0))&gt;=0,REPT(" ",SOURCE!$X$2-LEN(VLOOKUP(A102,SOURCE!C:Q,12,0))),"")&amp;
TEXT(A102,"???0")&amp;IF(VLOOKUP(A102,SOURCE!C:Q,13,0)="","","   "&amp;VLOOKUP(A102,SOURCE!C:Q,13,0)
)))</f>
        <v>#define ITM_DIV                         99</v>
      </c>
    </row>
    <row r="103" spans="1:4">
      <c r="A103">
        <v>100</v>
      </c>
      <c r="B103" t="str">
        <f>VLOOKUP(A103,SOURCE!C:Q,12,0)</f>
        <v>ITM_IDIV</v>
      </c>
      <c r="D103" s="14" t="str">
        <f>IF(A103&lt;0,VLOOKUP(A103,lookups!A$1:B$25,2,0),
IF(OR(ISBLANK(A103),ISNA(B103)),
"",
"#define "&amp;
VLOOKUP(A103,SOURCE!C:Q,12,0)&amp;IF(SOURCE!$X$2-LEN(VLOOKUP(A103,SOURCE!C:Q,12,0))&gt;=0,REPT(" ",SOURCE!$X$2-LEN(VLOOKUP(A103,SOURCE!C:Q,12,0))),"")&amp;
TEXT(A103,"???0")&amp;IF(VLOOKUP(A103,SOURCE!C:Q,13,0)="","","   "&amp;VLOOKUP(A103,SOURCE!C:Q,13,0)
)))</f>
        <v>#define ITM_IDIV                       100</v>
      </c>
    </row>
    <row r="104" spans="1:4">
      <c r="A104">
        <v>101</v>
      </c>
      <c r="B104" t="str">
        <f>VLOOKUP(A104,SOURCE!C:Q,12,0)</f>
        <v>ITM_IDIVR</v>
      </c>
      <c r="D104" s="14" t="str">
        <f>IF(A104&lt;0,VLOOKUP(A104,lookups!A$1:B$25,2,0),
IF(OR(ISBLANK(A104),ISNA(B104)),
"",
"#define "&amp;
VLOOKUP(A104,SOURCE!C:Q,12,0)&amp;IF(SOURCE!$X$2-LEN(VLOOKUP(A104,SOURCE!C:Q,12,0))&gt;=0,REPT(" ",SOURCE!$X$2-LEN(VLOOKUP(A104,SOURCE!C:Q,12,0))),"")&amp;
TEXT(A104,"???0")&amp;IF(VLOOKUP(A104,SOURCE!C:Q,13,0)="","","   "&amp;VLOOKUP(A104,SOURCE!C:Q,13,0)
)))</f>
        <v>#define ITM_IDIVR                      101</v>
      </c>
    </row>
    <row r="105" spans="1:4">
      <c r="A105">
        <v>102</v>
      </c>
      <c r="B105" t="str">
        <f>VLOOKUP(A105,SOURCE!C:Q,12,0)</f>
        <v>ITM_MOD</v>
      </c>
      <c r="D105" s="14" t="str">
        <f>IF(A105&lt;0,VLOOKUP(A105,lookups!A$1:B$25,2,0),
IF(OR(ISBLANK(A105),ISNA(B105)),
"",
"#define "&amp;
VLOOKUP(A105,SOURCE!C:Q,12,0)&amp;IF(SOURCE!$X$2-LEN(VLOOKUP(A105,SOURCE!C:Q,12,0))&gt;=0,REPT(" ",SOURCE!$X$2-LEN(VLOOKUP(A105,SOURCE!C:Q,12,0))),"")&amp;
TEXT(A105,"???0")&amp;IF(VLOOKUP(A105,SOURCE!C:Q,13,0)="","","   "&amp;VLOOKUP(A105,SOURCE!C:Q,13,0)
)))</f>
        <v>#define ITM_MOD                        102</v>
      </c>
    </row>
    <row r="106" spans="1:4">
      <c r="A106">
        <v>103</v>
      </c>
      <c r="B106" t="str">
        <f>VLOOKUP(A106,SOURCE!C:Q,12,0)</f>
        <v>ITM_MAX</v>
      </c>
      <c r="D106" s="14" t="str">
        <f>IF(A106&lt;0,VLOOKUP(A106,lookups!A$1:B$25,2,0),
IF(OR(ISBLANK(A106),ISNA(B106)),
"",
"#define "&amp;
VLOOKUP(A106,SOURCE!C:Q,12,0)&amp;IF(SOURCE!$X$2-LEN(VLOOKUP(A106,SOURCE!C:Q,12,0))&gt;=0,REPT(" ",SOURCE!$X$2-LEN(VLOOKUP(A106,SOURCE!C:Q,12,0))),"")&amp;
TEXT(A106,"???0")&amp;IF(VLOOKUP(A106,SOURCE!C:Q,13,0)="","","   "&amp;VLOOKUP(A106,SOURCE!C:Q,13,0)
)))</f>
        <v>#define ITM_MAX                        103</v>
      </c>
    </row>
    <row r="107" spans="1:4">
      <c r="A107">
        <v>104</v>
      </c>
      <c r="B107" t="str">
        <f>VLOOKUP(A107,SOURCE!C:Q,12,0)</f>
        <v>ITM_MIN</v>
      </c>
      <c r="D107" s="14" t="str">
        <f>IF(A107&lt;0,VLOOKUP(A107,lookups!A$1:B$25,2,0),
IF(OR(ISBLANK(A107),ISNA(B107)),
"",
"#define "&amp;
VLOOKUP(A107,SOURCE!C:Q,12,0)&amp;IF(SOURCE!$X$2-LEN(VLOOKUP(A107,SOURCE!C:Q,12,0))&gt;=0,REPT(" ",SOURCE!$X$2-LEN(VLOOKUP(A107,SOURCE!C:Q,12,0))),"")&amp;
TEXT(A107,"???0")&amp;IF(VLOOKUP(A107,SOURCE!C:Q,13,0)="","","   "&amp;VLOOKUP(A107,SOURCE!C:Q,13,0)
)))</f>
        <v>#define ITM_MIN                        104</v>
      </c>
    </row>
    <row r="108" spans="1:4">
      <c r="A108">
        <v>105</v>
      </c>
      <c r="B108" t="str">
        <f>VLOOKUP(A108,SOURCE!C:Q,12,0)</f>
        <v>ITM_MAGNITUDE</v>
      </c>
      <c r="D108" s="14" t="str">
        <f>IF(A108&lt;0,VLOOKUP(A108,lookups!A$1:B$25,2,0),
IF(OR(ISBLANK(A108),ISNA(B108)),
"",
"#define "&amp;
VLOOKUP(A108,SOURCE!C:Q,12,0)&amp;IF(SOURCE!$X$2-LEN(VLOOKUP(A108,SOURCE!C:Q,12,0))&gt;=0,REPT(" ",SOURCE!$X$2-LEN(VLOOKUP(A108,SOURCE!C:Q,12,0))),"")&amp;
TEXT(A108,"???0")&amp;IF(VLOOKUP(A108,SOURCE!C:Q,13,0)="","","   "&amp;VLOOKUP(A108,SOURCE!C:Q,13,0)
)))</f>
        <v>#define ITM_MAGNITUDE                  105</v>
      </c>
    </row>
    <row r="109" spans="1:4">
      <c r="A109">
        <v>106</v>
      </c>
      <c r="B109" t="str">
        <f>VLOOKUP(A109,SOURCE!C:Q,12,0)</f>
        <v>ITM_NEIGHB</v>
      </c>
      <c r="D109" s="14" t="str">
        <f>IF(A109&lt;0,VLOOKUP(A109,lookups!A$1:B$25,2,0),
IF(OR(ISBLANK(A109),ISNA(B109)),
"",
"#define "&amp;
VLOOKUP(A109,SOURCE!C:Q,12,0)&amp;IF(SOURCE!$X$2-LEN(VLOOKUP(A109,SOURCE!C:Q,12,0))&gt;=0,REPT(" ",SOURCE!$X$2-LEN(VLOOKUP(A109,SOURCE!C:Q,12,0))),"")&amp;
TEXT(A109,"???0")&amp;IF(VLOOKUP(A109,SOURCE!C:Q,13,0)="","","   "&amp;VLOOKUP(A109,SOURCE!C:Q,13,0)
)))</f>
        <v>#define ITM_NEIGHB                     106</v>
      </c>
    </row>
    <row r="110" spans="1:4">
      <c r="A110">
        <v>107</v>
      </c>
      <c r="B110" t="str">
        <f>VLOOKUP(A110,SOURCE!C:Q,12,0)</f>
        <v>ITM_NEXTP</v>
      </c>
      <c r="D110" s="14" t="str">
        <f>IF(A110&lt;0,VLOOKUP(A110,lookups!A$1:B$25,2,0),
IF(OR(ISBLANK(A110),ISNA(B110)),
"",
"#define "&amp;
VLOOKUP(A110,SOURCE!C:Q,12,0)&amp;IF(SOURCE!$X$2-LEN(VLOOKUP(A110,SOURCE!C:Q,12,0))&gt;=0,REPT(" ",SOURCE!$X$2-LEN(VLOOKUP(A110,SOURCE!C:Q,12,0))),"")&amp;
TEXT(A110,"???0")&amp;IF(VLOOKUP(A110,SOURCE!C:Q,13,0)="","","   "&amp;VLOOKUP(A110,SOURCE!C:Q,13,0)
)))</f>
        <v>#define ITM_NEXTP                      107</v>
      </c>
    </row>
    <row r="111" spans="1:4">
      <c r="A111">
        <v>108</v>
      </c>
      <c r="B111" t="str">
        <f>VLOOKUP(A111,SOURCE!C:Q,12,0)</f>
        <v>ITM_XFACT</v>
      </c>
      <c r="D111" s="14" t="str">
        <f>IF(A111&lt;0,VLOOKUP(A111,lookups!A$1:B$25,2,0),
IF(OR(ISBLANK(A111),ISNA(B111)),
"",
"#define "&amp;
VLOOKUP(A111,SOURCE!C:Q,12,0)&amp;IF(SOURCE!$X$2-LEN(VLOOKUP(A111,SOURCE!C:Q,12,0))&gt;=0,REPT(" ",SOURCE!$X$2-LEN(VLOOKUP(A111,SOURCE!C:Q,12,0))),"")&amp;
TEXT(A111,"???0")&amp;IF(VLOOKUP(A111,SOURCE!C:Q,13,0)="","","   "&amp;VLOOKUP(A111,SOURCE!C:Q,13,0)
)))</f>
        <v>#define ITM_XFACT                      108</v>
      </c>
    </row>
    <row r="112" spans="1:4">
      <c r="A112">
        <v>109</v>
      </c>
      <c r="B112" t="str">
        <f>VLOOKUP(A112,SOURCE!C:Q,12,0)</f>
        <v>ITM_pi</v>
      </c>
      <c r="D112" s="14" t="str">
        <f>IF(A112&lt;0,VLOOKUP(A112,lookups!A$1:B$25,2,0),
IF(OR(ISBLANK(A112),ISNA(B112)),
"",
"#define "&amp;
VLOOKUP(A112,SOURCE!C:Q,12,0)&amp;IF(SOURCE!$X$2-LEN(VLOOKUP(A112,SOURCE!C:Q,12,0))&gt;=0,REPT(" ",SOURCE!$X$2-LEN(VLOOKUP(A112,SOURCE!C:Q,12,0))),"")&amp;
TEXT(A112,"???0")&amp;IF(VLOOKUP(A112,SOURCE!C:Q,13,0)="","","   "&amp;VLOOKUP(A112,SOURCE!C:Q,13,0)
)))</f>
        <v>#define ITM_pi                         109</v>
      </c>
    </row>
    <row r="113" spans="1:4">
      <c r="A113">
        <v>110</v>
      </c>
      <c r="B113" t="str">
        <f>VLOOKUP(A113,SOURCE!C:Q,12,0)</f>
        <v>ITM_CF</v>
      </c>
      <c r="D113" s="14" t="str">
        <f>IF(A113&lt;0,VLOOKUP(A113,lookups!A$1:B$25,2,0),
IF(OR(ISBLANK(A113),ISNA(B113)),
"",
"#define "&amp;
VLOOKUP(A113,SOURCE!C:Q,12,0)&amp;IF(SOURCE!$X$2-LEN(VLOOKUP(A113,SOURCE!C:Q,12,0))&gt;=0,REPT(" ",SOURCE!$X$2-LEN(VLOOKUP(A113,SOURCE!C:Q,12,0))),"")&amp;
TEXT(A113,"???0")&amp;IF(VLOOKUP(A113,SOURCE!C:Q,13,0)="","","   "&amp;VLOOKUP(A113,SOURCE!C:Q,13,0)
)))</f>
        <v>#define ITM_CF                         110</v>
      </c>
    </row>
    <row r="114" spans="1:4">
      <c r="A114">
        <v>111</v>
      </c>
      <c r="B114" t="str">
        <f>VLOOKUP(A114,SOURCE!C:Q,12,0)</f>
        <v>ITM_SF</v>
      </c>
      <c r="D114" s="14" t="str">
        <f>IF(A114&lt;0,VLOOKUP(A114,lookups!A$1:B$25,2,0),
IF(OR(ISBLANK(A114),ISNA(B114)),
"",
"#define "&amp;
VLOOKUP(A114,SOURCE!C:Q,12,0)&amp;IF(SOURCE!$X$2-LEN(VLOOKUP(A114,SOURCE!C:Q,12,0))&gt;=0,REPT(" ",SOURCE!$X$2-LEN(VLOOKUP(A114,SOURCE!C:Q,12,0))),"")&amp;
TEXT(A114,"???0")&amp;IF(VLOOKUP(A114,SOURCE!C:Q,13,0)="","","   "&amp;VLOOKUP(A114,SOURCE!C:Q,13,0)
)))</f>
        <v>#define ITM_SF                         111</v>
      </c>
    </row>
    <row r="115" spans="1:4">
      <c r="A115">
        <v>112</v>
      </c>
      <c r="B115" t="str">
        <f>VLOOKUP(A115,SOURCE!C:Q,12,0)</f>
        <v>ITM_FF</v>
      </c>
      <c r="D115" s="14" t="str">
        <f>IF(A115&lt;0,VLOOKUP(A115,lookups!A$1:B$25,2,0),
IF(OR(ISBLANK(A115),ISNA(B115)),
"",
"#define "&amp;
VLOOKUP(A115,SOURCE!C:Q,12,0)&amp;IF(SOURCE!$X$2-LEN(VLOOKUP(A115,SOURCE!C:Q,12,0))&gt;=0,REPT(" ",SOURCE!$X$2-LEN(VLOOKUP(A115,SOURCE!C:Q,12,0))),"")&amp;
TEXT(A115,"???0")&amp;IF(VLOOKUP(A115,SOURCE!C:Q,13,0)="","","   "&amp;VLOOKUP(A115,SOURCE!C:Q,13,0)
)))</f>
        <v>#define ITM_FF                         112</v>
      </c>
    </row>
    <row r="116" spans="1:4">
      <c r="A116">
        <v>113</v>
      </c>
      <c r="B116" t="str">
        <f>VLOOKUP(A116,SOURCE!C:Q,12,0)</f>
        <v>ITM_0113</v>
      </c>
      <c r="D116" s="14" t="str">
        <f>IF(A116&lt;0,VLOOKUP(A116,lookups!A$1:B$25,2,0),
IF(OR(ISBLANK(A116),ISNA(B116)),
"",
"#define "&amp;
VLOOKUP(A116,SOURCE!C:Q,12,0)&amp;IF(SOURCE!$X$2-LEN(VLOOKUP(A116,SOURCE!C:Q,12,0))&gt;=0,REPT(" ",SOURCE!$X$2-LEN(VLOOKUP(A116,SOURCE!C:Q,12,0))),"")&amp;
TEXT(A116,"???0")&amp;IF(VLOOKUP(A116,SOURCE!C:Q,13,0)="","","   "&amp;VLOOKUP(A116,SOURCE!C:Q,13,0)
)))</f>
        <v>#define ITM_0113                       113</v>
      </c>
    </row>
    <row r="117" spans="1:4">
      <c r="A117">
        <v>114</v>
      </c>
      <c r="B117" t="str">
        <f>VLOOKUP(A117,SOURCE!C:Q,12,0)</f>
        <v>ITM_0114</v>
      </c>
      <c r="D117" s="14" t="str">
        <f>IF(A117&lt;0,VLOOKUP(A117,lookups!A$1:B$25,2,0),
IF(OR(ISBLANK(A117),ISNA(B117)),
"",
"#define "&amp;
VLOOKUP(A117,SOURCE!C:Q,12,0)&amp;IF(SOURCE!$X$2-LEN(VLOOKUP(A117,SOURCE!C:Q,12,0))&gt;=0,REPT(" ",SOURCE!$X$2-LEN(VLOOKUP(A117,SOURCE!C:Q,12,0))),"")&amp;
TEXT(A117,"???0")&amp;IF(VLOOKUP(A117,SOURCE!C:Q,13,0)="","","   "&amp;VLOOKUP(A117,SOURCE!C:Q,13,0)
)))</f>
        <v>#define ITM_0114                       114</v>
      </c>
    </row>
    <row r="118" spans="1:4">
      <c r="A118">
        <v>115</v>
      </c>
      <c r="B118" t="str">
        <f>VLOOKUP(A118,SOURCE!C:Q,12,0)</f>
        <v>ITM_0115</v>
      </c>
      <c r="D118" s="14" t="str">
        <f>IF(A118&lt;0,VLOOKUP(A118,lookups!A$1:B$25,2,0),
IF(OR(ISBLANK(A118),ISNA(B118)),
"",
"#define "&amp;
VLOOKUP(A118,SOURCE!C:Q,12,0)&amp;IF(SOURCE!$X$2-LEN(VLOOKUP(A118,SOURCE!C:Q,12,0))&gt;=0,REPT(" ",SOURCE!$X$2-LEN(VLOOKUP(A118,SOURCE!C:Q,12,0))),"")&amp;
TEXT(A118,"???0")&amp;IF(VLOOKUP(A118,SOURCE!C:Q,13,0)="","","   "&amp;VLOOKUP(A118,SOURCE!C:Q,13,0)
)))</f>
        <v>#define ITM_0115                       115</v>
      </c>
    </row>
    <row r="119" spans="1:4">
      <c r="A119">
        <v>116</v>
      </c>
      <c r="B119" t="str">
        <f>VLOOKUP(A119,SOURCE!C:Q,12,0)</f>
        <v>ITM_0116</v>
      </c>
      <c r="D119" s="14" t="str">
        <f>IF(A119&lt;0,VLOOKUP(A119,lookups!A$1:B$25,2,0),
IF(OR(ISBLANK(A119),ISNA(B119)),
"",
"#define "&amp;
VLOOKUP(A119,SOURCE!C:Q,12,0)&amp;IF(SOURCE!$X$2-LEN(VLOOKUP(A119,SOURCE!C:Q,12,0))&gt;=0,REPT(" ",SOURCE!$X$2-LEN(VLOOKUP(A119,SOURCE!C:Q,12,0))),"")&amp;
TEXT(A119,"???0")&amp;IF(VLOOKUP(A119,SOURCE!C:Q,13,0)="","","   "&amp;VLOOKUP(A119,SOURCE!C:Q,13,0)
)))</f>
        <v>#define ITM_0116                       116</v>
      </c>
    </row>
    <row r="120" spans="1:4">
      <c r="A120">
        <v>117</v>
      </c>
      <c r="B120" t="str">
        <f>VLOOKUP(A120,SOURCE!C:Q,12,0)</f>
        <v>ITM_0117</v>
      </c>
      <c r="D120" s="14" t="str">
        <f>IF(A120&lt;0,VLOOKUP(A120,lookups!A$1:B$25,2,0),
IF(OR(ISBLANK(A120),ISNA(B120)),
"",
"#define "&amp;
VLOOKUP(A120,SOURCE!C:Q,12,0)&amp;IF(SOURCE!$X$2-LEN(VLOOKUP(A120,SOURCE!C:Q,12,0))&gt;=0,REPT(" ",SOURCE!$X$2-LEN(VLOOKUP(A120,SOURCE!C:Q,12,0))),"")&amp;
TEXT(A120,"???0")&amp;IF(VLOOKUP(A120,SOURCE!C:Q,13,0)="","","   "&amp;VLOOKUP(A120,SOURCE!C:Q,13,0)
)))</f>
        <v>#define ITM_0117                       117</v>
      </c>
    </row>
    <row r="121" spans="1:4">
      <c r="A121">
        <v>118</v>
      </c>
      <c r="B121" t="str">
        <f>VLOOKUP(A121,SOURCE!C:Q,12,0)</f>
        <v>ITM_0118</v>
      </c>
      <c r="D121" s="14" t="str">
        <f>IF(A121&lt;0,VLOOKUP(A121,lookups!A$1:B$25,2,0),
IF(OR(ISBLANK(A121),ISNA(B121)),
"",
"#define "&amp;
VLOOKUP(A121,SOURCE!C:Q,12,0)&amp;IF(SOURCE!$X$2-LEN(VLOOKUP(A121,SOURCE!C:Q,12,0))&gt;=0,REPT(" ",SOURCE!$X$2-LEN(VLOOKUP(A121,SOURCE!C:Q,12,0))),"")&amp;
TEXT(A121,"???0")&amp;IF(VLOOKUP(A121,SOURCE!C:Q,13,0)="","","   "&amp;VLOOKUP(A121,SOURCE!C:Q,13,0)
)))</f>
        <v>#define ITM_0118                       118</v>
      </c>
    </row>
    <row r="122" spans="1:4">
      <c r="A122">
        <v>119</v>
      </c>
      <c r="B122" t="str">
        <f>VLOOKUP(A122,SOURCE!C:Q,12,0)</f>
        <v>ITM_0119</v>
      </c>
      <c r="D122" s="14" t="str">
        <f>IF(A122&lt;0,VLOOKUP(A122,lookups!A$1:B$25,2,0),
IF(OR(ISBLANK(A122),ISNA(B122)),
"",
"#define "&amp;
VLOOKUP(A122,SOURCE!C:Q,12,0)&amp;IF(SOURCE!$X$2-LEN(VLOOKUP(A122,SOURCE!C:Q,12,0))&gt;=0,REPT(" ",SOURCE!$X$2-LEN(VLOOKUP(A122,SOURCE!C:Q,12,0))),"")&amp;
TEXT(A122,"???0")&amp;IF(VLOOKUP(A122,SOURCE!C:Q,13,0)="","","   "&amp;VLOOKUP(A122,SOURCE!C:Q,13,0)
)))</f>
        <v>#define ITM_0119                       119</v>
      </c>
    </row>
    <row r="123" spans="1:4">
      <c r="A123">
        <v>120</v>
      </c>
      <c r="B123" t="str">
        <f>VLOOKUP(A123,SOURCE!C:Q,12,0)</f>
        <v>ITM_0120</v>
      </c>
      <c r="D123" s="14" t="str">
        <f>IF(A123&lt;0,VLOOKUP(A123,lookups!A$1:B$25,2,0),
IF(OR(ISBLANK(A123),ISNA(B123)),
"",
"#define "&amp;
VLOOKUP(A123,SOURCE!C:Q,12,0)&amp;IF(SOURCE!$X$2-LEN(VLOOKUP(A123,SOURCE!C:Q,12,0))&gt;=0,REPT(" ",SOURCE!$X$2-LEN(VLOOKUP(A123,SOURCE!C:Q,12,0))),"")&amp;
TEXT(A123,"???0")&amp;IF(VLOOKUP(A123,SOURCE!C:Q,13,0)="","","   "&amp;VLOOKUP(A123,SOURCE!C:Q,13,0)
)))</f>
        <v>#define ITM_0120                       120</v>
      </c>
    </row>
    <row r="124" spans="1:4">
      <c r="A124">
        <v>121</v>
      </c>
      <c r="B124" t="str">
        <f>VLOOKUP(A124,SOURCE!C:Q,12,0)</f>
        <v>ITM_0121</v>
      </c>
      <c r="D124" s="14" t="str">
        <f>IF(A124&lt;0,VLOOKUP(A124,lookups!A$1:B$25,2,0),
IF(OR(ISBLANK(A124),ISNA(B124)),
"",
"#define "&amp;
VLOOKUP(A124,SOURCE!C:Q,12,0)&amp;IF(SOURCE!$X$2-LEN(VLOOKUP(A124,SOURCE!C:Q,12,0))&gt;=0,REPT(" ",SOURCE!$X$2-LEN(VLOOKUP(A124,SOURCE!C:Q,12,0))),"")&amp;
TEXT(A124,"???0")&amp;IF(VLOOKUP(A124,SOURCE!C:Q,13,0)="","","   "&amp;VLOOKUP(A124,SOURCE!C:Q,13,0)
)))</f>
        <v>#define ITM_0121                       121</v>
      </c>
    </row>
    <row r="125" spans="1:4">
      <c r="A125">
        <v>122</v>
      </c>
      <c r="B125" t="str">
        <f>VLOOKUP(A125,SOURCE!C:Q,12,0)</f>
        <v>ITM_0122</v>
      </c>
      <c r="D125" s="14" t="str">
        <f>IF(A125&lt;0,VLOOKUP(A125,lookups!A$1:B$25,2,0),
IF(OR(ISBLANK(A125),ISNA(B125)),
"",
"#define "&amp;
VLOOKUP(A125,SOURCE!C:Q,12,0)&amp;IF(SOURCE!$X$2-LEN(VLOOKUP(A125,SOURCE!C:Q,12,0))&gt;=0,REPT(" ",SOURCE!$X$2-LEN(VLOOKUP(A125,SOURCE!C:Q,12,0))),"")&amp;
TEXT(A125,"???0")&amp;IF(VLOOKUP(A125,SOURCE!C:Q,13,0)="","","   "&amp;VLOOKUP(A125,SOURCE!C:Q,13,0)
)))</f>
        <v>#define ITM_0122                       122</v>
      </c>
    </row>
    <row r="126" spans="1:4">
      <c r="A126">
        <v>123</v>
      </c>
      <c r="B126" t="str">
        <f>VLOOKUP(A126,SOURCE!C:Q,12,0)</f>
        <v>ITM_0123</v>
      </c>
      <c r="D126" s="14" t="str">
        <f>IF(A126&lt;0,VLOOKUP(A126,lookups!A$1:B$25,2,0),
IF(OR(ISBLANK(A126),ISNA(B126)),
"",
"#define "&amp;
VLOOKUP(A126,SOURCE!C:Q,12,0)&amp;IF(SOURCE!$X$2-LEN(VLOOKUP(A126,SOURCE!C:Q,12,0))&gt;=0,REPT(" ",SOURCE!$X$2-LEN(VLOOKUP(A126,SOURCE!C:Q,12,0))),"")&amp;
TEXT(A126,"???0")&amp;IF(VLOOKUP(A126,SOURCE!C:Q,13,0)="","","   "&amp;VLOOKUP(A126,SOURCE!C:Q,13,0)
)))</f>
        <v>#define ITM_0123                       123</v>
      </c>
    </row>
    <row r="127" spans="1:4">
      <c r="A127">
        <v>124</v>
      </c>
      <c r="B127" t="str">
        <f>VLOOKUP(A127,SOURCE!C:Q,12,0)</f>
        <v>ITM_0124</v>
      </c>
      <c r="D127" s="14" t="str">
        <f>IF(A127&lt;0,VLOOKUP(A127,lookups!A$1:B$25,2,0),
IF(OR(ISBLANK(A127),ISNA(B127)),
"",
"#define "&amp;
VLOOKUP(A127,SOURCE!C:Q,12,0)&amp;IF(SOURCE!$X$2-LEN(VLOOKUP(A127,SOURCE!C:Q,12,0))&gt;=0,REPT(" ",SOURCE!$X$2-LEN(VLOOKUP(A127,SOURCE!C:Q,12,0))),"")&amp;
TEXT(A127,"???0")&amp;IF(VLOOKUP(A127,SOURCE!C:Q,13,0)="","","   "&amp;VLOOKUP(A127,SOURCE!C:Q,13,0)
)))</f>
        <v>#define ITM_0124                       124</v>
      </c>
    </row>
    <row r="128" spans="1:4">
      <c r="A128">
        <v>125</v>
      </c>
      <c r="B128" t="str">
        <f>VLOOKUP(A128,SOURCE!C:Q,12,0)</f>
        <v>ITM_0125</v>
      </c>
      <c r="D128" s="14" t="str">
        <f>IF(A128&lt;0,VLOOKUP(A128,lookups!A$1:B$25,2,0),
IF(OR(ISBLANK(A128),ISNA(B128)),
"",
"#define "&amp;
VLOOKUP(A128,SOURCE!C:Q,12,0)&amp;IF(SOURCE!$X$2-LEN(VLOOKUP(A128,SOURCE!C:Q,12,0))&gt;=0,REPT(" ",SOURCE!$X$2-LEN(VLOOKUP(A128,SOURCE!C:Q,12,0))),"")&amp;
TEXT(A128,"???0")&amp;IF(VLOOKUP(A128,SOURCE!C:Q,13,0)="","","   "&amp;VLOOKUP(A128,SOURCE!C:Q,13,0)
)))</f>
        <v>#define ITM_0125                       125</v>
      </c>
    </row>
    <row r="129" spans="1:4">
      <c r="A129">
        <v>126</v>
      </c>
      <c r="B129" t="str">
        <f>VLOOKUP(A129,SOURCE!C:Q,12,0)</f>
        <v>ITM_0126</v>
      </c>
      <c r="D129" s="14" t="str">
        <f>IF(A129&lt;0,VLOOKUP(A129,lookups!A$1:B$25,2,0),
IF(OR(ISBLANK(A129),ISNA(B129)),
"",
"#define "&amp;
VLOOKUP(A129,SOURCE!C:Q,12,0)&amp;IF(SOURCE!$X$2-LEN(VLOOKUP(A129,SOURCE!C:Q,12,0))&gt;=0,REPT(" ",SOURCE!$X$2-LEN(VLOOKUP(A129,SOURCE!C:Q,12,0))),"")&amp;
TEXT(A129,"???0")&amp;IF(VLOOKUP(A129,SOURCE!C:Q,13,0)="","","   "&amp;VLOOKUP(A129,SOURCE!C:Q,13,0)
)))</f>
        <v>#define ITM_0126                       126</v>
      </c>
    </row>
    <row r="130" spans="1:4">
      <c r="A130">
        <v>127</v>
      </c>
      <c r="B130" t="str">
        <f>VLOOKUP(A130,SOURCE!C:Q,12,0)</f>
        <v>ITM_0127</v>
      </c>
      <c r="D130" s="14" t="str">
        <f>IF(A130&lt;0,VLOOKUP(A130,lookups!A$1:B$25,2,0),
IF(OR(ISBLANK(A130),ISNA(B130)),
"",
"#define "&amp;
VLOOKUP(A130,SOURCE!C:Q,12,0)&amp;IF(SOURCE!$X$2-LEN(VLOOKUP(A130,SOURCE!C:Q,12,0))&gt;=0,REPT(" ",SOURCE!$X$2-LEN(VLOOKUP(A130,SOURCE!C:Q,12,0))),"")&amp;
TEXT(A130,"???0")&amp;IF(VLOOKUP(A130,SOURCE!C:Q,13,0)="","","   "&amp;VLOOKUP(A130,SOURCE!C:Q,13,0)
)))</f>
        <v>#define ITM_0127                       127</v>
      </c>
    </row>
    <row r="131" spans="1:4">
      <c r="A131">
        <v>128</v>
      </c>
      <c r="B131" t="str">
        <f>VLOOKUP(A131,SOURCE!C:Q,12,0)</f>
        <v>CST_01</v>
      </c>
      <c r="D131" s="14" t="str">
        <f>IF(A131&lt;0,VLOOKUP(A131,lookups!A$1:B$25,2,0),
IF(OR(ISBLANK(A131),ISNA(B131)),
"",
"#define "&amp;
VLOOKUP(A131,SOURCE!C:Q,12,0)&amp;IF(SOURCE!$X$2-LEN(VLOOKUP(A131,SOURCE!C:Q,12,0))&gt;=0,REPT(" ",SOURCE!$X$2-LEN(VLOOKUP(A131,SOURCE!C:Q,12,0))),"")&amp;
TEXT(A131,"???0")&amp;IF(VLOOKUP(A131,SOURCE!C:Q,13,0)="","","   "&amp;VLOOKUP(A131,SOURCE!C:Q,13,0)
)))</f>
        <v>#define CST_01                         128</v>
      </c>
    </row>
    <row r="132" spans="1:4">
      <c r="A132">
        <v>129</v>
      </c>
      <c r="B132" t="str">
        <f>VLOOKUP(A132,SOURCE!C:Q,12,0)</f>
        <v>CST_02</v>
      </c>
      <c r="D132" s="14" t="str">
        <f>IF(A132&lt;0,VLOOKUP(A132,lookups!A$1:B$25,2,0),
IF(OR(ISBLANK(A132),ISNA(B132)),
"",
"#define "&amp;
VLOOKUP(A132,SOURCE!C:Q,12,0)&amp;IF(SOURCE!$X$2-LEN(VLOOKUP(A132,SOURCE!C:Q,12,0))&gt;=0,REPT(" ",SOURCE!$X$2-LEN(VLOOKUP(A132,SOURCE!C:Q,12,0))),"")&amp;
TEXT(A132,"???0")&amp;IF(VLOOKUP(A132,SOURCE!C:Q,13,0)="","","   "&amp;VLOOKUP(A132,SOURCE!C:Q,13,0)
)))</f>
        <v>#define CST_02                         129</v>
      </c>
    </row>
    <row r="133" spans="1:4">
      <c r="A133">
        <v>130</v>
      </c>
      <c r="B133" t="str">
        <f>VLOOKUP(A133,SOURCE!C:Q,12,0)</f>
        <v>CST_03</v>
      </c>
      <c r="D133" s="14" t="str">
        <f>IF(A133&lt;0,VLOOKUP(A133,lookups!A$1:B$25,2,0),
IF(OR(ISBLANK(A133),ISNA(B133)),
"",
"#define "&amp;
VLOOKUP(A133,SOURCE!C:Q,12,0)&amp;IF(SOURCE!$X$2-LEN(VLOOKUP(A133,SOURCE!C:Q,12,0))&gt;=0,REPT(" ",SOURCE!$X$2-LEN(VLOOKUP(A133,SOURCE!C:Q,12,0))),"")&amp;
TEXT(A133,"???0")&amp;IF(VLOOKUP(A133,SOURCE!C:Q,13,0)="","","   "&amp;VLOOKUP(A133,SOURCE!C:Q,13,0)
)))</f>
        <v>#define CST_03                         130</v>
      </c>
    </row>
    <row r="134" spans="1:4">
      <c r="A134">
        <v>131</v>
      </c>
      <c r="B134" t="str">
        <f>VLOOKUP(A134,SOURCE!C:Q,12,0)</f>
        <v>CST_04</v>
      </c>
      <c r="D134" s="14" t="str">
        <f>IF(A134&lt;0,VLOOKUP(A134,lookups!A$1:B$25,2,0),
IF(OR(ISBLANK(A134),ISNA(B134)),
"",
"#define "&amp;
VLOOKUP(A134,SOURCE!C:Q,12,0)&amp;IF(SOURCE!$X$2-LEN(VLOOKUP(A134,SOURCE!C:Q,12,0))&gt;=0,REPT(" ",SOURCE!$X$2-LEN(VLOOKUP(A134,SOURCE!C:Q,12,0))),"")&amp;
TEXT(A134,"???0")&amp;IF(VLOOKUP(A134,SOURCE!C:Q,13,0)="","","   "&amp;VLOOKUP(A134,SOURCE!C:Q,13,0)
)))</f>
        <v>#define CST_04                         131</v>
      </c>
    </row>
    <row r="135" spans="1:4">
      <c r="A135">
        <v>132</v>
      </c>
      <c r="B135" t="str">
        <f>VLOOKUP(A135,SOURCE!C:Q,12,0)</f>
        <v>CST_05</v>
      </c>
      <c r="D135" s="14" t="str">
        <f>IF(A135&lt;0,VLOOKUP(A135,lookups!A$1:B$25,2,0),
IF(OR(ISBLANK(A135),ISNA(B135)),
"",
"#define "&amp;
VLOOKUP(A135,SOURCE!C:Q,12,0)&amp;IF(SOURCE!$X$2-LEN(VLOOKUP(A135,SOURCE!C:Q,12,0))&gt;=0,REPT(" ",SOURCE!$X$2-LEN(VLOOKUP(A135,SOURCE!C:Q,12,0))),"")&amp;
TEXT(A135,"???0")&amp;IF(VLOOKUP(A135,SOURCE!C:Q,13,0)="","","   "&amp;VLOOKUP(A135,SOURCE!C:Q,13,0)
)))</f>
        <v>#define CST_05                         132</v>
      </c>
    </row>
    <row r="136" spans="1:4">
      <c r="A136">
        <v>133</v>
      </c>
      <c r="B136" t="str">
        <f>VLOOKUP(A136,SOURCE!C:Q,12,0)</f>
        <v>CST_06</v>
      </c>
      <c r="D136" s="14" t="str">
        <f>IF(A136&lt;0,VLOOKUP(A136,lookups!A$1:B$25,2,0),
IF(OR(ISBLANK(A136),ISNA(B136)),
"",
"#define "&amp;
VLOOKUP(A136,SOURCE!C:Q,12,0)&amp;IF(SOURCE!$X$2-LEN(VLOOKUP(A136,SOURCE!C:Q,12,0))&gt;=0,REPT(" ",SOURCE!$X$2-LEN(VLOOKUP(A136,SOURCE!C:Q,12,0))),"")&amp;
TEXT(A136,"???0")&amp;IF(VLOOKUP(A136,SOURCE!C:Q,13,0)="","","   "&amp;VLOOKUP(A136,SOURCE!C:Q,13,0)
)))</f>
        <v>#define CST_06                         133</v>
      </c>
    </row>
    <row r="137" spans="1:4">
      <c r="A137">
        <v>134</v>
      </c>
      <c r="B137" t="str">
        <f>VLOOKUP(A137,SOURCE!C:Q,12,0)</f>
        <v>CST_07</v>
      </c>
      <c r="D137" s="14" t="str">
        <f>IF(A137&lt;0,VLOOKUP(A137,lookups!A$1:B$25,2,0),
IF(OR(ISBLANK(A137),ISNA(B137)),
"",
"#define "&amp;
VLOOKUP(A137,SOURCE!C:Q,12,0)&amp;IF(SOURCE!$X$2-LEN(VLOOKUP(A137,SOURCE!C:Q,12,0))&gt;=0,REPT(" ",SOURCE!$X$2-LEN(VLOOKUP(A137,SOURCE!C:Q,12,0))),"")&amp;
TEXT(A137,"???0")&amp;IF(VLOOKUP(A137,SOURCE!C:Q,13,0)="","","   "&amp;VLOOKUP(A137,SOURCE!C:Q,13,0)
)))</f>
        <v>#define CST_07                         134</v>
      </c>
    </row>
    <row r="138" spans="1:4">
      <c r="A138">
        <v>135</v>
      </c>
      <c r="B138" t="str">
        <f>VLOOKUP(A138,SOURCE!C:Q,12,0)</f>
        <v>CST_08</v>
      </c>
      <c r="D138" s="14" t="str">
        <f>IF(A138&lt;0,VLOOKUP(A138,lookups!A$1:B$25,2,0),
IF(OR(ISBLANK(A138),ISNA(B138)),
"",
"#define "&amp;
VLOOKUP(A138,SOURCE!C:Q,12,0)&amp;IF(SOURCE!$X$2-LEN(VLOOKUP(A138,SOURCE!C:Q,12,0))&gt;=0,REPT(" ",SOURCE!$X$2-LEN(VLOOKUP(A138,SOURCE!C:Q,12,0))),"")&amp;
TEXT(A138,"???0")&amp;IF(VLOOKUP(A138,SOURCE!C:Q,13,0)="","","   "&amp;VLOOKUP(A138,SOURCE!C:Q,13,0)
)))</f>
        <v>#define CST_08                         135</v>
      </c>
    </row>
    <row r="139" spans="1:4">
      <c r="A139">
        <v>136</v>
      </c>
      <c r="B139" t="str">
        <f>VLOOKUP(A139,SOURCE!C:Q,12,0)</f>
        <v>CST_09</v>
      </c>
      <c r="D139" s="14" t="str">
        <f>IF(A139&lt;0,VLOOKUP(A139,lookups!A$1:B$25,2,0),
IF(OR(ISBLANK(A139),ISNA(B139)),
"",
"#define "&amp;
VLOOKUP(A139,SOURCE!C:Q,12,0)&amp;IF(SOURCE!$X$2-LEN(VLOOKUP(A139,SOURCE!C:Q,12,0))&gt;=0,REPT(" ",SOURCE!$X$2-LEN(VLOOKUP(A139,SOURCE!C:Q,12,0))),"")&amp;
TEXT(A139,"???0")&amp;IF(VLOOKUP(A139,SOURCE!C:Q,13,0)="","","   "&amp;VLOOKUP(A139,SOURCE!C:Q,13,0)
)))</f>
        <v>#define CST_09                         136</v>
      </c>
    </row>
    <row r="140" spans="1:4">
      <c r="A140">
        <v>137</v>
      </c>
      <c r="B140" t="str">
        <f>VLOOKUP(A140,SOURCE!C:Q,12,0)</f>
        <v>CST_10</v>
      </c>
      <c r="D140" s="14" t="str">
        <f>IF(A140&lt;0,VLOOKUP(A140,lookups!A$1:B$25,2,0),
IF(OR(ISBLANK(A140),ISNA(B140)),
"",
"#define "&amp;
VLOOKUP(A140,SOURCE!C:Q,12,0)&amp;IF(SOURCE!$X$2-LEN(VLOOKUP(A140,SOURCE!C:Q,12,0))&gt;=0,REPT(" ",SOURCE!$X$2-LEN(VLOOKUP(A140,SOURCE!C:Q,12,0))),"")&amp;
TEXT(A140,"???0")&amp;IF(VLOOKUP(A140,SOURCE!C:Q,13,0)="","","   "&amp;VLOOKUP(A140,SOURCE!C:Q,13,0)
)))</f>
        <v>#define CST_10                         137</v>
      </c>
    </row>
    <row r="141" spans="1:4">
      <c r="A141">
        <v>138</v>
      </c>
      <c r="B141" t="str">
        <f>VLOOKUP(A141,SOURCE!C:Q,12,0)</f>
        <v>CST_11</v>
      </c>
      <c r="D141" s="14" t="str">
        <f>IF(A141&lt;0,VLOOKUP(A141,lookups!A$1:B$25,2,0),
IF(OR(ISBLANK(A141),ISNA(B141)),
"",
"#define "&amp;
VLOOKUP(A141,SOURCE!C:Q,12,0)&amp;IF(SOURCE!$X$2-LEN(VLOOKUP(A141,SOURCE!C:Q,12,0))&gt;=0,REPT(" ",SOURCE!$X$2-LEN(VLOOKUP(A141,SOURCE!C:Q,12,0))),"")&amp;
TEXT(A141,"???0")&amp;IF(VLOOKUP(A141,SOURCE!C:Q,13,0)="","","   "&amp;VLOOKUP(A141,SOURCE!C:Q,13,0)
)))</f>
        <v>#define CST_11                         138</v>
      </c>
    </row>
    <row r="142" spans="1:4">
      <c r="A142">
        <v>139</v>
      </c>
      <c r="B142" t="str">
        <f>VLOOKUP(A142,SOURCE!C:Q,12,0)</f>
        <v>CST_12</v>
      </c>
      <c r="D142" s="14" t="str">
        <f>IF(A142&lt;0,VLOOKUP(A142,lookups!A$1:B$25,2,0),
IF(OR(ISBLANK(A142),ISNA(B142)),
"",
"#define "&amp;
VLOOKUP(A142,SOURCE!C:Q,12,0)&amp;IF(SOURCE!$X$2-LEN(VLOOKUP(A142,SOURCE!C:Q,12,0))&gt;=0,REPT(" ",SOURCE!$X$2-LEN(VLOOKUP(A142,SOURCE!C:Q,12,0))),"")&amp;
TEXT(A142,"???0")&amp;IF(VLOOKUP(A142,SOURCE!C:Q,13,0)="","","   "&amp;VLOOKUP(A142,SOURCE!C:Q,13,0)
)))</f>
        <v>#define CST_12                         139</v>
      </c>
    </row>
    <row r="143" spans="1:4">
      <c r="A143">
        <v>140</v>
      </c>
      <c r="B143" t="str">
        <f>VLOOKUP(A143,SOURCE!C:Q,12,0)</f>
        <v>CST_13</v>
      </c>
      <c r="D143" s="14" t="str">
        <f>IF(A143&lt;0,VLOOKUP(A143,lookups!A$1:B$25,2,0),
IF(OR(ISBLANK(A143),ISNA(B143)),
"",
"#define "&amp;
VLOOKUP(A143,SOURCE!C:Q,12,0)&amp;IF(SOURCE!$X$2-LEN(VLOOKUP(A143,SOURCE!C:Q,12,0))&gt;=0,REPT(" ",SOURCE!$X$2-LEN(VLOOKUP(A143,SOURCE!C:Q,12,0))),"")&amp;
TEXT(A143,"???0")&amp;IF(VLOOKUP(A143,SOURCE!C:Q,13,0)="","","   "&amp;VLOOKUP(A143,SOURCE!C:Q,13,0)
)))</f>
        <v>#define CST_13                         140</v>
      </c>
    </row>
    <row r="144" spans="1:4">
      <c r="A144">
        <v>141</v>
      </c>
      <c r="B144" t="str">
        <f>VLOOKUP(A144,SOURCE!C:Q,12,0)</f>
        <v>CST_14</v>
      </c>
      <c r="D144" s="14" t="str">
        <f>IF(A144&lt;0,VLOOKUP(A144,lookups!A$1:B$25,2,0),
IF(OR(ISBLANK(A144),ISNA(B144)),
"",
"#define "&amp;
VLOOKUP(A144,SOURCE!C:Q,12,0)&amp;IF(SOURCE!$X$2-LEN(VLOOKUP(A144,SOURCE!C:Q,12,0))&gt;=0,REPT(" ",SOURCE!$X$2-LEN(VLOOKUP(A144,SOURCE!C:Q,12,0))),"")&amp;
TEXT(A144,"???0")&amp;IF(VLOOKUP(A144,SOURCE!C:Q,13,0)="","","   "&amp;VLOOKUP(A144,SOURCE!C:Q,13,0)
)))</f>
        <v>#define CST_14                         141</v>
      </c>
    </row>
    <row r="145" spans="1:4">
      <c r="A145">
        <v>142</v>
      </c>
      <c r="B145" t="str">
        <f>VLOOKUP(A145,SOURCE!C:Q,12,0)</f>
        <v>CST_15</v>
      </c>
      <c r="D145" s="14" t="str">
        <f>IF(A145&lt;0,VLOOKUP(A145,lookups!A$1:B$25,2,0),
IF(OR(ISBLANK(A145),ISNA(B145)),
"",
"#define "&amp;
VLOOKUP(A145,SOURCE!C:Q,12,0)&amp;IF(SOURCE!$X$2-LEN(VLOOKUP(A145,SOURCE!C:Q,12,0))&gt;=0,REPT(" ",SOURCE!$X$2-LEN(VLOOKUP(A145,SOURCE!C:Q,12,0))),"")&amp;
TEXT(A145,"???0")&amp;IF(VLOOKUP(A145,SOURCE!C:Q,13,0)="","","   "&amp;VLOOKUP(A145,SOURCE!C:Q,13,0)
)))</f>
        <v>#define CST_15                         142</v>
      </c>
    </row>
    <row r="146" spans="1:4">
      <c r="A146">
        <v>143</v>
      </c>
      <c r="B146" t="str">
        <f>VLOOKUP(A146,SOURCE!C:Q,12,0)</f>
        <v>CST_16</v>
      </c>
      <c r="D146" s="14" t="str">
        <f>IF(A146&lt;0,VLOOKUP(A146,lookups!A$1:B$25,2,0),
IF(OR(ISBLANK(A146),ISNA(B146)),
"",
"#define "&amp;
VLOOKUP(A146,SOURCE!C:Q,12,0)&amp;IF(SOURCE!$X$2-LEN(VLOOKUP(A146,SOURCE!C:Q,12,0))&gt;=0,REPT(" ",SOURCE!$X$2-LEN(VLOOKUP(A146,SOURCE!C:Q,12,0))),"")&amp;
TEXT(A146,"???0")&amp;IF(VLOOKUP(A146,SOURCE!C:Q,13,0)="","","   "&amp;VLOOKUP(A146,SOURCE!C:Q,13,0)
)))</f>
        <v>#define CST_16                         143</v>
      </c>
    </row>
    <row r="147" spans="1:4">
      <c r="A147">
        <v>144</v>
      </c>
      <c r="B147" t="str">
        <f>VLOOKUP(A147,SOURCE!C:Q,12,0)</f>
        <v>CST_17</v>
      </c>
      <c r="D147" s="14" t="str">
        <f>IF(A147&lt;0,VLOOKUP(A147,lookups!A$1:B$25,2,0),
IF(OR(ISBLANK(A147),ISNA(B147)),
"",
"#define "&amp;
VLOOKUP(A147,SOURCE!C:Q,12,0)&amp;IF(SOURCE!$X$2-LEN(VLOOKUP(A147,SOURCE!C:Q,12,0))&gt;=0,REPT(" ",SOURCE!$X$2-LEN(VLOOKUP(A147,SOURCE!C:Q,12,0))),"")&amp;
TEXT(A147,"???0")&amp;IF(VLOOKUP(A147,SOURCE!C:Q,13,0)="","","   "&amp;VLOOKUP(A147,SOURCE!C:Q,13,0)
)))</f>
        <v>#define CST_17                         144</v>
      </c>
    </row>
    <row r="148" spans="1:4">
      <c r="A148">
        <v>145</v>
      </c>
      <c r="B148" t="str">
        <f>VLOOKUP(A148,SOURCE!C:Q,12,0)</f>
        <v>CST_18</v>
      </c>
      <c r="D148" s="14" t="str">
        <f>IF(A148&lt;0,VLOOKUP(A148,lookups!A$1:B$25,2,0),
IF(OR(ISBLANK(A148),ISNA(B148)),
"",
"#define "&amp;
VLOOKUP(A148,SOURCE!C:Q,12,0)&amp;IF(SOURCE!$X$2-LEN(VLOOKUP(A148,SOURCE!C:Q,12,0))&gt;=0,REPT(" ",SOURCE!$X$2-LEN(VLOOKUP(A148,SOURCE!C:Q,12,0))),"")&amp;
TEXT(A148,"???0")&amp;IF(VLOOKUP(A148,SOURCE!C:Q,13,0)="","","   "&amp;VLOOKUP(A148,SOURCE!C:Q,13,0)
)))</f>
        <v>#define CST_18                         145</v>
      </c>
    </row>
    <row r="149" spans="1:4">
      <c r="A149">
        <v>146</v>
      </c>
      <c r="B149" t="str">
        <f>VLOOKUP(A149,SOURCE!C:Q,12,0)</f>
        <v>CST_19</v>
      </c>
      <c r="D149" s="14" t="str">
        <f>IF(A149&lt;0,VLOOKUP(A149,lookups!A$1:B$25,2,0),
IF(OR(ISBLANK(A149),ISNA(B149)),
"",
"#define "&amp;
VLOOKUP(A149,SOURCE!C:Q,12,0)&amp;IF(SOURCE!$X$2-LEN(VLOOKUP(A149,SOURCE!C:Q,12,0))&gt;=0,REPT(" ",SOURCE!$X$2-LEN(VLOOKUP(A149,SOURCE!C:Q,12,0))),"")&amp;
TEXT(A149,"???0")&amp;IF(VLOOKUP(A149,SOURCE!C:Q,13,0)="","","   "&amp;VLOOKUP(A149,SOURCE!C:Q,13,0)
)))</f>
        <v>#define CST_19                         146</v>
      </c>
    </row>
    <row r="150" spans="1:4">
      <c r="A150">
        <v>147</v>
      </c>
      <c r="B150" t="str">
        <f>VLOOKUP(A150,SOURCE!C:Q,12,0)</f>
        <v>CST_20</v>
      </c>
      <c r="D150" s="14" t="str">
        <f>IF(A150&lt;0,VLOOKUP(A150,lookups!A$1:B$25,2,0),
IF(OR(ISBLANK(A150),ISNA(B150)),
"",
"#define "&amp;
VLOOKUP(A150,SOURCE!C:Q,12,0)&amp;IF(SOURCE!$X$2-LEN(VLOOKUP(A150,SOURCE!C:Q,12,0))&gt;=0,REPT(" ",SOURCE!$X$2-LEN(VLOOKUP(A150,SOURCE!C:Q,12,0))),"")&amp;
TEXT(A150,"???0")&amp;IF(VLOOKUP(A150,SOURCE!C:Q,13,0)="","","   "&amp;VLOOKUP(A150,SOURCE!C:Q,13,0)
)))</f>
        <v>#define CST_20                         147</v>
      </c>
    </row>
    <row r="151" spans="1:4">
      <c r="A151">
        <v>148</v>
      </c>
      <c r="B151" t="str">
        <f>VLOOKUP(A151,SOURCE!C:Q,12,0)</f>
        <v>CST_21</v>
      </c>
      <c r="D151" s="14" t="str">
        <f>IF(A151&lt;0,VLOOKUP(A151,lookups!A$1:B$25,2,0),
IF(OR(ISBLANK(A151),ISNA(B151)),
"",
"#define "&amp;
VLOOKUP(A151,SOURCE!C:Q,12,0)&amp;IF(SOURCE!$X$2-LEN(VLOOKUP(A151,SOURCE!C:Q,12,0))&gt;=0,REPT(" ",SOURCE!$X$2-LEN(VLOOKUP(A151,SOURCE!C:Q,12,0))),"")&amp;
TEXT(A151,"???0")&amp;IF(VLOOKUP(A151,SOURCE!C:Q,13,0)="","","   "&amp;VLOOKUP(A151,SOURCE!C:Q,13,0)
)))</f>
        <v>#define CST_21                         148</v>
      </c>
    </row>
    <row r="152" spans="1:4">
      <c r="A152">
        <v>149</v>
      </c>
      <c r="B152" t="str">
        <f>VLOOKUP(A152,SOURCE!C:Q,12,0)</f>
        <v>CST_22</v>
      </c>
      <c r="D152" s="14" t="str">
        <f>IF(A152&lt;0,VLOOKUP(A152,lookups!A$1:B$25,2,0),
IF(OR(ISBLANK(A152),ISNA(B152)),
"",
"#define "&amp;
VLOOKUP(A152,SOURCE!C:Q,12,0)&amp;IF(SOURCE!$X$2-LEN(VLOOKUP(A152,SOURCE!C:Q,12,0))&gt;=0,REPT(" ",SOURCE!$X$2-LEN(VLOOKUP(A152,SOURCE!C:Q,12,0))),"")&amp;
TEXT(A152,"???0")&amp;IF(VLOOKUP(A152,SOURCE!C:Q,13,0)="","","   "&amp;VLOOKUP(A152,SOURCE!C:Q,13,0)
)))</f>
        <v>#define CST_22                         149</v>
      </c>
    </row>
    <row r="153" spans="1:4">
      <c r="A153">
        <v>150</v>
      </c>
      <c r="B153" t="str">
        <f>VLOOKUP(A153,SOURCE!C:Q,12,0)</f>
        <v>CST_23</v>
      </c>
      <c r="D153" s="14" t="str">
        <f>IF(A153&lt;0,VLOOKUP(A153,lookups!A$1:B$25,2,0),
IF(OR(ISBLANK(A153),ISNA(B153)),
"",
"#define "&amp;
VLOOKUP(A153,SOURCE!C:Q,12,0)&amp;IF(SOURCE!$X$2-LEN(VLOOKUP(A153,SOURCE!C:Q,12,0))&gt;=0,REPT(" ",SOURCE!$X$2-LEN(VLOOKUP(A153,SOURCE!C:Q,12,0))),"")&amp;
TEXT(A153,"???0")&amp;IF(VLOOKUP(A153,SOURCE!C:Q,13,0)="","","   "&amp;VLOOKUP(A153,SOURCE!C:Q,13,0)
)))</f>
        <v>#define CST_23                         150</v>
      </c>
    </row>
    <row r="154" spans="1:4">
      <c r="A154">
        <v>151</v>
      </c>
      <c r="B154" t="str">
        <f>VLOOKUP(A154,SOURCE!C:Q,12,0)</f>
        <v>CST_24</v>
      </c>
      <c r="D154" s="14" t="str">
        <f>IF(A154&lt;0,VLOOKUP(A154,lookups!A$1:B$25,2,0),
IF(OR(ISBLANK(A154),ISNA(B154)),
"",
"#define "&amp;
VLOOKUP(A154,SOURCE!C:Q,12,0)&amp;IF(SOURCE!$X$2-LEN(VLOOKUP(A154,SOURCE!C:Q,12,0))&gt;=0,REPT(" ",SOURCE!$X$2-LEN(VLOOKUP(A154,SOURCE!C:Q,12,0))),"")&amp;
TEXT(A154,"???0")&amp;IF(VLOOKUP(A154,SOURCE!C:Q,13,0)="","","   "&amp;VLOOKUP(A154,SOURCE!C:Q,13,0)
)))</f>
        <v>#define CST_24                         151</v>
      </c>
    </row>
    <row r="155" spans="1:4">
      <c r="A155">
        <v>152</v>
      </c>
      <c r="B155" t="str">
        <f>VLOOKUP(A155,SOURCE!C:Q,12,0)</f>
        <v>CST_25</v>
      </c>
      <c r="D155" s="14" t="str">
        <f>IF(A155&lt;0,VLOOKUP(A155,lookups!A$1:B$25,2,0),
IF(OR(ISBLANK(A155),ISNA(B155)),
"",
"#define "&amp;
VLOOKUP(A155,SOURCE!C:Q,12,0)&amp;IF(SOURCE!$X$2-LEN(VLOOKUP(A155,SOURCE!C:Q,12,0))&gt;=0,REPT(" ",SOURCE!$X$2-LEN(VLOOKUP(A155,SOURCE!C:Q,12,0))),"")&amp;
TEXT(A155,"???0")&amp;IF(VLOOKUP(A155,SOURCE!C:Q,13,0)="","","   "&amp;VLOOKUP(A155,SOURCE!C:Q,13,0)
)))</f>
        <v>#define CST_25                         152</v>
      </c>
    </row>
    <row r="156" spans="1:4">
      <c r="A156">
        <v>153</v>
      </c>
      <c r="B156" t="str">
        <f>VLOOKUP(A156,SOURCE!C:Q,12,0)</f>
        <v>CST_26</v>
      </c>
      <c r="D156" s="14" t="str">
        <f>IF(A156&lt;0,VLOOKUP(A156,lookups!A$1:B$25,2,0),
IF(OR(ISBLANK(A156),ISNA(B156)),
"",
"#define "&amp;
VLOOKUP(A156,SOURCE!C:Q,12,0)&amp;IF(SOURCE!$X$2-LEN(VLOOKUP(A156,SOURCE!C:Q,12,0))&gt;=0,REPT(" ",SOURCE!$X$2-LEN(VLOOKUP(A156,SOURCE!C:Q,12,0))),"")&amp;
TEXT(A156,"???0")&amp;IF(VLOOKUP(A156,SOURCE!C:Q,13,0)="","","   "&amp;VLOOKUP(A156,SOURCE!C:Q,13,0)
)))</f>
        <v>#define CST_26                         153</v>
      </c>
    </row>
    <row r="157" spans="1:4">
      <c r="A157">
        <v>154</v>
      </c>
      <c r="B157" t="str">
        <f>VLOOKUP(A157,SOURCE!C:Q,12,0)</f>
        <v>CST_27</v>
      </c>
      <c r="D157" s="14" t="str">
        <f>IF(A157&lt;0,VLOOKUP(A157,lookups!A$1:B$25,2,0),
IF(OR(ISBLANK(A157),ISNA(B157)),
"",
"#define "&amp;
VLOOKUP(A157,SOURCE!C:Q,12,0)&amp;IF(SOURCE!$X$2-LEN(VLOOKUP(A157,SOURCE!C:Q,12,0))&gt;=0,REPT(" ",SOURCE!$X$2-LEN(VLOOKUP(A157,SOURCE!C:Q,12,0))),"")&amp;
TEXT(A157,"???0")&amp;IF(VLOOKUP(A157,SOURCE!C:Q,13,0)="","","   "&amp;VLOOKUP(A157,SOURCE!C:Q,13,0)
)))</f>
        <v>#define CST_27                         154</v>
      </c>
    </row>
    <row r="158" spans="1:4">
      <c r="A158">
        <v>155</v>
      </c>
      <c r="B158" t="str">
        <f>VLOOKUP(A158,SOURCE!C:Q,12,0)</f>
        <v>CST_28</v>
      </c>
      <c r="D158" s="14" t="str">
        <f>IF(A158&lt;0,VLOOKUP(A158,lookups!A$1:B$25,2,0),
IF(OR(ISBLANK(A158),ISNA(B158)),
"",
"#define "&amp;
VLOOKUP(A158,SOURCE!C:Q,12,0)&amp;IF(SOURCE!$X$2-LEN(VLOOKUP(A158,SOURCE!C:Q,12,0))&gt;=0,REPT(" ",SOURCE!$X$2-LEN(VLOOKUP(A158,SOURCE!C:Q,12,0))),"")&amp;
TEXT(A158,"???0")&amp;IF(VLOOKUP(A158,SOURCE!C:Q,13,0)="","","   "&amp;VLOOKUP(A158,SOURCE!C:Q,13,0)
)))</f>
        <v>#define CST_28                         155</v>
      </c>
    </row>
    <row r="159" spans="1:4">
      <c r="A159">
        <v>156</v>
      </c>
      <c r="B159" t="str">
        <f>VLOOKUP(A159,SOURCE!C:Q,12,0)</f>
        <v>CST_29</v>
      </c>
      <c r="D159" s="14" t="str">
        <f>IF(A159&lt;0,VLOOKUP(A159,lookups!A$1:B$25,2,0),
IF(OR(ISBLANK(A159),ISNA(B159)),
"",
"#define "&amp;
VLOOKUP(A159,SOURCE!C:Q,12,0)&amp;IF(SOURCE!$X$2-LEN(VLOOKUP(A159,SOURCE!C:Q,12,0))&gt;=0,REPT(" ",SOURCE!$X$2-LEN(VLOOKUP(A159,SOURCE!C:Q,12,0))),"")&amp;
TEXT(A159,"???0")&amp;IF(VLOOKUP(A159,SOURCE!C:Q,13,0)="","","   "&amp;VLOOKUP(A159,SOURCE!C:Q,13,0)
)))</f>
        <v>#define CST_29                         156</v>
      </c>
    </row>
    <row r="160" spans="1:4">
      <c r="A160">
        <v>157</v>
      </c>
      <c r="B160" t="str">
        <f>VLOOKUP(A160,SOURCE!C:Q,12,0)</f>
        <v>CST_30</v>
      </c>
      <c r="D160" s="14" t="str">
        <f>IF(A160&lt;0,VLOOKUP(A160,lookups!A$1:B$25,2,0),
IF(OR(ISBLANK(A160),ISNA(B160)),
"",
"#define "&amp;
VLOOKUP(A160,SOURCE!C:Q,12,0)&amp;IF(SOURCE!$X$2-LEN(VLOOKUP(A160,SOURCE!C:Q,12,0))&gt;=0,REPT(" ",SOURCE!$X$2-LEN(VLOOKUP(A160,SOURCE!C:Q,12,0))),"")&amp;
TEXT(A160,"???0")&amp;IF(VLOOKUP(A160,SOURCE!C:Q,13,0)="","","   "&amp;VLOOKUP(A160,SOURCE!C:Q,13,0)
)))</f>
        <v>#define CST_30                         157</v>
      </c>
    </row>
    <row r="161" spans="1:4">
      <c r="A161">
        <v>158</v>
      </c>
      <c r="B161" t="str">
        <f>VLOOKUP(A161,SOURCE!C:Q,12,0)</f>
        <v>CST_31</v>
      </c>
      <c r="D161" s="14" t="str">
        <f>IF(A161&lt;0,VLOOKUP(A161,lookups!A$1:B$25,2,0),
IF(OR(ISBLANK(A161),ISNA(B161)),
"",
"#define "&amp;
VLOOKUP(A161,SOURCE!C:Q,12,0)&amp;IF(SOURCE!$X$2-LEN(VLOOKUP(A161,SOURCE!C:Q,12,0))&gt;=0,REPT(" ",SOURCE!$X$2-LEN(VLOOKUP(A161,SOURCE!C:Q,12,0))),"")&amp;
TEXT(A161,"???0")&amp;IF(VLOOKUP(A161,SOURCE!C:Q,13,0)="","","   "&amp;VLOOKUP(A161,SOURCE!C:Q,13,0)
)))</f>
        <v>#define CST_31                         158</v>
      </c>
    </row>
    <row r="162" spans="1:4">
      <c r="A162">
        <v>159</v>
      </c>
      <c r="B162" t="str">
        <f>VLOOKUP(A162,SOURCE!C:Q,12,0)</f>
        <v>CST_32</v>
      </c>
      <c r="D162" s="14" t="str">
        <f>IF(A162&lt;0,VLOOKUP(A162,lookups!A$1:B$25,2,0),
IF(OR(ISBLANK(A162),ISNA(B162)),
"",
"#define "&amp;
VLOOKUP(A162,SOURCE!C:Q,12,0)&amp;IF(SOURCE!$X$2-LEN(VLOOKUP(A162,SOURCE!C:Q,12,0))&gt;=0,REPT(" ",SOURCE!$X$2-LEN(VLOOKUP(A162,SOURCE!C:Q,12,0))),"")&amp;
TEXT(A162,"???0")&amp;IF(VLOOKUP(A162,SOURCE!C:Q,13,0)="","","   "&amp;VLOOKUP(A162,SOURCE!C:Q,13,0)
)))</f>
        <v>#define CST_32                         159</v>
      </c>
    </row>
    <row r="163" spans="1:4">
      <c r="A163">
        <v>160</v>
      </c>
      <c r="B163" t="str">
        <f>VLOOKUP(A163,SOURCE!C:Q,12,0)</f>
        <v>CST_33</v>
      </c>
      <c r="D163" s="14" t="str">
        <f>IF(A163&lt;0,VLOOKUP(A163,lookups!A$1:B$25,2,0),
IF(OR(ISBLANK(A163),ISNA(B163)),
"",
"#define "&amp;
VLOOKUP(A163,SOURCE!C:Q,12,0)&amp;IF(SOURCE!$X$2-LEN(VLOOKUP(A163,SOURCE!C:Q,12,0))&gt;=0,REPT(" ",SOURCE!$X$2-LEN(VLOOKUP(A163,SOURCE!C:Q,12,0))),"")&amp;
TEXT(A163,"???0")&amp;IF(VLOOKUP(A163,SOURCE!C:Q,13,0)="","","   "&amp;VLOOKUP(A163,SOURCE!C:Q,13,0)
)))</f>
        <v>#define CST_33                         160</v>
      </c>
    </row>
    <row r="164" spans="1:4">
      <c r="A164">
        <v>161</v>
      </c>
      <c r="B164" t="str">
        <f>VLOOKUP(A164,SOURCE!C:Q,12,0)</f>
        <v>CST_34</v>
      </c>
      <c r="D164" s="14" t="str">
        <f>IF(A164&lt;0,VLOOKUP(A164,lookups!A$1:B$25,2,0),
IF(OR(ISBLANK(A164),ISNA(B164)),
"",
"#define "&amp;
VLOOKUP(A164,SOURCE!C:Q,12,0)&amp;IF(SOURCE!$X$2-LEN(VLOOKUP(A164,SOURCE!C:Q,12,0))&gt;=0,REPT(" ",SOURCE!$X$2-LEN(VLOOKUP(A164,SOURCE!C:Q,12,0))),"")&amp;
TEXT(A164,"???0")&amp;IF(VLOOKUP(A164,SOURCE!C:Q,13,0)="","","   "&amp;VLOOKUP(A164,SOURCE!C:Q,13,0)
)))</f>
        <v>#define CST_34                         161</v>
      </c>
    </row>
    <row r="165" spans="1:4">
      <c r="A165">
        <v>162</v>
      </c>
      <c r="B165" t="str">
        <f>VLOOKUP(A165,SOURCE!C:Q,12,0)</f>
        <v>CST_35</v>
      </c>
      <c r="D165" s="14" t="str">
        <f>IF(A165&lt;0,VLOOKUP(A165,lookups!A$1:B$25,2,0),
IF(OR(ISBLANK(A165),ISNA(B165)),
"",
"#define "&amp;
VLOOKUP(A165,SOURCE!C:Q,12,0)&amp;IF(SOURCE!$X$2-LEN(VLOOKUP(A165,SOURCE!C:Q,12,0))&gt;=0,REPT(" ",SOURCE!$X$2-LEN(VLOOKUP(A165,SOURCE!C:Q,12,0))),"")&amp;
TEXT(A165,"???0")&amp;IF(VLOOKUP(A165,SOURCE!C:Q,13,0)="","","   "&amp;VLOOKUP(A165,SOURCE!C:Q,13,0)
)))</f>
        <v>#define CST_35                         162</v>
      </c>
    </row>
    <row r="166" spans="1:4">
      <c r="A166">
        <v>163</v>
      </c>
      <c r="B166" t="str">
        <f>VLOOKUP(A166,SOURCE!C:Q,12,0)</f>
        <v>CST_36</v>
      </c>
      <c r="D166" s="14" t="str">
        <f>IF(A166&lt;0,VLOOKUP(A166,lookups!A$1:B$25,2,0),
IF(OR(ISBLANK(A166),ISNA(B166)),
"",
"#define "&amp;
VLOOKUP(A166,SOURCE!C:Q,12,0)&amp;IF(SOURCE!$X$2-LEN(VLOOKUP(A166,SOURCE!C:Q,12,0))&gt;=0,REPT(" ",SOURCE!$X$2-LEN(VLOOKUP(A166,SOURCE!C:Q,12,0))),"")&amp;
TEXT(A166,"???0")&amp;IF(VLOOKUP(A166,SOURCE!C:Q,13,0)="","","   "&amp;VLOOKUP(A166,SOURCE!C:Q,13,0)
)))</f>
        <v>#define CST_36                         163</v>
      </c>
    </row>
    <row r="167" spans="1:4">
      <c r="A167">
        <v>164</v>
      </c>
      <c r="B167" t="str">
        <f>VLOOKUP(A167,SOURCE!C:Q,12,0)</f>
        <v>CST_37</v>
      </c>
      <c r="D167" s="14" t="str">
        <f>IF(A167&lt;0,VLOOKUP(A167,lookups!A$1:B$25,2,0),
IF(OR(ISBLANK(A167),ISNA(B167)),
"",
"#define "&amp;
VLOOKUP(A167,SOURCE!C:Q,12,0)&amp;IF(SOURCE!$X$2-LEN(VLOOKUP(A167,SOURCE!C:Q,12,0))&gt;=0,REPT(" ",SOURCE!$X$2-LEN(VLOOKUP(A167,SOURCE!C:Q,12,0))),"")&amp;
TEXT(A167,"???0")&amp;IF(VLOOKUP(A167,SOURCE!C:Q,13,0)="","","   "&amp;VLOOKUP(A167,SOURCE!C:Q,13,0)
)))</f>
        <v>#define CST_37                         164</v>
      </c>
    </row>
    <row r="168" spans="1:4">
      <c r="A168">
        <v>165</v>
      </c>
      <c r="B168" t="str">
        <f>VLOOKUP(A168,SOURCE!C:Q,12,0)</f>
        <v>CST_38</v>
      </c>
      <c r="D168" s="14" t="str">
        <f>IF(A168&lt;0,VLOOKUP(A168,lookups!A$1:B$25,2,0),
IF(OR(ISBLANK(A168),ISNA(B168)),
"",
"#define "&amp;
VLOOKUP(A168,SOURCE!C:Q,12,0)&amp;IF(SOURCE!$X$2-LEN(VLOOKUP(A168,SOURCE!C:Q,12,0))&gt;=0,REPT(" ",SOURCE!$X$2-LEN(VLOOKUP(A168,SOURCE!C:Q,12,0))),"")&amp;
TEXT(A168,"???0")&amp;IF(VLOOKUP(A168,SOURCE!C:Q,13,0)="","","   "&amp;VLOOKUP(A168,SOURCE!C:Q,13,0)
)))</f>
        <v>#define CST_38                         165</v>
      </c>
    </row>
    <row r="169" spans="1:4">
      <c r="A169">
        <v>166</v>
      </c>
      <c r="B169" t="str">
        <f>VLOOKUP(A169,SOURCE!C:Q,12,0)</f>
        <v>CST_39</v>
      </c>
      <c r="D169" s="14" t="str">
        <f>IF(A169&lt;0,VLOOKUP(A169,lookups!A$1:B$25,2,0),
IF(OR(ISBLANK(A169),ISNA(B169)),
"",
"#define "&amp;
VLOOKUP(A169,SOURCE!C:Q,12,0)&amp;IF(SOURCE!$X$2-LEN(VLOOKUP(A169,SOURCE!C:Q,12,0))&gt;=0,REPT(" ",SOURCE!$X$2-LEN(VLOOKUP(A169,SOURCE!C:Q,12,0))),"")&amp;
TEXT(A169,"???0")&amp;IF(VLOOKUP(A169,SOURCE!C:Q,13,0)="","","   "&amp;VLOOKUP(A169,SOURCE!C:Q,13,0)
)))</f>
        <v>#define CST_39                         166</v>
      </c>
    </row>
    <row r="170" spans="1:4">
      <c r="A170">
        <v>167</v>
      </c>
      <c r="B170" t="str">
        <f>VLOOKUP(A170,SOURCE!C:Q,12,0)</f>
        <v>CST_40</v>
      </c>
      <c r="D170" s="14" t="str">
        <f>IF(A170&lt;0,VLOOKUP(A170,lookups!A$1:B$25,2,0),
IF(OR(ISBLANK(A170),ISNA(B170)),
"",
"#define "&amp;
VLOOKUP(A170,SOURCE!C:Q,12,0)&amp;IF(SOURCE!$X$2-LEN(VLOOKUP(A170,SOURCE!C:Q,12,0))&gt;=0,REPT(" ",SOURCE!$X$2-LEN(VLOOKUP(A170,SOURCE!C:Q,12,0))),"")&amp;
TEXT(A170,"???0")&amp;IF(VLOOKUP(A170,SOURCE!C:Q,13,0)="","","   "&amp;VLOOKUP(A170,SOURCE!C:Q,13,0)
)))</f>
        <v>#define CST_40                         167</v>
      </c>
    </row>
    <row r="171" spans="1:4">
      <c r="A171">
        <v>168</v>
      </c>
      <c r="B171" t="str">
        <f>VLOOKUP(A171,SOURCE!C:Q,12,0)</f>
        <v>CST_41</v>
      </c>
      <c r="D171" s="14" t="str">
        <f>IF(A171&lt;0,VLOOKUP(A171,lookups!A$1:B$25,2,0),
IF(OR(ISBLANK(A171),ISNA(B171)),
"",
"#define "&amp;
VLOOKUP(A171,SOURCE!C:Q,12,0)&amp;IF(SOURCE!$X$2-LEN(VLOOKUP(A171,SOURCE!C:Q,12,0))&gt;=0,REPT(" ",SOURCE!$X$2-LEN(VLOOKUP(A171,SOURCE!C:Q,12,0))),"")&amp;
TEXT(A171,"???0")&amp;IF(VLOOKUP(A171,SOURCE!C:Q,13,0)="","","   "&amp;VLOOKUP(A171,SOURCE!C:Q,13,0)
)))</f>
        <v>#define CST_41                         168</v>
      </c>
    </row>
    <row r="172" spans="1:4">
      <c r="A172">
        <v>169</v>
      </c>
      <c r="B172" t="str">
        <f>VLOOKUP(A172,SOURCE!C:Q,12,0)</f>
        <v>CST_42</v>
      </c>
      <c r="D172" s="14" t="str">
        <f>IF(A172&lt;0,VLOOKUP(A172,lookups!A$1:B$25,2,0),
IF(OR(ISBLANK(A172),ISNA(B172)),
"",
"#define "&amp;
VLOOKUP(A172,SOURCE!C:Q,12,0)&amp;IF(SOURCE!$X$2-LEN(VLOOKUP(A172,SOURCE!C:Q,12,0))&gt;=0,REPT(" ",SOURCE!$X$2-LEN(VLOOKUP(A172,SOURCE!C:Q,12,0))),"")&amp;
TEXT(A172,"???0")&amp;IF(VLOOKUP(A172,SOURCE!C:Q,13,0)="","","   "&amp;VLOOKUP(A172,SOURCE!C:Q,13,0)
)))</f>
        <v>#define CST_42                         169</v>
      </c>
    </row>
    <row r="173" spans="1:4">
      <c r="A173">
        <v>170</v>
      </c>
      <c r="B173" t="str">
        <f>VLOOKUP(A173,SOURCE!C:Q,12,0)</f>
        <v>CST_43</v>
      </c>
      <c r="D173" s="14" t="str">
        <f>IF(A173&lt;0,VLOOKUP(A173,lookups!A$1:B$25,2,0),
IF(OR(ISBLANK(A173),ISNA(B173)),
"",
"#define "&amp;
VLOOKUP(A173,SOURCE!C:Q,12,0)&amp;IF(SOURCE!$X$2-LEN(VLOOKUP(A173,SOURCE!C:Q,12,0))&gt;=0,REPT(" ",SOURCE!$X$2-LEN(VLOOKUP(A173,SOURCE!C:Q,12,0))),"")&amp;
TEXT(A173,"???0")&amp;IF(VLOOKUP(A173,SOURCE!C:Q,13,0)="","","   "&amp;VLOOKUP(A173,SOURCE!C:Q,13,0)
)))</f>
        <v>#define CST_43                         170</v>
      </c>
    </row>
    <row r="174" spans="1:4">
      <c r="A174">
        <v>171</v>
      </c>
      <c r="B174" t="str">
        <f>VLOOKUP(A174,SOURCE!C:Q,12,0)</f>
        <v>CST_44</v>
      </c>
      <c r="D174" s="14" t="str">
        <f>IF(A174&lt;0,VLOOKUP(A174,lookups!A$1:B$25,2,0),
IF(OR(ISBLANK(A174),ISNA(B174)),
"",
"#define "&amp;
VLOOKUP(A174,SOURCE!C:Q,12,0)&amp;IF(SOURCE!$X$2-LEN(VLOOKUP(A174,SOURCE!C:Q,12,0))&gt;=0,REPT(" ",SOURCE!$X$2-LEN(VLOOKUP(A174,SOURCE!C:Q,12,0))),"")&amp;
TEXT(A174,"???0")&amp;IF(VLOOKUP(A174,SOURCE!C:Q,13,0)="","","   "&amp;VLOOKUP(A174,SOURCE!C:Q,13,0)
)))</f>
        <v>#define CST_44                         171</v>
      </c>
    </row>
    <row r="175" spans="1:4">
      <c r="A175">
        <v>172</v>
      </c>
      <c r="B175" t="str">
        <f>VLOOKUP(A175,SOURCE!C:Q,12,0)</f>
        <v>CST_45</v>
      </c>
      <c r="D175" s="14" t="str">
        <f>IF(A175&lt;0,VLOOKUP(A175,lookups!A$1:B$25,2,0),
IF(OR(ISBLANK(A175),ISNA(B175)),
"",
"#define "&amp;
VLOOKUP(A175,SOURCE!C:Q,12,0)&amp;IF(SOURCE!$X$2-LEN(VLOOKUP(A175,SOURCE!C:Q,12,0))&gt;=0,REPT(" ",SOURCE!$X$2-LEN(VLOOKUP(A175,SOURCE!C:Q,12,0))),"")&amp;
TEXT(A175,"???0")&amp;IF(VLOOKUP(A175,SOURCE!C:Q,13,0)="","","   "&amp;VLOOKUP(A175,SOURCE!C:Q,13,0)
)))</f>
        <v>#define CST_45                         172</v>
      </c>
    </row>
    <row r="176" spans="1:4">
      <c r="A176">
        <v>173</v>
      </c>
      <c r="B176" t="str">
        <f>VLOOKUP(A176,SOURCE!C:Q,12,0)</f>
        <v>CST_46</v>
      </c>
      <c r="D176" s="14" t="str">
        <f>IF(A176&lt;0,VLOOKUP(A176,lookups!A$1:B$25,2,0),
IF(OR(ISBLANK(A176),ISNA(B176)),
"",
"#define "&amp;
VLOOKUP(A176,SOURCE!C:Q,12,0)&amp;IF(SOURCE!$X$2-LEN(VLOOKUP(A176,SOURCE!C:Q,12,0))&gt;=0,REPT(" ",SOURCE!$X$2-LEN(VLOOKUP(A176,SOURCE!C:Q,12,0))),"")&amp;
TEXT(A176,"???0")&amp;IF(VLOOKUP(A176,SOURCE!C:Q,13,0)="","","   "&amp;VLOOKUP(A176,SOURCE!C:Q,13,0)
)))</f>
        <v>#define CST_46                         173</v>
      </c>
    </row>
    <row r="177" spans="1:4">
      <c r="A177">
        <v>174</v>
      </c>
      <c r="B177" t="str">
        <f>VLOOKUP(A177,SOURCE!C:Q,12,0)</f>
        <v>CST_47</v>
      </c>
      <c r="D177" s="14" t="str">
        <f>IF(A177&lt;0,VLOOKUP(A177,lookups!A$1:B$25,2,0),
IF(OR(ISBLANK(A177),ISNA(B177)),
"",
"#define "&amp;
VLOOKUP(A177,SOURCE!C:Q,12,0)&amp;IF(SOURCE!$X$2-LEN(VLOOKUP(A177,SOURCE!C:Q,12,0))&gt;=0,REPT(" ",SOURCE!$X$2-LEN(VLOOKUP(A177,SOURCE!C:Q,12,0))),"")&amp;
TEXT(A177,"???0")&amp;IF(VLOOKUP(A177,SOURCE!C:Q,13,0)="","","   "&amp;VLOOKUP(A177,SOURCE!C:Q,13,0)
)))</f>
        <v>#define CST_47                         174</v>
      </c>
    </row>
    <row r="178" spans="1:4">
      <c r="A178">
        <v>175</v>
      </c>
      <c r="B178" t="str">
        <f>VLOOKUP(A178,SOURCE!C:Q,12,0)</f>
        <v>CST_48</v>
      </c>
      <c r="D178" s="14" t="str">
        <f>IF(A178&lt;0,VLOOKUP(A178,lookups!A$1:B$25,2,0),
IF(OR(ISBLANK(A178),ISNA(B178)),
"",
"#define "&amp;
VLOOKUP(A178,SOURCE!C:Q,12,0)&amp;IF(SOURCE!$X$2-LEN(VLOOKUP(A178,SOURCE!C:Q,12,0))&gt;=0,REPT(" ",SOURCE!$X$2-LEN(VLOOKUP(A178,SOURCE!C:Q,12,0))),"")&amp;
TEXT(A178,"???0")&amp;IF(VLOOKUP(A178,SOURCE!C:Q,13,0)="","","   "&amp;VLOOKUP(A178,SOURCE!C:Q,13,0)
)))</f>
        <v>#define CST_48                         175</v>
      </c>
    </row>
    <row r="179" spans="1:4">
      <c r="A179">
        <v>176</v>
      </c>
      <c r="B179" t="str">
        <f>VLOOKUP(A179,SOURCE!C:Q,12,0)</f>
        <v>CST_49</v>
      </c>
      <c r="D179" s="14" t="str">
        <f>IF(A179&lt;0,VLOOKUP(A179,lookups!A$1:B$25,2,0),
IF(OR(ISBLANK(A179),ISNA(B179)),
"",
"#define "&amp;
VLOOKUP(A179,SOURCE!C:Q,12,0)&amp;IF(SOURCE!$X$2-LEN(VLOOKUP(A179,SOURCE!C:Q,12,0))&gt;=0,REPT(" ",SOURCE!$X$2-LEN(VLOOKUP(A179,SOURCE!C:Q,12,0))),"")&amp;
TEXT(A179,"???0")&amp;IF(VLOOKUP(A179,SOURCE!C:Q,13,0)="","","   "&amp;VLOOKUP(A179,SOURCE!C:Q,13,0)
)))</f>
        <v>#define CST_49                         176</v>
      </c>
    </row>
    <row r="180" spans="1:4">
      <c r="A180">
        <v>177</v>
      </c>
      <c r="B180" t="str">
        <f>VLOOKUP(A180,SOURCE!C:Q,12,0)</f>
        <v>CST_50</v>
      </c>
      <c r="D180" s="14" t="str">
        <f>IF(A180&lt;0,VLOOKUP(A180,lookups!A$1:B$25,2,0),
IF(OR(ISBLANK(A180),ISNA(B180)),
"",
"#define "&amp;
VLOOKUP(A180,SOURCE!C:Q,12,0)&amp;IF(SOURCE!$X$2-LEN(VLOOKUP(A180,SOURCE!C:Q,12,0))&gt;=0,REPT(" ",SOURCE!$X$2-LEN(VLOOKUP(A180,SOURCE!C:Q,12,0))),"")&amp;
TEXT(A180,"???0")&amp;IF(VLOOKUP(A180,SOURCE!C:Q,13,0)="","","   "&amp;VLOOKUP(A180,SOURCE!C:Q,13,0)
)))</f>
        <v>#define CST_50                         177</v>
      </c>
    </row>
    <row r="181" spans="1:4">
      <c r="A181">
        <v>178</v>
      </c>
      <c r="B181" t="str">
        <f>VLOOKUP(A181,SOURCE!C:Q,12,0)</f>
        <v>CST_51</v>
      </c>
      <c r="D181" s="14" t="str">
        <f>IF(A181&lt;0,VLOOKUP(A181,lookups!A$1:B$25,2,0),
IF(OR(ISBLANK(A181),ISNA(B181)),
"",
"#define "&amp;
VLOOKUP(A181,SOURCE!C:Q,12,0)&amp;IF(SOURCE!$X$2-LEN(VLOOKUP(A181,SOURCE!C:Q,12,0))&gt;=0,REPT(" ",SOURCE!$X$2-LEN(VLOOKUP(A181,SOURCE!C:Q,12,0))),"")&amp;
TEXT(A181,"???0")&amp;IF(VLOOKUP(A181,SOURCE!C:Q,13,0)="","","   "&amp;VLOOKUP(A181,SOURCE!C:Q,13,0)
)))</f>
        <v>#define CST_51                         178</v>
      </c>
    </row>
    <row r="182" spans="1:4">
      <c r="A182">
        <v>179</v>
      </c>
      <c r="B182" t="str">
        <f>VLOOKUP(A182,SOURCE!C:Q,12,0)</f>
        <v>CST_52</v>
      </c>
      <c r="D182" s="14" t="str">
        <f>IF(A182&lt;0,VLOOKUP(A182,lookups!A$1:B$25,2,0),
IF(OR(ISBLANK(A182),ISNA(B182)),
"",
"#define "&amp;
VLOOKUP(A182,SOURCE!C:Q,12,0)&amp;IF(SOURCE!$X$2-LEN(VLOOKUP(A182,SOURCE!C:Q,12,0))&gt;=0,REPT(" ",SOURCE!$X$2-LEN(VLOOKUP(A182,SOURCE!C:Q,12,0))),"")&amp;
TEXT(A182,"???0")&amp;IF(VLOOKUP(A182,SOURCE!C:Q,13,0)="","","   "&amp;VLOOKUP(A182,SOURCE!C:Q,13,0)
)))</f>
        <v>#define CST_52                         179</v>
      </c>
    </row>
    <row r="183" spans="1:4">
      <c r="A183">
        <v>180</v>
      </c>
      <c r="B183" t="str">
        <f>VLOOKUP(A183,SOURCE!C:Q,12,0)</f>
        <v>CST_53</v>
      </c>
      <c r="D183" s="14" t="str">
        <f>IF(A183&lt;0,VLOOKUP(A183,lookups!A$1:B$25,2,0),
IF(OR(ISBLANK(A183),ISNA(B183)),
"",
"#define "&amp;
VLOOKUP(A183,SOURCE!C:Q,12,0)&amp;IF(SOURCE!$X$2-LEN(VLOOKUP(A183,SOURCE!C:Q,12,0))&gt;=0,REPT(" ",SOURCE!$X$2-LEN(VLOOKUP(A183,SOURCE!C:Q,12,0))),"")&amp;
TEXT(A183,"???0")&amp;IF(VLOOKUP(A183,SOURCE!C:Q,13,0)="","","   "&amp;VLOOKUP(A183,SOURCE!C:Q,13,0)
)))</f>
        <v>#define CST_53                         180</v>
      </c>
    </row>
    <row r="184" spans="1:4">
      <c r="A184">
        <v>181</v>
      </c>
      <c r="B184" t="str">
        <f>VLOOKUP(A184,SOURCE!C:Q,12,0)</f>
        <v>CST_54</v>
      </c>
      <c r="D184" s="14" t="str">
        <f>IF(A184&lt;0,VLOOKUP(A184,lookups!A$1:B$25,2,0),
IF(OR(ISBLANK(A184),ISNA(B184)),
"",
"#define "&amp;
VLOOKUP(A184,SOURCE!C:Q,12,0)&amp;IF(SOURCE!$X$2-LEN(VLOOKUP(A184,SOURCE!C:Q,12,0))&gt;=0,REPT(" ",SOURCE!$X$2-LEN(VLOOKUP(A184,SOURCE!C:Q,12,0))),"")&amp;
TEXT(A184,"???0")&amp;IF(VLOOKUP(A184,SOURCE!C:Q,13,0)="","","   "&amp;VLOOKUP(A184,SOURCE!C:Q,13,0)
)))</f>
        <v>#define CST_54                         181</v>
      </c>
    </row>
    <row r="185" spans="1:4">
      <c r="A185">
        <v>182</v>
      </c>
      <c r="B185" t="str">
        <f>VLOOKUP(A185,SOURCE!C:Q,12,0)</f>
        <v>CST_55</v>
      </c>
      <c r="D185" s="14" t="str">
        <f>IF(A185&lt;0,VLOOKUP(A185,lookups!A$1:B$25,2,0),
IF(OR(ISBLANK(A185),ISNA(B185)),
"",
"#define "&amp;
VLOOKUP(A185,SOURCE!C:Q,12,0)&amp;IF(SOURCE!$X$2-LEN(VLOOKUP(A185,SOURCE!C:Q,12,0))&gt;=0,REPT(" ",SOURCE!$X$2-LEN(VLOOKUP(A185,SOURCE!C:Q,12,0))),"")&amp;
TEXT(A185,"???0")&amp;IF(VLOOKUP(A185,SOURCE!C:Q,13,0)="","","   "&amp;VLOOKUP(A185,SOURCE!C:Q,13,0)
)))</f>
        <v>#define CST_55                         182</v>
      </c>
    </row>
    <row r="186" spans="1:4">
      <c r="A186">
        <v>183</v>
      </c>
      <c r="B186" t="str">
        <f>VLOOKUP(A186,SOURCE!C:Q,12,0)</f>
        <v>CST_56</v>
      </c>
      <c r="D186" s="14" t="str">
        <f>IF(A186&lt;0,VLOOKUP(A186,lookups!A$1:B$25,2,0),
IF(OR(ISBLANK(A186),ISNA(B186)),
"",
"#define "&amp;
VLOOKUP(A186,SOURCE!C:Q,12,0)&amp;IF(SOURCE!$X$2-LEN(VLOOKUP(A186,SOURCE!C:Q,12,0))&gt;=0,REPT(" ",SOURCE!$X$2-LEN(VLOOKUP(A186,SOURCE!C:Q,12,0))),"")&amp;
TEXT(A186,"???0")&amp;IF(VLOOKUP(A186,SOURCE!C:Q,13,0)="","","   "&amp;VLOOKUP(A186,SOURCE!C:Q,13,0)
)))</f>
        <v>#define CST_56                         183</v>
      </c>
    </row>
    <row r="187" spans="1:4">
      <c r="A187">
        <v>184</v>
      </c>
      <c r="B187" t="str">
        <f>VLOOKUP(A187,SOURCE!C:Q,12,0)</f>
        <v>CST_57</v>
      </c>
      <c r="D187" s="14" t="str">
        <f>IF(A187&lt;0,VLOOKUP(A187,lookups!A$1:B$25,2,0),
IF(OR(ISBLANK(A187),ISNA(B187)),
"",
"#define "&amp;
VLOOKUP(A187,SOURCE!C:Q,12,0)&amp;IF(SOURCE!$X$2-LEN(VLOOKUP(A187,SOURCE!C:Q,12,0))&gt;=0,REPT(" ",SOURCE!$X$2-LEN(VLOOKUP(A187,SOURCE!C:Q,12,0))),"")&amp;
TEXT(A187,"???0")&amp;IF(VLOOKUP(A187,SOURCE!C:Q,13,0)="","","   "&amp;VLOOKUP(A187,SOURCE!C:Q,13,0)
)))</f>
        <v>#define CST_57                         184</v>
      </c>
    </row>
    <row r="188" spans="1:4">
      <c r="A188">
        <v>185</v>
      </c>
      <c r="B188" t="str">
        <f>VLOOKUP(A188,SOURCE!C:Q,12,0)</f>
        <v>CST_58</v>
      </c>
      <c r="D188" s="14" t="str">
        <f>IF(A188&lt;0,VLOOKUP(A188,lookups!A$1:B$25,2,0),
IF(OR(ISBLANK(A188),ISNA(B188)),
"",
"#define "&amp;
VLOOKUP(A188,SOURCE!C:Q,12,0)&amp;IF(SOURCE!$X$2-LEN(VLOOKUP(A188,SOURCE!C:Q,12,0))&gt;=0,REPT(" ",SOURCE!$X$2-LEN(VLOOKUP(A188,SOURCE!C:Q,12,0))),"")&amp;
TEXT(A188,"???0")&amp;IF(VLOOKUP(A188,SOURCE!C:Q,13,0)="","","   "&amp;VLOOKUP(A188,SOURCE!C:Q,13,0)
)))</f>
        <v>#define CST_58                         185</v>
      </c>
    </row>
    <row r="189" spans="1:4">
      <c r="A189">
        <v>186</v>
      </c>
      <c r="B189" t="str">
        <f>VLOOKUP(A189,SOURCE!C:Q,12,0)</f>
        <v>CST_59</v>
      </c>
      <c r="D189" s="14" t="str">
        <f>IF(A189&lt;0,VLOOKUP(A189,lookups!A$1:B$25,2,0),
IF(OR(ISBLANK(A189),ISNA(B189)),
"",
"#define "&amp;
VLOOKUP(A189,SOURCE!C:Q,12,0)&amp;IF(SOURCE!$X$2-LEN(VLOOKUP(A189,SOURCE!C:Q,12,0))&gt;=0,REPT(" ",SOURCE!$X$2-LEN(VLOOKUP(A189,SOURCE!C:Q,12,0))),"")&amp;
TEXT(A189,"???0")&amp;IF(VLOOKUP(A189,SOURCE!C:Q,13,0)="","","   "&amp;VLOOKUP(A189,SOURCE!C:Q,13,0)
)))</f>
        <v>#define CST_59                         186</v>
      </c>
    </row>
    <row r="190" spans="1:4">
      <c r="A190">
        <v>187</v>
      </c>
      <c r="B190" t="str">
        <f>VLOOKUP(A190,SOURCE!C:Q,12,0)</f>
        <v>CST_60</v>
      </c>
      <c r="D190" s="14" t="str">
        <f>IF(A190&lt;0,VLOOKUP(A190,lookups!A$1:B$25,2,0),
IF(OR(ISBLANK(A190),ISNA(B190)),
"",
"#define "&amp;
VLOOKUP(A190,SOURCE!C:Q,12,0)&amp;IF(SOURCE!$X$2-LEN(VLOOKUP(A190,SOURCE!C:Q,12,0))&gt;=0,REPT(" ",SOURCE!$X$2-LEN(VLOOKUP(A190,SOURCE!C:Q,12,0))),"")&amp;
TEXT(A190,"???0")&amp;IF(VLOOKUP(A190,SOURCE!C:Q,13,0)="","","   "&amp;VLOOKUP(A190,SOURCE!C:Q,13,0)
)))</f>
        <v>#define CST_60                         187</v>
      </c>
    </row>
    <row r="191" spans="1:4">
      <c r="A191">
        <v>188</v>
      </c>
      <c r="B191" t="str">
        <f>VLOOKUP(A191,SOURCE!C:Q,12,0)</f>
        <v>CST_61</v>
      </c>
      <c r="D191" s="14" t="str">
        <f>IF(A191&lt;0,VLOOKUP(A191,lookups!A$1:B$25,2,0),
IF(OR(ISBLANK(A191),ISNA(B191)),
"",
"#define "&amp;
VLOOKUP(A191,SOURCE!C:Q,12,0)&amp;IF(SOURCE!$X$2-LEN(VLOOKUP(A191,SOURCE!C:Q,12,0))&gt;=0,REPT(" ",SOURCE!$X$2-LEN(VLOOKUP(A191,SOURCE!C:Q,12,0))),"")&amp;
TEXT(A191,"???0")&amp;IF(VLOOKUP(A191,SOURCE!C:Q,13,0)="","","   "&amp;VLOOKUP(A191,SOURCE!C:Q,13,0)
)))</f>
        <v>#define CST_61                         188</v>
      </c>
    </row>
    <row r="192" spans="1:4">
      <c r="A192">
        <v>189</v>
      </c>
      <c r="B192" t="str">
        <f>VLOOKUP(A192,SOURCE!C:Q,12,0)</f>
        <v>CST_62</v>
      </c>
      <c r="D192" s="14" t="str">
        <f>IF(A192&lt;0,VLOOKUP(A192,lookups!A$1:B$25,2,0),
IF(OR(ISBLANK(A192),ISNA(B192)),
"",
"#define "&amp;
VLOOKUP(A192,SOURCE!C:Q,12,0)&amp;IF(SOURCE!$X$2-LEN(VLOOKUP(A192,SOURCE!C:Q,12,0))&gt;=0,REPT(" ",SOURCE!$X$2-LEN(VLOOKUP(A192,SOURCE!C:Q,12,0))),"")&amp;
TEXT(A192,"???0")&amp;IF(VLOOKUP(A192,SOURCE!C:Q,13,0)="","","   "&amp;VLOOKUP(A192,SOURCE!C:Q,13,0)
)))</f>
        <v>#define CST_62                         189</v>
      </c>
    </row>
    <row r="193" spans="1:4">
      <c r="A193">
        <v>190</v>
      </c>
      <c r="B193" t="str">
        <f>VLOOKUP(A193,SOURCE!C:Q,12,0)</f>
        <v>CST_63</v>
      </c>
      <c r="D193" s="14" t="str">
        <f>IF(A193&lt;0,VLOOKUP(A193,lookups!A$1:B$25,2,0),
IF(OR(ISBLANK(A193),ISNA(B193)),
"",
"#define "&amp;
VLOOKUP(A193,SOURCE!C:Q,12,0)&amp;IF(SOURCE!$X$2-LEN(VLOOKUP(A193,SOURCE!C:Q,12,0))&gt;=0,REPT(" ",SOURCE!$X$2-LEN(VLOOKUP(A193,SOURCE!C:Q,12,0))),"")&amp;
TEXT(A193,"???0")&amp;IF(VLOOKUP(A193,SOURCE!C:Q,13,0)="","","   "&amp;VLOOKUP(A193,SOURCE!C:Q,13,0)
)))</f>
        <v>#define CST_63                         190</v>
      </c>
    </row>
    <row r="194" spans="1:4">
      <c r="A194">
        <v>191</v>
      </c>
      <c r="B194" t="str">
        <f>VLOOKUP(A194,SOURCE!C:Q,12,0)</f>
        <v>CST_64</v>
      </c>
      <c r="D194" s="14" t="str">
        <f>IF(A194&lt;0,VLOOKUP(A194,lookups!A$1:B$25,2,0),
IF(OR(ISBLANK(A194),ISNA(B194)),
"",
"#define "&amp;
VLOOKUP(A194,SOURCE!C:Q,12,0)&amp;IF(SOURCE!$X$2-LEN(VLOOKUP(A194,SOURCE!C:Q,12,0))&gt;=0,REPT(" ",SOURCE!$X$2-LEN(VLOOKUP(A194,SOURCE!C:Q,12,0))),"")&amp;
TEXT(A194,"???0")&amp;IF(VLOOKUP(A194,SOURCE!C:Q,13,0)="","","   "&amp;VLOOKUP(A194,SOURCE!C:Q,13,0)
)))</f>
        <v>#define CST_64                         191</v>
      </c>
    </row>
    <row r="195" spans="1:4">
      <c r="A195">
        <v>192</v>
      </c>
      <c r="B195" t="str">
        <f>VLOOKUP(A195,SOURCE!C:Q,12,0)</f>
        <v>CST_65</v>
      </c>
      <c r="D195" s="14" t="str">
        <f>IF(A195&lt;0,VLOOKUP(A195,lookups!A$1:B$25,2,0),
IF(OR(ISBLANK(A195),ISNA(B195)),
"",
"#define "&amp;
VLOOKUP(A195,SOURCE!C:Q,12,0)&amp;IF(SOURCE!$X$2-LEN(VLOOKUP(A195,SOURCE!C:Q,12,0))&gt;=0,REPT(" ",SOURCE!$X$2-LEN(VLOOKUP(A195,SOURCE!C:Q,12,0))),"")&amp;
TEXT(A195,"???0")&amp;IF(VLOOKUP(A195,SOURCE!C:Q,13,0)="","","   "&amp;VLOOKUP(A195,SOURCE!C:Q,13,0)
)))</f>
        <v>#define CST_65                         192</v>
      </c>
    </row>
    <row r="196" spans="1:4">
      <c r="A196">
        <v>193</v>
      </c>
      <c r="B196" t="str">
        <f>VLOOKUP(A196,SOURCE!C:Q,12,0)</f>
        <v>CST_66</v>
      </c>
      <c r="D196" s="14" t="str">
        <f>IF(A196&lt;0,VLOOKUP(A196,lookups!A$1:B$25,2,0),
IF(OR(ISBLANK(A196),ISNA(B196)),
"",
"#define "&amp;
VLOOKUP(A196,SOURCE!C:Q,12,0)&amp;IF(SOURCE!$X$2-LEN(VLOOKUP(A196,SOURCE!C:Q,12,0))&gt;=0,REPT(" ",SOURCE!$X$2-LEN(VLOOKUP(A196,SOURCE!C:Q,12,0))),"")&amp;
TEXT(A196,"???0")&amp;IF(VLOOKUP(A196,SOURCE!C:Q,13,0)="","","   "&amp;VLOOKUP(A196,SOURCE!C:Q,13,0)
)))</f>
        <v>#define CST_66                         193</v>
      </c>
    </row>
    <row r="197" spans="1:4">
      <c r="A197">
        <v>194</v>
      </c>
      <c r="B197" t="str">
        <f>VLOOKUP(A197,SOURCE!C:Q,12,0)</f>
        <v>CST_67</v>
      </c>
      <c r="D197" s="14" t="str">
        <f>IF(A197&lt;0,VLOOKUP(A197,lookups!A$1:B$25,2,0),
IF(OR(ISBLANK(A197),ISNA(B197)),
"",
"#define "&amp;
VLOOKUP(A197,SOURCE!C:Q,12,0)&amp;IF(SOURCE!$X$2-LEN(VLOOKUP(A197,SOURCE!C:Q,12,0))&gt;=0,REPT(" ",SOURCE!$X$2-LEN(VLOOKUP(A197,SOURCE!C:Q,12,0))),"")&amp;
TEXT(A197,"???0")&amp;IF(VLOOKUP(A197,SOURCE!C:Q,13,0)="","","   "&amp;VLOOKUP(A197,SOURCE!C:Q,13,0)
)))</f>
        <v>#define CST_67                         194</v>
      </c>
    </row>
    <row r="198" spans="1:4">
      <c r="A198">
        <v>195</v>
      </c>
      <c r="B198" t="str">
        <f>VLOOKUP(A198,SOURCE!C:Q,12,0)</f>
        <v>CST_68</v>
      </c>
      <c r="D198" s="14" t="str">
        <f>IF(A198&lt;0,VLOOKUP(A198,lookups!A$1:B$25,2,0),
IF(OR(ISBLANK(A198),ISNA(B198)),
"",
"#define "&amp;
VLOOKUP(A198,SOURCE!C:Q,12,0)&amp;IF(SOURCE!$X$2-LEN(VLOOKUP(A198,SOURCE!C:Q,12,0))&gt;=0,REPT(" ",SOURCE!$X$2-LEN(VLOOKUP(A198,SOURCE!C:Q,12,0))),"")&amp;
TEXT(A198,"???0")&amp;IF(VLOOKUP(A198,SOURCE!C:Q,13,0)="","","   "&amp;VLOOKUP(A198,SOURCE!C:Q,13,0)
)))</f>
        <v>#define CST_68                         195</v>
      </c>
    </row>
    <row r="199" spans="1:4">
      <c r="A199">
        <v>196</v>
      </c>
      <c r="B199" t="str">
        <f>VLOOKUP(A199,SOURCE!C:Q,12,0)</f>
        <v>CST_69</v>
      </c>
      <c r="D199" s="14" t="str">
        <f>IF(A199&lt;0,VLOOKUP(A199,lookups!A$1:B$25,2,0),
IF(OR(ISBLANK(A199),ISNA(B199)),
"",
"#define "&amp;
VLOOKUP(A199,SOURCE!C:Q,12,0)&amp;IF(SOURCE!$X$2-LEN(VLOOKUP(A199,SOURCE!C:Q,12,0))&gt;=0,REPT(" ",SOURCE!$X$2-LEN(VLOOKUP(A199,SOURCE!C:Q,12,0))),"")&amp;
TEXT(A199,"???0")&amp;IF(VLOOKUP(A199,SOURCE!C:Q,13,0)="","","   "&amp;VLOOKUP(A199,SOURCE!C:Q,13,0)
)))</f>
        <v>#define CST_69                         196</v>
      </c>
    </row>
    <row r="200" spans="1:4">
      <c r="A200">
        <v>197</v>
      </c>
      <c r="B200" t="str">
        <f>VLOOKUP(A200,SOURCE!C:Q,12,0)</f>
        <v>CST_70</v>
      </c>
      <c r="D200" s="14" t="str">
        <f>IF(A200&lt;0,VLOOKUP(A200,lookups!A$1:B$25,2,0),
IF(OR(ISBLANK(A200),ISNA(B200)),
"",
"#define "&amp;
VLOOKUP(A200,SOURCE!C:Q,12,0)&amp;IF(SOURCE!$X$2-LEN(VLOOKUP(A200,SOURCE!C:Q,12,0))&gt;=0,REPT(" ",SOURCE!$X$2-LEN(VLOOKUP(A200,SOURCE!C:Q,12,0))),"")&amp;
TEXT(A200,"???0")&amp;IF(VLOOKUP(A200,SOURCE!C:Q,13,0)="","","   "&amp;VLOOKUP(A200,SOURCE!C:Q,13,0)
)))</f>
        <v>#define CST_70                         197</v>
      </c>
    </row>
    <row r="201" spans="1:4">
      <c r="A201">
        <v>198</v>
      </c>
      <c r="B201" t="str">
        <f>VLOOKUP(A201,SOURCE!C:Q,12,0)</f>
        <v>CST_71</v>
      </c>
      <c r="D201" s="14" t="str">
        <f>IF(A201&lt;0,VLOOKUP(A201,lookups!A$1:B$25,2,0),
IF(OR(ISBLANK(A201),ISNA(B201)),
"",
"#define "&amp;
VLOOKUP(A201,SOURCE!C:Q,12,0)&amp;IF(SOURCE!$X$2-LEN(VLOOKUP(A201,SOURCE!C:Q,12,0))&gt;=0,REPT(" ",SOURCE!$X$2-LEN(VLOOKUP(A201,SOURCE!C:Q,12,0))),"")&amp;
TEXT(A201,"???0")&amp;IF(VLOOKUP(A201,SOURCE!C:Q,13,0)="","","   "&amp;VLOOKUP(A201,SOURCE!C:Q,13,0)
)))</f>
        <v>#define CST_71                         198</v>
      </c>
    </row>
    <row r="202" spans="1:4">
      <c r="A202">
        <v>199</v>
      </c>
      <c r="B202" t="str">
        <f>VLOOKUP(A202,SOURCE!C:Q,12,0)</f>
        <v>CST_72</v>
      </c>
      <c r="D202" s="14" t="str">
        <f>IF(A202&lt;0,VLOOKUP(A202,lookups!A$1:B$25,2,0),
IF(OR(ISBLANK(A202),ISNA(B202)),
"",
"#define "&amp;
VLOOKUP(A202,SOURCE!C:Q,12,0)&amp;IF(SOURCE!$X$2-LEN(VLOOKUP(A202,SOURCE!C:Q,12,0))&gt;=0,REPT(" ",SOURCE!$X$2-LEN(VLOOKUP(A202,SOURCE!C:Q,12,0))),"")&amp;
TEXT(A202,"???0")&amp;IF(VLOOKUP(A202,SOURCE!C:Q,13,0)="","","   "&amp;VLOOKUP(A202,SOURCE!C:Q,13,0)
)))</f>
        <v>#define CST_72                         199</v>
      </c>
    </row>
    <row r="203" spans="1:4">
      <c r="A203">
        <v>200</v>
      </c>
      <c r="B203" t="str">
        <f>VLOOKUP(A203,SOURCE!C:Q,12,0)</f>
        <v>CST_73</v>
      </c>
      <c r="D203" s="14" t="str">
        <f>IF(A203&lt;0,VLOOKUP(A203,lookups!A$1:B$25,2,0),
IF(OR(ISBLANK(A203),ISNA(B203)),
"",
"#define "&amp;
VLOOKUP(A203,SOURCE!C:Q,12,0)&amp;IF(SOURCE!$X$2-LEN(VLOOKUP(A203,SOURCE!C:Q,12,0))&gt;=0,REPT(" ",SOURCE!$X$2-LEN(VLOOKUP(A203,SOURCE!C:Q,12,0))),"")&amp;
TEXT(A203,"???0")&amp;IF(VLOOKUP(A203,SOURCE!C:Q,13,0)="","","   "&amp;VLOOKUP(A203,SOURCE!C:Q,13,0)
)))</f>
        <v>#define CST_73                         200</v>
      </c>
    </row>
    <row r="204" spans="1:4">
      <c r="A204">
        <v>201</v>
      </c>
      <c r="B204" t="str">
        <f>VLOOKUP(A204,SOURCE!C:Q,12,0)</f>
        <v>CST_74</v>
      </c>
      <c r="D204" s="14" t="str">
        <f>IF(A204&lt;0,VLOOKUP(A204,lookups!A$1:B$25,2,0),
IF(OR(ISBLANK(A204),ISNA(B204)),
"",
"#define "&amp;
VLOOKUP(A204,SOURCE!C:Q,12,0)&amp;IF(SOURCE!$X$2-LEN(VLOOKUP(A204,SOURCE!C:Q,12,0))&gt;=0,REPT(" ",SOURCE!$X$2-LEN(VLOOKUP(A204,SOURCE!C:Q,12,0))),"")&amp;
TEXT(A204,"???0")&amp;IF(VLOOKUP(A204,SOURCE!C:Q,13,0)="","","   "&amp;VLOOKUP(A204,SOURCE!C:Q,13,0)
)))</f>
        <v>#define CST_74                         201</v>
      </c>
    </row>
    <row r="205" spans="1:4">
      <c r="A205">
        <v>202</v>
      </c>
      <c r="B205" t="str">
        <f>VLOOKUP(A205,SOURCE!C:Q,12,0)</f>
        <v>CST_75</v>
      </c>
      <c r="D205" s="14" t="str">
        <f>IF(A205&lt;0,VLOOKUP(A205,lookups!A$1:B$25,2,0),
IF(OR(ISBLANK(A205),ISNA(B205)),
"",
"#define "&amp;
VLOOKUP(A205,SOURCE!C:Q,12,0)&amp;IF(SOURCE!$X$2-LEN(VLOOKUP(A205,SOURCE!C:Q,12,0))&gt;=0,REPT(" ",SOURCE!$X$2-LEN(VLOOKUP(A205,SOURCE!C:Q,12,0))),"")&amp;
TEXT(A205,"???0")&amp;IF(VLOOKUP(A205,SOURCE!C:Q,13,0)="","","   "&amp;VLOOKUP(A205,SOURCE!C:Q,13,0)
)))</f>
        <v>#define CST_75                         202</v>
      </c>
    </row>
    <row r="206" spans="1:4">
      <c r="A206">
        <v>203</v>
      </c>
      <c r="B206" t="str">
        <f>VLOOKUP(A206,SOURCE!C:Q,12,0)</f>
        <v>CST_76</v>
      </c>
      <c r="D206" s="14" t="str">
        <f>IF(A206&lt;0,VLOOKUP(A206,lookups!A$1:B$25,2,0),
IF(OR(ISBLANK(A206),ISNA(B206)),
"",
"#define "&amp;
VLOOKUP(A206,SOURCE!C:Q,12,0)&amp;IF(SOURCE!$X$2-LEN(VLOOKUP(A206,SOURCE!C:Q,12,0))&gt;=0,REPT(" ",SOURCE!$X$2-LEN(VLOOKUP(A206,SOURCE!C:Q,12,0))),"")&amp;
TEXT(A206,"???0")&amp;IF(VLOOKUP(A206,SOURCE!C:Q,13,0)="","","   "&amp;VLOOKUP(A206,SOURCE!C:Q,13,0)
)))</f>
        <v>#define CST_76                         203</v>
      </c>
    </row>
    <row r="207" spans="1:4">
      <c r="A207">
        <v>204</v>
      </c>
      <c r="B207" t="str">
        <f>VLOOKUP(A207,SOURCE!C:Q,12,0)</f>
        <v>CST_77</v>
      </c>
      <c r="D207" s="14" t="str">
        <f>IF(A207&lt;0,VLOOKUP(A207,lookups!A$1:B$25,2,0),
IF(OR(ISBLANK(A207),ISNA(B207)),
"",
"#define "&amp;
VLOOKUP(A207,SOURCE!C:Q,12,0)&amp;IF(SOURCE!$X$2-LEN(VLOOKUP(A207,SOURCE!C:Q,12,0))&gt;=0,REPT(" ",SOURCE!$X$2-LEN(VLOOKUP(A207,SOURCE!C:Q,12,0))),"")&amp;
TEXT(A207,"???0")&amp;IF(VLOOKUP(A207,SOURCE!C:Q,13,0)="","","   "&amp;VLOOKUP(A207,SOURCE!C:Q,13,0)
)))</f>
        <v>#define CST_77                         204</v>
      </c>
    </row>
    <row r="208" spans="1:4">
      <c r="A208">
        <v>205</v>
      </c>
      <c r="B208" t="str">
        <f>VLOOKUP(A208,SOURCE!C:Q,12,0)</f>
        <v>CST_78</v>
      </c>
      <c r="D208" s="14" t="str">
        <f>IF(A208&lt;0,VLOOKUP(A208,lookups!A$1:B$25,2,0),
IF(OR(ISBLANK(A208),ISNA(B208)),
"",
"#define "&amp;
VLOOKUP(A208,SOURCE!C:Q,12,0)&amp;IF(SOURCE!$X$2-LEN(VLOOKUP(A208,SOURCE!C:Q,12,0))&gt;=0,REPT(" ",SOURCE!$X$2-LEN(VLOOKUP(A208,SOURCE!C:Q,12,0))),"")&amp;
TEXT(A208,"???0")&amp;IF(VLOOKUP(A208,SOURCE!C:Q,13,0)="","","   "&amp;VLOOKUP(A208,SOURCE!C:Q,13,0)
)))</f>
        <v>#define CST_78                         205</v>
      </c>
    </row>
    <row r="209" spans="1:4">
      <c r="A209">
        <v>206</v>
      </c>
      <c r="B209" t="str">
        <f>VLOOKUP(A209,SOURCE!C:Q,12,0)</f>
        <v>CST_79</v>
      </c>
      <c r="D209" s="14" t="str">
        <f>IF(A209&lt;0,VLOOKUP(A209,lookups!A$1:B$25,2,0),
IF(OR(ISBLANK(A209),ISNA(B209)),
"",
"#define "&amp;
VLOOKUP(A209,SOURCE!C:Q,12,0)&amp;IF(SOURCE!$X$2-LEN(VLOOKUP(A209,SOURCE!C:Q,12,0))&gt;=0,REPT(" ",SOURCE!$X$2-LEN(VLOOKUP(A209,SOURCE!C:Q,12,0))),"")&amp;
TEXT(A209,"???0")&amp;IF(VLOOKUP(A209,SOURCE!C:Q,13,0)="","","   "&amp;VLOOKUP(A209,SOURCE!C:Q,13,0)
)))</f>
        <v>#define CST_79                         206</v>
      </c>
    </row>
    <row r="210" spans="1:4">
      <c r="A210">
        <v>207</v>
      </c>
      <c r="B210" t="str">
        <f>VLOOKUP(A210,SOURCE!C:Q,12,0)</f>
        <v>ITM_CNST</v>
      </c>
      <c r="D210" s="14" t="str">
        <f>IF(A210&lt;0,VLOOKUP(A210,lookups!A$1:B$25,2,0),
IF(OR(ISBLANK(A210),ISNA(B210)),
"",
"#define "&amp;
VLOOKUP(A210,SOURCE!C:Q,12,0)&amp;IF(SOURCE!$X$2-LEN(VLOOKUP(A210,SOURCE!C:Q,12,0))&gt;=0,REPT(" ",SOURCE!$X$2-LEN(VLOOKUP(A210,SOURCE!C:Q,12,0))),"")&amp;
TEXT(A210,"???0")&amp;IF(VLOOKUP(A210,SOURCE!C:Q,13,0)="","","   "&amp;VLOOKUP(A210,SOURCE!C:Q,13,0)
)))</f>
        <v>#define ITM_CNST                       207</v>
      </c>
    </row>
    <row r="211" spans="1:4">
      <c r="A211">
        <v>208</v>
      </c>
      <c r="B211" t="str">
        <f>VLOOKUP(A211,SOURCE!C:Q,12,0)</f>
        <v>ITM_0208</v>
      </c>
      <c r="D211" s="14" t="str">
        <f>IF(A211&lt;0,VLOOKUP(A211,lookups!A$1:B$25,2,0),
IF(OR(ISBLANK(A211),ISNA(B211)),
"",
"#define "&amp;
VLOOKUP(A211,SOURCE!C:Q,12,0)&amp;IF(SOURCE!$X$2-LEN(VLOOKUP(A211,SOURCE!C:Q,12,0))&gt;=0,REPT(" ",SOURCE!$X$2-LEN(VLOOKUP(A211,SOURCE!C:Q,12,0))),"")&amp;
TEXT(A211,"???0")&amp;IF(VLOOKUP(A211,SOURCE!C:Q,13,0)="","","   "&amp;VLOOKUP(A211,SOURCE!C:Q,13,0)
)))</f>
        <v>#define ITM_0208                       208</v>
      </c>
    </row>
    <row r="212" spans="1:4">
      <c r="A212">
        <v>209</v>
      </c>
      <c r="B212" t="str">
        <f>VLOOKUP(A212,SOURCE!C:Q,12,0)</f>
        <v>ITM_0209</v>
      </c>
      <c r="D212" s="14" t="str">
        <f>IF(A212&lt;0,VLOOKUP(A212,lookups!A$1:B$25,2,0),
IF(OR(ISBLANK(A212),ISNA(B212)),
"",
"#define "&amp;
VLOOKUP(A212,SOURCE!C:Q,12,0)&amp;IF(SOURCE!$X$2-LEN(VLOOKUP(A212,SOURCE!C:Q,12,0))&gt;=0,REPT(" ",SOURCE!$X$2-LEN(VLOOKUP(A212,SOURCE!C:Q,12,0))),"")&amp;
TEXT(A212,"???0")&amp;IF(VLOOKUP(A212,SOURCE!C:Q,13,0)="","","   "&amp;VLOOKUP(A212,SOURCE!C:Q,13,0)
)))</f>
        <v>#define ITM_0209                       209</v>
      </c>
    </row>
    <row r="213" spans="1:4">
      <c r="A213">
        <v>210</v>
      </c>
      <c r="B213" t="str">
        <f>VLOOKUP(A213,SOURCE!C:Q,12,0)</f>
        <v>ITM_0210</v>
      </c>
      <c r="D213" s="14" t="str">
        <f>IF(A213&lt;0,VLOOKUP(A213,lookups!A$1:B$25,2,0),
IF(OR(ISBLANK(A213),ISNA(B213)),
"",
"#define "&amp;
VLOOKUP(A213,SOURCE!C:Q,12,0)&amp;IF(SOURCE!$X$2-LEN(VLOOKUP(A213,SOURCE!C:Q,12,0))&gt;=0,REPT(" ",SOURCE!$X$2-LEN(VLOOKUP(A213,SOURCE!C:Q,12,0))),"")&amp;
TEXT(A213,"???0")&amp;IF(VLOOKUP(A213,SOURCE!C:Q,13,0)="","","   "&amp;VLOOKUP(A213,SOURCE!C:Q,13,0)
)))</f>
        <v>#define ITM_0210                       210</v>
      </c>
    </row>
    <row r="214" spans="1:4">
      <c r="A214">
        <v>211</v>
      </c>
      <c r="B214" t="str">
        <f>VLOOKUP(A214,SOURCE!C:Q,12,0)</f>
        <v>ITM_0211</v>
      </c>
      <c r="D214" s="14" t="str">
        <f>IF(A214&lt;0,VLOOKUP(A214,lookups!A$1:B$25,2,0),
IF(OR(ISBLANK(A214),ISNA(B214)),
"",
"#define "&amp;
VLOOKUP(A214,SOURCE!C:Q,12,0)&amp;IF(SOURCE!$X$2-LEN(VLOOKUP(A214,SOURCE!C:Q,12,0))&gt;=0,REPT(" ",SOURCE!$X$2-LEN(VLOOKUP(A214,SOURCE!C:Q,12,0))),"")&amp;
TEXT(A214,"???0")&amp;IF(VLOOKUP(A214,SOURCE!C:Q,13,0)="","","   "&amp;VLOOKUP(A214,SOURCE!C:Q,13,0)
)))</f>
        <v>#define ITM_0211                       211</v>
      </c>
    </row>
    <row r="215" spans="1:4">
      <c r="A215">
        <v>212</v>
      </c>
      <c r="B215" t="str">
        <f>VLOOKUP(A215,SOURCE!C:Q,12,0)</f>
        <v>ITM_0212</v>
      </c>
      <c r="D215" s="14" t="str">
        <f>IF(A215&lt;0,VLOOKUP(A215,lookups!A$1:B$25,2,0),
IF(OR(ISBLANK(A215),ISNA(B215)),
"",
"#define "&amp;
VLOOKUP(A215,SOURCE!C:Q,12,0)&amp;IF(SOURCE!$X$2-LEN(VLOOKUP(A215,SOURCE!C:Q,12,0))&gt;=0,REPT(" ",SOURCE!$X$2-LEN(VLOOKUP(A215,SOURCE!C:Q,12,0))),"")&amp;
TEXT(A215,"???0")&amp;IF(VLOOKUP(A215,SOURCE!C:Q,13,0)="","","   "&amp;VLOOKUP(A215,SOURCE!C:Q,13,0)
)))</f>
        <v>#define ITM_0212                       212</v>
      </c>
    </row>
    <row r="216" spans="1:4">
      <c r="A216">
        <v>213</v>
      </c>
      <c r="B216" t="str">
        <f>VLOOKUP(A216,SOURCE!C:Q,12,0)</f>
        <v>ITM_0213</v>
      </c>
      <c r="D216" s="14" t="str">
        <f>IF(A216&lt;0,VLOOKUP(A216,lookups!A$1:B$25,2,0),
IF(OR(ISBLANK(A216),ISNA(B216)),
"",
"#define "&amp;
VLOOKUP(A216,SOURCE!C:Q,12,0)&amp;IF(SOURCE!$X$2-LEN(VLOOKUP(A216,SOURCE!C:Q,12,0))&gt;=0,REPT(" ",SOURCE!$X$2-LEN(VLOOKUP(A216,SOURCE!C:Q,12,0))),"")&amp;
TEXT(A216,"???0")&amp;IF(VLOOKUP(A216,SOURCE!C:Q,13,0)="","","   "&amp;VLOOKUP(A216,SOURCE!C:Q,13,0)
)))</f>
        <v>#define ITM_0213                       213</v>
      </c>
    </row>
    <row r="217" spans="1:4">
      <c r="A217">
        <v>214</v>
      </c>
      <c r="B217" t="str">
        <f>VLOOKUP(A217,SOURCE!C:Q,12,0)</f>
        <v>ITM_0214</v>
      </c>
      <c r="D217" s="14" t="str">
        <f>IF(A217&lt;0,VLOOKUP(A217,lookups!A$1:B$25,2,0),
IF(OR(ISBLANK(A217),ISNA(B217)),
"",
"#define "&amp;
VLOOKUP(A217,SOURCE!C:Q,12,0)&amp;IF(SOURCE!$X$2-LEN(VLOOKUP(A217,SOURCE!C:Q,12,0))&gt;=0,REPT(" ",SOURCE!$X$2-LEN(VLOOKUP(A217,SOURCE!C:Q,12,0))),"")&amp;
TEXT(A217,"???0")&amp;IF(VLOOKUP(A217,SOURCE!C:Q,13,0)="","","   "&amp;VLOOKUP(A217,SOURCE!C:Q,13,0)
)))</f>
        <v>#define ITM_0214                       214</v>
      </c>
    </row>
    <row r="218" spans="1:4">
      <c r="A218">
        <v>215</v>
      </c>
      <c r="B218" t="str">
        <f>VLOOKUP(A218,SOURCE!C:Q,12,0)</f>
        <v>ITM_0215</v>
      </c>
      <c r="D218" s="14" t="str">
        <f>IF(A218&lt;0,VLOOKUP(A218,lookups!A$1:B$25,2,0),
IF(OR(ISBLANK(A218),ISNA(B218)),
"",
"#define "&amp;
VLOOKUP(A218,SOURCE!C:Q,12,0)&amp;IF(SOURCE!$X$2-LEN(VLOOKUP(A218,SOURCE!C:Q,12,0))&gt;=0,REPT(" ",SOURCE!$X$2-LEN(VLOOKUP(A218,SOURCE!C:Q,12,0))),"")&amp;
TEXT(A218,"???0")&amp;IF(VLOOKUP(A218,SOURCE!C:Q,13,0)="","","   "&amp;VLOOKUP(A218,SOURCE!C:Q,13,0)
)))</f>
        <v>#define ITM_0215                       215</v>
      </c>
    </row>
    <row r="219" spans="1:4">
      <c r="A219">
        <v>216</v>
      </c>
      <c r="B219" t="str">
        <f>VLOOKUP(A219,SOURCE!C:Q,12,0)</f>
        <v>ITM_0216</v>
      </c>
      <c r="D219" s="14" t="str">
        <f>IF(A219&lt;0,VLOOKUP(A219,lookups!A$1:B$25,2,0),
IF(OR(ISBLANK(A219),ISNA(B219)),
"",
"#define "&amp;
VLOOKUP(A219,SOURCE!C:Q,12,0)&amp;IF(SOURCE!$X$2-LEN(VLOOKUP(A219,SOURCE!C:Q,12,0))&gt;=0,REPT(" ",SOURCE!$X$2-LEN(VLOOKUP(A219,SOURCE!C:Q,12,0))),"")&amp;
TEXT(A219,"???0")&amp;IF(VLOOKUP(A219,SOURCE!C:Q,13,0)="","","   "&amp;VLOOKUP(A219,SOURCE!C:Q,13,0)
)))</f>
        <v>#define ITM_0216                       216</v>
      </c>
    </row>
    <row r="220" spans="1:4">
      <c r="A220">
        <v>217</v>
      </c>
      <c r="B220" t="str">
        <f>VLOOKUP(A220,SOURCE!C:Q,12,0)</f>
        <v>ITM_0217</v>
      </c>
      <c r="D220" s="14" t="str">
        <f>IF(A220&lt;0,VLOOKUP(A220,lookups!A$1:B$25,2,0),
IF(OR(ISBLANK(A220),ISNA(B220)),
"",
"#define "&amp;
VLOOKUP(A220,SOURCE!C:Q,12,0)&amp;IF(SOURCE!$X$2-LEN(VLOOKUP(A220,SOURCE!C:Q,12,0))&gt;=0,REPT(" ",SOURCE!$X$2-LEN(VLOOKUP(A220,SOURCE!C:Q,12,0))),"")&amp;
TEXT(A220,"???0")&amp;IF(VLOOKUP(A220,SOURCE!C:Q,13,0)="","","   "&amp;VLOOKUP(A220,SOURCE!C:Q,13,0)
)))</f>
        <v>#define ITM_0217                       217</v>
      </c>
    </row>
    <row r="221" spans="1:4">
      <c r="A221">
        <v>218</v>
      </c>
      <c r="B221" t="str">
        <f>VLOOKUP(A221,SOURCE!C:Q,12,0)</f>
        <v>ITM_0218</v>
      </c>
      <c r="D221" s="14" t="str">
        <f>IF(A221&lt;0,VLOOKUP(A221,lookups!A$1:B$25,2,0),
IF(OR(ISBLANK(A221),ISNA(B221)),
"",
"#define "&amp;
VLOOKUP(A221,SOURCE!C:Q,12,0)&amp;IF(SOURCE!$X$2-LEN(VLOOKUP(A221,SOURCE!C:Q,12,0))&gt;=0,REPT(" ",SOURCE!$X$2-LEN(VLOOKUP(A221,SOURCE!C:Q,12,0))),"")&amp;
TEXT(A221,"???0")&amp;IF(VLOOKUP(A221,SOURCE!C:Q,13,0)="","","   "&amp;VLOOKUP(A221,SOURCE!C:Q,13,0)
)))</f>
        <v>#define ITM_0218                       218</v>
      </c>
    </row>
    <row r="222" spans="1:4">
      <c r="A222">
        <v>219</v>
      </c>
      <c r="B222" t="str">
        <f>VLOOKUP(A222,SOURCE!C:Q,12,0)</f>
        <v>ITM_0219</v>
      </c>
      <c r="D222" s="14" t="str">
        <f>IF(A222&lt;0,VLOOKUP(A222,lookups!A$1:B$25,2,0),
IF(OR(ISBLANK(A222),ISNA(B222)),
"",
"#define "&amp;
VLOOKUP(A222,SOURCE!C:Q,12,0)&amp;IF(SOURCE!$X$2-LEN(VLOOKUP(A222,SOURCE!C:Q,12,0))&gt;=0,REPT(" ",SOURCE!$X$2-LEN(VLOOKUP(A222,SOURCE!C:Q,12,0))),"")&amp;
TEXT(A222,"???0")&amp;IF(VLOOKUP(A222,SOURCE!C:Q,13,0)="","","   "&amp;VLOOKUP(A222,SOURCE!C:Q,13,0)
)))</f>
        <v>#define ITM_0219                       219</v>
      </c>
    </row>
    <row r="223" spans="1:4">
      <c r="A223">
        <v>220</v>
      </c>
      <c r="B223" t="str">
        <f>VLOOKUP(A223,SOURCE!C:Q,12,0)</f>
        <v>ITM_CtoF</v>
      </c>
      <c r="D223" s="14" t="str">
        <f>IF(A223&lt;0,VLOOKUP(A223,lookups!A$1:B$25,2,0),
IF(OR(ISBLANK(A223),ISNA(B223)),
"",
"#define "&amp;
VLOOKUP(A223,SOURCE!C:Q,12,0)&amp;IF(SOURCE!$X$2-LEN(VLOOKUP(A223,SOURCE!C:Q,12,0))&gt;=0,REPT(" ",SOURCE!$X$2-LEN(VLOOKUP(A223,SOURCE!C:Q,12,0))),"")&amp;
TEXT(A223,"???0")&amp;IF(VLOOKUP(A223,SOURCE!C:Q,13,0)="","","   "&amp;VLOOKUP(A223,SOURCE!C:Q,13,0)
)))</f>
        <v>#define ITM_CtoF                       220</v>
      </c>
    </row>
    <row r="224" spans="1:4">
      <c r="A224">
        <v>221</v>
      </c>
      <c r="B224" t="str">
        <f>VLOOKUP(A224,SOURCE!C:Q,12,0)</f>
        <v>ITM_FtoC</v>
      </c>
      <c r="D224" s="14" t="str">
        <f>IF(A224&lt;0,VLOOKUP(A224,lookups!A$1:B$25,2,0),
IF(OR(ISBLANK(A224),ISNA(B224)),
"",
"#define "&amp;
VLOOKUP(A224,SOURCE!C:Q,12,0)&amp;IF(SOURCE!$X$2-LEN(VLOOKUP(A224,SOURCE!C:Q,12,0))&gt;=0,REPT(" ",SOURCE!$X$2-LEN(VLOOKUP(A224,SOURCE!C:Q,12,0))),"")&amp;
TEXT(A224,"???0")&amp;IF(VLOOKUP(A224,SOURCE!C:Q,13,0)="","","   "&amp;VLOOKUP(A224,SOURCE!C:Q,13,0)
)))</f>
        <v>#define ITM_FtoC                       221</v>
      </c>
    </row>
    <row r="225" spans="1:4">
      <c r="A225">
        <v>222</v>
      </c>
      <c r="B225" t="str">
        <f>VLOOKUP(A225,SOURCE!C:Q,12,0)</f>
        <v>ITM_DBtoPR</v>
      </c>
      <c r="D225" s="14" t="str">
        <f>IF(A225&lt;0,VLOOKUP(A225,lookups!A$1:B$25,2,0),
IF(OR(ISBLANK(A225),ISNA(B225)),
"",
"#define "&amp;
VLOOKUP(A225,SOURCE!C:Q,12,0)&amp;IF(SOURCE!$X$2-LEN(VLOOKUP(A225,SOURCE!C:Q,12,0))&gt;=0,REPT(" ",SOURCE!$X$2-LEN(VLOOKUP(A225,SOURCE!C:Q,12,0))),"")&amp;
TEXT(A225,"???0")&amp;IF(VLOOKUP(A225,SOURCE!C:Q,13,0)="","","   "&amp;VLOOKUP(A225,SOURCE!C:Q,13,0)
)))</f>
        <v>#define ITM_DBtoPR                     222</v>
      </c>
    </row>
    <row r="226" spans="1:4">
      <c r="A226">
        <v>223</v>
      </c>
      <c r="B226" t="str">
        <f>VLOOKUP(A226,SOURCE!C:Q,12,0)</f>
        <v>ITM_DBtoPRb</v>
      </c>
      <c r="D226" s="14" t="str">
        <f>IF(A226&lt;0,VLOOKUP(A226,lookups!A$1:B$25,2,0),
IF(OR(ISBLANK(A226),ISNA(B226)),
"",
"#define "&amp;
VLOOKUP(A226,SOURCE!C:Q,12,0)&amp;IF(SOURCE!$X$2-LEN(VLOOKUP(A226,SOURCE!C:Q,12,0))&gt;=0,REPT(" ",SOURCE!$X$2-LEN(VLOOKUP(A226,SOURCE!C:Q,12,0))),"")&amp;
TEXT(A226,"???0")&amp;IF(VLOOKUP(A226,SOURCE!C:Q,13,0)="","","   "&amp;VLOOKUP(A226,SOURCE!C:Q,13,0)
)))</f>
        <v>#define ITM_DBtoPRb                    223</v>
      </c>
    </row>
    <row r="227" spans="1:4">
      <c r="A227">
        <v>224</v>
      </c>
      <c r="B227" t="str">
        <f>VLOOKUP(A227,SOURCE!C:Q,12,0)</f>
        <v>ITM_DBtoPRc</v>
      </c>
      <c r="D227" s="14" t="str">
        <f>IF(A227&lt;0,VLOOKUP(A227,lookups!A$1:B$25,2,0),
IF(OR(ISBLANK(A227),ISNA(B227)),
"",
"#define "&amp;
VLOOKUP(A227,SOURCE!C:Q,12,0)&amp;IF(SOURCE!$X$2-LEN(VLOOKUP(A227,SOURCE!C:Q,12,0))&gt;=0,REPT(" ",SOURCE!$X$2-LEN(VLOOKUP(A227,SOURCE!C:Q,12,0))),"")&amp;
TEXT(A227,"???0")&amp;IF(VLOOKUP(A227,SOURCE!C:Q,13,0)="","","   "&amp;VLOOKUP(A227,SOURCE!C:Q,13,0)
)))</f>
        <v>#define ITM_DBtoPRc                    224</v>
      </c>
    </row>
    <row r="228" spans="1:4">
      <c r="A228">
        <v>225</v>
      </c>
      <c r="B228" t="str">
        <f>VLOOKUP(A228,SOURCE!C:Q,12,0)</f>
        <v>ITM_DBtoFR</v>
      </c>
      <c r="D228" s="14" t="str">
        <f>IF(A228&lt;0,VLOOKUP(A228,lookups!A$1:B$25,2,0),
IF(OR(ISBLANK(A228),ISNA(B228)),
"",
"#define "&amp;
VLOOKUP(A228,SOURCE!C:Q,12,0)&amp;IF(SOURCE!$X$2-LEN(VLOOKUP(A228,SOURCE!C:Q,12,0))&gt;=0,REPT(" ",SOURCE!$X$2-LEN(VLOOKUP(A228,SOURCE!C:Q,12,0))),"")&amp;
TEXT(A228,"???0")&amp;IF(VLOOKUP(A228,SOURCE!C:Q,13,0)="","","   "&amp;VLOOKUP(A228,SOURCE!C:Q,13,0)
)))</f>
        <v>#define ITM_DBtoFR                     225</v>
      </c>
    </row>
    <row r="229" spans="1:4">
      <c r="A229">
        <v>226</v>
      </c>
      <c r="B229" t="str">
        <f>VLOOKUP(A229,SOURCE!C:Q,12,0)</f>
        <v>ITM_DBtoFRb</v>
      </c>
      <c r="D229" s="14" t="str">
        <f>IF(A229&lt;0,VLOOKUP(A229,lookups!A$1:B$25,2,0),
IF(OR(ISBLANK(A229),ISNA(B229)),
"",
"#define "&amp;
VLOOKUP(A229,SOURCE!C:Q,12,0)&amp;IF(SOURCE!$X$2-LEN(VLOOKUP(A229,SOURCE!C:Q,12,0))&gt;=0,REPT(" ",SOURCE!$X$2-LEN(VLOOKUP(A229,SOURCE!C:Q,12,0))),"")&amp;
TEXT(A229,"???0")&amp;IF(VLOOKUP(A229,SOURCE!C:Q,13,0)="","","   "&amp;VLOOKUP(A229,SOURCE!C:Q,13,0)
)))</f>
        <v>#define ITM_DBtoFRb                    226</v>
      </c>
    </row>
    <row r="230" spans="1:4">
      <c r="A230">
        <v>227</v>
      </c>
      <c r="B230" t="str">
        <f>VLOOKUP(A230,SOURCE!C:Q,12,0)</f>
        <v>ITM_DBtoFRc</v>
      </c>
      <c r="D230" s="14" t="str">
        <f>IF(A230&lt;0,VLOOKUP(A230,lookups!A$1:B$25,2,0),
IF(OR(ISBLANK(A230),ISNA(B230)),
"",
"#define "&amp;
VLOOKUP(A230,SOURCE!C:Q,12,0)&amp;IF(SOURCE!$X$2-LEN(VLOOKUP(A230,SOURCE!C:Q,12,0))&gt;=0,REPT(" ",SOURCE!$X$2-LEN(VLOOKUP(A230,SOURCE!C:Q,12,0))),"")&amp;
TEXT(A230,"???0")&amp;IF(VLOOKUP(A230,SOURCE!C:Q,13,0)="","","   "&amp;VLOOKUP(A230,SOURCE!C:Q,13,0)
)))</f>
        <v>#define ITM_DBtoFRc                    227</v>
      </c>
    </row>
    <row r="231" spans="1:4">
      <c r="A231">
        <v>228</v>
      </c>
      <c r="B231" t="str">
        <f>VLOOKUP(A231,SOURCE!C:Q,12,0)</f>
        <v>ITM_PRtoDB</v>
      </c>
      <c r="D231" s="14" t="str">
        <f>IF(A231&lt;0,VLOOKUP(A231,lookups!A$1:B$25,2,0),
IF(OR(ISBLANK(A231),ISNA(B231)),
"",
"#define "&amp;
VLOOKUP(A231,SOURCE!C:Q,12,0)&amp;IF(SOURCE!$X$2-LEN(VLOOKUP(A231,SOURCE!C:Q,12,0))&gt;=0,REPT(" ",SOURCE!$X$2-LEN(VLOOKUP(A231,SOURCE!C:Q,12,0))),"")&amp;
TEXT(A231,"???0")&amp;IF(VLOOKUP(A231,SOURCE!C:Q,13,0)="","","   "&amp;VLOOKUP(A231,SOURCE!C:Q,13,0)
)))</f>
        <v>#define ITM_PRtoDB                     228</v>
      </c>
    </row>
    <row r="232" spans="1:4">
      <c r="A232">
        <v>229</v>
      </c>
      <c r="B232" t="str">
        <f>VLOOKUP(A232,SOURCE!C:Q,12,0)</f>
        <v>ITM_PRtoDBb</v>
      </c>
      <c r="D232" s="14" t="str">
        <f>IF(A232&lt;0,VLOOKUP(A232,lookups!A$1:B$25,2,0),
IF(OR(ISBLANK(A232),ISNA(B232)),
"",
"#define "&amp;
VLOOKUP(A232,SOURCE!C:Q,12,0)&amp;IF(SOURCE!$X$2-LEN(VLOOKUP(A232,SOURCE!C:Q,12,0))&gt;=0,REPT(" ",SOURCE!$X$2-LEN(VLOOKUP(A232,SOURCE!C:Q,12,0))),"")&amp;
TEXT(A232,"???0")&amp;IF(VLOOKUP(A232,SOURCE!C:Q,13,0)="","","   "&amp;VLOOKUP(A232,SOURCE!C:Q,13,0)
)))</f>
        <v>#define ITM_PRtoDBb                    229</v>
      </c>
    </row>
    <row r="233" spans="1:4">
      <c r="A233">
        <v>230</v>
      </c>
      <c r="B233" t="str">
        <f>VLOOKUP(A233,SOURCE!C:Q,12,0)</f>
        <v>ITM_PRtoDBc</v>
      </c>
      <c r="D233" s="14" t="str">
        <f>IF(A233&lt;0,VLOOKUP(A233,lookups!A$1:B$25,2,0),
IF(OR(ISBLANK(A233),ISNA(B233)),
"",
"#define "&amp;
VLOOKUP(A233,SOURCE!C:Q,12,0)&amp;IF(SOURCE!$X$2-LEN(VLOOKUP(A233,SOURCE!C:Q,12,0))&gt;=0,REPT(" ",SOURCE!$X$2-LEN(VLOOKUP(A233,SOURCE!C:Q,12,0))),"")&amp;
TEXT(A233,"???0")&amp;IF(VLOOKUP(A233,SOURCE!C:Q,13,0)="","","   "&amp;VLOOKUP(A233,SOURCE!C:Q,13,0)
)))</f>
        <v>#define ITM_PRtoDBc                    230</v>
      </c>
    </row>
    <row r="234" spans="1:4">
      <c r="A234">
        <v>231</v>
      </c>
      <c r="B234" t="str">
        <f>VLOOKUP(A234,SOURCE!C:Q,12,0)</f>
        <v>ITM_FRtoDB</v>
      </c>
      <c r="D234" s="14" t="str">
        <f>IF(A234&lt;0,VLOOKUP(A234,lookups!A$1:B$25,2,0),
IF(OR(ISBLANK(A234),ISNA(B234)),
"",
"#define "&amp;
VLOOKUP(A234,SOURCE!C:Q,12,0)&amp;IF(SOURCE!$X$2-LEN(VLOOKUP(A234,SOURCE!C:Q,12,0))&gt;=0,REPT(" ",SOURCE!$X$2-LEN(VLOOKUP(A234,SOURCE!C:Q,12,0))),"")&amp;
TEXT(A234,"???0")&amp;IF(VLOOKUP(A234,SOURCE!C:Q,13,0)="","","   "&amp;VLOOKUP(A234,SOURCE!C:Q,13,0)
)))</f>
        <v>#define ITM_FRtoDB                     231</v>
      </c>
    </row>
    <row r="235" spans="1:4">
      <c r="A235">
        <v>232</v>
      </c>
      <c r="B235" t="str">
        <f>VLOOKUP(A235,SOURCE!C:Q,12,0)</f>
        <v>ITM_FRtoDBb</v>
      </c>
      <c r="D235" s="14" t="str">
        <f>IF(A235&lt;0,VLOOKUP(A235,lookups!A$1:B$25,2,0),
IF(OR(ISBLANK(A235),ISNA(B235)),
"",
"#define "&amp;
VLOOKUP(A235,SOURCE!C:Q,12,0)&amp;IF(SOURCE!$X$2-LEN(VLOOKUP(A235,SOURCE!C:Q,12,0))&gt;=0,REPT(" ",SOURCE!$X$2-LEN(VLOOKUP(A235,SOURCE!C:Q,12,0))),"")&amp;
TEXT(A235,"???0")&amp;IF(VLOOKUP(A235,SOURCE!C:Q,13,0)="","","   "&amp;VLOOKUP(A235,SOURCE!C:Q,13,0)
)))</f>
        <v>#define ITM_FRtoDBb                    232</v>
      </c>
    </row>
    <row r="236" spans="1:4">
      <c r="A236">
        <v>233</v>
      </c>
      <c r="B236" t="str">
        <f>VLOOKUP(A236,SOURCE!C:Q,12,0)</f>
        <v>ITM_FRtoDBc</v>
      </c>
      <c r="D236" s="14" t="str">
        <f>IF(A236&lt;0,VLOOKUP(A236,lookups!A$1:B$25,2,0),
IF(OR(ISBLANK(A236),ISNA(B236)),
"",
"#define "&amp;
VLOOKUP(A236,SOURCE!C:Q,12,0)&amp;IF(SOURCE!$X$2-LEN(VLOOKUP(A236,SOURCE!C:Q,12,0))&gt;=0,REPT(" ",SOURCE!$X$2-LEN(VLOOKUP(A236,SOURCE!C:Q,12,0))),"")&amp;
TEXT(A236,"???0")&amp;IF(VLOOKUP(A236,SOURCE!C:Q,13,0)="","","   "&amp;VLOOKUP(A236,SOURCE!C:Q,13,0)
)))</f>
        <v>#define ITM_FRtoDBc                    233</v>
      </c>
    </row>
    <row r="237" spans="1:4">
      <c r="A237">
        <v>234</v>
      </c>
      <c r="B237" t="str">
        <f>VLOOKUP(A237,SOURCE!C:Q,12,0)</f>
        <v>ITM_ACtoM2</v>
      </c>
      <c r="D237" s="14" t="str">
        <f>IF(A237&lt;0,VLOOKUP(A237,lookups!A$1:B$25,2,0),
IF(OR(ISBLANK(A237),ISNA(B237)),
"",
"#define "&amp;
VLOOKUP(A237,SOURCE!C:Q,12,0)&amp;IF(SOURCE!$X$2-LEN(VLOOKUP(A237,SOURCE!C:Q,12,0))&gt;=0,REPT(" ",SOURCE!$X$2-LEN(VLOOKUP(A237,SOURCE!C:Q,12,0))),"")&amp;
TEXT(A237,"???0")&amp;IF(VLOOKUP(A237,SOURCE!C:Q,13,0)="","","   "&amp;VLOOKUP(A237,SOURCE!C:Q,13,0)
)))</f>
        <v>#define ITM_ACtoM2                     234</v>
      </c>
    </row>
    <row r="238" spans="1:4">
      <c r="A238">
        <v>235</v>
      </c>
      <c r="B238" t="str">
        <f>VLOOKUP(A238,SOURCE!C:Q,12,0)</f>
        <v>ITM_ACtoM2b</v>
      </c>
      <c r="D238" s="14" t="str">
        <f>IF(A238&lt;0,VLOOKUP(A238,lookups!A$1:B$25,2,0),
IF(OR(ISBLANK(A238),ISNA(B238)),
"",
"#define "&amp;
VLOOKUP(A238,SOURCE!C:Q,12,0)&amp;IF(SOURCE!$X$2-LEN(VLOOKUP(A238,SOURCE!C:Q,12,0))&gt;=0,REPT(" ",SOURCE!$X$2-LEN(VLOOKUP(A238,SOURCE!C:Q,12,0))),"")&amp;
TEXT(A238,"???0")&amp;IF(VLOOKUP(A238,SOURCE!C:Q,13,0)="","","   "&amp;VLOOKUP(A238,SOURCE!C:Q,13,0)
)))</f>
        <v>#define ITM_ACtoM2b                    235</v>
      </c>
    </row>
    <row r="239" spans="1:4">
      <c r="A239">
        <v>236</v>
      </c>
      <c r="B239" t="str">
        <f>VLOOKUP(A239,SOURCE!C:Q,12,0)</f>
        <v>ITM_M2toAC</v>
      </c>
      <c r="D239" s="14" t="str">
        <f>IF(A239&lt;0,VLOOKUP(A239,lookups!A$1:B$25,2,0),
IF(OR(ISBLANK(A239),ISNA(B239)),
"",
"#define "&amp;
VLOOKUP(A239,SOURCE!C:Q,12,0)&amp;IF(SOURCE!$X$2-LEN(VLOOKUP(A239,SOURCE!C:Q,12,0))&gt;=0,REPT(" ",SOURCE!$X$2-LEN(VLOOKUP(A239,SOURCE!C:Q,12,0))),"")&amp;
TEXT(A239,"???0")&amp;IF(VLOOKUP(A239,SOURCE!C:Q,13,0)="","","   "&amp;VLOOKUP(A239,SOURCE!C:Q,13,0)
)))</f>
        <v>#define ITM_M2toAC                     236</v>
      </c>
    </row>
    <row r="240" spans="1:4">
      <c r="A240">
        <v>237</v>
      </c>
      <c r="B240" t="str">
        <f>VLOOKUP(A240,SOURCE!C:Q,12,0)</f>
        <v>ITM_M2toACb</v>
      </c>
      <c r="D240" s="14" t="str">
        <f>IF(A240&lt;0,VLOOKUP(A240,lookups!A$1:B$25,2,0),
IF(OR(ISBLANK(A240),ISNA(B240)),
"",
"#define "&amp;
VLOOKUP(A240,SOURCE!C:Q,12,0)&amp;IF(SOURCE!$X$2-LEN(VLOOKUP(A240,SOURCE!C:Q,12,0))&gt;=0,REPT(" ",SOURCE!$X$2-LEN(VLOOKUP(A240,SOURCE!C:Q,12,0))),"")&amp;
TEXT(A240,"???0")&amp;IF(VLOOKUP(A240,SOURCE!C:Q,13,0)="","","   "&amp;VLOOKUP(A240,SOURCE!C:Q,13,0)
)))</f>
        <v>#define ITM_M2toACb                    237</v>
      </c>
    </row>
    <row r="241" spans="1:4">
      <c r="A241">
        <v>238</v>
      </c>
      <c r="B241" t="str">
        <f>VLOOKUP(A241,SOURCE!C:Q,12,0)</f>
        <v>ITM_ACUStoM2</v>
      </c>
      <c r="D241" s="14" t="str">
        <f>IF(A241&lt;0,VLOOKUP(A241,lookups!A$1:B$25,2,0),
IF(OR(ISBLANK(A241),ISNA(B241)),
"",
"#define "&amp;
VLOOKUP(A241,SOURCE!C:Q,12,0)&amp;IF(SOURCE!$X$2-LEN(VLOOKUP(A241,SOURCE!C:Q,12,0))&gt;=0,REPT(" ",SOURCE!$X$2-LEN(VLOOKUP(A241,SOURCE!C:Q,12,0))),"")&amp;
TEXT(A241,"???0")&amp;IF(VLOOKUP(A241,SOURCE!C:Q,13,0)="","","   "&amp;VLOOKUP(A241,SOURCE!C:Q,13,0)
)))</f>
        <v>#define ITM_ACUStoM2                   238</v>
      </c>
    </row>
    <row r="242" spans="1:4">
      <c r="A242">
        <v>239</v>
      </c>
      <c r="B242" t="str">
        <f>VLOOKUP(A242,SOURCE!C:Q,12,0)</f>
        <v>ITM_ACUStoM2b</v>
      </c>
      <c r="D242" s="14" t="str">
        <f>IF(A242&lt;0,VLOOKUP(A242,lookups!A$1:B$25,2,0),
IF(OR(ISBLANK(A242),ISNA(B242)),
"",
"#define "&amp;
VLOOKUP(A242,SOURCE!C:Q,12,0)&amp;IF(SOURCE!$X$2-LEN(VLOOKUP(A242,SOURCE!C:Q,12,0))&gt;=0,REPT(" ",SOURCE!$X$2-LEN(VLOOKUP(A242,SOURCE!C:Q,12,0))),"")&amp;
TEXT(A242,"???0")&amp;IF(VLOOKUP(A242,SOURCE!C:Q,13,0)="","","   "&amp;VLOOKUP(A242,SOURCE!C:Q,13,0)
)))</f>
        <v>#define ITM_ACUStoM2b                  239</v>
      </c>
    </row>
    <row r="243" spans="1:4">
      <c r="A243">
        <v>240</v>
      </c>
      <c r="B243" t="str">
        <f>VLOOKUP(A243,SOURCE!C:Q,12,0)</f>
        <v>ITM_M2toACUS</v>
      </c>
      <c r="D243" s="14" t="str">
        <f>IF(A243&lt;0,VLOOKUP(A243,lookups!A$1:B$25,2,0),
IF(OR(ISBLANK(A243),ISNA(B243)),
"",
"#define "&amp;
VLOOKUP(A243,SOURCE!C:Q,12,0)&amp;IF(SOURCE!$X$2-LEN(VLOOKUP(A243,SOURCE!C:Q,12,0))&gt;=0,REPT(" ",SOURCE!$X$2-LEN(VLOOKUP(A243,SOURCE!C:Q,12,0))),"")&amp;
TEXT(A243,"???0")&amp;IF(VLOOKUP(A243,SOURCE!C:Q,13,0)="","","   "&amp;VLOOKUP(A243,SOURCE!C:Q,13,0)
)))</f>
        <v>#define ITM_M2toACUS                   240</v>
      </c>
    </row>
    <row r="244" spans="1:4">
      <c r="A244">
        <v>241</v>
      </c>
      <c r="B244" t="str">
        <f>VLOOKUP(A244,SOURCE!C:Q,12,0)</f>
        <v>ITM_M2toACUSb</v>
      </c>
      <c r="D244" s="14" t="str">
        <f>IF(A244&lt;0,VLOOKUP(A244,lookups!A$1:B$25,2,0),
IF(OR(ISBLANK(A244),ISNA(B244)),
"",
"#define "&amp;
VLOOKUP(A244,SOURCE!C:Q,12,0)&amp;IF(SOURCE!$X$2-LEN(VLOOKUP(A244,SOURCE!C:Q,12,0))&gt;=0,REPT(" ",SOURCE!$X$2-LEN(VLOOKUP(A244,SOURCE!C:Q,12,0))),"")&amp;
TEXT(A244,"???0")&amp;IF(VLOOKUP(A244,SOURCE!C:Q,13,0)="","","   "&amp;VLOOKUP(A244,SOURCE!C:Q,13,0)
)))</f>
        <v>#define ITM_M2toACUSb                  241</v>
      </c>
    </row>
    <row r="245" spans="1:4">
      <c r="A245">
        <v>242</v>
      </c>
      <c r="B245" t="str">
        <f>VLOOKUP(A245,SOURCE!C:Q,12,0)</f>
        <v>ITM_ATMtoPA</v>
      </c>
      <c r="D245" s="14" t="str">
        <f>IF(A245&lt;0,VLOOKUP(A245,lookups!A$1:B$25,2,0),
IF(OR(ISBLANK(A245),ISNA(B245)),
"",
"#define "&amp;
VLOOKUP(A245,SOURCE!C:Q,12,0)&amp;IF(SOURCE!$X$2-LEN(VLOOKUP(A245,SOURCE!C:Q,12,0))&gt;=0,REPT(" ",SOURCE!$X$2-LEN(VLOOKUP(A245,SOURCE!C:Q,12,0))),"")&amp;
TEXT(A245,"???0")&amp;IF(VLOOKUP(A245,SOURCE!C:Q,13,0)="","","   "&amp;VLOOKUP(A245,SOURCE!C:Q,13,0)
)))</f>
        <v>#define ITM_ATMtoPA                    242</v>
      </c>
    </row>
    <row r="246" spans="1:4">
      <c r="A246">
        <v>243</v>
      </c>
      <c r="B246" t="str">
        <f>VLOOKUP(A246,SOURCE!C:Q,12,0)</f>
        <v>ITM_PAtoATM</v>
      </c>
      <c r="D246" s="14" t="str">
        <f>IF(A246&lt;0,VLOOKUP(A246,lookups!A$1:B$25,2,0),
IF(OR(ISBLANK(A246),ISNA(B246)),
"",
"#define "&amp;
VLOOKUP(A246,SOURCE!C:Q,12,0)&amp;IF(SOURCE!$X$2-LEN(VLOOKUP(A246,SOURCE!C:Q,12,0))&gt;=0,REPT(" ",SOURCE!$X$2-LEN(VLOOKUP(A246,SOURCE!C:Q,12,0))),"")&amp;
TEXT(A246,"???0")&amp;IF(VLOOKUP(A246,SOURCE!C:Q,13,0)="","","   "&amp;VLOOKUP(A246,SOURCE!C:Q,13,0)
)))</f>
        <v>#define ITM_PAtoATM                    243</v>
      </c>
    </row>
    <row r="247" spans="1:4">
      <c r="A247">
        <v>244</v>
      </c>
      <c r="B247" t="str">
        <f>VLOOKUP(A247,SOURCE!C:Q,12,0)</f>
        <v>ITM_AUtoM</v>
      </c>
      <c r="D247" s="14" t="str">
        <f>IF(A247&lt;0,VLOOKUP(A247,lookups!A$1:B$25,2,0),
IF(OR(ISBLANK(A247),ISNA(B247)),
"",
"#define "&amp;
VLOOKUP(A247,SOURCE!C:Q,12,0)&amp;IF(SOURCE!$X$2-LEN(VLOOKUP(A247,SOURCE!C:Q,12,0))&gt;=0,REPT(" ",SOURCE!$X$2-LEN(VLOOKUP(A247,SOURCE!C:Q,12,0))),"")&amp;
TEXT(A247,"???0")&amp;IF(VLOOKUP(A247,SOURCE!C:Q,13,0)="","","   "&amp;VLOOKUP(A247,SOURCE!C:Q,13,0)
)))</f>
        <v>#define ITM_AUtoM                      244</v>
      </c>
    </row>
    <row r="248" spans="1:4">
      <c r="A248">
        <v>245</v>
      </c>
      <c r="B248" t="str">
        <f>VLOOKUP(A248,SOURCE!C:Q,12,0)</f>
        <v>ITM_MtoAU</v>
      </c>
      <c r="D248" s="14" t="str">
        <f>IF(A248&lt;0,VLOOKUP(A248,lookups!A$1:B$25,2,0),
IF(OR(ISBLANK(A248),ISNA(B248)),
"",
"#define "&amp;
VLOOKUP(A248,SOURCE!C:Q,12,0)&amp;IF(SOURCE!$X$2-LEN(VLOOKUP(A248,SOURCE!C:Q,12,0))&gt;=0,REPT(" ",SOURCE!$X$2-LEN(VLOOKUP(A248,SOURCE!C:Q,12,0))),"")&amp;
TEXT(A248,"???0")&amp;IF(VLOOKUP(A248,SOURCE!C:Q,13,0)="","","   "&amp;VLOOKUP(A248,SOURCE!C:Q,13,0)
)))</f>
        <v>#define ITM_MtoAU                      245</v>
      </c>
    </row>
    <row r="249" spans="1:4">
      <c r="A249">
        <v>246</v>
      </c>
      <c r="B249" t="str">
        <f>VLOOKUP(A249,SOURCE!C:Q,12,0)</f>
        <v>ITM_BARtoPA</v>
      </c>
      <c r="D249" s="14" t="str">
        <f>IF(A249&lt;0,VLOOKUP(A249,lookups!A$1:B$25,2,0),
IF(OR(ISBLANK(A249),ISNA(B249)),
"",
"#define "&amp;
VLOOKUP(A249,SOURCE!C:Q,12,0)&amp;IF(SOURCE!$X$2-LEN(VLOOKUP(A249,SOURCE!C:Q,12,0))&gt;=0,REPT(" ",SOURCE!$X$2-LEN(VLOOKUP(A249,SOURCE!C:Q,12,0))),"")&amp;
TEXT(A249,"???0")&amp;IF(VLOOKUP(A249,SOURCE!C:Q,13,0)="","","   "&amp;VLOOKUP(A249,SOURCE!C:Q,13,0)
)))</f>
        <v>#define ITM_BARtoPA                    246</v>
      </c>
    </row>
    <row r="250" spans="1:4">
      <c r="A250">
        <v>247</v>
      </c>
      <c r="B250" t="str">
        <f>VLOOKUP(A250,SOURCE!C:Q,12,0)</f>
        <v>ITM_PAtoBAR</v>
      </c>
      <c r="D250" s="14" t="str">
        <f>IF(A250&lt;0,VLOOKUP(A250,lookups!A$1:B$25,2,0),
IF(OR(ISBLANK(A250),ISNA(B250)),
"",
"#define "&amp;
VLOOKUP(A250,SOURCE!C:Q,12,0)&amp;IF(SOURCE!$X$2-LEN(VLOOKUP(A250,SOURCE!C:Q,12,0))&gt;=0,REPT(" ",SOURCE!$X$2-LEN(VLOOKUP(A250,SOURCE!C:Q,12,0))),"")&amp;
TEXT(A250,"???0")&amp;IF(VLOOKUP(A250,SOURCE!C:Q,13,0)="","","   "&amp;VLOOKUP(A250,SOURCE!C:Q,13,0)
)))</f>
        <v>#define ITM_PAtoBAR                    247</v>
      </c>
    </row>
    <row r="251" spans="1:4">
      <c r="A251">
        <v>248</v>
      </c>
      <c r="B251" t="str">
        <f>VLOOKUP(A251,SOURCE!C:Q,12,0)</f>
        <v>ITM_BTUtoJ</v>
      </c>
      <c r="D251" s="14" t="str">
        <f>IF(A251&lt;0,VLOOKUP(A251,lookups!A$1:B$25,2,0),
IF(OR(ISBLANK(A251),ISNA(B251)),
"",
"#define "&amp;
VLOOKUP(A251,SOURCE!C:Q,12,0)&amp;IF(SOURCE!$X$2-LEN(VLOOKUP(A251,SOURCE!C:Q,12,0))&gt;=0,REPT(" ",SOURCE!$X$2-LEN(VLOOKUP(A251,SOURCE!C:Q,12,0))),"")&amp;
TEXT(A251,"???0")&amp;IF(VLOOKUP(A251,SOURCE!C:Q,13,0)="","","   "&amp;VLOOKUP(A251,SOURCE!C:Q,13,0)
)))</f>
        <v>#define ITM_BTUtoJ                     248</v>
      </c>
    </row>
    <row r="252" spans="1:4">
      <c r="A252">
        <v>249</v>
      </c>
      <c r="B252" t="str">
        <f>VLOOKUP(A252,SOURCE!C:Q,12,0)</f>
        <v>ITM_JtoBTU</v>
      </c>
      <c r="D252" s="14" t="str">
        <f>IF(A252&lt;0,VLOOKUP(A252,lookups!A$1:B$25,2,0),
IF(OR(ISBLANK(A252),ISNA(B252)),
"",
"#define "&amp;
VLOOKUP(A252,SOURCE!C:Q,12,0)&amp;IF(SOURCE!$X$2-LEN(VLOOKUP(A252,SOURCE!C:Q,12,0))&gt;=0,REPT(" ",SOURCE!$X$2-LEN(VLOOKUP(A252,SOURCE!C:Q,12,0))),"")&amp;
TEXT(A252,"???0")&amp;IF(VLOOKUP(A252,SOURCE!C:Q,13,0)="","","   "&amp;VLOOKUP(A252,SOURCE!C:Q,13,0)
)))</f>
        <v>#define ITM_JtoBTU                     249</v>
      </c>
    </row>
    <row r="253" spans="1:4">
      <c r="A253">
        <v>250</v>
      </c>
      <c r="B253" t="str">
        <f>VLOOKUP(A253,SOURCE!C:Q,12,0)</f>
        <v>ITM_CALtoJ</v>
      </c>
      <c r="D253" s="14" t="str">
        <f>IF(A253&lt;0,VLOOKUP(A253,lookups!A$1:B$25,2,0),
IF(OR(ISBLANK(A253),ISNA(B253)),
"",
"#define "&amp;
VLOOKUP(A253,SOURCE!C:Q,12,0)&amp;IF(SOURCE!$X$2-LEN(VLOOKUP(A253,SOURCE!C:Q,12,0))&gt;=0,REPT(" ",SOURCE!$X$2-LEN(VLOOKUP(A253,SOURCE!C:Q,12,0))),"")&amp;
TEXT(A253,"???0")&amp;IF(VLOOKUP(A253,SOURCE!C:Q,13,0)="","","   "&amp;VLOOKUP(A253,SOURCE!C:Q,13,0)
)))</f>
        <v>#define ITM_CALtoJ                     250</v>
      </c>
    </row>
    <row r="254" spans="1:4">
      <c r="A254">
        <v>251</v>
      </c>
      <c r="B254" t="str">
        <f>VLOOKUP(A254,SOURCE!C:Q,12,0)</f>
        <v>ITM_JtoCAL</v>
      </c>
      <c r="D254" s="14" t="str">
        <f>IF(A254&lt;0,VLOOKUP(A254,lookups!A$1:B$25,2,0),
IF(OR(ISBLANK(A254),ISNA(B254)),
"",
"#define "&amp;
VLOOKUP(A254,SOURCE!C:Q,12,0)&amp;IF(SOURCE!$X$2-LEN(VLOOKUP(A254,SOURCE!C:Q,12,0))&gt;=0,REPT(" ",SOURCE!$X$2-LEN(VLOOKUP(A254,SOURCE!C:Q,12,0))),"")&amp;
TEXT(A254,"???0")&amp;IF(VLOOKUP(A254,SOURCE!C:Q,13,0)="","","   "&amp;VLOOKUP(A254,SOURCE!C:Q,13,0)
)))</f>
        <v>#define ITM_JtoCAL                     251</v>
      </c>
    </row>
    <row r="255" spans="1:4">
      <c r="A255">
        <v>252</v>
      </c>
      <c r="B255" t="str">
        <f>VLOOKUP(A255,SOURCE!C:Q,12,0)</f>
        <v>ITM_LBFFTtoNM</v>
      </c>
      <c r="D255" s="14" t="str">
        <f>IF(A255&lt;0,VLOOKUP(A255,lookups!A$1:B$25,2,0),
IF(OR(ISBLANK(A255),ISNA(B255)),
"",
"#define "&amp;
VLOOKUP(A255,SOURCE!C:Q,12,0)&amp;IF(SOURCE!$X$2-LEN(VLOOKUP(A255,SOURCE!C:Q,12,0))&gt;=0,REPT(" ",SOURCE!$X$2-LEN(VLOOKUP(A255,SOURCE!C:Q,12,0))),"")&amp;
TEXT(A255,"???0")&amp;IF(VLOOKUP(A255,SOURCE!C:Q,13,0)="","","   "&amp;VLOOKUP(A255,SOURCE!C:Q,13,0)
)))</f>
        <v>#define ITM_LBFFTtoNM                  252</v>
      </c>
    </row>
    <row r="256" spans="1:4">
      <c r="A256">
        <v>253</v>
      </c>
      <c r="B256" t="str">
        <f>VLOOKUP(A256,SOURCE!C:Q,12,0)</f>
        <v>ITM_LBFFTtoNMb</v>
      </c>
      <c r="D256" s="14" t="str">
        <f>IF(A256&lt;0,VLOOKUP(A256,lookups!A$1:B$25,2,0),
IF(OR(ISBLANK(A256),ISNA(B256)),
"",
"#define "&amp;
VLOOKUP(A256,SOURCE!C:Q,12,0)&amp;IF(SOURCE!$X$2-LEN(VLOOKUP(A256,SOURCE!C:Q,12,0))&gt;=0,REPT(" ",SOURCE!$X$2-LEN(VLOOKUP(A256,SOURCE!C:Q,12,0))),"")&amp;
TEXT(A256,"???0")&amp;IF(VLOOKUP(A256,SOURCE!C:Q,13,0)="","","   "&amp;VLOOKUP(A256,SOURCE!C:Q,13,0)
)))</f>
        <v>#define ITM_LBFFTtoNMb                 253</v>
      </c>
    </row>
    <row r="257" spans="1:4">
      <c r="A257">
        <v>254</v>
      </c>
      <c r="B257" t="str">
        <f>VLOOKUP(A257,SOURCE!C:Q,12,0)</f>
        <v>ITM_NMtoLBFFT</v>
      </c>
      <c r="D257" s="14" t="str">
        <f>IF(A257&lt;0,VLOOKUP(A257,lookups!A$1:B$25,2,0),
IF(OR(ISBLANK(A257),ISNA(B257)),
"",
"#define "&amp;
VLOOKUP(A257,SOURCE!C:Q,12,0)&amp;IF(SOURCE!$X$2-LEN(VLOOKUP(A257,SOURCE!C:Q,12,0))&gt;=0,REPT(" ",SOURCE!$X$2-LEN(VLOOKUP(A257,SOURCE!C:Q,12,0))),"")&amp;
TEXT(A257,"???0")&amp;IF(VLOOKUP(A257,SOURCE!C:Q,13,0)="","","   "&amp;VLOOKUP(A257,SOURCE!C:Q,13,0)
)))</f>
        <v>#define ITM_NMtoLBFFT                  254</v>
      </c>
    </row>
    <row r="258" spans="1:4">
      <c r="A258">
        <v>255</v>
      </c>
      <c r="B258" t="str">
        <f>VLOOKUP(A258,SOURCE!C:Q,12,0)</f>
        <v>ITM_NMtoLBFFTb</v>
      </c>
      <c r="D258" s="14" t="str">
        <f>IF(A258&lt;0,VLOOKUP(A258,lookups!A$1:B$25,2,0),
IF(OR(ISBLANK(A258),ISNA(B258)),
"",
"#define "&amp;
VLOOKUP(A258,SOURCE!C:Q,12,0)&amp;IF(SOURCE!$X$2-LEN(VLOOKUP(A258,SOURCE!C:Q,12,0))&gt;=0,REPT(" ",SOURCE!$X$2-LEN(VLOOKUP(A258,SOURCE!C:Q,12,0))),"")&amp;
TEXT(A258,"???0")&amp;IF(VLOOKUP(A258,SOURCE!C:Q,13,0)="","","   "&amp;VLOOKUP(A258,SOURCE!C:Q,13,0)
)))</f>
        <v>#define ITM_NMtoLBFFTb                 255</v>
      </c>
    </row>
    <row r="259" spans="1:4">
      <c r="A259">
        <v>256</v>
      </c>
      <c r="B259" t="str">
        <f>VLOOKUP(A259,SOURCE!C:Q,12,0)</f>
        <v>ITM_CWTtoKG</v>
      </c>
      <c r="D259" s="14" t="str">
        <f>IF(A259&lt;0,VLOOKUP(A259,lookups!A$1:B$25,2,0),
IF(OR(ISBLANK(A259),ISNA(B259)),
"",
"#define "&amp;
VLOOKUP(A259,SOURCE!C:Q,12,0)&amp;IF(SOURCE!$X$2-LEN(VLOOKUP(A259,SOURCE!C:Q,12,0))&gt;=0,REPT(" ",SOURCE!$X$2-LEN(VLOOKUP(A259,SOURCE!C:Q,12,0))),"")&amp;
TEXT(A259,"???0")&amp;IF(VLOOKUP(A259,SOURCE!C:Q,13,0)="","","   "&amp;VLOOKUP(A259,SOURCE!C:Q,13,0)
)))</f>
        <v>#define ITM_CWTtoKG                    256</v>
      </c>
    </row>
    <row r="260" spans="1:4">
      <c r="A260">
        <v>257</v>
      </c>
      <c r="B260" t="str">
        <f>VLOOKUP(A260,SOURCE!C:Q,12,0)</f>
        <v>ITM_KGtoCWT</v>
      </c>
      <c r="D260" s="14" t="str">
        <f>IF(A260&lt;0,VLOOKUP(A260,lookups!A$1:B$25,2,0),
IF(OR(ISBLANK(A260),ISNA(B260)),
"",
"#define "&amp;
VLOOKUP(A260,SOURCE!C:Q,12,0)&amp;IF(SOURCE!$X$2-LEN(VLOOKUP(A260,SOURCE!C:Q,12,0))&gt;=0,REPT(" ",SOURCE!$X$2-LEN(VLOOKUP(A260,SOURCE!C:Q,12,0))),"")&amp;
TEXT(A260,"???0")&amp;IF(VLOOKUP(A260,SOURCE!C:Q,13,0)="","","   "&amp;VLOOKUP(A260,SOURCE!C:Q,13,0)
)))</f>
        <v>#define ITM_KGtoCWT                    257</v>
      </c>
    </row>
    <row r="261" spans="1:4">
      <c r="A261">
        <v>258</v>
      </c>
      <c r="B261" t="str">
        <f>VLOOKUP(A261,SOURCE!C:Q,12,0)</f>
        <v>ITM_FTtoM</v>
      </c>
      <c r="D261" s="14" t="str">
        <f>IF(A261&lt;0,VLOOKUP(A261,lookups!A$1:B$25,2,0),
IF(OR(ISBLANK(A261),ISNA(B261)),
"",
"#define "&amp;
VLOOKUP(A261,SOURCE!C:Q,12,0)&amp;IF(SOURCE!$X$2-LEN(VLOOKUP(A261,SOURCE!C:Q,12,0))&gt;=0,REPT(" ",SOURCE!$X$2-LEN(VLOOKUP(A261,SOURCE!C:Q,12,0))),"")&amp;
TEXT(A261,"???0")&amp;IF(VLOOKUP(A261,SOURCE!C:Q,13,0)="","","   "&amp;VLOOKUP(A261,SOURCE!C:Q,13,0)
)))</f>
        <v>#define ITM_FTtoM                      258</v>
      </c>
    </row>
    <row r="262" spans="1:4">
      <c r="A262">
        <v>259</v>
      </c>
      <c r="B262" t="str">
        <f>VLOOKUP(A262,SOURCE!C:Q,12,0)</f>
        <v>ITM_MtoFT</v>
      </c>
      <c r="D262" s="14" t="str">
        <f>IF(A262&lt;0,VLOOKUP(A262,lookups!A$1:B$25,2,0),
IF(OR(ISBLANK(A262),ISNA(B262)),
"",
"#define "&amp;
VLOOKUP(A262,SOURCE!C:Q,12,0)&amp;IF(SOURCE!$X$2-LEN(VLOOKUP(A262,SOURCE!C:Q,12,0))&gt;=0,REPT(" ",SOURCE!$X$2-LEN(VLOOKUP(A262,SOURCE!C:Q,12,0))),"")&amp;
TEXT(A262,"???0")&amp;IF(VLOOKUP(A262,SOURCE!C:Q,13,0)="","","   "&amp;VLOOKUP(A262,SOURCE!C:Q,13,0)
)))</f>
        <v>#define ITM_MtoFT                      259</v>
      </c>
    </row>
    <row r="263" spans="1:4">
      <c r="A263">
        <v>260</v>
      </c>
      <c r="B263" t="str">
        <f>VLOOKUP(A263,SOURCE!C:Q,12,0)</f>
        <v>ITM_FTUStoM</v>
      </c>
      <c r="D263" s="14" t="str">
        <f>IF(A263&lt;0,VLOOKUP(A263,lookups!A$1:B$25,2,0),
IF(OR(ISBLANK(A263),ISNA(B263)),
"",
"#define "&amp;
VLOOKUP(A263,SOURCE!C:Q,12,0)&amp;IF(SOURCE!$X$2-LEN(VLOOKUP(A263,SOURCE!C:Q,12,0))&gt;=0,REPT(" ",SOURCE!$X$2-LEN(VLOOKUP(A263,SOURCE!C:Q,12,0))),"")&amp;
TEXT(A263,"???0")&amp;IF(VLOOKUP(A263,SOURCE!C:Q,13,0)="","","   "&amp;VLOOKUP(A263,SOURCE!C:Q,13,0)
)))</f>
        <v>#define ITM_FTUStoM                    260</v>
      </c>
    </row>
    <row r="264" spans="1:4">
      <c r="A264">
        <v>261</v>
      </c>
      <c r="B264" t="str">
        <f>VLOOKUP(A264,SOURCE!C:Q,12,0)</f>
        <v>ITM_FTUStoMb</v>
      </c>
      <c r="D264" s="14" t="str">
        <f>IF(A264&lt;0,VLOOKUP(A264,lookups!A$1:B$25,2,0),
IF(OR(ISBLANK(A264),ISNA(B264)),
"",
"#define "&amp;
VLOOKUP(A264,SOURCE!C:Q,12,0)&amp;IF(SOURCE!$X$2-LEN(VLOOKUP(A264,SOURCE!C:Q,12,0))&gt;=0,REPT(" ",SOURCE!$X$2-LEN(VLOOKUP(A264,SOURCE!C:Q,12,0))),"")&amp;
TEXT(A264,"???0")&amp;IF(VLOOKUP(A264,SOURCE!C:Q,13,0)="","","   "&amp;VLOOKUP(A264,SOURCE!C:Q,13,0)
)))</f>
        <v>#define ITM_FTUStoMb                   261</v>
      </c>
    </row>
    <row r="265" spans="1:4">
      <c r="A265">
        <v>262</v>
      </c>
      <c r="B265" t="str">
        <f>VLOOKUP(A265,SOURCE!C:Q,12,0)</f>
        <v>ITM_FTUStoMc</v>
      </c>
      <c r="D265" s="14" t="str">
        <f>IF(A265&lt;0,VLOOKUP(A265,lookups!A$1:B$25,2,0),
IF(OR(ISBLANK(A265),ISNA(B265)),
"",
"#define "&amp;
VLOOKUP(A265,SOURCE!C:Q,12,0)&amp;IF(SOURCE!$X$2-LEN(VLOOKUP(A265,SOURCE!C:Q,12,0))&gt;=0,REPT(" ",SOURCE!$X$2-LEN(VLOOKUP(A265,SOURCE!C:Q,12,0))),"")&amp;
TEXT(A265,"???0")&amp;IF(VLOOKUP(A265,SOURCE!C:Q,13,0)="","","   "&amp;VLOOKUP(A265,SOURCE!C:Q,13,0)
)))</f>
        <v>#define ITM_FTUStoMc                   262</v>
      </c>
    </row>
    <row r="266" spans="1:4">
      <c r="A266">
        <v>263</v>
      </c>
      <c r="B266" t="str">
        <f>VLOOKUP(A266,SOURCE!C:Q,12,0)</f>
        <v>ITM_MtoFTUS</v>
      </c>
      <c r="D266" s="14" t="str">
        <f>IF(A266&lt;0,VLOOKUP(A266,lookups!A$1:B$25,2,0),
IF(OR(ISBLANK(A266),ISNA(B266)),
"",
"#define "&amp;
VLOOKUP(A266,SOURCE!C:Q,12,0)&amp;IF(SOURCE!$X$2-LEN(VLOOKUP(A266,SOURCE!C:Q,12,0))&gt;=0,REPT(" ",SOURCE!$X$2-LEN(VLOOKUP(A266,SOURCE!C:Q,12,0))),"")&amp;
TEXT(A266,"???0")&amp;IF(VLOOKUP(A266,SOURCE!C:Q,13,0)="","","   "&amp;VLOOKUP(A266,SOURCE!C:Q,13,0)
)))</f>
        <v>#define ITM_MtoFTUS                    263</v>
      </c>
    </row>
    <row r="267" spans="1:4">
      <c r="A267">
        <v>264</v>
      </c>
      <c r="B267" t="str">
        <f>VLOOKUP(A267,SOURCE!C:Q,12,0)</f>
        <v>ITM_MtoFTUSb</v>
      </c>
      <c r="D267" s="14" t="str">
        <f>IF(A267&lt;0,VLOOKUP(A267,lookups!A$1:B$25,2,0),
IF(OR(ISBLANK(A267),ISNA(B267)),
"",
"#define "&amp;
VLOOKUP(A267,SOURCE!C:Q,12,0)&amp;IF(SOURCE!$X$2-LEN(VLOOKUP(A267,SOURCE!C:Q,12,0))&gt;=0,REPT(" ",SOURCE!$X$2-LEN(VLOOKUP(A267,SOURCE!C:Q,12,0))),"")&amp;
TEXT(A267,"???0")&amp;IF(VLOOKUP(A267,SOURCE!C:Q,13,0)="","","   "&amp;VLOOKUP(A267,SOURCE!C:Q,13,0)
)))</f>
        <v>#define ITM_MtoFTUSb                   264</v>
      </c>
    </row>
    <row r="268" spans="1:4">
      <c r="A268">
        <v>265</v>
      </c>
      <c r="B268" t="str">
        <f>VLOOKUP(A268,SOURCE!C:Q,12,0)</f>
        <v>ITM_MtoFTUSc</v>
      </c>
      <c r="D268" s="14" t="str">
        <f>IF(A268&lt;0,VLOOKUP(A268,lookups!A$1:B$25,2,0),
IF(OR(ISBLANK(A268),ISNA(B268)),
"",
"#define "&amp;
VLOOKUP(A268,SOURCE!C:Q,12,0)&amp;IF(SOURCE!$X$2-LEN(VLOOKUP(A268,SOURCE!C:Q,12,0))&gt;=0,REPT(" ",SOURCE!$X$2-LEN(VLOOKUP(A268,SOURCE!C:Q,12,0))),"")&amp;
TEXT(A268,"???0")&amp;IF(VLOOKUP(A268,SOURCE!C:Q,13,0)="","","   "&amp;VLOOKUP(A268,SOURCE!C:Q,13,0)
)))</f>
        <v>#define ITM_MtoFTUSc                   265</v>
      </c>
    </row>
    <row r="269" spans="1:4">
      <c r="A269">
        <v>266</v>
      </c>
      <c r="B269" t="str">
        <f>VLOOKUP(A269,SOURCE!C:Q,12,0)</f>
        <v>ITM_FZUKtoM3</v>
      </c>
      <c r="D269" s="14" t="str">
        <f>IF(A269&lt;0,VLOOKUP(A269,lookups!A$1:B$25,2,0),
IF(OR(ISBLANK(A269),ISNA(B269)),
"",
"#define "&amp;
VLOOKUP(A269,SOURCE!C:Q,12,0)&amp;IF(SOURCE!$X$2-LEN(VLOOKUP(A269,SOURCE!C:Q,12,0))&gt;=0,REPT(" ",SOURCE!$X$2-LEN(VLOOKUP(A269,SOURCE!C:Q,12,0))),"")&amp;
TEXT(A269,"???0")&amp;IF(VLOOKUP(A269,SOURCE!C:Q,13,0)="","","   "&amp;VLOOKUP(A269,SOURCE!C:Q,13,0)
)))</f>
        <v>#define ITM_FZUKtoM3                   266</v>
      </c>
    </row>
    <row r="270" spans="1:4">
      <c r="A270">
        <v>267</v>
      </c>
      <c r="B270" t="str">
        <f>VLOOKUP(A270,SOURCE!C:Q,12,0)</f>
        <v>ITM_FZUKtoM3b</v>
      </c>
      <c r="D270" s="14" t="str">
        <f>IF(A270&lt;0,VLOOKUP(A270,lookups!A$1:B$25,2,0),
IF(OR(ISBLANK(A270),ISNA(B270)),
"",
"#define "&amp;
VLOOKUP(A270,SOURCE!C:Q,12,0)&amp;IF(SOURCE!$X$2-LEN(VLOOKUP(A270,SOURCE!C:Q,12,0))&gt;=0,REPT(" ",SOURCE!$X$2-LEN(VLOOKUP(A270,SOURCE!C:Q,12,0))),"")&amp;
TEXT(A270,"???0")&amp;IF(VLOOKUP(A270,SOURCE!C:Q,13,0)="","","   "&amp;VLOOKUP(A270,SOURCE!C:Q,13,0)
)))</f>
        <v>#define ITM_FZUKtoM3b                  267</v>
      </c>
    </row>
    <row r="271" spans="1:4">
      <c r="A271">
        <v>268</v>
      </c>
      <c r="B271" t="str">
        <f>VLOOKUP(A271,SOURCE!C:Q,12,0)</f>
        <v>ITM_M3toFZUK</v>
      </c>
      <c r="D271" s="14" t="str">
        <f>IF(A271&lt;0,VLOOKUP(A271,lookups!A$1:B$25,2,0),
IF(OR(ISBLANK(A271),ISNA(B271)),
"",
"#define "&amp;
VLOOKUP(A271,SOURCE!C:Q,12,0)&amp;IF(SOURCE!$X$2-LEN(VLOOKUP(A271,SOURCE!C:Q,12,0))&gt;=0,REPT(" ",SOURCE!$X$2-LEN(VLOOKUP(A271,SOURCE!C:Q,12,0))),"")&amp;
TEXT(A271,"???0")&amp;IF(VLOOKUP(A271,SOURCE!C:Q,13,0)="","","   "&amp;VLOOKUP(A271,SOURCE!C:Q,13,0)
)))</f>
        <v>#define ITM_M3toFZUK                   268</v>
      </c>
    </row>
    <row r="272" spans="1:4">
      <c r="A272">
        <v>269</v>
      </c>
      <c r="B272" t="str">
        <f>VLOOKUP(A272,SOURCE!C:Q,12,0)</f>
        <v>ITM_M3toFZUKb</v>
      </c>
      <c r="D272" s="14" t="str">
        <f>IF(A272&lt;0,VLOOKUP(A272,lookups!A$1:B$25,2,0),
IF(OR(ISBLANK(A272),ISNA(B272)),
"",
"#define "&amp;
VLOOKUP(A272,SOURCE!C:Q,12,0)&amp;IF(SOURCE!$X$2-LEN(VLOOKUP(A272,SOURCE!C:Q,12,0))&gt;=0,REPT(" ",SOURCE!$X$2-LEN(VLOOKUP(A272,SOURCE!C:Q,12,0))),"")&amp;
TEXT(A272,"???0")&amp;IF(VLOOKUP(A272,SOURCE!C:Q,13,0)="","","   "&amp;VLOOKUP(A272,SOURCE!C:Q,13,0)
)))</f>
        <v>#define ITM_M3toFZUKb                  269</v>
      </c>
    </row>
    <row r="273" spans="1:4">
      <c r="A273">
        <v>270</v>
      </c>
      <c r="B273" t="str">
        <f>VLOOKUP(A273,SOURCE!C:Q,12,0)</f>
        <v>ITM_FZUStoM3</v>
      </c>
      <c r="D273" s="14" t="str">
        <f>IF(A273&lt;0,VLOOKUP(A273,lookups!A$1:B$25,2,0),
IF(OR(ISBLANK(A273),ISNA(B273)),
"",
"#define "&amp;
VLOOKUP(A273,SOURCE!C:Q,12,0)&amp;IF(SOURCE!$X$2-LEN(VLOOKUP(A273,SOURCE!C:Q,12,0))&gt;=0,REPT(" ",SOURCE!$X$2-LEN(VLOOKUP(A273,SOURCE!C:Q,12,0))),"")&amp;
TEXT(A273,"???0")&amp;IF(VLOOKUP(A273,SOURCE!C:Q,13,0)="","","   "&amp;VLOOKUP(A273,SOURCE!C:Q,13,0)
)))</f>
        <v>#define ITM_FZUStoM3                   270</v>
      </c>
    </row>
    <row r="274" spans="1:4">
      <c r="A274">
        <v>271</v>
      </c>
      <c r="B274" t="str">
        <f>VLOOKUP(A274,SOURCE!C:Q,12,0)</f>
        <v>ITM_FZUStoM3b</v>
      </c>
      <c r="D274" s="14" t="str">
        <f>IF(A274&lt;0,VLOOKUP(A274,lookups!A$1:B$25,2,0),
IF(OR(ISBLANK(A274),ISNA(B274)),
"",
"#define "&amp;
VLOOKUP(A274,SOURCE!C:Q,12,0)&amp;IF(SOURCE!$X$2-LEN(VLOOKUP(A274,SOURCE!C:Q,12,0))&gt;=0,REPT(" ",SOURCE!$X$2-LEN(VLOOKUP(A274,SOURCE!C:Q,12,0))),"")&amp;
TEXT(A274,"???0")&amp;IF(VLOOKUP(A274,SOURCE!C:Q,13,0)="","","   "&amp;VLOOKUP(A274,SOURCE!C:Q,13,0)
)))</f>
        <v>#define ITM_FZUStoM3b                  271</v>
      </c>
    </row>
    <row r="275" spans="1:4">
      <c r="A275">
        <v>272</v>
      </c>
      <c r="B275" t="str">
        <f>VLOOKUP(A275,SOURCE!C:Q,12,0)</f>
        <v>ITM_M3toFZUS</v>
      </c>
      <c r="D275" s="14" t="str">
        <f>IF(A275&lt;0,VLOOKUP(A275,lookups!A$1:B$25,2,0),
IF(OR(ISBLANK(A275),ISNA(B275)),
"",
"#define "&amp;
VLOOKUP(A275,SOURCE!C:Q,12,0)&amp;IF(SOURCE!$X$2-LEN(VLOOKUP(A275,SOURCE!C:Q,12,0))&gt;=0,REPT(" ",SOURCE!$X$2-LEN(VLOOKUP(A275,SOURCE!C:Q,12,0))),"")&amp;
TEXT(A275,"???0")&amp;IF(VLOOKUP(A275,SOURCE!C:Q,13,0)="","","   "&amp;VLOOKUP(A275,SOURCE!C:Q,13,0)
)))</f>
        <v>#define ITM_M3toFZUS                   272</v>
      </c>
    </row>
    <row r="276" spans="1:4">
      <c r="A276">
        <v>273</v>
      </c>
      <c r="B276" t="str">
        <f>VLOOKUP(A276,SOURCE!C:Q,12,0)</f>
        <v>ITM_M3toFZUSb</v>
      </c>
      <c r="D276" s="14" t="str">
        <f>IF(A276&lt;0,VLOOKUP(A276,lookups!A$1:B$25,2,0),
IF(OR(ISBLANK(A276),ISNA(B276)),
"",
"#define "&amp;
VLOOKUP(A276,SOURCE!C:Q,12,0)&amp;IF(SOURCE!$X$2-LEN(VLOOKUP(A276,SOURCE!C:Q,12,0))&gt;=0,REPT(" ",SOURCE!$X$2-LEN(VLOOKUP(A276,SOURCE!C:Q,12,0))),"")&amp;
TEXT(A276,"???0")&amp;IF(VLOOKUP(A276,SOURCE!C:Q,13,0)="","","   "&amp;VLOOKUP(A276,SOURCE!C:Q,13,0)
)))</f>
        <v>#define ITM_M3toFZUSb                  273</v>
      </c>
    </row>
    <row r="277" spans="1:4">
      <c r="A277">
        <v>274</v>
      </c>
      <c r="B277" t="str">
        <f>VLOOKUP(A277,SOURCE!C:Q,12,0)</f>
        <v>ITM_GLUKtoM3</v>
      </c>
      <c r="D277" s="14" t="str">
        <f>IF(A277&lt;0,VLOOKUP(A277,lookups!A$1:B$25,2,0),
IF(OR(ISBLANK(A277),ISNA(B277)),
"",
"#define "&amp;
VLOOKUP(A277,SOURCE!C:Q,12,0)&amp;IF(SOURCE!$X$2-LEN(VLOOKUP(A277,SOURCE!C:Q,12,0))&gt;=0,REPT(" ",SOURCE!$X$2-LEN(VLOOKUP(A277,SOURCE!C:Q,12,0))),"")&amp;
TEXT(A277,"???0")&amp;IF(VLOOKUP(A277,SOURCE!C:Q,13,0)="","","   "&amp;VLOOKUP(A277,SOURCE!C:Q,13,0)
)))</f>
        <v>#define ITM_GLUKtoM3                   274</v>
      </c>
    </row>
    <row r="278" spans="1:4">
      <c r="A278">
        <v>275</v>
      </c>
      <c r="B278" t="str">
        <f>VLOOKUP(A278,SOURCE!C:Q,12,0)</f>
        <v>ITM_M3toGLUK</v>
      </c>
      <c r="D278" s="14" t="str">
        <f>IF(A278&lt;0,VLOOKUP(A278,lookups!A$1:B$25,2,0),
IF(OR(ISBLANK(A278),ISNA(B278)),
"",
"#define "&amp;
VLOOKUP(A278,SOURCE!C:Q,12,0)&amp;IF(SOURCE!$X$2-LEN(VLOOKUP(A278,SOURCE!C:Q,12,0))&gt;=0,REPT(" ",SOURCE!$X$2-LEN(VLOOKUP(A278,SOURCE!C:Q,12,0))),"")&amp;
TEXT(A278,"???0")&amp;IF(VLOOKUP(A278,SOURCE!C:Q,13,0)="","","   "&amp;VLOOKUP(A278,SOURCE!C:Q,13,0)
)))</f>
        <v>#define ITM_M3toGLUK                   275</v>
      </c>
    </row>
    <row r="279" spans="1:4">
      <c r="A279">
        <v>276</v>
      </c>
      <c r="B279" t="str">
        <f>VLOOKUP(A279,SOURCE!C:Q,12,0)</f>
        <v>ITM_GLUStoM3</v>
      </c>
      <c r="D279" s="14" t="str">
        <f>IF(A279&lt;0,VLOOKUP(A279,lookups!A$1:B$25,2,0),
IF(OR(ISBLANK(A279),ISNA(B279)),
"",
"#define "&amp;
VLOOKUP(A279,SOURCE!C:Q,12,0)&amp;IF(SOURCE!$X$2-LEN(VLOOKUP(A279,SOURCE!C:Q,12,0))&gt;=0,REPT(" ",SOURCE!$X$2-LEN(VLOOKUP(A279,SOURCE!C:Q,12,0))),"")&amp;
TEXT(A279,"???0")&amp;IF(VLOOKUP(A279,SOURCE!C:Q,13,0)="","","   "&amp;VLOOKUP(A279,SOURCE!C:Q,13,0)
)))</f>
        <v>#define ITM_GLUStoM3                   276</v>
      </c>
    </row>
    <row r="280" spans="1:4">
      <c r="A280">
        <v>277</v>
      </c>
      <c r="B280" t="str">
        <f>VLOOKUP(A280,SOURCE!C:Q,12,0)</f>
        <v>ITM_M3toGLUS</v>
      </c>
      <c r="D280" s="14" t="str">
        <f>IF(A280&lt;0,VLOOKUP(A280,lookups!A$1:B$25,2,0),
IF(OR(ISBLANK(A280),ISNA(B280)),
"",
"#define "&amp;
VLOOKUP(A280,SOURCE!C:Q,12,0)&amp;IF(SOURCE!$X$2-LEN(VLOOKUP(A280,SOURCE!C:Q,12,0))&gt;=0,REPT(" ",SOURCE!$X$2-LEN(VLOOKUP(A280,SOURCE!C:Q,12,0))),"")&amp;
TEXT(A280,"???0")&amp;IF(VLOOKUP(A280,SOURCE!C:Q,13,0)="","","   "&amp;VLOOKUP(A280,SOURCE!C:Q,13,0)
)))</f>
        <v>#define ITM_M3toGLUS                   277</v>
      </c>
    </row>
    <row r="281" spans="1:4">
      <c r="A281">
        <v>278</v>
      </c>
      <c r="B281" t="str">
        <f>VLOOKUP(A281,SOURCE!C:Q,12,0)</f>
        <v>ITM_HPEtoW</v>
      </c>
      <c r="D281" s="14" t="str">
        <f>IF(A281&lt;0,VLOOKUP(A281,lookups!A$1:B$25,2,0),
IF(OR(ISBLANK(A281),ISNA(B281)),
"",
"#define "&amp;
VLOOKUP(A281,SOURCE!C:Q,12,0)&amp;IF(SOURCE!$X$2-LEN(VLOOKUP(A281,SOURCE!C:Q,12,0))&gt;=0,REPT(" ",SOURCE!$X$2-LEN(VLOOKUP(A281,SOURCE!C:Q,12,0))),"")&amp;
TEXT(A281,"???0")&amp;IF(VLOOKUP(A281,SOURCE!C:Q,13,0)="","","   "&amp;VLOOKUP(A281,SOURCE!C:Q,13,0)
)))</f>
        <v>#define ITM_HPEtoW                     278</v>
      </c>
    </row>
    <row r="282" spans="1:4">
      <c r="A282">
        <v>279</v>
      </c>
      <c r="B282" t="str">
        <f>VLOOKUP(A282,SOURCE!C:Q,12,0)</f>
        <v>ITM_WtoHPE</v>
      </c>
      <c r="D282" s="14" t="str">
        <f>IF(A282&lt;0,VLOOKUP(A282,lookups!A$1:B$25,2,0),
IF(OR(ISBLANK(A282),ISNA(B282)),
"",
"#define "&amp;
VLOOKUP(A282,SOURCE!C:Q,12,0)&amp;IF(SOURCE!$X$2-LEN(VLOOKUP(A282,SOURCE!C:Q,12,0))&gt;=0,REPT(" ",SOURCE!$X$2-LEN(VLOOKUP(A282,SOURCE!C:Q,12,0))),"")&amp;
TEXT(A282,"???0")&amp;IF(VLOOKUP(A282,SOURCE!C:Q,13,0)="","","   "&amp;VLOOKUP(A282,SOURCE!C:Q,13,0)
)))</f>
        <v>#define ITM_WtoHPE                     279</v>
      </c>
    </row>
    <row r="283" spans="1:4">
      <c r="A283">
        <v>280</v>
      </c>
      <c r="B283" t="str">
        <f>VLOOKUP(A283,SOURCE!C:Q,12,0)</f>
        <v>ITM_HPMtoW</v>
      </c>
      <c r="D283" s="14" t="str">
        <f>IF(A283&lt;0,VLOOKUP(A283,lookups!A$1:B$25,2,0),
IF(OR(ISBLANK(A283),ISNA(B283)),
"",
"#define "&amp;
VLOOKUP(A283,SOURCE!C:Q,12,0)&amp;IF(SOURCE!$X$2-LEN(VLOOKUP(A283,SOURCE!C:Q,12,0))&gt;=0,REPT(" ",SOURCE!$X$2-LEN(VLOOKUP(A283,SOURCE!C:Q,12,0))),"")&amp;
TEXT(A283,"???0")&amp;IF(VLOOKUP(A283,SOURCE!C:Q,13,0)="","","   "&amp;VLOOKUP(A283,SOURCE!C:Q,13,0)
)))</f>
        <v>#define ITM_HPMtoW                     280</v>
      </c>
    </row>
    <row r="284" spans="1:4">
      <c r="A284">
        <v>281</v>
      </c>
      <c r="B284" t="str">
        <f>VLOOKUP(A284,SOURCE!C:Q,12,0)</f>
        <v>ITM_WtoHPM</v>
      </c>
      <c r="D284" s="14" t="str">
        <f>IF(A284&lt;0,VLOOKUP(A284,lookups!A$1:B$25,2,0),
IF(OR(ISBLANK(A284),ISNA(B284)),
"",
"#define "&amp;
VLOOKUP(A284,SOURCE!C:Q,12,0)&amp;IF(SOURCE!$X$2-LEN(VLOOKUP(A284,SOURCE!C:Q,12,0))&gt;=0,REPT(" ",SOURCE!$X$2-LEN(VLOOKUP(A284,SOURCE!C:Q,12,0))),"")&amp;
TEXT(A284,"???0")&amp;IF(VLOOKUP(A284,SOURCE!C:Q,13,0)="","","   "&amp;VLOOKUP(A284,SOURCE!C:Q,13,0)
)))</f>
        <v>#define ITM_WtoHPM                     281</v>
      </c>
    </row>
    <row r="285" spans="1:4">
      <c r="A285">
        <v>282</v>
      </c>
      <c r="B285" t="str">
        <f>VLOOKUP(A285,SOURCE!C:Q,12,0)</f>
        <v>ITM_HPUKtoW</v>
      </c>
      <c r="D285" s="14" t="str">
        <f>IF(A285&lt;0,VLOOKUP(A285,lookups!A$1:B$25,2,0),
IF(OR(ISBLANK(A285),ISNA(B285)),
"",
"#define "&amp;
VLOOKUP(A285,SOURCE!C:Q,12,0)&amp;IF(SOURCE!$X$2-LEN(VLOOKUP(A285,SOURCE!C:Q,12,0))&gt;=0,REPT(" ",SOURCE!$X$2-LEN(VLOOKUP(A285,SOURCE!C:Q,12,0))),"")&amp;
TEXT(A285,"???0")&amp;IF(VLOOKUP(A285,SOURCE!C:Q,13,0)="","","   "&amp;VLOOKUP(A285,SOURCE!C:Q,13,0)
)))</f>
        <v>#define ITM_HPUKtoW                    282</v>
      </c>
    </row>
    <row r="286" spans="1:4">
      <c r="A286">
        <v>283</v>
      </c>
      <c r="B286" t="str">
        <f>VLOOKUP(A286,SOURCE!C:Q,12,0)</f>
        <v>ITM_WtoHPUK</v>
      </c>
      <c r="D286" s="14" t="str">
        <f>IF(A286&lt;0,VLOOKUP(A286,lookups!A$1:B$25,2,0),
IF(OR(ISBLANK(A286),ISNA(B286)),
"",
"#define "&amp;
VLOOKUP(A286,SOURCE!C:Q,12,0)&amp;IF(SOURCE!$X$2-LEN(VLOOKUP(A286,SOURCE!C:Q,12,0))&gt;=0,REPT(" ",SOURCE!$X$2-LEN(VLOOKUP(A286,SOURCE!C:Q,12,0))),"")&amp;
TEXT(A286,"???0")&amp;IF(VLOOKUP(A286,SOURCE!C:Q,13,0)="","","   "&amp;VLOOKUP(A286,SOURCE!C:Q,13,0)
)))</f>
        <v>#define ITM_WtoHPUK                    283</v>
      </c>
    </row>
    <row r="287" spans="1:4">
      <c r="A287">
        <v>284</v>
      </c>
      <c r="B287" t="str">
        <f>VLOOKUP(A287,SOURCE!C:Q,12,0)</f>
        <v>ITM_IHGtoPA</v>
      </c>
      <c r="D287" s="14" t="str">
        <f>IF(A287&lt;0,VLOOKUP(A287,lookups!A$1:B$25,2,0),
IF(OR(ISBLANK(A287),ISNA(B287)),
"",
"#define "&amp;
VLOOKUP(A287,SOURCE!C:Q,12,0)&amp;IF(SOURCE!$X$2-LEN(VLOOKUP(A287,SOURCE!C:Q,12,0))&gt;=0,REPT(" ",SOURCE!$X$2-LEN(VLOOKUP(A287,SOURCE!C:Q,12,0))),"")&amp;
TEXT(A287,"???0")&amp;IF(VLOOKUP(A287,SOURCE!C:Q,13,0)="","","   "&amp;VLOOKUP(A287,SOURCE!C:Q,13,0)
)))</f>
        <v>#define ITM_IHGtoPA                    284</v>
      </c>
    </row>
    <row r="288" spans="1:4">
      <c r="A288">
        <v>285</v>
      </c>
      <c r="B288" t="str">
        <f>VLOOKUP(A288,SOURCE!C:Q,12,0)</f>
        <v>ITM_IHGtoPAb</v>
      </c>
      <c r="D288" s="14" t="str">
        <f>IF(A288&lt;0,VLOOKUP(A288,lookups!A$1:B$25,2,0),
IF(OR(ISBLANK(A288),ISNA(B288)),
"",
"#define "&amp;
VLOOKUP(A288,SOURCE!C:Q,12,0)&amp;IF(SOURCE!$X$2-LEN(VLOOKUP(A288,SOURCE!C:Q,12,0))&gt;=0,REPT(" ",SOURCE!$X$2-LEN(VLOOKUP(A288,SOURCE!C:Q,12,0))),"")&amp;
TEXT(A288,"???0")&amp;IF(VLOOKUP(A288,SOURCE!C:Q,13,0)="","","   "&amp;VLOOKUP(A288,SOURCE!C:Q,13,0)
)))</f>
        <v>#define ITM_IHGtoPAb                   285</v>
      </c>
    </row>
    <row r="289" spans="1:4">
      <c r="A289">
        <v>286</v>
      </c>
      <c r="B289" t="str">
        <f>VLOOKUP(A289,SOURCE!C:Q,12,0)</f>
        <v>ITM_PAtoIHG</v>
      </c>
      <c r="D289" s="14" t="str">
        <f>IF(A289&lt;0,VLOOKUP(A289,lookups!A$1:B$25,2,0),
IF(OR(ISBLANK(A289),ISNA(B289)),
"",
"#define "&amp;
VLOOKUP(A289,SOURCE!C:Q,12,0)&amp;IF(SOURCE!$X$2-LEN(VLOOKUP(A289,SOURCE!C:Q,12,0))&gt;=0,REPT(" ",SOURCE!$X$2-LEN(VLOOKUP(A289,SOURCE!C:Q,12,0))),"")&amp;
TEXT(A289,"???0")&amp;IF(VLOOKUP(A289,SOURCE!C:Q,13,0)="","","   "&amp;VLOOKUP(A289,SOURCE!C:Q,13,0)
)))</f>
        <v>#define ITM_PAtoIHG                    286</v>
      </c>
    </row>
    <row r="290" spans="1:4">
      <c r="A290">
        <v>287</v>
      </c>
      <c r="B290" t="str">
        <f>VLOOKUP(A290,SOURCE!C:Q,12,0)</f>
        <v>ITM_PAtoIHGb</v>
      </c>
      <c r="D290" s="14" t="str">
        <f>IF(A290&lt;0,VLOOKUP(A290,lookups!A$1:B$25,2,0),
IF(OR(ISBLANK(A290),ISNA(B290)),
"",
"#define "&amp;
VLOOKUP(A290,SOURCE!C:Q,12,0)&amp;IF(SOURCE!$X$2-LEN(VLOOKUP(A290,SOURCE!C:Q,12,0))&gt;=0,REPT(" ",SOURCE!$X$2-LEN(VLOOKUP(A290,SOURCE!C:Q,12,0))),"")&amp;
TEXT(A290,"???0")&amp;IF(VLOOKUP(A290,SOURCE!C:Q,13,0)="","","   "&amp;VLOOKUP(A290,SOURCE!C:Q,13,0)
)))</f>
        <v>#define ITM_PAtoIHGb                   287</v>
      </c>
    </row>
    <row r="291" spans="1:4">
      <c r="A291">
        <v>288</v>
      </c>
      <c r="B291" t="str">
        <f>VLOOKUP(A291,SOURCE!C:Q,12,0)</f>
        <v>ITM_INtoM</v>
      </c>
      <c r="D291" s="14" t="str">
        <f>IF(A291&lt;0,VLOOKUP(A291,lookups!A$1:B$25,2,0),
IF(OR(ISBLANK(A291),ISNA(B291)),
"",
"#define "&amp;
VLOOKUP(A291,SOURCE!C:Q,12,0)&amp;IF(SOURCE!$X$2-LEN(VLOOKUP(A291,SOURCE!C:Q,12,0))&gt;=0,REPT(" ",SOURCE!$X$2-LEN(VLOOKUP(A291,SOURCE!C:Q,12,0))),"")&amp;
TEXT(A291,"???0")&amp;IF(VLOOKUP(A291,SOURCE!C:Q,13,0)="","","   "&amp;VLOOKUP(A291,SOURCE!C:Q,13,0)
)))</f>
        <v>#define ITM_INtoM                      288</v>
      </c>
    </row>
    <row r="292" spans="1:4">
      <c r="A292">
        <v>289</v>
      </c>
      <c r="B292" t="str">
        <f>VLOOKUP(A292,SOURCE!C:Q,12,0)</f>
        <v>ITM_MtoINCH</v>
      </c>
      <c r="D292" s="14" t="str">
        <f>IF(A292&lt;0,VLOOKUP(A292,lookups!A$1:B$25,2,0),
IF(OR(ISBLANK(A292),ISNA(B292)),
"",
"#define "&amp;
VLOOKUP(A292,SOURCE!C:Q,12,0)&amp;IF(SOURCE!$X$2-LEN(VLOOKUP(A292,SOURCE!C:Q,12,0))&gt;=0,REPT(" ",SOURCE!$X$2-LEN(VLOOKUP(A292,SOURCE!C:Q,12,0))),"")&amp;
TEXT(A292,"???0")&amp;IF(VLOOKUP(A292,SOURCE!C:Q,13,0)="","","   "&amp;VLOOKUP(A292,SOURCE!C:Q,13,0)
)))</f>
        <v>#define ITM_MtoINCH                    289</v>
      </c>
    </row>
    <row r="293" spans="1:4">
      <c r="A293">
        <v>290</v>
      </c>
      <c r="B293" t="str">
        <f>VLOOKUP(A293,SOURCE!C:Q,12,0)</f>
        <v>ITM_WHtoJ</v>
      </c>
      <c r="D293" s="14" t="str">
        <f>IF(A293&lt;0,VLOOKUP(A293,lookups!A$1:B$25,2,0),
IF(OR(ISBLANK(A293),ISNA(B293)),
"",
"#define "&amp;
VLOOKUP(A293,SOURCE!C:Q,12,0)&amp;IF(SOURCE!$X$2-LEN(VLOOKUP(A293,SOURCE!C:Q,12,0))&gt;=0,REPT(" ",SOURCE!$X$2-LEN(VLOOKUP(A293,SOURCE!C:Q,12,0))),"")&amp;
TEXT(A293,"???0")&amp;IF(VLOOKUP(A293,SOURCE!C:Q,13,0)="","","   "&amp;VLOOKUP(A293,SOURCE!C:Q,13,0)
)))</f>
        <v>#define ITM_WHtoJ                      290</v>
      </c>
    </row>
    <row r="294" spans="1:4">
      <c r="A294">
        <v>291</v>
      </c>
      <c r="B294" t="str">
        <f>VLOOKUP(A294,SOURCE!C:Q,12,0)</f>
        <v>ITM_JtoWH</v>
      </c>
      <c r="D294" s="14" t="str">
        <f>IF(A294&lt;0,VLOOKUP(A294,lookups!A$1:B$25,2,0),
IF(OR(ISBLANK(A294),ISNA(B294)),
"",
"#define "&amp;
VLOOKUP(A294,SOURCE!C:Q,12,0)&amp;IF(SOURCE!$X$2-LEN(VLOOKUP(A294,SOURCE!C:Q,12,0))&gt;=0,REPT(" ",SOURCE!$X$2-LEN(VLOOKUP(A294,SOURCE!C:Q,12,0))),"")&amp;
TEXT(A294,"???0")&amp;IF(VLOOKUP(A294,SOURCE!C:Q,13,0)="","","   "&amp;VLOOKUP(A294,SOURCE!C:Q,13,0)
)))</f>
        <v>#define ITM_JtoWH                      291</v>
      </c>
    </row>
    <row r="295" spans="1:4">
      <c r="A295">
        <v>292</v>
      </c>
      <c r="B295" t="str">
        <f>VLOOKUP(A295,SOURCE!C:Q,12,0)</f>
        <v>ITM_KGtoLBS</v>
      </c>
      <c r="D295" s="14" t="str">
        <f>IF(A295&lt;0,VLOOKUP(A295,lookups!A$1:B$25,2,0),
IF(OR(ISBLANK(A295),ISNA(B295)),
"",
"#define "&amp;
VLOOKUP(A295,SOURCE!C:Q,12,0)&amp;IF(SOURCE!$X$2-LEN(VLOOKUP(A295,SOURCE!C:Q,12,0))&gt;=0,REPT(" ",SOURCE!$X$2-LEN(VLOOKUP(A295,SOURCE!C:Q,12,0))),"")&amp;
TEXT(A295,"???0")&amp;IF(VLOOKUP(A295,SOURCE!C:Q,13,0)="","","   "&amp;VLOOKUP(A295,SOURCE!C:Q,13,0)
)))</f>
        <v>#define ITM_KGtoLBS                    292</v>
      </c>
    </row>
    <row r="296" spans="1:4">
      <c r="A296">
        <v>293</v>
      </c>
      <c r="B296" t="str">
        <f>VLOOKUP(A296,SOURCE!C:Q,12,0)</f>
        <v>ITM_LBStoKG</v>
      </c>
      <c r="D296" s="14" t="str">
        <f>IF(A296&lt;0,VLOOKUP(A296,lookups!A$1:B$25,2,0),
IF(OR(ISBLANK(A296),ISNA(B296)),
"",
"#define "&amp;
VLOOKUP(A296,SOURCE!C:Q,12,0)&amp;IF(SOURCE!$X$2-LEN(VLOOKUP(A296,SOURCE!C:Q,12,0))&gt;=0,REPT(" ",SOURCE!$X$2-LEN(VLOOKUP(A296,SOURCE!C:Q,12,0))),"")&amp;
TEXT(A296,"???0")&amp;IF(VLOOKUP(A296,SOURCE!C:Q,13,0)="","","   "&amp;VLOOKUP(A296,SOURCE!C:Q,13,0)
)))</f>
        <v>#define ITM_LBStoKG                    293</v>
      </c>
    </row>
    <row r="297" spans="1:4">
      <c r="A297">
        <v>294</v>
      </c>
      <c r="B297" t="str">
        <f>VLOOKUP(A297,SOURCE!C:Q,12,0)</f>
        <v>ITM_KGtoOZ</v>
      </c>
      <c r="D297" s="14" t="str">
        <f>IF(A297&lt;0,VLOOKUP(A297,lookups!A$1:B$25,2,0),
IF(OR(ISBLANK(A297),ISNA(B297)),
"",
"#define "&amp;
VLOOKUP(A297,SOURCE!C:Q,12,0)&amp;IF(SOURCE!$X$2-LEN(VLOOKUP(A297,SOURCE!C:Q,12,0))&gt;=0,REPT(" ",SOURCE!$X$2-LEN(VLOOKUP(A297,SOURCE!C:Q,12,0))),"")&amp;
TEXT(A297,"???0")&amp;IF(VLOOKUP(A297,SOURCE!C:Q,13,0)="","","   "&amp;VLOOKUP(A297,SOURCE!C:Q,13,0)
)))</f>
        <v>#define ITM_KGtoOZ                     294</v>
      </c>
    </row>
    <row r="298" spans="1:4">
      <c r="A298">
        <v>295</v>
      </c>
      <c r="B298" t="str">
        <f>VLOOKUP(A298,SOURCE!C:Q,12,0)</f>
        <v>ITM_OZtoKG</v>
      </c>
      <c r="D298" s="14" t="str">
        <f>IF(A298&lt;0,VLOOKUP(A298,lookups!A$1:B$25,2,0),
IF(OR(ISBLANK(A298),ISNA(B298)),
"",
"#define "&amp;
VLOOKUP(A298,SOURCE!C:Q,12,0)&amp;IF(SOURCE!$X$2-LEN(VLOOKUP(A298,SOURCE!C:Q,12,0))&gt;=0,REPT(" ",SOURCE!$X$2-LEN(VLOOKUP(A298,SOURCE!C:Q,12,0))),"")&amp;
TEXT(A298,"???0")&amp;IF(VLOOKUP(A298,SOURCE!C:Q,13,0)="","","   "&amp;VLOOKUP(A298,SOURCE!C:Q,13,0)
)))</f>
        <v>#define ITM_OZtoKG                     295</v>
      </c>
    </row>
    <row r="299" spans="1:4">
      <c r="A299">
        <v>296</v>
      </c>
      <c r="B299" t="str">
        <f>VLOOKUP(A299,SOURCE!C:Q,12,0)</f>
        <v>ITM_KGtoSCW</v>
      </c>
      <c r="D299" s="14" t="str">
        <f>IF(A299&lt;0,VLOOKUP(A299,lookups!A$1:B$25,2,0),
IF(OR(ISBLANK(A299),ISNA(B299)),
"",
"#define "&amp;
VLOOKUP(A299,SOURCE!C:Q,12,0)&amp;IF(SOURCE!$X$2-LEN(VLOOKUP(A299,SOURCE!C:Q,12,0))&gt;=0,REPT(" ",SOURCE!$X$2-LEN(VLOOKUP(A299,SOURCE!C:Q,12,0))),"")&amp;
TEXT(A299,"???0")&amp;IF(VLOOKUP(A299,SOURCE!C:Q,13,0)="","","   "&amp;VLOOKUP(A299,SOURCE!C:Q,13,0)
)))</f>
        <v>#define ITM_KGtoSCW                    296</v>
      </c>
    </row>
    <row r="300" spans="1:4">
      <c r="A300">
        <v>297</v>
      </c>
      <c r="B300" t="str">
        <f>VLOOKUP(A300,SOURCE!C:Q,12,0)</f>
        <v>ITM_KGtoSCWb</v>
      </c>
      <c r="D300" s="14" t="str">
        <f>IF(A300&lt;0,VLOOKUP(A300,lookups!A$1:B$25,2,0),
IF(OR(ISBLANK(A300),ISNA(B300)),
"",
"#define "&amp;
VLOOKUP(A300,SOURCE!C:Q,12,0)&amp;IF(SOURCE!$X$2-LEN(VLOOKUP(A300,SOURCE!C:Q,12,0))&gt;=0,REPT(" ",SOURCE!$X$2-LEN(VLOOKUP(A300,SOURCE!C:Q,12,0))),"")&amp;
TEXT(A300,"???0")&amp;IF(VLOOKUP(A300,SOURCE!C:Q,13,0)="","","   "&amp;VLOOKUP(A300,SOURCE!C:Q,13,0)
)))</f>
        <v>#define ITM_KGtoSCWb                   297</v>
      </c>
    </row>
    <row r="301" spans="1:4">
      <c r="A301">
        <v>298</v>
      </c>
      <c r="B301" t="str">
        <f>VLOOKUP(A301,SOURCE!C:Q,12,0)</f>
        <v>ITM_SCWtoKG</v>
      </c>
      <c r="D301" s="14" t="str">
        <f>IF(A301&lt;0,VLOOKUP(A301,lookups!A$1:B$25,2,0),
IF(OR(ISBLANK(A301),ISNA(B301)),
"",
"#define "&amp;
VLOOKUP(A301,SOURCE!C:Q,12,0)&amp;IF(SOURCE!$X$2-LEN(VLOOKUP(A301,SOURCE!C:Q,12,0))&gt;=0,REPT(" ",SOURCE!$X$2-LEN(VLOOKUP(A301,SOURCE!C:Q,12,0))),"")&amp;
TEXT(A301,"???0")&amp;IF(VLOOKUP(A301,SOURCE!C:Q,13,0)="","","   "&amp;VLOOKUP(A301,SOURCE!C:Q,13,0)
)))</f>
        <v>#define ITM_SCWtoKG                    298</v>
      </c>
    </row>
    <row r="302" spans="1:4">
      <c r="A302">
        <v>299</v>
      </c>
      <c r="B302" t="str">
        <f>VLOOKUP(A302,SOURCE!C:Q,12,0)</f>
        <v>ITM_SCWtoKGb</v>
      </c>
      <c r="D302" s="14" t="str">
        <f>IF(A302&lt;0,VLOOKUP(A302,lookups!A$1:B$25,2,0),
IF(OR(ISBLANK(A302),ISNA(B302)),
"",
"#define "&amp;
VLOOKUP(A302,SOURCE!C:Q,12,0)&amp;IF(SOURCE!$X$2-LEN(VLOOKUP(A302,SOURCE!C:Q,12,0))&gt;=0,REPT(" ",SOURCE!$X$2-LEN(VLOOKUP(A302,SOURCE!C:Q,12,0))),"")&amp;
TEXT(A302,"???0")&amp;IF(VLOOKUP(A302,SOURCE!C:Q,13,0)="","","   "&amp;VLOOKUP(A302,SOURCE!C:Q,13,0)
)))</f>
        <v>#define ITM_SCWtoKGb                   299</v>
      </c>
    </row>
    <row r="303" spans="1:4">
      <c r="A303">
        <v>300</v>
      </c>
      <c r="B303" t="str">
        <f>VLOOKUP(A303,SOURCE!C:Q,12,0)</f>
        <v>ITM_KGtoSTO</v>
      </c>
      <c r="D303" s="14" t="str">
        <f>IF(A303&lt;0,VLOOKUP(A303,lookups!A$1:B$25,2,0),
IF(OR(ISBLANK(A303),ISNA(B303)),
"",
"#define "&amp;
VLOOKUP(A303,SOURCE!C:Q,12,0)&amp;IF(SOURCE!$X$2-LEN(VLOOKUP(A303,SOURCE!C:Q,12,0))&gt;=0,REPT(" ",SOURCE!$X$2-LEN(VLOOKUP(A303,SOURCE!C:Q,12,0))),"")&amp;
TEXT(A303,"???0")&amp;IF(VLOOKUP(A303,SOURCE!C:Q,13,0)="","","   "&amp;VLOOKUP(A303,SOURCE!C:Q,13,0)
)))</f>
        <v>#define ITM_KGtoSTO                    300</v>
      </c>
    </row>
    <row r="304" spans="1:4">
      <c r="A304">
        <v>301</v>
      </c>
      <c r="B304" t="str">
        <f>VLOOKUP(A304,SOURCE!C:Q,12,0)</f>
        <v>ITM_KGtoSTOb</v>
      </c>
      <c r="D304" s="14" t="str">
        <f>IF(A304&lt;0,VLOOKUP(A304,lookups!A$1:B$25,2,0),
IF(OR(ISBLANK(A304),ISNA(B304)),
"",
"#define "&amp;
VLOOKUP(A304,SOURCE!C:Q,12,0)&amp;IF(SOURCE!$X$2-LEN(VLOOKUP(A304,SOURCE!C:Q,12,0))&gt;=0,REPT(" ",SOURCE!$X$2-LEN(VLOOKUP(A304,SOURCE!C:Q,12,0))),"")&amp;
TEXT(A304,"???0")&amp;IF(VLOOKUP(A304,SOURCE!C:Q,13,0)="","","   "&amp;VLOOKUP(A304,SOURCE!C:Q,13,0)
)))</f>
        <v>#define ITM_KGtoSTOb                   301</v>
      </c>
    </row>
    <row r="305" spans="1:4">
      <c r="A305">
        <v>302</v>
      </c>
      <c r="B305" t="str">
        <f>VLOOKUP(A305,SOURCE!C:Q,12,0)</f>
        <v>ITM_STOtoKG</v>
      </c>
      <c r="D305" s="14" t="str">
        <f>IF(A305&lt;0,VLOOKUP(A305,lookups!A$1:B$25,2,0),
IF(OR(ISBLANK(A305),ISNA(B305)),
"",
"#define "&amp;
VLOOKUP(A305,SOURCE!C:Q,12,0)&amp;IF(SOURCE!$X$2-LEN(VLOOKUP(A305,SOURCE!C:Q,12,0))&gt;=0,REPT(" ",SOURCE!$X$2-LEN(VLOOKUP(A305,SOURCE!C:Q,12,0))),"")&amp;
TEXT(A305,"???0")&amp;IF(VLOOKUP(A305,SOURCE!C:Q,13,0)="","","   "&amp;VLOOKUP(A305,SOURCE!C:Q,13,0)
)))</f>
        <v>#define ITM_STOtoKG                    302</v>
      </c>
    </row>
    <row r="306" spans="1:4">
      <c r="A306">
        <v>303</v>
      </c>
      <c r="B306" t="str">
        <f>VLOOKUP(A306,SOURCE!C:Q,12,0)</f>
        <v>ITM_STOtoKGb</v>
      </c>
      <c r="D306" s="14" t="str">
        <f>IF(A306&lt;0,VLOOKUP(A306,lookups!A$1:B$25,2,0),
IF(OR(ISBLANK(A306),ISNA(B306)),
"",
"#define "&amp;
VLOOKUP(A306,SOURCE!C:Q,12,0)&amp;IF(SOURCE!$X$2-LEN(VLOOKUP(A306,SOURCE!C:Q,12,0))&gt;=0,REPT(" ",SOURCE!$X$2-LEN(VLOOKUP(A306,SOURCE!C:Q,12,0))),"")&amp;
TEXT(A306,"???0")&amp;IF(VLOOKUP(A306,SOURCE!C:Q,13,0)="","","   "&amp;VLOOKUP(A306,SOURCE!C:Q,13,0)
)))</f>
        <v>#define ITM_STOtoKGb                   303</v>
      </c>
    </row>
    <row r="307" spans="1:4">
      <c r="A307">
        <v>304</v>
      </c>
      <c r="B307" t="str">
        <f>VLOOKUP(A307,SOURCE!C:Q,12,0)</f>
        <v>ITM_KGtoST</v>
      </c>
      <c r="D307" s="14" t="str">
        <f>IF(A307&lt;0,VLOOKUP(A307,lookups!A$1:B$25,2,0),
IF(OR(ISBLANK(A307),ISNA(B307)),
"",
"#define "&amp;
VLOOKUP(A307,SOURCE!C:Q,12,0)&amp;IF(SOURCE!$X$2-LEN(VLOOKUP(A307,SOURCE!C:Q,12,0))&gt;=0,REPT(" ",SOURCE!$X$2-LEN(VLOOKUP(A307,SOURCE!C:Q,12,0))),"")&amp;
TEXT(A307,"???0")&amp;IF(VLOOKUP(A307,SOURCE!C:Q,13,0)="","","   "&amp;VLOOKUP(A307,SOURCE!C:Q,13,0)
)))</f>
        <v>#define ITM_KGtoST                     304</v>
      </c>
    </row>
    <row r="308" spans="1:4">
      <c r="A308">
        <v>305</v>
      </c>
      <c r="B308" t="str">
        <f>VLOOKUP(A308,SOURCE!C:Q,12,0)</f>
        <v>ITM_KGtoSTb</v>
      </c>
      <c r="D308" s="14" t="str">
        <f>IF(A308&lt;0,VLOOKUP(A308,lookups!A$1:B$25,2,0),
IF(OR(ISBLANK(A308),ISNA(B308)),
"",
"#define "&amp;
VLOOKUP(A308,SOURCE!C:Q,12,0)&amp;IF(SOURCE!$X$2-LEN(VLOOKUP(A308,SOURCE!C:Q,12,0))&gt;=0,REPT(" ",SOURCE!$X$2-LEN(VLOOKUP(A308,SOURCE!C:Q,12,0))),"")&amp;
TEXT(A308,"???0")&amp;IF(VLOOKUP(A308,SOURCE!C:Q,13,0)="","","   "&amp;VLOOKUP(A308,SOURCE!C:Q,13,0)
)))</f>
        <v>#define ITM_KGtoSTb                    305</v>
      </c>
    </row>
    <row r="309" spans="1:4">
      <c r="A309">
        <v>306</v>
      </c>
      <c r="B309" t="str">
        <f>VLOOKUP(A309,SOURCE!C:Q,12,0)</f>
        <v>ITM_KGtoSTc</v>
      </c>
      <c r="D309" s="14" t="str">
        <f>IF(A309&lt;0,VLOOKUP(A309,lookups!A$1:B$25,2,0),
IF(OR(ISBLANK(A309),ISNA(B309)),
"",
"#define "&amp;
VLOOKUP(A309,SOURCE!C:Q,12,0)&amp;IF(SOURCE!$X$2-LEN(VLOOKUP(A309,SOURCE!C:Q,12,0))&gt;=0,REPT(" ",SOURCE!$X$2-LEN(VLOOKUP(A309,SOURCE!C:Q,12,0))),"")&amp;
TEXT(A309,"???0")&amp;IF(VLOOKUP(A309,SOURCE!C:Q,13,0)="","","   "&amp;VLOOKUP(A309,SOURCE!C:Q,13,0)
)))</f>
        <v>#define ITM_KGtoSTc                    306</v>
      </c>
    </row>
    <row r="310" spans="1:4">
      <c r="A310">
        <v>307</v>
      </c>
      <c r="B310" t="str">
        <f>VLOOKUP(A310,SOURCE!C:Q,12,0)</f>
        <v>ITM_STtoKG</v>
      </c>
      <c r="D310" s="14" t="str">
        <f>IF(A310&lt;0,VLOOKUP(A310,lookups!A$1:B$25,2,0),
IF(OR(ISBLANK(A310),ISNA(B310)),
"",
"#define "&amp;
VLOOKUP(A310,SOURCE!C:Q,12,0)&amp;IF(SOURCE!$X$2-LEN(VLOOKUP(A310,SOURCE!C:Q,12,0))&gt;=0,REPT(" ",SOURCE!$X$2-LEN(VLOOKUP(A310,SOURCE!C:Q,12,0))),"")&amp;
TEXT(A310,"???0")&amp;IF(VLOOKUP(A310,SOURCE!C:Q,13,0)="","","   "&amp;VLOOKUP(A310,SOURCE!C:Q,13,0)
)))</f>
        <v>#define ITM_STtoKG                     307</v>
      </c>
    </row>
    <row r="311" spans="1:4">
      <c r="A311">
        <v>308</v>
      </c>
      <c r="B311" t="str">
        <f>VLOOKUP(A311,SOURCE!C:Q,12,0)</f>
        <v>ITM_STtoKGb</v>
      </c>
      <c r="D311" s="14" t="str">
        <f>IF(A311&lt;0,VLOOKUP(A311,lookups!A$1:B$25,2,0),
IF(OR(ISBLANK(A311),ISNA(B311)),
"",
"#define "&amp;
VLOOKUP(A311,SOURCE!C:Q,12,0)&amp;IF(SOURCE!$X$2-LEN(VLOOKUP(A311,SOURCE!C:Q,12,0))&gt;=0,REPT(" ",SOURCE!$X$2-LEN(VLOOKUP(A311,SOURCE!C:Q,12,0))),"")&amp;
TEXT(A311,"???0")&amp;IF(VLOOKUP(A311,SOURCE!C:Q,13,0)="","","   "&amp;VLOOKUP(A311,SOURCE!C:Q,13,0)
)))</f>
        <v>#define ITM_STtoKGb                    308</v>
      </c>
    </row>
    <row r="312" spans="1:4">
      <c r="A312">
        <v>309</v>
      </c>
      <c r="B312" t="str">
        <f>VLOOKUP(A312,SOURCE!C:Q,12,0)</f>
        <v>ITM_STtoKGc</v>
      </c>
      <c r="D312" s="14" t="str">
        <f>IF(A312&lt;0,VLOOKUP(A312,lookups!A$1:B$25,2,0),
IF(OR(ISBLANK(A312),ISNA(B312)),
"",
"#define "&amp;
VLOOKUP(A312,SOURCE!C:Q,12,0)&amp;IF(SOURCE!$X$2-LEN(VLOOKUP(A312,SOURCE!C:Q,12,0))&gt;=0,REPT(" ",SOURCE!$X$2-LEN(VLOOKUP(A312,SOURCE!C:Q,12,0))),"")&amp;
TEXT(A312,"???0")&amp;IF(VLOOKUP(A312,SOURCE!C:Q,13,0)="","","   "&amp;VLOOKUP(A312,SOURCE!C:Q,13,0)
)))</f>
        <v>#define ITM_STtoKGc                    309</v>
      </c>
    </row>
    <row r="313" spans="1:4">
      <c r="A313">
        <v>310</v>
      </c>
      <c r="B313" t="str">
        <f>VLOOKUP(A313,SOURCE!C:Q,12,0)</f>
        <v>ITM_KGtoTON</v>
      </c>
      <c r="D313" s="14" t="str">
        <f>IF(A313&lt;0,VLOOKUP(A313,lookups!A$1:B$25,2,0),
IF(OR(ISBLANK(A313),ISNA(B313)),
"",
"#define "&amp;
VLOOKUP(A313,SOURCE!C:Q,12,0)&amp;IF(SOURCE!$X$2-LEN(VLOOKUP(A313,SOURCE!C:Q,12,0))&gt;=0,REPT(" ",SOURCE!$X$2-LEN(VLOOKUP(A313,SOURCE!C:Q,12,0))),"")&amp;
TEXT(A313,"???0")&amp;IF(VLOOKUP(A313,SOURCE!C:Q,13,0)="","","   "&amp;VLOOKUP(A313,SOURCE!C:Q,13,0)
)))</f>
        <v>#define ITM_KGtoTON                    310</v>
      </c>
    </row>
    <row r="314" spans="1:4">
      <c r="A314">
        <v>311</v>
      </c>
      <c r="B314" t="str">
        <f>VLOOKUP(A314,SOURCE!C:Q,12,0)</f>
        <v>ITM_KGtoTONb</v>
      </c>
      <c r="D314" s="14" t="str">
        <f>IF(A314&lt;0,VLOOKUP(A314,lookups!A$1:B$25,2,0),
IF(OR(ISBLANK(A314),ISNA(B314)),
"",
"#define "&amp;
VLOOKUP(A314,SOURCE!C:Q,12,0)&amp;IF(SOURCE!$X$2-LEN(VLOOKUP(A314,SOURCE!C:Q,12,0))&gt;=0,REPT(" ",SOURCE!$X$2-LEN(VLOOKUP(A314,SOURCE!C:Q,12,0))),"")&amp;
TEXT(A314,"???0")&amp;IF(VLOOKUP(A314,SOURCE!C:Q,13,0)="","","   "&amp;VLOOKUP(A314,SOURCE!C:Q,13,0)
)))</f>
        <v>#define ITM_KGtoTONb                   311</v>
      </c>
    </row>
    <row r="315" spans="1:4">
      <c r="A315">
        <v>312</v>
      </c>
      <c r="B315" t="str">
        <f>VLOOKUP(A315,SOURCE!C:Q,12,0)</f>
        <v>ITM_KGtoTONc</v>
      </c>
      <c r="D315" s="14" t="str">
        <f>IF(A315&lt;0,VLOOKUP(A315,lookups!A$1:B$25,2,0),
IF(OR(ISBLANK(A315),ISNA(B315)),
"",
"#define "&amp;
VLOOKUP(A315,SOURCE!C:Q,12,0)&amp;IF(SOURCE!$X$2-LEN(VLOOKUP(A315,SOURCE!C:Q,12,0))&gt;=0,REPT(" ",SOURCE!$X$2-LEN(VLOOKUP(A315,SOURCE!C:Q,12,0))),"")&amp;
TEXT(A315,"???0")&amp;IF(VLOOKUP(A315,SOURCE!C:Q,13,0)="","","   "&amp;VLOOKUP(A315,SOURCE!C:Q,13,0)
)))</f>
        <v>#define ITM_KGtoTONc                   312</v>
      </c>
    </row>
    <row r="316" spans="1:4">
      <c r="A316">
        <v>313</v>
      </c>
      <c r="B316" t="str">
        <f>VLOOKUP(A316,SOURCE!C:Q,12,0)</f>
        <v>ITM_TONtoKG</v>
      </c>
      <c r="D316" s="14" t="str">
        <f>IF(A316&lt;0,VLOOKUP(A316,lookups!A$1:B$25,2,0),
IF(OR(ISBLANK(A316),ISNA(B316)),
"",
"#define "&amp;
VLOOKUP(A316,SOURCE!C:Q,12,0)&amp;IF(SOURCE!$X$2-LEN(VLOOKUP(A316,SOURCE!C:Q,12,0))&gt;=0,REPT(" ",SOURCE!$X$2-LEN(VLOOKUP(A316,SOURCE!C:Q,12,0))),"")&amp;
TEXT(A316,"???0")&amp;IF(VLOOKUP(A316,SOURCE!C:Q,13,0)="","","   "&amp;VLOOKUP(A316,SOURCE!C:Q,13,0)
)))</f>
        <v>#define ITM_TONtoKG                    313</v>
      </c>
    </row>
    <row r="317" spans="1:4">
      <c r="A317">
        <v>314</v>
      </c>
      <c r="B317" t="str">
        <f>VLOOKUP(A317,SOURCE!C:Q,12,0)</f>
        <v>ITM_TONtoKGb</v>
      </c>
      <c r="D317" s="14" t="str">
        <f>IF(A317&lt;0,VLOOKUP(A317,lookups!A$1:B$25,2,0),
IF(OR(ISBLANK(A317),ISNA(B317)),
"",
"#define "&amp;
VLOOKUP(A317,SOURCE!C:Q,12,0)&amp;IF(SOURCE!$X$2-LEN(VLOOKUP(A317,SOURCE!C:Q,12,0))&gt;=0,REPT(" ",SOURCE!$X$2-LEN(VLOOKUP(A317,SOURCE!C:Q,12,0))),"")&amp;
TEXT(A317,"???0")&amp;IF(VLOOKUP(A317,SOURCE!C:Q,13,0)="","","   "&amp;VLOOKUP(A317,SOURCE!C:Q,13,0)
)))</f>
        <v>#define ITM_TONtoKGb                   314</v>
      </c>
    </row>
    <row r="318" spans="1:4">
      <c r="A318">
        <v>315</v>
      </c>
      <c r="B318" t="str">
        <f>VLOOKUP(A318,SOURCE!C:Q,12,0)</f>
        <v>ITM_TONtoKGc</v>
      </c>
      <c r="D318" s="14" t="str">
        <f>IF(A318&lt;0,VLOOKUP(A318,lookups!A$1:B$25,2,0),
IF(OR(ISBLANK(A318),ISNA(B318)),
"",
"#define "&amp;
VLOOKUP(A318,SOURCE!C:Q,12,0)&amp;IF(SOURCE!$X$2-LEN(VLOOKUP(A318,SOURCE!C:Q,12,0))&gt;=0,REPT(" ",SOURCE!$X$2-LEN(VLOOKUP(A318,SOURCE!C:Q,12,0))),"")&amp;
TEXT(A318,"???0")&amp;IF(VLOOKUP(A318,SOURCE!C:Q,13,0)="","","   "&amp;VLOOKUP(A318,SOURCE!C:Q,13,0)
)))</f>
        <v>#define ITM_TONtoKGc                   315</v>
      </c>
    </row>
    <row r="319" spans="1:4">
      <c r="A319">
        <v>316</v>
      </c>
      <c r="B319" t="str">
        <f>VLOOKUP(A319,SOURCE!C:Q,12,0)</f>
        <v>ITM_KGtoTRZ</v>
      </c>
      <c r="D319" s="14" t="str">
        <f>IF(A319&lt;0,VLOOKUP(A319,lookups!A$1:B$25,2,0),
IF(OR(ISBLANK(A319),ISNA(B319)),
"",
"#define "&amp;
VLOOKUP(A319,SOURCE!C:Q,12,0)&amp;IF(SOURCE!$X$2-LEN(VLOOKUP(A319,SOURCE!C:Q,12,0))&gt;=0,REPT(" ",SOURCE!$X$2-LEN(VLOOKUP(A319,SOURCE!C:Q,12,0))),"")&amp;
TEXT(A319,"???0")&amp;IF(VLOOKUP(A319,SOURCE!C:Q,13,0)="","","   "&amp;VLOOKUP(A319,SOURCE!C:Q,13,0)
)))</f>
        <v>#define ITM_KGtoTRZ                    316</v>
      </c>
    </row>
    <row r="320" spans="1:4">
      <c r="A320">
        <v>317</v>
      </c>
      <c r="B320" t="str">
        <f>VLOOKUP(A320,SOURCE!C:Q,12,0)</f>
        <v>ITM_KGtoTRZb</v>
      </c>
      <c r="D320" s="14" t="str">
        <f>IF(A320&lt;0,VLOOKUP(A320,lookups!A$1:B$25,2,0),
IF(OR(ISBLANK(A320),ISNA(B320)),
"",
"#define "&amp;
VLOOKUP(A320,SOURCE!C:Q,12,0)&amp;IF(SOURCE!$X$2-LEN(VLOOKUP(A320,SOURCE!C:Q,12,0))&gt;=0,REPT(" ",SOURCE!$X$2-LEN(VLOOKUP(A320,SOURCE!C:Q,12,0))),"")&amp;
TEXT(A320,"???0")&amp;IF(VLOOKUP(A320,SOURCE!C:Q,13,0)="","","   "&amp;VLOOKUP(A320,SOURCE!C:Q,13,0)
)))</f>
        <v>#define ITM_KGtoTRZb                   317</v>
      </c>
    </row>
    <row r="321" spans="1:4">
      <c r="A321">
        <v>318</v>
      </c>
      <c r="B321" t="str">
        <f>VLOOKUP(A321,SOURCE!C:Q,12,0)</f>
        <v>ITM_TRZtoKG</v>
      </c>
      <c r="D321" s="14" t="str">
        <f>IF(A321&lt;0,VLOOKUP(A321,lookups!A$1:B$25,2,0),
IF(OR(ISBLANK(A321),ISNA(B321)),
"",
"#define "&amp;
VLOOKUP(A321,SOURCE!C:Q,12,0)&amp;IF(SOURCE!$X$2-LEN(VLOOKUP(A321,SOURCE!C:Q,12,0))&gt;=0,REPT(" ",SOURCE!$X$2-LEN(VLOOKUP(A321,SOURCE!C:Q,12,0))),"")&amp;
TEXT(A321,"???0")&amp;IF(VLOOKUP(A321,SOURCE!C:Q,13,0)="","","   "&amp;VLOOKUP(A321,SOURCE!C:Q,13,0)
)))</f>
        <v>#define ITM_TRZtoKG                    318</v>
      </c>
    </row>
    <row r="322" spans="1:4">
      <c r="A322">
        <v>319</v>
      </c>
      <c r="B322" t="str">
        <f>VLOOKUP(A322,SOURCE!C:Q,12,0)</f>
        <v>ITM_TRZtoKGb</v>
      </c>
      <c r="D322" s="14" t="str">
        <f>IF(A322&lt;0,VLOOKUP(A322,lookups!A$1:B$25,2,0),
IF(OR(ISBLANK(A322),ISNA(B322)),
"",
"#define "&amp;
VLOOKUP(A322,SOURCE!C:Q,12,0)&amp;IF(SOURCE!$X$2-LEN(VLOOKUP(A322,SOURCE!C:Q,12,0))&gt;=0,REPT(" ",SOURCE!$X$2-LEN(VLOOKUP(A322,SOURCE!C:Q,12,0))),"")&amp;
TEXT(A322,"???0")&amp;IF(VLOOKUP(A322,SOURCE!C:Q,13,0)="","","   "&amp;VLOOKUP(A322,SOURCE!C:Q,13,0)
)))</f>
        <v>#define ITM_TRZtoKGb                   319</v>
      </c>
    </row>
    <row r="323" spans="1:4">
      <c r="A323">
        <v>320</v>
      </c>
      <c r="B323" t="str">
        <f>VLOOKUP(A323,SOURCE!C:Q,12,0)</f>
        <v>ITM_LBFtoN</v>
      </c>
      <c r="D323" s="14" t="str">
        <f>IF(A323&lt;0,VLOOKUP(A323,lookups!A$1:B$25,2,0),
IF(OR(ISBLANK(A323),ISNA(B323)),
"",
"#define "&amp;
VLOOKUP(A323,SOURCE!C:Q,12,0)&amp;IF(SOURCE!$X$2-LEN(VLOOKUP(A323,SOURCE!C:Q,12,0))&gt;=0,REPT(" ",SOURCE!$X$2-LEN(VLOOKUP(A323,SOURCE!C:Q,12,0))),"")&amp;
TEXT(A323,"???0")&amp;IF(VLOOKUP(A323,SOURCE!C:Q,13,0)="","","   "&amp;VLOOKUP(A323,SOURCE!C:Q,13,0)
)))</f>
        <v>#define ITM_LBFtoN                     320</v>
      </c>
    </row>
    <row r="324" spans="1:4">
      <c r="A324">
        <v>321</v>
      </c>
      <c r="B324" t="str">
        <f>VLOOKUP(A324,SOURCE!C:Q,12,0)</f>
        <v>ITM_NtoLBF</v>
      </c>
      <c r="D324" s="14" t="str">
        <f>IF(A324&lt;0,VLOOKUP(A324,lookups!A$1:B$25,2,0),
IF(OR(ISBLANK(A324),ISNA(B324)),
"",
"#define "&amp;
VLOOKUP(A324,SOURCE!C:Q,12,0)&amp;IF(SOURCE!$X$2-LEN(VLOOKUP(A324,SOURCE!C:Q,12,0))&gt;=0,REPT(" ",SOURCE!$X$2-LEN(VLOOKUP(A324,SOURCE!C:Q,12,0))),"")&amp;
TEXT(A324,"???0")&amp;IF(VLOOKUP(A324,SOURCE!C:Q,13,0)="","","   "&amp;VLOOKUP(A324,SOURCE!C:Q,13,0)
)))</f>
        <v>#define ITM_NtoLBF                     321</v>
      </c>
    </row>
    <row r="325" spans="1:4">
      <c r="A325">
        <v>322</v>
      </c>
      <c r="B325" t="str">
        <f>VLOOKUP(A325,SOURCE!C:Q,12,0)</f>
        <v>ITM_LYtoM</v>
      </c>
      <c r="D325" s="14" t="str">
        <f>IF(A325&lt;0,VLOOKUP(A325,lookups!A$1:B$25,2,0),
IF(OR(ISBLANK(A325),ISNA(B325)),
"",
"#define "&amp;
VLOOKUP(A325,SOURCE!C:Q,12,0)&amp;IF(SOURCE!$X$2-LEN(VLOOKUP(A325,SOURCE!C:Q,12,0))&gt;=0,REPT(" ",SOURCE!$X$2-LEN(VLOOKUP(A325,SOURCE!C:Q,12,0))),"")&amp;
TEXT(A325,"???0")&amp;IF(VLOOKUP(A325,SOURCE!C:Q,13,0)="","","   "&amp;VLOOKUP(A325,SOURCE!C:Q,13,0)
)))</f>
        <v>#define ITM_LYtoM                      322</v>
      </c>
    </row>
    <row r="326" spans="1:4">
      <c r="A326">
        <v>323</v>
      </c>
      <c r="B326" t="str">
        <f>VLOOKUP(A326,SOURCE!C:Q,12,0)</f>
        <v>ITM_MtoLY</v>
      </c>
      <c r="D326" s="14" t="str">
        <f>IF(A326&lt;0,VLOOKUP(A326,lookups!A$1:B$25,2,0),
IF(OR(ISBLANK(A326),ISNA(B326)),
"",
"#define "&amp;
VLOOKUP(A326,SOURCE!C:Q,12,0)&amp;IF(SOURCE!$X$2-LEN(VLOOKUP(A326,SOURCE!C:Q,12,0))&gt;=0,REPT(" ",SOURCE!$X$2-LEN(VLOOKUP(A326,SOURCE!C:Q,12,0))),"")&amp;
TEXT(A326,"???0")&amp;IF(VLOOKUP(A326,SOURCE!C:Q,13,0)="","","   "&amp;VLOOKUP(A326,SOURCE!C:Q,13,0)
)))</f>
        <v>#define ITM_MtoLY                      323</v>
      </c>
    </row>
    <row r="327" spans="1:4">
      <c r="A327">
        <v>324</v>
      </c>
      <c r="B327" t="str">
        <f>VLOOKUP(A327,SOURCE!C:Q,12,0)</f>
        <v>ITM_MMHGtoPA</v>
      </c>
      <c r="D327" s="14" t="str">
        <f>IF(A327&lt;0,VLOOKUP(A327,lookups!A$1:B$25,2,0),
IF(OR(ISBLANK(A327),ISNA(B327)),
"",
"#define "&amp;
VLOOKUP(A327,SOURCE!C:Q,12,0)&amp;IF(SOURCE!$X$2-LEN(VLOOKUP(A327,SOURCE!C:Q,12,0))&gt;=0,REPT(" ",SOURCE!$X$2-LEN(VLOOKUP(A327,SOURCE!C:Q,12,0))),"")&amp;
TEXT(A327,"???0")&amp;IF(VLOOKUP(A327,SOURCE!C:Q,13,0)="","","   "&amp;VLOOKUP(A327,SOURCE!C:Q,13,0)
)))</f>
        <v>#define ITM_MMHGtoPA                   324</v>
      </c>
    </row>
    <row r="328" spans="1:4">
      <c r="A328">
        <v>325</v>
      </c>
      <c r="B328" t="str">
        <f>VLOOKUP(A328,SOURCE!C:Q,12,0)</f>
        <v>ITM_MMHGtoPAb</v>
      </c>
      <c r="D328" s="14" t="str">
        <f>IF(A328&lt;0,VLOOKUP(A328,lookups!A$1:B$25,2,0),
IF(OR(ISBLANK(A328),ISNA(B328)),
"",
"#define "&amp;
VLOOKUP(A328,SOURCE!C:Q,12,0)&amp;IF(SOURCE!$X$2-LEN(VLOOKUP(A328,SOURCE!C:Q,12,0))&gt;=0,REPT(" ",SOURCE!$X$2-LEN(VLOOKUP(A328,SOURCE!C:Q,12,0))),"")&amp;
TEXT(A328,"???0")&amp;IF(VLOOKUP(A328,SOURCE!C:Q,13,0)="","","   "&amp;VLOOKUP(A328,SOURCE!C:Q,13,0)
)))</f>
        <v>#define ITM_MMHGtoPAb                  325</v>
      </c>
    </row>
    <row r="329" spans="1:4">
      <c r="A329">
        <v>326</v>
      </c>
      <c r="B329" t="str">
        <f>VLOOKUP(A329,SOURCE!C:Q,12,0)</f>
        <v>ITM_PAtoMMHG</v>
      </c>
      <c r="D329" s="14" t="str">
        <f>IF(A329&lt;0,VLOOKUP(A329,lookups!A$1:B$25,2,0),
IF(OR(ISBLANK(A329),ISNA(B329)),
"",
"#define "&amp;
VLOOKUP(A329,SOURCE!C:Q,12,0)&amp;IF(SOURCE!$X$2-LEN(VLOOKUP(A329,SOURCE!C:Q,12,0))&gt;=0,REPT(" ",SOURCE!$X$2-LEN(VLOOKUP(A329,SOURCE!C:Q,12,0))),"")&amp;
TEXT(A329,"???0")&amp;IF(VLOOKUP(A329,SOURCE!C:Q,13,0)="","","   "&amp;VLOOKUP(A329,SOURCE!C:Q,13,0)
)))</f>
        <v>#define ITM_PAtoMMHG                   326</v>
      </c>
    </row>
    <row r="330" spans="1:4">
      <c r="A330">
        <v>327</v>
      </c>
      <c r="B330" t="str">
        <f>VLOOKUP(A330,SOURCE!C:Q,12,0)</f>
        <v>ITM_PAtoMMHGb</v>
      </c>
      <c r="D330" s="14" t="str">
        <f>IF(A330&lt;0,VLOOKUP(A330,lookups!A$1:B$25,2,0),
IF(OR(ISBLANK(A330),ISNA(B330)),
"",
"#define "&amp;
VLOOKUP(A330,SOURCE!C:Q,12,0)&amp;IF(SOURCE!$X$2-LEN(VLOOKUP(A330,SOURCE!C:Q,12,0))&gt;=0,REPT(" ",SOURCE!$X$2-LEN(VLOOKUP(A330,SOURCE!C:Q,12,0))),"")&amp;
TEXT(A330,"???0")&amp;IF(VLOOKUP(A330,SOURCE!C:Q,13,0)="","","   "&amp;VLOOKUP(A330,SOURCE!C:Q,13,0)
)))</f>
        <v>#define ITM_PAtoMMHGb                  327</v>
      </c>
    </row>
    <row r="331" spans="1:4">
      <c r="A331">
        <v>328</v>
      </c>
      <c r="B331" t="str">
        <f>VLOOKUP(A331,SOURCE!C:Q,12,0)</f>
        <v>ITM_MItoM</v>
      </c>
      <c r="D331" s="14" t="str">
        <f>IF(A331&lt;0,VLOOKUP(A331,lookups!A$1:B$25,2,0),
IF(OR(ISBLANK(A331),ISNA(B331)),
"",
"#define "&amp;
VLOOKUP(A331,SOURCE!C:Q,12,0)&amp;IF(SOURCE!$X$2-LEN(VLOOKUP(A331,SOURCE!C:Q,12,0))&gt;=0,REPT(" ",SOURCE!$X$2-LEN(VLOOKUP(A331,SOURCE!C:Q,12,0))),"")&amp;
TEXT(A331,"???0")&amp;IF(VLOOKUP(A331,SOURCE!C:Q,13,0)="","","   "&amp;VLOOKUP(A331,SOURCE!C:Q,13,0)
)))</f>
        <v>#define ITM_MItoM                      328</v>
      </c>
    </row>
    <row r="332" spans="1:4">
      <c r="A332">
        <v>329</v>
      </c>
      <c r="B332" t="str">
        <f>VLOOKUP(A332,SOURCE!C:Q,12,0)</f>
        <v>ITM_MtoMI</v>
      </c>
      <c r="D332" s="14" t="str">
        <f>IF(A332&lt;0,VLOOKUP(A332,lookups!A$1:B$25,2,0),
IF(OR(ISBLANK(A332),ISNA(B332)),
"",
"#define "&amp;
VLOOKUP(A332,SOURCE!C:Q,12,0)&amp;IF(SOURCE!$X$2-LEN(VLOOKUP(A332,SOURCE!C:Q,12,0))&gt;=0,REPT(" ",SOURCE!$X$2-LEN(VLOOKUP(A332,SOURCE!C:Q,12,0))),"")&amp;
TEXT(A332,"???0")&amp;IF(VLOOKUP(A332,SOURCE!C:Q,13,0)="","","   "&amp;VLOOKUP(A332,SOURCE!C:Q,13,0)
)))</f>
        <v>#define ITM_MtoMI                      329</v>
      </c>
    </row>
    <row r="333" spans="1:4">
      <c r="A333">
        <v>330</v>
      </c>
      <c r="B333" t="str">
        <f>VLOOKUP(A333,SOURCE!C:Q,12,0)</f>
        <v>ITM_MtoNMI</v>
      </c>
      <c r="D333" s="14" t="str">
        <f>IF(A333&lt;0,VLOOKUP(A333,lookups!A$1:B$25,2,0),
IF(OR(ISBLANK(A333),ISNA(B333)),
"",
"#define "&amp;
VLOOKUP(A333,SOURCE!C:Q,12,0)&amp;IF(SOURCE!$X$2-LEN(VLOOKUP(A333,SOURCE!C:Q,12,0))&gt;=0,REPT(" ",SOURCE!$X$2-LEN(VLOOKUP(A333,SOURCE!C:Q,12,0))),"")&amp;
TEXT(A333,"???0")&amp;IF(VLOOKUP(A333,SOURCE!C:Q,13,0)="","","   "&amp;VLOOKUP(A333,SOURCE!C:Q,13,0)
)))</f>
        <v>#define ITM_MtoNMI                     330</v>
      </c>
    </row>
    <row r="334" spans="1:4">
      <c r="A334">
        <v>331</v>
      </c>
      <c r="B334" t="str">
        <f>VLOOKUP(A334,SOURCE!C:Q,12,0)</f>
        <v>ITM_NMItoM</v>
      </c>
      <c r="D334" s="14" t="str">
        <f>IF(A334&lt;0,VLOOKUP(A334,lookups!A$1:B$25,2,0),
IF(OR(ISBLANK(A334),ISNA(B334)),
"",
"#define "&amp;
VLOOKUP(A334,SOURCE!C:Q,12,0)&amp;IF(SOURCE!$X$2-LEN(VLOOKUP(A334,SOURCE!C:Q,12,0))&gt;=0,REPT(" ",SOURCE!$X$2-LEN(VLOOKUP(A334,SOURCE!C:Q,12,0))),"")&amp;
TEXT(A334,"???0")&amp;IF(VLOOKUP(A334,SOURCE!C:Q,13,0)="","","   "&amp;VLOOKUP(A334,SOURCE!C:Q,13,0)
)))</f>
        <v>#define ITM_NMItoM                     331</v>
      </c>
    </row>
    <row r="335" spans="1:4">
      <c r="A335">
        <v>332</v>
      </c>
      <c r="B335" t="str">
        <f>VLOOKUP(A335,SOURCE!C:Q,12,0)</f>
        <v>ITM_MtoPC</v>
      </c>
      <c r="D335" s="14" t="str">
        <f>IF(A335&lt;0,VLOOKUP(A335,lookups!A$1:B$25,2,0),
IF(OR(ISBLANK(A335),ISNA(B335)),
"",
"#define "&amp;
VLOOKUP(A335,SOURCE!C:Q,12,0)&amp;IF(SOURCE!$X$2-LEN(VLOOKUP(A335,SOURCE!C:Q,12,0))&gt;=0,REPT(" ",SOURCE!$X$2-LEN(VLOOKUP(A335,SOURCE!C:Q,12,0))),"")&amp;
TEXT(A335,"???0")&amp;IF(VLOOKUP(A335,SOURCE!C:Q,13,0)="","","   "&amp;VLOOKUP(A335,SOURCE!C:Q,13,0)
)))</f>
        <v>#define ITM_MtoPC                      332</v>
      </c>
    </row>
    <row r="336" spans="1:4">
      <c r="A336">
        <v>333</v>
      </c>
      <c r="B336" t="str">
        <f>VLOOKUP(A336,SOURCE!C:Q,12,0)</f>
        <v>ITM_PCtoM</v>
      </c>
      <c r="D336" s="14" t="str">
        <f>IF(A336&lt;0,VLOOKUP(A336,lookups!A$1:B$25,2,0),
IF(OR(ISBLANK(A336),ISNA(B336)),
"",
"#define "&amp;
VLOOKUP(A336,SOURCE!C:Q,12,0)&amp;IF(SOURCE!$X$2-LEN(VLOOKUP(A336,SOURCE!C:Q,12,0))&gt;=0,REPT(" ",SOURCE!$X$2-LEN(VLOOKUP(A336,SOURCE!C:Q,12,0))),"")&amp;
TEXT(A336,"???0")&amp;IF(VLOOKUP(A336,SOURCE!C:Q,13,0)="","","   "&amp;VLOOKUP(A336,SOURCE!C:Q,13,0)
)))</f>
        <v>#define ITM_PCtoM                      333</v>
      </c>
    </row>
    <row r="337" spans="1:4">
      <c r="A337">
        <v>334</v>
      </c>
      <c r="B337" t="str">
        <f>VLOOKUP(A337,SOURCE!C:Q,12,0)</f>
        <v>ITM_MtoPOINTb</v>
      </c>
      <c r="D337" s="14" t="str">
        <f>IF(A337&lt;0,VLOOKUP(A337,lookups!A$1:B$25,2,0),
IF(OR(ISBLANK(A337),ISNA(B337)),
"",
"#define "&amp;
VLOOKUP(A337,SOURCE!C:Q,12,0)&amp;IF(SOURCE!$X$2-LEN(VLOOKUP(A337,SOURCE!C:Q,12,0))&gt;=0,REPT(" ",SOURCE!$X$2-LEN(VLOOKUP(A337,SOURCE!C:Q,12,0))),"")&amp;
TEXT(A337,"???0")&amp;IF(VLOOKUP(A337,SOURCE!C:Q,13,0)="","","   "&amp;VLOOKUP(A337,SOURCE!C:Q,13,0)
)))</f>
        <v>#define ITM_MtoPOINTb                  334</v>
      </c>
    </row>
    <row r="338" spans="1:4">
      <c r="A338">
        <v>335</v>
      </c>
      <c r="B338" t="str">
        <f>VLOOKUP(A338,SOURCE!C:Q,12,0)</f>
        <v>ITM_MtoPOINT</v>
      </c>
      <c r="D338" s="14" t="str">
        <f>IF(A338&lt;0,VLOOKUP(A338,lookups!A$1:B$25,2,0),
IF(OR(ISBLANK(A338),ISNA(B338)),
"",
"#define "&amp;
VLOOKUP(A338,SOURCE!C:Q,12,0)&amp;IF(SOURCE!$X$2-LEN(VLOOKUP(A338,SOURCE!C:Q,12,0))&gt;=0,REPT(" ",SOURCE!$X$2-LEN(VLOOKUP(A338,SOURCE!C:Q,12,0))),"")&amp;
TEXT(A338,"???0")&amp;IF(VLOOKUP(A338,SOURCE!C:Q,13,0)="","","   "&amp;VLOOKUP(A338,SOURCE!C:Q,13,0)
)))</f>
        <v>#define ITM_MtoPOINT                   335</v>
      </c>
    </row>
    <row r="339" spans="1:4">
      <c r="A339">
        <v>336</v>
      </c>
      <c r="B339" t="str">
        <f>VLOOKUP(A339,SOURCE!C:Q,12,0)</f>
        <v>ITM_MtoPOINTc</v>
      </c>
      <c r="D339" s="14" t="str">
        <f>IF(A339&lt;0,VLOOKUP(A339,lookups!A$1:B$25,2,0),
IF(OR(ISBLANK(A339),ISNA(B339)),
"",
"#define "&amp;
VLOOKUP(A339,SOURCE!C:Q,12,0)&amp;IF(SOURCE!$X$2-LEN(VLOOKUP(A339,SOURCE!C:Q,12,0))&gt;=0,REPT(" ",SOURCE!$X$2-LEN(VLOOKUP(A339,SOURCE!C:Q,12,0))),"")&amp;
TEXT(A339,"???0")&amp;IF(VLOOKUP(A339,SOURCE!C:Q,13,0)="","","   "&amp;VLOOKUP(A339,SOURCE!C:Q,13,0)
)))</f>
        <v>#define ITM_MtoPOINTc                  336</v>
      </c>
    </row>
    <row r="340" spans="1:4">
      <c r="A340">
        <v>337</v>
      </c>
      <c r="B340" t="str">
        <f>VLOOKUP(A340,SOURCE!C:Q,12,0)</f>
        <v>ITM_POINTtoM</v>
      </c>
      <c r="D340" s="14" t="str">
        <f>IF(A340&lt;0,VLOOKUP(A340,lookups!A$1:B$25,2,0),
IF(OR(ISBLANK(A340),ISNA(B340)),
"",
"#define "&amp;
VLOOKUP(A340,SOURCE!C:Q,12,0)&amp;IF(SOURCE!$X$2-LEN(VLOOKUP(A340,SOURCE!C:Q,12,0))&gt;=0,REPT(" ",SOURCE!$X$2-LEN(VLOOKUP(A340,SOURCE!C:Q,12,0))),"")&amp;
TEXT(A340,"???0")&amp;IF(VLOOKUP(A340,SOURCE!C:Q,13,0)="","","   "&amp;VLOOKUP(A340,SOURCE!C:Q,13,0)
)))</f>
        <v>#define ITM_POINTtoM                   337</v>
      </c>
    </row>
    <row r="341" spans="1:4">
      <c r="A341">
        <v>338</v>
      </c>
      <c r="B341" t="str">
        <f>VLOOKUP(A341,SOURCE!C:Q,12,0)</f>
        <v>ITM_POINTtoMb</v>
      </c>
      <c r="D341" s="14" t="str">
        <f>IF(A341&lt;0,VLOOKUP(A341,lookups!A$1:B$25,2,0),
IF(OR(ISBLANK(A341),ISNA(B341)),
"",
"#define "&amp;
VLOOKUP(A341,SOURCE!C:Q,12,0)&amp;IF(SOURCE!$X$2-LEN(VLOOKUP(A341,SOURCE!C:Q,12,0))&gt;=0,REPT(" ",SOURCE!$X$2-LEN(VLOOKUP(A341,SOURCE!C:Q,12,0))),"")&amp;
TEXT(A341,"???0")&amp;IF(VLOOKUP(A341,SOURCE!C:Q,13,0)="","","   "&amp;VLOOKUP(A341,SOURCE!C:Q,13,0)
)))</f>
        <v>#define ITM_POINTtoMb                  338</v>
      </c>
    </row>
    <row r="342" spans="1:4">
      <c r="A342">
        <v>339</v>
      </c>
      <c r="B342" t="str">
        <f>VLOOKUP(A342,SOURCE!C:Q,12,0)</f>
        <v>ITM_POINTtoMc</v>
      </c>
      <c r="D342" s="14" t="str">
        <f>IF(A342&lt;0,VLOOKUP(A342,lookups!A$1:B$25,2,0),
IF(OR(ISBLANK(A342),ISNA(B342)),
"",
"#define "&amp;
VLOOKUP(A342,SOURCE!C:Q,12,0)&amp;IF(SOURCE!$X$2-LEN(VLOOKUP(A342,SOURCE!C:Q,12,0))&gt;=0,REPT(" ",SOURCE!$X$2-LEN(VLOOKUP(A342,SOURCE!C:Q,12,0))),"")&amp;
TEXT(A342,"???0")&amp;IF(VLOOKUP(A342,SOURCE!C:Q,13,0)="","","   "&amp;VLOOKUP(A342,SOURCE!C:Q,13,0)
)))</f>
        <v>#define ITM_POINTtoMc                  339</v>
      </c>
    </row>
    <row r="343" spans="1:4">
      <c r="A343">
        <v>340</v>
      </c>
      <c r="B343" t="str">
        <f>VLOOKUP(A343,SOURCE!C:Q,12,0)</f>
        <v>ITM_MtoYD</v>
      </c>
      <c r="D343" s="14" t="str">
        <f>IF(A343&lt;0,VLOOKUP(A343,lookups!A$1:B$25,2,0),
IF(OR(ISBLANK(A343),ISNA(B343)),
"",
"#define "&amp;
VLOOKUP(A343,SOURCE!C:Q,12,0)&amp;IF(SOURCE!$X$2-LEN(VLOOKUP(A343,SOURCE!C:Q,12,0))&gt;=0,REPT(" ",SOURCE!$X$2-LEN(VLOOKUP(A343,SOURCE!C:Q,12,0))),"")&amp;
TEXT(A343,"???0")&amp;IF(VLOOKUP(A343,SOURCE!C:Q,13,0)="","","   "&amp;VLOOKUP(A343,SOURCE!C:Q,13,0)
)))</f>
        <v>#define ITM_MtoYD                      340</v>
      </c>
    </row>
    <row r="344" spans="1:4">
      <c r="A344">
        <v>341</v>
      </c>
      <c r="B344" t="str">
        <f>VLOOKUP(A344,SOURCE!C:Q,12,0)</f>
        <v>ITM_YDtoM</v>
      </c>
      <c r="D344" s="14" t="str">
        <f>IF(A344&lt;0,VLOOKUP(A344,lookups!A$1:B$25,2,0),
IF(OR(ISBLANK(A344),ISNA(B344)),
"",
"#define "&amp;
VLOOKUP(A344,SOURCE!C:Q,12,0)&amp;IF(SOURCE!$X$2-LEN(VLOOKUP(A344,SOURCE!C:Q,12,0))&gt;=0,REPT(" ",SOURCE!$X$2-LEN(VLOOKUP(A344,SOURCE!C:Q,12,0))),"")&amp;
TEXT(A344,"???0")&amp;IF(VLOOKUP(A344,SOURCE!C:Q,13,0)="","","   "&amp;VLOOKUP(A344,SOURCE!C:Q,13,0)
)))</f>
        <v>#define ITM_YDtoM                      341</v>
      </c>
    </row>
    <row r="345" spans="1:4">
      <c r="A345">
        <v>342</v>
      </c>
      <c r="B345" t="str">
        <f>VLOOKUP(A345,SOURCE!C:Q,12,0)</f>
        <v>ITM_PSItoPA</v>
      </c>
      <c r="D345" s="14" t="str">
        <f>IF(A345&lt;0,VLOOKUP(A345,lookups!A$1:B$25,2,0),
IF(OR(ISBLANK(A345),ISNA(B345)),
"",
"#define "&amp;
VLOOKUP(A345,SOURCE!C:Q,12,0)&amp;IF(SOURCE!$X$2-LEN(VLOOKUP(A345,SOURCE!C:Q,12,0))&gt;=0,REPT(" ",SOURCE!$X$2-LEN(VLOOKUP(A345,SOURCE!C:Q,12,0))),"")&amp;
TEXT(A345,"???0")&amp;IF(VLOOKUP(A345,SOURCE!C:Q,13,0)="","","   "&amp;VLOOKUP(A345,SOURCE!C:Q,13,0)
)))</f>
        <v>#define ITM_PSItoPA                    342</v>
      </c>
    </row>
    <row r="346" spans="1:4">
      <c r="A346">
        <v>343</v>
      </c>
      <c r="B346" t="str">
        <f>VLOOKUP(A346,SOURCE!C:Q,12,0)</f>
        <v>ITM_PAtoPSI</v>
      </c>
      <c r="D346" s="14" t="str">
        <f>IF(A346&lt;0,VLOOKUP(A346,lookups!A$1:B$25,2,0),
IF(OR(ISBLANK(A346),ISNA(B346)),
"",
"#define "&amp;
VLOOKUP(A346,SOURCE!C:Q,12,0)&amp;IF(SOURCE!$X$2-LEN(VLOOKUP(A346,SOURCE!C:Q,12,0))&gt;=0,REPT(" ",SOURCE!$X$2-LEN(VLOOKUP(A346,SOURCE!C:Q,12,0))),"")&amp;
TEXT(A346,"???0")&amp;IF(VLOOKUP(A346,SOURCE!C:Q,13,0)="","","   "&amp;VLOOKUP(A346,SOURCE!C:Q,13,0)
)))</f>
        <v>#define ITM_PAtoPSI                    343</v>
      </c>
    </row>
    <row r="347" spans="1:4">
      <c r="A347">
        <v>344</v>
      </c>
      <c r="B347" t="str">
        <f>VLOOKUP(A347,SOURCE!C:Q,12,0)</f>
        <v>ITM_PAtoTOR</v>
      </c>
      <c r="D347" s="14" t="str">
        <f>IF(A347&lt;0,VLOOKUP(A347,lookups!A$1:B$25,2,0),
IF(OR(ISBLANK(A347),ISNA(B347)),
"",
"#define "&amp;
VLOOKUP(A347,SOURCE!C:Q,12,0)&amp;IF(SOURCE!$X$2-LEN(VLOOKUP(A347,SOURCE!C:Q,12,0))&gt;=0,REPT(" ",SOURCE!$X$2-LEN(VLOOKUP(A347,SOURCE!C:Q,12,0))),"")&amp;
TEXT(A347,"???0")&amp;IF(VLOOKUP(A347,SOURCE!C:Q,13,0)="","","   "&amp;VLOOKUP(A347,SOURCE!C:Q,13,0)
)))</f>
        <v>#define ITM_PAtoTOR                    344</v>
      </c>
    </row>
    <row r="348" spans="1:4">
      <c r="A348">
        <v>345</v>
      </c>
      <c r="B348" t="str">
        <f>VLOOKUP(A348,SOURCE!C:Q,12,0)</f>
        <v>ITM_PAtoTORb</v>
      </c>
      <c r="D348" s="14" t="str">
        <f>IF(A348&lt;0,VLOOKUP(A348,lookups!A$1:B$25,2,0),
IF(OR(ISBLANK(A348),ISNA(B348)),
"",
"#define "&amp;
VLOOKUP(A348,SOURCE!C:Q,12,0)&amp;IF(SOURCE!$X$2-LEN(VLOOKUP(A348,SOURCE!C:Q,12,0))&gt;=0,REPT(" ",SOURCE!$X$2-LEN(VLOOKUP(A348,SOURCE!C:Q,12,0))),"")&amp;
TEXT(A348,"???0")&amp;IF(VLOOKUP(A348,SOURCE!C:Q,13,0)="","","   "&amp;VLOOKUP(A348,SOURCE!C:Q,13,0)
)))</f>
        <v>#define ITM_PAtoTORb                   345</v>
      </c>
    </row>
    <row r="349" spans="1:4">
      <c r="A349">
        <v>346</v>
      </c>
      <c r="B349" t="str">
        <f>VLOOKUP(A349,SOURCE!C:Q,12,0)</f>
        <v>ITM_TORtoPA</v>
      </c>
      <c r="D349" s="14" t="str">
        <f>IF(A349&lt;0,VLOOKUP(A349,lookups!A$1:B$25,2,0),
IF(OR(ISBLANK(A349),ISNA(B349)),
"",
"#define "&amp;
VLOOKUP(A349,SOURCE!C:Q,12,0)&amp;IF(SOURCE!$X$2-LEN(VLOOKUP(A349,SOURCE!C:Q,12,0))&gt;=0,REPT(" ",SOURCE!$X$2-LEN(VLOOKUP(A349,SOURCE!C:Q,12,0))),"")&amp;
TEXT(A349,"???0")&amp;IF(VLOOKUP(A349,SOURCE!C:Q,13,0)="","","   "&amp;VLOOKUP(A349,SOURCE!C:Q,13,0)
)))</f>
        <v>#define ITM_TORtoPA                    346</v>
      </c>
    </row>
    <row r="350" spans="1:4">
      <c r="A350">
        <v>347</v>
      </c>
      <c r="B350" t="str">
        <f>VLOOKUP(A350,SOURCE!C:Q,12,0)</f>
        <v>ITM_TORtoPAb</v>
      </c>
      <c r="D350" s="14" t="str">
        <f>IF(A350&lt;0,VLOOKUP(A350,lookups!A$1:B$25,2,0),
IF(OR(ISBLANK(A350),ISNA(B350)),
"",
"#define "&amp;
VLOOKUP(A350,SOURCE!C:Q,12,0)&amp;IF(SOURCE!$X$2-LEN(VLOOKUP(A350,SOURCE!C:Q,12,0))&gt;=0,REPT(" ",SOURCE!$X$2-LEN(VLOOKUP(A350,SOURCE!C:Q,12,0))),"")&amp;
TEXT(A350,"???0")&amp;IF(VLOOKUP(A350,SOURCE!C:Q,13,0)="","","   "&amp;VLOOKUP(A350,SOURCE!C:Q,13,0)
)))</f>
        <v>#define ITM_TORtoPAb                   347</v>
      </c>
    </row>
    <row r="351" spans="1:4">
      <c r="A351">
        <v>348</v>
      </c>
      <c r="B351" t="str">
        <f>VLOOKUP(A351,SOURCE!C:Q,12,0)</f>
        <v>ITM_StoYEAR</v>
      </c>
      <c r="D351" s="14" t="str">
        <f>IF(A351&lt;0,VLOOKUP(A351,lookups!A$1:B$25,2,0),
IF(OR(ISBLANK(A351),ISNA(B351)),
"",
"#define "&amp;
VLOOKUP(A351,SOURCE!C:Q,12,0)&amp;IF(SOURCE!$X$2-LEN(VLOOKUP(A351,SOURCE!C:Q,12,0))&gt;=0,REPT(" ",SOURCE!$X$2-LEN(VLOOKUP(A351,SOURCE!C:Q,12,0))),"")&amp;
TEXT(A351,"???0")&amp;IF(VLOOKUP(A351,SOURCE!C:Q,13,0)="","","   "&amp;VLOOKUP(A351,SOURCE!C:Q,13,0)
)))</f>
        <v>#define ITM_StoYEAR                    348</v>
      </c>
    </row>
    <row r="352" spans="1:4">
      <c r="A352">
        <v>349</v>
      </c>
      <c r="B352" t="str">
        <f>VLOOKUP(A352,SOURCE!C:Q,12,0)</f>
        <v>ITM_YEARtoS</v>
      </c>
      <c r="D352" s="14" t="str">
        <f>IF(A352&lt;0,VLOOKUP(A352,lookups!A$1:B$25,2,0),
IF(OR(ISBLANK(A352),ISNA(B352)),
"",
"#define "&amp;
VLOOKUP(A352,SOURCE!C:Q,12,0)&amp;IF(SOURCE!$X$2-LEN(VLOOKUP(A352,SOURCE!C:Q,12,0))&gt;=0,REPT(" ",SOURCE!$X$2-LEN(VLOOKUP(A352,SOURCE!C:Q,12,0))),"")&amp;
TEXT(A352,"???0")&amp;IF(VLOOKUP(A352,SOURCE!C:Q,13,0)="","","   "&amp;VLOOKUP(A352,SOURCE!C:Q,13,0)
)))</f>
        <v>#define ITM_YEARtoS                    349</v>
      </c>
    </row>
    <row r="353" spans="1:4">
      <c r="A353">
        <v>350</v>
      </c>
      <c r="B353" t="str">
        <f>VLOOKUP(A353,SOURCE!C:Q,12,0)</f>
        <v>ITM_CARATtoKG</v>
      </c>
      <c r="D353" s="14" t="str">
        <f>IF(A353&lt;0,VLOOKUP(A353,lookups!A$1:B$25,2,0),
IF(OR(ISBLANK(A353),ISNA(B353)),
"",
"#define "&amp;
VLOOKUP(A353,SOURCE!C:Q,12,0)&amp;IF(SOURCE!$X$2-LEN(VLOOKUP(A353,SOURCE!C:Q,12,0))&gt;=0,REPT(" ",SOURCE!$X$2-LEN(VLOOKUP(A353,SOURCE!C:Q,12,0))),"")&amp;
TEXT(A353,"???0")&amp;IF(VLOOKUP(A353,SOURCE!C:Q,13,0)="","","   "&amp;VLOOKUP(A353,SOURCE!C:Q,13,0)
)))</f>
        <v>#define ITM_CARATtoKG                  350</v>
      </c>
    </row>
    <row r="354" spans="1:4">
      <c r="A354">
        <v>351</v>
      </c>
      <c r="B354" t="str">
        <f>VLOOKUP(A354,SOURCE!C:Q,12,0)</f>
        <v>ITM_CARATtoKGb</v>
      </c>
      <c r="D354" s="14" t="str">
        <f>IF(A354&lt;0,VLOOKUP(A354,lookups!A$1:B$25,2,0),
IF(OR(ISBLANK(A354),ISNA(B354)),
"",
"#define "&amp;
VLOOKUP(A354,SOURCE!C:Q,12,0)&amp;IF(SOURCE!$X$2-LEN(VLOOKUP(A354,SOURCE!C:Q,12,0))&gt;=0,REPT(" ",SOURCE!$X$2-LEN(VLOOKUP(A354,SOURCE!C:Q,12,0))),"")&amp;
TEXT(A354,"???0")&amp;IF(VLOOKUP(A354,SOURCE!C:Q,13,0)="","","   "&amp;VLOOKUP(A354,SOURCE!C:Q,13,0)
)))</f>
        <v>#define ITM_CARATtoKGb                 351</v>
      </c>
    </row>
    <row r="355" spans="1:4">
      <c r="A355">
        <v>352</v>
      </c>
      <c r="B355" t="str">
        <f>VLOOKUP(A355,SOURCE!C:Q,12,0)</f>
        <v>ITM_CARATtoKGc</v>
      </c>
      <c r="D355" s="14" t="str">
        <f>IF(A355&lt;0,VLOOKUP(A355,lookups!A$1:B$25,2,0),
IF(OR(ISBLANK(A355),ISNA(B355)),
"",
"#define "&amp;
VLOOKUP(A355,SOURCE!C:Q,12,0)&amp;IF(SOURCE!$X$2-LEN(VLOOKUP(A355,SOURCE!C:Q,12,0))&gt;=0,REPT(" ",SOURCE!$X$2-LEN(VLOOKUP(A355,SOURCE!C:Q,12,0))),"")&amp;
TEXT(A355,"???0")&amp;IF(VLOOKUP(A355,SOURCE!C:Q,13,0)="","","   "&amp;VLOOKUP(A355,SOURCE!C:Q,13,0)
)))</f>
        <v>#define ITM_CARATtoKGc                 352</v>
      </c>
    </row>
    <row r="356" spans="1:4">
      <c r="A356">
        <v>353</v>
      </c>
      <c r="B356" t="str">
        <f>VLOOKUP(A356,SOURCE!C:Q,12,0)</f>
        <v>ITM_KGtoCARAT</v>
      </c>
      <c r="D356" s="14" t="str">
        <f>IF(A356&lt;0,VLOOKUP(A356,lookups!A$1:B$25,2,0),
IF(OR(ISBLANK(A356),ISNA(B356)),
"",
"#define "&amp;
VLOOKUP(A356,SOURCE!C:Q,12,0)&amp;IF(SOURCE!$X$2-LEN(VLOOKUP(A356,SOURCE!C:Q,12,0))&gt;=0,REPT(" ",SOURCE!$X$2-LEN(VLOOKUP(A356,SOURCE!C:Q,12,0))),"")&amp;
TEXT(A356,"???0")&amp;IF(VLOOKUP(A356,SOURCE!C:Q,13,0)="","","   "&amp;VLOOKUP(A356,SOURCE!C:Q,13,0)
)))</f>
        <v>#define ITM_KGtoCARAT                  353</v>
      </c>
    </row>
    <row r="357" spans="1:4">
      <c r="A357">
        <v>354</v>
      </c>
      <c r="B357" t="str">
        <f>VLOOKUP(A357,SOURCE!C:Q,12,0)</f>
        <v>ITM_KGtoCARATb</v>
      </c>
      <c r="D357" s="14" t="str">
        <f>IF(A357&lt;0,VLOOKUP(A357,lookups!A$1:B$25,2,0),
IF(OR(ISBLANK(A357),ISNA(B357)),
"",
"#define "&amp;
VLOOKUP(A357,SOURCE!C:Q,12,0)&amp;IF(SOURCE!$X$2-LEN(VLOOKUP(A357,SOURCE!C:Q,12,0))&gt;=0,REPT(" ",SOURCE!$X$2-LEN(VLOOKUP(A357,SOURCE!C:Q,12,0))),"")&amp;
TEXT(A357,"???0")&amp;IF(VLOOKUP(A357,SOURCE!C:Q,13,0)="","","   "&amp;VLOOKUP(A357,SOURCE!C:Q,13,0)
)))</f>
        <v>#define ITM_KGtoCARATb                 354</v>
      </c>
    </row>
    <row r="358" spans="1:4">
      <c r="A358">
        <v>355</v>
      </c>
      <c r="B358" t="str">
        <f>VLOOKUP(A358,SOURCE!C:Q,12,0)</f>
        <v>ITM_KGtoCARATc</v>
      </c>
      <c r="D358" s="14" t="str">
        <f>IF(A358&lt;0,VLOOKUP(A358,lookups!A$1:B$25,2,0),
IF(OR(ISBLANK(A358),ISNA(B358)),
"",
"#define "&amp;
VLOOKUP(A358,SOURCE!C:Q,12,0)&amp;IF(SOURCE!$X$2-LEN(VLOOKUP(A358,SOURCE!C:Q,12,0))&gt;=0,REPT(" ",SOURCE!$X$2-LEN(VLOOKUP(A358,SOURCE!C:Q,12,0))),"")&amp;
TEXT(A358,"???0")&amp;IF(VLOOKUP(A358,SOURCE!C:Q,13,0)="","","   "&amp;VLOOKUP(A358,SOURCE!C:Q,13,0)
)))</f>
        <v>#define ITM_KGtoCARATc                 355</v>
      </c>
    </row>
    <row r="359" spans="1:4">
      <c r="A359">
        <v>356</v>
      </c>
      <c r="B359" t="str">
        <f>VLOOKUP(A359,SOURCE!C:Q,12,0)</f>
        <v>ITM_QTtoM3</v>
      </c>
      <c r="D359" s="14" t="str">
        <f>IF(A359&lt;0,VLOOKUP(A359,lookups!A$1:B$25,2,0),
IF(OR(ISBLANK(A359),ISNA(B359)),
"",
"#define "&amp;
VLOOKUP(A359,SOURCE!C:Q,12,0)&amp;IF(SOURCE!$X$2-LEN(VLOOKUP(A359,SOURCE!C:Q,12,0))&gt;=0,REPT(" ",SOURCE!$X$2-LEN(VLOOKUP(A359,SOURCE!C:Q,12,0))),"")&amp;
TEXT(A359,"???0")&amp;IF(VLOOKUP(A359,SOURCE!C:Q,13,0)="","","   "&amp;VLOOKUP(A359,SOURCE!C:Q,13,0)
)))</f>
        <v>#define ITM_QTtoM3                     356</v>
      </c>
    </row>
    <row r="360" spans="1:4">
      <c r="A360">
        <v>357</v>
      </c>
      <c r="B360" t="str">
        <f>VLOOKUP(A360,SOURCE!C:Q,12,0)</f>
        <v>ITM_M3toQT</v>
      </c>
      <c r="D360" s="14" t="str">
        <f>IF(A360&lt;0,VLOOKUP(A360,lookups!A$1:B$25,2,0),
IF(OR(ISBLANK(A360),ISNA(B360)),
"",
"#define "&amp;
VLOOKUP(A360,SOURCE!C:Q,12,0)&amp;IF(SOURCE!$X$2-LEN(VLOOKUP(A360,SOURCE!C:Q,12,0))&gt;=0,REPT(" ",SOURCE!$X$2-LEN(VLOOKUP(A360,SOURCE!C:Q,12,0))),"")&amp;
TEXT(A360,"???0")&amp;IF(VLOOKUP(A360,SOURCE!C:Q,13,0)="","","   "&amp;VLOOKUP(A360,SOURCE!C:Q,13,0)
)))</f>
        <v>#define ITM_M3toQT                     357</v>
      </c>
    </row>
    <row r="361" spans="1:4">
      <c r="A361">
        <v>358</v>
      </c>
      <c r="B361" t="str">
        <f>VLOOKUP(A361,SOURCE!C:Q,12,0)</f>
        <v>ITM_FATHOMtoM</v>
      </c>
      <c r="D361" s="14" t="str">
        <f>IF(A361&lt;0,VLOOKUP(A361,lookups!A$1:B$25,2,0),
IF(OR(ISBLANK(A361),ISNA(B361)),
"",
"#define "&amp;
VLOOKUP(A361,SOURCE!C:Q,12,0)&amp;IF(SOURCE!$X$2-LEN(VLOOKUP(A361,SOURCE!C:Q,12,0))&gt;=0,REPT(" ",SOURCE!$X$2-LEN(VLOOKUP(A361,SOURCE!C:Q,12,0))),"")&amp;
TEXT(A361,"???0")&amp;IF(VLOOKUP(A361,SOURCE!C:Q,13,0)="","","   "&amp;VLOOKUP(A361,SOURCE!C:Q,13,0)
)))</f>
        <v>#define ITM_FATHOMtoM                  358</v>
      </c>
    </row>
    <row r="362" spans="1:4">
      <c r="A362">
        <v>359</v>
      </c>
      <c r="B362" t="str">
        <f>VLOOKUP(A362,SOURCE!C:Q,12,0)</f>
        <v>ITM_FATHOMtoMb</v>
      </c>
      <c r="D362" s="14" t="str">
        <f>IF(A362&lt;0,VLOOKUP(A362,lookups!A$1:B$25,2,0),
IF(OR(ISBLANK(A362),ISNA(B362)),
"",
"#define "&amp;
VLOOKUP(A362,SOURCE!C:Q,12,0)&amp;IF(SOURCE!$X$2-LEN(VLOOKUP(A362,SOURCE!C:Q,12,0))&gt;=0,REPT(" ",SOURCE!$X$2-LEN(VLOOKUP(A362,SOURCE!C:Q,12,0))),"")&amp;
TEXT(A362,"???0")&amp;IF(VLOOKUP(A362,SOURCE!C:Q,13,0)="","","   "&amp;VLOOKUP(A362,SOURCE!C:Q,13,0)
)))</f>
        <v>#define ITM_FATHOMtoMb                 359</v>
      </c>
    </row>
    <row r="363" spans="1:4">
      <c r="A363">
        <v>360</v>
      </c>
      <c r="B363" t="str">
        <f>VLOOKUP(A363,SOURCE!C:Q,12,0)</f>
        <v>ITM_FATHOMtoMc</v>
      </c>
      <c r="D363" s="14" t="str">
        <f>IF(A363&lt;0,VLOOKUP(A363,lookups!A$1:B$25,2,0),
IF(OR(ISBLANK(A363),ISNA(B363)),
"",
"#define "&amp;
VLOOKUP(A363,SOURCE!C:Q,12,0)&amp;IF(SOURCE!$X$2-LEN(VLOOKUP(A363,SOURCE!C:Q,12,0))&gt;=0,REPT(" ",SOURCE!$X$2-LEN(VLOOKUP(A363,SOURCE!C:Q,12,0))),"")&amp;
TEXT(A363,"???0")&amp;IF(VLOOKUP(A363,SOURCE!C:Q,13,0)="","","   "&amp;VLOOKUP(A363,SOURCE!C:Q,13,0)
)))</f>
        <v>#define ITM_FATHOMtoMc                 360</v>
      </c>
    </row>
    <row r="364" spans="1:4">
      <c r="A364">
        <v>361</v>
      </c>
      <c r="B364" t="str">
        <f>VLOOKUP(A364,SOURCE!C:Q,12,0)</f>
        <v>ITM_MtoFATHOM</v>
      </c>
      <c r="D364" s="14" t="str">
        <f>IF(A364&lt;0,VLOOKUP(A364,lookups!A$1:B$25,2,0),
IF(OR(ISBLANK(A364),ISNA(B364)),
"",
"#define "&amp;
VLOOKUP(A364,SOURCE!C:Q,12,0)&amp;IF(SOURCE!$X$2-LEN(VLOOKUP(A364,SOURCE!C:Q,12,0))&gt;=0,REPT(" ",SOURCE!$X$2-LEN(VLOOKUP(A364,SOURCE!C:Q,12,0))),"")&amp;
TEXT(A364,"???0")&amp;IF(VLOOKUP(A364,SOURCE!C:Q,13,0)="","","   "&amp;VLOOKUP(A364,SOURCE!C:Q,13,0)
)))</f>
        <v>#define ITM_MtoFATHOM                  361</v>
      </c>
    </row>
    <row r="365" spans="1:4">
      <c r="A365">
        <v>362</v>
      </c>
      <c r="B365" t="str">
        <f>VLOOKUP(A365,SOURCE!C:Q,12,0)</f>
        <v>ITM_MtoFATHOMb</v>
      </c>
      <c r="D365" s="14" t="str">
        <f>IF(A365&lt;0,VLOOKUP(A365,lookups!A$1:B$25,2,0),
IF(OR(ISBLANK(A365),ISNA(B365)),
"",
"#define "&amp;
VLOOKUP(A365,SOURCE!C:Q,12,0)&amp;IF(SOURCE!$X$2-LEN(VLOOKUP(A365,SOURCE!C:Q,12,0))&gt;=0,REPT(" ",SOURCE!$X$2-LEN(VLOOKUP(A365,SOURCE!C:Q,12,0))),"")&amp;
TEXT(A365,"???0")&amp;IF(VLOOKUP(A365,SOURCE!C:Q,13,0)="","","   "&amp;VLOOKUP(A365,SOURCE!C:Q,13,0)
)))</f>
        <v>#define ITM_MtoFATHOMb                 362</v>
      </c>
    </row>
    <row r="366" spans="1:4">
      <c r="A366">
        <v>363</v>
      </c>
      <c r="B366" t="str">
        <f>VLOOKUP(A366,SOURCE!C:Q,12,0)</f>
        <v>ITM_MtoFATHOMc</v>
      </c>
      <c r="D366" s="14" t="str">
        <f>IF(A366&lt;0,VLOOKUP(A366,lookups!A$1:B$25,2,0),
IF(OR(ISBLANK(A366),ISNA(B366)),
"",
"#define "&amp;
VLOOKUP(A366,SOURCE!C:Q,12,0)&amp;IF(SOURCE!$X$2-LEN(VLOOKUP(A366,SOURCE!C:Q,12,0))&gt;=0,REPT(" ",SOURCE!$X$2-LEN(VLOOKUP(A366,SOURCE!C:Q,12,0))),"")&amp;
TEXT(A366,"???0")&amp;IF(VLOOKUP(A366,SOURCE!C:Q,13,0)="","","   "&amp;VLOOKUP(A366,SOURCE!C:Q,13,0)
)))</f>
        <v>#define ITM_MtoFATHOMc                 363</v>
      </c>
    </row>
    <row r="367" spans="1:4">
      <c r="A367">
        <v>364</v>
      </c>
      <c r="B367" t="str">
        <f>VLOOKUP(A367,SOURCE!C:Q,12,0)</f>
        <v>ITM_BARRELtoM3</v>
      </c>
      <c r="D367" s="14" t="str">
        <f>IF(A367&lt;0,VLOOKUP(A367,lookups!A$1:B$25,2,0),
IF(OR(ISBLANK(A367),ISNA(B367)),
"",
"#define "&amp;
VLOOKUP(A367,SOURCE!C:Q,12,0)&amp;IF(SOURCE!$X$2-LEN(VLOOKUP(A367,SOURCE!C:Q,12,0))&gt;=0,REPT(" ",SOURCE!$X$2-LEN(VLOOKUP(A367,SOURCE!C:Q,12,0))),"")&amp;
TEXT(A367,"???0")&amp;IF(VLOOKUP(A367,SOURCE!C:Q,13,0)="","","   "&amp;VLOOKUP(A367,SOURCE!C:Q,13,0)
)))</f>
        <v>#define ITM_BARRELtoM3                 364</v>
      </c>
    </row>
    <row r="368" spans="1:4">
      <c r="A368">
        <v>365</v>
      </c>
      <c r="B368" t="str">
        <f>VLOOKUP(A368,SOURCE!C:Q,12,0)</f>
        <v>ITM_BARRELtoM3b</v>
      </c>
      <c r="D368" s="14" t="str">
        <f>IF(A368&lt;0,VLOOKUP(A368,lookups!A$1:B$25,2,0),
IF(OR(ISBLANK(A368),ISNA(B368)),
"",
"#define "&amp;
VLOOKUP(A368,SOURCE!C:Q,12,0)&amp;IF(SOURCE!$X$2-LEN(VLOOKUP(A368,SOURCE!C:Q,12,0))&gt;=0,REPT(" ",SOURCE!$X$2-LEN(VLOOKUP(A368,SOURCE!C:Q,12,0))),"")&amp;
TEXT(A368,"???0")&amp;IF(VLOOKUP(A368,SOURCE!C:Q,13,0)="","","   "&amp;VLOOKUP(A368,SOURCE!C:Q,13,0)
)))</f>
        <v>#define ITM_BARRELtoM3b                365</v>
      </c>
    </row>
    <row r="369" spans="1:4">
      <c r="A369">
        <v>366</v>
      </c>
      <c r="B369" t="str">
        <f>VLOOKUP(A369,SOURCE!C:Q,12,0)</f>
        <v>ITM_M3toBARREL</v>
      </c>
      <c r="D369" s="14" t="str">
        <f>IF(A369&lt;0,VLOOKUP(A369,lookups!A$1:B$25,2,0),
IF(OR(ISBLANK(A369),ISNA(B369)),
"",
"#define "&amp;
VLOOKUP(A369,SOURCE!C:Q,12,0)&amp;IF(SOURCE!$X$2-LEN(VLOOKUP(A369,SOURCE!C:Q,12,0))&gt;=0,REPT(" ",SOURCE!$X$2-LEN(VLOOKUP(A369,SOURCE!C:Q,12,0))),"")&amp;
TEXT(A369,"???0")&amp;IF(VLOOKUP(A369,SOURCE!C:Q,13,0)="","","   "&amp;VLOOKUP(A369,SOURCE!C:Q,13,0)
)))</f>
        <v>#define ITM_M3toBARREL                 366</v>
      </c>
    </row>
    <row r="370" spans="1:4">
      <c r="A370">
        <v>367</v>
      </c>
      <c r="B370" t="str">
        <f>VLOOKUP(A370,SOURCE!C:Q,12,0)</f>
        <v>ITM_M3toBARRELb</v>
      </c>
      <c r="D370" s="14" t="str">
        <f>IF(A370&lt;0,VLOOKUP(A370,lookups!A$1:B$25,2,0),
IF(OR(ISBLANK(A370),ISNA(B370)),
"",
"#define "&amp;
VLOOKUP(A370,SOURCE!C:Q,12,0)&amp;IF(SOURCE!$X$2-LEN(VLOOKUP(A370,SOURCE!C:Q,12,0))&gt;=0,REPT(" ",SOURCE!$X$2-LEN(VLOOKUP(A370,SOURCE!C:Q,12,0))),"")&amp;
TEXT(A370,"???0")&amp;IF(VLOOKUP(A370,SOURCE!C:Q,13,0)="","","   "&amp;VLOOKUP(A370,SOURCE!C:Q,13,0)
)))</f>
        <v>#define ITM_M3toBARRELb                367</v>
      </c>
    </row>
    <row r="371" spans="1:4">
      <c r="A371">
        <v>368</v>
      </c>
      <c r="B371" t="str">
        <f>VLOOKUP(A371,SOURCE!C:Q,12,0)</f>
        <v>ITM_ATMtoPAb</v>
      </c>
      <c r="D371" s="14" t="str">
        <f>IF(A371&lt;0,VLOOKUP(A371,lookups!A$1:B$25,2,0),
IF(OR(ISBLANK(A371),ISNA(B371)),
"",
"#define "&amp;
VLOOKUP(A371,SOURCE!C:Q,12,0)&amp;IF(SOURCE!$X$2-LEN(VLOOKUP(A371,SOURCE!C:Q,12,0))&gt;=0,REPT(" ",SOURCE!$X$2-LEN(VLOOKUP(A371,SOURCE!C:Q,12,0))),"")&amp;
TEXT(A371,"???0")&amp;IF(VLOOKUP(A371,SOURCE!C:Q,13,0)="","","   "&amp;VLOOKUP(A371,SOURCE!C:Q,13,0)
)))</f>
        <v>#define ITM_ATMtoPAb                   368</v>
      </c>
    </row>
    <row r="372" spans="1:4">
      <c r="A372">
        <v>369</v>
      </c>
      <c r="B372" t="str">
        <f>VLOOKUP(A372,SOURCE!C:Q,12,0)</f>
        <v>ITM_PAtoATMb</v>
      </c>
      <c r="D372" s="14" t="str">
        <f>IF(A372&lt;0,VLOOKUP(A372,lookups!A$1:B$25,2,0),
IF(OR(ISBLANK(A372),ISNA(B372)),
"",
"#define "&amp;
VLOOKUP(A372,SOURCE!C:Q,12,0)&amp;IF(SOURCE!$X$2-LEN(VLOOKUP(A372,SOURCE!C:Q,12,0))&gt;=0,REPT(" ",SOURCE!$X$2-LEN(VLOOKUP(A372,SOURCE!C:Q,12,0))),"")&amp;
TEXT(A372,"???0")&amp;IF(VLOOKUP(A372,SOURCE!C:Q,13,0)="","","   "&amp;VLOOKUP(A372,SOURCE!C:Q,13,0)
)))</f>
        <v>#define ITM_PAtoATMb                   369</v>
      </c>
    </row>
    <row r="373" spans="1:4">
      <c r="A373">
        <v>370</v>
      </c>
      <c r="B373" t="str">
        <f>VLOOKUP(A373,SOURCE!C:Q,12,0)</f>
        <v>ITM_HECTAREtoM2</v>
      </c>
      <c r="D373" s="14" t="str">
        <f>IF(A373&lt;0,VLOOKUP(A373,lookups!A$1:B$25,2,0),
IF(OR(ISBLANK(A373),ISNA(B373)),
"",
"#define "&amp;
VLOOKUP(A373,SOURCE!C:Q,12,0)&amp;IF(SOURCE!$X$2-LEN(VLOOKUP(A373,SOURCE!C:Q,12,0))&gt;=0,REPT(" ",SOURCE!$X$2-LEN(VLOOKUP(A373,SOURCE!C:Q,12,0))),"")&amp;
TEXT(A373,"???0")&amp;IF(VLOOKUP(A373,SOURCE!C:Q,13,0)="","","   "&amp;VLOOKUP(A373,SOURCE!C:Q,13,0)
)))</f>
        <v>#define ITM_HECTAREtoM2                370</v>
      </c>
    </row>
    <row r="374" spans="1:4">
      <c r="A374">
        <v>371</v>
      </c>
      <c r="B374" t="str">
        <f>VLOOKUP(A374,SOURCE!C:Q,12,0)</f>
        <v>ITM_M2toHECTARE</v>
      </c>
      <c r="D374" s="14" t="str">
        <f>IF(A374&lt;0,VLOOKUP(A374,lookups!A$1:B$25,2,0),
IF(OR(ISBLANK(A374),ISNA(B374)),
"",
"#define "&amp;
VLOOKUP(A374,SOURCE!C:Q,12,0)&amp;IF(SOURCE!$X$2-LEN(VLOOKUP(A374,SOURCE!C:Q,12,0))&gt;=0,REPT(" ",SOURCE!$X$2-LEN(VLOOKUP(A374,SOURCE!C:Q,12,0))),"")&amp;
TEXT(A374,"???0")&amp;IF(VLOOKUP(A374,SOURCE!C:Q,13,0)="","","   "&amp;VLOOKUP(A374,SOURCE!C:Q,13,0)
)))</f>
        <v>#define ITM_M2toHECTARE                371</v>
      </c>
    </row>
    <row r="375" spans="1:4">
      <c r="A375">
        <v>372</v>
      </c>
      <c r="B375" t="str">
        <f>VLOOKUP(A375,SOURCE!C:Q,12,0)</f>
        <v>ITM_0372</v>
      </c>
      <c r="D375" s="14" t="str">
        <f>IF(A375&lt;0,VLOOKUP(A375,lookups!A$1:B$25,2,0),
IF(OR(ISBLANK(A375),ISNA(B375)),
"",
"#define "&amp;
VLOOKUP(A375,SOURCE!C:Q,12,0)&amp;IF(SOURCE!$X$2-LEN(VLOOKUP(A375,SOURCE!C:Q,12,0))&gt;=0,REPT(" ",SOURCE!$X$2-LEN(VLOOKUP(A375,SOURCE!C:Q,12,0))),"")&amp;
TEXT(A375,"???0")&amp;IF(VLOOKUP(A375,SOURCE!C:Q,13,0)="","","   "&amp;VLOOKUP(A375,SOURCE!C:Q,13,0)
)))</f>
        <v>#define ITM_0372                       372</v>
      </c>
    </row>
    <row r="376" spans="1:4">
      <c r="A376">
        <v>373</v>
      </c>
      <c r="B376" t="str">
        <f>VLOOKUP(A376,SOURCE!C:Q,12,0)</f>
        <v>ITM_0373</v>
      </c>
      <c r="D376" s="14" t="str">
        <f>IF(A376&lt;0,VLOOKUP(A376,lookups!A$1:B$25,2,0),
IF(OR(ISBLANK(A376),ISNA(B376)),
"",
"#define "&amp;
VLOOKUP(A376,SOURCE!C:Q,12,0)&amp;IF(SOURCE!$X$2-LEN(VLOOKUP(A376,SOURCE!C:Q,12,0))&gt;=0,REPT(" ",SOURCE!$X$2-LEN(VLOOKUP(A376,SOURCE!C:Q,12,0))),"")&amp;
TEXT(A376,"???0")&amp;IF(VLOOKUP(A376,SOURCE!C:Q,13,0)="","","   "&amp;VLOOKUP(A376,SOURCE!C:Q,13,0)
)))</f>
        <v>#define ITM_0373                       373</v>
      </c>
    </row>
    <row r="377" spans="1:4">
      <c r="A377">
        <v>374</v>
      </c>
      <c r="B377" t="str">
        <f>VLOOKUP(A377,SOURCE!C:Q,12,0)</f>
        <v>ITM_0374</v>
      </c>
      <c r="D377" s="14" t="str">
        <f>IF(A377&lt;0,VLOOKUP(A377,lookups!A$1:B$25,2,0),
IF(OR(ISBLANK(A377),ISNA(B377)),
"",
"#define "&amp;
VLOOKUP(A377,SOURCE!C:Q,12,0)&amp;IF(SOURCE!$X$2-LEN(VLOOKUP(A377,SOURCE!C:Q,12,0))&gt;=0,REPT(" ",SOURCE!$X$2-LEN(VLOOKUP(A377,SOURCE!C:Q,12,0))),"")&amp;
TEXT(A377,"???0")&amp;IF(VLOOKUP(A377,SOURCE!C:Q,13,0)="","","   "&amp;VLOOKUP(A377,SOURCE!C:Q,13,0)
)))</f>
        <v>#define ITM_0374                       374</v>
      </c>
    </row>
    <row r="378" spans="1:4">
      <c r="A378">
        <v>375</v>
      </c>
      <c r="B378" t="str">
        <f>VLOOKUP(A378,SOURCE!C:Q,12,0)</f>
        <v>ITM_0375</v>
      </c>
      <c r="D378" s="14" t="str">
        <f>IF(A378&lt;0,VLOOKUP(A378,lookups!A$1:B$25,2,0),
IF(OR(ISBLANK(A378),ISNA(B378)),
"",
"#define "&amp;
VLOOKUP(A378,SOURCE!C:Q,12,0)&amp;IF(SOURCE!$X$2-LEN(VLOOKUP(A378,SOURCE!C:Q,12,0))&gt;=0,REPT(" ",SOURCE!$X$2-LEN(VLOOKUP(A378,SOURCE!C:Q,12,0))),"")&amp;
TEXT(A378,"???0")&amp;IF(VLOOKUP(A378,SOURCE!C:Q,13,0)="","","   "&amp;VLOOKUP(A378,SOURCE!C:Q,13,0)
)))</f>
        <v>#define ITM_0375                       375</v>
      </c>
    </row>
    <row r="379" spans="1:4">
      <c r="A379">
        <v>376</v>
      </c>
      <c r="B379" t="str">
        <f>VLOOKUP(A379,SOURCE!C:Q,12,0)</f>
        <v>ITM_0376</v>
      </c>
      <c r="D379" s="14" t="str">
        <f>IF(A379&lt;0,VLOOKUP(A379,lookups!A$1:B$25,2,0),
IF(OR(ISBLANK(A379),ISNA(B379)),
"",
"#define "&amp;
VLOOKUP(A379,SOURCE!C:Q,12,0)&amp;IF(SOURCE!$X$2-LEN(VLOOKUP(A379,SOURCE!C:Q,12,0))&gt;=0,REPT(" ",SOURCE!$X$2-LEN(VLOOKUP(A379,SOURCE!C:Q,12,0))),"")&amp;
TEXT(A379,"???0")&amp;IF(VLOOKUP(A379,SOURCE!C:Q,13,0)="","","   "&amp;VLOOKUP(A379,SOURCE!C:Q,13,0)
)))</f>
        <v>#define ITM_0376                       376</v>
      </c>
    </row>
    <row r="380" spans="1:4">
      <c r="A380">
        <v>377</v>
      </c>
      <c r="B380" t="str">
        <f>VLOOKUP(A380,SOURCE!C:Q,12,0)</f>
        <v>ITM_0377</v>
      </c>
      <c r="D380" s="14" t="str">
        <f>IF(A380&lt;0,VLOOKUP(A380,lookups!A$1:B$25,2,0),
IF(OR(ISBLANK(A380),ISNA(B380)),
"",
"#define "&amp;
VLOOKUP(A380,SOURCE!C:Q,12,0)&amp;IF(SOURCE!$X$2-LEN(VLOOKUP(A380,SOURCE!C:Q,12,0))&gt;=0,REPT(" ",SOURCE!$X$2-LEN(VLOOKUP(A380,SOURCE!C:Q,12,0))),"")&amp;
TEXT(A380,"???0")&amp;IF(VLOOKUP(A380,SOURCE!C:Q,13,0)="","","   "&amp;VLOOKUP(A380,SOURCE!C:Q,13,0)
)))</f>
        <v>#define ITM_0377                       377</v>
      </c>
    </row>
    <row r="381" spans="1:4">
      <c r="A381">
        <v>378</v>
      </c>
      <c r="B381" t="str">
        <f>VLOOKUP(A381,SOURCE!C:Q,12,0)</f>
        <v>ITM_0378</v>
      </c>
      <c r="D381" s="14" t="str">
        <f>IF(A381&lt;0,VLOOKUP(A381,lookups!A$1:B$25,2,0),
IF(OR(ISBLANK(A381),ISNA(B381)),
"",
"#define "&amp;
VLOOKUP(A381,SOURCE!C:Q,12,0)&amp;IF(SOURCE!$X$2-LEN(VLOOKUP(A381,SOURCE!C:Q,12,0))&gt;=0,REPT(" ",SOURCE!$X$2-LEN(VLOOKUP(A381,SOURCE!C:Q,12,0))),"")&amp;
TEXT(A381,"???0")&amp;IF(VLOOKUP(A381,SOURCE!C:Q,13,0)="","","   "&amp;VLOOKUP(A381,SOURCE!C:Q,13,0)
)))</f>
        <v>#define ITM_0378                       378</v>
      </c>
    </row>
    <row r="382" spans="1:4">
      <c r="A382">
        <v>379</v>
      </c>
      <c r="B382" t="str">
        <f>VLOOKUP(A382,SOURCE!C:Q,12,0)</f>
        <v>ITM_0379</v>
      </c>
      <c r="D382" s="14" t="str">
        <f>IF(A382&lt;0,VLOOKUP(A382,lookups!A$1:B$25,2,0),
IF(OR(ISBLANK(A382),ISNA(B382)),
"",
"#define "&amp;
VLOOKUP(A382,SOURCE!C:Q,12,0)&amp;IF(SOURCE!$X$2-LEN(VLOOKUP(A382,SOURCE!C:Q,12,0))&gt;=0,REPT(" ",SOURCE!$X$2-LEN(VLOOKUP(A382,SOURCE!C:Q,12,0))),"")&amp;
TEXT(A382,"???0")&amp;IF(VLOOKUP(A382,SOURCE!C:Q,13,0)="","","   "&amp;VLOOKUP(A382,SOURCE!C:Q,13,0)
)))</f>
        <v>#define ITM_0379                       379</v>
      </c>
    </row>
    <row r="383" spans="1:4">
      <c r="A383">
        <v>380</v>
      </c>
      <c r="B383" t="str">
        <f>VLOOKUP(A383,SOURCE!C:Q,12,0)</f>
        <v>ITM_0380</v>
      </c>
      <c r="D383" s="14" t="str">
        <f>IF(A383&lt;0,VLOOKUP(A383,lookups!A$1:B$25,2,0),
IF(OR(ISBLANK(A383),ISNA(B383)),
"",
"#define "&amp;
VLOOKUP(A383,SOURCE!C:Q,12,0)&amp;IF(SOURCE!$X$2-LEN(VLOOKUP(A383,SOURCE!C:Q,12,0))&gt;=0,REPT(" ",SOURCE!$X$2-LEN(VLOOKUP(A383,SOURCE!C:Q,12,0))),"")&amp;
TEXT(A383,"???0")&amp;IF(VLOOKUP(A383,SOURCE!C:Q,13,0)="","","   "&amp;VLOOKUP(A383,SOURCE!C:Q,13,0)
)))</f>
        <v>#define ITM_0380                       380</v>
      </c>
    </row>
    <row r="384" spans="1:4">
      <c r="A384">
        <v>381</v>
      </c>
      <c r="B384" t="str">
        <f>VLOOKUP(A384,SOURCE!C:Q,12,0)</f>
        <v>ITM_0381</v>
      </c>
      <c r="D384" s="14" t="str">
        <f>IF(A384&lt;0,VLOOKUP(A384,lookups!A$1:B$25,2,0),
IF(OR(ISBLANK(A384),ISNA(B384)),
"",
"#define "&amp;
VLOOKUP(A384,SOURCE!C:Q,12,0)&amp;IF(SOURCE!$X$2-LEN(VLOOKUP(A384,SOURCE!C:Q,12,0))&gt;=0,REPT(" ",SOURCE!$X$2-LEN(VLOOKUP(A384,SOURCE!C:Q,12,0))),"")&amp;
TEXT(A384,"???0")&amp;IF(VLOOKUP(A384,SOURCE!C:Q,13,0)="","","   "&amp;VLOOKUP(A384,SOURCE!C:Q,13,0)
)))</f>
        <v>#define ITM_0381                       381</v>
      </c>
    </row>
    <row r="385" spans="1:4">
      <c r="A385">
        <v>382</v>
      </c>
      <c r="B385" t="str">
        <f>VLOOKUP(A385,SOURCE!C:Q,12,0)</f>
        <v>ITM_0382</v>
      </c>
      <c r="D385" s="14" t="str">
        <f>IF(A385&lt;0,VLOOKUP(A385,lookups!A$1:B$25,2,0),
IF(OR(ISBLANK(A385),ISNA(B385)),
"",
"#define "&amp;
VLOOKUP(A385,SOURCE!C:Q,12,0)&amp;IF(SOURCE!$X$2-LEN(VLOOKUP(A385,SOURCE!C:Q,12,0))&gt;=0,REPT(" ",SOURCE!$X$2-LEN(VLOOKUP(A385,SOURCE!C:Q,12,0))),"")&amp;
TEXT(A385,"???0")&amp;IF(VLOOKUP(A385,SOURCE!C:Q,13,0)="","","   "&amp;VLOOKUP(A385,SOURCE!C:Q,13,0)
)))</f>
        <v>#define ITM_0382                       382</v>
      </c>
    </row>
    <row r="386" spans="1:4">
      <c r="A386">
        <v>383</v>
      </c>
      <c r="B386" t="str">
        <f>VLOOKUP(A386,SOURCE!C:Q,12,0)</f>
        <v>ITM_0383</v>
      </c>
      <c r="D386" s="14" t="str">
        <f>IF(A386&lt;0,VLOOKUP(A386,lookups!A$1:B$25,2,0),
IF(OR(ISBLANK(A386),ISNA(B386)),
"",
"#define "&amp;
VLOOKUP(A386,SOURCE!C:Q,12,0)&amp;IF(SOURCE!$X$2-LEN(VLOOKUP(A386,SOURCE!C:Q,12,0))&gt;=0,REPT(" ",SOURCE!$X$2-LEN(VLOOKUP(A386,SOURCE!C:Q,12,0))),"")&amp;
TEXT(A386,"???0")&amp;IF(VLOOKUP(A386,SOURCE!C:Q,13,0)="","","   "&amp;VLOOKUP(A386,SOURCE!C:Q,13,0)
)))</f>
        <v>#define ITM_0383                       383</v>
      </c>
    </row>
    <row r="387" spans="1:4">
      <c r="A387">
        <v>384</v>
      </c>
      <c r="B387" t="str">
        <f>VLOOKUP(A387,SOURCE!C:Q,12,0)</f>
        <v>ITM_0384</v>
      </c>
      <c r="D387" s="14" t="str">
        <f>IF(A387&lt;0,VLOOKUP(A387,lookups!A$1:B$25,2,0),
IF(OR(ISBLANK(A387),ISNA(B387)),
"",
"#define "&amp;
VLOOKUP(A387,SOURCE!C:Q,12,0)&amp;IF(SOURCE!$X$2-LEN(VLOOKUP(A387,SOURCE!C:Q,12,0))&gt;=0,REPT(" ",SOURCE!$X$2-LEN(VLOOKUP(A387,SOURCE!C:Q,12,0))),"")&amp;
TEXT(A387,"???0")&amp;IF(VLOOKUP(A387,SOURCE!C:Q,13,0)="","","   "&amp;VLOOKUP(A387,SOURCE!C:Q,13,0)
)))</f>
        <v>#define ITM_0384                       384</v>
      </c>
    </row>
    <row r="388" spans="1:4">
      <c r="A388">
        <v>385</v>
      </c>
      <c r="B388" t="str">
        <f>VLOOKUP(A388,SOURCE!C:Q,12,0)</f>
        <v>ITM_0385</v>
      </c>
      <c r="D388" s="14" t="str">
        <f>IF(A388&lt;0,VLOOKUP(A388,lookups!A$1:B$25,2,0),
IF(OR(ISBLANK(A388),ISNA(B388)),
"",
"#define "&amp;
VLOOKUP(A388,SOURCE!C:Q,12,0)&amp;IF(SOURCE!$X$2-LEN(VLOOKUP(A388,SOURCE!C:Q,12,0))&gt;=0,REPT(" ",SOURCE!$X$2-LEN(VLOOKUP(A388,SOURCE!C:Q,12,0))),"")&amp;
TEXT(A388,"???0")&amp;IF(VLOOKUP(A388,SOURCE!C:Q,13,0)="","","   "&amp;VLOOKUP(A388,SOURCE!C:Q,13,0)
)))</f>
        <v>#define ITM_0385                       385</v>
      </c>
    </row>
    <row r="389" spans="1:4">
      <c r="A389">
        <v>386</v>
      </c>
      <c r="B389" t="str">
        <f>VLOOKUP(A389,SOURCE!C:Q,12,0)</f>
        <v>ITM_FCC</v>
      </c>
      <c r="D389" s="14" t="str">
        <f>IF(A389&lt;0,VLOOKUP(A389,lookups!A$1:B$25,2,0),
IF(OR(ISBLANK(A389),ISNA(B389)),
"",
"#define "&amp;
VLOOKUP(A389,SOURCE!C:Q,12,0)&amp;IF(SOURCE!$X$2-LEN(VLOOKUP(A389,SOURCE!C:Q,12,0))&gt;=0,REPT(" ",SOURCE!$X$2-LEN(VLOOKUP(A389,SOURCE!C:Q,12,0))),"")&amp;
TEXT(A389,"???0")&amp;IF(VLOOKUP(A389,SOURCE!C:Q,13,0)="","","   "&amp;VLOOKUP(A389,SOURCE!C:Q,13,0)
)))</f>
        <v>#define ITM_FCC                        386</v>
      </c>
    </row>
    <row r="390" spans="1:4">
      <c r="A390">
        <v>387</v>
      </c>
      <c r="B390" t="str">
        <f>VLOOKUP(A390,SOURCE!C:Q,12,0)</f>
        <v>ITM_FCS</v>
      </c>
      <c r="D390" s="14" t="str">
        <f>IF(A390&lt;0,VLOOKUP(A390,lookups!A$1:B$25,2,0),
IF(OR(ISBLANK(A390),ISNA(B390)),
"",
"#define "&amp;
VLOOKUP(A390,SOURCE!C:Q,12,0)&amp;IF(SOURCE!$X$2-LEN(VLOOKUP(A390,SOURCE!C:Q,12,0))&gt;=0,REPT(" ",SOURCE!$X$2-LEN(VLOOKUP(A390,SOURCE!C:Q,12,0))),"")&amp;
TEXT(A390,"???0")&amp;IF(VLOOKUP(A390,SOURCE!C:Q,13,0)="","","   "&amp;VLOOKUP(A390,SOURCE!C:Q,13,0)
)))</f>
        <v>#define ITM_FCS                        387</v>
      </c>
    </row>
    <row r="391" spans="1:4">
      <c r="A391">
        <v>388</v>
      </c>
      <c r="B391" t="str">
        <f>VLOOKUP(A391,SOURCE!C:Q,12,0)</f>
        <v>ITM_FCF</v>
      </c>
      <c r="D391" s="14" t="str">
        <f>IF(A391&lt;0,VLOOKUP(A391,lookups!A$1:B$25,2,0),
IF(OR(ISBLANK(A391),ISNA(B391)),
"",
"#define "&amp;
VLOOKUP(A391,SOURCE!C:Q,12,0)&amp;IF(SOURCE!$X$2-LEN(VLOOKUP(A391,SOURCE!C:Q,12,0))&gt;=0,REPT(" ",SOURCE!$X$2-LEN(VLOOKUP(A391,SOURCE!C:Q,12,0))),"")&amp;
TEXT(A391,"???0")&amp;IF(VLOOKUP(A391,SOURCE!C:Q,13,0)="","","   "&amp;VLOOKUP(A391,SOURCE!C:Q,13,0)
)))</f>
        <v>#define ITM_FCF                        388</v>
      </c>
    </row>
    <row r="392" spans="1:4">
      <c r="A392">
        <v>389</v>
      </c>
      <c r="B392" t="str">
        <f>VLOOKUP(A392,SOURCE!C:Q,12,0)</f>
        <v>ITM_FSC</v>
      </c>
      <c r="D392" s="14" t="str">
        <f>IF(A392&lt;0,VLOOKUP(A392,lookups!A$1:B$25,2,0),
IF(OR(ISBLANK(A392),ISNA(B392)),
"",
"#define "&amp;
VLOOKUP(A392,SOURCE!C:Q,12,0)&amp;IF(SOURCE!$X$2-LEN(VLOOKUP(A392,SOURCE!C:Q,12,0))&gt;=0,REPT(" ",SOURCE!$X$2-LEN(VLOOKUP(A392,SOURCE!C:Q,12,0))),"")&amp;
TEXT(A392,"???0")&amp;IF(VLOOKUP(A392,SOURCE!C:Q,13,0)="","","   "&amp;VLOOKUP(A392,SOURCE!C:Q,13,0)
)))</f>
        <v>#define ITM_FSC                        389</v>
      </c>
    </row>
    <row r="393" spans="1:4">
      <c r="A393">
        <v>390</v>
      </c>
      <c r="B393" t="str">
        <f>VLOOKUP(A393,SOURCE!C:Q,12,0)</f>
        <v>ITM_FSS</v>
      </c>
      <c r="D393" s="14" t="str">
        <f>IF(A393&lt;0,VLOOKUP(A393,lookups!A$1:B$25,2,0),
IF(OR(ISBLANK(A393),ISNA(B393)),
"",
"#define "&amp;
VLOOKUP(A393,SOURCE!C:Q,12,0)&amp;IF(SOURCE!$X$2-LEN(VLOOKUP(A393,SOURCE!C:Q,12,0))&gt;=0,REPT(" ",SOURCE!$X$2-LEN(VLOOKUP(A393,SOURCE!C:Q,12,0))),"")&amp;
TEXT(A393,"???0")&amp;IF(VLOOKUP(A393,SOURCE!C:Q,13,0)="","","   "&amp;VLOOKUP(A393,SOURCE!C:Q,13,0)
)))</f>
        <v>#define ITM_FSS                        390</v>
      </c>
    </row>
    <row r="394" spans="1:4">
      <c r="A394">
        <v>391</v>
      </c>
      <c r="B394" t="str">
        <f>VLOOKUP(A394,SOURCE!C:Q,12,0)</f>
        <v>ITM_FSF</v>
      </c>
      <c r="D394" s="14" t="str">
        <f>IF(A394&lt;0,VLOOKUP(A394,lookups!A$1:B$25,2,0),
IF(OR(ISBLANK(A394),ISNA(B394)),
"",
"#define "&amp;
VLOOKUP(A394,SOURCE!C:Q,12,0)&amp;IF(SOURCE!$X$2-LEN(VLOOKUP(A394,SOURCE!C:Q,12,0))&gt;=0,REPT(" ",SOURCE!$X$2-LEN(VLOOKUP(A394,SOURCE!C:Q,12,0))),"")&amp;
TEXT(A394,"???0")&amp;IF(VLOOKUP(A394,SOURCE!C:Q,13,0)="","","   "&amp;VLOOKUP(A394,SOURCE!C:Q,13,0)
)))</f>
        <v>#define ITM_FSF                        391</v>
      </c>
    </row>
    <row r="395" spans="1:4">
      <c r="A395">
        <v>392</v>
      </c>
      <c r="B395" t="str">
        <f>VLOOKUP(A395,SOURCE!C:Q,12,0)</f>
        <v>ITM_NOT</v>
      </c>
      <c r="D395" s="14" t="str">
        <f>IF(A395&lt;0,VLOOKUP(A395,lookups!A$1:B$25,2,0),
IF(OR(ISBLANK(A395),ISNA(B395)),
"",
"#define "&amp;
VLOOKUP(A395,SOURCE!C:Q,12,0)&amp;IF(SOURCE!$X$2-LEN(VLOOKUP(A395,SOURCE!C:Q,12,0))&gt;=0,REPT(" ",SOURCE!$X$2-LEN(VLOOKUP(A395,SOURCE!C:Q,12,0))),"")&amp;
TEXT(A395,"???0")&amp;IF(VLOOKUP(A395,SOURCE!C:Q,13,0)="","","   "&amp;VLOOKUP(A395,SOURCE!C:Q,13,0)
)))</f>
        <v>#define ITM_NOT                        392</v>
      </c>
    </row>
    <row r="396" spans="1:4">
      <c r="A396">
        <v>393</v>
      </c>
      <c r="B396" t="str">
        <f>VLOOKUP(A396,SOURCE!C:Q,12,0)</f>
        <v>ITM_AND</v>
      </c>
      <c r="D396" s="14" t="str">
        <f>IF(A396&lt;0,VLOOKUP(A396,lookups!A$1:B$25,2,0),
IF(OR(ISBLANK(A396),ISNA(B396)),
"",
"#define "&amp;
VLOOKUP(A396,SOURCE!C:Q,12,0)&amp;IF(SOURCE!$X$2-LEN(VLOOKUP(A396,SOURCE!C:Q,12,0))&gt;=0,REPT(" ",SOURCE!$X$2-LEN(VLOOKUP(A396,SOURCE!C:Q,12,0))),"")&amp;
TEXT(A396,"???0")&amp;IF(VLOOKUP(A396,SOURCE!C:Q,13,0)="","","   "&amp;VLOOKUP(A396,SOURCE!C:Q,13,0)
)))</f>
        <v>#define ITM_AND                        393</v>
      </c>
    </row>
    <row r="397" spans="1:4">
      <c r="A397">
        <v>394</v>
      </c>
      <c r="B397" t="str">
        <f>VLOOKUP(A397,SOURCE!C:Q,12,0)</f>
        <v>ITM_OR</v>
      </c>
      <c r="D397" s="14" t="str">
        <f>IF(A397&lt;0,VLOOKUP(A397,lookups!A$1:B$25,2,0),
IF(OR(ISBLANK(A397),ISNA(B397)),
"",
"#define "&amp;
VLOOKUP(A397,SOURCE!C:Q,12,0)&amp;IF(SOURCE!$X$2-LEN(VLOOKUP(A397,SOURCE!C:Q,12,0))&gt;=0,REPT(" ",SOURCE!$X$2-LEN(VLOOKUP(A397,SOURCE!C:Q,12,0))),"")&amp;
TEXT(A397,"???0")&amp;IF(VLOOKUP(A397,SOURCE!C:Q,13,0)="","","   "&amp;VLOOKUP(A397,SOURCE!C:Q,13,0)
)))</f>
        <v>#define ITM_OR                         394</v>
      </c>
    </row>
    <row r="398" spans="1:4">
      <c r="A398">
        <v>395</v>
      </c>
      <c r="B398" t="str">
        <f>VLOOKUP(A398,SOURCE!C:Q,12,0)</f>
        <v>ITM_XOR</v>
      </c>
      <c r="D398" s="14" t="str">
        <f>IF(A398&lt;0,VLOOKUP(A398,lookups!A$1:B$25,2,0),
IF(OR(ISBLANK(A398),ISNA(B398)),
"",
"#define "&amp;
VLOOKUP(A398,SOURCE!C:Q,12,0)&amp;IF(SOURCE!$X$2-LEN(VLOOKUP(A398,SOURCE!C:Q,12,0))&gt;=0,REPT(" ",SOURCE!$X$2-LEN(VLOOKUP(A398,SOURCE!C:Q,12,0))),"")&amp;
TEXT(A398,"???0")&amp;IF(VLOOKUP(A398,SOURCE!C:Q,13,0)="","","   "&amp;VLOOKUP(A398,SOURCE!C:Q,13,0)
)))</f>
        <v>#define ITM_XOR                        395</v>
      </c>
    </row>
    <row r="399" spans="1:4">
      <c r="A399">
        <v>396</v>
      </c>
      <c r="B399" t="str">
        <f>VLOOKUP(A399,SOURCE!C:Q,12,0)</f>
        <v>ITM_NAND</v>
      </c>
      <c r="D399" s="14" t="str">
        <f>IF(A399&lt;0,VLOOKUP(A399,lookups!A$1:B$25,2,0),
IF(OR(ISBLANK(A399),ISNA(B399)),
"",
"#define "&amp;
VLOOKUP(A399,SOURCE!C:Q,12,0)&amp;IF(SOURCE!$X$2-LEN(VLOOKUP(A399,SOURCE!C:Q,12,0))&gt;=0,REPT(" ",SOURCE!$X$2-LEN(VLOOKUP(A399,SOURCE!C:Q,12,0))),"")&amp;
TEXT(A399,"???0")&amp;IF(VLOOKUP(A399,SOURCE!C:Q,13,0)="","","   "&amp;VLOOKUP(A399,SOURCE!C:Q,13,0)
)))</f>
        <v>#define ITM_NAND                       396</v>
      </c>
    </row>
    <row r="400" spans="1:4">
      <c r="A400">
        <v>397</v>
      </c>
      <c r="B400" t="str">
        <f>VLOOKUP(A400,SOURCE!C:Q,12,0)</f>
        <v>ITM_NOR</v>
      </c>
      <c r="D400" s="14" t="str">
        <f>IF(A400&lt;0,VLOOKUP(A400,lookups!A$1:B$25,2,0),
IF(OR(ISBLANK(A400),ISNA(B400)),
"",
"#define "&amp;
VLOOKUP(A400,SOURCE!C:Q,12,0)&amp;IF(SOURCE!$X$2-LEN(VLOOKUP(A400,SOURCE!C:Q,12,0))&gt;=0,REPT(" ",SOURCE!$X$2-LEN(VLOOKUP(A400,SOURCE!C:Q,12,0))),"")&amp;
TEXT(A400,"???0")&amp;IF(VLOOKUP(A400,SOURCE!C:Q,13,0)="","","   "&amp;VLOOKUP(A400,SOURCE!C:Q,13,0)
)))</f>
        <v>#define ITM_NOR                        397</v>
      </c>
    </row>
    <row r="401" spans="1:4">
      <c r="A401">
        <v>398</v>
      </c>
      <c r="B401" t="str">
        <f>VLOOKUP(A401,SOURCE!C:Q,12,0)</f>
        <v>ITM_XNOR</v>
      </c>
      <c r="D401" s="14" t="str">
        <f>IF(A401&lt;0,VLOOKUP(A401,lookups!A$1:B$25,2,0),
IF(OR(ISBLANK(A401),ISNA(B401)),
"",
"#define "&amp;
VLOOKUP(A401,SOURCE!C:Q,12,0)&amp;IF(SOURCE!$X$2-LEN(VLOOKUP(A401,SOURCE!C:Q,12,0))&gt;=0,REPT(" ",SOURCE!$X$2-LEN(VLOOKUP(A401,SOURCE!C:Q,12,0))),"")&amp;
TEXT(A401,"???0")&amp;IF(VLOOKUP(A401,SOURCE!C:Q,13,0)="","","   "&amp;VLOOKUP(A401,SOURCE!C:Q,13,0)
)))</f>
        <v>#define ITM_XNOR                       398</v>
      </c>
    </row>
    <row r="402" spans="1:4">
      <c r="A402">
        <v>399</v>
      </c>
      <c r="B402" t="str">
        <f>VLOOKUP(A402,SOURCE!C:Q,12,0)</f>
        <v>ITM_BS</v>
      </c>
      <c r="D402" s="14" t="str">
        <f>IF(A402&lt;0,VLOOKUP(A402,lookups!A$1:B$25,2,0),
IF(OR(ISBLANK(A402),ISNA(B402)),
"",
"#define "&amp;
VLOOKUP(A402,SOURCE!C:Q,12,0)&amp;IF(SOURCE!$X$2-LEN(VLOOKUP(A402,SOURCE!C:Q,12,0))&gt;=0,REPT(" ",SOURCE!$X$2-LEN(VLOOKUP(A402,SOURCE!C:Q,12,0))),"")&amp;
TEXT(A402,"???0")&amp;IF(VLOOKUP(A402,SOURCE!C:Q,13,0)="","","   "&amp;VLOOKUP(A402,SOURCE!C:Q,13,0)
)))</f>
        <v>#define ITM_BS                         399</v>
      </c>
    </row>
    <row r="403" spans="1:4">
      <c r="A403">
        <v>400</v>
      </c>
      <c r="B403" t="str">
        <f>VLOOKUP(A403,SOURCE!C:Q,12,0)</f>
        <v>ITM_BC</v>
      </c>
      <c r="D403" s="14" t="str">
        <f>IF(A403&lt;0,VLOOKUP(A403,lookups!A$1:B$25,2,0),
IF(OR(ISBLANK(A403),ISNA(B403)),
"",
"#define "&amp;
VLOOKUP(A403,SOURCE!C:Q,12,0)&amp;IF(SOURCE!$X$2-LEN(VLOOKUP(A403,SOURCE!C:Q,12,0))&gt;=0,REPT(" ",SOURCE!$X$2-LEN(VLOOKUP(A403,SOURCE!C:Q,12,0))),"")&amp;
TEXT(A403,"???0")&amp;IF(VLOOKUP(A403,SOURCE!C:Q,13,0)="","","   "&amp;VLOOKUP(A403,SOURCE!C:Q,13,0)
)))</f>
        <v>#define ITM_BC                         400</v>
      </c>
    </row>
    <row r="404" spans="1:4">
      <c r="A404">
        <v>401</v>
      </c>
      <c r="B404" t="str">
        <f>VLOOKUP(A404,SOURCE!C:Q,12,0)</f>
        <v>ITM_CB</v>
      </c>
      <c r="D404" s="14" t="str">
        <f>IF(A404&lt;0,VLOOKUP(A404,lookups!A$1:B$25,2,0),
IF(OR(ISBLANK(A404),ISNA(B404)),
"",
"#define "&amp;
VLOOKUP(A404,SOURCE!C:Q,12,0)&amp;IF(SOURCE!$X$2-LEN(VLOOKUP(A404,SOURCE!C:Q,12,0))&gt;=0,REPT(" ",SOURCE!$X$2-LEN(VLOOKUP(A404,SOURCE!C:Q,12,0))),"")&amp;
TEXT(A404,"???0")&amp;IF(VLOOKUP(A404,SOURCE!C:Q,13,0)="","","   "&amp;VLOOKUP(A404,SOURCE!C:Q,13,0)
)))</f>
        <v>#define ITM_CB                         401</v>
      </c>
    </row>
    <row r="405" spans="1:4">
      <c r="A405">
        <v>402</v>
      </c>
      <c r="B405" t="str">
        <f>VLOOKUP(A405,SOURCE!C:Q,12,0)</f>
        <v>ITM_SB</v>
      </c>
      <c r="D405" s="14" t="str">
        <f>IF(A405&lt;0,VLOOKUP(A405,lookups!A$1:B$25,2,0),
IF(OR(ISBLANK(A405),ISNA(B405)),
"",
"#define "&amp;
VLOOKUP(A405,SOURCE!C:Q,12,0)&amp;IF(SOURCE!$X$2-LEN(VLOOKUP(A405,SOURCE!C:Q,12,0))&gt;=0,REPT(" ",SOURCE!$X$2-LEN(VLOOKUP(A405,SOURCE!C:Q,12,0))),"")&amp;
TEXT(A405,"???0")&amp;IF(VLOOKUP(A405,SOURCE!C:Q,13,0)="","","   "&amp;VLOOKUP(A405,SOURCE!C:Q,13,0)
)))</f>
        <v>#define ITM_SB                         402</v>
      </c>
    </row>
    <row r="406" spans="1:4">
      <c r="A406">
        <v>403</v>
      </c>
      <c r="B406" t="str">
        <f>VLOOKUP(A406,SOURCE!C:Q,12,0)</f>
        <v>ITM_FB</v>
      </c>
      <c r="D406" s="14" t="str">
        <f>IF(A406&lt;0,VLOOKUP(A406,lookups!A$1:B$25,2,0),
IF(OR(ISBLANK(A406),ISNA(B406)),
"",
"#define "&amp;
VLOOKUP(A406,SOURCE!C:Q,12,0)&amp;IF(SOURCE!$X$2-LEN(VLOOKUP(A406,SOURCE!C:Q,12,0))&gt;=0,REPT(" ",SOURCE!$X$2-LEN(VLOOKUP(A406,SOURCE!C:Q,12,0))),"")&amp;
TEXT(A406,"???0")&amp;IF(VLOOKUP(A406,SOURCE!C:Q,13,0)="","","   "&amp;VLOOKUP(A406,SOURCE!C:Q,13,0)
)))</f>
        <v>#define ITM_FB                         403</v>
      </c>
    </row>
    <row r="407" spans="1:4">
      <c r="A407">
        <v>404</v>
      </c>
      <c r="B407" t="str">
        <f>VLOOKUP(A407,SOURCE!C:Q,12,0)</f>
        <v>ITM_RL</v>
      </c>
      <c r="D407" s="14" t="str">
        <f>IF(A407&lt;0,VLOOKUP(A407,lookups!A$1:B$25,2,0),
IF(OR(ISBLANK(A407),ISNA(B407)),
"",
"#define "&amp;
VLOOKUP(A407,SOURCE!C:Q,12,0)&amp;IF(SOURCE!$X$2-LEN(VLOOKUP(A407,SOURCE!C:Q,12,0))&gt;=0,REPT(" ",SOURCE!$X$2-LEN(VLOOKUP(A407,SOURCE!C:Q,12,0))),"")&amp;
TEXT(A407,"???0")&amp;IF(VLOOKUP(A407,SOURCE!C:Q,13,0)="","","   "&amp;VLOOKUP(A407,SOURCE!C:Q,13,0)
)))</f>
        <v>#define ITM_RL                         404</v>
      </c>
    </row>
    <row r="408" spans="1:4">
      <c r="A408">
        <v>405</v>
      </c>
      <c r="B408" t="str">
        <f>VLOOKUP(A408,SOURCE!C:Q,12,0)</f>
        <v>ITM_RLC</v>
      </c>
      <c r="D408" s="14" t="str">
        <f>IF(A408&lt;0,VLOOKUP(A408,lookups!A$1:B$25,2,0),
IF(OR(ISBLANK(A408),ISNA(B408)),
"",
"#define "&amp;
VLOOKUP(A408,SOURCE!C:Q,12,0)&amp;IF(SOURCE!$X$2-LEN(VLOOKUP(A408,SOURCE!C:Q,12,0))&gt;=0,REPT(" ",SOURCE!$X$2-LEN(VLOOKUP(A408,SOURCE!C:Q,12,0))),"")&amp;
TEXT(A408,"???0")&amp;IF(VLOOKUP(A408,SOURCE!C:Q,13,0)="","","   "&amp;VLOOKUP(A408,SOURCE!C:Q,13,0)
)))</f>
        <v>#define ITM_RLC                        405</v>
      </c>
    </row>
    <row r="409" spans="1:4">
      <c r="A409">
        <v>406</v>
      </c>
      <c r="B409" t="str">
        <f>VLOOKUP(A409,SOURCE!C:Q,12,0)</f>
        <v>ITM_RR</v>
      </c>
      <c r="D409" s="14" t="str">
        <f>IF(A409&lt;0,VLOOKUP(A409,lookups!A$1:B$25,2,0),
IF(OR(ISBLANK(A409),ISNA(B409)),
"",
"#define "&amp;
VLOOKUP(A409,SOURCE!C:Q,12,0)&amp;IF(SOURCE!$X$2-LEN(VLOOKUP(A409,SOURCE!C:Q,12,0))&gt;=0,REPT(" ",SOURCE!$X$2-LEN(VLOOKUP(A409,SOURCE!C:Q,12,0))),"")&amp;
TEXT(A409,"???0")&amp;IF(VLOOKUP(A409,SOURCE!C:Q,13,0)="","","   "&amp;VLOOKUP(A409,SOURCE!C:Q,13,0)
)))</f>
        <v>#define ITM_RR                         406</v>
      </c>
    </row>
    <row r="410" spans="1:4">
      <c r="A410">
        <v>407</v>
      </c>
      <c r="B410" t="str">
        <f>VLOOKUP(A410,SOURCE!C:Q,12,0)</f>
        <v>ITM_RRC</v>
      </c>
      <c r="D410" s="14" t="str">
        <f>IF(A410&lt;0,VLOOKUP(A410,lookups!A$1:B$25,2,0),
IF(OR(ISBLANK(A410),ISNA(B410)),
"",
"#define "&amp;
VLOOKUP(A410,SOURCE!C:Q,12,0)&amp;IF(SOURCE!$X$2-LEN(VLOOKUP(A410,SOURCE!C:Q,12,0))&gt;=0,REPT(" ",SOURCE!$X$2-LEN(VLOOKUP(A410,SOURCE!C:Q,12,0))),"")&amp;
TEXT(A410,"???0")&amp;IF(VLOOKUP(A410,SOURCE!C:Q,13,0)="","","   "&amp;VLOOKUP(A410,SOURCE!C:Q,13,0)
)))</f>
        <v>#define ITM_RRC                        407</v>
      </c>
    </row>
    <row r="411" spans="1:4">
      <c r="A411">
        <v>408</v>
      </c>
      <c r="B411" t="str">
        <f>VLOOKUP(A411,SOURCE!C:Q,12,0)</f>
        <v>ITM_SL</v>
      </c>
      <c r="D411" s="14" t="str">
        <f>IF(A411&lt;0,VLOOKUP(A411,lookups!A$1:B$25,2,0),
IF(OR(ISBLANK(A411),ISNA(B411)),
"",
"#define "&amp;
VLOOKUP(A411,SOURCE!C:Q,12,0)&amp;IF(SOURCE!$X$2-LEN(VLOOKUP(A411,SOURCE!C:Q,12,0))&gt;=0,REPT(" ",SOURCE!$X$2-LEN(VLOOKUP(A411,SOURCE!C:Q,12,0))),"")&amp;
TEXT(A411,"???0")&amp;IF(VLOOKUP(A411,SOURCE!C:Q,13,0)="","","   "&amp;VLOOKUP(A411,SOURCE!C:Q,13,0)
)))</f>
        <v>#define ITM_SL                         408</v>
      </c>
    </row>
    <row r="412" spans="1:4">
      <c r="A412">
        <v>409</v>
      </c>
      <c r="B412" t="str">
        <f>VLOOKUP(A412,SOURCE!C:Q,12,0)</f>
        <v>ITM_SR</v>
      </c>
      <c r="D412" s="14" t="str">
        <f>IF(A412&lt;0,VLOOKUP(A412,lookups!A$1:B$25,2,0),
IF(OR(ISBLANK(A412),ISNA(B412)),
"",
"#define "&amp;
VLOOKUP(A412,SOURCE!C:Q,12,0)&amp;IF(SOURCE!$X$2-LEN(VLOOKUP(A412,SOURCE!C:Q,12,0))&gt;=0,REPT(" ",SOURCE!$X$2-LEN(VLOOKUP(A412,SOURCE!C:Q,12,0))),"")&amp;
TEXT(A412,"???0")&amp;IF(VLOOKUP(A412,SOURCE!C:Q,13,0)="","","   "&amp;VLOOKUP(A412,SOURCE!C:Q,13,0)
)))</f>
        <v>#define ITM_SR                         409</v>
      </c>
    </row>
    <row r="413" spans="1:4">
      <c r="A413">
        <v>410</v>
      </c>
      <c r="B413" t="str">
        <f>VLOOKUP(A413,SOURCE!C:Q,12,0)</f>
        <v>ITM_ASR</v>
      </c>
      <c r="D413" s="14" t="str">
        <f>IF(A413&lt;0,VLOOKUP(A413,lookups!A$1:B$25,2,0),
IF(OR(ISBLANK(A413),ISNA(B413)),
"",
"#define "&amp;
VLOOKUP(A413,SOURCE!C:Q,12,0)&amp;IF(SOURCE!$X$2-LEN(VLOOKUP(A413,SOURCE!C:Q,12,0))&gt;=0,REPT(" ",SOURCE!$X$2-LEN(VLOOKUP(A413,SOURCE!C:Q,12,0))),"")&amp;
TEXT(A413,"???0")&amp;IF(VLOOKUP(A413,SOURCE!C:Q,13,0)="","","   "&amp;VLOOKUP(A413,SOURCE!C:Q,13,0)
)))</f>
        <v>#define ITM_ASR                        410</v>
      </c>
    </row>
    <row r="414" spans="1:4">
      <c r="A414">
        <v>411</v>
      </c>
      <c r="B414" t="str">
        <f>VLOOKUP(A414,SOURCE!C:Q,12,0)</f>
        <v>ITM_LJ</v>
      </c>
      <c r="D414" s="14" t="str">
        <f>IF(A414&lt;0,VLOOKUP(A414,lookups!A$1:B$25,2,0),
IF(OR(ISBLANK(A414),ISNA(B414)),
"",
"#define "&amp;
VLOOKUP(A414,SOURCE!C:Q,12,0)&amp;IF(SOURCE!$X$2-LEN(VLOOKUP(A414,SOURCE!C:Q,12,0))&gt;=0,REPT(" ",SOURCE!$X$2-LEN(VLOOKUP(A414,SOURCE!C:Q,12,0))),"")&amp;
TEXT(A414,"???0")&amp;IF(VLOOKUP(A414,SOURCE!C:Q,13,0)="","","   "&amp;VLOOKUP(A414,SOURCE!C:Q,13,0)
)))</f>
        <v>#define ITM_LJ                         411</v>
      </c>
    </row>
    <row r="415" spans="1:4">
      <c r="A415">
        <v>412</v>
      </c>
      <c r="B415" t="str">
        <f>VLOOKUP(A415,SOURCE!C:Q,12,0)</f>
        <v>ITM_RJ</v>
      </c>
      <c r="D415" s="14" t="str">
        <f>IF(A415&lt;0,VLOOKUP(A415,lookups!A$1:B$25,2,0),
IF(OR(ISBLANK(A415),ISNA(B415)),
"",
"#define "&amp;
VLOOKUP(A415,SOURCE!C:Q,12,0)&amp;IF(SOURCE!$X$2-LEN(VLOOKUP(A415,SOURCE!C:Q,12,0))&gt;=0,REPT(" ",SOURCE!$X$2-LEN(VLOOKUP(A415,SOURCE!C:Q,12,0))),"")&amp;
TEXT(A415,"???0")&amp;IF(VLOOKUP(A415,SOURCE!C:Q,13,0)="","","   "&amp;VLOOKUP(A415,SOURCE!C:Q,13,0)
)))</f>
        <v>#define ITM_RJ                         412</v>
      </c>
    </row>
    <row r="416" spans="1:4">
      <c r="A416">
        <v>413</v>
      </c>
      <c r="B416" t="str">
        <f>VLOOKUP(A416,SOURCE!C:Q,12,0)</f>
        <v>ITM_MASKL</v>
      </c>
      <c r="D416" s="14" t="str">
        <f>IF(A416&lt;0,VLOOKUP(A416,lookups!A$1:B$25,2,0),
IF(OR(ISBLANK(A416),ISNA(B416)),
"",
"#define "&amp;
VLOOKUP(A416,SOURCE!C:Q,12,0)&amp;IF(SOURCE!$X$2-LEN(VLOOKUP(A416,SOURCE!C:Q,12,0))&gt;=0,REPT(" ",SOURCE!$X$2-LEN(VLOOKUP(A416,SOURCE!C:Q,12,0))),"")&amp;
TEXT(A416,"???0")&amp;IF(VLOOKUP(A416,SOURCE!C:Q,13,0)="","","   "&amp;VLOOKUP(A416,SOURCE!C:Q,13,0)
)))</f>
        <v>#define ITM_MASKL                      413</v>
      </c>
    </row>
    <row r="417" spans="1:4">
      <c r="A417">
        <v>414</v>
      </c>
      <c r="B417" t="str">
        <f>VLOOKUP(A417,SOURCE!C:Q,12,0)</f>
        <v>ITM_MASKR</v>
      </c>
      <c r="D417" s="14" t="str">
        <f>IF(A417&lt;0,VLOOKUP(A417,lookups!A$1:B$25,2,0),
IF(OR(ISBLANK(A417),ISNA(B417)),
"",
"#define "&amp;
VLOOKUP(A417,SOURCE!C:Q,12,0)&amp;IF(SOURCE!$X$2-LEN(VLOOKUP(A417,SOURCE!C:Q,12,0))&gt;=0,REPT(" ",SOURCE!$X$2-LEN(VLOOKUP(A417,SOURCE!C:Q,12,0))),"")&amp;
TEXT(A417,"???0")&amp;IF(VLOOKUP(A417,SOURCE!C:Q,13,0)="","","   "&amp;VLOOKUP(A417,SOURCE!C:Q,13,0)
)))</f>
        <v>#define ITM_MASKR                      414</v>
      </c>
    </row>
    <row r="418" spans="1:4">
      <c r="A418">
        <v>415</v>
      </c>
      <c r="B418" t="str">
        <f>VLOOKUP(A418,SOURCE!C:Q,12,0)</f>
        <v>ITM_MIRROR</v>
      </c>
      <c r="D418" s="14" t="str">
        <f>IF(A418&lt;0,VLOOKUP(A418,lookups!A$1:B$25,2,0),
IF(OR(ISBLANK(A418),ISNA(B418)),
"",
"#define "&amp;
VLOOKUP(A418,SOURCE!C:Q,12,0)&amp;IF(SOURCE!$X$2-LEN(VLOOKUP(A418,SOURCE!C:Q,12,0))&gt;=0,REPT(" ",SOURCE!$X$2-LEN(VLOOKUP(A418,SOURCE!C:Q,12,0))),"")&amp;
TEXT(A418,"???0")&amp;IF(VLOOKUP(A418,SOURCE!C:Q,13,0)="","","   "&amp;VLOOKUP(A418,SOURCE!C:Q,13,0)
)))</f>
        <v>#define ITM_MIRROR                     415</v>
      </c>
    </row>
    <row r="419" spans="1:4">
      <c r="A419">
        <v>416</v>
      </c>
      <c r="B419" t="str">
        <f>VLOOKUP(A419,SOURCE!C:Q,12,0)</f>
        <v>ITM_NUMB</v>
      </c>
      <c r="D419" s="14" t="str">
        <f>IF(A419&lt;0,VLOOKUP(A419,lookups!A$1:B$25,2,0),
IF(OR(ISBLANK(A419),ISNA(B419)),
"",
"#define "&amp;
VLOOKUP(A419,SOURCE!C:Q,12,0)&amp;IF(SOURCE!$X$2-LEN(VLOOKUP(A419,SOURCE!C:Q,12,0))&gt;=0,REPT(" ",SOURCE!$X$2-LEN(VLOOKUP(A419,SOURCE!C:Q,12,0))),"")&amp;
TEXT(A419,"???0")&amp;IF(VLOOKUP(A419,SOURCE!C:Q,13,0)="","","   "&amp;VLOOKUP(A419,SOURCE!C:Q,13,0)
)))</f>
        <v>#define ITM_NUMB                       416</v>
      </c>
    </row>
    <row r="420" spans="1:4">
      <c r="A420">
        <v>417</v>
      </c>
      <c r="B420" t="str">
        <f>VLOOKUP(A420,SOURCE!C:Q,12,0)</f>
        <v>ITM_SDL</v>
      </c>
      <c r="D420" s="14" t="str">
        <f>IF(A420&lt;0,VLOOKUP(A420,lookups!A$1:B$25,2,0),
IF(OR(ISBLANK(A420),ISNA(B420)),
"",
"#define "&amp;
VLOOKUP(A420,SOURCE!C:Q,12,0)&amp;IF(SOURCE!$X$2-LEN(VLOOKUP(A420,SOURCE!C:Q,12,0))&gt;=0,REPT(" ",SOURCE!$X$2-LEN(VLOOKUP(A420,SOURCE!C:Q,12,0))),"")&amp;
TEXT(A420,"???0")&amp;IF(VLOOKUP(A420,SOURCE!C:Q,13,0)="","","   "&amp;VLOOKUP(A420,SOURCE!C:Q,13,0)
)))</f>
        <v>#define ITM_SDL                        417</v>
      </c>
    </row>
    <row r="421" spans="1:4">
      <c r="A421">
        <v>418</v>
      </c>
      <c r="B421" t="str">
        <f>VLOOKUP(A421,SOURCE!C:Q,12,0)</f>
        <v>ITM_SDR</v>
      </c>
      <c r="D421" s="14" t="str">
        <f>IF(A421&lt;0,VLOOKUP(A421,lookups!A$1:B$25,2,0),
IF(OR(ISBLANK(A421),ISNA(B421)),
"",
"#define "&amp;
VLOOKUP(A421,SOURCE!C:Q,12,0)&amp;IF(SOURCE!$X$2-LEN(VLOOKUP(A421,SOURCE!C:Q,12,0))&gt;=0,REPT(" ",SOURCE!$X$2-LEN(VLOOKUP(A421,SOURCE!C:Q,12,0))),"")&amp;
TEXT(A421,"???0")&amp;IF(VLOOKUP(A421,SOURCE!C:Q,13,0)="","","   "&amp;VLOOKUP(A421,SOURCE!C:Q,13,0)
)))</f>
        <v>#define ITM_SDR                        418</v>
      </c>
    </row>
    <row r="422" spans="1:4">
      <c r="A422">
        <v>419</v>
      </c>
      <c r="B422" t="e">
        <f>VLOOKUP(A422,SOURCE!C:Q,12,0)</f>
        <v>#N/A</v>
      </c>
      <c r="D422" s="14" t="str">
        <f>IF(A422&lt;0,VLOOKUP(A422,lookups!A$1:B$25,2,0),
IF(OR(ISBLANK(A422),ISNA(B422)),
"",
"#define "&amp;
VLOOKUP(A422,SOURCE!C:Q,12,0)&amp;IF(SOURCE!$X$2-LEN(VLOOKUP(A422,SOURCE!C:Q,12,0))&gt;=0,REPT(" ",SOURCE!$X$2-LEN(VLOOKUP(A422,SOURCE!C:Q,12,0))),"")&amp;
TEXT(A422,"???0")&amp;IF(VLOOKUP(A422,SOURCE!C:Q,13,0)="","","   "&amp;VLOOKUP(A422,SOURCE!C:Q,13,0)
)))</f>
        <v/>
      </c>
    </row>
    <row r="423" spans="1:4">
      <c r="A423">
        <v>420</v>
      </c>
      <c r="B423" t="e">
        <f>VLOOKUP(A423,SOURCE!C:Q,12,0)</f>
        <v>#N/A</v>
      </c>
      <c r="D423" s="14" t="str">
        <f>IF(A423&lt;0,VLOOKUP(A423,lookups!A$1:B$25,2,0),
IF(OR(ISBLANK(A423),ISNA(B423)),
"",
"#define "&amp;
VLOOKUP(A423,SOURCE!C:Q,12,0)&amp;IF(SOURCE!$X$2-LEN(VLOOKUP(A423,SOURCE!C:Q,12,0))&gt;=0,REPT(" ",SOURCE!$X$2-LEN(VLOOKUP(A423,SOURCE!C:Q,12,0))),"")&amp;
TEXT(A423,"???0")&amp;IF(VLOOKUP(A423,SOURCE!C:Q,13,0)="","","   "&amp;VLOOKUP(A423,SOURCE!C:Q,13,0)
)))</f>
        <v/>
      </c>
    </row>
    <row r="424" spans="1:4">
      <c r="A424">
        <v>421</v>
      </c>
      <c r="B424" t="e">
        <f>VLOOKUP(A424,SOURCE!C:Q,12,0)</f>
        <v>#N/A</v>
      </c>
      <c r="D424" s="14" t="str">
        <f>IF(A424&lt;0,VLOOKUP(A424,lookups!A$1:B$25,2,0),
IF(OR(ISBLANK(A424),ISNA(B424)),
"",
"#define "&amp;
VLOOKUP(A424,SOURCE!C:Q,12,0)&amp;IF(SOURCE!$X$2-LEN(VLOOKUP(A424,SOURCE!C:Q,12,0))&gt;=0,REPT(" ",SOURCE!$X$2-LEN(VLOOKUP(A424,SOURCE!C:Q,12,0))),"")&amp;
TEXT(A424,"???0")&amp;IF(VLOOKUP(A424,SOURCE!C:Q,13,0)="","","   "&amp;VLOOKUP(A424,SOURCE!C:Q,13,0)
)))</f>
        <v/>
      </c>
    </row>
    <row r="425" spans="1:4">
      <c r="A425">
        <v>422</v>
      </c>
      <c r="B425" t="e">
        <f>VLOOKUP(A425,SOURCE!C:Q,12,0)</f>
        <v>#N/A</v>
      </c>
      <c r="D425" s="14" t="str">
        <f>IF(A425&lt;0,VLOOKUP(A425,lookups!A$1:B$25,2,0),
IF(OR(ISBLANK(A425),ISNA(B425)),
"",
"#define "&amp;
VLOOKUP(A425,SOURCE!C:Q,12,0)&amp;IF(SOURCE!$X$2-LEN(VLOOKUP(A425,SOURCE!C:Q,12,0))&gt;=0,REPT(" ",SOURCE!$X$2-LEN(VLOOKUP(A425,SOURCE!C:Q,12,0))),"")&amp;
TEXT(A425,"???0")&amp;IF(VLOOKUP(A425,SOURCE!C:Q,13,0)="","","   "&amp;VLOOKUP(A425,SOURCE!C:Q,13,0)
)))</f>
        <v/>
      </c>
    </row>
    <row r="426" spans="1:4">
      <c r="A426">
        <v>423</v>
      </c>
      <c r="B426" t="str">
        <f>VLOOKUP(A426,SOURCE!C:Q,12,0)</f>
        <v>ITM_SIGMAPLUS</v>
      </c>
      <c r="D426" s="14" t="str">
        <f>IF(A426&lt;0,VLOOKUP(A426,lookups!A$1:B$25,2,0),
IF(OR(ISBLANK(A426),ISNA(B426)),
"",
"#define "&amp;
VLOOKUP(A426,SOURCE!C:Q,12,0)&amp;IF(SOURCE!$X$2-LEN(VLOOKUP(A426,SOURCE!C:Q,12,0))&gt;=0,REPT(" ",SOURCE!$X$2-LEN(VLOOKUP(A426,SOURCE!C:Q,12,0))),"")&amp;
TEXT(A426,"???0")&amp;IF(VLOOKUP(A426,SOURCE!C:Q,13,0)="","","   "&amp;VLOOKUP(A426,SOURCE!C:Q,13,0)
)))</f>
        <v>#define ITM_SIGMAPLUS                  423</v>
      </c>
    </row>
    <row r="427" spans="1:4">
      <c r="A427">
        <v>424</v>
      </c>
      <c r="B427" t="str">
        <f>VLOOKUP(A427,SOURCE!C:Q,12,0)</f>
        <v>ITM_SIGMAMINUS</v>
      </c>
      <c r="D427" s="14" t="str">
        <f>IF(A427&lt;0,VLOOKUP(A427,lookups!A$1:B$25,2,0),
IF(OR(ISBLANK(A427),ISNA(B427)),
"",
"#define "&amp;
VLOOKUP(A427,SOURCE!C:Q,12,0)&amp;IF(SOURCE!$X$2-LEN(VLOOKUP(A427,SOURCE!C:Q,12,0))&gt;=0,REPT(" ",SOURCE!$X$2-LEN(VLOOKUP(A427,SOURCE!C:Q,12,0))),"")&amp;
TEXT(A427,"???0")&amp;IF(VLOOKUP(A427,SOURCE!C:Q,13,0)="","","   "&amp;VLOOKUP(A427,SOURCE!C:Q,13,0)
)))</f>
        <v>#define ITM_SIGMAMINUS                 424</v>
      </c>
    </row>
    <row r="428" spans="1:4">
      <c r="A428">
        <v>425</v>
      </c>
      <c r="B428" t="str">
        <f>VLOOKUP(A428,SOURCE!C:Q,12,0)</f>
        <v>ITM_NSIGMA</v>
      </c>
      <c r="D428" s="14" t="str">
        <f>IF(A428&lt;0,VLOOKUP(A428,lookups!A$1:B$25,2,0),
IF(OR(ISBLANK(A428),ISNA(B428)),
"",
"#define "&amp;
VLOOKUP(A428,SOURCE!C:Q,12,0)&amp;IF(SOURCE!$X$2-LEN(VLOOKUP(A428,SOURCE!C:Q,12,0))&gt;=0,REPT(" ",SOURCE!$X$2-LEN(VLOOKUP(A428,SOURCE!C:Q,12,0))),"")&amp;
TEXT(A428,"???0")&amp;IF(VLOOKUP(A428,SOURCE!C:Q,13,0)="","","   "&amp;VLOOKUP(A428,SOURCE!C:Q,13,0)
)))</f>
        <v>#define ITM_NSIGMA                     425</v>
      </c>
    </row>
    <row r="429" spans="1:4">
      <c r="A429">
        <v>426</v>
      </c>
      <c r="B429" t="str">
        <f>VLOOKUP(A429,SOURCE!C:Q,12,0)</f>
        <v>ITM_SIGMAx</v>
      </c>
      <c r="D429" s="14" t="str">
        <f>IF(A429&lt;0,VLOOKUP(A429,lookups!A$1:B$25,2,0),
IF(OR(ISBLANK(A429),ISNA(B429)),
"",
"#define "&amp;
VLOOKUP(A429,SOURCE!C:Q,12,0)&amp;IF(SOURCE!$X$2-LEN(VLOOKUP(A429,SOURCE!C:Q,12,0))&gt;=0,REPT(" ",SOURCE!$X$2-LEN(VLOOKUP(A429,SOURCE!C:Q,12,0))),"")&amp;
TEXT(A429,"???0")&amp;IF(VLOOKUP(A429,SOURCE!C:Q,13,0)="","","   "&amp;VLOOKUP(A429,SOURCE!C:Q,13,0)
)))</f>
        <v>#define ITM_SIGMAx                     426</v>
      </c>
    </row>
    <row r="430" spans="1:4">
      <c r="A430">
        <v>427</v>
      </c>
      <c r="B430" t="str">
        <f>VLOOKUP(A430,SOURCE!C:Q,12,0)</f>
        <v>ITM_SIGMAy</v>
      </c>
      <c r="D430" s="14" t="str">
        <f>IF(A430&lt;0,VLOOKUP(A430,lookups!A$1:B$25,2,0),
IF(OR(ISBLANK(A430),ISNA(B430)),
"",
"#define "&amp;
VLOOKUP(A430,SOURCE!C:Q,12,0)&amp;IF(SOURCE!$X$2-LEN(VLOOKUP(A430,SOURCE!C:Q,12,0))&gt;=0,REPT(" ",SOURCE!$X$2-LEN(VLOOKUP(A430,SOURCE!C:Q,12,0))),"")&amp;
TEXT(A430,"???0")&amp;IF(VLOOKUP(A430,SOURCE!C:Q,13,0)="","","   "&amp;VLOOKUP(A430,SOURCE!C:Q,13,0)
)))</f>
        <v>#define ITM_SIGMAy                     427</v>
      </c>
    </row>
    <row r="431" spans="1:4">
      <c r="A431">
        <v>428</v>
      </c>
      <c r="B431" t="str">
        <f>VLOOKUP(A431,SOURCE!C:Q,12,0)</f>
        <v>ITM_SIGMAx2</v>
      </c>
      <c r="D431" s="14" t="str">
        <f>IF(A431&lt;0,VLOOKUP(A431,lookups!A$1:B$25,2,0),
IF(OR(ISBLANK(A431),ISNA(B431)),
"",
"#define "&amp;
VLOOKUP(A431,SOURCE!C:Q,12,0)&amp;IF(SOURCE!$X$2-LEN(VLOOKUP(A431,SOURCE!C:Q,12,0))&gt;=0,REPT(" ",SOURCE!$X$2-LEN(VLOOKUP(A431,SOURCE!C:Q,12,0))),"")&amp;
TEXT(A431,"???0")&amp;IF(VLOOKUP(A431,SOURCE!C:Q,13,0)="","","   "&amp;VLOOKUP(A431,SOURCE!C:Q,13,0)
)))</f>
        <v>#define ITM_SIGMAx2                    428</v>
      </c>
    </row>
    <row r="432" spans="1:4">
      <c r="A432">
        <v>429</v>
      </c>
      <c r="B432" t="str">
        <f>VLOOKUP(A432,SOURCE!C:Q,12,0)</f>
        <v>ITM_SIGMAx2y</v>
      </c>
      <c r="D432" s="14" t="str">
        <f>IF(A432&lt;0,VLOOKUP(A432,lookups!A$1:B$25,2,0),
IF(OR(ISBLANK(A432),ISNA(B432)),
"",
"#define "&amp;
VLOOKUP(A432,SOURCE!C:Q,12,0)&amp;IF(SOURCE!$X$2-LEN(VLOOKUP(A432,SOURCE!C:Q,12,0))&gt;=0,REPT(" ",SOURCE!$X$2-LEN(VLOOKUP(A432,SOURCE!C:Q,12,0))),"")&amp;
TEXT(A432,"???0")&amp;IF(VLOOKUP(A432,SOURCE!C:Q,13,0)="","","   "&amp;VLOOKUP(A432,SOURCE!C:Q,13,0)
)))</f>
        <v>#define ITM_SIGMAx2y                   429</v>
      </c>
    </row>
    <row r="433" spans="1:4">
      <c r="A433">
        <v>430</v>
      </c>
      <c r="B433" t="str">
        <f>VLOOKUP(A433,SOURCE!C:Q,12,0)</f>
        <v>ITM_SIGMAy2</v>
      </c>
      <c r="D433" s="14" t="str">
        <f>IF(A433&lt;0,VLOOKUP(A433,lookups!A$1:B$25,2,0),
IF(OR(ISBLANK(A433),ISNA(B433)),
"",
"#define "&amp;
VLOOKUP(A433,SOURCE!C:Q,12,0)&amp;IF(SOURCE!$X$2-LEN(VLOOKUP(A433,SOURCE!C:Q,12,0))&gt;=0,REPT(" ",SOURCE!$X$2-LEN(VLOOKUP(A433,SOURCE!C:Q,12,0))),"")&amp;
TEXT(A433,"???0")&amp;IF(VLOOKUP(A433,SOURCE!C:Q,13,0)="","","   "&amp;VLOOKUP(A433,SOURCE!C:Q,13,0)
)))</f>
        <v>#define ITM_SIGMAy2                    430</v>
      </c>
    </row>
    <row r="434" spans="1:4">
      <c r="A434">
        <v>431</v>
      </c>
      <c r="B434" t="str">
        <f>VLOOKUP(A434,SOURCE!C:Q,12,0)</f>
        <v>ITM_SIGMAxy</v>
      </c>
      <c r="D434" s="14" t="str">
        <f>IF(A434&lt;0,VLOOKUP(A434,lookups!A$1:B$25,2,0),
IF(OR(ISBLANK(A434),ISNA(B434)),
"",
"#define "&amp;
VLOOKUP(A434,SOURCE!C:Q,12,0)&amp;IF(SOURCE!$X$2-LEN(VLOOKUP(A434,SOURCE!C:Q,12,0))&gt;=0,REPT(" ",SOURCE!$X$2-LEN(VLOOKUP(A434,SOURCE!C:Q,12,0))),"")&amp;
TEXT(A434,"???0")&amp;IF(VLOOKUP(A434,SOURCE!C:Q,13,0)="","","   "&amp;VLOOKUP(A434,SOURCE!C:Q,13,0)
)))</f>
        <v>#define ITM_SIGMAxy                    431</v>
      </c>
    </row>
    <row r="435" spans="1:4">
      <c r="A435">
        <v>432</v>
      </c>
      <c r="B435" t="str">
        <f>VLOOKUP(A435,SOURCE!C:Q,12,0)</f>
        <v>ITM_SIGMAlnxy</v>
      </c>
      <c r="D435" s="14" t="str">
        <f>IF(A435&lt;0,VLOOKUP(A435,lookups!A$1:B$25,2,0),
IF(OR(ISBLANK(A435),ISNA(B435)),
"",
"#define "&amp;
VLOOKUP(A435,SOURCE!C:Q,12,0)&amp;IF(SOURCE!$X$2-LEN(VLOOKUP(A435,SOURCE!C:Q,12,0))&gt;=0,REPT(" ",SOURCE!$X$2-LEN(VLOOKUP(A435,SOURCE!C:Q,12,0))),"")&amp;
TEXT(A435,"???0")&amp;IF(VLOOKUP(A435,SOURCE!C:Q,13,0)="","","   "&amp;VLOOKUP(A435,SOURCE!C:Q,13,0)
)))</f>
        <v>#define ITM_SIGMAlnxy                  432</v>
      </c>
    </row>
    <row r="436" spans="1:4">
      <c r="A436">
        <v>433</v>
      </c>
      <c r="B436" t="str">
        <f>VLOOKUP(A436,SOURCE!C:Q,12,0)</f>
        <v>ITM_SIGMAlnx</v>
      </c>
      <c r="D436" s="14" t="str">
        <f>IF(A436&lt;0,VLOOKUP(A436,lookups!A$1:B$25,2,0),
IF(OR(ISBLANK(A436),ISNA(B436)),
"",
"#define "&amp;
VLOOKUP(A436,SOURCE!C:Q,12,0)&amp;IF(SOURCE!$X$2-LEN(VLOOKUP(A436,SOURCE!C:Q,12,0))&gt;=0,REPT(" ",SOURCE!$X$2-LEN(VLOOKUP(A436,SOURCE!C:Q,12,0))),"")&amp;
TEXT(A436,"???0")&amp;IF(VLOOKUP(A436,SOURCE!C:Q,13,0)="","","   "&amp;VLOOKUP(A436,SOURCE!C:Q,13,0)
)))</f>
        <v>#define ITM_SIGMAlnx                   433</v>
      </c>
    </row>
    <row r="437" spans="1:4">
      <c r="A437">
        <v>434</v>
      </c>
      <c r="B437" t="str">
        <f>VLOOKUP(A437,SOURCE!C:Q,12,0)</f>
        <v>ITM_SIGMAln2x</v>
      </c>
      <c r="D437" s="14" t="str">
        <f>IF(A437&lt;0,VLOOKUP(A437,lookups!A$1:B$25,2,0),
IF(OR(ISBLANK(A437),ISNA(B437)),
"",
"#define "&amp;
VLOOKUP(A437,SOURCE!C:Q,12,0)&amp;IF(SOURCE!$X$2-LEN(VLOOKUP(A437,SOURCE!C:Q,12,0))&gt;=0,REPT(" ",SOURCE!$X$2-LEN(VLOOKUP(A437,SOURCE!C:Q,12,0))),"")&amp;
TEXT(A437,"???0")&amp;IF(VLOOKUP(A437,SOURCE!C:Q,13,0)="","","   "&amp;VLOOKUP(A437,SOURCE!C:Q,13,0)
)))</f>
        <v>#define ITM_SIGMAln2x                  434</v>
      </c>
    </row>
    <row r="438" spans="1:4">
      <c r="A438">
        <v>435</v>
      </c>
      <c r="B438" t="str">
        <f>VLOOKUP(A438,SOURCE!C:Q,12,0)</f>
        <v>ITM_SIGMAylnx</v>
      </c>
      <c r="D438" s="14" t="str">
        <f>IF(A438&lt;0,VLOOKUP(A438,lookups!A$1:B$25,2,0),
IF(OR(ISBLANK(A438),ISNA(B438)),
"",
"#define "&amp;
VLOOKUP(A438,SOURCE!C:Q,12,0)&amp;IF(SOURCE!$X$2-LEN(VLOOKUP(A438,SOURCE!C:Q,12,0))&gt;=0,REPT(" ",SOURCE!$X$2-LEN(VLOOKUP(A438,SOURCE!C:Q,12,0))),"")&amp;
TEXT(A438,"???0")&amp;IF(VLOOKUP(A438,SOURCE!C:Q,13,0)="","","   "&amp;VLOOKUP(A438,SOURCE!C:Q,13,0)
)))</f>
        <v>#define ITM_SIGMAylnx                  435</v>
      </c>
    </row>
    <row r="439" spans="1:4">
      <c r="A439">
        <v>436</v>
      </c>
      <c r="B439" t="str">
        <f>VLOOKUP(A439,SOURCE!C:Q,12,0)</f>
        <v>ITM_SIGMAlny</v>
      </c>
      <c r="D439" s="14" t="str">
        <f>IF(A439&lt;0,VLOOKUP(A439,lookups!A$1:B$25,2,0),
IF(OR(ISBLANK(A439),ISNA(B439)),
"",
"#define "&amp;
VLOOKUP(A439,SOURCE!C:Q,12,0)&amp;IF(SOURCE!$X$2-LEN(VLOOKUP(A439,SOURCE!C:Q,12,0))&gt;=0,REPT(" ",SOURCE!$X$2-LEN(VLOOKUP(A439,SOURCE!C:Q,12,0))),"")&amp;
TEXT(A439,"???0")&amp;IF(VLOOKUP(A439,SOURCE!C:Q,13,0)="","","   "&amp;VLOOKUP(A439,SOURCE!C:Q,13,0)
)))</f>
        <v>#define ITM_SIGMAlny                   436</v>
      </c>
    </row>
    <row r="440" spans="1:4">
      <c r="A440">
        <v>437</v>
      </c>
      <c r="B440" t="str">
        <f>VLOOKUP(A440,SOURCE!C:Q,12,0)</f>
        <v>ITM_SIGMAln2y</v>
      </c>
      <c r="D440" s="14" t="str">
        <f>IF(A440&lt;0,VLOOKUP(A440,lookups!A$1:B$25,2,0),
IF(OR(ISBLANK(A440),ISNA(B440)),
"",
"#define "&amp;
VLOOKUP(A440,SOURCE!C:Q,12,0)&amp;IF(SOURCE!$X$2-LEN(VLOOKUP(A440,SOURCE!C:Q,12,0))&gt;=0,REPT(" ",SOURCE!$X$2-LEN(VLOOKUP(A440,SOURCE!C:Q,12,0))),"")&amp;
TEXT(A440,"???0")&amp;IF(VLOOKUP(A440,SOURCE!C:Q,13,0)="","","   "&amp;VLOOKUP(A440,SOURCE!C:Q,13,0)
)))</f>
        <v>#define ITM_SIGMAln2y                  437</v>
      </c>
    </row>
    <row r="441" spans="1:4">
      <c r="A441">
        <v>438</v>
      </c>
      <c r="B441" t="str">
        <f>VLOOKUP(A441,SOURCE!C:Q,12,0)</f>
        <v>ITM_SIGMAxlny</v>
      </c>
      <c r="D441" s="14" t="str">
        <f>IF(A441&lt;0,VLOOKUP(A441,lookups!A$1:B$25,2,0),
IF(OR(ISBLANK(A441),ISNA(B441)),
"",
"#define "&amp;
VLOOKUP(A441,SOURCE!C:Q,12,0)&amp;IF(SOURCE!$X$2-LEN(VLOOKUP(A441,SOURCE!C:Q,12,0))&gt;=0,REPT(" ",SOURCE!$X$2-LEN(VLOOKUP(A441,SOURCE!C:Q,12,0))),"")&amp;
TEXT(A441,"???0")&amp;IF(VLOOKUP(A441,SOURCE!C:Q,13,0)="","","   "&amp;VLOOKUP(A441,SOURCE!C:Q,13,0)
)))</f>
        <v>#define ITM_SIGMAxlny                  438</v>
      </c>
    </row>
    <row r="442" spans="1:4">
      <c r="A442">
        <v>439</v>
      </c>
      <c r="B442" t="str">
        <f>VLOOKUP(A442,SOURCE!C:Q,12,0)</f>
        <v>ITM_SIGMAlnyonx</v>
      </c>
      <c r="D442" s="14" t="str">
        <f>IF(A442&lt;0,VLOOKUP(A442,lookups!A$1:B$25,2,0),
IF(OR(ISBLANK(A442),ISNA(B442)),
"",
"#define "&amp;
VLOOKUP(A442,SOURCE!C:Q,12,0)&amp;IF(SOURCE!$X$2-LEN(VLOOKUP(A442,SOURCE!C:Q,12,0))&gt;=0,REPT(" ",SOURCE!$X$2-LEN(VLOOKUP(A442,SOURCE!C:Q,12,0))),"")&amp;
TEXT(A442,"???0")&amp;IF(VLOOKUP(A442,SOURCE!C:Q,13,0)="","","   "&amp;VLOOKUP(A442,SOURCE!C:Q,13,0)
)))</f>
        <v>#define ITM_SIGMAlnyonx                439</v>
      </c>
    </row>
    <row r="443" spans="1:4">
      <c r="A443">
        <v>440</v>
      </c>
      <c r="B443" t="str">
        <f>VLOOKUP(A443,SOURCE!C:Q,12,0)</f>
        <v>ITM_SIGMAx2ony</v>
      </c>
      <c r="D443" s="14" t="str">
        <f>IF(A443&lt;0,VLOOKUP(A443,lookups!A$1:B$25,2,0),
IF(OR(ISBLANK(A443),ISNA(B443)),
"",
"#define "&amp;
VLOOKUP(A443,SOURCE!C:Q,12,0)&amp;IF(SOURCE!$X$2-LEN(VLOOKUP(A443,SOURCE!C:Q,12,0))&gt;=0,REPT(" ",SOURCE!$X$2-LEN(VLOOKUP(A443,SOURCE!C:Q,12,0))),"")&amp;
TEXT(A443,"???0")&amp;IF(VLOOKUP(A443,SOURCE!C:Q,13,0)="","","   "&amp;VLOOKUP(A443,SOURCE!C:Q,13,0)
)))</f>
        <v>#define ITM_SIGMAx2ony                 440</v>
      </c>
    </row>
    <row r="444" spans="1:4">
      <c r="A444">
        <v>441</v>
      </c>
      <c r="B444" t="str">
        <f>VLOOKUP(A444,SOURCE!C:Q,12,0)</f>
        <v>ITM_SIGMA1onx</v>
      </c>
      <c r="D444" s="14" t="str">
        <f>IF(A444&lt;0,VLOOKUP(A444,lookups!A$1:B$25,2,0),
IF(OR(ISBLANK(A444),ISNA(B444)),
"",
"#define "&amp;
VLOOKUP(A444,SOURCE!C:Q,12,0)&amp;IF(SOURCE!$X$2-LEN(VLOOKUP(A444,SOURCE!C:Q,12,0))&gt;=0,REPT(" ",SOURCE!$X$2-LEN(VLOOKUP(A444,SOURCE!C:Q,12,0))),"")&amp;
TEXT(A444,"???0")&amp;IF(VLOOKUP(A444,SOURCE!C:Q,13,0)="","","   "&amp;VLOOKUP(A444,SOURCE!C:Q,13,0)
)))</f>
        <v>#define ITM_SIGMA1onx                  441</v>
      </c>
    </row>
    <row r="445" spans="1:4">
      <c r="A445">
        <v>442</v>
      </c>
      <c r="B445" t="str">
        <f>VLOOKUP(A445,SOURCE!C:Q,12,0)</f>
        <v>ITM_SIGMA1onx2</v>
      </c>
      <c r="D445" s="14" t="str">
        <f>IF(A445&lt;0,VLOOKUP(A445,lookups!A$1:B$25,2,0),
IF(OR(ISBLANK(A445),ISNA(B445)),
"",
"#define "&amp;
VLOOKUP(A445,SOURCE!C:Q,12,0)&amp;IF(SOURCE!$X$2-LEN(VLOOKUP(A445,SOURCE!C:Q,12,0))&gt;=0,REPT(" ",SOURCE!$X$2-LEN(VLOOKUP(A445,SOURCE!C:Q,12,0))),"")&amp;
TEXT(A445,"???0")&amp;IF(VLOOKUP(A445,SOURCE!C:Q,13,0)="","","   "&amp;VLOOKUP(A445,SOURCE!C:Q,13,0)
)))</f>
        <v>#define ITM_SIGMA1onx2                 442</v>
      </c>
    </row>
    <row r="446" spans="1:4">
      <c r="A446">
        <v>443</v>
      </c>
      <c r="B446" t="str">
        <f>VLOOKUP(A446,SOURCE!C:Q,12,0)</f>
        <v>ITM_SIGMAxony</v>
      </c>
      <c r="D446" s="14" t="str">
        <f>IF(A446&lt;0,VLOOKUP(A446,lookups!A$1:B$25,2,0),
IF(OR(ISBLANK(A446),ISNA(B446)),
"",
"#define "&amp;
VLOOKUP(A446,SOURCE!C:Q,12,0)&amp;IF(SOURCE!$X$2-LEN(VLOOKUP(A446,SOURCE!C:Q,12,0))&gt;=0,REPT(" ",SOURCE!$X$2-LEN(VLOOKUP(A446,SOURCE!C:Q,12,0))),"")&amp;
TEXT(A446,"???0")&amp;IF(VLOOKUP(A446,SOURCE!C:Q,13,0)="","","   "&amp;VLOOKUP(A446,SOURCE!C:Q,13,0)
)))</f>
        <v>#define ITM_SIGMAxony                  443</v>
      </c>
    </row>
    <row r="447" spans="1:4">
      <c r="A447">
        <v>444</v>
      </c>
      <c r="B447" t="str">
        <f>VLOOKUP(A447,SOURCE!C:Q,12,0)</f>
        <v>ITM_SIGMA1ony</v>
      </c>
      <c r="D447" s="14" t="str">
        <f>IF(A447&lt;0,VLOOKUP(A447,lookups!A$1:B$25,2,0),
IF(OR(ISBLANK(A447),ISNA(B447)),
"",
"#define "&amp;
VLOOKUP(A447,SOURCE!C:Q,12,0)&amp;IF(SOURCE!$X$2-LEN(VLOOKUP(A447,SOURCE!C:Q,12,0))&gt;=0,REPT(" ",SOURCE!$X$2-LEN(VLOOKUP(A447,SOURCE!C:Q,12,0))),"")&amp;
TEXT(A447,"???0")&amp;IF(VLOOKUP(A447,SOURCE!C:Q,13,0)="","","   "&amp;VLOOKUP(A447,SOURCE!C:Q,13,0)
)))</f>
        <v>#define ITM_SIGMA1ony                  444</v>
      </c>
    </row>
    <row r="448" spans="1:4">
      <c r="A448">
        <v>445</v>
      </c>
      <c r="B448" t="str">
        <f>VLOOKUP(A448,SOURCE!C:Q,12,0)</f>
        <v>ITM_SIGMA1ony2</v>
      </c>
      <c r="D448" s="14" t="str">
        <f>IF(A448&lt;0,VLOOKUP(A448,lookups!A$1:B$25,2,0),
IF(OR(ISBLANK(A448),ISNA(B448)),
"",
"#define "&amp;
VLOOKUP(A448,SOURCE!C:Q,12,0)&amp;IF(SOURCE!$X$2-LEN(VLOOKUP(A448,SOURCE!C:Q,12,0))&gt;=0,REPT(" ",SOURCE!$X$2-LEN(VLOOKUP(A448,SOURCE!C:Q,12,0))),"")&amp;
TEXT(A448,"???0")&amp;IF(VLOOKUP(A448,SOURCE!C:Q,13,0)="","","   "&amp;VLOOKUP(A448,SOURCE!C:Q,13,0)
)))</f>
        <v>#define ITM_SIGMA1ony2                 445</v>
      </c>
    </row>
    <row r="449" spans="1:4">
      <c r="A449">
        <v>446</v>
      </c>
      <c r="B449" t="str">
        <f>VLOOKUP(A449,SOURCE!C:Q,12,0)</f>
        <v>ITM_SIGMAx3</v>
      </c>
      <c r="D449" s="14" t="str">
        <f>IF(A449&lt;0,VLOOKUP(A449,lookups!A$1:B$25,2,0),
IF(OR(ISBLANK(A449),ISNA(B449)),
"",
"#define "&amp;
VLOOKUP(A449,SOURCE!C:Q,12,0)&amp;IF(SOURCE!$X$2-LEN(VLOOKUP(A449,SOURCE!C:Q,12,0))&gt;=0,REPT(" ",SOURCE!$X$2-LEN(VLOOKUP(A449,SOURCE!C:Q,12,0))),"")&amp;
TEXT(A449,"???0")&amp;IF(VLOOKUP(A449,SOURCE!C:Q,13,0)="","","   "&amp;VLOOKUP(A449,SOURCE!C:Q,13,0)
)))</f>
        <v>#define ITM_SIGMAx3                    446</v>
      </c>
    </row>
    <row r="450" spans="1:4">
      <c r="A450">
        <v>447</v>
      </c>
      <c r="B450" t="str">
        <f>VLOOKUP(A450,SOURCE!C:Q,12,0)</f>
        <v>ITM_SIGMAx4</v>
      </c>
      <c r="D450" s="14" t="str">
        <f>IF(A450&lt;0,VLOOKUP(A450,lookups!A$1:B$25,2,0),
IF(OR(ISBLANK(A450),ISNA(B450)),
"",
"#define "&amp;
VLOOKUP(A450,SOURCE!C:Q,12,0)&amp;IF(SOURCE!$X$2-LEN(VLOOKUP(A450,SOURCE!C:Q,12,0))&gt;=0,REPT(" ",SOURCE!$X$2-LEN(VLOOKUP(A450,SOURCE!C:Q,12,0))),"")&amp;
TEXT(A450,"???0")&amp;IF(VLOOKUP(A450,SOURCE!C:Q,13,0)="","","   "&amp;VLOOKUP(A450,SOURCE!C:Q,13,0)
)))</f>
        <v>#define ITM_SIGMAx4                    447</v>
      </c>
    </row>
    <row r="451" spans="1:4">
      <c r="A451">
        <v>448</v>
      </c>
      <c r="B451" t="e">
        <f>VLOOKUP(A451,SOURCE!C:Q,12,0)</f>
        <v>#N/A</v>
      </c>
      <c r="D451" s="14" t="str">
        <f>IF(A451&lt;0,VLOOKUP(A451,lookups!A$1:B$25,2,0),
IF(OR(ISBLANK(A451),ISNA(B451)),
"",
"#define "&amp;
VLOOKUP(A451,SOURCE!C:Q,12,0)&amp;IF(SOURCE!$X$2-LEN(VLOOKUP(A451,SOURCE!C:Q,12,0))&gt;=0,REPT(" ",SOURCE!$X$2-LEN(VLOOKUP(A451,SOURCE!C:Q,12,0))),"")&amp;
TEXT(A451,"???0")&amp;IF(VLOOKUP(A451,SOURCE!C:Q,13,0)="","","   "&amp;VLOOKUP(A451,SOURCE!C:Q,13,0)
)))</f>
        <v/>
      </c>
    </row>
    <row r="452" spans="1:4">
      <c r="A452">
        <v>449</v>
      </c>
      <c r="B452" t="e">
        <f>VLOOKUP(A452,SOURCE!C:Q,12,0)</f>
        <v>#N/A</v>
      </c>
      <c r="D452" s="14" t="str">
        <f>IF(A452&lt;0,VLOOKUP(A452,lookups!A$1:B$25,2,0),
IF(OR(ISBLANK(A452),ISNA(B452)),
"",
"#define "&amp;
VLOOKUP(A452,SOURCE!C:Q,12,0)&amp;IF(SOURCE!$X$2-LEN(VLOOKUP(A452,SOURCE!C:Q,12,0))&gt;=0,REPT(" ",SOURCE!$X$2-LEN(VLOOKUP(A452,SOURCE!C:Q,12,0))),"")&amp;
TEXT(A452,"???0")&amp;IF(VLOOKUP(A452,SOURCE!C:Q,13,0)="","","   "&amp;VLOOKUP(A452,SOURCE!C:Q,13,0)
)))</f>
        <v/>
      </c>
    </row>
    <row r="453" spans="1:4">
      <c r="A453">
        <v>450</v>
      </c>
      <c r="B453" t="e">
        <f>VLOOKUP(A453,SOURCE!C:Q,12,0)</f>
        <v>#N/A</v>
      </c>
      <c r="D453" s="14" t="str">
        <f>IF(A453&lt;0,VLOOKUP(A453,lookups!A$1:B$25,2,0),
IF(OR(ISBLANK(A453),ISNA(B453)),
"",
"#define "&amp;
VLOOKUP(A453,SOURCE!C:Q,12,0)&amp;IF(SOURCE!$X$2-LEN(VLOOKUP(A453,SOURCE!C:Q,12,0))&gt;=0,REPT(" ",SOURCE!$X$2-LEN(VLOOKUP(A453,SOURCE!C:Q,12,0))),"")&amp;
TEXT(A453,"???0")&amp;IF(VLOOKUP(A453,SOURCE!C:Q,13,0)="","","   "&amp;VLOOKUP(A453,SOURCE!C:Q,13,0)
)))</f>
        <v/>
      </c>
    </row>
    <row r="454" spans="1:4">
      <c r="A454">
        <v>451</v>
      </c>
      <c r="B454" t="e">
        <f>VLOOKUP(A454,SOURCE!C:Q,12,0)</f>
        <v>#N/A</v>
      </c>
      <c r="D454" s="14" t="str">
        <f>IF(A454&lt;0,VLOOKUP(A454,lookups!A$1:B$25,2,0),
IF(OR(ISBLANK(A454),ISNA(B454)),
"",
"#define "&amp;
VLOOKUP(A454,SOURCE!C:Q,12,0)&amp;IF(SOURCE!$X$2-LEN(VLOOKUP(A454,SOURCE!C:Q,12,0))&gt;=0,REPT(" ",SOURCE!$X$2-LEN(VLOOKUP(A454,SOURCE!C:Q,12,0))),"")&amp;
TEXT(A454,"???0")&amp;IF(VLOOKUP(A454,SOURCE!C:Q,13,0)="","","   "&amp;VLOOKUP(A454,SOURCE!C:Q,13,0)
)))</f>
        <v/>
      </c>
    </row>
    <row r="455" spans="1:4">
      <c r="A455">
        <v>452</v>
      </c>
      <c r="B455" t="e">
        <f>VLOOKUP(A455,SOURCE!C:Q,12,0)</f>
        <v>#N/A</v>
      </c>
      <c r="D455" s="14" t="str">
        <f>IF(A455&lt;0,VLOOKUP(A455,lookups!A$1:B$25,2,0),
IF(OR(ISBLANK(A455),ISNA(B455)),
"",
"#define "&amp;
VLOOKUP(A455,SOURCE!C:Q,12,0)&amp;IF(SOURCE!$X$2-LEN(VLOOKUP(A455,SOURCE!C:Q,12,0))&gt;=0,REPT(" ",SOURCE!$X$2-LEN(VLOOKUP(A455,SOURCE!C:Q,12,0))),"")&amp;
TEXT(A455,"???0")&amp;IF(VLOOKUP(A455,SOURCE!C:Q,13,0)="","","   "&amp;VLOOKUP(A455,SOURCE!C:Q,13,0)
)))</f>
        <v/>
      </c>
    </row>
    <row r="456" spans="1:4">
      <c r="A456">
        <v>453</v>
      </c>
      <c r="B456" t="str">
        <f>VLOOKUP(A456,SOURCE!C:Q,12,0)</f>
        <v>SFL_USB</v>
      </c>
      <c r="D456" s="14" t="str">
        <f>IF(A456&lt;0,VLOOKUP(A456,lookups!A$1:B$25,2,0),
IF(OR(ISBLANK(A456),ISNA(B456)),
"",
"#define "&amp;
VLOOKUP(A456,SOURCE!C:Q,12,0)&amp;IF(SOURCE!$X$2-LEN(VLOOKUP(A456,SOURCE!C:Q,12,0))&gt;=0,REPT(" ",SOURCE!$X$2-LEN(VLOOKUP(A456,SOURCE!C:Q,12,0))),"")&amp;
TEXT(A456,"???0")&amp;IF(VLOOKUP(A456,SOURCE!C:Q,13,0)="","","   "&amp;VLOOKUP(A456,SOURCE!C:Q,13,0)
)))</f>
        <v>#define SFL_USB                        453</v>
      </c>
    </row>
    <row r="457" spans="1:4">
      <c r="A457">
        <v>454</v>
      </c>
      <c r="B457" t="str">
        <f>VLOOKUP(A457,SOURCE!C:Q,12,0)</f>
        <v>SFL_TDM24</v>
      </c>
      <c r="D457" s="14" t="str">
        <f>IF(A457&lt;0,VLOOKUP(A457,lookups!A$1:B$25,2,0),
IF(OR(ISBLANK(A457),ISNA(B457)),
"",
"#define "&amp;
VLOOKUP(A457,SOURCE!C:Q,12,0)&amp;IF(SOURCE!$X$2-LEN(VLOOKUP(A457,SOURCE!C:Q,12,0))&gt;=0,REPT(" ",SOURCE!$X$2-LEN(VLOOKUP(A457,SOURCE!C:Q,12,0))),"")&amp;
TEXT(A457,"???0")&amp;IF(VLOOKUP(A457,SOURCE!C:Q,13,0)="","","   "&amp;VLOOKUP(A457,SOURCE!C:Q,13,0)
)))</f>
        <v>#define SFL_TDM24                      454</v>
      </c>
    </row>
    <row r="458" spans="1:4">
      <c r="A458">
        <v>455</v>
      </c>
      <c r="B458" t="str">
        <f>VLOOKUP(A458,SOURCE!C:Q,12,0)</f>
        <v>SFL_YMD</v>
      </c>
      <c r="D458" s="14" t="str">
        <f>IF(A458&lt;0,VLOOKUP(A458,lookups!A$1:B$25,2,0),
IF(OR(ISBLANK(A458),ISNA(B458)),
"",
"#define "&amp;
VLOOKUP(A458,SOURCE!C:Q,12,0)&amp;IF(SOURCE!$X$2-LEN(VLOOKUP(A458,SOURCE!C:Q,12,0))&gt;=0,REPT(" ",SOURCE!$X$2-LEN(VLOOKUP(A458,SOURCE!C:Q,12,0))),"")&amp;
TEXT(A458,"???0")&amp;IF(VLOOKUP(A458,SOURCE!C:Q,13,0)="","","   "&amp;VLOOKUP(A458,SOURCE!C:Q,13,0)
)))</f>
        <v>#define SFL_YMD                        455</v>
      </c>
    </row>
    <row r="459" spans="1:4">
      <c r="A459">
        <v>456</v>
      </c>
      <c r="B459" t="str">
        <f>VLOOKUP(A459,SOURCE!C:Q,12,0)</f>
        <v>SFL_DMY</v>
      </c>
      <c r="D459" s="14" t="str">
        <f>IF(A459&lt;0,VLOOKUP(A459,lookups!A$1:B$25,2,0),
IF(OR(ISBLANK(A459),ISNA(B459)),
"",
"#define "&amp;
VLOOKUP(A459,SOURCE!C:Q,12,0)&amp;IF(SOURCE!$X$2-LEN(VLOOKUP(A459,SOURCE!C:Q,12,0))&gt;=0,REPT(" ",SOURCE!$X$2-LEN(VLOOKUP(A459,SOURCE!C:Q,12,0))),"")&amp;
TEXT(A459,"???0")&amp;IF(VLOOKUP(A459,SOURCE!C:Q,13,0)="","","   "&amp;VLOOKUP(A459,SOURCE!C:Q,13,0)
)))</f>
        <v>#define SFL_DMY                        456</v>
      </c>
    </row>
    <row r="460" spans="1:4">
      <c r="A460">
        <v>457</v>
      </c>
      <c r="B460" t="str">
        <f>VLOOKUP(A460,SOURCE!C:Q,12,0)</f>
        <v>SFL_MDY</v>
      </c>
      <c r="D460" s="14" t="str">
        <f>IF(A460&lt;0,VLOOKUP(A460,lookups!A$1:B$25,2,0),
IF(OR(ISBLANK(A460),ISNA(B460)),
"",
"#define "&amp;
VLOOKUP(A460,SOURCE!C:Q,12,0)&amp;IF(SOURCE!$X$2-LEN(VLOOKUP(A460,SOURCE!C:Q,12,0))&gt;=0,REPT(" ",SOURCE!$X$2-LEN(VLOOKUP(A460,SOURCE!C:Q,12,0))),"")&amp;
TEXT(A460,"???0")&amp;IF(VLOOKUP(A460,SOURCE!C:Q,13,0)="","","   "&amp;VLOOKUP(A460,SOURCE!C:Q,13,0)
)))</f>
        <v>#define SFL_MDY                        457</v>
      </c>
    </row>
    <row r="461" spans="1:4">
      <c r="A461">
        <v>458</v>
      </c>
      <c r="B461" t="str">
        <f>VLOOKUP(A461,SOURCE!C:Q,12,0)</f>
        <v>SFL_CPXRES</v>
      </c>
      <c r="D461" s="14" t="str">
        <f>IF(A461&lt;0,VLOOKUP(A461,lookups!A$1:B$25,2,0),
IF(OR(ISBLANK(A461),ISNA(B461)),
"",
"#define "&amp;
VLOOKUP(A461,SOURCE!C:Q,12,0)&amp;IF(SOURCE!$X$2-LEN(VLOOKUP(A461,SOURCE!C:Q,12,0))&gt;=0,REPT(" ",SOURCE!$X$2-LEN(VLOOKUP(A461,SOURCE!C:Q,12,0))),"")&amp;
TEXT(A461,"???0")&amp;IF(VLOOKUP(A461,SOURCE!C:Q,13,0)="","","   "&amp;VLOOKUP(A461,SOURCE!C:Q,13,0)
)))</f>
        <v>#define SFL_CPXRES                     458</v>
      </c>
    </row>
    <row r="462" spans="1:4">
      <c r="A462">
        <v>459</v>
      </c>
      <c r="B462" t="str">
        <f>VLOOKUP(A462,SOURCE!C:Q,12,0)</f>
        <v>SFL_CPXj</v>
      </c>
      <c r="D462" s="14" t="str">
        <f>IF(A462&lt;0,VLOOKUP(A462,lookups!A$1:B$25,2,0),
IF(OR(ISBLANK(A462),ISNA(B462)),
"",
"#define "&amp;
VLOOKUP(A462,SOURCE!C:Q,12,0)&amp;IF(SOURCE!$X$2-LEN(VLOOKUP(A462,SOURCE!C:Q,12,0))&gt;=0,REPT(" ",SOURCE!$X$2-LEN(VLOOKUP(A462,SOURCE!C:Q,12,0))),"")&amp;
TEXT(A462,"???0")&amp;IF(VLOOKUP(A462,SOURCE!C:Q,13,0)="","","   "&amp;VLOOKUP(A462,SOURCE!C:Q,13,0)
)))</f>
        <v>#define SFL_CPXj                       459</v>
      </c>
    </row>
    <row r="463" spans="1:4">
      <c r="A463">
        <v>460</v>
      </c>
      <c r="B463" t="str">
        <f>VLOOKUP(A463,SOURCE!C:Q,12,0)</f>
        <v>SFL_POLAR</v>
      </c>
      <c r="D463" s="14" t="str">
        <f>IF(A463&lt;0,VLOOKUP(A463,lookups!A$1:B$25,2,0),
IF(OR(ISBLANK(A463),ISNA(B463)),
"",
"#define "&amp;
VLOOKUP(A463,SOURCE!C:Q,12,0)&amp;IF(SOURCE!$X$2-LEN(VLOOKUP(A463,SOURCE!C:Q,12,0))&gt;=0,REPT(" ",SOURCE!$X$2-LEN(VLOOKUP(A463,SOURCE!C:Q,12,0))),"")&amp;
TEXT(A463,"???0")&amp;IF(VLOOKUP(A463,SOURCE!C:Q,13,0)="","","   "&amp;VLOOKUP(A463,SOURCE!C:Q,13,0)
)))</f>
        <v>#define SFL_POLAR                      460</v>
      </c>
    </row>
    <row r="464" spans="1:4">
      <c r="A464">
        <v>461</v>
      </c>
      <c r="B464" t="str">
        <f>VLOOKUP(A464,SOURCE!C:Q,12,0)</f>
        <v>SFL_FRACT</v>
      </c>
      <c r="D464" s="14" t="str">
        <f>IF(A464&lt;0,VLOOKUP(A464,lookups!A$1:B$25,2,0),
IF(OR(ISBLANK(A464),ISNA(B464)),
"",
"#define "&amp;
VLOOKUP(A464,SOURCE!C:Q,12,0)&amp;IF(SOURCE!$X$2-LEN(VLOOKUP(A464,SOURCE!C:Q,12,0))&gt;=0,REPT(" ",SOURCE!$X$2-LEN(VLOOKUP(A464,SOURCE!C:Q,12,0))),"")&amp;
TEXT(A464,"???0")&amp;IF(VLOOKUP(A464,SOURCE!C:Q,13,0)="","","   "&amp;VLOOKUP(A464,SOURCE!C:Q,13,0)
)))</f>
        <v>#define SFL_FRACT                      461</v>
      </c>
    </row>
    <row r="465" spans="1:4">
      <c r="A465">
        <v>462</v>
      </c>
      <c r="B465" t="str">
        <f>VLOOKUP(A465,SOURCE!C:Q,12,0)</f>
        <v>SFL_PROPFR</v>
      </c>
      <c r="D465" s="14" t="str">
        <f>IF(A465&lt;0,VLOOKUP(A465,lookups!A$1:B$25,2,0),
IF(OR(ISBLANK(A465),ISNA(B465)),
"",
"#define "&amp;
VLOOKUP(A465,SOURCE!C:Q,12,0)&amp;IF(SOURCE!$X$2-LEN(VLOOKUP(A465,SOURCE!C:Q,12,0))&gt;=0,REPT(" ",SOURCE!$X$2-LEN(VLOOKUP(A465,SOURCE!C:Q,12,0))),"")&amp;
TEXT(A465,"???0")&amp;IF(VLOOKUP(A465,SOURCE!C:Q,13,0)="","","   "&amp;VLOOKUP(A465,SOURCE!C:Q,13,0)
)))</f>
        <v>#define SFL_PROPFR                     462</v>
      </c>
    </row>
    <row r="466" spans="1:4">
      <c r="A466">
        <v>463</v>
      </c>
      <c r="B466" t="str">
        <f>VLOOKUP(A466,SOURCE!C:Q,12,0)</f>
        <v>SFL_DENANY</v>
      </c>
      <c r="D466" s="14" t="str">
        <f>IF(A466&lt;0,VLOOKUP(A466,lookups!A$1:B$25,2,0),
IF(OR(ISBLANK(A466),ISNA(B466)),
"",
"#define "&amp;
VLOOKUP(A466,SOURCE!C:Q,12,0)&amp;IF(SOURCE!$X$2-LEN(VLOOKUP(A466,SOURCE!C:Q,12,0))&gt;=0,REPT(" ",SOURCE!$X$2-LEN(VLOOKUP(A466,SOURCE!C:Q,12,0))),"")&amp;
TEXT(A466,"???0")&amp;IF(VLOOKUP(A466,SOURCE!C:Q,13,0)="","","   "&amp;VLOOKUP(A466,SOURCE!C:Q,13,0)
)))</f>
        <v>#define SFL_DENANY                     463</v>
      </c>
    </row>
    <row r="467" spans="1:4">
      <c r="A467">
        <v>464</v>
      </c>
      <c r="B467" t="str">
        <f>VLOOKUP(A467,SOURCE!C:Q,12,0)</f>
        <v>SFL_DENFIX</v>
      </c>
      <c r="D467" s="14" t="str">
        <f>IF(A467&lt;0,VLOOKUP(A467,lookups!A$1:B$25,2,0),
IF(OR(ISBLANK(A467),ISNA(B467)),
"",
"#define "&amp;
VLOOKUP(A467,SOURCE!C:Q,12,0)&amp;IF(SOURCE!$X$2-LEN(VLOOKUP(A467,SOURCE!C:Q,12,0))&gt;=0,REPT(" ",SOURCE!$X$2-LEN(VLOOKUP(A467,SOURCE!C:Q,12,0))),"")&amp;
TEXT(A467,"???0")&amp;IF(VLOOKUP(A467,SOURCE!C:Q,13,0)="","","   "&amp;VLOOKUP(A467,SOURCE!C:Q,13,0)
)))</f>
        <v>#define SFL_DENFIX                     464</v>
      </c>
    </row>
    <row r="468" spans="1:4">
      <c r="A468">
        <v>465</v>
      </c>
      <c r="B468" t="str">
        <f>VLOOKUP(A468,SOURCE!C:Q,12,0)</f>
        <v>SFL_CARRY</v>
      </c>
      <c r="D468" s="14" t="str">
        <f>IF(A468&lt;0,VLOOKUP(A468,lookups!A$1:B$25,2,0),
IF(OR(ISBLANK(A468),ISNA(B468)),
"",
"#define "&amp;
VLOOKUP(A468,SOURCE!C:Q,12,0)&amp;IF(SOURCE!$X$2-LEN(VLOOKUP(A468,SOURCE!C:Q,12,0))&gt;=0,REPT(" ",SOURCE!$X$2-LEN(VLOOKUP(A468,SOURCE!C:Q,12,0))),"")&amp;
TEXT(A468,"???0")&amp;IF(VLOOKUP(A468,SOURCE!C:Q,13,0)="","","   "&amp;VLOOKUP(A468,SOURCE!C:Q,13,0)
)))</f>
        <v>#define SFL_CARRY                      465</v>
      </c>
    </row>
    <row r="469" spans="1:4">
      <c r="A469">
        <v>466</v>
      </c>
      <c r="B469" t="str">
        <f>VLOOKUP(A469,SOURCE!C:Q,12,0)</f>
        <v>SFL_OVERFL</v>
      </c>
      <c r="D469" s="14" t="str">
        <f>IF(A469&lt;0,VLOOKUP(A469,lookups!A$1:B$25,2,0),
IF(OR(ISBLANK(A469),ISNA(B469)),
"",
"#define "&amp;
VLOOKUP(A469,SOURCE!C:Q,12,0)&amp;IF(SOURCE!$X$2-LEN(VLOOKUP(A469,SOURCE!C:Q,12,0))&gt;=0,REPT(" ",SOURCE!$X$2-LEN(VLOOKUP(A469,SOURCE!C:Q,12,0))),"")&amp;
TEXT(A469,"???0")&amp;IF(VLOOKUP(A469,SOURCE!C:Q,13,0)="","","   "&amp;VLOOKUP(A469,SOURCE!C:Q,13,0)
)))</f>
        <v>#define SFL_OVERFL                     466</v>
      </c>
    </row>
    <row r="470" spans="1:4">
      <c r="A470">
        <v>467</v>
      </c>
      <c r="B470" t="str">
        <f>VLOOKUP(A470,SOURCE!C:Q,12,0)</f>
        <v>SFL_LEAD0</v>
      </c>
      <c r="D470" s="14" t="str">
        <f>IF(A470&lt;0,VLOOKUP(A470,lookups!A$1:B$25,2,0),
IF(OR(ISBLANK(A470),ISNA(B470)),
"",
"#define "&amp;
VLOOKUP(A470,SOURCE!C:Q,12,0)&amp;IF(SOURCE!$X$2-LEN(VLOOKUP(A470,SOURCE!C:Q,12,0))&gt;=0,REPT(" ",SOURCE!$X$2-LEN(VLOOKUP(A470,SOURCE!C:Q,12,0))),"")&amp;
TEXT(A470,"???0")&amp;IF(VLOOKUP(A470,SOURCE!C:Q,13,0)="","","   "&amp;VLOOKUP(A470,SOURCE!C:Q,13,0)
)))</f>
        <v>#define SFL_LEAD0                      467</v>
      </c>
    </row>
    <row r="471" spans="1:4">
      <c r="A471">
        <v>468</v>
      </c>
      <c r="B471" t="str">
        <f>VLOOKUP(A471,SOURCE!C:Q,12,0)</f>
        <v>SFL_ALPHA</v>
      </c>
      <c r="D471" s="14" t="str">
        <f>IF(A471&lt;0,VLOOKUP(A471,lookups!A$1:B$25,2,0),
IF(OR(ISBLANK(A471),ISNA(B471)),
"",
"#define "&amp;
VLOOKUP(A471,SOURCE!C:Q,12,0)&amp;IF(SOURCE!$X$2-LEN(VLOOKUP(A471,SOURCE!C:Q,12,0))&gt;=0,REPT(" ",SOURCE!$X$2-LEN(VLOOKUP(A471,SOURCE!C:Q,12,0))),"")&amp;
TEXT(A471,"???0")&amp;IF(VLOOKUP(A471,SOURCE!C:Q,13,0)="","","   "&amp;VLOOKUP(A471,SOURCE!C:Q,13,0)
)))</f>
        <v>#define SFL_ALPHA                      468</v>
      </c>
    </row>
    <row r="472" spans="1:4">
      <c r="A472">
        <v>469</v>
      </c>
      <c r="B472" t="str">
        <f>VLOOKUP(A472,SOURCE!C:Q,12,0)</f>
        <v>SFL_alphaCAP</v>
      </c>
      <c r="D472" s="14" t="str">
        <f>IF(A472&lt;0,VLOOKUP(A472,lookups!A$1:B$25,2,0),
IF(OR(ISBLANK(A472),ISNA(B472)),
"",
"#define "&amp;
VLOOKUP(A472,SOURCE!C:Q,12,0)&amp;IF(SOURCE!$X$2-LEN(VLOOKUP(A472,SOURCE!C:Q,12,0))&gt;=0,REPT(" ",SOURCE!$X$2-LEN(VLOOKUP(A472,SOURCE!C:Q,12,0))),"")&amp;
TEXT(A472,"???0")&amp;IF(VLOOKUP(A472,SOURCE!C:Q,13,0)="","","   "&amp;VLOOKUP(A472,SOURCE!C:Q,13,0)
)))</f>
        <v>#define SFL_alphaCAP                   469</v>
      </c>
    </row>
    <row r="473" spans="1:4">
      <c r="A473">
        <v>470</v>
      </c>
      <c r="B473" t="str">
        <f>VLOOKUP(A473,SOURCE!C:Q,12,0)</f>
        <v>SFL_RUNTIM</v>
      </c>
      <c r="D473" s="14" t="str">
        <f>IF(A473&lt;0,VLOOKUP(A473,lookups!A$1:B$25,2,0),
IF(OR(ISBLANK(A473),ISNA(B473)),
"",
"#define "&amp;
VLOOKUP(A473,SOURCE!C:Q,12,0)&amp;IF(SOURCE!$X$2-LEN(VLOOKUP(A473,SOURCE!C:Q,12,0))&gt;=0,REPT(" ",SOURCE!$X$2-LEN(VLOOKUP(A473,SOURCE!C:Q,12,0))),"")&amp;
TEXT(A473,"???0")&amp;IF(VLOOKUP(A473,SOURCE!C:Q,13,0)="","","   "&amp;VLOOKUP(A473,SOURCE!C:Q,13,0)
)))</f>
        <v>#define SFL_RUNTIM                     470</v>
      </c>
    </row>
    <row r="474" spans="1:4">
      <c r="A474">
        <v>471</v>
      </c>
      <c r="B474" t="str">
        <f>VLOOKUP(A474,SOURCE!C:Q,12,0)</f>
        <v>SFL_RUNIO</v>
      </c>
      <c r="D474" s="14" t="str">
        <f>IF(A474&lt;0,VLOOKUP(A474,lookups!A$1:B$25,2,0),
IF(OR(ISBLANK(A474),ISNA(B474)),
"",
"#define "&amp;
VLOOKUP(A474,SOURCE!C:Q,12,0)&amp;IF(SOURCE!$X$2-LEN(VLOOKUP(A474,SOURCE!C:Q,12,0))&gt;=0,REPT(" ",SOURCE!$X$2-LEN(VLOOKUP(A474,SOURCE!C:Q,12,0))),"")&amp;
TEXT(A474,"???0")&amp;IF(VLOOKUP(A474,SOURCE!C:Q,13,0)="","","   "&amp;VLOOKUP(A474,SOURCE!C:Q,13,0)
)))</f>
        <v>#define SFL_RUNIO                      471</v>
      </c>
    </row>
    <row r="475" spans="1:4">
      <c r="A475">
        <v>472</v>
      </c>
      <c r="B475" t="str">
        <f>VLOOKUP(A475,SOURCE!C:Q,12,0)</f>
        <v>SFL_PRINT</v>
      </c>
      <c r="D475" s="14" t="str">
        <f>IF(A475&lt;0,VLOOKUP(A475,lookups!A$1:B$25,2,0),
IF(OR(ISBLANK(A475),ISNA(B475)),
"",
"#define "&amp;
VLOOKUP(A475,SOURCE!C:Q,12,0)&amp;IF(SOURCE!$X$2-LEN(VLOOKUP(A475,SOURCE!C:Q,12,0))&gt;=0,REPT(" ",SOURCE!$X$2-LEN(VLOOKUP(A475,SOURCE!C:Q,12,0))),"")&amp;
TEXT(A475,"???0")&amp;IF(VLOOKUP(A475,SOURCE!C:Q,13,0)="","","   "&amp;VLOOKUP(A475,SOURCE!C:Q,13,0)
)))</f>
        <v>#define SFL_PRINT                      472</v>
      </c>
    </row>
    <row r="476" spans="1:4">
      <c r="A476">
        <v>473</v>
      </c>
      <c r="B476" t="str">
        <f>VLOOKUP(A476,SOURCE!C:Q,12,0)</f>
        <v>SFL_TRACE</v>
      </c>
      <c r="D476" s="14" t="str">
        <f>IF(A476&lt;0,VLOOKUP(A476,lookups!A$1:B$25,2,0),
IF(OR(ISBLANK(A476),ISNA(B476)),
"",
"#define "&amp;
VLOOKUP(A476,SOURCE!C:Q,12,0)&amp;IF(SOURCE!$X$2-LEN(VLOOKUP(A476,SOURCE!C:Q,12,0))&gt;=0,REPT(" ",SOURCE!$X$2-LEN(VLOOKUP(A476,SOURCE!C:Q,12,0))),"")&amp;
TEXT(A476,"???0")&amp;IF(VLOOKUP(A476,SOURCE!C:Q,13,0)="","","   "&amp;VLOOKUP(A476,SOURCE!C:Q,13,0)
)))</f>
        <v>#define SFL_TRACE                      473</v>
      </c>
    </row>
    <row r="477" spans="1:4">
      <c r="A477">
        <v>474</v>
      </c>
      <c r="B477" t="str">
        <f>VLOOKUP(A477,SOURCE!C:Q,12,0)</f>
        <v>SFL_USER</v>
      </c>
      <c r="D477" s="14" t="str">
        <f>IF(A477&lt;0,VLOOKUP(A477,lookups!A$1:B$25,2,0),
IF(OR(ISBLANK(A477),ISNA(B477)),
"",
"#define "&amp;
VLOOKUP(A477,SOURCE!C:Q,12,0)&amp;IF(SOURCE!$X$2-LEN(VLOOKUP(A477,SOURCE!C:Q,12,0))&gt;=0,REPT(" ",SOURCE!$X$2-LEN(VLOOKUP(A477,SOURCE!C:Q,12,0))),"")&amp;
TEXT(A477,"???0")&amp;IF(VLOOKUP(A477,SOURCE!C:Q,13,0)="","","   "&amp;VLOOKUP(A477,SOURCE!C:Q,13,0)
)))</f>
        <v>#define SFL_USER                       474</v>
      </c>
    </row>
    <row r="478" spans="1:4">
      <c r="A478">
        <v>475</v>
      </c>
      <c r="B478" t="str">
        <f>VLOOKUP(A478,SOURCE!C:Q,12,0)</f>
        <v>SFL_LOWBAT</v>
      </c>
      <c r="D478" s="14" t="str">
        <f>IF(A478&lt;0,VLOOKUP(A478,lookups!A$1:B$25,2,0),
IF(OR(ISBLANK(A478),ISNA(B478)),
"",
"#define "&amp;
VLOOKUP(A478,SOURCE!C:Q,12,0)&amp;IF(SOURCE!$X$2-LEN(VLOOKUP(A478,SOURCE!C:Q,12,0))&gt;=0,REPT(" ",SOURCE!$X$2-LEN(VLOOKUP(A478,SOURCE!C:Q,12,0))),"")&amp;
TEXT(A478,"???0")&amp;IF(VLOOKUP(A478,SOURCE!C:Q,13,0)="","","   "&amp;VLOOKUP(A478,SOURCE!C:Q,13,0)
)))</f>
        <v>#define SFL_LOWBAT                     475</v>
      </c>
    </row>
    <row r="479" spans="1:4">
      <c r="A479">
        <v>476</v>
      </c>
      <c r="B479" t="str">
        <f>VLOOKUP(A479,SOURCE!C:Q,12,0)</f>
        <v>SFL_SLOW</v>
      </c>
      <c r="D479" s="14" t="str">
        <f>IF(A479&lt;0,VLOOKUP(A479,lookups!A$1:B$25,2,0),
IF(OR(ISBLANK(A479),ISNA(B479)),
"",
"#define "&amp;
VLOOKUP(A479,SOURCE!C:Q,12,0)&amp;IF(SOURCE!$X$2-LEN(VLOOKUP(A479,SOURCE!C:Q,12,0))&gt;=0,REPT(" ",SOURCE!$X$2-LEN(VLOOKUP(A479,SOURCE!C:Q,12,0))),"")&amp;
TEXT(A479,"???0")&amp;IF(VLOOKUP(A479,SOURCE!C:Q,13,0)="","","   "&amp;VLOOKUP(A479,SOURCE!C:Q,13,0)
)))</f>
        <v>#define SFL_SLOW                       476</v>
      </c>
    </row>
    <row r="480" spans="1:4">
      <c r="A480">
        <v>477</v>
      </c>
      <c r="B480" t="str">
        <f>VLOOKUP(A480,SOURCE!C:Q,12,0)</f>
        <v>SFL_SPCRES</v>
      </c>
      <c r="D480" s="14" t="str">
        <f>IF(A480&lt;0,VLOOKUP(A480,lookups!A$1:B$25,2,0),
IF(OR(ISBLANK(A480),ISNA(B480)),
"",
"#define "&amp;
VLOOKUP(A480,SOURCE!C:Q,12,0)&amp;IF(SOURCE!$X$2-LEN(VLOOKUP(A480,SOURCE!C:Q,12,0))&gt;=0,REPT(" ",SOURCE!$X$2-LEN(VLOOKUP(A480,SOURCE!C:Q,12,0))),"")&amp;
TEXT(A480,"???0")&amp;IF(VLOOKUP(A480,SOURCE!C:Q,13,0)="","","   "&amp;VLOOKUP(A480,SOURCE!C:Q,13,0)
)))</f>
        <v>#define SFL_SPCRES                     477</v>
      </c>
    </row>
    <row r="481" spans="1:4">
      <c r="A481">
        <v>478</v>
      </c>
      <c r="B481" t="str">
        <f>VLOOKUP(A481,SOURCE!C:Q,12,0)</f>
        <v>SFL_SSIZE8</v>
      </c>
      <c r="D481" s="14" t="str">
        <f>IF(A481&lt;0,VLOOKUP(A481,lookups!A$1:B$25,2,0),
IF(OR(ISBLANK(A481),ISNA(B481)),
"",
"#define "&amp;
VLOOKUP(A481,SOURCE!C:Q,12,0)&amp;IF(SOURCE!$X$2-LEN(VLOOKUP(A481,SOURCE!C:Q,12,0))&gt;=0,REPT(" ",SOURCE!$X$2-LEN(VLOOKUP(A481,SOURCE!C:Q,12,0))),"")&amp;
TEXT(A481,"???0")&amp;IF(VLOOKUP(A481,SOURCE!C:Q,13,0)="","","   "&amp;VLOOKUP(A481,SOURCE!C:Q,13,0)
)))</f>
        <v>#define SFL_SSIZE8                     478</v>
      </c>
    </row>
    <row r="482" spans="1:4">
      <c r="A482">
        <v>479</v>
      </c>
      <c r="B482" t="str">
        <f>VLOOKUP(A482,SOURCE!C:Q,12,0)</f>
        <v>SFL_QUIET</v>
      </c>
      <c r="D482" s="14" t="str">
        <f>IF(A482&lt;0,VLOOKUP(A482,lookups!A$1:B$25,2,0),
IF(OR(ISBLANK(A482),ISNA(B482)),
"",
"#define "&amp;
VLOOKUP(A482,SOURCE!C:Q,12,0)&amp;IF(SOURCE!$X$2-LEN(VLOOKUP(A482,SOURCE!C:Q,12,0))&gt;=0,REPT(" ",SOURCE!$X$2-LEN(VLOOKUP(A482,SOURCE!C:Q,12,0))),"")&amp;
TEXT(A482,"???0")&amp;IF(VLOOKUP(A482,SOURCE!C:Q,13,0)="","","   "&amp;VLOOKUP(A482,SOURCE!C:Q,13,0)
)))</f>
        <v>#define SFL_QUIET                      479</v>
      </c>
    </row>
    <row r="483" spans="1:4">
      <c r="A483">
        <v>480</v>
      </c>
      <c r="B483" t="str">
        <f>VLOOKUP(A483,SOURCE!C:Q,12,0)</f>
        <v>SFL_DECIMP</v>
      </c>
      <c r="D483" s="14" t="str">
        <f>IF(A483&lt;0,VLOOKUP(A483,lookups!A$1:B$25,2,0),
IF(OR(ISBLANK(A483),ISNA(B483)),
"",
"#define "&amp;
VLOOKUP(A483,SOURCE!C:Q,12,0)&amp;IF(SOURCE!$X$2-LEN(VLOOKUP(A483,SOURCE!C:Q,12,0))&gt;=0,REPT(" ",SOURCE!$X$2-LEN(VLOOKUP(A483,SOURCE!C:Q,12,0))),"")&amp;
TEXT(A483,"???0")&amp;IF(VLOOKUP(A483,SOURCE!C:Q,13,0)="","","   "&amp;VLOOKUP(A483,SOURCE!C:Q,13,0)
)))</f>
        <v>#define SFL_DECIMP                     480</v>
      </c>
    </row>
    <row r="484" spans="1:4">
      <c r="A484">
        <v>481</v>
      </c>
      <c r="B484" t="str">
        <f>VLOOKUP(A484,SOURCE!C:Q,12,0)</f>
        <v>SFL_MULTx</v>
      </c>
      <c r="D484" s="14" t="str">
        <f>IF(A484&lt;0,VLOOKUP(A484,lookups!A$1:B$25,2,0),
IF(OR(ISBLANK(A484),ISNA(B484)),
"",
"#define "&amp;
VLOOKUP(A484,SOURCE!C:Q,12,0)&amp;IF(SOURCE!$X$2-LEN(VLOOKUP(A484,SOURCE!C:Q,12,0))&gt;=0,REPT(" ",SOURCE!$X$2-LEN(VLOOKUP(A484,SOURCE!C:Q,12,0))),"")&amp;
TEXT(A484,"???0")&amp;IF(VLOOKUP(A484,SOURCE!C:Q,13,0)="","","   "&amp;VLOOKUP(A484,SOURCE!C:Q,13,0)
)))</f>
        <v>#define SFL_MULTx                      481</v>
      </c>
    </row>
    <row r="485" spans="1:4">
      <c r="A485">
        <v>482</v>
      </c>
      <c r="B485" t="str">
        <f>VLOOKUP(A485,SOURCE!C:Q,12,0)</f>
        <v>SFL_ALLENG</v>
      </c>
      <c r="D485" s="14" t="str">
        <f>IF(A485&lt;0,VLOOKUP(A485,lookups!A$1:B$25,2,0),
IF(OR(ISBLANK(A485),ISNA(B485)),
"",
"#define "&amp;
VLOOKUP(A485,SOURCE!C:Q,12,0)&amp;IF(SOURCE!$X$2-LEN(VLOOKUP(A485,SOURCE!C:Q,12,0))&gt;=0,REPT(" ",SOURCE!$X$2-LEN(VLOOKUP(A485,SOURCE!C:Q,12,0))),"")&amp;
TEXT(A485,"???0")&amp;IF(VLOOKUP(A485,SOURCE!C:Q,13,0)="","","   "&amp;VLOOKUP(A485,SOURCE!C:Q,13,0)
)))</f>
        <v>#define SFL_ALLENG                     482</v>
      </c>
    </row>
    <row r="486" spans="1:4">
      <c r="A486">
        <v>483</v>
      </c>
      <c r="B486" t="str">
        <f>VLOOKUP(A486,SOURCE!C:Q,12,0)</f>
        <v>SFL_GROW</v>
      </c>
      <c r="D486" s="14" t="str">
        <f>IF(A486&lt;0,VLOOKUP(A486,lookups!A$1:B$25,2,0),
IF(OR(ISBLANK(A486),ISNA(B486)),
"",
"#define "&amp;
VLOOKUP(A486,SOURCE!C:Q,12,0)&amp;IF(SOURCE!$X$2-LEN(VLOOKUP(A486,SOURCE!C:Q,12,0))&gt;=0,REPT(" ",SOURCE!$X$2-LEN(VLOOKUP(A486,SOURCE!C:Q,12,0))),"")&amp;
TEXT(A486,"???0")&amp;IF(VLOOKUP(A486,SOURCE!C:Q,13,0)="","","   "&amp;VLOOKUP(A486,SOURCE!C:Q,13,0)
)))</f>
        <v>#define SFL_GROW                       483</v>
      </c>
    </row>
    <row r="487" spans="1:4">
      <c r="A487">
        <v>484</v>
      </c>
      <c r="B487" t="str">
        <f>VLOOKUP(A487,SOURCE!C:Q,12,0)</f>
        <v>SFL_AUTOFF</v>
      </c>
      <c r="D487" s="14" t="str">
        <f>IF(A487&lt;0,VLOOKUP(A487,lookups!A$1:B$25,2,0),
IF(OR(ISBLANK(A487),ISNA(B487)),
"",
"#define "&amp;
VLOOKUP(A487,SOURCE!C:Q,12,0)&amp;IF(SOURCE!$X$2-LEN(VLOOKUP(A487,SOURCE!C:Q,12,0))&gt;=0,REPT(" ",SOURCE!$X$2-LEN(VLOOKUP(A487,SOURCE!C:Q,12,0))),"")&amp;
TEXT(A487,"???0")&amp;IF(VLOOKUP(A487,SOURCE!C:Q,13,0)="","","   "&amp;VLOOKUP(A487,SOURCE!C:Q,13,0)
)))</f>
        <v>#define SFL_AUTOFF                     484</v>
      </c>
    </row>
    <row r="488" spans="1:4">
      <c r="A488">
        <v>485</v>
      </c>
      <c r="B488" t="str">
        <f>VLOOKUP(A488,SOURCE!C:Q,12,0)</f>
        <v>SFL_AUTXEQ</v>
      </c>
      <c r="D488" s="14" t="str">
        <f>IF(A488&lt;0,VLOOKUP(A488,lookups!A$1:B$25,2,0),
IF(OR(ISBLANK(A488),ISNA(B488)),
"",
"#define "&amp;
VLOOKUP(A488,SOURCE!C:Q,12,0)&amp;IF(SOURCE!$X$2-LEN(VLOOKUP(A488,SOURCE!C:Q,12,0))&gt;=0,REPT(" ",SOURCE!$X$2-LEN(VLOOKUP(A488,SOURCE!C:Q,12,0))),"")&amp;
TEXT(A488,"???0")&amp;IF(VLOOKUP(A488,SOURCE!C:Q,13,0)="","","   "&amp;VLOOKUP(A488,SOURCE!C:Q,13,0)
)))</f>
        <v>#define SFL_AUTXEQ                     485</v>
      </c>
    </row>
    <row r="489" spans="1:4">
      <c r="A489">
        <v>486</v>
      </c>
      <c r="B489" t="str">
        <f>VLOOKUP(A489,SOURCE!C:Q,12,0)</f>
        <v>SFL_PRTACT</v>
      </c>
      <c r="D489" s="14" t="str">
        <f>IF(A489&lt;0,VLOOKUP(A489,lookups!A$1:B$25,2,0),
IF(OR(ISBLANK(A489),ISNA(B489)),
"",
"#define "&amp;
VLOOKUP(A489,SOURCE!C:Q,12,0)&amp;IF(SOURCE!$X$2-LEN(VLOOKUP(A489,SOURCE!C:Q,12,0))&gt;=0,REPT(" ",SOURCE!$X$2-LEN(VLOOKUP(A489,SOURCE!C:Q,12,0))),"")&amp;
TEXT(A489,"???0")&amp;IF(VLOOKUP(A489,SOURCE!C:Q,13,0)="","","   "&amp;VLOOKUP(A489,SOURCE!C:Q,13,0)
)))</f>
        <v>#define SFL_PRTACT                     486</v>
      </c>
    </row>
    <row r="490" spans="1:4">
      <c r="A490">
        <v>487</v>
      </c>
      <c r="B490" t="str">
        <f>VLOOKUP(A490,SOURCE!C:Q,12,0)</f>
        <v>SFL_NUMIN</v>
      </c>
      <c r="D490" s="14" t="str">
        <f>IF(A490&lt;0,VLOOKUP(A490,lookups!A$1:B$25,2,0),
IF(OR(ISBLANK(A490),ISNA(B490)),
"",
"#define "&amp;
VLOOKUP(A490,SOURCE!C:Q,12,0)&amp;IF(SOURCE!$X$2-LEN(VLOOKUP(A490,SOURCE!C:Q,12,0))&gt;=0,REPT(" ",SOURCE!$X$2-LEN(VLOOKUP(A490,SOURCE!C:Q,12,0))),"")&amp;
TEXT(A490,"???0")&amp;IF(VLOOKUP(A490,SOURCE!C:Q,13,0)="","","   "&amp;VLOOKUP(A490,SOURCE!C:Q,13,0)
)))</f>
        <v>#define SFL_NUMIN                      487</v>
      </c>
    </row>
    <row r="491" spans="1:4">
      <c r="A491">
        <v>488</v>
      </c>
      <c r="B491" t="str">
        <f>VLOOKUP(A491,SOURCE!C:Q,12,0)</f>
        <v>SFL_ALPIN</v>
      </c>
      <c r="D491" s="14" t="str">
        <f>IF(A491&lt;0,VLOOKUP(A491,lookups!A$1:B$25,2,0),
IF(OR(ISBLANK(A491),ISNA(B491)),
"",
"#define "&amp;
VLOOKUP(A491,SOURCE!C:Q,12,0)&amp;IF(SOURCE!$X$2-LEN(VLOOKUP(A491,SOURCE!C:Q,12,0))&gt;=0,REPT(" ",SOURCE!$X$2-LEN(VLOOKUP(A491,SOURCE!C:Q,12,0))),"")&amp;
TEXT(A491,"???0")&amp;IF(VLOOKUP(A491,SOURCE!C:Q,13,0)="","","   "&amp;VLOOKUP(A491,SOURCE!C:Q,13,0)
)))</f>
        <v>#define SFL_ALPIN                      488</v>
      </c>
    </row>
    <row r="492" spans="1:4">
      <c r="A492">
        <v>489</v>
      </c>
      <c r="B492" t="str">
        <f>VLOOKUP(A492,SOURCE!C:Q,12,0)</f>
        <v>SFL_ASLIFT</v>
      </c>
      <c r="D492" s="14" t="str">
        <f>IF(A492&lt;0,VLOOKUP(A492,lookups!A$1:B$25,2,0),
IF(OR(ISBLANK(A492),ISNA(B492)),
"",
"#define "&amp;
VLOOKUP(A492,SOURCE!C:Q,12,0)&amp;IF(SOURCE!$X$2-LEN(VLOOKUP(A492,SOURCE!C:Q,12,0))&gt;=0,REPT(" ",SOURCE!$X$2-LEN(VLOOKUP(A492,SOURCE!C:Q,12,0))),"")&amp;
TEXT(A492,"???0")&amp;IF(VLOOKUP(A492,SOURCE!C:Q,13,0)="","","   "&amp;VLOOKUP(A492,SOURCE!C:Q,13,0)
)))</f>
        <v>#define SFL_ASLIFT                     489</v>
      </c>
    </row>
    <row r="493" spans="1:4">
      <c r="A493">
        <v>490</v>
      </c>
      <c r="B493" t="str">
        <f>VLOOKUP(A493,SOURCE!C:Q,12,0)</f>
        <v>SFL_IGN1ER</v>
      </c>
      <c r="D493" s="14" t="str">
        <f>IF(A493&lt;0,VLOOKUP(A493,lookups!A$1:B$25,2,0),
IF(OR(ISBLANK(A493),ISNA(B493)),
"",
"#define "&amp;
VLOOKUP(A493,SOURCE!C:Q,12,0)&amp;IF(SOURCE!$X$2-LEN(VLOOKUP(A493,SOURCE!C:Q,12,0))&gt;=0,REPT(" ",SOURCE!$X$2-LEN(VLOOKUP(A493,SOURCE!C:Q,12,0))),"")&amp;
TEXT(A493,"???0")&amp;IF(VLOOKUP(A493,SOURCE!C:Q,13,0)="","","   "&amp;VLOOKUP(A493,SOURCE!C:Q,13,0)
)))</f>
        <v>#define SFL_IGN1ER                     490</v>
      </c>
    </row>
    <row r="494" spans="1:4">
      <c r="A494">
        <v>491</v>
      </c>
      <c r="B494" t="str">
        <f>VLOOKUP(A494,SOURCE!C:Q,12,0)</f>
        <v>SFL_INTING</v>
      </c>
      <c r="D494" s="14" t="str">
        <f>IF(A494&lt;0,VLOOKUP(A494,lookups!A$1:B$25,2,0),
IF(OR(ISBLANK(A494),ISNA(B494)),
"",
"#define "&amp;
VLOOKUP(A494,SOURCE!C:Q,12,0)&amp;IF(SOURCE!$X$2-LEN(VLOOKUP(A494,SOURCE!C:Q,12,0))&gt;=0,REPT(" ",SOURCE!$X$2-LEN(VLOOKUP(A494,SOURCE!C:Q,12,0))),"")&amp;
TEXT(A494,"???0")&amp;IF(VLOOKUP(A494,SOURCE!C:Q,13,0)="","","   "&amp;VLOOKUP(A494,SOURCE!C:Q,13,0)
)))</f>
        <v>#define SFL_INTING                     491</v>
      </c>
    </row>
    <row r="495" spans="1:4">
      <c r="A495">
        <v>492</v>
      </c>
      <c r="B495" t="str">
        <f>VLOOKUP(A495,SOURCE!C:Q,12,0)</f>
        <v>SFL_SOLVING</v>
      </c>
      <c r="D495" s="14" t="str">
        <f>IF(A495&lt;0,VLOOKUP(A495,lookups!A$1:B$25,2,0),
IF(OR(ISBLANK(A495),ISNA(B495)),
"",
"#define "&amp;
VLOOKUP(A495,SOURCE!C:Q,12,0)&amp;IF(SOURCE!$X$2-LEN(VLOOKUP(A495,SOURCE!C:Q,12,0))&gt;=0,REPT(" ",SOURCE!$X$2-LEN(VLOOKUP(A495,SOURCE!C:Q,12,0))),"")&amp;
TEXT(A495,"???0")&amp;IF(VLOOKUP(A495,SOURCE!C:Q,13,0)="","","   "&amp;VLOOKUP(A495,SOURCE!C:Q,13,0)
)))</f>
        <v>#define SFL_SOLVING                    492</v>
      </c>
    </row>
    <row r="496" spans="1:4">
      <c r="A496">
        <v>493</v>
      </c>
      <c r="B496" t="str">
        <f>VLOOKUP(A496,SOURCE!C:Q,12,0)</f>
        <v>SFL_VMDISP</v>
      </c>
      <c r="D496" s="14" t="str">
        <f>IF(A496&lt;0,VLOOKUP(A496,lookups!A$1:B$25,2,0),
IF(OR(ISBLANK(A496),ISNA(B496)),
"",
"#define "&amp;
VLOOKUP(A496,SOURCE!C:Q,12,0)&amp;IF(SOURCE!$X$2-LEN(VLOOKUP(A496,SOURCE!C:Q,12,0))&gt;=0,REPT(" ",SOURCE!$X$2-LEN(VLOOKUP(A496,SOURCE!C:Q,12,0))),"")&amp;
TEXT(A496,"???0")&amp;IF(VLOOKUP(A496,SOURCE!C:Q,13,0)="","","   "&amp;VLOOKUP(A496,SOURCE!C:Q,13,0)
)))</f>
        <v>#define SFL_VMDISP                     493</v>
      </c>
    </row>
    <row r="497" spans="1:4">
      <c r="A497">
        <v>494</v>
      </c>
      <c r="B497" t="e">
        <f>VLOOKUP(A497,SOURCE!C:Q,12,0)</f>
        <v>#N/A</v>
      </c>
      <c r="D497" s="14" t="str">
        <f>IF(A497&lt;0,VLOOKUP(A497,lookups!A$1:B$25,2,0),
IF(OR(ISBLANK(A497),ISNA(B497)),
"",
"#define "&amp;
VLOOKUP(A497,SOURCE!C:Q,12,0)&amp;IF(SOURCE!$X$2-LEN(VLOOKUP(A497,SOURCE!C:Q,12,0))&gt;=0,REPT(" ",SOURCE!$X$2-LEN(VLOOKUP(A497,SOURCE!C:Q,12,0))),"")&amp;
TEXT(A497,"???0")&amp;IF(VLOOKUP(A497,SOURCE!C:Q,13,0)="","","   "&amp;VLOOKUP(A497,SOURCE!C:Q,13,0)
)))</f>
        <v/>
      </c>
    </row>
    <row r="498" spans="1:4">
      <c r="A498">
        <v>495</v>
      </c>
      <c r="B498" t="e">
        <f>VLOOKUP(A498,SOURCE!C:Q,12,0)</f>
        <v>#N/A</v>
      </c>
      <c r="D498" s="14" t="str">
        <f>IF(A498&lt;0,VLOOKUP(A498,lookups!A$1:B$25,2,0),
IF(OR(ISBLANK(A498),ISNA(B498)),
"",
"#define "&amp;
VLOOKUP(A498,SOURCE!C:Q,12,0)&amp;IF(SOURCE!$X$2-LEN(VLOOKUP(A498,SOURCE!C:Q,12,0))&gt;=0,REPT(" ",SOURCE!$X$2-LEN(VLOOKUP(A498,SOURCE!C:Q,12,0))),"")&amp;
TEXT(A498,"???0")&amp;IF(VLOOKUP(A498,SOURCE!C:Q,13,0)="","","   "&amp;VLOOKUP(A498,SOURCE!C:Q,13,0)
)))</f>
        <v/>
      </c>
    </row>
    <row r="499" spans="1:4">
      <c r="A499">
        <v>496</v>
      </c>
      <c r="B499" t="e">
        <f>VLOOKUP(A499,SOURCE!C:Q,12,0)</f>
        <v>#N/A</v>
      </c>
      <c r="D499" s="14" t="str">
        <f>IF(A499&lt;0,VLOOKUP(A499,lookups!A$1:B$25,2,0),
IF(OR(ISBLANK(A499),ISNA(B499)),
"",
"#define "&amp;
VLOOKUP(A499,SOURCE!C:Q,12,0)&amp;IF(SOURCE!$X$2-LEN(VLOOKUP(A499,SOURCE!C:Q,12,0))&gt;=0,REPT(" ",SOURCE!$X$2-LEN(VLOOKUP(A499,SOURCE!C:Q,12,0))),"")&amp;
TEXT(A499,"???0")&amp;IF(VLOOKUP(A499,SOURCE!C:Q,13,0)="","","   "&amp;VLOOKUP(A499,SOURCE!C:Q,13,0)
)))</f>
        <v/>
      </c>
    </row>
    <row r="500" spans="1:4">
      <c r="A500">
        <v>497</v>
      </c>
      <c r="B500" t="e">
        <f>VLOOKUP(A500,SOURCE!C:Q,12,0)</f>
        <v>#N/A</v>
      </c>
      <c r="D500" s="14" t="str">
        <f>IF(A500&lt;0,VLOOKUP(A500,lookups!A$1:B$25,2,0),
IF(OR(ISBLANK(A500),ISNA(B500)),
"",
"#define "&amp;
VLOOKUP(A500,SOURCE!C:Q,12,0)&amp;IF(SOURCE!$X$2-LEN(VLOOKUP(A500,SOURCE!C:Q,12,0))&gt;=0,REPT(" ",SOURCE!$X$2-LEN(VLOOKUP(A500,SOURCE!C:Q,12,0))),"")&amp;
TEXT(A500,"???0")&amp;IF(VLOOKUP(A500,SOURCE!C:Q,13,0)="","","   "&amp;VLOOKUP(A500,SOURCE!C:Q,13,0)
)))</f>
        <v/>
      </c>
    </row>
    <row r="501" spans="1:4">
      <c r="A501">
        <v>498</v>
      </c>
      <c r="B501" t="e">
        <f>VLOOKUP(A501,SOURCE!C:Q,12,0)</f>
        <v>#N/A</v>
      </c>
      <c r="D501" s="14" t="str">
        <f>IF(A501&lt;0,VLOOKUP(A501,lookups!A$1:B$25,2,0),
IF(OR(ISBLANK(A501),ISNA(B501)),
"",
"#define "&amp;
VLOOKUP(A501,SOURCE!C:Q,12,0)&amp;IF(SOURCE!$X$2-LEN(VLOOKUP(A501,SOURCE!C:Q,12,0))&gt;=0,REPT(" ",SOURCE!$X$2-LEN(VLOOKUP(A501,SOURCE!C:Q,12,0))),"")&amp;
TEXT(A501,"???0")&amp;IF(VLOOKUP(A501,SOURCE!C:Q,13,0)="","","   "&amp;VLOOKUP(A501,SOURCE!C:Q,13,0)
)))</f>
        <v/>
      </c>
    </row>
    <row r="502" spans="1:4">
      <c r="A502">
        <v>499</v>
      </c>
      <c r="B502" t="e">
        <f>VLOOKUP(A502,SOURCE!C:Q,12,0)</f>
        <v>#N/A</v>
      </c>
      <c r="D502" s="14" t="str">
        <f>IF(A502&lt;0,VLOOKUP(A502,lookups!A$1:B$25,2,0),
IF(OR(ISBLANK(A502),ISNA(B502)),
"",
"#define "&amp;
VLOOKUP(A502,SOURCE!C:Q,12,0)&amp;IF(SOURCE!$X$2-LEN(VLOOKUP(A502,SOURCE!C:Q,12,0))&gt;=0,REPT(" ",SOURCE!$X$2-LEN(VLOOKUP(A502,SOURCE!C:Q,12,0))),"")&amp;
TEXT(A502,"???0")&amp;IF(VLOOKUP(A502,SOURCE!C:Q,13,0)="","","   "&amp;VLOOKUP(A502,SOURCE!C:Q,13,0)
)))</f>
        <v/>
      </c>
    </row>
    <row r="503" spans="1:4">
      <c r="A503">
        <v>500</v>
      </c>
      <c r="B503" t="e">
        <f>VLOOKUP(A503,SOURCE!C:Q,12,0)</f>
        <v>#N/A</v>
      </c>
      <c r="D503" s="14" t="str">
        <f>IF(A503&lt;0,VLOOKUP(A503,lookups!A$1:B$25,2,0),
IF(OR(ISBLANK(A503),ISNA(B503)),
"",
"#define "&amp;
VLOOKUP(A503,SOURCE!C:Q,12,0)&amp;IF(SOURCE!$X$2-LEN(VLOOKUP(A503,SOURCE!C:Q,12,0))&gt;=0,REPT(" ",SOURCE!$X$2-LEN(VLOOKUP(A503,SOURCE!C:Q,12,0))),"")&amp;
TEXT(A503,"???0")&amp;IF(VLOOKUP(A503,SOURCE!C:Q,13,0)="","","   "&amp;VLOOKUP(A503,SOURCE!C:Q,13,0)
)))</f>
        <v/>
      </c>
    </row>
    <row r="504" spans="1:4">
      <c r="A504">
        <v>501</v>
      </c>
      <c r="B504" t="e">
        <f>VLOOKUP(A504,SOURCE!C:Q,12,0)</f>
        <v>#N/A</v>
      </c>
      <c r="D504" s="14" t="str">
        <f>IF(A504&lt;0,VLOOKUP(A504,lookups!A$1:B$25,2,0),
IF(OR(ISBLANK(A504),ISNA(B504)),
"",
"#define "&amp;
VLOOKUP(A504,SOURCE!C:Q,12,0)&amp;IF(SOURCE!$X$2-LEN(VLOOKUP(A504,SOURCE!C:Q,12,0))&gt;=0,REPT(" ",SOURCE!$X$2-LEN(VLOOKUP(A504,SOURCE!C:Q,12,0))),"")&amp;
TEXT(A504,"???0")&amp;IF(VLOOKUP(A504,SOURCE!C:Q,13,0)="","","   "&amp;VLOOKUP(A504,SOURCE!C:Q,13,0)
)))</f>
        <v/>
      </c>
    </row>
    <row r="505" spans="1:4">
      <c r="A505">
        <v>502</v>
      </c>
      <c r="B505" t="e">
        <f>VLOOKUP(A505,SOURCE!C:Q,12,0)</f>
        <v>#N/A</v>
      </c>
      <c r="D505" s="14" t="str">
        <f>IF(A505&lt;0,VLOOKUP(A505,lookups!A$1:B$25,2,0),
IF(OR(ISBLANK(A505),ISNA(B505)),
"",
"#define "&amp;
VLOOKUP(A505,SOURCE!C:Q,12,0)&amp;IF(SOURCE!$X$2-LEN(VLOOKUP(A505,SOURCE!C:Q,12,0))&gt;=0,REPT(" ",SOURCE!$X$2-LEN(VLOOKUP(A505,SOURCE!C:Q,12,0))),"")&amp;
TEXT(A505,"???0")&amp;IF(VLOOKUP(A505,SOURCE!C:Q,13,0)="","","   "&amp;VLOOKUP(A505,SOURCE!C:Q,13,0)
)))</f>
        <v/>
      </c>
    </row>
    <row r="506" spans="1:4">
      <c r="A506">
        <v>503</v>
      </c>
      <c r="B506" t="e">
        <f>VLOOKUP(A506,SOURCE!C:Q,12,0)</f>
        <v>#N/A</v>
      </c>
      <c r="D506" s="14" t="str">
        <f>IF(A506&lt;0,VLOOKUP(A506,lookups!A$1:B$25,2,0),
IF(OR(ISBLANK(A506),ISNA(B506)),
"",
"#define "&amp;
VLOOKUP(A506,SOURCE!C:Q,12,0)&amp;IF(SOURCE!$X$2-LEN(VLOOKUP(A506,SOURCE!C:Q,12,0))&gt;=0,REPT(" ",SOURCE!$X$2-LEN(VLOOKUP(A506,SOURCE!C:Q,12,0))),"")&amp;
TEXT(A506,"???0")&amp;IF(VLOOKUP(A506,SOURCE!C:Q,13,0)="","","   "&amp;VLOOKUP(A506,SOURCE!C:Q,13,0)
)))</f>
        <v/>
      </c>
    </row>
    <row r="507" spans="1:4">
      <c r="A507">
        <v>504</v>
      </c>
      <c r="B507" t="e">
        <f>VLOOKUP(A507,SOURCE!C:Q,12,0)</f>
        <v>#N/A</v>
      </c>
      <c r="D507" s="14" t="str">
        <f>IF(A507&lt;0,VLOOKUP(A507,lookups!A$1:B$25,2,0),
IF(OR(ISBLANK(A507),ISNA(B507)),
"",
"#define "&amp;
VLOOKUP(A507,SOURCE!C:Q,12,0)&amp;IF(SOURCE!$X$2-LEN(VLOOKUP(A507,SOURCE!C:Q,12,0))&gt;=0,REPT(" ",SOURCE!$X$2-LEN(VLOOKUP(A507,SOURCE!C:Q,12,0))),"")&amp;
TEXT(A507,"???0")&amp;IF(VLOOKUP(A507,SOURCE!C:Q,13,0)="","","   "&amp;VLOOKUP(A507,SOURCE!C:Q,13,0)
)))</f>
        <v/>
      </c>
    </row>
    <row r="508" spans="1:4">
      <c r="A508">
        <v>505</v>
      </c>
      <c r="B508" t="e">
        <f>VLOOKUP(A508,SOURCE!C:Q,12,0)</f>
        <v>#N/A</v>
      </c>
      <c r="D508" s="14" t="str">
        <f>IF(A508&lt;0,VLOOKUP(A508,lookups!A$1:B$25,2,0),
IF(OR(ISBLANK(A508),ISNA(B508)),
"",
"#define "&amp;
VLOOKUP(A508,SOURCE!C:Q,12,0)&amp;IF(SOURCE!$X$2-LEN(VLOOKUP(A508,SOURCE!C:Q,12,0))&gt;=0,REPT(" ",SOURCE!$X$2-LEN(VLOOKUP(A508,SOURCE!C:Q,12,0))),"")&amp;
TEXT(A508,"???0")&amp;IF(VLOOKUP(A508,SOURCE!C:Q,13,0)="","","   "&amp;VLOOKUP(A508,SOURCE!C:Q,13,0)
)))</f>
        <v/>
      </c>
    </row>
    <row r="509" spans="1:4">
      <c r="A509">
        <v>506</v>
      </c>
      <c r="B509" t="e">
        <f>VLOOKUP(A509,SOURCE!C:Q,12,0)</f>
        <v>#N/A</v>
      </c>
      <c r="D509" s="14" t="str">
        <f>IF(A509&lt;0,VLOOKUP(A509,lookups!A$1:B$25,2,0),
IF(OR(ISBLANK(A509),ISNA(B509)),
"",
"#define "&amp;
VLOOKUP(A509,SOURCE!C:Q,12,0)&amp;IF(SOURCE!$X$2-LEN(VLOOKUP(A509,SOURCE!C:Q,12,0))&gt;=0,REPT(" ",SOURCE!$X$2-LEN(VLOOKUP(A509,SOURCE!C:Q,12,0))),"")&amp;
TEXT(A509,"???0")&amp;IF(VLOOKUP(A509,SOURCE!C:Q,13,0)="","","   "&amp;VLOOKUP(A509,SOURCE!C:Q,13,0)
)))</f>
        <v/>
      </c>
    </row>
    <row r="510" spans="1:4">
      <c r="A510">
        <v>507</v>
      </c>
      <c r="B510" t="e">
        <f>VLOOKUP(A510,SOURCE!C:Q,12,0)</f>
        <v>#N/A</v>
      </c>
      <c r="D510" s="14" t="str">
        <f>IF(A510&lt;0,VLOOKUP(A510,lookups!A$1:B$25,2,0),
IF(OR(ISBLANK(A510),ISNA(B510)),
"",
"#define "&amp;
VLOOKUP(A510,SOURCE!C:Q,12,0)&amp;IF(SOURCE!$X$2-LEN(VLOOKUP(A510,SOURCE!C:Q,12,0))&gt;=0,REPT(" ",SOURCE!$X$2-LEN(VLOOKUP(A510,SOURCE!C:Q,12,0))),"")&amp;
TEXT(A510,"???0")&amp;IF(VLOOKUP(A510,SOURCE!C:Q,13,0)="","","   "&amp;VLOOKUP(A510,SOURCE!C:Q,13,0)
)))</f>
        <v/>
      </c>
    </row>
    <row r="511" spans="1:4">
      <c r="A511">
        <v>508</v>
      </c>
      <c r="B511" t="e">
        <f>VLOOKUP(A511,SOURCE!C:Q,12,0)</f>
        <v>#N/A</v>
      </c>
      <c r="D511" s="14" t="str">
        <f>IF(A511&lt;0,VLOOKUP(A511,lookups!A$1:B$25,2,0),
IF(OR(ISBLANK(A511),ISNA(B511)),
"",
"#define "&amp;
VLOOKUP(A511,SOURCE!C:Q,12,0)&amp;IF(SOURCE!$X$2-LEN(VLOOKUP(A511,SOURCE!C:Q,12,0))&gt;=0,REPT(" ",SOURCE!$X$2-LEN(VLOOKUP(A511,SOURCE!C:Q,12,0))),"")&amp;
TEXT(A511,"???0")&amp;IF(VLOOKUP(A511,SOURCE!C:Q,13,0)="","","   "&amp;VLOOKUP(A511,SOURCE!C:Q,13,0)
)))</f>
        <v/>
      </c>
    </row>
    <row r="512" spans="1:4">
      <c r="A512">
        <v>509</v>
      </c>
      <c r="B512" t="e">
        <f>VLOOKUP(A512,SOURCE!C:Q,12,0)</f>
        <v>#N/A</v>
      </c>
      <c r="D512" s="14" t="str">
        <f>IF(A512&lt;0,VLOOKUP(A512,lookups!A$1:B$25,2,0),
IF(OR(ISBLANK(A512),ISNA(B512)),
"",
"#define "&amp;
VLOOKUP(A512,SOURCE!C:Q,12,0)&amp;IF(SOURCE!$X$2-LEN(VLOOKUP(A512,SOURCE!C:Q,12,0))&gt;=0,REPT(" ",SOURCE!$X$2-LEN(VLOOKUP(A512,SOURCE!C:Q,12,0))),"")&amp;
TEXT(A512,"???0")&amp;IF(VLOOKUP(A512,SOURCE!C:Q,13,0)="","","   "&amp;VLOOKUP(A512,SOURCE!C:Q,13,0)
)))</f>
        <v/>
      </c>
    </row>
    <row r="513" spans="1:4">
      <c r="A513">
        <v>510</v>
      </c>
      <c r="B513" t="e">
        <f>VLOOKUP(A513,SOURCE!C:Q,12,0)</f>
        <v>#N/A</v>
      </c>
      <c r="D513" s="14" t="str">
        <f>IF(A513&lt;0,VLOOKUP(A513,lookups!A$1:B$25,2,0),
IF(OR(ISBLANK(A513),ISNA(B513)),
"",
"#define "&amp;
VLOOKUP(A513,SOURCE!C:Q,12,0)&amp;IF(SOURCE!$X$2-LEN(VLOOKUP(A513,SOURCE!C:Q,12,0))&gt;=0,REPT(" ",SOURCE!$X$2-LEN(VLOOKUP(A513,SOURCE!C:Q,12,0))),"")&amp;
TEXT(A513,"???0")&amp;IF(VLOOKUP(A513,SOURCE!C:Q,13,0)="","","   "&amp;VLOOKUP(A513,SOURCE!C:Q,13,0)
)))</f>
        <v/>
      </c>
    </row>
    <row r="514" spans="1:4">
      <c r="A514">
        <v>511</v>
      </c>
      <c r="B514" t="e">
        <f>VLOOKUP(A514,SOURCE!C:Q,12,0)</f>
        <v>#N/A</v>
      </c>
      <c r="D514" s="14" t="str">
        <f>IF(A514&lt;0,VLOOKUP(A514,lookups!A$1:B$25,2,0),
IF(OR(ISBLANK(A514),ISNA(B514)),
"",
"#define "&amp;
VLOOKUP(A514,SOURCE!C:Q,12,0)&amp;IF(SOURCE!$X$2-LEN(VLOOKUP(A514,SOURCE!C:Q,12,0))&gt;=0,REPT(" ",SOURCE!$X$2-LEN(VLOOKUP(A514,SOURCE!C:Q,12,0))),"")&amp;
TEXT(A514,"???0")&amp;IF(VLOOKUP(A514,SOURCE!C:Q,13,0)="","","   "&amp;VLOOKUP(A514,SOURCE!C:Q,13,0)
)))</f>
        <v/>
      </c>
    </row>
    <row r="515" spans="1:4">
      <c r="A515">
        <v>512</v>
      </c>
      <c r="B515" t="e">
        <f>VLOOKUP(A515,SOURCE!C:Q,12,0)</f>
        <v>#N/A</v>
      </c>
      <c r="D515" s="14" t="str">
        <f>IF(A515&lt;0,VLOOKUP(A515,lookups!A$1:B$25,2,0),
IF(OR(ISBLANK(A515),ISNA(B515)),
"",
"#define "&amp;
VLOOKUP(A515,SOURCE!C:Q,12,0)&amp;IF(SOURCE!$X$2-LEN(VLOOKUP(A515,SOURCE!C:Q,12,0))&gt;=0,REPT(" ",SOURCE!$X$2-LEN(VLOOKUP(A515,SOURCE!C:Q,12,0))),"")&amp;
TEXT(A515,"???0")&amp;IF(VLOOKUP(A515,SOURCE!C:Q,13,0)="","","   "&amp;VLOOKUP(A515,SOURCE!C:Q,13,0)
)))</f>
        <v/>
      </c>
    </row>
    <row r="516" spans="1:4">
      <c r="A516">
        <v>513</v>
      </c>
      <c r="B516" t="e">
        <f>VLOOKUP(A516,SOURCE!C:Q,12,0)</f>
        <v>#N/A</v>
      </c>
      <c r="D516" s="14" t="str">
        <f>IF(A516&lt;0,VLOOKUP(A516,lookups!A$1:B$25,2,0),
IF(OR(ISBLANK(A516),ISNA(B516)),
"",
"#define "&amp;
VLOOKUP(A516,SOURCE!C:Q,12,0)&amp;IF(SOURCE!$X$2-LEN(VLOOKUP(A516,SOURCE!C:Q,12,0))&gt;=0,REPT(" ",SOURCE!$X$2-LEN(VLOOKUP(A516,SOURCE!C:Q,12,0))),"")&amp;
TEXT(A516,"???0")&amp;IF(VLOOKUP(A516,SOURCE!C:Q,13,0)="","","   "&amp;VLOOKUP(A516,SOURCE!C:Q,13,0)
)))</f>
        <v/>
      </c>
    </row>
    <row r="517" spans="1:4">
      <c r="A517">
        <v>514</v>
      </c>
      <c r="B517" t="e">
        <f>VLOOKUP(A517,SOURCE!C:Q,12,0)</f>
        <v>#N/A</v>
      </c>
      <c r="D517" s="14" t="str">
        <f>IF(A517&lt;0,VLOOKUP(A517,lookups!A$1:B$25,2,0),
IF(OR(ISBLANK(A517),ISNA(B517)),
"",
"#define "&amp;
VLOOKUP(A517,SOURCE!C:Q,12,0)&amp;IF(SOURCE!$X$2-LEN(VLOOKUP(A517,SOURCE!C:Q,12,0))&gt;=0,REPT(" ",SOURCE!$X$2-LEN(VLOOKUP(A517,SOURCE!C:Q,12,0))),"")&amp;
TEXT(A517,"???0")&amp;IF(VLOOKUP(A517,SOURCE!C:Q,13,0)="","","   "&amp;VLOOKUP(A517,SOURCE!C:Q,13,0)
)))</f>
        <v/>
      </c>
    </row>
    <row r="518" spans="1:4">
      <c r="A518">
        <v>515</v>
      </c>
      <c r="B518" t="e">
        <f>VLOOKUP(A518,SOURCE!C:Q,12,0)</f>
        <v>#N/A</v>
      </c>
      <c r="D518" s="14" t="str">
        <f>IF(A518&lt;0,VLOOKUP(A518,lookups!A$1:B$25,2,0),
IF(OR(ISBLANK(A518),ISNA(B518)),
"",
"#define "&amp;
VLOOKUP(A518,SOURCE!C:Q,12,0)&amp;IF(SOURCE!$X$2-LEN(VLOOKUP(A518,SOURCE!C:Q,12,0))&gt;=0,REPT(" ",SOURCE!$X$2-LEN(VLOOKUP(A518,SOURCE!C:Q,12,0))),"")&amp;
TEXT(A518,"???0")&amp;IF(VLOOKUP(A518,SOURCE!C:Q,13,0)="","","   "&amp;VLOOKUP(A518,SOURCE!C:Q,13,0)
)))</f>
        <v/>
      </c>
    </row>
    <row r="519" spans="1:4">
      <c r="A519">
        <v>516</v>
      </c>
      <c r="B519" t="e">
        <f>VLOOKUP(A519,SOURCE!C:Q,12,0)</f>
        <v>#N/A</v>
      </c>
      <c r="D519" s="14" t="str">
        <f>IF(A519&lt;0,VLOOKUP(A519,lookups!A$1:B$25,2,0),
IF(OR(ISBLANK(A519),ISNA(B519)),
"",
"#define "&amp;
VLOOKUP(A519,SOURCE!C:Q,12,0)&amp;IF(SOURCE!$X$2-LEN(VLOOKUP(A519,SOURCE!C:Q,12,0))&gt;=0,REPT(" ",SOURCE!$X$2-LEN(VLOOKUP(A519,SOURCE!C:Q,12,0))),"")&amp;
TEXT(A519,"???0")&amp;IF(VLOOKUP(A519,SOURCE!C:Q,13,0)="","","   "&amp;VLOOKUP(A519,SOURCE!C:Q,13,0)
)))</f>
        <v/>
      </c>
    </row>
    <row r="520" spans="1:4">
      <c r="A520">
        <v>517</v>
      </c>
      <c r="B520" t="str">
        <f>VLOOKUP(A520,SOURCE!C:Q,12,0)</f>
        <v>ITM_ST_A</v>
      </c>
      <c r="D520" s="14" t="str">
        <f>IF(A520&lt;0,VLOOKUP(A520,lookups!A$1:B$25,2,0),
IF(OR(ISBLANK(A520),ISNA(B520)),
"",
"#define "&amp;
VLOOKUP(A520,SOURCE!C:Q,12,0)&amp;IF(SOURCE!$X$2-LEN(VLOOKUP(A520,SOURCE!C:Q,12,0))&gt;=0,REPT(" ",SOURCE!$X$2-LEN(VLOOKUP(A520,SOURCE!C:Q,12,0))),"")&amp;
TEXT(A520,"???0")&amp;IF(VLOOKUP(A520,SOURCE!C:Q,13,0)="","","   "&amp;VLOOKUP(A520,SOURCE!C:Q,13,0)
)))</f>
        <v>#define ITM_ST_A                       517</v>
      </c>
    </row>
    <row r="521" spans="1:4">
      <c r="A521">
        <v>518</v>
      </c>
      <c r="B521" t="str">
        <f>VLOOKUP(A521,SOURCE!C:Q,12,0)</f>
        <v>ITM_ST_B</v>
      </c>
      <c r="D521" s="14" t="str">
        <f>IF(A521&lt;0,VLOOKUP(A521,lookups!A$1:B$25,2,0),
IF(OR(ISBLANK(A521),ISNA(B521)),
"",
"#define "&amp;
VLOOKUP(A521,SOURCE!C:Q,12,0)&amp;IF(SOURCE!$X$2-LEN(VLOOKUP(A521,SOURCE!C:Q,12,0))&gt;=0,REPT(" ",SOURCE!$X$2-LEN(VLOOKUP(A521,SOURCE!C:Q,12,0))),"")&amp;
TEXT(A521,"???0")&amp;IF(VLOOKUP(A521,SOURCE!C:Q,13,0)="","","   "&amp;VLOOKUP(A521,SOURCE!C:Q,13,0)
)))</f>
        <v>#define ITM_ST_B                       518</v>
      </c>
    </row>
    <row r="522" spans="1:4">
      <c r="A522">
        <v>519</v>
      </c>
      <c r="B522" t="str">
        <f>VLOOKUP(A522,SOURCE!C:Q,12,0)</f>
        <v>ITM_ST_C</v>
      </c>
      <c r="D522" s="14" t="str">
        <f>IF(A522&lt;0,VLOOKUP(A522,lookups!A$1:B$25,2,0),
IF(OR(ISBLANK(A522),ISNA(B522)),
"",
"#define "&amp;
VLOOKUP(A522,SOURCE!C:Q,12,0)&amp;IF(SOURCE!$X$2-LEN(VLOOKUP(A522,SOURCE!C:Q,12,0))&gt;=0,REPT(" ",SOURCE!$X$2-LEN(VLOOKUP(A522,SOURCE!C:Q,12,0))),"")&amp;
TEXT(A522,"???0")&amp;IF(VLOOKUP(A522,SOURCE!C:Q,13,0)="","","   "&amp;VLOOKUP(A522,SOURCE!C:Q,13,0)
)))</f>
        <v>#define ITM_ST_C                       519</v>
      </c>
    </row>
    <row r="523" spans="1:4">
      <c r="A523">
        <v>520</v>
      </c>
      <c r="B523" t="str">
        <f>VLOOKUP(A523,SOURCE!C:Q,12,0)</f>
        <v>ITM_ST_D</v>
      </c>
      <c r="D523" s="14" t="str">
        <f>IF(A523&lt;0,VLOOKUP(A523,lookups!A$1:B$25,2,0),
IF(OR(ISBLANK(A523),ISNA(B523)),
"",
"#define "&amp;
VLOOKUP(A523,SOURCE!C:Q,12,0)&amp;IF(SOURCE!$X$2-LEN(VLOOKUP(A523,SOURCE!C:Q,12,0))&gt;=0,REPT(" ",SOURCE!$X$2-LEN(VLOOKUP(A523,SOURCE!C:Q,12,0))),"")&amp;
TEXT(A523,"???0")&amp;IF(VLOOKUP(A523,SOURCE!C:Q,13,0)="","","   "&amp;VLOOKUP(A523,SOURCE!C:Q,13,0)
)))</f>
        <v>#define ITM_ST_D                       520</v>
      </c>
    </row>
    <row r="524" spans="1:4">
      <c r="A524">
        <v>521</v>
      </c>
      <c r="B524" t="str">
        <f>VLOOKUP(A524,SOURCE!C:Q,12,0)</f>
        <v>ITM_ST_T</v>
      </c>
      <c r="D524" s="14" t="str">
        <f>IF(A524&lt;0,VLOOKUP(A524,lookups!A$1:B$25,2,0),
IF(OR(ISBLANK(A524),ISNA(B524)),
"",
"#define "&amp;
VLOOKUP(A524,SOURCE!C:Q,12,0)&amp;IF(SOURCE!$X$2-LEN(VLOOKUP(A524,SOURCE!C:Q,12,0))&gt;=0,REPT(" ",SOURCE!$X$2-LEN(VLOOKUP(A524,SOURCE!C:Q,12,0))),"")&amp;
TEXT(A524,"???0")&amp;IF(VLOOKUP(A524,SOURCE!C:Q,13,0)="","","   "&amp;VLOOKUP(A524,SOURCE!C:Q,13,0)
)))</f>
        <v>#define ITM_ST_T                       521</v>
      </c>
    </row>
    <row r="525" spans="1:4">
      <c r="A525">
        <v>522</v>
      </c>
      <c r="B525" t="str">
        <f>VLOOKUP(A525,SOURCE!C:Q,12,0)</f>
        <v>ITM_ST_X</v>
      </c>
      <c r="D525" s="14" t="str">
        <f>IF(A525&lt;0,VLOOKUP(A525,lookups!A$1:B$25,2,0),
IF(OR(ISBLANK(A525),ISNA(B525)),
"",
"#define "&amp;
VLOOKUP(A525,SOURCE!C:Q,12,0)&amp;IF(SOURCE!$X$2-LEN(VLOOKUP(A525,SOURCE!C:Q,12,0))&gt;=0,REPT(" ",SOURCE!$X$2-LEN(VLOOKUP(A525,SOURCE!C:Q,12,0))),"")&amp;
TEXT(A525,"???0")&amp;IF(VLOOKUP(A525,SOURCE!C:Q,13,0)="","","   "&amp;VLOOKUP(A525,SOURCE!C:Q,13,0)
)))</f>
        <v>#define ITM_ST_X                       522</v>
      </c>
    </row>
    <row r="526" spans="1:4">
      <c r="A526">
        <v>523</v>
      </c>
      <c r="B526" t="str">
        <f>VLOOKUP(A526,SOURCE!C:Q,12,0)</f>
        <v>ITM_ST_Y</v>
      </c>
      <c r="D526" s="14" t="str">
        <f>IF(A526&lt;0,VLOOKUP(A526,lookups!A$1:B$25,2,0),
IF(OR(ISBLANK(A526),ISNA(B526)),
"",
"#define "&amp;
VLOOKUP(A526,SOURCE!C:Q,12,0)&amp;IF(SOURCE!$X$2-LEN(VLOOKUP(A526,SOURCE!C:Q,12,0))&gt;=0,REPT(" ",SOURCE!$X$2-LEN(VLOOKUP(A526,SOURCE!C:Q,12,0))),"")&amp;
TEXT(A526,"???0")&amp;IF(VLOOKUP(A526,SOURCE!C:Q,13,0)="","","   "&amp;VLOOKUP(A526,SOURCE!C:Q,13,0)
)))</f>
        <v>#define ITM_ST_Y                       523</v>
      </c>
    </row>
    <row r="527" spans="1:4">
      <c r="A527">
        <v>524</v>
      </c>
      <c r="B527" t="str">
        <f>VLOOKUP(A527,SOURCE!C:Q,12,0)</f>
        <v>ITM_ST_Z</v>
      </c>
      <c r="D527" s="14" t="str">
        <f>IF(A527&lt;0,VLOOKUP(A527,lookups!A$1:B$25,2,0),
IF(OR(ISBLANK(A527),ISNA(B527)),
"",
"#define "&amp;
VLOOKUP(A527,SOURCE!C:Q,12,0)&amp;IF(SOURCE!$X$2-LEN(VLOOKUP(A527,SOURCE!C:Q,12,0))&gt;=0,REPT(" ",SOURCE!$X$2-LEN(VLOOKUP(A527,SOURCE!C:Q,12,0))),"")&amp;
TEXT(A527,"???0")&amp;IF(VLOOKUP(A527,SOURCE!C:Q,13,0)="","","   "&amp;VLOOKUP(A527,SOURCE!C:Q,13,0)
)))</f>
        <v>#define ITM_ST_Z                       524</v>
      </c>
    </row>
    <row r="528" spans="1:4">
      <c r="A528">
        <v>525</v>
      </c>
      <c r="B528" t="str">
        <f>VLOOKUP(A528,SOURCE!C:Q,12,0)</f>
        <v>ITM_INDIRECTION</v>
      </c>
      <c r="D528" s="14" t="str">
        <f>IF(A528&lt;0,VLOOKUP(A528,lookups!A$1:B$25,2,0),
IF(OR(ISBLANK(A528),ISNA(B528)),
"",
"#define "&amp;
VLOOKUP(A528,SOURCE!C:Q,12,0)&amp;IF(SOURCE!$X$2-LEN(VLOOKUP(A528,SOURCE!C:Q,12,0))&gt;=0,REPT(" ",SOURCE!$X$2-LEN(VLOOKUP(A528,SOURCE!C:Q,12,0))),"")&amp;
TEXT(A528,"???0")&amp;IF(VLOOKUP(A528,SOURCE!C:Q,13,0)="","","   "&amp;VLOOKUP(A528,SOURCE!C:Q,13,0)
)))</f>
        <v>#define ITM_INDIRECTION                525</v>
      </c>
    </row>
    <row r="529" spans="1:4">
      <c r="A529">
        <v>526</v>
      </c>
      <c r="B529" t="str">
        <f>VLOOKUP(A529,SOURCE!C:Q,12,0)</f>
        <v>ITM_REG_X</v>
      </c>
      <c r="D529" s="14" t="str">
        <f>IF(A529&lt;0,VLOOKUP(A529,lookups!A$1:B$25,2,0),
IF(OR(ISBLANK(A529),ISNA(B529)),
"",
"#define "&amp;
VLOOKUP(A529,SOURCE!C:Q,12,0)&amp;IF(SOURCE!$X$2-LEN(VLOOKUP(A529,SOURCE!C:Q,12,0))&gt;=0,REPT(" ",SOURCE!$X$2-LEN(VLOOKUP(A529,SOURCE!C:Q,12,0))),"")&amp;
TEXT(A529,"???0")&amp;IF(VLOOKUP(A529,SOURCE!C:Q,13,0)="","","   "&amp;VLOOKUP(A529,SOURCE!C:Q,13,0)
)))</f>
        <v>#define ITM_REG_X                      526</v>
      </c>
    </row>
    <row r="530" spans="1:4">
      <c r="A530">
        <v>527</v>
      </c>
      <c r="B530" t="str">
        <f>VLOOKUP(A530,SOURCE!C:Q,12,0)</f>
        <v>ITM_REG_Y</v>
      </c>
      <c r="D530" s="14" t="str">
        <f>IF(A530&lt;0,VLOOKUP(A530,lookups!A$1:B$25,2,0),
IF(OR(ISBLANK(A530),ISNA(B530)),
"",
"#define "&amp;
VLOOKUP(A530,SOURCE!C:Q,12,0)&amp;IF(SOURCE!$X$2-LEN(VLOOKUP(A530,SOURCE!C:Q,12,0))&gt;=0,REPT(" ",SOURCE!$X$2-LEN(VLOOKUP(A530,SOURCE!C:Q,12,0))),"")&amp;
TEXT(A530,"???0")&amp;IF(VLOOKUP(A530,SOURCE!C:Q,13,0)="","","   "&amp;VLOOKUP(A530,SOURCE!C:Q,13,0)
)))</f>
        <v>#define ITM_REG_Y                      527</v>
      </c>
    </row>
    <row r="531" spans="1:4">
      <c r="A531">
        <v>528</v>
      </c>
      <c r="B531" t="str">
        <f>VLOOKUP(A531,SOURCE!C:Q,12,0)</f>
        <v>ITM_REG_Z</v>
      </c>
      <c r="D531" s="14" t="str">
        <f>IF(A531&lt;0,VLOOKUP(A531,lookups!A$1:B$25,2,0),
IF(OR(ISBLANK(A531),ISNA(B531)),
"",
"#define "&amp;
VLOOKUP(A531,SOURCE!C:Q,12,0)&amp;IF(SOURCE!$X$2-LEN(VLOOKUP(A531,SOURCE!C:Q,12,0))&gt;=0,REPT(" ",SOURCE!$X$2-LEN(VLOOKUP(A531,SOURCE!C:Q,12,0))),"")&amp;
TEXT(A531,"???0")&amp;IF(VLOOKUP(A531,SOURCE!C:Q,13,0)="","","   "&amp;VLOOKUP(A531,SOURCE!C:Q,13,0)
)))</f>
        <v>#define ITM_REG_Z                      528</v>
      </c>
    </row>
    <row r="532" spans="1:4">
      <c r="A532">
        <v>529</v>
      </c>
      <c r="B532" t="str">
        <f>VLOOKUP(A532,SOURCE!C:Q,12,0)</f>
        <v>ITM_REG_T</v>
      </c>
      <c r="D532" s="14" t="str">
        <f>IF(A532&lt;0,VLOOKUP(A532,lookups!A$1:B$25,2,0),
IF(OR(ISBLANK(A532),ISNA(B532)),
"",
"#define "&amp;
VLOOKUP(A532,SOURCE!C:Q,12,0)&amp;IF(SOURCE!$X$2-LEN(VLOOKUP(A532,SOURCE!C:Q,12,0))&gt;=0,REPT(" ",SOURCE!$X$2-LEN(VLOOKUP(A532,SOURCE!C:Q,12,0))),"")&amp;
TEXT(A532,"???0")&amp;IF(VLOOKUP(A532,SOURCE!C:Q,13,0)="","","   "&amp;VLOOKUP(A532,SOURCE!C:Q,13,0)
)))</f>
        <v>#define ITM_REG_T                      529</v>
      </c>
    </row>
    <row r="533" spans="1:4">
      <c r="A533">
        <v>530</v>
      </c>
      <c r="B533" t="str">
        <f>VLOOKUP(A533,SOURCE!C:Q,12,0)</f>
        <v>ITM_REG_A</v>
      </c>
      <c r="D533" s="14" t="str">
        <f>IF(A533&lt;0,VLOOKUP(A533,lookups!A$1:B$25,2,0),
IF(OR(ISBLANK(A533),ISNA(B533)),
"",
"#define "&amp;
VLOOKUP(A533,SOURCE!C:Q,12,0)&amp;IF(SOURCE!$X$2-LEN(VLOOKUP(A533,SOURCE!C:Q,12,0))&gt;=0,REPT(" ",SOURCE!$X$2-LEN(VLOOKUP(A533,SOURCE!C:Q,12,0))),"")&amp;
TEXT(A533,"???0")&amp;IF(VLOOKUP(A533,SOURCE!C:Q,13,0)="","","   "&amp;VLOOKUP(A533,SOURCE!C:Q,13,0)
)))</f>
        <v>#define ITM_REG_A                      530</v>
      </c>
    </row>
    <row r="534" spans="1:4">
      <c r="A534">
        <v>531</v>
      </c>
      <c r="B534" t="str">
        <f>VLOOKUP(A534,SOURCE!C:Q,12,0)</f>
        <v>ITM_REG_B</v>
      </c>
      <c r="D534" s="14" t="str">
        <f>IF(A534&lt;0,VLOOKUP(A534,lookups!A$1:B$25,2,0),
IF(OR(ISBLANK(A534),ISNA(B534)),
"",
"#define "&amp;
VLOOKUP(A534,SOURCE!C:Q,12,0)&amp;IF(SOURCE!$X$2-LEN(VLOOKUP(A534,SOURCE!C:Q,12,0))&gt;=0,REPT(" ",SOURCE!$X$2-LEN(VLOOKUP(A534,SOURCE!C:Q,12,0))),"")&amp;
TEXT(A534,"???0")&amp;IF(VLOOKUP(A534,SOURCE!C:Q,13,0)="","","   "&amp;VLOOKUP(A534,SOURCE!C:Q,13,0)
)))</f>
        <v>#define ITM_REG_B                      531</v>
      </c>
    </row>
    <row r="535" spans="1:4">
      <c r="A535">
        <v>532</v>
      </c>
      <c r="B535" t="str">
        <f>VLOOKUP(A535,SOURCE!C:Q,12,0)</f>
        <v>ITM_REG_C</v>
      </c>
      <c r="D535" s="14" t="str">
        <f>IF(A535&lt;0,VLOOKUP(A535,lookups!A$1:B$25,2,0),
IF(OR(ISBLANK(A535),ISNA(B535)),
"",
"#define "&amp;
VLOOKUP(A535,SOURCE!C:Q,12,0)&amp;IF(SOURCE!$X$2-LEN(VLOOKUP(A535,SOURCE!C:Q,12,0))&gt;=0,REPT(" ",SOURCE!$X$2-LEN(VLOOKUP(A535,SOURCE!C:Q,12,0))),"")&amp;
TEXT(A535,"???0")&amp;IF(VLOOKUP(A535,SOURCE!C:Q,13,0)="","","   "&amp;VLOOKUP(A535,SOURCE!C:Q,13,0)
)))</f>
        <v>#define ITM_REG_C                      532</v>
      </c>
    </row>
    <row r="536" spans="1:4">
      <c r="A536">
        <v>533</v>
      </c>
      <c r="B536" t="str">
        <f>VLOOKUP(A536,SOURCE!C:Q,12,0)</f>
        <v>ITM_REG_D</v>
      </c>
      <c r="D536" s="14" t="str">
        <f>IF(A536&lt;0,VLOOKUP(A536,lookups!A$1:B$25,2,0),
IF(OR(ISBLANK(A536),ISNA(B536)),
"",
"#define "&amp;
VLOOKUP(A536,SOURCE!C:Q,12,0)&amp;IF(SOURCE!$X$2-LEN(VLOOKUP(A536,SOURCE!C:Q,12,0))&gt;=0,REPT(" ",SOURCE!$X$2-LEN(VLOOKUP(A536,SOURCE!C:Q,12,0))),"")&amp;
TEXT(A536,"???0")&amp;IF(VLOOKUP(A536,SOURCE!C:Q,13,0)="","","   "&amp;VLOOKUP(A536,SOURCE!C:Q,13,0)
)))</f>
        <v>#define ITM_REG_D                      533</v>
      </c>
    </row>
    <row r="537" spans="1:4">
      <c r="A537">
        <v>534</v>
      </c>
      <c r="B537" t="str">
        <f>VLOOKUP(A537,SOURCE!C:Q,12,0)</f>
        <v>ITM_REG_L</v>
      </c>
      <c r="D537" s="14" t="str">
        <f>IF(A537&lt;0,VLOOKUP(A537,lookups!A$1:B$25,2,0),
IF(OR(ISBLANK(A537),ISNA(B537)),
"",
"#define "&amp;
VLOOKUP(A537,SOURCE!C:Q,12,0)&amp;IF(SOURCE!$X$2-LEN(VLOOKUP(A537,SOURCE!C:Q,12,0))&gt;=0,REPT(" ",SOURCE!$X$2-LEN(VLOOKUP(A537,SOURCE!C:Q,12,0))),"")&amp;
TEXT(A537,"???0")&amp;IF(VLOOKUP(A537,SOURCE!C:Q,13,0)="","","   "&amp;VLOOKUP(A537,SOURCE!C:Q,13,0)
)))</f>
        <v>#define ITM_REG_L                      534</v>
      </c>
    </row>
    <row r="538" spans="1:4">
      <c r="A538">
        <v>535</v>
      </c>
      <c r="B538" t="str">
        <f>VLOOKUP(A538,SOURCE!C:Q,12,0)</f>
        <v>ITM_REG_I</v>
      </c>
      <c r="D538" s="14" t="str">
        <f>IF(A538&lt;0,VLOOKUP(A538,lookups!A$1:B$25,2,0),
IF(OR(ISBLANK(A538),ISNA(B538)),
"",
"#define "&amp;
VLOOKUP(A538,SOURCE!C:Q,12,0)&amp;IF(SOURCE!$X$2-LEN(VLOOKUP(A538,SOURCE!C:Q,12,0))&gt;=0,REPT(" ",SOURCE!$X$2-LEN(VLOOKUP(A538,SOURCE!C:Q,12,0))),"")&amp;
TEXT(A538,"???0")&amp;IF(VLOOKUP(A538,SOURCE!C:Q,13,0)="","","   "&amp;VLOOKUP(A538,SOURCE!C:Q,13,0)
)))</f>
        <v>#define ITM_REG_I                      535</v>
      </c>
    </row>
    <row r="539" spans="1:4">
      <c r="A539">
        <v>536</v>
      </c>
      <c r="B539" t="str">
        <f>VLOOKUP(A539,SOURCE!C:Q,12,0)</f>
        <v>ITM_REG_J</v>
      </c>
      <c r="D539" s="14" t="str">
        <f>IF(A539&lt;0,VLOOKUP(A539,lookups!A$1:B$25,2,0),
IF(OR(ISBLANK(A539),ISNA(B539)),
"",
"#define "&amp;
VLOOKUP(A539,SOURCE!C:Q,12,0)&amp;IF(SOURCE!$X$2-LEN(VLOOKUP(A539,SOURCE!C:Q,12,0))&gt;=0,REPT(" ",SOURCE!$X$2-LEN(VLOOKUP(A539,SOURCE!C:Q,12,0))),"")&amp;
TEXT(A539,"???0")&amp;IF(VLOOKUP(A539,SOURCE!C:Q,13,0)="","","   "&amp;VLOOKUP(A539,SOURCE!C:Q,13,0)
)))</f>
        <v>#define ITM_REG_J                      536</v>
      </c>
    </row>
    <row r="540" spans="1:4">
      <c r="A540">
        <v>537</v>
      </c>
      <c r="B540" t="str">
        <f>VLOOKUP(A540,SOURCE!C:Q,12,0)</f>
        <v>ITM_REG_K</v>
      </c>
      <c r="D540" s="14" t="str">
        <f>IF(A540&lt;0,VLOOKUP(A540,lookups!A$1:B$25,2,0),
IF(OR(ISBLANK(A540),ISNA(B540)),
"",
"#define "&amp;
VLOOKUP(A540,SOURCE!C:Q,12,0)&amp;IF(SOURCE!$X$2-LEN(VLOOKUP(A540,SOURCE!C:Q,12,0))&gt;=0,REPT(" ",SOURCE!$X$2-LEN(VLOOKUP(A540,SOURCE!C:Q,12,0))),"")&amp;
TEXT(A540,"???0")&amp;IF(VLOOKUP(A540,SOURCE!C:Q,13,0)="","","   "&amp;VLOOKUP(A540,SOURCE!C:Q,13,0)
)))</f>
        <v>#define ITM_REG_K                      537</v>
      </c>
    </row>
    <row r="541" spans="1:4">
      <c r="A541">
        <v>538</v>
      </c>
      <c r="B541" t="str">
        <f>VLOOKUP(A541,SOURCE!C:Q,12,0)</f>
        <v>CHR_0</v>
      </c>
      <c r="D541" s="14" t="str">
        <f>IF(A541&lt;0,VLOOKUP(A541,lookups!A$1:B$25,2,0),
IF(OR(ISBLANK(A541),ISNA(B541)),
"",
"#define "&amp;
VLOOKUP(A541,SOURCE!C:Q,12,0)&amp;IF(SOURCE!$X$2-LEN(VLOOKUP(A541,SOURCE!C:Q,12,0))&gt;=0,REPT(" ",SOURCE!$X$2-LEN(VLOOKUP(A541,SOURCE!C:Q,12,0))),"")&amp;
TEXT(A541,"???0")&amp;IF(VLOOKUP(A541,SOURCE!C:Q,13,0)="","","   "&amp;VLOOKUP(A541,SOURCE!C:Q,13,0)
)))</f>
        <v>#define CHR_0                          538</v>
      </c>
    </row>
    <row r="542" spans="1:4">
      <c r="A542">
        <v>539</v>
      </c>
      <c r="B542" t="str">
        <f>VLOOKUP(A542,SOURCE!C:Q,12,0)</f>
        <v>CHR_1</v>
      </c>
      <c r="D542" s="14" t="str">
        <f>IF(A542&lt;0,VLOOKUP(A542,lookups!A$1:B$25,2,0),
IF(OR(ISBLANK(A542),ISNA(B542)),
"",
"#define "&amp;
VLOOKUP(A542,SOURCE!C:Q,12,0)&amp;IF(SOURCE!$X$2-LEN(VLOOKUP(A542,SOURCE!C:Q,12,0))&gt;=0,REPT(" ",SOURCE!$X$2-LEN(VLOOKUP(A542,SOURCE!C:Q,12,0))),"")&amp;
TEXT(A542,"???0")&amp;IF(VLOOKUP(A542,SOURCE!C:Q,13,0)="","","   "&amp;VLOOKUP(A542,SOURCE!C:Q,13,0)
)))</f>
        <v>#define CHR_1                          539</v>
      </c>
    </row>
    <row r="543" spans="1:4">
      <c r="A543">
        <v>540</v>
      </c>
      <c r="B543" t="str">
        <f>VLOOKUP(A543,SOURCE!C:Q,12,0)</f>
        <v>CHR_2</v>
      </c>
      <c r="D543" s="14" t="str">
        <f>IF(A543&lt;0,VLOOKUP(A543,lookups!A$1:B$25,2,0),
IF(OR(ISBLANK(A543),ISNA(B543)),
"",
"#define "&amp;
VLOOKUP(A543,SOURCE!C:Q,12,0)&amp;IF(SOURCE!$X$2-LEN(VLOOKUP(A543,SOURCE!C:Q,12,0))&gt;=0,REPT(" ",SOURCE!$X$2-LEN(VLOOKUP(A543,SOURCE!C:Q,12,0))),"")&amp;
TEXT(A543,"???0")&amp;IF(VLOOKUP(A543,SOURCE!C:Q,13,0)="","","   "&amp;VLOOKUP(A543,SOURCE!C:Q,13,0)
)))</f>
        <v>#define CHR_2                          540</v>
      </c>
    </row>
    <row r="544" spans="1:4">
      <c r="A544">
        <v>541</v>
      </c>
      <c r="B544" t="str">
        <f>VLOOKUP(A544,SOURCE!C:Q,12,0)</f>
        <v>CHR_3</v>
      </c>
      <c r="D544" s="14" t="str">
        <f>IF(A544&lt;0,VLOOKUP(A544,lookups!A$1:B$25,2,0),
IF(OR(ISBLANK(A544),ISNA(B544)),
"",
"#define "&amp;
VLOOKUP(A544,SOURCE!C:Q,12,0)&amp;IF(SOURCE!$X$2-LEN(VLOOKUP(A544,SOURCE!C:Q,12,0))&gt;=0,REPT(" ",SOURCE!$X$2-LEN(VLOOKUP(A544,SOURCE!C:Q,12,0))),"")&amp;
TEXT(A544,"???0")&amp;IF(VLOOKUP(A544,SOURCE!C:Q,13,0)="","","   "&amp;VLOOKUP(A544,SOURCE!C:Q,13,0)
)))</f>
        <v>#define CHR_3                          541</v>
      </c>
    </row>
    <row r="545" spans="1:4">
      <c r="A545">
        <v>542</v>
      </c>
      <c r="B545" t="str">
        <f>VLOOKUP(A545,SOURCE!C:Q,12,0)</f>
        <v>CHR_4</v>
      </c>
      <c r="D545" s="14" t="str">
        <f>IF(A545&lt;0,VLOOKUP(A545,lookups!A$1:B$25,2,0),
IF(OR(ISBLANK(A545),ISNA(B545)),
"",
"#define "&amp;
VLOOKUP(A545,SOURCE!C:Q,12,0)&amp;IF(SOURCE!$X$2-LEN(VLOOKUP(A545,SOURCE!C:Q,12,0))&gt;=0,REPT(" ",SOURCE!$X$2-LEN(VLOOKUP(A545,SOURCE!C:Q,12,0))),"")&amp;
TEXT(A545,"???0")&amp;IF(VLOOKUP(A545,SOURCE!C:Q,13,0)="","","   "&amp;VLOOKUP(A545,SOURCE!C:Q,13,0)
)))</f>
        <v>#define CHR_4                          542</v>
      </c>
    </row>
    <row r="546" spans="1:4">
      <c r="A546">
        <v>543</v>
      </c>
      <c r="B546" t="str">
        <f>VLOOKUP(A546,SOURCE!C:Q,12,0)</f>
        <v>CHR_5</v>
      </c>
      <c r="D546" s="14" t="str">
        <f>IF(A546&lt;0,VLOOKUP(A546,lookups!A$1:B$25,2,0),
IF(OR(ISBLANK(A546),ISNA(B546)),
"",
"#define "&amp;
VLOOKUP(A546,SOURCE!C:Q,12,0)&amp;IF(SOURCE!$X$2-LEN(VLOOKUP(A546,SOURCE!C:Q,12,0))&gt;=0,REPT(" ",SOURCE!$X$2-LEN(VLOOKUP(A546,SOURCE!C:Q,12,0))),"")&amp;
TEXT(A546,"???0")&amp;IF(VLOOKUP(A546,SOURCE!C:Q,13,0)="","","   "&amp;VLOOKUP(A546,SOURCE!C:Q,13,0)
)))</f>
        <v>#define CHR_5                          543</v>
      </c>
    </row>
    <row r="547" spans="1:4">
      <c r="A547">
        <v>544</v>
      </c>
      <c r="B547" t="str">
        <f>VLOOKUP(A547,SOURCE!C:Q,12,0)</f>
        <v>CHR_6</v>
      </c>
      <c r="D547" s="14" t="str">
        <f>IF(A547&lt;0,VLOOKUP(A547,lookups!A$1:B$25,2,0),
IF(OR(ISBLANK(A547),ISNA(B547)),
"",
"#define "&amp;
VLOOKUP(A547,SOURCE!C:Q,12,0)&amp;IF(SOURCE!$X$2-LEN(VLOOKUP(A547,SOURCE!C:Q,12,0))&gt;=0,REPT(" ",SOURCE!$X$2-LEN(VLOOKUP(A547,SOURCE!C:Q,12,0))),"")&amp;
TEXT(A547,"???0")&amp;IF(VLOOKUP(A547,SOURCE!C:Q,13,0)="","","   "&amp;VLOOKUP(A547,SOURCE!C:Q,13,0)
)))</f>
        <v>#define CHR_6                          544</v>
      </c>
    </row>
    <row r="548" spans="1:4">
      <c r="A548">
        <v>545</v>
      </c>
      <c r="B548" t="str">
        <f>VLOOKUP(A548,SOURCE!C:Q,12,0)</f>
        <v>CHR_7</v>
      </c>
      <c r="D548" s="14" t="str">
        <f>IF(A548&lt;0,VLOOKUP(A548,lookups!A$1:B$25,2,0),
IF(OR(ISBLANK(A548),ISNA(B548)),
"",
"#define "&amp;
VLOOKUP(A548,SOURCE!C:Q,12,0)&amp;IF(SOURCE!$X$2-LEN(VLOOKUP(A548,SOURCE!C:Q,12,0))&gt;=0,REPT(" ",SOURCE!$X$2-LEN(VLOOKUP(A548,SOURCE!C:Q,12,0))),"")&amp;
TEXT(A548,"???0")&amp;IF(VLOOKUP(A548,SOURCE!C:Q,13,0)="","","   "&amp;VLOOKUP(A548,SOURCE!C:Q,13,0)
)))</f>
        <v>#define CHR_7                          545</v>
      </c>
    </row>
    <row r="549" spans="1:4">
      <c r="A549">
        <v>546</v>
      </c>
      <c r="B549" t="str">
        <f>VLOOKUP(A549,SOURCE!C:Q,12,0)</f>
        <v>CHR_8</v>
      </c>
      <c r="D549" s="14" t="str">
        <f>IF(A549&lt;0,VLOOKUP(A549,lookups!A$1:B$25,2,0),
IF(OR(ISBLANK(A549),ISNA(B549)),
"",
"#define "&amp;
VLOOKUP(A549,SOURCE!C:Q,12,0)&amp;IF(SOURCE!$X$2-LEN(VLOOKUP(A549,SOURCE!C:Q,12,0))&gt;=0,REPT(" ",SOURCE!$X$2-LEN(VLOOKUP(A549,SOURCE!C:Q,12,0))),"")&amp;
TEXT(A549,"???0")&amp;IF(VLOOKUP(A549,SOURCE!C:Q,13,0)="","","   "&amp;VLOOKUP(A549,SOURCE!C:Q,13,0)
)))</f>
        <v>#define CHR_8                          546</v>
      </c>
    </row>
    <row r="550" spans="1:4">
      <c r="A550">
        <v>547</v>
      </c>
      <c r="B550" t="str">
        <f>VLOOKUP(A550,SOURCE!C:Q,12,0)</f>
        <v>CHR_9</v>
      </c>
      <c r="D550" s="14" t="str">
        <f>IF(A550&lt;0,VLOOKUP(A550,lookups!A$1:B$25,2,0),
IF(OR(ISBLANK(A550),ISNA(B550)),
"",
"#define "&amp;
VLOOKUP(A550,SOURCE!C:Q,12,0)&amp;IF(SOURCE!$X$2-LEN(VLOOKUP(A550,SOURCE!C:Q,12,0))&gt;=0,REPT(" ",SOURCE!$X$2-LEN(VLOOKUP(A550,SOURCE!C:Q,12,0))),"")&amp;
TEXT(A550,"???0")&amp;IF(VLOOKUP(A550,SOURCE!C:Q,13,0)="","","   "&amp;VLOOKUP(A550,SOURCE!C:Q,13,0)
)))</f>
        <v>#define CHR_9                          547</v>
      </c>
    </row>
    <row r="551" spans="1:4">
      <c r="A551">
        <v>548</v>
      </c>
      <c r="B551" t="str">
        <f>VLOOKUP(A551,SOURCE!C:Q,12,0)</f>
        <v>CHR_A</v>
      </c>
      <c r="D551" s="14" t="str">
        <f>IF(A551&lt;0,VLOOKUP(A551,lookups!A$1:B$25,2,0),
IF(OR(ISBLANK(A551),ISNA(B551)),
"",
"#define "&amp;
VLOOKUP(A551,SOURCE!C:Q,12,0)&amp;IF(SOURCE!$X$2-LEN(VLOOKUP(A551,SOURCE!C:Q,12,0))&gt;=0,REPT(" ",SOURCE!$X$2-LEN(VLOOKUP(A551,SOURCE!C:Q,12,0))),"")&amp;
TEXT(A551,"???0")&amp;IF(VLOOKUP(A551,SOURCE!C:Q,13,0)="","","   "&amp;VLOOKUP(A551,SOURCE!C:Q,13,0)
)))</f>
        <v>#define CHR_A                          548</v>
      </c>
    </row>
    <row r="552" spans="1:4">
      <c r="A552">
        <v>549</v>
      </c>
      <c r="B552" t="str">
        <f>VLOOKUP(A552,SOURCE!C:Q,12,0)</f>
        <v>CHR_B</v>
      </c>
      <c r="D552" s="14" t="str">
        <f>IF(A552&lt;0,VLOOKUP(A552,lookups!A$1:B$25,2,0),
IF(OR(ISBLANK(A552),ISNA(B552)),
"",
"#define "&amp;
VLOOKUP(A552,SOURCE!C:Q,12,0)&amp;IF(SOURCE!$X$2-LEN(VLOOKUP(A552,SOURCE!C:Q,12,0))&gt;=0,REPT(" ",SOURCE!$X$2-LEN(VLOOKUP(A552,SOURCE!C:Q,12,0))),"")&amp;
TEXT(A552,"???0")&amp;IF(VLOOKUP(A552,SOURCE!C:Q,13,0)="","","   "&amp;VLOOKUP(A552,SOURCE!C:Q,13,0)
)))</f>
        <v>#define CHR_B                          549</v>
      </c>
    </row>
    <row r="553" spans="1:4">
      <c r="A553">
        <v>550</v>
      </c>
      <c r="B553" t="str">
        <f>VLOOKUP(A553,SOURCE!C:Q,12,0)</f>
        <v>CHR_C</v>
      </c>
      <c r="D553" s="14" t="str">
        <f>IF(A553&lt;0,VLOOKUP(A553,lookups!A$1:B$25,2,0),
IF(OR(ISBLANK(A553),ISNA(B553)),
"",
"#define "&amp;
VLOOKUP(A553,SOURCE!C:Q,12,0)&amp;IF(SOURCE!$X$2-LEN(VLOOKUP(A553,SOURCE!C:Q,12,0))&gt;=0,REPT(" ",SOURCE!$X$2-LEN(VLOOKUP(A553,SOURCE!C:Q,12,0))),"")&amp;
TEXT(A553,"???0")&amp;IF(VLOOKUP(A553,SOURCE!C:Q,13,0)="","","   "&amp;VLOOKUP(A553,SOURCE!C:Q,13,0)
)))</f>
        <v>#define CHR_C                          550</v>
      </c>
    </row>
    <row r="554" spans="1:4">
      <c r="A554">
        <v>551</v>
      </c>
      <c r="B554" t="str">
        <f>VLOOKUP(A554,SOURCE!C:Q,12,0)</f>
        <v>CHR_D</v>
      </c>
      <c r="D554" s="14" t="str">
        <f>IF(A554&lt;0,VLOOKUP(A554,lookups!A$1:B$25,2,0),
IF(OR(ISBLANK(A554),ISNA(B554)),
"",
"#define "&amp;
VLOOKUP(A554,SOURCE!C:Q,12,0)&amp;IF(SOURCE!$X$2-LEN(VLOOKUP(A554,SOURCE!C:Q,12,0))&gt;=0,REPT(" ",SOURCE!$X$2-LEN(VLOOKUP(A554,SOURCE!C:Q,12,0))),"")&amp;
TEXT(A554,"???0")&amp;IF(VLOOKUP(A554,SOURCE!C:Q,13,0)="","","   "&amp;VLOOKUP(A554,SOURCE!C:Q,13,0)
)))</f>
        <v>#define CHR_D                          551</v>
      </c>
    </row>
    <row r="555" spans="1:4">
      <c r="A555">
        <v>552</v>
      </c>
      <c r="B555" t="str">
        <f>VLOOKUP(A555,SOURCE!C:Q,12,0)</f>
        <v>CHR_E</v>
      </c>
      <c r="D555" s="14" t="str">
        <f>IF(A555&lt;0,VLOOKUP(A555,lookups!A$1:B$25,2,0),
IF(OR(ISBLANK(A555),ISNA(B555)),
"",
"#define "&amp;
VLOOKUP(A555,SOURCE!C:Q,12,0)&amp;IF(SOURCE!$X$2-LEN(VLOOKUP(A555,SOURCE!C:Q,12,0))&gt;=0,REPT(" ",SOURCE!$X$2-LEN(VLOOKUP(A555,SOURCE!C:Q,12,0))),"")&amp;
TEXT(A555,"???0")&amp;IF(VLOOKUP(A555,SOURCE!C:Q,13,0)="","","   "&amp;VLOOKUP(A555,SOURCE!C:Q,13,0)
)))</f>
        <v>#define CHR_E                          552</v>
      </c>
    </row>
    <row r="556" spans="1:4">
      <c r="A556">
        <v>553</v>
      </c>
      <c r="B556" t="str">
        <f>VLOOKUP(A556,SOURCE!C:Q,12,0)</f>
        <v>CHR_F</v>
      </c>
      <c r="D556" s="14" t="str">
        <f>IF(A556&lt;0,VLOOKUP(A556,lookups!A$1:B$25,2,0),
IF(OR(ISBLANK(A556),ISNA(B556)),
"",
"#define "&amp;
VLOOKUP(A556,SOURCE!C:Q,12,0)&amp;IF(SOURCE!$X$2-LEN(VLOOKUP(A556,SOURCE!C:Q,12,0))&gt;=0,REPT(" ",SOURCE!$X$2-LEN(VLOOKUP(A556,SOURCE!C:Q,12,0))),"")&amp;
TEXT(A556,"???0")&amp;IF(VLOOKUP(A556,SOURCE!C:Q,13,0)="","","   "&amp;VLOOKUP(A556,SOURCE!C:Q,13,0)
)))</f>
        <v>#define CHR_F                          553</v>
      </c>
    </row>
    <row r="557" spans="1:4">
      <c r="A557">
        <v>554</v>
      </c>
      <c r="B557" t="str">
        <f>VLOOKUP(A557,SOURCE!C:Q,12,0)</f>
        <v>CHR_G</v>
      </c>
      <c r="D557" s="14" t="str">
        <f>IF(A557&lt;0,VLOOKUP(A557,lookups!A$1:B$25,2,0),
IF(OR(ISBLANK(A557),ISNA(B557)),
"",
"#define "&amp;
VLOOKUP(A557,SOURCE!C:Q,12,0)&amp;IF(SOURCE!$X$2-LEN(VLOOKUP(A557,SOURCE!C:Q,12,0))&gt;=0,REPT(" ",SOURCE!$X$2-LEN(VLOOKUP(A557,SOURCE!C:Q,12,0))),"")&amp;
TEXT(A557,"???0")&amp;IF(VLOOKUP(A557,SOURCE!C:Q,13,0)="","","   "&amp;VLOOKUP(A557,SOURCE!C:Q,13,0)
)))</f>
        <v>#define CHR_G                          554</v>
      </c>
    </row>
    <row r="558" spans="1:4">
      <c r="A558">
        <v>555</v>
      </c>
      <c r="B558" t="str">
        <f>VLOOKUP(A558,SOURCE!C:Q,12,0)</f>
        <v>CHR_H</v>
      </c>
      <c r="D558" s="14" t="str">
        <f>IF(A558&lt;0,VLOOKUP(A558,lookups!A$1:B$25,2,0),
IF(OR(ISBLANK(A558),ISNA(B558)),
"",
"#define "&amp;
VLOOKUP(A558,SOURCE!C:Q,12,0)&amp;IF(SOURCE!$X$2-LEN(VLOOKUP(A558,SOURCE!C:Q,12,0))&gt;=0,REPT(" ",SOURCE!$X$2-LEN(VLOOKUP(A558,SOURCE!C:Q,12,0))),"")&amp;
TEXT(A558,"???0")&amp;IF(VLOOKUP(A558,SOURCE!C:Q,13,0)="","","   "&amp;VLOOKUP(A558,SOURCE!C:Q,13,0)
)))</f>
        <v>#define CHR_H                          555</v>
      </c>
    </row>
    <row r="559" spans="1:4">
      <c r="A559">
        <v>556</v>
      </c>
      <c r="B559" t="str">
        <f>VLOOKUP(A559,SOURCE!C:Q,12,0)</f>
        <v>CHR_I</v>
      </c>
      <c r="D559" s="14" t="str">
        <f>IF(A559&lt;0,VLOOKUP(A559,lookups!A$1:B$25,2,0),
IF(OR(ISBLANK(A559),ISNA(B559)),
"",
"#define "&amp;
VLOOKUP(A559,SOURCE!C:Q,12,0)&amp;IF(SOURCE!$X$2-LEN(VLOOKUP(A559,SOURCE!C:Q,12,0))&gt;=0,REPT(" ",SOURCE!$X$2-LEN(VLOOKUP(A559,SOURCE!C:Q,12,0))),"")&amp;
TEXT(A559,"???0")&amp;IF(VLOOKUP(A559,SOURCE!C:Q,13,0)="","","   "&amp;VLOOKUP(A559,SOURCE!C:Q,13,0)
)))</f>
        <v>#define CHR_I                          556</v>
      </c>
    </row>
    <row r="560" spans="1:4">
      <c r="A560">
        <v>557</v>
      </c>
      <c r="B560" t="str">
        <f>VLOOKUP(A560,SOURCE!C:Q,12,0)</f>
        <v>CHR_J</v>
      </c>
      <c r="D560" s="14" t="str">
        <f>IF(A560&lt;0,VLOOKUP(A560,lookups!A$1:B$25,2,0),
IF(OR(ISBLANK(A560),ISNA(B560)),
"",
"#define "&amp;
VLOOKUP(A560,SOURCE!C:Q,12,0)&amp;IF(SOURCE!$X$2-LEN(VLOOKUP(A560,SOURCE!C:Q,12,0))&gt;=0,REPT(" ",SOURCE!$X$2-LEN(VLOOKUP(A560,SOURCE!C:Q,12,0))),"")&amp;
TEXT(A560,"???0")&amp;IF(VLOOKUP(A560,SOURCE!C:Q,13,0)="","","   "&amp;VLOOKUP(A560,SOURCE!C:Q,13,0)
)))</f>
        <v>#define CHR_J                          557</v>
      </c>
    </row>
    <row r="561" spans="1:4">
      <c r="A561">
        <v>558</v>
      </c>
      <c r="B561" t="str">
        <f>VLOOKUP(A561,SOURCE!C:Q,12,0)</f>
        <v>CHR_K</v>
      </c>
      <c r="D561" s="14" t="str">
        <f>IF(A561&lt;0,VLOOKUP(A561,lookups!A$1:B$25,2,0),
IF(OR(ISBLANK(A561),ISNA(B561)),
"",
"#define "&amp;
VLOOKUP(A561,SOURCE!C:Q,12,0)&amp;IF(SOURCE!$X$2-LEN(VLOOKUP(A561,SOURCE!C:Q,12,0))&gt;=0,REPT(" ",SOURCE!$X$2-LEN(VLOOKUP(A561,SOURCE!C:Q,12,0))),"")&amp;
TEXT(A561,"???0")&amp;IF(VLOOKUP(A561,SOURCE!C:Q,13,0)="","","   "&amp;VLOOKUP(A561,SOURCE!C:Q,13,0)
)))</f>
        <v>#define CHR_K                          558</v>
      </c>
    </row>
    <row r="562" spans="1:4">
      <c r="A562">
        <v>559</v>
      </c>
      <c r="B562" t="str">
        <f>VLOOKUP(A562,SOURCE!C:Q,12,0)</f>
        <v>CHR_L</v>
      </c>
      <c r="D562" s="14" t="str">
        <f>IF(A562&lt;0,VLOOKUP(A562,lookups!A$1:B$25,2,0),
IF(OR(ISBLANK(A562),ISNA(B562)),
"",
"#define "&amp;
VLOOKUP(A562,SOURCE!C:Q,12,0)&amp;IF(SOURCE!$X$2-LEN(VLOOKUP(A562,SOURCE!C:Q,12,0))&gt;=0,REPT(" ",SOURCE!$X$2-LEN(VLOOKUP(A562,SOURCE!C:Q,12,0))),"")&amp;
TEXT(A562,"???0")&amp;IF(VLOOKUP(A562,SOURCE!C:Q,13,0)="","","   "&amp;VLOOKUP(A562,SOURCE!C:Q,13,0)
)))</f>
        <v>#define CHR_L                          559</v>
      </c>
    </row>
    <row r="563" spans="1:4">
      <c r="A563">
        <v>560</v>
      </c>
      <c r="B563" t="str">
        <f>VLOOKUP(A563,SOURCE!C:Q,12,0)</f>
        <v>CHR_M</v>
      </c>
      <c r="D563" s="14" t="str">
        <f>IF(A563&lt;0,VLOOKUP(A563,lookups!A$1:B$25,2,0),
IF(OR(ISBLANK(A563),ISNA(B563)),
"",
"#define "&amp;
VLOOKUP(A563,SOURCE!C:Q,12,0)&amp;IF(SOURCE!$X$2-LEN(VLOOKUP(A563,SOURCE!C:Q,12,0))&gt;=0,REPT(" ",SOURCE!$X$2-LEN(VLOOKUP(A563,SOURCE!C:Q,12,0))),"")&amp;
TEXT(A563,"???0")&amp;IF(VLOOKUP(A563,SOURCE!C:Q,13,0)="","","   "&amp;VLOOKUP(A563,SOURCE!C:Q,13,0)
)))</f>
        <v>#define CHR_M                          560</v>
      </c>
    </row>
    <row r="564" spans="1:4">
      <c r="A564">
        <v>561</v>
      </c>
      <c r="B564" t="str">
        <f>VLOOKUP(A564,SOURCE!C:Q,12,0)</f>
        <v>CHR_N</v>
      </c>
      <c r="D564" s="14" t="str">
        <f>IF(A564&lt;0,VLOOKUP(A564,lookups!A$1:B$25,2,0),
IF(OR(ISBLANK(A564),ISNA(B564)),
"",
"#define "&amp;
VLOOKUP(A564,SOURCE!C:Q,12,0)&amp;IF(SOURCE!$X$2-LEN(VLOOKUP(A564,SOURCE!C:Q,12,0))&gt;=0,REPT(" ",SOURCE!$X$2-LEN(VLOOKUP(A564,SOURCE!C:Q,12,0))),"")&amp;
TEXT(A564,"???0")&amp;IF(VLOOKUP(A564,SOURCE!C:Q,13,0)="","","   "&amp;VLOOKUP(A564,SOURCE!C:Q,13,0)
)))</f>
        <v>#define CHR_N                          561</v>
      </c>
    </row>
    <row r="565" spans="1:4">
      <c r="A565">
        <v>562</v>
      </c>
      <c r="B565" t="str">
        <f>VLOOKUP(A565,SOURCE!C:Q,12,0)</f>
        <v>CHR_O</v>
      </c>
      <c r="D565" s="14" t="str">
        <f>IF(A565&lt;0,VLOOKUP(A565,lookups!A$1:B$25,2,0),
IF(OR(ISBLANK(A565),ISNA(B565)),
"",
"#define "&amp;
VLOOKUP(A565,SOURCE!C:Q,12,0)&amp;IF(SOURCE!$X$2-LEN(VLOOKUP(A565,SOURCE!C:Q,12,0))&gt;=0,REPT(" ",SOURCE!$X$2-LEN(VLOOKUP(A565,SOURCE!C:Q,12,0))),"")&amp;
TEXT(A565,"???0")&amp;IF(VLOOKUP(A565,SOURCE!C:Q,13,0)="","","   "&amp;VLOOKUP(A565,SOURCE!C:Q,13,0)
)))</f>
        <v>#define CHR_O                          562</v>
      </c>
    </row>
    <row r="566" spans="1:4">
      <c r="A566">
        <v>563</v>
      </c>
      <c r="B566" t="str">
        <f>VLOOKUP(A566,SOURCE!C:Q,12,0)</f>
        <v>CHR_P</v>
      </c>
      <c r="D566" s="14" t="str">
        <f>IF(A566&lt;0,VLOOKUP(A566,lookups!A$1:B$25,2,0),
IF(OR(ISBLANK(A566),ISNA(B566)),
"",
"#define "&amp;
VLOOKUP(A566,SOURCE!C:Q,12,0)&amp;IF(SOURCE!$X$2-LEN(VLOOKUP(A566,SOURCE!C:Q,12,0))&gt;=0,REPT(" ",SOURCE!$X$2-LEN(VLOOKUP(A566,SOURCE!C:Q,12,0))),"")&amp;
TEXT(A566,"???0")&amp;IF(VLOOKUP(A566,SOURCE!C:Q,13,0)="","","   "&amp;VLOOKUP(A566,SOURCE!C:Q,13,0)
)))</f>
        <v>#define CHR_P                          563</v>
      </c>
    </row>
    <row r="567" spans="1:4">
      <c r="A567">
        <v>564</v>
      </c>
      <c r="B567" t="str">
        <f>VLOOKUP(A567,SOURCE!C:Q,12,0)</f>
        <v>CHR_Q</v>
      </c>
      <c r="D567" s="14" t="str">
        <f>IF(A567&lt;0,VLOOKUP(A567,lookups!A$1:B$25,2,0),
IF(OR(ISBLANK(A567),ISNA(B567)),
"",
"#define "&amp;
VLOOKUP(A567,SOURCE!C:Q,12,0)&amp;IF(SOURCE!$X$2-LEN(VLOOKUP(A567,SOURCE!C:Q,12,0))&gt;=0,REPT(" ",SOURCE!$X$2-LEN(VLOOKUP(A567,SOURCE!C:Q,12,0))),"")&amp;
TEXT(A567,"???0")&amp;IF(VLOOKUP(A567,SOURCE!C:Q,13,0)="","","   "&amp;VLOOKUP(A567,SOURCE!C:Q,13,0)
)))</f>
        <v>#define CHR_Q                          564</v>
      </c>
    </row>
    <row r="568" spans="1:4">
      <c r="A568">
        <v>565</v>
      </c>
      <c r="B568" t="str">
        <f>VLOOKUP(A568,SOURCE!C:Q,12,0)</f>
        <v>CHR_R</v>
      </c>
      <c r="D568" s="14" t="str">
        <f>IF(A568&lt;0,VLOOKUP(A568,lookups!A$1:B$25,2,0),
IF(OR(ISBLANK(A568),ISNA(B568)),
"",
"#define "&amp;
VLOOKUP(A568,SOURCE!C:Q,12,0)&amp;IF(SOURCE!$X$2-LEN(VLOOKUP(A568,SOURCE!C:Q,12,0))&gt;=0,REPT(" ",SOURCE!$X$2-LEN(VLOOKUP(A568,SOURCE!C:Q,12,0))),"")&amp;
TEXT(A568,"???0")&amp;IF(VLOOKUP(A568,SOURCE!C:Q,13,0)="","","   "&amp;VLOOKUP(A568,SOURCE!C:Q,13,0)
)))</f>
        <v>#define CHR_R                          565</v>
      </c>
    </row>
    <row r="569" spans="1:4">
      <c r="A569">
        <v>566</v>
      </c>
      <c r="B569" t="str">
        <f>VLOOKUP(A569,SOURCE!C:Q,12,0)</f>
        <v>CHR_S</v>
      </c>
      <c r="D569" s="14" t="str">
        <f>IF(A569&lt;0,VLOOKUP(A569,lookups!A$1:B$25,2,0),
IF(OR(ISBLANK(A569),ISNA(B569)),
"",
"#define "&amp;
VLOOKUP(A569,SOURCE!C:Q,12,0)&amp;IF(SOURCE!$X$2-LEN(VLOOKUP(A569,SOURCE!C:Q,12,0))&gt;=0,REPT(" ",SOURCE!$X$2-LEN(VLOOKUP(A569,SOURCE!C:Q,12,0))),"")&amp;
TEXT(A569,"???0")&amp;IF(VLOOKUP(A569,SOURCE!C:Q,13,0)="","","   "&amp;VLOOKUP(A569,SOURCE!C:Q,13,0)
)))</f>
        <v>#define CHR_S                          566</v>
      </c>
    </row>
    <row r="570" spans="1:4">
      <c r="A570">
        <v>567</v>
      </c>
      <c r="B570" t="str">
        <f>VLOOKUP(A570,SOURCE!C:Q,12,0)</f>
        <v>CHR_T</v>
      </c>
      <c r="D570" s="14" t="str">
        <f>IF(A570&lt;0,VLOOKUP(A570,lookups!A$1:B$25,2,0),
IF(OR(ISBLANK(A570),ISNA(B570)),
"",
"#define "&amp;
VLOOKUP(A570,SOURCE!C:Q,12,0)&amp;IF(SOURCE!$X$2-LEN(VLOOKUP(A570,SOURCE!C:Q,12,0))&gt;=0,REPT(" ",SOURCE!$X$2-LEN(VLOOKUP(A570,SOURCE!C:Q,12,0))),"")&amp;
TEXT(A570,"???0")&amp;IF(VLOOKUP(A570,SOURCE!C:Q,13,0)="","","   "&amp;VLOOKUP(A570,SOURCE!C:Q,13,0)
)))</f>
        <v>#define CHR_T                          567</v>
      </c>
    </row>
    <row r="571" spans="1:4">
      <c r="A571">
        <v>568</v>
      </c>
      <c r="B571" t="str">
        <f>VLOOKUP(A571,SOURCE!C:Q,12,0)</f>
        <v>CHR_U</v>
      </c>
      <c r="D571" s="14" t="str">
        <f>IF(A571&lt;0,VLOOKUP(A571,lookups!A$1:B$25,2,0),
IF(OR(ISBLANK(A571),ISNA(B571)),
"",
"#define "&amp;
VLOOKUP(A571,SOURCE!C:Q,12,0)&amp;IF(SOURCE!$X$2-LEN(VLOOKUP(A571,SOURCE!C:Q,12,0))&gt;=0,REPT(" ",SOURCE!$X$2-LEN(VLOOKUP(A571,SOURCE!C:Q,12,0))),"")&amp;
TEXT(A571,"???0")&amp;IF(VLOOKUP(A571,SOURCE!C:Q,13,0)="","","   "&amp;VLOOKUP(A571,SOURCE!C:Q,13,0)
)))</f>
        <v>#define CHR_U                          568</v>
      </c>
    </row>
    <row r="572" spans="1:4">
      <c r="A572">
        <v>569</v>
      </c>
      <c r="B572" t="str">
        <f>VLOOKUP(A572,SOURCE!C:Q,12,0)</f>
        <v>CHR_V</v>
      </c>
      <c r="D572" s="14" t="str">
        <f>IF(A572&lt;0,VLOOKUP(A572,lookups!A$1:B$25,2,0),
IF(OR(ISBLANK(A572),ISNA(B572)),
"",
"#define "&amp;
VLOOKUP(A572,SOURCE!C:Q,12,0)&amp;IF(SOURCE!$X$2-LEN(VLOOKUP(A572,SOURCE!C:Q,12,0))&gt;=0,REPT(" ",SOURCE!$X$2-LEN(VLOOKUP(A572,SOURCE!C:Q,12,0))),"")&amp;
TEXT(A572,"???0")&amp;IF(VLOOKUP(A572,SOURCE!C:Q,13,0)="","","   "&amp;VLOOKUP(A572,SOURCE!C:Q,13,0)
)))</f>
        <v>#define CHR_V                          569</v>
      </c>
    </row>
    <row r="573" spans="1:4">
      <c r="A573">
        <v>570</v>
      </c>
      <c r="B573" t="str">
        <f>VLOOKUP(A573,SOURCE!C:Q,12,0)</f>
        <v>CHR_W</v>
      </c>
      <c r="D573" s="14" t="str">
        <f>IF(A573&lt;0,VLOOKUP(A573,lookups!A$1:B$25,2,0),
IF(OR(ISBLANK(A573),ISNA(B573)),
"",
"#define "&amp;
VLOOKUP(A573,SOURCE!C:Q,12,0)&amp;IF(SOURCE!$X$2-LEN(VLOOKUP(A573,SOURCE!C:Q,12,0))&gt;=0,REPT(" ",SOURCE!$X$2-LEN(VLOOKUP(A573,SOURCE!C:Q,12,0))),"")&amp;
TEXT(A573,"???0")&amp;IF(VLOOKUP(A573,SOURCE!C:Q,13,0)="","","   "&amp;VLOOKUP(A573,SOURCE!C:Q,13,0)
)))</f>
        <v>#define CHR_W                          570</v>
      </c>
    </row>
    <row r="574" spans="1:4">
      <c r="A574">
        <v>571</v>
      </c>
      <c r="B574" t="str">
        <f>VLOOKUP(A574,SOURCE!C:Q,12,0)</f>
        <v>CHR_X</v>
      </c>
      <c r="D574" s="14" t="str">
        <f>IF(A574&lt;0,VLOOKUP(A574,lookups!A$1:B$25,2,0),
IF(OR(ISBLANK(A574),ISNA(B574)),
"",
"#define "&amp;
VLOOKUP(A574,SOURCE!C:Q,12,0)&amp;IF(SOURCE!$X$2-LEN(VLOOKUP(A574,SOURCE!C:Q,12,0))&gt;=0,REPT(" ",SOURCE!$X$2-LEN(VLOOKUP(A574,SOURCE!C:Q,12,0))),"")&amp;
TEXT(A574,"???0")&amp;IF(VLOOKUP(A574,SOURCE!C:Q,13,0)="","","   "&amp;VLOOKUP(A574,SOURCE!C:Q,13,0)
)))</f>
        <v>#define CHR_X                          571</v>
      </c>
    </row>
    <row r="575" spans="1:4">
      <c r="A575">
        <v>572</v>
      </c>
      <c r="B575" t="str">
        <f>VLOOKUP(A575,SOURCE!C:Q,12,0)</f>
        <v>CHR_Y</v>
      </c>
      <c r="D575" s="14" t="str">
        <f>IF(A575&lt;0,VLOOKUP(A575,lookups!A$1:B$25,2,0),
IF(OR(ISBLANK(A575),ISNA(B575)),
"",
"#define "&amp;
VLOOKUP(A575,SOURCE!C:Q,12,0)&amp;IF(SOURCE!$X$2-LEN(VLOOKUP(A575,SOURCE!C:Q,12,0))&gt;=0,REPT(" ",SOURCE!$X$2-LEN(VLOOKUP(A575,SOURCE!C:Q,12,0))),"")&amp;
TEXT(A575,"???0")&amp;IF(VLOOKUP(A575,SOURCE!C:Q,13,0)="","","   "&amp;VLOOKUP(A575,SOURCE!C:Q,13,0)
)))</f>
        <v>#define CHR_Y                          572</v>
      </c>
    </row>
    <row r="576" spans="1:4">
      <c r="A576">
        <v>573</v>
      </c>
      <c r="B576" t="str">
        <f>VLOOKUP(A576,SOURCE!C:Q,12,0)</f>
        <v>CHR_Z</v>
      </c>
      <c r="D576" s="14" t="str">
        <f>IF(A576&lt;0,VLOOKUP(A576,lookups!A$1:B$25,2,0),
IF(OR(ISBLANK(A576),ISNA(B576)),
"",
"#define "&amp;
VLOOKUP(A576,SOURCE!C:Q,12,0)&amp;IF(SOURCE!$X$2-LEN(VLOOKUP(A576,SOURCE!C:Q,12,0))&gt;=0,REPT(" ",SOURCE!$X$2-LEN(VLOOKUP(A576,SOURCE!C:Q,12,0))),"")&amp;
TEXT(A576,"???0")&amp;IF(VLOOKUP(A576,SOURCE!C:Q,13,0)="","","   "&amp;VLOOKUP(A576,SOURCE!C:Q,13,0)
)))</f>
        <v>#define CHR_Z                          573</v>
      </c>
    </row>
    <row r="577" spans="1:4">
      <c r="A577">
        <v>574</v>
      </c>
      <c r="B577" t="str">
        <f>VLOOKUP(A577,SOURCE!C:Q,12,0)</f>
        <v>CHR_a</v>
      </c>
      <c r="D577" s="14" t="str">
        <f>IF(A577&lt;0,VLOOKUP(A577,lookups!A$1:B$25,2,0),
IF(OR(ISBLANK(A577),ISNA(B577)),
"",
"#define "&amp;
VLOOKUP(A577,SOURCE!C:Q,12,0)&amp;IF(SOURCE!$X$2-LEN(VLOOKUP(A577,SOURCE!C:Q,12,0))&gt;=0,REPT(" ",SOURCE!$X$2-LEN(VLOOKUP(A577,SOURCE!C:Q,12,0))),"")&amp;
TEXT(A577,"???0")&amp;IF(VLOOKUP(A577,SOURCE!C:Q,13,0)="","","   "&amp;VLOOKUP(A577,SOURCE!C:Q,13,0)
)))</f>
        <v>#define CHR_a                          574</v>
      </c>
    </row>
    <row r="578" spans="1:4">
      <c r="A578">
        <v>575</v>
      </c>
      <c r="B578" t="str">
        <f>VLOOKUP(A578,SOURCE!C:Q,12,0)</f>
        <v>CHR_b</v>
      </c>
      <c r="D578" s="14" t="str">
        <f>IF(A578&lt;0,VLOOKUP(A578,lookups!A$1:B$25,2,0),
IF(OR(ISBLANK(A578),ISNA(B578)),
"",
"#define "&amp;
VLOOKUP(A578,SOURCE!C:Q,12,0)&amp;IF(SOURCE!$X$2-LEN(VLOOKUP(A578,SOURCE!C:Q,12,0))&gt;=0,REPT(" ",SOURCE!$X$2-LEN(VLOOKUP(A578,SOURCE!C:Q,12,0))),"")&amp;
TEXT(A578,"???0")&amp;IF(VLOOKUP(A578,SOURCE!C:Q,13,0)="","","   "&amp;VLOOKUP(A578,SOURCE!C:Q,13,0)
)))</f>
        <v>#define CHR_b                          575</v>
      </c>
    </row>
    <row r="579" spans="1:4">
      <c r="A579">
        <v>576</v>
      </c>
      <c r="B579" t="str">
        <f>VLOOKUP(A579,SOURCE!C:Q,12,0)</f>
        <v>CHR_c</v>
      </c>
      <c r="D579" s="14" t="str">
        <f>IF(A579&lt;0,VLOOKUP(A579,lookups!A$1:B$25,2,0),
IF(OR(ISBLANK(A579),ISNA(B579)),
"",
"#define "&amp;
VLOOKUP(A579,SOURCE!C:Q,12,0)&amp;IF(SOURCE!$X$2-LEN(VLOOKUP(A579,SOURCE!C:Q,12,0))&gt;=0,REPT(" ",SOURCE!$X$2-LEN(VLOOKUP(A579,SOURCE!C:Q,12,0))),"")&amp;
TEXT(A579,"???0")&amp;IF(VLOOKUP(A579,SOURCE!C:Q,13,0)="","","   "&amp;VLOOKUP(A579,SOURCE!C:Q,13,0)
)))</f>
        <v>#define CHR_c                          576</v>
      </c>
    </row>
    <row r="580" spans="1:4">
      <c r="A580">
        <v>577</v>
      </c>
      <c r="B580" t="str">
        <f>VLOOKUP(A580,SOURCE!C:Q,12,0)</f>
        <v>CHR_d</v>
      </c>
      <c r="D580" s="14" t="str">
        <f>IF(A580&lt;0,VLOOKUP(A580,lookups!A$1:B$25,2,0),
IF(OR(ISBLANK(A580),ISNA(B580)),
"",
"#define "&amp;
VLOOKUP(A580,SOURCE!C:Q,12,0)&amp;IF(SOURCE!$X$2-LEN(VLOOKUP(A580,SOURCE!C:Q,12,0))&gt;=0,REPT(" ",SOURCE!$X$2-LEN(VLOOKUP(A580,SOURCE!C:Q,12,0))),"")&amp;
TEXT(A580,"???0")&amp;IF(VLOOKUP(A580,SOURCE!C:Q,13,0)="","","   "&amp;VLOOKUP(A580,SOURCE!C:Q,13,0)
)))</f>
        <v>#define CHR_d                          577</v>
      </c>
    </row>
    <row r="581" spans="1:4">
      <c r="A581">
        <v>578</v>
      </c>
      <c r="B581" t="str">
        <f>VLOOKUP(A581,SOURCE!C:Q,12,0)</f>
        <v>CHR_e</v>
      </c>
      <c r="D581" s="14" t="str">
        <f>IF(A581&lt;0,VLOOKUP(A581,lookups!A$1:B$25,2,0),
IF(OR(ISBLANK(A581),ISNA(B581)),
"",
"#define "&amp;
VLOOKUP(A581,SOURCE!C:Q,12,0)&amp;IF(SOURCE!$X$2-LEN(VLOOKUP(A581,SOURCE!C:Q,12,0))&gt;=0,REPT(" ",SOURCE!$X$2-LEN(VLOOKUP(A581,SOURCE!C:Q,12,0))),"")&amp;
TEXT(A581,"???0")&amp;IF(VLOOKUP(A581,SOURCE!C:Q,13,0)="","","   "&amp;VLOOKUP(A581,SOURCE!C:Q,13,0)
)))</f>
        <v>#define CHR_e                          578</v>
      </c>
    </row>
    <row r="582" spans="1:4">
      <c r="A582">
        <v>579</v>
      </c>
      <c r="B582" t="str">
        <f>VLOOKUP(A582,SOURCE!C:Q,12,0)</f>
        <v>CHR_f</v>
      </c>
      <c r="D582" s="14" t="str">
        <f>IF(A582&lt;0,VLOOKUP(A582,lookups!A$1:B$25,2,0),
IF(OR(ISBLANK(A582),ISNA(B582)),
"",
"#define "&amp;
VLOOKUP(A582,SOURCE!C:Q,12,0)&amp;IF(SOURCE!$X$2-LEN(VLOOKUP(A582,SOURCE!C:Q,12,0))&gt;=0,REPT(" ",SOURCE!$X$2-LEN(VLOOKUP(A582,SOURCE!C:Q,12,0))),"")&amp;
TEXT(A582,"???0")&amp;IF(VLOOKUP(A582,SOURCE!C:Q,13,0)="","","   "&amp;VLOOKUP(A582,SOURCE!C:Q,13,0)
)))</f>
        <v>#define CHR_f                          579</v>
      </c>
    </row>
    <row r="583" spans="1:4">
      <c r="A583">
        <v>580</v>
      </c>
      <c r="B583" t="str">
        <f>VLOOKUP(A583,SOURCE!C:Q,12,0)</f>
        <v>CHR_g</v>
      </c>
      <c r="D583" s="14" t="str">
        <f>IF(A583&lt;0,VLOOKUP(A583,lookups!A$1:B$25,2,0),
IF(OR(ISBLANK(A583),ISNA(B583)),
"",
"#define "&amp;
VLOOKUP(A583,SOURCE!C:Q,12,0)&amp;IF(SOURCE!$X$2-LEN(VLOOKUP(A583,SOURCE!C:Q,12,0))&gt;=0,REPT(" ",SOURCE!$X$2-LEN(VLOOKUP(A583,SOURCE!C:Q,12,0))),"")&amp;
TEXT(A583,"???0")&amp;IF(VLOOKUP(A583,SOURCE!C:Q,13,0)="","","   "&amp;VLOOKUP(A583,SOURCE!C:Q,13,0)
)))</f>
        <v>#define CHR_g                          580</v>
      </c>
    </row>
    <row r="584" spans="1:4">
      <c r="A584">
        <v>581</v>
      </c>
      <c r="B584" t="str">
        <f>VLOOKUP(A584,SOURCE!C:Q,12,0)</f>
        <v>CHR_h</v>
      </c>
      <c r="D584" s="14" t="str">
        <f>IF(A584&lt;0,VLOOKUP(A584,lookups!A$1:B$25,2,0),
IF(OR(ISBLANK(A584),ISNA(B584)),
"",
"#define "&amp;
VLOOKUP(A584,SOURCE!C:Q,12,0)&amp;IF(SOURCE!$X$2-LEN(VLOOKUP(A584,SOURCE!C:Q,12,0))&gt;=0,REPT(" ",SOURCE!$X$2-LEN(VLOOKUP(A584,SOURCE!C:Q,12,0))),"")&amp;
TEXT(A584,"???0")&amp;IF(VLOOKUP(A584,SOURCE!C:Q,13,0)="","","   "&amp;VLOOKUP(A584,SOURCE!C:Q,13,0)
)))</f>
        <v>#define CHR_h                          581</v>
      </c>
    </row>
    <row r="585" spans="1:4">
      <c r="A585">
        <v>582</v>
      </c>
      <c r="B585" t="str">
        <f>VLOOKUP(A585,SOURCE!C:Q,12,0)</f>
        <v>CHR_i</v>
      </c>
      <c r="D585" s="14" t="str">
        <f>IF(A585&lt;0,VLOOKUP(A585,lookups!A$1:B$25,2,0),
IF(OR(ISBLANK(A585),ISNA(B585)),
"",
"#define "&amp;
VLOOKUP(A585,SOURCE!C:Q,12,0)&amp;IF(SOURCE!$X$2-LEN(VLOOKUP(A585,SOURCE!C:Q,12,0))&gt;=0,REPT(" ",SOURCE!$X$2-LEN(VLOOKUP(A585,SOURCE!C:Q,12,0))),"")&amp;
TEXT(A585,"???0")&amp;IF(VLOOKUP(A585,SOURCE!C:Q,13,0)="","","   "&amp;VLOOKUP(A585,SOURCE!C:Q,13,0)
)))</f>
        <v>#define CHR_i                          582</v>
      </c>
    </row>
    <row r="586" spans="1:4">
      <c r="A586">
        <v>583</v>
      </c>
      <c r="B586" t="str">
        <f>VLOOKUP(A586,SOURCE!C:Q,12,0)</f>
        <v>CHR_j</v>
      </c>
      <c r="D586" s="14" t="str">
        <f>IF(A586&lt;0,VLOOKUP(A586,lookups!A$1:B$25,2,0),
IF(OR(ISBLANK(A586),ISNA(B586)),
"",
"#define "&amp;
VLOOKUP(A586,SOURCE!C:Q,12,0)&amp;IF(SOURCE!$X$2-LEN(VLOOKUP(A586,SOURCE!C:Q,12,0))&gt;=0,REPT(" ",SOURCE!$X$2-LEN(VLOOKUP(A586,SOURCE!C:Q,12,0))),"")&amp;
TEXT(A586,"???0")&amp;IF(VLOOKUP(A586,SOURCE!C:Q,13,0)="","","   "&amp;VLOOKUP(A586,SOURCE!C:Q,13,0)
)))</f>
        <v>#define CHR_j                          583</v>
      </c>
    </row>
    <row r="587" spans="1:4">
      <c r="A587">
        <v>584</v>
      </c>
      <c r="B587" t="str">
        <f>VLOOKUP(A587,SOURCE!C:Q,12,0)</f>
        <v>CHR_k</v>
      </c>
      <c r="D587" s="14" t="str">
        <f>IF(A587&lt;0,VLOOKUP(A587,lookups!A$1:B$25,2,0),
IF(OR(ISBLANK(A587),ISNA(B587)),
"",
"#define "&amp;
VLOOKUP(A587,SOURCE!C:Q,12,0)&amp;IF(SOURCE!$X$2-LEN(VLOOKUP(A587,SOURCE!C:Q,12,0))&gt;=0,REPT(" ",SOURCE!$X$2-LEN(VLOOKUP(A587,SOURCE!C:Q,12,0))),"")&amp;
TEXT(A587,"???0")&amp;IF(VLOOKUP(A587,SOURCE!C:Q,13,0)="","","   "&amp;VLOOKUP(A587,SOURCE!C:Q,13,0)
)))</f>
        <v>#define CHR_k                          584</v>
      </c>
    </row>
    <row r="588" spans="1:4">
      <c r="A588">
        <v>585</v>
      </c>
      <c r="B588" t="str">
        <f>VLOOKUP(A588,SOURCE!C:Q,12,0)</f>
        <v>CHR_l</v>
      </c>
      <c r="D588" s="14" t="str">
        <f>IF(A588&lt;0,VLOOKUP(A588,lookups!A$1:B$25,2,0),
IF(OR(ISBLANK(A588),ISNA(B588)),
"",
"#define "&amp;
VLOOKUP(A588,SOURCE!C:Q,12,0)&amp;IF(SOURCE!$X$2-LEN(VLOOKUP(A588,SOURCE!C:Q,12,0))&gt;=0,REPT(" ",SOURCE!$X$2-LEN(VLOOKUP(A588,SOURCE!C:Q,12,0))),"")&amp;
TEXT(A588,"???0")&amp;IF(VLOOKUP(A588,SOURCE!C:Q,13,0)="","","   "&amp;VLOOKUP(A588,SOURCE!C:Q,13,0)
)))</f>
        <v>#define CHR_l                          585</v>
      </c>
    </row>
    <row r="589" spans="1:4">
      <c r="A589">
        <v>586</v>
      </c>
      <c r="B589" t="str">
        <f>VLOOKUP(A589,SOURCE!C:Q,12,0)</f>
        <v>CHR_m</v>
      </c>
      <c r="D589" s="14" t="str">
        <f>IF(A589&lt;0,VLOOKUP(A589,lookups!A$1:B$25,2,0),
IF(OR(ISBLANK(A589),ISNA(B589)),
"",
"#define "&amp;
VLOOKUP(A589,SOURCE!C:Q,12,0)&amp;IF(SOURCE!$X$2-LEN(VLOOKUP(A589,SOURCE!C:Q,12,0))&gt;=0,REPT(" ",SOURCE!$X$2-LEN(VLOOKUP(A589,SOURCE!C:Q,12,0))),"")&amp;
TEXT(A589,"???0")&amp;IF(VLOOKUP(A589,SOURCE!C:Q,13,0)="","","   "&amp;VLOOKUP(A589,SOURCE!C:Q,13,0)
)))</f>
        <v>#define CHR_m                          586</v>
      </c>
    </row>
    <row r="590" spans="1:4">
      <c r="A590">
        <v>587</v>
      </c>
      <c r="B590" t="str">
        <f>VLOOKUP(A590,SOURCE!C:Q,12,0)</f>
        <v>CHR_n</v>
      </c>
      <c r="D590" s="14" t="str">
        <f>IF(A590&lt;0,VLOOKUP(A590,lookups!A$1:B$25,2,0),
IF(OR(ISBLANK(A590),ISNA(B590)),
"",
"#define "&amp;
VLOOKUP(A590,SOURCE!C:Q,12,0)&amp;IF(SOURCE!$X$2-LEN(VLOOKUP(A590,SOURCE!C:Q,12,0))&gt;=0,REPT(" ",SOURCE!$X$2-LEN(VLOOKUP(A590,SOURCE!C:Q,12,0))),"")&amp;
TEXT(A590,"???0")&amp;IF(VLOOKUP(A590,SOURCE!C:Q,13,0)="","","   "&amp;VLOOKUP(A590,SOURCE!C:Q,13,0)
)))</f>
        <v>#define CHR_n                          587</v>
      </c>
    </row>
    <row r="591" spans="1:4">
      <c r="A591">
        <v>588</v>
      </c>
      <c r="B591" t="str">
        <f>VLOOKUP(A591,SOURCE!C:Q,12,0)</f>
        <v>CHR_o</v>
      </c>
      <c r="D591" s="14" t="str">
        <f>IF(A591&lt;0,VLOOKUP(A591,lookups!A$1:B$25,2,0),
IF(OR(ISBLANK(A591),ISNA(B591)),
"",
"#define "&amp;
VLOOKUP(A591,SOURCE!C:Q,12,0)&amp;IF(SOURCE!$X$2-LEN(VLOOKUP(A591,SOURCE!C:Q,12,0))&gt;=0,REPT(" ",SOURCE!$X$2-LEN(VLOOKUP(A591,SOURCE!C:Q,12,0))),"")&amp;
TEXT(A591,"???0")&amp;IF(VLOOKUP(A591,SOURCE!C:Q,13,0)="","","   "&amp;VLOOKUP(A591,SOURCE!C:Q,13,0)
)))</f>
        <v>#define CHR_o                          588</v>
      </c>
    </row>
    <row r="592" spans="1:4">
      <c r="A592">
        <v>589</v>
      </c>
      <c r="B592" t="str">
        <f>VLOOKUP(A592,SOURCE!C:Q,12,0)</f>
        <v>CHR_p</v>
      </c>
      <c r="D592" s="14" t="str">
        <f>IF(A592&lt;0,VLOOKUP(A592,lookups!A$1:B$25,2,0),
IF(OR(ISBLANK(A592),ISNA(B592)),
"",
"#define "&amp;
VLOOKUP(A592,SOURCE!C:Q,12,0)&amp;IF(SOURCE!$X$2-LEN(VLOOKUP(A592,SOURCE!C:Q,12,0))&gt;=0,REPT(" ",SOURCE!$X$2-LEN(VLOOKUP(A592,SOURCE!C:Q,12,0))),"")&amp;
TEXT(A592,"???0")&amp;IF(VLOOKUP(A592,SOURCE!C:Q,13,0)="","","   "&amp;VLOOKUP(A592,SOURCE!C:Q,13,0)
)))</f>
        <v>#define CHR_p                          589</v>
      </c>
    </row>
    <row r="593" spans="1:4">
      <c r="A593">
        <v>590</v>
      </c>
      <c r="B593" t="str">
        <f>VLOOKUP(A593,SOURCE!C:Q,12,0)</f>
        <v>CHR_q</v>
      </c>
      <c r="D593" s="14" t="str">
        <f>IF(A593&lt;0,VLOOKUP(A593,lookups!A$1:B$25,2,0),
IF(OR(ISBLANK(A593),ISNA(B593)),
"",
"#define "&amp;
VLOOKUP(A593,SOURCE!C:Q,12,0)&amp;IF(SOURCE!$X$2-LEN(VLOOKUP(A593,SOURCE!C:Q,12,0))&gt;=0,REPT(" ",SOURCE!$X$2-LEN(VLOOKUP(A593,SOURCE!C:Q,12,0))),"")&amp;
TEXT(A593,"???0")&amp;IF(VLOOKUP(A593,SOURCE!C:Q,13,0)="","","   "&amp;VLOOKUP(A593,SOURCE!C:Q,13,0)
)))</f>
        <v>#define CHR_q                          590</v>
      </c>
    </row>
    <row r="594" spans="1:4">
      <c r="A594">
        <v>591</v>
      </c>
      <c r="B594" t="str">
        <f>VLOOKUP(A594,SOURCE!C:Q,12,0)</f>
        <v>CHR_r</v>
      </c>
      <c r="D594" s="14" t="str">
        <f>IF(A594&lt;0,VLOOKUP(A594,lookups!A$1:B$25,2,0),
IF(OR(ISBLANK(A594),ISNA(B594)),
"",
"#define "&amp;
VLOOKUP(A594,SOURCE!C:Q,12,0)&amp;IF(SOURCE!$X$2-LEN(VLOOKUP(A594,SOURCE!C:Q,12,0))&gt;=0,REPT(" ",SOURCE!$X$2-LEN(VLOOKUP(A594,SOURCE!C:Q,12,0))),"")&amp;
TEXT(A594,"???0")&amp;IF(VLOOKUP(A594,SOURCE!C:Q,13,0)="","","   "&amp;VLOOKUP(A594,SOURCE!C:Q,13,0)
)))</f>
        <v>#define CHR_r                          591</v>
      </c>
    </row>
    <row r="595" spans="1:4">
      <c r="A595">
        <v>592</v>
      </c>
      <c r="B595" t="str">
        <f>VLOOKUP(A595,SOURCE!C:Q,12,0)</f>
        <v>CHR_s</v>
      </c>
      <c r="D595" s="14" t="str">
        <f>IF(A595&lt;0,VLOOKUP(A595,lookups!A$1:B$25,2,0),
IF(OR(ISBLANK(A595),ISNA(B595)),
"",
"#define "&amp;
VLOOKUP(A595,SOURCE!C:Q,12,0)&amp;IF(SOURCE!$X$2-LEN(VLOOKUP(A595,SOURCE!C:Q,12,0))&gt;=0,REPT(" ",SOURCE!$X$2-LEN(VLOOKUP(A595,SOURCE!C:Q,12,0))),"")&amp;
TEXT(A595,"???0")&amp;IF(VLOOKUP(A595,SOURCE!C:Q,13,0)="","","   "&amp;VLOOKUP(A595,SOURCE!C:Q,13,0)
)))</f>
        <v>#define CHR_s                          592</v>
      </c>
    </row>
    <row r="596" spans="1:4">
      <c r="A596">
        <v>593</v>
      </c>
      <c r="B596" t="str">
        <f>VLOOKUP(A596,SOURCE!C:Q,12,0)</f>
        <v>CHR_t</v>
      </c>
      <c r="D596" s="14" t="str">
        <f>IF(A596&lt;0,VLOOKUP(A596,lookups!A$1:B$25,2,0),
IF(OR(ISBLANK(A596),ISNA(B596)),
"",
"#define "&amp;
VLOOKUP(A596,SOURCE!C:Q,12,0)&amp;IF(SOURCE!$X$2-LEN(VLOOKUP(A596,SOURCE!C:Q,12,0))&gt;=0,REPT(" ",SOURCE!$X$2-LEN(VLOOKUP(A596,SOURCE!C:Q,12,0))),"")&amp;
TEXT(A596,"???0")&amp;IF(VLOOKUP(A596,SOURCE!C:Q,13,0)="","","   "&amp;VLOOKUP(A596,SOURCE!C:Q,13,0)
)))</f>
        <v>#define CHR_t                          593</v>
      </c>
    </row>
    <row r="597" spans="1:4">
      <c r="A597">
        <v>594</v>
      </c>
      <c r="B597" t="str">
        <f>VLOOKUP(A597,SOURCE!C:Q,12,0)</f>
        <v>CHR_u</v>
      </c>
      <c r="D597" s="14" t="str">
        <f>IF(A597&lt;0,VLOOKUP(A597,lookups!A$1:B$25,2,0),
IF(OR(ISBLANK(A597),ISNA(B597)),
"",
"#define "&amp;
VLOOKUP(A597,SOURCE!C:Q,12,0)&amp;IF(SOURCE!$X$2-LEN(VLOOKUP(A597,SOURCE!C:Q,12,0))&gt;=0,REPT(" ",SOURCE!$X$2-LEN(VLOOKUP(A597,SOURCE!C:Q,12,0))),"")&amp;
TEXT(A597,"???0")&amp;IF(VLOOKUP(A597,SOURCE!C:Q,13,0)="","","   "&amp;VLOOKUP(A597,SOURCE!C:Q,13,0)
)))</f>
        <v>#define CHR_u                          594</v>
      </c>
    </row>
    <row r="598" spans="1:4">
      <c r="A598">
        <v>595</v>
      </c>
      <c r="B598" t="str">
        <f>VLOOKUP(A598,SOURCE!C:Q,12,0)</f>
        <v>CHR_v</v>
      </c>
      <c r="D598" s="14" t="str">
        <f>IF(A598&lt;0,VLOOKUP(A598,lookups!A$1:B$25,2,0),
IF(OR(ISBLANK(A598),ISNA(B598)),
"",
"#define "&amp;
VLOOKUP(A598,SOURCE!C:Q,12,0)&amp;IF(SOURCE!$X$2-LEN(VLOOKUP(A598,SOURCE!C:Q,12,0))&gt;=0,REPT(" ",SOURCE!$X$2-LEN(VLOOKUP(A598,SOURCE!C:Q,12,0))),"")&amp;
TEXT(A598,"???0")&amp;IF(VLOOKUP(A598,SOURCE!C:Q,13,0)="","","   "&amp;VLOOKUP(A598,SOURCE!C:Q,13,0)
)))</f>
        <v>#define CHR_v                          595</v>
      </c>
    </row>
    <row r="599" spans="1:4">
      <c r="A599">
        <v>596</v>
      </c>
      <c r="B599" t="str">
        <f>VLOOKUP(A599,SOURCE!C:Q,12,0)</f>
        <v>CHR_w</v>
      </c>
      <c r="D599" s="14" t="str">
        <f>IF(A599&lt;0,VLOOKUP(A599,lookups!A$1:B$25,2,0),
IF(OR(ISBLANK(A599),ISNA(B599)),
"",
"#define "&amp;
VLOOKUP(A599,SOURCE!C:Q,12,0)&amp;IF(SOURCE!$X$2-LEN(VLOOKUP(A599,SOURCE!C:Q,12,0))&gt;=0,REPT(" ",SOURCE!$X$2-LEN(VLOOKUP(A599,SOURCE!C:Q,12,0))),"")&amp;
TEXT(A599,"???0")&amp;IF(VLOOKUP(A599,SOURCE!C:Q,13,0)="","","   "&amp;VLOOKUP(A599,SOURCE!C:Q,13,0)
)))</f>
        <v>#define CHR_w                          596</v>
      </c>
    </row>
    <row r="600" spans="1:4">
      <c r="A600">
        <v>597</v>
      </c>
      <c r="B600" t="str">
        <f>VLOOKUP(A600,SOURCE!C:Q,12,0)</f>
        <v>CHR_x</v>
      </c>
      <c r="D600" s="14" t="str">
        <f>IF(A600&lt;0,VLOOKUP(A600,lookups!A$1:B$25,2,0),
IF(OR(ISBLANK(A600),ISNA(B600)),
"",
"#define "&amp;
VLOOKUP(A600,SOURCE!C:Q,12,0)&amp;IF(SOURCE!$X$2-LEN(VLOOKUP(A600,SOURCE!C:Q,12,0))&gt;=0,REPT(" ",SOURCE!$X$2-LEN(VLOOKUP(A600,SOURCE!C:Q,12,0))),"")&amp;
TEXT(A600,"???0")&amp;IF(VLOOKUP(A600,SOURCE!C:Q,13,0)="","","   "&amp;VLOOKUP(A600,SOURCE!C:Q,13,0)
)))</f>
        <v>#define CHR_x                          597</v>
      </c>
    </row>
    <row r="601" spans="1:4">
      <c r="A601">
        <v>598</v>
      </c>
      <c r="B601" t="str">
        <f>VLOOKUP(A601,SOURCE!C:Q,12,0)</f>
        <v>CHR_y</v>
      </c>
      <c r="D601" s="14" t="str">
        <f>IF(A601&lt;0,VLOOKUP(A601,lookups!A$1:B$25,2,0),
IF(OR(ISBLANK(A601),ISNA(B601)),
"",
"#define "&amp;
VLOOKUP(A601,SOURCE!C:Q,12,0)&amp;IF(SOURCE!$X$2-LEN(VLOOKUP(A601,SOURCE!C:Q,12,0))&gt;=0,REPT(" ",SOURCE!$X$2-LEN(VLOOKUP(A601,SOURCE!C:Q,12,0))),"")&amp;
TEXT(A601,"???0")&amp;IF(VLOOKUP(A601,SOURCE!C:Q,13,0)="","","   "&amp;VLOOKUP(A601,SOURCE!C:Q,13,0)
)))</f>
        <v>#define CHR_y                          598</v>
      </c>
    </row>
    <row r="602" spans="1:4">
      <c r="A602">
        <v>599</v>
      </c>
      <c r="B602" t="str">
        <f>VLOOKUP(A602,SOURCE!C:Q,12,0)</f>
        <v>CHR_z</v>
      </c>
      <c r="D602" s="14" t="str">
        <f>IF(A602&lt;0,VLOOKUP(A602,lookups!A$1:B$25,2,0),
IF(OR(ISBLANK(A602),ISNA(B602)),
"",
"#define "&amp;
VLOOKUP(A602,SOURCE!C:Q,12,0)&amp;IF(SOURCE!$X$2-LEN(VLOOKUP(A602,SOURCE!C:Q,12,0))&gt;=0,REPT(" ",SOURCE!$X$2-LEN(VLOOKUP(A602,SOURCE!C:Q,12,0))),"")&amp;
TEXT(A602,"???0")&amp;IF(VLOOKUP(A602,SOURCE!C:Q,13,0)="","","   "&amp;VLOOKUP(A602,SOURCE!C:Q,13,0)
)))</f>
        <v>#define CHR_z                          599</v>
      </c>
    </row>
    <row r="603" spans="1:4">
      <c r="A603">
        <v>600</v>
      </c>
      <c r="B603" t="str">
        <f>VLOOKUP(A603,SOURCE!C:Q,12,0)</f>
        <v>CHR_ALPHA</v>
      </c>
      <c r="D603" s="14" t="str">
        <f>IF(A603&lt;0,VLOOKUP(A603,lookups!A$1:B$25,2,0),
IF(OR(ISBLANK(A603),ISNA(B603)),
"",
"#define "&amp;
VLOOKUP(A603,SOURCE!C:Q,12,0)&amp;IF(SOURCE!$X$2-LEN(VLOOKUP(A603,SOURCE!C:Q,12,0))&gt;=0,REPT(" ",SOURCE!$X$2-LEN(VLOOKUP(A603,SOURCE!C:Q,12,0))),"")&amp;
TEXT(A603,"???0")&amp;IF(VLOOKUP(A603,SOURCE!C:Q,13,0)="","","   "&amp;VLOOKUP(A603,SOURCE!C:Q,13,0)
)))</f>
        <v>#define CHR_ALPHA                      600   //NOTE the RANGE STARTS HERE, with +36 for lower case</v>
      </c>
    </row>
    <row r="604" spans="1:4">
      <c r="A604">
        <v>601</v>
      </c>
      <c r="B604" t="e">
        <f>VLOOKUP(A604,SOURCE!C:Q,12,0)</f>
        <v>#N/A</v>
      </c>
      <c r="D604" s="14" t="str">
        <f>IF(A604&lt;0,VLOOKUP(A604,lookups!A$1:B$25,2,0),
IF(OR(ISBLANK(A604),ISNA(B604)),
"",
"#define "&amp;
VLOOKUP(A604,SOURCE!C:Q,12,0)&amp;IF(SOURCE!$X$2-LEN(VLOOKUP(A604,SOURCE!C:Q,12,0))&gt;=0,REPT(" ",SOURCE!$X$2-LEN(VLOOKUP(A604,SOURCE!C:Q,12,0))),"")&amp;
TEXT(A604,"???0")&amp;IF(VLOOKUP(A604,SOURCE!C:Q,13,0)="","","   "&amp;VLOOKUP(A604,SOURCE!C:Q,13,0)
)))</f>
        <v/>
      </c>
    </row>
    <row r="605" spans="1:4">
      <c r="A605">
        <v>602</v>
      </c>
      <c r="B605" t="str">
        <f>VLOOKUP(A605,SOURCE!C:Q,12,0)</f>
        <v>CHR_BETA</v>
      </c>
      <c r="D605" s="14" t="str">
        <f>IF(A605&lt;0,VLOOKUP(A605,lookups!A$1:B$25,2,0),
IF(OR(ISBLANK(A605),ISNA(B605)),
"",
"#define "&amp;
VLOOKUP(A605,SOURCE!C:Q,12,0)&amp;IF(SOURCE!$X$2-LEN(VLOOKUP(A605,SOURCE!C:Q,12,0))&gt;=0,REPT(" ",SOURCE!$X$2-LEN(VLOOKUP(A605,SOURCE!C:Q,12,0))),"")&amp;
TEXT(A605,"???0")&amp;IF(VLOOKUP(A605,SOURCE!C:Q,13,0)="","","   "&amp;VLOOKUP(A605,SOURCE!C:Q,13,0)
)))</f>
        <v>#define CHR_BETA                       602</v>
      </c>
    </row>
    <row r="606" spans="1:4">
      <c r="A606">
        <v>603</v>
      </c>
      <c r="B606" t="str">
        <f>VLOOKUP(A606,SOURCE!C:Q,12,0)</f>
        <v>CHR_GAMMA</v>
      </c>
      <c r="D606" s="14" t="str">
        <f>IF(A606&lt;0,VLOOKUP(A606,lookups!A$1:B$25,2,0),
IF(OR(ISBLANK(A606),ISNA(B606)),
"",
"#define "&amp;
VLOOKUP(A606,SOURCE!C:Q,12,0)&amp;IF(SOURCE!$X$2-LEN(VLOOKUP(A606,SOURCE!C:Q,12,0))&gt;=0,REPT(" ",SOURCE!$X$2-LEN(VLOOKUP(A606,SOURCE!C:Q,12,0))),"")&amp;
TEXT(A606,"???0")&amp;IF(VLOOKUP(A606,SOURCE!C:Q,13,0)="","","   "&amp;VLOOKUP(A606,SOURCE!C:Q,13,0)
)))</f>
        <v>#define CHR_GAMMA                      603</v>
      </c>
    </row>
    <row r="607" spans="1:4">
      <c r="A607">
        <v>604</v>
      </c>
      <c r="B607" t="str">
        <f>VLOOKUP(A607,SOURCE!C:Q,12,0)</f>
        <v>CHR_DELTA</v>
      </c>
      <c r="D607" s="14" t="str">
        <f>IF(A607&lt;0,VLOOKUP(A607,lookups!A$1:B$25,2,0),
IF(OR(ISBLANK(A607),ISNA(B607)),
"",
"#define "&amp;
VLOOKUP(A607,SOURCE!C:Q,12,0)&amp;IF(SOURCE!$X$2-LEN(VLOOKUP(A607,SOURCE!C:Q,12,0))&gt;=0,REPT(" ",SOURCE!$X$2-LEN(VLOOKUP(A607,SOURCE!C:Q,12,0))),"")&amp;
TEXT(A607,"???0")&amp;IF(VLOOKUP(A607,SOURCE!C:Q,13,0)="","","   "&amp;VLOOKUP(A607,SOURCE!C:Q,13,0)
)))</f>
        <v>#define CHR_DELTA                      604</v>
      </c>
    </row>
    <row r="608" spans="1:4">
      <c r="A608">
        <v>605</v>
      </c>
      <c r="B608" t="str">
        <f>VLOOKUP(A608,SOURCE!C:Q,12,0)</f>
        <v>CHR_EPSILON</v>
      </c>
      <c r="D608" s="14" t="str">
        <f>IF(A608&lt;0,VLOOKUP(A608,lookups!A$1:B$25,2,0),
IF(OR(ISBLANK(A608),ISNA(B608)),
"",
"#define "&amp;
VLOOKUP(A608,SOURCE!C:Q,12,0)&amp;IF(SOURCE!$X$2-LEN(VLOOKUP(A608,SOURCE!C:Q,12,0))&gt;=0,REPT(" ",SOURCE!$X$2-LEN(VLOOKUP(A608,SOURCE!C:Q,12,0))),"")&amp;
TEXT(A608,"???0")&amp;IF(VLOOKUP(A608,SOURCE!C:Q,13,0)="","","   "&amp;VLOOKUP(A608,SOURCE!C:Q,13,0)
)))</f>
        <v>#define CHR_EPSILON                    605</v>
      </c>
    </row>
    <row r="609" spans="1:4">
      <c r="A609">
        <v>606</v>
      </c>
      <c r="B609" t="e">
        <f>VLOOKUP(A609,SOURCE!C:Q,12,0)</f>
        <v>#N/A</v>
      </c>
      <c r="D609" s="14" t="str">
        <f>IF(A609&lt;0,VLOOKUP(A609,lookups!A$1:B$25,2,0),
IF(OR(ISBLANK(A609),ISNA(B609)),
"",
"#define "&amp;
VLOOKUP(A609,SOURCE!C:Q,12,0)&amp;IF(SOURCE!$X$2-LEN(VLOOKUP(A609,SOURCE!C:Q,12,0))&gt;=0,REPT(" ",SOURCE!$X$2-LEN(VLOOKUP(A609,SOURCE!C:Q,12,0))),"")&amp;
TEXT(A609,"???0")&amp;IF(VLOOKUP(A609,SOURCE!C:Q,13,0)="","","   "&amp;VLOOKUP(A609,SOURCE!C:Q,13,0)
)))</f>
        <v/>
      </c>
    </row>
    <row r="610" spans="1:4">
      <c r="A610">
        <v>607</v>
      </c>
      <c r="B610" t="str">
        <f>VLOOKUP(A610,SOURCE!C:Q,12,0)</f>
        <v>CHR_ZETA</v>
      </c>
      <c r="D610" s="14" t="str">
        <f>IF(A610&lt;0,VLOOKUP(A610,lookups!A$1:B$25,2,0),
IF(OR(ISBLANK(A610),ISNA(B610)),
"",
"#define "&amp;
VLOOKUP(A610,SOURCE!C:Q,12,0)&amp;IF(SOURCE!$X$2-LEN(VLOOKUP(A610,SOURCE!C:Q,12,0))&gt;=0,REPT(" ",SOURCE!$X$2-LEN(VLOOKUP(A610,SOURCE!C:Q,12,0))),"")&amp;
TEXT(A610,"???0")&amp;IF(VLOOKUP(A610,SOURCE!C:Q,13,0)="","","   "&amp;VLOOKUP(A610,SOURCE!C:Q,13,0)
)))</f>
        <v>#define CHR_ZETA                       607</v>
      </c>
    </row>
    <row r="611" spans="1:4">
      <c r="A611">
        <v>608</v>
      </c>
      <c r="B611" t="str">
        <f>VLOOKUP(A611,SOURCE!C:Q,12,0)</f>
        <v>CHR_ETA</v>
      </c>
      <c r="D611" s="14" t="str">
        <f>IF(A611&lt;0,VLOOKUP(A611,lookups!A$1:B$25,2,0),
IF(OR(ISBLANK(A611),ISNA(B611)),
"",
"#define "&amp;
VLOOKUP(A611,SOURCE!C:Q,12,0)&amp;IF(SOURCE!$X$2-LEN(VLOOKUP(A611,SOURCE!C:Q,12,0))&gt;=0,REPT(" ",SOURCE!$X$2-LEN(VLOOKUP(A611,SOURCE!C:Q,12,0))),"")&amp;
TEXT(A611,"???0")&amp;IF(VLOOKUP(A611,SOURCE!C:Q,13,0)="","","   "&amp;VLOOKUP(A611,SOURCE!C:Q,13,0)
)))</f>
        <v>#define CHR_ETA                        608</v>
      </c>
    </row>
    <row r="612" spans="1:4">
      <c r="A612">
        <v>609</v>
      </c>
      <c r="B612" t="e">
        <f>VLOOKUP(A612,SOURCE!C:Q,12,0)</f>
        <v>#N/A</v>
      </c>
      <c r="D612" s="14" t="str">
        <f>IF(A612&lt;0,VLOOKUP(A612,lookups!A$1:B$25,2,0),
IF(OR(ISBLANK(A612),ISNA(B612)),
"",
"#define "&amp;
VLOOKUP(A612,SOURCE!C:Q,12,0)&amp;IF(SOURCE!$X$2-LEN(VLOOKUP(A612,SOURCE!C:Q,12,0))&gt;=0,REPT(" ",SOURCE!$X$2-LEN(VLOOKUP(A612,SOURCE!C:Q,12,0))),"")&amp;
TEXT(A612,"???0")&amp;IF(VLOOKUP(A612,SOURCE!C:Q,13,0)="","","   "&amp;VLOOKUP(A612,SOURCE!C:Q,13,0)
)))</f>
        <v/>
      </c>
    </row>
    <row r="613" spans="1:4">
      <c r="A613">
        <v>610</v>
      </c>
      <c r="B613" t="str">
        <f>VLOOKUP(A613,SOURCE!C:Q,12,0)</f>
        <v>CHR_THETA</v>
      </c>
      <c r="D613" s="14" t="str">
        <f>IF(A613&lt;0,VLOOKUP(A613,lookups!A$1:B$25,2,0),
IF(OR(ISBLANK(A613),ISNA(B613)),
"",
"#define "&amp;
VLOOKUP(A613,SOURCE!C:Q,12,0)&amp;IF(SOURCE!$X$2-LEN(VLOOKUP(A613,SOURCE!C:Q,12,0))&gt;=0,REPT(" ",SOURCE!$X$2-LEN(VLOOKUP(A613,SOURCE!C:Q,12,0))),"")&amp;
TEXT(A613,"???0")&amp;IF(VLOOKUP(A613,SOURCE!C:Q,13,0)="","","   "&amp;VLOOKUP(A613,SOURCE!C:Q,13,0)
)))</f>
        <v>#define CHR_THETA                      610</v>
      </c>
    </row>
    <row r="614" spans="1:4">
      <c r="A614">
        <v>611</v>
      </c>
      <c r="B614" t="str">
        <f>VLOOKUP(A614,SOURCE!C:Q,12,0)</f>
        <v>CHR_IOTA</v>
      </c>
      <c r="D614" s="14" t="str">
        <f>IF(A614&lt;0,VLOOKUP(A614,lookups!A$1:B$25,2,0),
IF(OR(ISBLANK(A614),ISNA(B614)),
"",
"#define "&amp;
VLOOKUP(A614,SOURCE!C:Q,12,0)&amp;IF(SOURCE!$X$2-LEN(VLOOKUP(A614,SOURCE!C:Q,12,0))&gt;=0,REPT(" ",SOURCE!$X$2-LEN(VLOOKUP(A614,SOURCE!C:Q,12,0))),"")&amp;
TEXT(A614,"???0")&amp;IF(VLOOKUP(A614,SOURCE!C:Q,13,0)="","","   "&amp;VLOOKUP(A614,SOURCE!C:Q,13,0)
)))</f>
        <v>#define CHR_IOTA                       611</v>
      </c>
    </row>
    <row r="615" spans="1:4">
      <c r="A615">
        <v>612</v>
      </c>
      <c r="B615" t="e">
        <f>VLOOKUP(A615,SOURCE!C:Q,12,0)</f>
        <v>#N/A</v>
      </c>
      <c r="D615" s="14" t="str">
        <f>IF(A615&lt;0,VLOOKUP(A615,lookups!A$1:B$25,2,0),
IF(OR(ISBLANK(A615),ISNA(B615)),
"",
"#define "&amp;
VLOOKUP(A615,SOURCE!C:Q,12,0)&amp;IF(SOURCE!$X$2-LEN(VLOOKUP(A615,SOURCE!C:Q,12,0))&gt;=0,REPT(" ",SOURCE!$X$2-LEN(VLOOKUP(A615,SOURCE!C:Q,12,0))),"")&amp;
TEXT(A615,"???0")&amp;IF(VLOOKUP(A615,SOURCE!C:Q,13,0)="","","   "&amp;VLOOKUP(A615,SOURCE!C:Q,13,0)
)))</f>
        <v/>
      </c>
    </row>
    <row r="616" spans="1:4">
      <c r="A616">
        <v>613</v>
      </c>
      <c r="B616" t="e">
        <f>VLOOKUP(A616,SOURCE!C:Q,12,0)</f>
        <v>#N/A</v>
      </c>
      <c r="D616" s="14" t="str">
        <f>IF(A616&lt;0,VLOOKUP(A616,lookups!A$1:B$25,2,0),
IF(OR(ISBLANK(A616),ISNA(B616)),
"",
"#define "&amp;
VLOOKUP(A616,SOURCE!C:Q,12,0)&amp;IF(SOURCE!$X$2-LEN(VLOOKUP(A616,SOURCE!C:Q,12,0))&gt;=0,REPT(" ",SOURCE!$X$2-LEN(VLOOKUP(A616,SOURCE!C:Q,12,0))),"")&amp;
TEXT(A616,"???0")&amp;IF(VLOOKUP(A616,SOURCE!C:Q,13,0)="","","   "&amp;VLOOKUP(A616,SOURCE!C:Q,13,0)
)))</f>
        <v/>
      </c>
    </row>
    <row r="617" spans="1:4">
      <c r="A617">
        <v>614</v>
      </c>
      <c r="B617" t="str">
        <f>VLOOKUP(A617,SOURCE!C:Q,12,0)</f>
        <v>CHR_IOTA_DIALYTIKA</v>
      </c>
      <c r="D617" s="14" t="str">
        <f>IF(A617&lt;0,VLOOKUP(A617,lookups!A$1:B$25,2,0),
IF(OR(ISBLANK(A617),ISNA(B617)),
"",
"#define "&amp;
VLOOKUP(A617,SOURCE!C:Q,12,0)&amp;IF(SOURCE!$X$2-LEN(VLOOKUP(A617,SOURCE!C:Q,12,0))&gt;=0,REPT(" ",SOURCE!$X$2-LEN(VLOOKUP(A617,SOURCE!C:Q,12,0))),"")&amp;
TEXT(A617,"???0")&amp;IF(VLOOKUP(A617,SOURCE!C:Q,13,0)="","","   "&amp;VLOOKUP(A617,SOURCE!C:Q,13,0)
)))</f>
        <v>#define CHR_IOTA_DIALYTIKA             614</v>
      </c>
    </row>
    <row r="618" spans="1:4">
      <c r="A618">
        <v>615</v>
      </c>
      <c r="B618" t="str">
        <f>VLOOKUP(A618,SOURCE!C:Q,12,0)</f>
        <v>CHR_KAPPA</v>
      </c>
      <c r="D618" s="14" t="str">
        <f>IF(A618&lt;0,VLOOKUP(A618,lookups!A$1:B$25,2,0),
IF(OR(ISBLANK(A618),ISNA(B618)),
"",
"#define "&amp;
VLOOKUP(A618,SOURCE!C:Q,12,0)&amp;IF(SOURCE!$X$2-LEN(VLOOKUP(A618,SOURCE!C:Q,12,0))&gt;=0,REPT(" ",SOURCE!$X$2-LEN(VLOOKUP(A618,SOURCE!C:Q,12,0))),"")&amp;
TEXT(A618,"???0")&amp;IF(VLOOKUP(A618,SOURCE!C:Q,13,0)="","","   "&amp;VLOOKUP(A618,SOURCE!C:Q,13,0)
)))</f>
        <v>#define CHR_KAPPA                      615</v>
      </c>
    </row>
    <row r="619" spans="1:4">
      <c r="A619">
        <v>616</v>
      </c>
      <c r="B619" t="str">
        <f>VLOOKUP(A619,SOURCE!C:Q,12,0)</f>
        <v>CHR_LAMBDA</v>
      </c>
      <c r="D619" s="14" t="str">
        <f>IF(A619&lt;0,VLOOKUP(A619,lookups!A$1:B$25,2,0),
IF(OR(ISBLANK(A619),ISNA(B619)),
"",
"#define "&amp;
VLOOKUP(A619,SOURCE!C:Q,12,0)&amp;IF(SOURCE!$X$2-LEN(VLOOKUP(A619,SOURCE!C:Q,12,0))&gt;=0,REPT(" ",SOURCE!$X$2-LEN(VLOOKUP(A619,SOURCE!C:Q,12,0))),"")&amp;
TEXT(A619,"???0")&amp;IF(VLOOKUP(A619,SOURCE!C:Q,13,0)="","","   "&amp;VLOOKUP(A619,SOURCE!C:Q,13,0)
)))</f>
        <v>#define CHR_LAMBDA                     616</v>
      </c>
    </row>
    <row r="620" spans="1:4">
      <c r="A620">
        <v>617</v>
      </c>
      <c r="B620" t="str">
        <f>VLOOKUP(A620,SOURCE!C:Q,12,0)</f>
        <v>CHR_MU</v>
      </c>
      <c r="D620" s="14" t="str">
        <f>IF(A620&lt;0,VLOOKUP(A620,lookups!A$1:B$25,2,0),
IF(OR(ISBLANK(A620),ISNA(B620)),
"",
"#define "&amp;
VLOOKUP(A620,SOURCE!C:Q,12,0)&amp;IF(SOURCE!$X$2-LEN(VLOOKUP(A620,SOURCE!C:Q,12,0))&gt;=0,REPT(" ",SOURCE!$X$2-LEN(VLOOKUP(A620,SOURCE!C:Q,12,0))),"")&amp;
TEXT(A620,"???0")&amp;IF(VLOOKUP(A620,SOURCE!C:Q,13,0)="","","   "&amp;VLOOKUP(A620,SOURCE!C:Q,13,0)
)))</f>
        <v>#define CHR_MU                         617</v>
      </c>
    </row>
    <row r="621" spans="1:4">
      <c r="A621">
        <v>618</v>
      </c>
      <c r="B621" t="str">
        <f>VLOOKUP(A621,SOURCE!C:Q,12,0)</f>
        <v>CHR_NU</v>
      </c>
      <c r="D621" s="14" t="str">
        <f>IF(A621&lt;0,VLOOKUP(A621,lookups!A$1:B$25,2,0),
IF(OR(ISBLANK(A621),ISNA(B621)),
"",
"#define "&amp;
VLOOKUP(A621,SOURCE!C:Q,12,0)&amp;IF(SOURCE!$X$2-LEN(VLOOKUP(A621,SOURCE!C:Q,12,0))&gt;=0,REPT(" ",SOURCE!$X$2-LEN(VLOOKUP(A621,SOURCE!C:Q,12,0))),"")&amp;
TEXT(A621,"???0")&amp;IF(VLOOKUP(A621,SOURCE!C:Q,13,0)="","","   "&amp;VLOOKUP(A621,SOURCE!C:Q,13,0)
)))</f>
        <v>#define CHR_NU                         618</v>
      </c>
    </row>
    <row r="622" spans="1:4">
      <c r="A622">
        <v>619</v>
      </c>
      <c r="B622" t="str">
        <f>VLOOKUP(A622,SOURCE!C:Q,12,0)</f>
        <v>CHR_XI</v>
      </c>
      <c r="D622" s="14" t="str">
        <f>IF(A622&lt;0,VLOOKUP(A622,lookups!A$1:B$25,2,0),
IF(OR(ISBLANK(A622),ISNA(B622)),
"",
"#define "&amp;
VLOOKUP(A622,SOURCE!C:Q,12,0)&amp;IF(SOURCE!$X$2-LEN(VLOOKUP(A622,SOURCE!C:Q,12,0))&gt;=0,REPT(" ",SOURCE!$X$2-LEN(VLOOKUP(A622,SOURCE!C:Q,12,0))),"")&amp;
TEXT(A622,"???0")&amp;IF(VLOOKUP(A622,SOURCE!C:Q,13,0)="","","   "&amp;VLOOKUP(A622,SOURCE!C:Q,13,0)
)))</f>
        <v>#define CHR_XI                         619</v>
      </c>
    </row>
    <row r="623" spans="1:4">
      <c r="A623">
        <v>620</v>
      </c>
      <c r="B623" t="str">
        <f>VLOOKUP(A623,SOURCE!C:Q,12,0)</f>
        <v>CHR_OMICRON</v>
      </c>
      <c r="D623" s="14" t="str">
        <f>IF(A623&lt;0,VLOOKUP(A623,lookups!A$1:B$25,2,0),
IF(OR(ISBLANK(A623),ISNA(B623)),
"",
"#define "&amp;
VLOOKUP(A623,SOURCE!C:Q,12,0)&amp;IF(SOURCE!$X$2-LEN(VLOOKUP(A623,SOURCE!C:Q,12,0))&gt;=0,REPT(" ",SOURCE!$X$2-LEN(VLOOKUP(A623,SOURCE!C:Q,12,0))),"")&amp;
TEXT(A623,"???0")&amp;IF(VLOOKUP(A623,SOURCE!C:Q,13,0)="","","   "&amp;VLOOKUP(A623,SOURCE!C:Q,13,0)
)))</f>
        <v>#define CHR_OMICRON                    620</v>
      </c>
    </row>
    <row r="624" spans="1:4">
      <c r="A624">
        <v>621</v>
      </c>
      <c r="B624" t="e">
        <f>VLOOKUP(A624,SOURCE!C:Q,12,0)</f>
        <v>#N/A</v>
      </c>
      <c r="D624" s="14" t="str">
        <f>IF(A624&lt;0,VLOOKUP(A624,lookups!A$1:B$25,2,0),
IF(OR(ISBLANK(A624),ISNA(B624)),
"",
"#define "&amp;
VLOOKUP(A624,SOURCE!C:Q,12,0)&amp;IF(SOURCE!$X$2-LEN(VLOOKUP(A624,SOURCE!C:Q,12,0))&gt;=0,REPT(" ",SOURCE!$X$2-LEN(VLOOKUP(A624,SOURCE!C:Q,12,0))),"")&amp;
TEXT(A624,"???0")&amp;IF(VLOOKUP(A624,SOURCE!C:Q,13,0)="","","   "&amp;VLOOKUP(A624,SOURCE!C:Q,13,0)
)))</f>
        <v/>
      </c>
    </row>
    <row r="625" spans="1:4">
      <c r="A625">
        <v>622</v>
      </c>
      <c r="B625" t="str">
        <f>VLOOKUP(A625,SOURCE!C:Q,12,0)</f>
        <v>CHR_PI</v>
      </c>
      <c r="D625" s="14" t="str">
        <f>IF(A625&lt;0,VLOOKUP(A625,lookups!A$1:B$25,2,0),
IF(OR(ISBLANK(A625),ISNA(B625)),
"",
"#define "&amp;
VLOOKUP(A625,SOURCE!C:Q,12,0)&amp;IF(SOURCE!$X$2-LEN(VLOOKUP(A625,SOURCE!C:Q,12,0))&gt;=0,REPT(" ",SOURCE!$X$2-LEN(VLOOKUP(A625,SOURCE!C:Q,12,0))),"")&amp;
TEXT(A625,"???0")&amp;IF(VLOOKUP(A625,SOURCE!C:Q,13,0)="","","   "&amp;VLOOKUP(A625,SOURCE!C:Q,13,0)
)))</f>
        <v>#define CHR_PI                         622</v>
      </c>
    </row>
    <row r="626" spans="1:4">
      <c r="A626">
        <v>623</v>
      </c>
      <c r="B626" t="str">
        <f>VLOOKUP(A626,SOURCE!C:Q,12,0)</f>
        <v>CHR_RHO</v>
      </c>
      <c r="D626" s="14" t="str">
        <f>IF(A626&lt;0,VLOOKUP(A626,lookups!A$1:B$25,2,0),
IF(OR(ISBLANK(A626),ISNA(B626)),
"",
"#define "&amp;
VLOOKUP(A626,SOURCE!C:Q,12,0)&amp;IF(SOURCE!$X$2-LEN(VLOOKUP(A626,SOURCE!C:Q,12,0))&gt;=0,REPT(" ",SOURCE!$X$2-LEN(VLOOKUP(A626,SOURCE!C:Q,12,0))),"")&amp;
TEXT(A626,"???0")&amp;IF(VLOOKUP(A626,SOURCE!C:Q,13,0)="","","   "&amp;VLOOKUP(A626,SOURCE!C:Q,13,0)
)))</f>
        <v>#define CHR_RHO                        623</v>
      </c>
    </row>
    <row r="627" spans="1:4">
      <c r="A627">
        <v>624</v>
      </c>
      <c r="B627" t="str">
        <f>VLOOKUP(A627,SOURCE!C:Q,12,0)</f>
        <v>CHR_SIGMA</v>
      </c>
      <c r="D627" s="14" t="str">
        <f>IF(A627&lt;0,VLOOKUP(A627,lookups!A$1:B$25,2,0),
IF(OR(ISBLANK(A627),ISNA(B627)),
"",
"#define "&amp;
VLOOKUP(A627,SOURCE!C:Q,12,0)&amp;IF(SOURCE!$X$2-LEN(VLOOKUP(A627,SOURCE!C:Q,12,0))&gt;=0,REPT(" ",SOURCE!$X$2-LEN(VLOOKUP(A627,SOURCE!C:Q,12,0))),"")&amp;
TEXT(A627,"???0")&amp;IF(VLOOKUP(A627,SOURCE!C:Q,13,0)="","","   "&amp;VLOOKUP(A627,SOURCE!C:Q,13,0)
)))</f>
        <v>#define CHR_SIGMA                      624</v>
      </c>
    </row>
    <row r="628" spans="1:4">
      <c r="A628">
        <v>625</v>
      </c>
      <c r="B628" t="e">
        <f>VLOOKUP(A628,SOURCE!C:Q,12,0)</f>
        <v>#N/A</v>
      </c>
      <c r="D628" s="14" t="str">
        <f>IF(A628&lt;0,VLOOKUP(A628,lookups!A$1:B$25,2,0),
IF(OR(ISBLANK(A628),ISNA(B628)),
"",
"#define "&amp;
VLOOKUP(A628,SOURCE!C:Q,12,0)&amp;IF(SOURCE!$X$2-LEN(VLOOKUP(A628,SOURCE!C:Q,12,0))&gt;=0,REPT(" ",SOURCE!$X$2-LEN(VLOOKUP(A628,SOURCE!C:Q,12,0))),"")&amp;
TEXT(A628,"???0")&amp;IF(VLOOKUP(A628,SOURCE!C:Q,13,0)="","","   "&amp;VLOOKUP(A628,SOURCE!C:Q,13,0)
)))</f>
        <v/>
      </c>
    </row>
    <row r="629" spans="1:4">
      <c r="A629">
        <v>626</v>
      </c>
      <c r="B629" t="str">
        <f>VLOOKUP(A629,SOURCE!C:Q,12,0)</f>
        <v>CHR_TAU</v>
      </c>
      <c r="D629" s="14" t="str">
        <f>IF(A629&lt;0,VLOOKUP(A629,lookups!A$1:B$25,2,0),
IF(OR(ISBLANK(A629),ISNA(B629)),
"",
"#define "&amp;
VLOOKUP(A629,SOURCE!C:Q,12,0)&amp;IF(SOURCE!$X$2-LEN(VLOOKUP(A629,SOURCE!C:Q,12,0))&gt;=0,REPT(" ",SOURCE!$X$2-LEN(VLOOKUP(A629,SOURCE!C:Q,12,0))),"")&amp;
TEXT(A629,"???0")&amp;IF(VLOOKUP(A629,SOURCE!C:Q,13,0)="","","   "&amp;VLOOKUP(A629,SOURCE!C:Q,13,0)
)))</f>
        <v>#define CHR_TAU                        626</v>
      </c>
    </row>
    <row r="630" spans="1:4">
      <c r="A630">
        <v>627</v>
      </c>
      <c r="B630" t="str">
        <f>VLOOKUP(A630,SOURCE!C:Q,12,0)</f>
        <v>CHR_UPSILON</v>
      </c>
      <c r="D630" s="14" t="str">
        <f>IF(A630&lt;0,VLOOKUP(A630,lookups!A$1:B$25,2,0),
IF(OR(ISBLANK(A630),ISNA(B630)),
"",
"#define "&amp;
VLOOKUP(A630,SOURCE!C:Q,12,0)&amp;IF(SOURCE!$X$2-LEN(VLOOKUP(A630,SOURCE!C:Q,12,0))&gt;=0,REPT(" ",SOURCE!$X$2-LEN(VLOOKUP(A630,SOURCE!C:Q,12,0))),"")&amp;
TEXT(A630,"???0")&amp;IF(VLOOKUP(A630,SOURCE!C:Q,13,0)="","","   "&amp;VLOOKUP(A630,SOURCE!C:Q,13,0)
)))</f>
        <v>#define CHR_UPSILON                    627</v>
      </c>
    </row>
    <row r="631" spans="1:4">
      <c r="A631">
        <v>628</v>
      </c>
      <c r="B631" t="e">
        <f>VLOOKUP(A631,SOURCE!C:Q,12,0)</f>
        <v>#N/A</v>
      </c>
      <c r="D631" s="14" t="str">
        <f>IF(A631&lt;0,VLOOKUP(A631,lookups!A$1:B$25,2,0),
IF(OR(ISBLANK(A631),ISNA(B631)),
"",
"#define "&amp;
VLOOKUP(A631,SOURCE!C:Q,12,0)&amp;IF(SOURCE!$X$2-LEN(VLOOKUP(A631,SOURCE!C:Q,12,0))&gt;=0,REPT(" ",SOURCE!$X$2-LEN(VLOOKUP(A631,SOURCE!C:Q,12,0))),"")&amp;
TEXT(A631,"???0")&amp;IF(VLOOKUP(A631,SOURCE!C:Q,13,0)="","","   "&amp;VLOOKUP(A631,SOURCE!C:Q,13,0)
)))</f>
        <v/>
      </c>
    </row>
    <row r="632" spans="1:4">
      <c r="A632">
        <v>629</v>
      </c>
      <c r="B632" t="str">
        <f>VLOOKUP(A632,SOURCE!C:Q,12,0)</f>
        <v>CHR_UPSILON_DIALYTIKA</v>
      </c>
      <c r="D632" s="14" t="str">
        <f>IF(A632&lt;0,VLOOKUP(A632,lookups!A$1:B$25,2,0),
IF(OR(ISBLANK(A632),ISNA(B632)),
"",
"#define "&amp;
VLOOKUP(A632,SOURCE!C:Q,12,0)&amp;IF(SOURCE!$X$2-LEN(VLOOKUP(A632,SOURCE!C:Q,12,0))&gt;=0,REPT(" ",SOURCE!$X$2-LEN(VLOOKUP(A632,SOURCE!C:Q,12,0))),"")&amp;
TEXT(A632,"???0")&amp;IF(VLOOKUP(A632,SOURCE!C:Q,13,0)="","","   "&amp;VLOOKUP(A632,SOURCE!C:Q,13,0)
)))</f>
        <v>#define CHR_UPSILON_DIALYTIKA          629</v>
      </c>
    </row>
    <row r="633" spans="1:4">
      <c r="A633">
        <v>630</v>
      </c>
      <c r="B633" t="e">
        <f>VLOOKUP(A633,SOURCE!C:Q,12,0)</f>
        <v>#N/A</v>
      </c>
      <c r="D633" s="14" t="str">
        <f>IF(A633&lt;0,VLOOKUP(A633,lookups!A$1:B$25,2,0),
IF(OR(ISBLANK(A633),ISNA(B633)),
"",
"#define "&amp;
VLOOKUP(A633,SOURCE!C:Q,12,0)&amp;IF(SOURCE!$X$2-LEN(VLOOKUP(A633,SOURCE!C:Q,12,0))&gt;=0,REPT(" ",SOURCE!$X$2-LEN(VLOOKUP(A633,SOURCE!C:Q,12,0))),"")&amp;
TEXT(A633,"???0")&amp;IF(VLOOKUP(A633,SOURCE!C:Q,13,0)="","","   "&amp;VLOOKUP(A633,SOURCE!C:Q,13,0)
)))</f>
        <v/>
      </c>
    </row>
    <row r="634" spans="1:4">
      <c r="A634">
        <v>631</v>
      </c>
      <c r="B634" t="str">
        <f>VLOOKUP(A634,SOURCE!C:Q,12,0)</f>
        <v>CHR_PHI</v>
      </c>
      <c r="D634" s="14" t="str">
        <f>IF(A634&lt;0,VLOOKUP(A634,lookups!A$1:B$25,2,0),
IF(OR(ISBLANK(A634),ISNA(B634)),
"",
"#define "&amp;
VLOOKUP(A634,SOURCE!C:Q,12,0)&amp;IF(SOURCE!$X$2-LEN(VLOOKUP(A634,SOURCE!C:Q,12,0))&gt;=0,REPT(" ",SOURCE!$X$2-LEN(VLOOKUP(A634,SOURCE!C:Q,12,0))),"")&amp;
TEXT(A634,"???0")&amp;IF(VLOOKUP(A634,SOURCE!C:Q,13,0)="","","   "&amp;VLOOKUP(A634,SOURCE!C:Q,13,0)
)))</f>
        <v>#define CHR_PHI                        631</v>
      </c>
    </row>
    <row r="635" spans="1:4">
      <c r="A635">
        <v>632</v>
      </c>
      <c r="B635" t="str">
        <f>VLOOKUP(A635,SOURCE!C:Q,12,0)</f>
        <v>CHR_CHI</v>
      </c>
      <c r="D635" s="14" t="str">
        <f>IF(A635&lt;0,VLOOKUP(A635,lookups!A$1:B$25,2,0),
IF(OR(ISBLANK(A635),ISNA(B635)),
"",
"#define "&amp;
VLOOKUP(A635,SOURCE!C:Q,12,0)&amp;IF(SOURCE!$X$2-LEN(VLOOKUP(A635,SOURCE!C:Q,12,0))&gt;=0,REPT(" ",SOURCE!$X$2-LEN(VLOOKUP(A635,SOURCE!C:Q,12,0))),"")&amp;
TEXT(A635,"???0")&amp;IF(VLOOKUP(A635,SOURCE!C:Q,13,0)="","","   "&amp;VLOOKUP(A635,SOURCE!C:Q,13,0)
)))</f>
        <v>#define CHR_CHI                        632</v>
      </c>
    </row>
    <row r="636" spans="1:4">
      <c r="A636">
        <v>633</v>
      </c>
      <c r="B636" t="str">
        <f>VLOOKUP(A636,SOURCE!C:Q,12,0)</f>
        <v>CHR_PSI</v>
      </c>
      <c r="D636" s="14" t="str">
        <f>IF(A636&lt;0,VLOOKUP(A636,lookups!A$1:B$25,2,0),
IF(OR(ISBLANK(A636),ISNA(B636)),
"",
"#define "&amp;
VLOOKUP(A636,SOURCE!C:Q,12,0)&amp;IF(SOURCE!$X$2-LEN(VLOOKUP(A636,SOURCE!C:Q,12,0))&gt;=0,REPT(" ",SOURCE!$X$2-LEN(VLOOKUP(A636,SOURCE!C:Q,12,0))),"")&amp;
TEXT(A636,"???0")&amp;IF(VLOOKUP(A636,SOURCE!C:Q,13,0)="","","   "&amp;VLOOKUP(A636,SOURCE!C:Q,13,0)
)))</f>
        <v>#define CHR_PSI                        633</v>
      </c>
    </row>
    <row r="637" spans="1:4">
      <c r="A637">
        <v>634</v>
      </c>
      <c r="B637" t="str">
        <f>VLOOKUP(A637,SOURCE!C:Q,12,0)</f>
        <v>CHR_OMEGA</v>
      </c>
      <c r="D637" s="14" t="str">
        <f>IF(A637&lt;0,VLOOKUP(A637,lookups!A$1:B$25,2,0),
IF(OR(ISBLANK(A637),ISNA(B637)),
"",
"#define "&amp;
VLOOKUP(A637,SOURCE!C:Q,12,0)&amp;IF(SOURCE!$X$2-LEN(VLOOKUP(A637,SOURCE!C:Q,12,0))&gt;=0,REPT(" ",SOURCE!$X$2-LEN(VLOOKUP(A637,SOURCE!C:Q,12,0))),"")&amp;
TEXT(A637,"???0")&amp;IF(VLOOKUP(A637,SOURCE!C:Q,13,0)="","","   "&amp;VLOOKUP(A637,SOURCE!C:Q,13,0)
)))</f>
        <v>#define CHR_OMEGA                      634   //NOTE the RANGE STOPS HERE, with +36 for lower case</v>
      </c>
    </row>
    <row r="638" spans="1:4">
      <c r="A638">
        <v>635</v>
      </c>
      <c r="B638" t="e">
        <f>VLOOKUP(A638,SOURCE!C:Q,12,0)</f>
        <v>#N/A</v>
      </c>
      <c r="D638" s="14" t="str">
        <f>IF(A638&lt;0,VLOOKUP(A638,lookups!A$1:B$25,2,0),
IF(OR(ISBLANK(A638),ISNA(B638)),
"",
"#define "&amp;
VLOOKUP(A638,SOURCE!C:Q,12,0)&amp;IF(SOURCE!$X$2-LEN(VLOOKUP(A638,SOURCE!C:Q,12,0))&gt;=0,REPT(" ",SOURCE!$X$2-LEN(VLOOKUP(A638,SOURCE!C:Q,12,0))),"")&amp;
TEXT(A638,"???0")&amp;IF(VLOOKUP(A638,SOURCE!C:Q,13,0)="","","   "&amp;VLOOKUP(A638,SOURCE!C:Q,13,0)
)))</f>
        <v/>
      </c>
    </row>
    <row r="639" spans="1:4">
      <c r="A639">
        <v>636</v>
      </c>
      <c r="B639" t="str">
        <f>VLOOKUP(A639,SOURCE!C:Q,12,0)</f>
        <v>CHR_alpha</v>
      </c>
      <c r="D639" s="14" t="str">
        <f>IF(A639&lt;0,VLOOKUP(A639,lookups!A$1:B$25,2,0),
IF(OR(ISBLANK(A639),ISNA(B639)),
"",
"#define "&amp;
VLOOKUP(A639,SOURCE!C:Q,12,0)&amp;IF(SOURCE!$X$2-LEN(VLOOKUP(A639,SOURCE!C:Q,12,0))&gt;=0,REPT(" ",SOURCE!$X$2-LEN(VLOOKUP(A639,SOURCE!C:Q,12,0))),"")&amp;
TEXT(A639,"???0")&amp;IF(VLOOKUP(A639,SOURCE!C:Q,13,0)="","","   "&amp;VLOOKUP(A639,SOURCE!C:Q,13,0)
)))</f>
        <v>#define CHR_alpha                      636</v>
      </c>
    </row>
    <row r="640" spans="1:4">
      <c r="A640">
        <v>637</v>
      </c>
      <c r="B640" t="str">
        <f>VLOOKUP(A640,SOURCE!C:Q,12,0)</f>
        <v>CHR_alpha_TONOS</v>
      </c>
      <c r="D640" s="14" t="str">
        <f>IF(A640&lt;0,VLOOKUP(A640,lookups!A$1:B$25,2,0),
IF(OR(ISBLANK(A640),ISNA(B640)),
"",
"#define "&amp;
VLOOKUP(A640,SOURCE!C:Q,12,0)&amp;IF(SOURCE!$X$2-LEN(VLOOKUP(A640,SOURCE!C:Q,12,0))&gt;=0,REPT(" ",SOURCE!$X$2-LEN(VLOOKUP(A640,SOURCE!C:Q,12,0))),"")&amp;
TEXT(A640,"???0")&amp;IF(VLOOKUP(A640,SOURCE!C:Q,13,0)="","","   "&amp;VLOOKUP(A640,SOURCE!C:Q,13,0)
)))</f>
        <v>#define CHR_alpha_TONOS                637</v>
      </c>
    </row>
    <row r="641" spans="1:4">
      <c r="A641">
        <v>638</v>
      </c>
      <c r="B641" t="str">
        <f>VLOOKUP(A641,SOURCE!C:Q,12,0)</f>
        <v>CHR_beta</v>
      </c>
      <c r="D641" s="14" t="str">
        <f>IF(A641&lt;0,VLOOKUP(A641,lookups!A$1:B$25,2,0),
IF(OR(ISBLANK(A641),ISNA(B641)),
"",
"#define "&amp;
VLOOKUP(A641,SOURCE!C:Q,12,0)&amp;IF(SOURCE!$X$2-LEN(VLOOKUP(A641,SOURCE!C:Q,12,0))&gt;=0,REPT(" ",SOURCE!$X$2-LEN(VLOOKUP(A641,SOURCE!C:Q,12,0))),"")&amp;
TEXT(A641,"???0")&amp;IF(VLOOKUP(A641,SOURCE!C:Q,13,0)="","","   "&amp;VLOOKUP(A641,SOURCE!C:Q,13,0)
)))</f>
        <v>#define CHR_beta                       638</v>
      </c>
    </row>
    <row r="642" spans="1:4">
      <c r="A642">
        <v>639</v>
      </c>
      <c r="B642" t="str">
        <f>VLOOKUP(A642,SOURCE!C:Q,12,0)</f>
        <v>CHR_gamma</v>
      </c>
      <c r="D642" s="14" t="str">
        <f>IF(A642&lt;0,VLOOKUP(A642,lookups!A$1:B$25,2,0),
IF(OR(ISBLANK(A642),ISNA(B642)),
"",
"#define "&amp;
VLOOKUP(A642,SOURCE!C:Q,12,0)&amp;IF(SOURCE!$X$2-LEN(VLOOKUP(A642,SOURCE!C:Q,12,0))&gt;=0,REPT(" ",SOURCE!$X$2-LEN(VLOOKUP(A642,SOURCE!C:Q,12,0))),"")&amp;
TEXT(A642,"???0")&amp;IF(VLOOKUP(A642,SOURCE!C:Q,13,0)="","","   "&amp;VLOOKUP(A642,SOURCE!C:Q,13,0)
)))</f>
        <v>#define CHR_gamma                      639</v>
      </c>
    </row>
    <row r="643" spans="1:4">
      <c r="A643">
        <v>640</v>
      </c>
      <c r="B643" t="str">
        <f>VLOOKUP(A643,SOURCE!C:Q,12,0)</f>
        <v>CHR_delta</v>
      </c>
      <c r="D643" s="14" t="str">
        <f>IF(A643&lt;0,VLOOKUP(A643,lookups!A$1:B$25,2,0),
IF(OR(ISBLANK(A643),ISNA(B643)),
"",
"#define "&amp;
VLOOKUP(A643,SOURCE!C:Q,12,0)&amp;IF(SOURCE!$X$2-LEN(VLOOKUP(A643,SOURCE!C:Q,12,0))&gt;=0,REPT(" ",SOURCE!$X$2-LEN(VLOOKUP(A643,SOURCE!C:Q,12,0))),"")&amp;
TEXT(A643,"???0")&amp;IF(VLOOKUP(A643,SOURCE!C:Q,13,0)="","","   "&amp;VLOOKUP(A643,SOURCE!C:Q,13,0)
)))</f>
        <v>#define CHR_delta                      640</v>
      </c>
    </row>
    <row r="644" spans="1:4">
      <c r="A644">
        <v>641</v>
      </c>
      <c r="B644" t="str">
        <f>VLOOKUP(A644,SOURCE!C:Q,12,0)</f>
        <v>CHR_epsilon</v>
      </c>
      <c r="D644" s="14" t="str">
        <f>IF(A644&lt;0,VLOOKUP(A644,lookups!A$1:B$25,2,0),
IF(OR(ISBLANK(A644),ISNA(B644)),
"",
"#define "&amp;
VLOOKUP(A644,SOURCE!C:Q,12,0)&amp;IF(SOURCE!$X$2-LEN(VLOOKUP(A644,SOURCE!C:Q,12,0))&gt;=0,REPT(" ",SOURCE!$X$2-LEN(VLOOKUP(A644,SOURCE!C:Q,12,0))),"")&amp;
TEXT(A644,"???0")&amp;IF(VLOOKUP(A644,SOURCE!C:Q,13,0)="","","   "&amp;VLOOKUP(A644,SOURCE!C:Q,13,0)
)))</f>
        <v>#define CHR_epsilon                    641</v>
      </c>
    </row>
    <row r="645" spans="1:4">
      <c r="A645">
        <v>642</v>
      </c>
      <c r="B645" t="str">
        <f>VLOOKUP(A645,SOURCE!C:Q,12,0)</f>
        <v>CHR_epsilon_TONOS</v>
      </c>
      <c r="D645" s="14" t="str">
        <f>IF(A645&lt;0,VLOOKUP(A645,lookups!A$1:B$25,2,0),
IF(OR(ISBLANK(A645),ISNA(B645)),
"",
"#define "&amp;
VLOOKUP(A645,SOURCE!C:Q,12,0)&amp;IF(SOURCE!$X$2-LEN(VLOOKUP(A645,SOURCE!C:Q,12,0))&gt;=0,REPT(" ",SOURCE!$X$2-LEN(VLOOKUP(A645,SOURCE!C:Q,12,0))),"")&amp;
TEXT(A645,"???0")&amp;IF(VLOOKUP(A645,SOURCE!C:Q,13,0)="","","   "&amp;VLOOKUP(A645,SOURCE!C:Q,13,0)
)))</f>
        <v>#define CHR_epsilon_TONOS              642</v>
      </c>
    </row>
    <row r="646" spans="1:4">
      <c r="A646">
        <v>643</v>
      </c>
      <c r="B646" t="str">
        <f>VLOOKUP(A646,SOURCE!C:Q,12,0)</f>
        <v>CHR_zeta</v>
      </c>
      <c r="D646" s="14" t="str">
        <f>IF(A646&lt;0,VLOOKUP(A646,lookups!A$1:B$25,2,0),
IF(OR(ISBLANK(A646),ISNA(B646)),
"",
"#define "&amp;
VLOOKUP(A646,SOURCE!C:Q,12,0)&amp;IF(SOURCE!$X$2-LEN(VLOOKUP(A646,SOURCE!C:Q,12,0))&gt;=0,REPT(" ",SOURCE!$X$2-LEN(VLOOKUP(A646,SOURCE!C:Q,12,0))),"")&amp;
TEXT(A646,"???0")&amp;IF(VLOOKUP(A646,SOURCE!C:Q,13,0)="","","   "&amp;VLOOKUP(A646,SOURCE!C:Q,13,0)
)))</f>
        <v>#define CHR_zeta                       643</v>
      </c>
    </row>
    <row r="647" spans="1:4">
      <c r="A647">
        <v>644</v>
      </c>
      <c r="B647" t="str">
        <f>VLOOKUP(A647,SOURCE!C:Q,12,0)</f>
        <v>CHR_eta</v>
      </c>
      <c r="D647" s="14" t="str">
        <f>IF(A647&lt;0,VLOOKUP(A647,lookups!A$1:B$25,2,0),
IF(OR(ISBLANK(A647),ISNA(B647)),
"",
"#define "&amp;
VLOOKUP(A647,SOURCE!C:Q,12,0)&amp;IF(SOURCE!$X$2-LEN(VLOOKUP(A647,SOURCE!C:Q,12,0))&gt;=0,REPT(" ",SOURCE!$X$2-LEN(VLOOKUP(A647,SOURCE!C:Q,12,0))),"")&amp;
TEXT(A647,"???0")&amp;IF(VLOOKUP(A647,SOURCE!C:Q,13,0)="","","   "&amp;VLOOKUP(A647,SOURCE!C:Q,13,0)
)))</f>
        <v>#define CHR_eta                        644</v>
      </c>
    </row>
    <row r="648" spans="1:4">
      <c r="A648">
        <v>645</v>
      </c>
      <c r="B648" t="str">
        <f>VLOOKUP(A648,SOURCE!C:Q,12,0)</f>
        <v>CHR_eta_TONOS</v>
      </c>
      <c r="D648" s="14" t="str">
        <f>IF(A648&lt;0,VLOOKUP(A648,lookups!A$1:B$25,2,0),
IF(OR(ISBLANK(A648),ISNA(B648)),
"",
"#define "&amp;
VLOOKUP(A648,SOURCE!C:Q,12,0)&amp;IF(SOURCE!$X$2-LEN(VLOOKUP(A648,SOURCE!C:Q,12,0))&gt;=0,REPT(" ",SOURCE!$X$2-LEN(VLOOKUP(A648,SOURCE!C:Q,12,0))),"")&amp;
TEXT(A648,"???0")&amp;IF(VLOOKUP(A648,SOURCE!C:Q,13,0)="","","   "&amp;VLOOKUP(A648,SOURCE!C:Q,13,0)
)))</f>
        <v>#define CHR_eta_TONOS                  645</v>
      </c>
    </row>
    <row r="649" spans="1:4">
      <c r="A649">
        <v>646</v>
      </c>
      <c r="B649" t="str">
        <f>VLOOKUP(A649,SOURCE!C:Q,12,0)</f>
        <v>CHR_theta</v>
      </c>
      <c r="D649" s="14" t="str">
        <f>IF(A649&lt;0,VLOOKUP(A649,lookups!A$1:B$25,2,0),
IF(OR(ISBLANK(A649),ISNA(B649)),
"",
"#define "&amp;
VLOOKUP(A649,SOURCE!C:Q,12,0)&amp;IF(SOURCE!$X$2-LEN(VLOOKUP(A649,SOURCE!C:Q,12,0))&gt;=0,REPT(" ",SOURCE!$X$2-LEN(VLOOKUP(A649,SOURCE!C:Q,12,0))),"")&amp;
TEXT(A649,"???0")&amp;IF(VLOOKUP(A649,SOURCE!C:Q,13,0)="","","   "&amp;VLOOKUP(A649,SOURCE!C:Q,13,0)
)))</f>
        <v>#define CHR_theta                      646</v>
      </c>
    </row>
    <row r="650" spans="1:4">
      <c r="A650">
        <v>647</v>
      </c>
      <c r="B650" t="str">
        <f>VLOOKUP(A650,SOURCE!C:Q,12,0)</f>
        <v>CHR_iota</v>
      </c>
      <c r="D650" s="14" t="str">
        <f>IF(A650&lt;0,VLOOKUP(A650,lookups!A$1:B$25,2,0),
IF(OR(ISBLANK(A650),ISNA(B650)),
"",
"#define "&amp;
VLOOKUP(A650,SOURCE!C:Q,12,0)&amp;IF(SOURCE!$X$2-LEN(VLOOKUP(A650,SOURCE!C:Q,12,0))&gt;=0,REPT(" ",SOURCE!$X$2-LEN(VLOOKUP(A650,SOURCE!C:Q,12,0))),"")&amp;
TEXT(A650,"???0")&amp;IF(VLOOKUP(A650,SOURCE!C:Q,13,0)="","","   "&amp;VLOOKUP(A650,SOURCE!C:Q,13,0)
)))</f>
        <v>#define CHR_iota                       647</v>
      </c>
    </row>
    <row r="651" spans="1:4">
      <c r="A651">
        <v>648</v>
      </c>
      <c r="B651" t="str">
        <f>VLOOKUP(A651,SOURCE!C:Q,12,0)</f>
        <v>CHR_iotaTON</v>
      </c>
      <c r="D651" s="14" t="str">
        <f>IF(A651&lt;0,VLOOKUP(A651,lookups!A$1:B$25,2,0),
IF(OR(ISBLANK(A651),ISNA(B651)),
"",
"#define "&amp;
VLOOKUP(A651,SOURCE!C:Q,12,0)&amp;IF(SOURCE!$X$2-LEN(VLOOKUP(A651,SOURCE!C:Q,12,0))&gt;=0,REPT(" ",SOURCE!$X$2-LEN(VLOOKUP(A651,SOURCE!C:Q,12,0))),"")&amp;
TEXT(A651,"???0")&amp;IF(VLOOKUP(A651,SOURCE!C:Q,13,0)="","","   "&amp;VLOOKUP(A651,SOURCE!C:Q,13,0)
)))</f>
        <v>#define CHR_iotaTON                    648</v>
      </c>
    </row>
    <row r="652" spans="1:4">
      <c r="A652">
        <v>649</v>
      </c>
      <c r="B652" t="str">
        <f>VLOOKUP(A652,SOURCE!C:Q,12,0)</f>
        <v>CHR_iota_DIALYTIKA</v>
      </c>
      <c r="D652" s="14" t="str">
        <f>IF(A652&lt;0,VLOOKUP(A652,lookups!A$1:B$25,2,0),
IF(OR(ISBLANK(A652),ISNA(B652)),
"",
"#define "&amp;
VLOOKUP(A652,SOURCE!C:Q,12,0)&amp;IF(SOURCE!$X$2-LEN(VLOOKUP(A652,SOURCE!C:Q,12,0))&gt;=0,REPT(" ",SOURCE!$X$2-LEN(VLOOKUP(A652,SOURCE!C:Q,12,0))),"")&amp;
TEXT(A652,"???0")&amp;IF(VLOOKUP(A652,SOURCE!C:Q,13,0)="","","   "&amp;VLOOKUP(A652,SOURCE!C:Q,13,0)
)))</f>
        <v>#define CHR_iota_DIALYTIKA             649</v>
      </c>
    </row>
    <row r="653" spans="1:4">
      <c r="A653">
        <v>650</v>
      </c>
      <c r="B653" t="e">
        <f>VLOOKUP(A653,SOURCE!C:Q,12,0)</f>
        <v>#N/A</v>
      </c>
      <c r="D653" s="14" t="str">
        <f>IF(A653&lt;0,VLOOKUP(A653,lookups!A$1:B$25,2,0),
IF(OR(ISBLANK(A653),ISNA(B653)),
"",
"#define "&amp;
VLOOKUP(A653,SOURCE!C:Q,12,0)&amp;IF(SOURCE!$X$2-LEN(VLOOKUP(A653,SOURCE!C:Q,12,0))&gt;=0,REPT(" ",SOURCE!$X$2-LEN(VLOOKUP(A653,SOURCE!C:Q,12,0))),"")&amp;
TEXT(A653,"???0")&amp;IF(VLOOKUP(A653,SOURCE!C:Q,13,0)="","","   "&amp;VLOOKUP(A653,SOURCE!C:Q,13,0)
)))</f>
        <v/>
      </c>
    </row>
    <row r="654" spans="1:4">
      <c r="A654">
        <v>651</v>
      </c>
      <c r="B654" t="str">
        <f>VLOOKUP(A654,SOURCE!C:Q,12,0)</f>
        <v>CHR_kappa</v>
      </c>
      <c r="D654" s="14" t="str">
        <f>IF(A654&lt;0,VLOOKUP(A654,lookups!A$1:B$25,2,0),
IF(OR(ISBLANK(A654),ISNA(B654)),
"",
"#define "&amp;
VLOOKUP(A654,SOURCE!C:Q,12,0)&amp;IF(SOURCE!$X$2-LEN(VLOOKUP(A654,SOURCE!C:Q,12,0))&gt;=0,REPT(" ",SOURCE!$X$2-LEN(VLOOKUP(A654,SOURCE!C:Q,12,0))),"")&amp;
TEXT(A654,"???0")&amp;IF(VLOOKUP(A654,SOURCE!C:Q,13,0)="","","   "&amp;VLOOKUP(A654,SOURCE!C:Q,13,0)
)))</f>
        <v>#define CHR_kappa                      651</v>
      </c>
    </row>
    <row r="655" spans="1:4">
      <c r="A655">
        <v>652</v>
      </c>
      <c r="B655" t="str">
        <f>VLOOKUP(A655,SOURCE!C:Q,12,0)</f>
        <v>CHR_lambda</v>
      </c>
      <c r="D655" s="14" t="str">
        <f>IF(A655&lt;0,VLOOKUP(A655,lookups!A$1:B$25,2,0),
IF(OR(ISBLANK(A655),ISNA(B655)),
"",
"#define "&amp;
VLOOKUP(A655,SOURCE!C:Q,12,0)&amp;IF(SOURCE!$X$2-LEN(VLOOKUP(A655,SOURCE!C:Q,12,0))&gt;=0,REPT(" ",SOURCE!$X$2-LEN(VLOOKUP(A655,SOURCE!C:Q,12,0))),"")&amp;
TEXT(A655,"???0")&amp;IF(VLOOKUP(A655,SOURCE!C:Q,13,0)="","","   "&amp;VLOOKUP(A655,SOURCE!C:Q,13,0)
)))</f>
        <v>#define CHR_lambda                     652</v>
      </c>
    </row>
    <row r="656" spans="1:4">
      <c r="A656">
        <v>653</v>
      </c>
      <c r="B656" t="str">
        <f>VLOOKUP(A656,SOURCE!C:Q,12,0)</f>
        <v>CHR_mu</v>
      </c>
      <c r="D656" s="14" t="str">
        <f>IF(A656&lt;0,VLOOKUP(A656,lookups!A$1:B$25,2,0),
IF(OR(ISBLANK(A656),ISNA(B656)),
"",
"#define "&amp;
VLOOKUP(A656,SOURCE!C:Q,12,0)&amp;IF(SOURCE!$X$2-LEN(VLOOKUP(A656,SOURCE!C:Q,12,0))&gt;=0,REPT(" ",SOURCE!$X$2-LEN(VLOOKUP(A656,SOURCE!C:Q,12,0))),"")&amp;
TEXT(A656,"???0")&amp;IF(VLOOKUP(A656,SOURCE!C:Q,13,0)="","","   "&amp;VLOOKUP(A656,SOURCE!C:Q,13,0)
)))</f>
        <v>#define CHR_mu                         653</v>
      </c>
    </row>
    <row r="657" spans="1:4">
      <c r="A657">
        <v>654</v>
      </c>
      <c r="B657" t="str">
        <f>VLOOKUP(A657,SOURCE!C:Q,12,0)</f>
        <v>CHR_nu</v>
      </c>
      <c r="D657" s="14" t="str">
        <f>IF(A657&lt;0,VLOOKUP(A657,lookups!A$1:B$25,2,0),
IF(OR(ISBLANK(A657),ISNA(B657)),
"",
"#define "&amp;
VLOOKUP(A657,SOURCE!C:Q,12,0)&amp;IF(SOURCE!$X$2-LEN(VLOOKUP(A657,SOURCE!C:Q,12,0))&gt;=0,REPT(" ",SOURCE!$X$2-LEN(VLOOKUP(A657,SOURCE!C:Q,12,0))),"")&amp;
TEXT(A657,"???0")&amp;IF(VLOOKUP(A657,SOURCE!C:Q,13,0)="","","   "&amp;VLOOKUP(A657,SOURCE!C:Q,13,0)
)))</f>
        <v>#define CHR_nu                         654</v>
      </c>
    </row>
    <row r="658" spans="1:4">
      <c r="A658">
        <v>655</v>
      </c>
      <c r="B658" t="str">
        <f>VLOOKUP(A658,SOURCE!C:Q,12,0)</f>
        <v>CHR_xi</v>
      </c>
      <c r="D658" s="14" t="str">
        <f>IF(A658&lt;0,VLOOKUP(A658,lookups!A$1:B$25,2,0),
IF(OR(ISBLANK(A658),ISNA(B658)),
"",
"#define "&amp;
VLOOKUP(A658,SOURCE!C:Q,12,0)&amp;IF(SOURCE!$X$2-LEN(VLOOKUP(A658,SOURCE!C:Q,12,0))&gt;=0,REPT(" ",SOURCE!$X$2-LEN(VLOOKUP(A658,SOURCE!C:Q,12,0))),"")&amp;
TEXT(A658,"???0")&amp;IF(VLOOKUP(A658,SOURCE!C:Q,13,0)="","","   "&amp;VLOOKUP(A658,SOURCE!C:Q,13,0)
)))</f>
        <v>#define CHR_xi                         655</v>
      </c>
    </row>
    <row r="659" spans="1:4">
      <c r="A659">
        <v>656</v>
      </c>
      <c r="B659" t="str">
        <f>VLOOKUP(A659,SOURCE!C:Q,12,0)</f>
        <v>CHR_omicron</v>
      </c>
      <c r="D659" s="14" t="str">
        <f>IF(A659&lt;0,VLOOKUP(A659,lookups!A$1:B$25,2,0),
IF(OR(ISBLANK(A659),ISNA(B659)),
"",
"#define "&amp;
VLOOKUP(A659,SOURCE!C:Q,12,0)&amp;IF(SOURCE!$X$2-LEN(VLOOKUP(A659,SOURCE!C:Q,12,0))&gt;=0,REPT(" ",SOURCE!$X$2-LEN(VLOOKUP(A659,SOURCE!C:Q,12,0))),"")&amp;
TEXT(A659,"???0")&amp;IF(VLOOKUP(A659,SOURCE!C:Q,13,0)="","","   "&amp;VLOOKUP(A659,SOURCE!C:Q,13,0)
)))</f>
        <v>#define CHR_omicron                    656</v>
      </c>
    </row>
    <row r="660" spans="1:4">
      <c r="A660">
        <v>657</v>
      </c>
      <c r="B660" t="str">
        <f>VLOOKUP(A660,SOURCE!C:Q,12,0)</f>
        <v>CHR_omicron_TONOS</v>
      </c>
      <c r="D660" s="14" t="str">
        <f>IF(A660&lt;0,VLOOKUP(A660,lookups!A$1:B$25,2,0),
IF(OR(ISBLANK(A660),ISNA(B660)),
"",
"#define "&amp;
VLOOKUP(A660,SOURCE!C:Q,12,0)&amp;IF(SOURCE!$X$2-LEN(VLOOKUP(A660,SOURCE!C:Q,12,0))&gt;=0,REPT(" ",SOURCE!$X$2-LEN(VLOOKUP(A660,SOURCE!C:Q,12,0))),"")&amp;
TEXT(A660,"???0")&amp;IF(VLOOKUP(A660,SOURCE!C:Q,13,0)="","","   "&amp;VLOOKUP(A660,SOURCE!C:Q,13,0)
)))</f>
        <v>#define CHR_omicron_TONOS              657</v>
      </c>
    </row>
    <row r="661" spans="1:4">
      <c r="A661">
        <v>658</v>
      </c>
      <c r="B661" t="str">
        <f>VLOOKUP(A661,SOURCE!C:Q,12,0)</f>
        <v>CHR_pi</v>
      </c>
      <c r="D661" s="14" t="str">
        <f>IF(A661&lt;0,VLOOKUP(A661,lookups!A$1:B$25,2,0),
IF(OR(ISBLANK(A661),ISNA(B661)),
"",
"#define "&amp;
VLOOKUP(A661,SOURCE!C:Q,12,0)&amp;IF(SOURCE!$X$2-LEN(VLOOKUP(A661,SOURCE!C:Q,12,0))&gt;=0,REPT(" ",SOURCE!$X$2-LEN(VLOOKUP(A661,SOURCE!C:Q,12,0))),"")&amp;
TEXT(A661,"???0")&amp;IF(VLOOKUP(A661,SOURCE!C:Q,13,0)="","","   "&amp;VLOOKUP(A661,SOURCE!C:Q,13,0)
)))</f>
        <v>#define CHR_pi                         658</v>
      </c>
    </row>
    <row r="662" spans="1:4">
      <c r="A662">
        <v>659</v>
      </c>
      <c r="B662" t="str">
        <f>VLOOKUP(A662,SOURCE!C:Q,12,0)</f>
        <v>CHR_rho</v>
      </c>
      <c r="D662" s="14" t="str">
        <f>IF(A662&lt;0,VLOOKUP(A662,lookups!A$1:B$25,2,0),
IF(OR(ISBLANK(A662),ISNA(B662)),
"",
"#define "&amp;
VLOOKUP(A662,SOURCE!C:Q,12,0)&amp;IF(SOURCE!$X$2-LEN(VLOOKUP(A662,SOURCE!C:Q,12,0))&gt;=0,REPT(" ",SOURCE!$X$2-LEN(VLOOKUP(A662,SOURCE!C:Q,12,0))),"")&amp;
TEXT(A662,"???0")&amp;IF(VLOOKUP(A662,SOURCE!C:Q,13,0)="","","   "&amp;VLOOKUP(A662,SOURCE!C:Q,13,0)
)))</f>
        <v>#define CHR_rho                        659</v>
      </c>
    </row>
    <row r="663" spans="1:4">
      <c r="A663">
        <v>660</v>
      </c>
      <c r="B663" t="str">
        <f>VLOOKUP(A663,SOURCE!C:Q,12,0)</f>
        <v>CHR_sigma</v>
      </c>
      <c r="D663" s="14" t="str">
        <f>IF(A663&lt;0,VLOOKUP(A663,lookups!A$1:B$25,2,0),
IF(OR(ISBLANK(A663),ISNA(B663)),
"",
"#define "&amp;
VLOOKUP(A663,SOURCE!C:Q,12,0)&amp;IF(SOURCE!$X$2-LEN(VLOOKUP(A663,SOURCE!C:Q,12,0))&gt;=0,REPT(" ",SOURCE!$X$2-LEN(VLOOKUP(A663,SOURCE!C:Q,12,0))),"")&amp;
TEXT(A663,"???0")&amp;IF(VLOOKUP(A663,SOURCE!C:Q,13,0)="","","   "&amp;VLOOKUP(A663,SOURCE!C:Q,13,0)
)))</f>
        <v>#define CHR_sigma                      660</v>
      </c>
    </row>
    <row r="664" spans="1:4">
      <c r="A664">
        <v>661</v>
      </c>
      <c r="B664" t="str">
        <f>VLOOKUP(A664,SOURCE!C:Q,12,0)</f>
        <v>CHR_sigma_end</v>
      </c>
      <c r="D664" s="14" t="str">
        <f>IF(A664&lt;0,VLOOKUP(A664,lookups!A$1:B$25,2,0),
IF(OR(ISBLANK(A664),ISNA(B664)),
"",
"#define "&amp;
VLOOKUP(A664,SOURCE!C:Q,12,0)&amp;IF(SOURCE!$X$2-LEN(VLOOKUP(A664,SOURCE!C:Q,12,0))&gt;=0,REPT(" ",SOURCE!$X$2-LEN(VLOOKUP(A664,SOURCE!C:Q,12,0))),"")&amp;
TEXT(A664,"???0")&amp;IF(VLOOKUP(A664,SOURCE!C:Q,13,0)="","","   "&amp;VLOOKUP(A664,SOURCE!C:Q,13,0)
)))</f>
        <v>#define CHR_sigma_end                  661</v>
      </c>
    </row>
    <row r="665" spans="1:4">
      <c r="A665">
        <v>662</v>
      </c>
      <c r="B665" t="str">
        <f>VLOOKUP(A665,SOURCE!C:Q,12,0)</f>
        <v>CHR_tau</v>
      </c>
      <c r="D665" s="14" t="str">
        <f>IF(A665&lt;0,VLOOKUP(A665,lookups!A$1:B$25,2,0),
IF(OR(ISBLANK(A665),ISNA(B665)),
"",
"#define "&amp;
VLOOKUP(A665,SOURCE!C:Q,12,0)&amp;IF(SOURCE!$X$2-LEN(VLOOKUP(A665,SOURCE!C:Q,12,0))&gt;=0,REPT(" ",SOURCE!$X$2-LEN(VLOOKUP(A665,SOURCE!C:Q,12,0))),"")&amp;
TEXT(A665,"???0")&amp;IF(VLOOKUP(A665,SOURCE!C:Q,13,0)="","","   "&amp;VLOOKUP(A665,SOURCE!C:Q,13,0)
)))</f>
        <v>#define CHR_tau                        662</v>
      </c>
    </row>
    <row r="666" spans="1:4">
      <c r="A666">
        <v>663</v>
      </c>
      <c r="B666" t="str">
        <f>VLOOKUP(A666,SOURCE!C:Q,12,0)</f>
        <v>CHR_upsilon</v>
      </c>
      <c r="D666" s="14" t="str">
        <f>IF(A666&lt;0,VLOOKUP(A666,lookups!A$1:B$25,2,0),
IF(OR(ISBLANK(A666),ISNA(B666)),
"",
"#define "&amp;
VLOOKUP(A666,SOURCE!C:Q,12,0)&amp;IF(SOURCE!$X$2-LEN(VLOOKUP(A666,SOURCE!C:Q,12,0))&gt;=0,REPT(" ",SOURCE!$X$2-LEN(VLOOKUP(A666,SOURCE!C:Q,12,0))),"")&amp;
TEXT(A666,"???0")&amp;IF(VLOOKUP(A666,SOURCE!C:Q,13,0)="","","   "&amp;VLOOKUP(A666,SOURCE!C:Q,13,0)
)))</f>
        <v>#define CHR_upsilon                    663</v>
      </c>
    </row>
    <row r="667" spans="1:4">
      <c r="A667">
        <v>664</v>
      </c>
      <c r="B667" t="str">
        <f>VLOOKUP(A667,SOURCE!C:Q,12,0)</f>
        <v>CHR_upsilon_TONOS</v>
      </c>
      <c r="D667" s="14" t="str">
        <f>IF(A667&lt;0,VLOOKUP(A667,lookups!A$1:B$25,2,0),
IF(OR(ISBLANK(A667),ISNA(B667)),
"",
"#define "&amp;
VLOOKUP(A667,SOURCE!C:Q,12,0)&amp;IF(SOURCE!$X$2-LEN(VLOOKUP(A667,SOURCE!C:Q,12,0))&gt;=0,REPT(" ",SOURCE!$X$2-LEN(VLOOKUP(A667,SOURCE!C:Q,12,0))),"")&amp;
TEXT(A667,"???0")&amp;IF(VLOOKUP(A667,SOURCE!C:Q,13,0)="","","   "&amp;VLOOKUP(A667,SOURCE!C:Q,13,0)
)))</f>
        <v>#define CHR_upsilon_TONOS              664</v>
      </c>
    </row>
    <row r="668" spans="1:4">
      <c r="A668">
        <v>665</v>
      </c>
      <c r="B668" t="str">
        <f>VLOOKUP(A668,SOURCE!C:Q,12,0)</f>
        <v>CHR_upsilon_DIALYTIKA</v>
      </c>
      <c r="D668" s="14" t="str">
        <f>IF(A668&lt;0,VLOOKUP(A668,lookups!A$1:B$25,2,0),
IF(OR(ISBLANK(A668),ISNA(B668)),
"",
"#define "&amp;
VLOOKUP(A668,SOURCE!C:Q,12,0)&amp;IF(SOURCE!$X$2-LEN(VLOOKUP(A668,SOURCE!C:Q,12,0))&gt;=0,REPT(" ",SOURCE!$X$2-LEN(VLOOKUP(A668,SOURCE!C:Q,12,0))),"")&amp;
TEXT(A668,"???0")&amp;IF(VLOOKUP(A668,SOURCE!C:Q,13,0)="","","   "&amp;VLOOKUP(A668,SOURCE!C:Q,13,0)
)))</f>
        <v>#define CHR_upsilon_DIALYTIKA          665</v>
      </c>
    </row>
    <row r="669" spans="1:4">
      <c r="A669">
        <v>666</v>
      </c>
      <c r="B669" t="e">
        <f>VLOOKUP(A669,SOURCE!C:Q,12,0)</f>
        <v>#N/A</v>
      </c>
      <c r="D669" s="14" t="str">
        <f>IF(A669&lt;0,VLOOKUP(A669,lookups!A$1:B$25,2,0),
IF(OR(ISBLANK(A669),ISNA(B669)),
"",
"#define "&amp;
VLOOKUP(A669,SOURCE!C:Q,12,0)&amp;IF(SOURCE!$X$2-LEN(VLOOKUP(A669,SOURCE!C:Q,12,0))&gt;=0,REPT(" ",SOURCE!$X$2-LEN(VLOOKUP(A669,SOURCE!C:Q,12,0))),"")&amp;
TEXT(A669,"???0")&amp;IF(VLOOKUP(A669,SOURCE!C:Q,13,0)="","","   "&amp;VLOOKUP(A669,SOURCE!C:Q,13,0)
)))</f>
        <v/>
      </c>
    </row>
    <row r="670" spans="1:4">
      <c r="A670">
        <v>667</v>
      </c>
      <c r="B670" t="str">
        <f>VLOOKUP(A670,SOURCE!C:Q,12,0)</f>
        <v>CHR_phi</v>
      </c>
      <c r="D670" s="14" t="str">
        <f>IF(A670&lt;0,VLOOKUP(A670,lookups!A$1:B$25,2,0),
IF(OR(ISBLANK(A670),ISNA(B670)),
"",
"#define "&amp;
VLOOKUP(A670,SOURCE!C:Q,12,0)&amp;IF(SOURCE!$X$2-LEN(VLOOKUP(A670,SOURCE!C:Q,12,0))&gt;=0,REPT(" ",SOURCE!$X$2-LEN(VLOOKUP(A670,SOURCE!C:Q,12,0))),"")&amp;
TEXT(A670,"???0")&amp;IF(VLOOKUP(A670,SOURCE!C:Q,13,0)="","","   "&amp;VLOOKUP(A670,SOURCE!C:Q,13,0)
)))</f>
        <v>#define CHR_phi                        667</v>
      </c>
    </row>
    <row r="671" spans="1:4">
      <c r="A671">
        <v>668</v>
      </c>
      <c r="B671" t="str">
        <f>VLOOKUP(A671,SOURCE!C:Q,12,0)</f>
        <v>CHR_chi</v>
      </c>
      <c r="D671" s="14" t="str">
        <f>IF(A671&lt;0,VLOOKUP(A671,lookups!A$1:B$25,2,0),
IF(OR(ISBLANK(A671),ISNA(B671)),
"",
"#define "&amp;
VLOOKUP(A671,SOURCE!C:Q,12,0)&amp;IF(SOURCE!$X$2-LEN(VLOOKUP(A671,SOURCE!C:Q,12,0))&gt;=0,REPT(" ",SOURCE!$X$2-LEN(VLOOKUP(A671,SOURCE!C:Q,12,0))),"")&amp;
TEXT(A671,"???0")&amp;IF(VLOOKUP(A671,SOURCE!C:Q,13,0)="","","   "&amp;VLOOKUP(A671,SOURCE!C:Q,13,0)
)))</f>
        <v>#define CHR_chi                        668</v>
      </c>
    </row>
    <row r="672" spans="1:4">
      <c r="A672">
        <v>669</v>
      </c>
      <c r="B672" t="str">
        <f>VLOOKUP(A672,SOURCE!C:Q,12,0)</f>
        <v>CHR_psi</v>
      </c>
      <c r="D672" s="14" t="str">
        <f>IF(A672&lt;0,VLOOKUP(A672,lookups!A$1:B$25,2,0),
IF(OR(ISBLANK(A672),ISNA(B672)),
"",
"#define "&amp;
VLOOKUP(A672,SOURCE!C:Q,12,0)&amp;IF(SOURCE!$X$2-LEN(VLOOKUP(A672,SOURCE!C:Q,12,0))&gt;=0,REPT(" ",SOURCE!$X$2-LEN(VLOOKUP(A672,SOURCE!C:Q,12,0))),"")&amp;
TEXT(A672,"???0")&amp;IF(VLOOKUP(A672,SOURCE!C:Q,13,0)="","","   "&amp;VLOOKUP(A672,SOURCE!C:Q,13,0)
)))</f>
        <v>#define CHR_psi                        669</v>
      </c>
    </row>
    <row r="673" spans="1:4">
      <c r="A673">
        <v>670</v>
      </c>
      <c r="B673" t="str">
        <f>VLOOKUP(A673,SOURCE!C:Q,12,0)</f>
        <v>CHR_omega</v>
      </c>
      <c r="D673" s="14" t="str">
        <f>IF(A673&lt;0,VLOOKUP(A673,lookups!A$1:B$25,2,0),
IF(OR(ISBLANK(A673),ISNA(B673)),
"",
"#define "&amp;
VLOOKUP(A673,SOURCE!C:Q,12,0)&amp;IF(SOURCE!$X$2-LEN(VLOOKUP(A673,SOURCE!C:Q,12,0))&gt;=0,REPT(" ",SOURCE!$X$2-LEN(VLOOKUP(A673,SOURCE!C:Q,12,0))),"")&amp;
TEXT(A673,"???0")&amp;IF(VLOOKUP(A673,SOURCE!C:Q,13,0)="","","   "&amp;VLOOKUP(A673,SOURCE!C:Q,13,0)
)))</f>
        <v>#define CHR_omega                      670</v>
      </c>
    </row>
    <row r="674" spans="1:4">
      <c r="A674">
        <v>671</v>
      </c>
      <c r="B674" t="str">
        <f>VLOOKUP(A674,SOURCE!C:Q,12,0)</f>
        <v>CHR_omega_TONOS</v>
      </c>
      <c r="D674" s="14" t="str">
        <f>IF(A674&lt;0,VLOOKUP(A674,lookups!A$1:B$25,2,0),
IF(OR(ISBLANK(A674),ISNA(B674)),
"",
"#define "&amp;
VLOOKUP(A674,SOURCE!C:Q,12,0)&amp;IF(SOURCE!$X$2-LEN(VLOOKUP(A674,SOURCE!C:Q,12,0))&gt;=0,REPT(" ",SOURCE!$X$2-LEN(VLOOKUP(A674,SOURCE!C:Q,12,0))),"")&amp;
TEXT(A674,"???0")&amp;IF(VLOOKUP(A674,SOURCE!C:Q,13,0)="","","   "&amp;VLOOKUP(A674,SOURCE!C:Q,13,0)
)))</f>
        <v>#define CHR_omega_TONOS                671</v>
      </c>
    </row>
    <row r="675" spans="1:4">
      <c r="A675">
        <v>672</v>
      </c>
      <c r="B675" t="e">
        <f>VLOOKUP(A675,SOURCE!C:Q,12,0)</f>
        <v>#N/A</v>
      </c>
      <c r="D675" s="14" t="str">
        <f>IF(A675&lt;0,VLOOKUP(A675,lookups!A$1:B$25,2,0),
IF(OR(ISBLANK(A675),ISNA(B675)),
"",
"#define "&amp;
VLOOKUP(A675,SOURCE!C:Q,12,0)&amp;IF(SOURCE!$X$2-LEN(VLOOKUP(A675,SOURCE!C:Q,12,0))&gt;=0,REPT(" ",SOURCE!$X$2-LEN(VLOOKUP(A675,SOURCE!C:Q,12,0))),"")&amp;
TEXT(A675,"???0")&amp;IF(VLOOKUP(A675,SOURCE!C:Q,13,0)="","","   "&amp;VLOOKUP(A675,SOURCE!C:Q,13,0)
)))</f>
        <v/>
      </c>
    </row>
    <row r="676" spans="1:4">
      <c r="A676">
        <v>673</v>
      </c>
      <c r="B676" t="e">
        <f>VLOOKUP(A676,SOURCE!C:Q,12,0)</f>
        <v>#N/A</v>
      </c>
      <c r="D676" s="14" t="str">
        <f>IF(A676&lt;0,VLOOKUP(A676,lookups!A$1:B$25,2,0),
IF(OR(ISBLANK(A676),ISNA(B676)),
"",
"#define "&amp;
VLOOKUP(A676,SOURCE!C:Q,12,0)&amp;IF(SOURCE!$X$2-LEN(VLOOKUP(A676,SOURCE!C:Q,12,0))&gt;=0,REPT(" ",SOURCE!$X$2-LEN(VLOOKUP(A676,SOURCE!C:Q,12,0))),"")&amp;
TEXT(A676,"???0")&amp;IF(VLOOKUP(A676,SOURCE!C:Q,13,0)="","","   "&amp;VLOOKUP(A676,SOURCE!C:Q,13,0)
)))</f>
        <v/>
      </c>
    </row>
    <row r="677" spans="1:4">
      <c r="A677">
        <v>674</v>
      </c>
      <c r="B677" t="e">
        <f>VLOOKUP(A677,SOURCE!C:Q,12,0)</f>
        <v>#N/A</v>
      </c>
      <c r="D677" s="14" t="str">
        <f>IF(A677&lt;0,VLOOKUP(A677,lookups!A$1:B$25,2,0),
IF(OR(ISBLANK(A677),ISNA(B677)),
"",
"#define "&amp;
VLOOKUP(A677,SOURCE!C:Q,12,0)&amp;IF(SOURCE!$X$2-LEN(VLOOKUP(A677,SOURCE!C:Q,12,0))&gt;=0,REPT(" ",SOURCE!$X$2-LEN(VLOOKUP(A677,SOURCE!C:Q,12,0))),"")&amp;
TEXT(A677,"???0")&amp;IF(VLOOKUP(A677,SOURCE!C:Q,13,0)="","","   "&amp;VLOOKUP(A677,SOURCE!C:Q,13,0)
)))</f>
        <v/>
      </c>
    </row>
    <row r="678" spans="1:4">
      <c r="A678">
        <v>675</v>
      </c>
      <c r="B678" t="e">
        <f>VLOOKUP(A678,SOURCE!C:Q,12,0)</f>
        <v>#N/A</v>
      </c>
      <c r="D678" s="14" t="str">
        <f>IF(A678&lt;0,VLOOKUP(A678,lookups!A$1:B$25,2,0),
IF(OR(ISBLANK(A678),ISNA(B678)),
"",
"#define "&amp;
VLOOKUP(A678,SOURCE!C:Q,12,0)&amp;IF(SOURCE!$X$2-LEN(VLOOKUP(A678,SOURCE!C:Q,12,0))&gt;=0,REPT(" ",SOURCE!$X$2-LEN(VLOOKUP(A678,SOURCE!C:Q,12,0))),"")&amp;
TEXT(A678,"???0")&amp;IF(VLOOKUP(A678,SOURCE!C:Q,13,0)="","","   "&amp;VLOOKUP(A678,SOURCE!C:Q,13,0)
)))</f>
        <v/>
      </c>
    </row>
    <row r="679" spans="1:4">
      <c r="A679">
        <v>676</v>
      </c>
      <c r="B679" t="e">
        <f>VLOOKUP(A679,SOURCE!C:Q,12,0)</f>
        <v>#N/A</v>
      </c>
      <c r="D679" s="14" t="str">
        <f>IF(A679&lt;0,VLOOKUP(A679,lookups!A$1:B$25,2,0),
IF(OR(ISBLANK(A679),ISNA(B679)),
"",
"#define "&amp;
VLOOKUP(A679,SOURCE!C:Q,12,0)&amp;IF(SOURCE!$X$2-LEN(VLOOKUP(A679,SOURCE!C:Q,12,0))&gt;=0,REPT(" ",SOURCE!$X$2-LEN(VLOOKUP(A679,SOURCE!C:Q,12,0))),"")&amp;
TEXT(A679,"???0")&amp;IF(VLOOKUP(A679,SOURCE!C:Q,13,0)="","","   "&amp;VLOOKUP(A679,SOURCE!C:Q,13,0)
)))</f>
        <v/>
      </c>
    </row>
    <row r="680" spans="1:4">
      <c r="A680">
        <v>677</v>
      </c>
      <c r="B680" t="e">
        <f>VLOOKUP(A680,SOURCE!C:Q,12,0)</f>
        <v>#N/A</v>
      </c>
      <c r="D680" s="14" t="str">
        <f>IF(A680&lt;0,VLOOKUP(A680,lookups!A$1:B$25,2,0),
IF(OR(ISBLANK(A680),ISNA(B680)),
"",
"#define "&amp;
VLOOKUP(A680,SOURCE!C:Q,12,0)&amp;IF(SOURCE!$X$2-LEN(VLOOKUP(A680,SOURCE!C:Q,12,0))&gt;=0,REPT(" ",SOURCE!$X$2-LEN(VLOOKUP(A680,SOURCE!C:Q,12,0))),"")&amp;
TEXT(A680,"???0")&amp;IF(VLOOKUP(A680,SOURCE!C:Q,13,0)="","","   "&amp;VLOOKUP(A680,SOURCE!C:Q,13,0)
)))</f>
        <v/>
      </c>
    </row>
    <row r="681" spans="1:4">
      <c r="A681">
        <v>678</v>
      </c>
      <c r="B681" t="str">
        <f>VLOOKUP(A681,SOURCE!C:Q,12,0)</f>
        <v>CHR_A_MACRON</v>
      </c>
      <c r="D681" s="14" t="str">
        <f>IF(A681&lt;0,VLOOKUP(A681,lookups!A$1:B$25,2,0),
IF(OR(ISBLANK(A681),ISNA(B681)),
"",
"#define "&amp;
VLOOKUP(A681,SOURCE!C:Q,12,0)&amp;IF(SOURCE!$X$2-LEN(VLOOKUP(A681,SOURCE!C:Q,12,0))&gt;=0,REPT(" ",SOURCE!$X$2-LEN(VLOOKUP(A681,SOURCE!C:Q,12,0))),"")&amp;
TEXT(A681,"???0")&amp;IF(VLOOKUP(A681,SOURCE!C:Q,13,0)="","","   "&amp;VLOOKUP(A681,SOURCE!C:Q,13,0)
)))</f>
        <v>#define CHR_A_MACRON                   678</v>
      </c>
    </row>
    <row r="682" spans="1:4">
      <c r="A682">
        <v>679</v>
      </c>
      <c r="B682" t="str">
        <f>VLOOKUP(A682,SOURCE!C:Q,12,0)</f>
        <v>CHR_A_ACUTE</v>
      </c>
      <c r="D682" s="14" t="str">
        <f>IF(A682&lt;0,VLOOKUP(A682,lookups!A$1:B$25,2,0),
IF(OR(ISBLANK(A682),ISNA(B682)),
"",
"#define "&amp;
VLOOKUP(A682,SOURCE!C:Q,12,0)&amp;IF(SOURCE!$X$2-LEN(VLOOKUP(A682,SOURCE!C:Q,12,0))&gt;=0,REPT(" ",SOURCE!$X$2-LEN(VLOOKUP(A682,SOURCE!C:Q,12,0))),"")&amp;
TEXT(A682,"???0")&amp;IF(VLOOKUP(A682,SOURCE!C:Q,13,0)="","","   "&amp;VLOOKUP(A682,SOURCE!C:Q,13,0)
)))</f>
        <v>#define CHR_A_ACUTE                    679</v>
      </c>
    </row>
    <row r="683" spans="1:4">
      <c r="A683">
        <v>680</v>
      </c>
      <c r="B683" t="str">
        <f>VLOOKUP(A683,SOURCE!C:Q,12,0)</f>
        <v>CHR_A_BREVE</v>
      </c>
      <c r="D683" s="14" t="str">
        <f>IF(A683&lt;0,VLOOKUP(A683,lookups!A$1:B$25,2,0),
IF(OR(ISBLANK(A683),ISNA(B683)),
"",
"#define "&amp;
VLOOKUP(A683,SOURCE!C:Q,12,0)&amp;IF(SOURCE!$X$2-LEN(VLOOKUP(A683,SOURCE!C:Q,12,0))&gt;=0,REPT(" ",SOURCE!$X$2-LEN(VLOOKUP(A683,SOURCE!C:Q,12,0))),"")&amp;
TEXT(A683,"???0")&amp;IF(VLOOKUP(A683,SOURCE!C:Q,13,0)="","","   "&amp;VLOOKUP(A683,SOURCE!C:Q,13,0)
)))</f>
        <v>#define CHR_A_BREVE                    680</v>
      </c>
    </row>
    <row r="684" spans="1:4">
      <c r="A684">
        <v>681</v>
      </c>
      <c r="B684" t="str">
        <f>VLOOKUP(A684,SOURCE!C:Q,12,0)</f>
        <v>CHR_A_GRAVE</v>
      </c>
      <c r="D684" s="14" t="str">
        <f>IF(A684&lt;0,VLOOKUP(A684,lookups!A$1:B$25,2,0),
IF(OR(ISBLANK(A684),ISNA(B684)),
"",
"#define "&amp;
VLOOKUP(A684,SOURCE!C:Q,12,0)&amp;IF(SOURCE!$X$2-LEN(VLOOKUP(A684,SOURCE!C:Q,12,0))&gt;=0,REPT(" ",SOURCE!$X$2-LEN(VLOOKUP(A684,SOURCE!C:Q,12,0))),"")&amp;
TEXT(A684,"???0")&amp;IF(VLOOKUP(A684,SOURCE!C:Q,13,0)="","","   "&amp;VLOOKUP(A684,SOURCE!C:Q,13,0)
)))</f>
        <v>#define CHR_A_GRAVE                    681</v>
      </c>
    </row>
    <row r="685" spans="1:4">
      <c r="A685">
        <v>682</v>
      </c>
      <c r="B685" t="str">
        <f>VLOOKUP(A685,SOURCE!C:Q,12,0)</f>
        <v>CHR_A_DIARESIS</v>
      </c>
      <c r="D685" s="14" t="str">
        <f>IF(A685&lt;0,VLOOKUP(A685,lookups!A$1:B$25,2,0),
IF(OR(ISBLANK(A685),ISNA(B685)),
"",
"#define "&amp;
VLOOKUP(A685,SOURCE!C:Q,12,0)&amp;IF(SOURCE!$X$2-LEN(VLOOKUP(A685,SOURCE!C:Q,12,0))&gt;=0,REPT(" ",SOURCE!$X$2-LEN(VLOOKUP(A685,SOURCE!C:Q,12,0))),"")&amp;
TEXT(A685,"???0")&amp;IF(VLOOKUP(A685,SOURCE!C:Q,13,0)="","","   "&amp;VLOOKUP(A685,SOURCE!C:Q,13,0)
)))</f>
        <v>#define CHR_A_DIARESIS                 682</v>
      </c>
    </row>
    <row r="686" spans="1:4">
      <c r="A686">
        <v>683</v>
      </c>
      <c r="B686" t="str">
        <f>VLOOKUP(A686,SOURCE!C:Q,12,0)</f>
        <v>CHR_A_TILDE</v>
      </c>
      <c r="D686" s="14" t="str">
        <f>IF(A686&lt;0,VLOOKUP(A686,lookups!A$1:B$25,2,0),
IF(OR(ISBLANK(A686),ISNA(B686)),
"",
"#define "&amp;
VLOOKUP(A686,SOURCE!C:Q,12,0)&amp;IF(SOURCE!$X$2-LEN(VLOOKUP(A686,SOURCE!C:Q,12,0))&gt;=0,REPT(" ",SOURCE!$X$2-LEN(VLOOKUP(A686,SOURCE!C:Q,12,0))),"")&amp;
TEXT(A686,"???0")&amp;IF(VLOOKUP(A686,SOURCE!C:Q,13,0)="","","   "&amp;VLOOKUP(A686,SOURCE!C:Q,13,0)
)))</f>
        <v>#define CHR_A_TILDE                    683</v>
      </c>
    </row>
    <row r="687" spans="1:4">
      <c r="A687">
        <v>684</v>
      </c>
      <c r="B687" t="str">
        <f>VLOOKUP(A687,SOURCE!C:Q,12,0)</f>
        <v>CHR_A_CIRC</v>
      </c>
      <c r="D687" s="14" t="str">
        <f>IF(A687&lt;0,VLOOKUP(A687,lookups!A$1:B$25,2,0),
IF(OR(ISBLANK(A687),ISNA(B687)),
"",
"#define "&amp;
VLOOKUP(A687,SOURCE!C:Q,12,0)&amp;IF(SOURCE!$X$2-LEN(VLOOKUP(A687,SOURCE!C:Q,12,0))&gt;=0,REPT(" ",SOURCE!$X$2-LEN(VLOOKUP(A687,SOURCE!C:Q,12,0))),"")&amp;
TEXT(A687,"???0")&amp;IF(VLOOKUP(A687,SOURCE!C:Q,13,0)="","","   "&amp;VLOOKUP(A687,SOURCE!C:Q,13,0)
)))</f>
        <v>#define CHR_A_CIRC                     684</v>
      </c>
    </row>
    <row r="688" spans="1:4">
      <c r="A688">
        <v>685</v>
      </c>
      <c r="B688" t="str">
        <f>VLOOKUP(A688,SOURCE!C:Q,12,0)</f>
        <v>CHR_A_RING</v>
      </c>
      <c r="D688" s="14" t="str">
        <f>IF(A688&lt;0,VLOOKUP(A688,lookups!A$1:B$25,2,0),
IF(OR(ISBLANK(A688),ISNA(B688)),
"",
"#define "&amp;
VLOOKUP(A688,SOURCE!C:Q,12,0)&amp;IF(SOURCE!$X$2-LEN(VLOOKUP(A688,SOURCE!C:Q,12,0))&gt;=0,REPT(" ",SOURCE!$X$2-LEN(VLOOKUP(A688,SOURCE!C:Q,12,0))),"")&amp;
TEXT(A688,"???0")&amp;IF(VLOOKUP(A688,SOURCE!C:Q,13,0)="","","   "&amp;VLOOKUP(A688,SOURCE!C:Q,13,0)
)))</f>
        <v>#define CHR_A_RING                     685</v>
      </c>
    </row>
    <row r="689" spans="1:4">
      <c r="A689">
        <v>686</v>
      </c>
      <c r="B689" t="str">
        <f>VLOOKUP(A689,SOURCE!C:Q,12,0)</f>
        <v>CHR_AE</v>
      </c>
      <c r="D689" s="14" t="str">
        <f>IF(A689&lt;0,VLOOKUP(A689,lookups!A$1:B$25,2,0),
IF(OR(ISBLANK(A689),ISNA(B689)),
"",
"#define "&amp;
VLOOKUP(A689,SOURCE!C:Q,12,0)&amp;IF(SOURCE!$X$2-LEN(VLOOKUP(A689,SOURCE!C:Q,12,0))&gt;=0,REPT(" ",SOURCE!$X$2-LEN(VLOOKUP(A689,SOURCE!C:Q,12,0))),"")&amp;
TEXT(A689,"???0")&amp;IF(VLOOKUP(A689,SOURCE!C:Q,13,0)="","","   "&amp;VLOOKUP(A689,SOURCE!C:Q,13,0)
)))</f>
        <v>#define CHR_AE                         686</v>
      </c>
    </row>
    <row r="690" spans="1:4">
      <c r="A690">
        <v>687</v>
      </c>
      <c r="B690" t="str">
        <f>VLOOKUP(A690,SOURCE!C:Q,12,0)</f>
        <v>CHR_A_OGONEK</v>
      </c>
      <c r="D690" s="14" t="str">
        <f>IF(A690&lt;0,VLOOKUP(A690,lookups!A$1:B$25,2,0),
IF(OR(ISBLANK(A690),ISNA(B690)),
"",
"#define "&amp;
VLOOKUP(A690,SOURCE!C:Q,12,0)&amp;IF(SOURCE!$X$2-LEN(VLOOKUP(A690,SOURCE!C:Q,12,0))&gt;=0,REPT(" ",SOURCE!$X$2-LEN(VLOOKUP(A690,SOURCE!C:Q,12,0))),"")&amp;
TEXT(A690,"???0")&amp;IF(VLOOKUP(A690,SOURCE!C:Q,13,0)="","","   "&amp;VLOOKUP(A690,SOURCE!C:Q,13,0)
)))</f>
        <v>#define CHR_A_OGONEK                   687</v>
      </c>
    </row>
    <row r="691" spans="1:4">
      <c r="A691">
        <v>688</v>
      </c>
      <c r="B691" t="str">
        <f>VLOOKUP(A691,SOURCE!C:Q,12,0)</f>
        <v>CHR_C_ACUTE</v>
      </c>
      <c r="D691" s="14" t="str">
        <f>IF(A691&lt;0,VLOOKUP(A691,lookups!A$1:B$25,2,0),
IF(OR(ISBLANK(A691),ISNA(B691)),
"",
"#define "&amp;
VLOOKUP(A691,SOURCE!C:Q,12,0)&amp;IF(SOURCE!$X$2-LEN(VLOOKUP(A691,SOURCE!C:Q,12,0))&gt;=0,REPT(" ",SOURCE!$X$2-LEN(VLOOKUP(A691,SOURCE!C:Q,12,0))),"")&amp;
TEXT(A691,"???0")&amp;IF(VLOOKUP(A691,SOURCE!C:Q,13,0)="","","   "&amp;VLOOKUP(A691,SOURCE!C:Q,13,0)
)))</f>
        <v>#define CHR_C_ACUTE                    688</v>
      </c>
    </row>
    <row r="692" spans="1:4">
      <c r="A692">
        <v>689</v>
      </c>
      <c r="B692" t="str">
        <f>VLOOKUP(A692,SOURCE!C:Q,12,0)</f>
        <v>CHR_C_CARON</v>
      </c>
      <c r="D692" s="14" t="str">
        <f>IF(A692&lt;0,VLOOKUP(A692,lookups!A$1:B$25,2,0),
IF(OR(ISBLANK(A692),ISNA(B692)),
"",
"#define "&amp;
VLOOKUP(A692,SOURCE!C:Q,12,0)&amp;IF(SOURCE!$X$2-LEN(VLOOKUP(A692,SOURCE!C:Q,12,0))&gt;=0,REPT(" ",SOURCE!$X$2-LEN(VLOOKUP(A692,SOURCE!C:Q,12,0))),"")&amp;
TEXT(A692,"???0")&amp;IF(VLOOKUP(A692,SOURCE!C:Q,13,0)="","","   "&amp;VLOOKUP(A692,SOURCE!C:Q,13,0)
)))</f>
        <v>#define CHR_C_CARON                    689</v>
      </c>
    </row>
    <row r="693" spans="1:4">
      <c r="A693">
        <v>690</v>
      </c>
      <c r="B693" t="str">
        <f>VLOOKUP(A693,SOURCE!C:Q,12,0)</f>
        <v>CHR_C_CEDILLA</v>
      </c>
      <c r="D693" s="14" t="str">
        <f>IF(A693&lt;0,VLOOKUP(A693,lookups!A$1:B$25,2,0),
IF(OR(ISBLANK(A693),ISNA(B693)),
"",
"#define "&amp;
VLOOKUP(A693,SOURCE!C:Q,12,0)&amp;IF(SOURCE!$X$2-LEN(VLOOKUP(A693,SOURCE!C:Q,12,0))&gt;=0,REPT(" ",SOURCE!$X$2-LEN(VLOOKUP(A693,SOURCE!C:Q,12,0))),"")&amp;
TEXT(A693,"???0")&amp;IF(VLOOKUP(A693,SOURCE!C:Q,13,0)="","","   "&amp;VLOOKUP(A693,SOURCE!C:Q,13,0)
)))</f>
        <v>#define CHR_C_CEDILLA                  690</v>
      </c>
    </row>
    <row r="694" spans="1:4">
      <c r="A694">
        <v>691</v>
      </c>
      <c r="B694" t="str">
        <f>VLOOKUP(A694,SOURCE!C:Q,12,0)</f>
        <v>CHR_D_STROKE</v>
      </c>
      <c r="D694" s="14" t="str">
        <f>IF(A694&lt;0,VLOOKUP(A694,lookups!A$1:B$25,2,0),
IF(OR(ISBLANK(A694),ISNA(B694)),
"",
"#define "&amp;
VLOOKUP(A694,SOURCE!C:Q,12,0)&amp;IF(SOURCE!$X$2-LEN(VLOOKUP(A694,SOURCE!C:Q,12,0))&gt;=0,REPT(" ",SOURCE!$X$2-LEN(VLOOKUP(A694,SOURCE!C:Q,12,0))),"")&amp;
TEXT(A694,"???0")&amp;IF(VLOOKUP(A694,SOURCE!C:Q,13,0)="","","   "&amp;VLOOKUP(A694,SOURCE!C:Q,13,0)
)))</f>
        <v>#define CHR_D_STROKE                   691</v>
      </c>
    </row>
    <row r="695" spans="1:4">
      <c r="A695">
        <v>692</v>
      </c>
      <c r="B695" t="str">
        <f>VLOOKUP(A695,SOURCE!C:Q,12,0)</f>
        <v>CHR_D_CARON</v>
      </c>
      <c r="D695" s="14" t="str">
        <f>IF(A695&lt;0,VLOOKUP(A695,lookups!A$1:B$25,2,0),
IF(OR(ISBLANK(A695),ISNA(B695)),
"",
"#define "&amp;
VLOOKUP(A695,SOURCE!C:Q,12,0)&amp;IF(SOURCE!$X$2-LEN(VLOOKUP(A695,SOURCE!C:Q,12,0))&gt;=0,REPT(" ",SOURCE!$X$2-LEN(VLOOKUP(A695,SOURCE!C:Q,12,0))),"")&amp;
TEXT(A695,"???0")&amp;IF(VLOOKUP(A695,SOURCE!C:Q,13,0)="","","   "&amp;VLOOKUP(A695,SOURCE!C:Q,13,0)
)))</f>
        <v>#define CHR_D_CARON                    692</v>
      </c>
    </row>
    <row r="696" spans="1:4">
      <c r="A696">
        <v>693</v>
      </c>
      <c r="B696" t="str">
        <f>VLOOKUP(A696,SOURCE!C:Q,12,0)</f>
        <v>CHR_E_MACRON</v>
      </c>
      <c r="D696" s="14" t="str">
        <f>IF(A696&lt;0,VLOOKUP(A696,lookups!A$1:B$25,2,0),
IF(OR(ISBLANK(A696),ISNA(B696)),
"",
"#define "&amp;
VLOOKUP(A696,SOURCE!C:Q,12,0)&amp;IF(SOURCE!$X$2-LEN(VLOOKUP(A696,SOURCE!C:Q,12,0))&gt;=0,REPT(" ",SOURCE!$X$2-LEN(VLOOKUP(A696,SOURCE!C:Q,12,0))),"")&amp;
TEXT(A696,"???0")&amp;IF(VLOOKUP(A696,SOURCE!C:Q,13,0)="","","   "&amp;VLOOKUP(A696,SOURCE!C:Q,13,0)
)))</f>
        <v>#define CHR_E_MACRON                   693</v>
      </c>
    </row>
    <row r="697" spans="1:4">
      <c r="A697">
        <v>694</v>
      </c>
      <c r="B697" t="str">
        <f>VLOOKUP(A697,SOURCE!C:Q,12,0)</f>
        <v>CHR_E_ACUTE</v>
      </c>
      <c r="D697" s="14" t="str">
        <f>IF(A697&lt;0,VLOOKUP(A697,lookups!A$1:B$25,2,0),
IF(OR(ISBLANK(A697),ISNA(B697)),
"",
"#define "&amp;
VLOOKUP(A697,SOURCE!C:Q,12,0)&amp;IF(SOURCE!$X$2-LEN(VLOOKUP(A697,SOURCE!C:Q,12,0))&gt;=0,REPT(" ",SOURCE!$X$2-LEN(VLOOKUP(A697,SOURCE!C:Q,12,0))),"")&amp;
TEXT(A697,"???0")&amp;IF(VLOOKUP(A697,SOURCE!C:Q,13,0)="","","   "&amp;VLOOKUP(A697,SOURCE!C:Q,13,0)
)))</f>
        <v>#define CHR_E_ACUTE                    694</v>
      </c>
    </row>
    <row r="698" spans="1:4">
      <c r="A698">
        <v>695</v>
      </c>
      <c r="B698" t="str">
        <f>VLOOKUP(A698,SOURCE!C:Q,12,0)</f>
        <v>CHR_E_BREVE</v>
      </c>
      <c r="D698" s="14" t="str">
        <f>IF(A698&lt;0,VLOOKUP(A698,lookups!A$1:B$25,2,0),
IF(OR(ISBLANK(A698),ISNA(B698)),
"",
"#define "&amp;
VLOOKUP(A698,SOURCE!C:Q,12,0)&amp;IF(SOURCE!$X$2-LEN(VLOOKUP(A698,SOURCE!C:Q,12,0))&gt;=0,REPT(" ",SOURCE!$X$2-LEN(VLOOKUP(A698,SOURCE!C:Q,12,0))),"")&amp;
TEXT(A698,"???0")&amp;IF(VLOOKUP(A698,SOURCE!C:Q,13,0)="","","   "&amp;VLOOKUP(A698,SOURCE!C:Q,13,0)
)))</f>
        <v>#define CHR_E_BREVE                    695</v>
      </c>
    </row>
    <row r="699" spans="1:4">
      <c r="A699">
        <v>696</v>
      </c>
      <c r="B699" t="str">
        <f>VLOOKUP(A699,SOURCE!C:Q,12,0)</f>
        <v>CHR_E_GRAVE</v>
      </c>
      <c r="D699" s="14" t="str">
        <f>IF(A699&lt;0,VLOOKUP(A699,lookups!A$1:B$25,2,0),
IF(OR(ISBLANK(A699),ISNA(B699)),
"",
"#define "&amp;
VLOOKUP(A699,SOURCE!C:Q,12,0)&amp;IF(SOURCE!$X$2-LEN(VLOOKUP(A699,SOURCE!C:Q,12,0))&gt;=0,REPT(" ",SOURCE!$X$2-LEN(VLOOKUP(A699,SOURCE!C:Q,12,0))),"")&amp;
TEXT(A699,"???0")&amp;IF(VLOOKUP(A699,SOURCE!C:Q,13,0)="","","   "&amp;VLOOKUP(A699,SOURCE!C:Q,13,0)
)))</f>
        <v>#define CHR_E_GRAVE                    696</v>
      </c>
    </row>
    <row r="700" spans="1:4">
      <c r="A700">
        <v>697</v>
      </c>
      <c r="B700" t="str">
        <f>VLOOKUP(A700,SOURCE!C:Q,12,0)</f>
        <v>CHR_E_DIARESIS</v>
      </c>
      <c r="D700" s="14" t="str">
        <f>IF(A700&lt;0,VLOOKUP(A700,lookups!A$1:B$25,2,0),
IF(OR(ISBLANK(A700),ISNA(B700)),
"",
"#define "&amp;
VLOOKUP(A700,SOURCE!C:Q,12,0)&amp;IF(SOURCE!$X$2-LEN(VLOOKUP(A700,SOURCE!C:Q,12,0))&gt;=0,REPT(" ",SOURCE!$X$2-LEN(VLOOKUP(A700,SOURCE!C:Q,12,0))),"")&amp;
TEXT(A700,"???0")&amp;IF(VLOOKUP(A700,SOURCE!C:Q,13,0)="","","   "&amp;VLOOKUP(A700,SOURCE!C:Q,13,0)
)))</f>
        <v>#define CHR_E_DIARESIS                 697</v>
      </c>
    </row>
    <row r="701" spans="1:4">
      <c r="A701">
        <v>698</v>
      </c>
      <c r="B701" t="str">
        <f>VLOOKUP(A701,SOURCE!C:Q,12,0)</f>
        <v>CHR_E_CIRC</v>
      </c>
      <c r="D701" s="14" t="str">
        <f>IF(A701&lt;0,VLOOKUP(A701,lookups!A$1:B$25,2,0),
IF(OR(ISBLANK(A701),ISNA(B701)),
"",
"#define "&amp;
VLOOKUP(A701,SOURCE!C:Q,12,0)&amp;IF(SOURCE!$X$2-LEN(VLOOKUP(A701,SOURCE!C:Q,12,0))&gt;=0,REPT(" ",SOURCE!$X$2-LEN(VLOOKUP(A701,SOURCE!C:Q,12,0))),"")&amp;
TEXT(A701,"???0")&amp;IF(VLOOKUP(A701,SOURCE!C:Q,13,0)="","","   "&amp;VLOOKUP(A701,SOURCE!C:Q,13,0)
)))</f>
        <v>#define CHR_E_CIRC                     698</v>
      </c>
    </row>
    <row r="702" spans="1:4">
      <c r="A702">
        <v>699</v>
      </c>
      <c r="B702" t="str">
        <f>VLOOKUP(A702,SOURCE!C:Q,12,0)</f>
        <v>CHR_E_OGONEK</v>
      </c>
      <c r="D702" s="14" t="str">
        <f>IF(A702&lt;0,VLOOKUP(A702,lookups!A$1:B$25,2,0),
IF(OR(ISBLANK(A702),ISNA(B702)),
"",
"#define "&amp;
VLOOKUP(A702,SOURCE!C:Q,12,0)&amp;IF(SOURCE!$X$2-LEN(VLOOKUP(A702,SOURCE!C:Q,12,0))&gt;=0,REPT(" ",SOURCE!$X$2-LEN(VLOOKUP(A702,SOURCE!C:Q,12,0))),"")&amp;
TEXT(A702,"???0")&amp;IF(VLOOKUP(A702,SOURCE!C:Q,13,0)="","","   "&amp;VLOOKUP(A702,SOURCE!C:Q,13,0)
)))</f>
        <v>#define CHR_E_OGONEK                   699</v>
      </c>
    </row>
    <row r="703" spans="1:4">
      <c r="A703">
        <v>700</v>
      </c>
      <c r="B703" t="str">
        <f>VLOOKUP(A703,SOURCE!C:Q,12,0)</f>
        <v>CHR_G_BREVE</v>
      </c>
      <c r="D703" s="14" t="str">
        <f>IF(A703&lt;0,VLOOKUP(A703,lookups!A$1:B$25,2,0),
IF(OR(ISBLANK(A703),ISNA(B703)),
"",
"#define "&amp;
VLOOKUP(A703,SOURCE!C:Q,12,0)&amp;IF(SOURCE!$X$2-LEN(VLOOKUP(A703,SOURCE!C:Q,12,0))&gt;=0,REPT(" ",SOURCE!$X$2-LEN(VLOOKUP(A703,SOURCE!C:Q,12,0))),"")&amp;
TEXT(A703,"???0")&amp;IF(VLOOKUP(A703,SOURCE!C:Q,13,0)="","","   "&amp;VLOOKUP(A703,SOURCE!C:Q,13,0)
)))</f>
        <v>#define CHR_G_BREVE                    700</v>
      </c>
    </row>
    <row r="704" spans="1:4">
      <c r="A704">
        <v>701</v>
      </c>
      <c r="B704" t="e">
        <f>VLOOKUP(A704,SOURCE!C:Q,12,0)</f>
        <v>#N/A</v>
      </c>
      <c r="D704" s="14" t="str">
        <f>IF(A704&lt;0,VLOOKUP(A704,lookups!A$1:B$25,2,0),
IF(OR(ISBLANK(A704),ISNA(B704)),
"",
"#define "&amp;
VLOOKUP(A704,SOURCE!C:Q,12,0)&amp;IF(SOURCE!$X$2-LEN(VLOOKUP(A704,SOURCE!C:Q,12,0))&gt;=0,REPT(" ",SOURCE!$X$2-LEN(VLOOKUP(A704,SOURCE!C:Q,12,0))),"")&amp;
TEXT(A704,"???0")&amp;IF(VLOOKUP(A704,SOURCE!C:Q,13,0)="","","   "&amp;VLOOKUP(A704,SOURCE!C:Q,13,0)
)))</f>
        <v/>
      </c>
    </row>
    <row r="705" spans="1:4">
      <c r="A705">
        <v>702</v>
      </c>
      <c r="B705" t="str">
        <f>VLOOKUP(A705,SOURCE!C:Q,12,0)</f>
        <v>CHR_I_MACRON</v>
      </c>
      <c r="D705" s="14" t="str">
        <f>IF(A705&lt;0,VLOOKUP(A705,lookups!A$1:B$25,2,0),
IF(OR(ISBLANK(A705),ISNA(B705)),
"",
"#define "&amp;
VLOOKUP(A705,SOURCE!C:Q,12,0)&amp;IF(SOURCE!$X$2-LEN(VLOOKUP(A705,SOURCE!C:Q,12,0))&gt;=0,REPT(" ",SOURCE!$X$2-LEN(VLOOKUP(A705,SOURCE!C:Q,12,0))),"")&amp;
TEXT(A705,"???0")&amp;IF(VLOOKUP(A705,SOURCE!C:Q,13,0)="","","   "&amp;VLOOKUP(A705,SOURCE!C:Q,13,0)
)))</f>
        <v>#define CHR_I_MACRON                   702</v>
      </c>
    </row>
    <row r="706" spans="1:4">
      <c r="A706">
        <v>703</v>
      </c>
      <c r="B706" t="str">
        <f>VLOOKUP(A706,SOURCE!C:Q,12,0)</f>
        <v>CHR_I_ACUTE</v>
      </c>
      <c r="D706" s="14" t="str">
        <f>IF(A706&lt;0,VLOOKUP(A706,lookups!A$1:B$25,2,0),
IF(OR(ISBLANK(A706),ISNA(B706)),
"",
"#define "&amp;
VLOOKUP(A706,SOURCE!C:Q,12,0)&amp;IF(SOURCE!$X$2-LEN(VLOOKUP(A706,SOURCE!C:Q,12,0))&gt;=0,REPT(" ",SOURCE!$X$2-LEN(VLOOKUP(A706,SOURCE!C:Q,12,0))),"")&amp;
TEXT(A706,"???0")&amp;IF(VLOOKUP(A706,SOURCE!C:Q,13,0)="","","   "&amp;VLOOKUP(A706,SOURCE!C:Q,13,0)
)))</f>
        <v>#define CHR_I_ACUTE                    703</v>
      </c>
    </row>
    <row r="707" spans="1:4">
      <c r="A707">
        <v>704</v>
      </c>
      <c r="B707" t="str">
        <f>VLOOKUP(A707,SOURCE!C:Q,12,0)</f>
        <v>CHR_I_BREVE</v>
      </c>
      <c r="D707" s="14" t="str">
        <f>IF(A707&lt;0,VLOOKUP(A707,lookups!A$1:B$25,2,0),
IF(OR(ISBLANK(A707),ISNA(B707)),
"",
"#define "&amp;
VLOOKUP(A707,SOURCE!C:Q,12,0)&amp;IF(SOURCE!$X$2-LEN(VLOOKUP(A707,SOURCE!C:Q,12,0))&gt;=0,REPT(" ",SOURCE!$X$2-LEN(VLOOKUP(A707,SOURCE!C:Q,12,0))),"")&amp;
TEXT(A707,"???0")&amp;IF(VLOOKUP(A707,SOURCE!C:Q,13,0)="","","   "&amp;VLOOKUP(A707,SOURCE!C:Q,13,0)
)))</f>
        <v>#define CHR_I_BREVE                    704</v>
      </c>
    </row>
    <row r="708" spans="1:4">
      <c r="A708">
        <v>705</v>
      </c>
      <c r="B708" t="str">
        <f>VLOOKUP(A708,SOURCE!C:Q,12,0)</f>
        <v>CHR_I_GRAVE</v>
      </c>
      <c r="D708" s="14" t="str">
        <f>IF(A708&lt;0,VLOOKUP(A708,lookups!A$1:B$25,2,0),
IF(OR(ISBLANK(A708),ISNA(B708)),
"",
"#define "&amp;
VLOOKUP(A708,SOURCE!C:Q,12,0)&amp;IF(SOURCE!$X$2-LEN(VLOOKUP(A708,SOURCE!C:Q,12,0))&gt;=0,REPT(" ",SOURCE!$X$2-LEN(VLOOKUP(A708,SOURCE!C:Q,12,0))),"")&amp;
TEXT(A708,"???0")&amp;IF(VLOOKUP(A708,SOURCE!C:Q,13,0)="","","   "&amp;VLOOKUP(A708,SOURCE!C:Q,13,0)
)))</f>
        <v>#define CHR_I_GRAVE                    705</v>
      </c>
    </row>
    <row r="709" spans="1:4">
      <c r="A709">
        <v>706</v>
      </c>
      <c r="B709" t="str">
        <f>VLOOKUP(A709,SOURCE!C:Q,12,0)</f>
        <v>CHR_I_DIARESIS</v>
      </c>
      <c r="D709" s="14" t="str">
        <f>IF(A709&lt;0,VLOOKUP(A709,lookups!A$1:B$25,2,0),
IF(OR(ISBLANK(A709),ISNA(B709)),
"",
"#define "&amp;
VLOOKUP(A709,SOURCE!C:Q,12,0)&amp;IF(SOURCE!$X$2-LEN(VLOOKUP(A709,SOURCE!C:Q,12,0))&gt;=0,REPT(" ",SOURCE!$X$2-LEN(VLOOKUP(A709,SOURCE!C:Q,12,0))),"")&amp;
TEXT(A709,"???0")&amp;IF(VLOOKUP(A709,SOURCE!C:Q,13,0)="","","   "&amp;VLOOKUP(A709,SOURCE!C:Q,13,0)
)))</f>
        <v>#define CHR_I_DIARESIS                 706</v>
      </c>
    </row>
    <row r="710" spans="1:4">
      <c r="A710">
        <v>707</v>
      </c>
      <c r="B710" t="str">
        <f>VLOOKUP(A710,SOURCE!C:Q,12,0)</f>
        <v>CHR_I_CIRC</v>
      </c>
      <c r="D710" s="14" t="str">
        <f>IF(A710&lt;0,VLOOKUP(A710,lookups!A$1:B$25,2,0),
IF(OR(ISBLANK(A710),ISNA(B710)),
"",
"#define "&amp;
VLOOKUP(A710,SOURCE!C:Q,12,0)&amp;IF(SOURCE!$X$2-LEN(VLOOKUP(A710,SOURCE!C:Q,12,0))&gt;=0,REPT(" ",SOURCE!$X$2-LEN(VLOOKUP(A710,SOURCE!C:Q,12,0))),"")&amp;
TEXT(A710,"???0")&amp;IF(VLOOKUP(A710,SOURCE!C:Q,13,0)="","","   "&amp;VLOOKUP(A710,SOURCE!C:Q,13,0)
)))</f>
        <v>#define CHR_I_CIRC                     707</v>
      </c>
    </row>
    <row r="711" spans="1:4">
      <c r="A711">
        <v>708</v>
      </c>
      <c r="B711" t="str">
        <f>VLOOKUP(A711,SOURCE!C:Q,12,0)</f>
        <v>CHR_I_OGONEK</v>
      </c>
      <c r="D711" s="14" t="str">
        <f>IF(A711&lt;0,VLOOKUP(A711,lookups!A$1:B$25,2,0),
IF(OR(ISBLANK(A711),ISNA(B711)),
"",
"#define "&amp;
VLOOKUP(A711,SOURCE!C:Q,12,0)&amp;IF(SOURCE!$X$2-LEN(VLOOKUP(A711,SOURCE!C:Q,12,0))&gt;=0,REPT(" ",SOURCE!$X$2-LEN(VLOOKUP(A711,SOURCE!C:Q,12,0))),"")&amp;
TEXT(A711,"???0")&amp;IF(VLOOKUP(A711,SOURCE!C:Q,13,0)="","","   "&amp;VLOOKUP(A711,SOURCE!C:Q,13,0)
)))</f>
        <v>#define CHR_I_OGONEK                   708</v>
      </c>
    </row>
    <row r="712" spans="1:4">
      <c r="A712">
        <v>709</v>
      </c>
      <c r="B712" t="str">
        <f>VLOOKUP(A712,SOURCE!C:Q,12,0)</f>
        <v>CHR_I_DOT</v>
      </c>
      <c r="D712" s="14" t="str">
        <f>IF(A712&lt;0,VLOOKUP(A712,lookups!A$1:B$25,2,0),
IF(OR(ISBLANK(A712),ISNA(B712)),
"",
"#define "&amp;
VLOOKUP(A712,SOURCE!C:Q,12,0)&amp;IF(SOURCE!$X$2-LEN(VLOOKUP(A712,SOURCE!C:Q,12,0))&gt;=0,REPT(" ",SOURCE!$X$2-LEN(VLOOKUP(A712,SOURCE!C:Q,12,0))),"")&amp;
TEXT(A712,"???0")&amp;IF(VLOOKUP(A712,SOURCE!C:Q,13,0)="","","   "&amp;VLOOKUP(A712,SOURCE!C:Q,13,0)
)))</f>
        <v>#define CHR_I_DOT                      709</v>
      </c>
    </row>
    <row r="713" spans="1:4">
      <c r="A713">
        <v>710</v>
      </c>
      <c r="B713" t="str">
        <f>VLOOKUP(A713,SOURCE!C:Q,12,0)</f>
        <v>CHR_I_DOTLESS</v>
      </c>
      <c r="D713" s="14" t="str">
        <f>IF(A713&lt;0,VLOOKUP(A713,lookups!A$1:B$25,2,0),
IF(OR(ISBLANK(A713),ISNA(B713)),
"",
"#define "&amp;
VLOOKUP(A713,SOURCE!C:Q,12,0)&amp;IF(SOURCE!$X$2-LEN(VLOOKUP(A713,SOURCE!C:Q,12,0))&gt;=0,REPT(" ",SOURCE!$X$2-LEN(VLOOKUP(A713,SOURCE!C:Q,12,0))),"")&amp;
TEXT(A713,"???0")&amp;IF(VLOOKUP(A713,SOURCE!C:Q,13,0)="","","   "&amp;VLOOKUP(A713,SOURCE!C:Q,13,0)
)))</f>
        <v>#define CHR_I_DOTLESS                  710</v>
      </c>
    </row>
    <row r="714" spans="1:4">
      <c r="A714">
        <v>711</v>
      </c>
      <c r="B714" t="str">
        <f>VLOOKUP(A714,SOURCE!C:Q,12,0)</f>
        <v>CHR_L_STROKE</v>
      </c>
      <c r="D714" s="14" t="str">
        <f>IF(A714&lt;0,VLOOKUP(A714,lookups!A$1:B$25,2,0),
IF(OR(ISBLANK(A714),ISNA(B714)),
"",
"#define "&amp;
VLOOKUP(A714,SOURCE!C:Q,12,0)&amp;IF(SOURCE!$X$2-LEN(VLOOKUP(A714,SOURCE!C:Q,12,0))&gt;=0,REPT(" ",SOURCE!$X$2-LEN(VLOOKUP(A714,SOURCE!C:Q,12,0))),"")&amp;
TEXT(A714,"???0")&amp;IF(VLOOKUP(A714,SOURCE!C:Q,13,0)="","","   "&amp;VLOOKUP(A714,SOURCE!C:Q,13,0)
)))</f>
        <v>#define CHR_L_STROKE                   711</v>
      </c>
    </row>
    <row r="715" spans="1:4">
      <c r="A715">
        <v>712</v>
      </c>
      <c r="B715" t="str">
        <f>VLOOKUP(A715,SOURCE!C:Q,12,0)</f>
        <v>CHR_L_ACUTE</v>
      </c>
      <c r="D715" s="14" t="str">
        <f>IF(A715&lt;0,VLOOKUP(A715,lookups!A$1:B$25,2,0),
IF(OR(ISBLANK(A715),ISNA(B715)),
"",
"#define "&amp;
VLOOKUP(A715,SOURCE!C:Q,12,0)&amp;IF(SOURCE!$X$2-LEN(VLOOKUP(A715,SOURCE!C:Q,12,0))&gt;=0,REPT(" ",SOURCE!$X$2-LEN(VLOOKUP(A715,SOURCE!C:Q,12,0))),"")&amp;
TEXT(A715,"???0")&amp;IF(VLOOKUP(A715,SOURCE!C:Q,13,0)="","","   "&amp;VLOOKUP(A715,SOURCE!C:Q,13,0)
)))</f>
        <v>#define CHR_L_ACUTE                    712</v>
      </c>
    </row>
    <row r="716" spans="1:4">
      <c r="A716">
        <v>713</v>
      </c>
      <c r="B716" t="str">
        <f>VLOOKUP(A716,SOURCE!C:Q,12,0)</f>
        <v>CHR_L_APOSTROPHE</v>
      </c>
      <c r="D716" s="14" t="str">
        <f>IF(A716&lt;0,VLOOKUP(A716,lookups!A$1:B$25,2,0),
IF(OR(ISBLANK(A716),ISNA(B716)),
"",
"#define "&amp;
VLOOKUP(A716,SOURCE!C:Q,12,0)&amp;IF(SOURCE!$X$2-LEN(VLOOKUP(A716,SOURCE!C:Q,12,0))&gt;=0,REPT(" ",SOURCE!$X$2-LEN(VLOOKUP(A716,SOURCE!C:Q,12,0))),"")&amp;
TEXT(A716,"???0")&amp;IF(VLOOKUP(A716,SOURCE!C:Q,13,0)="","","   "&amp;VLOOKUP(A716,SOURCE!C:Q,13,0)
)))</f>
        <v>#define CHR_L_APOSTROPHE               713</v>
      </c>
    </row>
    <row r="717" spans="1:4">
      <c r="A717">
        <v>714</v>
      </c>
      <c r="B717" t="str">
        <f>VLOOKUP(A717,SOURCE!C:Q,12,0)</f>
        <v>CHR_N_ACUTE</v>
      </c>
      <c r="D717" s="14" t="str">
        <f>IF(A717&lt;0,VLOOKUP(A717,lookups!A$1:B$25,2,0),
IF(OR(ISBLANK(A717),ISNA(B717)),
"",
"#define "&amp;
VLOOKUP(A717,SOURCE!C:Q,12,0)&amp;IF(SOURCE!$X$2-LEN(VLOOKUP(A717,SOURCE!C:Q,12,0))&gt;=0,REPT(" ",SOURCE!$X$2-LEN(VLOOKUP(A717,SOURCE!C:Q,12,0))),"")&amp;
TEXT(A717,"???0")&amp;IF(VLOOKUP(A717,SOURCE!C:Q,13,0)="","","   "&amp;VLOOKUP(A717,SOURCE!C:Q,13,0)
)))</f>
        <v>#define CHR_N_ACUTE                    714</v>
      </c>
    </row>
    <row r="718" spans="1:4">
      <c r="A718">
        <v>715</v>
      </c>
      <c r="B718" t="str">
        <f>VLOOKUP(A718,SOURCE!C:Q,12,0)</f>
        <v>CHR_N_CARON</v>
      </c>
      <c r="D718" s="14" t="str">
        <f>IF(A718&lt;0,VLOOKUP(A718,lookups!A$1:B$25,2,0),
IF(OR(ISBLANK(A718),ISNA(B718)),
"",
"#define "&amp;
VLOOKUP(A718,SOURCE!C:Q,12,0)&amp;IF(SOURCE!$X$2-LEN(VLOOKUP(A718,SOURCE!C:Q,12,0))&gt;=0,REPT(" ",SOURCE!$X$2-LEN(VLOOKUP(A718,SOURCE!C:Q,12,0))),"")&amp;
TEXT(A718,"???0")&amp;IF(VLOOKUP(A718,SOURCE!C:Q,13,0)="","","   "&amp;VLOOKUP(A718,SOURCE!C:Q,13,0)
)))</f>
        <v>#define CHR_N_CARON                    715</v>
      </c>
    </row>
    <row r="719" spans="1:4">
      <c r="A719">
        <v>716</v>
      </c>
      <c r="B719" t="str">
        <f>VLOOKUP(A719,SOURCE!C:Q,12,0)</f>
        <v>CHR_N_TILDE</v>
      </c>
      <c r="D719" s="14" t="str">
        <f>IF(A719&lt;0,VLOOKUP(A719,lookups!A$1:B$25,2,0),
IF(OR(ISBLANK(A719),ISNA(B719)),
"",
"#define "&amp;
VLOOKUP(A719,SOURCE!C:Q,12,0)&amp;IF(SOURCE!$X$2-LEN(VLOOKUP(A719,SOURCE!C:Q,12,0))&gt;=0,REPT(" ",SOURCE!$X$2-LEN(VLOOKUP(A719,SOURCE!C:Q,12,0))),"")&amp;
TEXT(A719,"???0")&amp;IF(VLOOKUP(A719,SOURCE!C:Q,13,0)="","","   "&amp;VLOOKUP(A719,SOURCE!C:Q,13,0)
)))</f>
        <v>#define CHR_N_TILDE                    716</v>
      </c>
    </row>
    <row r="720" spans="1:4">
      <c r="A720">
        <v>717</v>
      </c>
      <c r="B720" t="str">
        <f>VLOOKUP(A720,SOURCE!C:Q,12,0)</f>
        <v>CHR_O_MACRON</v>
      </c>
      <c r="D720" s="14" t="str">
        <f>IF(A720&lt;0,VLOOKUP(A720,lookups!A$1:B$25,2,0),
IF(OR(ISBLANK(A720),ISNA(B720)),
"",
"#define "&amp;
VLOOKUP(A720,SOURCE!C:Q,12,0)&amp;IF(SOURCE!$X$2-LEN(VLOOKUP(A720,SOURCE!C:Q,12,0))&gt;=0,REPT(" ",SOURCE!$X$2-LEN(VLOOKUP(A720,SOURCE!C:Q,12,0))),"")&amp;
TEXT(A720,"???0")&amp;IF(VLOOKUP(A720,SOURCE!C:Q,13,0)="","","   "&amp;VLOOKUP(A720,SOURCE!C:Q,13,0)
)))</f>
        <v>#define CHR_O_MACRON                   717</v>
      </c>
    </row>
    <row r="721" spans="1:4">
      <c r="A721">
        <v>718</v>
      </c>
      <c r="B721" t="str">
        <f>VLOOKUP(A721,SOURCE!C:Q,12,0)</f>
        <v>CHR_O_ACUTE</v>
      </c>
      <c r="D721" s="14" t="str">
        <f>IF(A721&lt;0,VLOOKUP(A721,lookups!A$1:B$25,2,0),
IF(OR(ISBLANK(A721),ISNA(B721)),
"",
"#define "&amp;
VLOOKUP(A721,SOURCE!C:Q,12,0)&amp;IF(SOURCE!$X$2-LEN(VLOOKUP(A721,SOURCE!C:Q,12,0))&gt;=0,REPT(" ",SOURCE!$X$2-LEN(VLOOKUP(A721,SOURCE!C:Q,12,0))),"")&amp;
TEXT(A721,"???0")&amp;IF(VLOOKUP(A721,SOURCE!C:Q,13,0)="","","   "&amp;VLOOKUP(A721,SOURCE!C:Q,13,0)
)))</f>
        <v>#define CHR_O_ACUTE                    718</v>
      </c>
    </row>
    <row r="722" spans="1:4">
      <c r="A722">
        <v>719</v>
      </c>
      <c r="B722" t="str">
        <f>VLOOKUP(A722,SOURCE!C:Q,12,0)</f>
        <v>CHR_O_BREVE</v>
      </c>
      <c r="D722" s="14" t="str">
        <f>IF(A722&lt;0,VLOOKUP(A722,lookups!A$1:B$25,2,0),
IF(OR(ISBLANK(A722),ISNA(B722)),
"",
"#define "&amp;
VLOOKUP(A722,SOURCE!C:Q,12,0)&amp;IF(SOURCE!$X$2-LEN(VLOOKUP(A722,SOURCE!C:Q,12,0))&gt;=0,REPT(" ",SOURCE!$X$2-LEN(VLOOKUP(A722,SOURCE!C:Q,12,0))),"")&amp;
TEXT(A722,"???0")&amp;IF(VLOOKUP(A722,SOURCE!C:Q,13,0)="","","   "&amp;VLOOKUP(A722,SOURCE!C:Q,13,0)
)))</f>
        <v>#define CHR_O_BREVE                    719</v>
      </c>
    </row>
    <row r="723" spans="1:4">
      <c r="A723">
        <v>720</v>
      </c>
      <c r="B723" t="str">
        <f>VLOOKUP(A723,SOURCE!C:Q,12,0)</f>
        <v>CHR_O_GRAVE</v>
      </c>
      <c r="D723" s="14" t="str">
        <f>IF(A723&lt;0,VLOOKUP(A723,lookups!A$1:B$25,2,0),
IF(OR(ISBLANK(A723),ISNA(B723)),
"",
"#define "&amp;
VLOOKUP(A723,SOURCE!C:Q,12,0)&amp;IF(SOURCE!$X$2-LEN(VLOOKUP(A723,SOURCE!C:Q,12,0))&gt;=0,REPT(" ",SOURCE!$X$2-LEN(VLOOKUP(A723,SOURCE!C:Q,12,0))),"")&amp;
TEXT(A723,"???0")&amp;IF(VLOOKUP(A723,SOURCE!C:Q,13,0)="","","   "&amp;VLOOKUP(A723,SOURCE!C:Q,13,0)
)))</f>
        <v>#define CHR_O_GRAVE                    720</v>
      </c>
    </row>
    <row r="724" spans="1:4">
      <c r="A724">
        <v>721</v>
      </c>
      <c r="B724" t="str">
        <f>VLOOKUP(A724,SOURCE!C:Q,12,0)</f>
        <v>CHR_O_DIARESIS</v>
      </c>
      <c r="D724" s="14" t="str">
        <f>IF(A724&lt;0,VLOOKUP(A724,lookups!A$1:B$25,2,0),
IF(OR(ISBLANK(A724),ISNA(B724)),
"",
"#define "&amp;
VLOOKUP(A724,SOURCE!C:Q,12,0)&amp;IF(SOURCE!$X$2-LEN(VLOOKUP(A724,SOURCE!C:Q,12,0))&gt;=0,REPT(" ",SOURCE!$X$2-LEN(VLOOKUP(A724,SOURCE!C:Q,12,0))),"")&amp;
TEXT(A724,"???0")&amp;IF(VLOOKUP(A724,SOURCE!C:Q,13,0)="","","   "&amp;VLOOKUP(A724,SOURCE!C:Q,13,0)
)))</f>
        <v>#define CHR_O_DIARESIS                 721</v>
      </c>
    </row>
    <row r="725" spans="1:4">
      <c r="A725">
        <v>722</v>
      </c>
      <c r="B725" t="str">
        <f>VLOOKUP(A725,SOURCE!C:Q,12,0)</f>
        <v>CHR_O_TILDE</v>
      </c>
      <c r="D725" s="14" t="str">
        <f>IF(A725&lt;0,VLOOKUP(A725,lookups!A$1:B$25,2,0),
IF(OR(ISBLANK(A725),ISNA(B725)),
"",
"#define "&amp;
VLOOKUP(A725,SOURCE!C:Q,12,0)&amp;IF(SOURCE!$X$2-LEN(VLOOKUP(A725,SOURCE!C:Q,12,0))&gt;=0,REPT(" ",SOURCE!$X$2-LEN(VLOOKUP(A725,SOURCE!C:Q,12,0))),"")&amp;
TEXT(A725,"???0")&amp;IF(VLOOKUP(A725,SOURCE!C:Q,13,0)="","","   "&amp;VLOOKUP(A725,SOURCE!C:Q,13,0)
)))</f>
        <v>#define CHR_O_TILDE                    722</v>
      </c>
    </row>
    <row r="726" spans="1:4">
      <c r="A726">
        <v>723</v>
      </c>
      <c r="B726" t="str">
        <f>VLOOKUP(A726,SOURCE!C:Q,12,0)</f>
        <v>CHR_O_CIRC</v>
      </c>
      <c r="D726" s="14" t="str">
        <f>IF(A726&lt;0,VLOOKUP(A726,lookups!A$1:B$25,2,0),
IF(OR(ISBLANK(A726),ISNA(B726)),
"",
"#define "&amp;
VLOOKUP(A726,SOURCE!C:Q,12,0)&amp;IF(SOURCE!$X$2-LEN(VLOOKUP(A726,SOURCE!C:Q,12,0))&gt;=0,REPT(" ",SOURCE!$X$2-LEN(VLOOKUP(A726,SOURCE!C:Q,12,0))),"")&amp;
TEXT(A726,"???0")&amp;IF(VLOOKUP(A726,SOURCE!C:Q,13,0)="","","   "&amp;VLOOKUP(A726,SOURCE!C:Q,13,0)
)))</f>
        <v>#define CHR_O_CIRC                     723</v>
      </c>
    </row>
    <row r="727" spans="1:4">
      <c r="A727">
        <v>724</v>
      </c>
      <c r="B727" t="str">
        <f>VLOOKUP(A727,SOURCE!C:Q,12,0)</f>
        <v>CHR_O_STROKE</v>
      </c>
      <c r="D727" s="14" t="str">
        <f>IF(A727&lt;0,VLOOKUP(A727,lookups!A$1:B$25,2,0),
IF(OR(ISBLANK(A727),ISNA(B727)),
"",
"#define "&amp;
VLOOKUP(A727,SOURCE!C:Q,12,0)&amp;IF(SOURCE!$X$2-LEN(VLOOKUP(A727,SOURCE!C:Q,12,0))&gt;=0,REPT(" ",SOURCE!$X$2-LEN(VLOOKUP(A727,SOURCE!C:Q,12,0))),"")&amp;
TEXT(A727,"???0")&amp;IF(VLOOKUP(A727,SOURCE!C:Q,13,0)="","","   "&amp;VLOOKUP(A727,SOURCE!C:Q,13,0)
)))</f>
        <v>#define CHR_O_STROKE                   724</v>
      </c>
    </row>
    <row r="728" spans="1:4">
      <c r="A728">
        <v>725</v>
      </c>
      <c r="B728" t="str">
        <f>VLOOKUP(A728,SOURCE!C:Q,12,0)</f>
        <v>CHR_OE</v>
      </c>
      <c r="D728" s="14" t="str">
        <f>IF(A728&lt;0,VLOOKUP(A728,lookups!A$1:B$25,2,0),
IF(OR(ISBLANK(A728),ISNA(B728)),
"",
"#define "&amp;
VLOOKUP(A728,SOURCE!C:Q,12,0)&amp;IF(SOURCE!$X$2-LEN(VLOOKUP(A728,SOURCE!C:Q,12,0))&gt;=0,REPT(" ",SOURCE!$X$2-LEN(VLOOKUP(A728,SOURCE!C:Q,12,0))),"")&amp;
TEXT(A728,"???0")&amp;IF(VLOOKUP(A728,SOURCE!C:Q,13,0)="","","   "&amp;VLOOKUP(A728,SOURCE!C:Q,13,0)
)))</f>
        <v>#define CHR_OE                         725</v>
      </c>
    </row>
    <row r="729" spans="1:4">
      <c r="A729">
        <v>726</v>
      </c>
      <c r="B729" t="e">
        <f>VLOOKUP(A729,SOURCE!C:Q,12,0)</f>
        <v>#N/A</v>
      </c>
      <c r="D729" s="14" t="str">
        <f>IF(A729&lt;0,VLOOKUP(A729,lookups!A$1:B$25,2,0),
IF(OR(ISBLANK(A729),ISNA(B729)),
"",
"#define "&amp;
VLOOKUP(A729,SOURCE!C:Q,12,0)&amp;IF(SOURCE!$X$2-LEN(VLOOKUP(A729,SOURCE!C:Q,12,0))&gt;=0,REPT(" ",SOURCE!$X$2-LEN(VLOOKUP(A729,SOURCE!C:Q,12,0))),"")&amp;
TEXT(A729,"???0")&amp;IF(VLOOKUP(A729,SOURCE!C:Q,13,0)="","","   "&amp;VLOOKUP(A729,SOURCE!C:Q,13,0)
)))</f>
        <v/>
      </c>
    </row>
    <row r="730" spans="1:4">
      <c r="A730">
        <v>727</v>
      </c>
      <c r="B730" t="e">
        <f>VLOOKUP(A730,SOURCE!C:Q,12,0)</f>
        <v>#N/A</v>
      </c>
      <c r="D730" s="14" t="str">
        <f>IF(A730&lt;0,VLOOKUP(A730,lookups!A$1:B$25,2,0),
IF(OR(ISBLANK(A730),ISNA(B730)),
"",
"#define "&amp;
VLOOKUP(A730,SOURCE!C:Q,12,0)&amp;IF(SOURCE!$X$2-LEN(VLOOKUP(A730,SOURCE!C:Q,12,0))&gt;=0,REPT(" ",SOURCE!$X$2-LEN(VLOOKUP(A730,SOURCE!C:Q,12,0))),"")&amp;
TEXT(A730,"???0")&amp;IF(VLOOKUP(A730,SOURCE!C:Q,13,0)="","","   "&amp;VLOOKUP(A730,SOURCE!C:Q,13,0)
)))</f>
        <v/>
      </c>
    </row>
    <row r="731" spans="1:4">
      <c r="A731">
        <v>728</v>
      </c>
      <c r="B731" t="str">
        <f>VLOOKUP(A731,SOURCE!C:Q,12,0)</f>
        <v>CHR_S_SHARP</v>
      </c>
      <c r="D731" s="14" t="str">
        <f>IF(A731&lt;0,VLOOKUP(A731,lookups!A$1:B$25,2,0),
IF(OR(ISBLANK(A731),ISNA(B731)),
"",
"#define "&amp;
VLOOKUP(A731,SOURCE!C:Q,12,0)&amp;IF(SOURCE!$X$2-LEN(VLOOKUP(A731,SOURCE!C:Q,12,0))&gt;=0,REPT(" ",SOURCE!$X$2-LEN(VLOOKUP(A731,SOURCE!C:Q,12,0))),"")&amp;
TEXT(A731,"???0")&amp;IF(VLOOKUP(A731,SOURCE!C:Q,13,0)="","","   "&amp;VLOOKUP(A731,SOURCE!C:Q,13,0)
)))</f>
        <v>#define CHR_S_SHARP                    728</v>
      </c>
    </row>
    <row r="732" spans="1:4">
      <c r="A732">
        <v>729</v>
      </c>
      <c r="B732" t="str">
        <f>VLOOKUP(A732,SOURCE!C:Q,12,0)</f>
        <v>CHR_S_ACUTE</v>
      </c>
      <c r="D732" s="14" t="str">
        <f>IF(A732&lt;0,VLOOKUP(A732,lookups!A$1:B$25,2,0),
IF(OR(ISBLANK(A732),ISNA(B732)),
"",
"#define "&amp;
VLOOKUP(A732,SOURCE!C:Q,12,0)&amp;IF(SOURCE!$X$2-LEN(VLOOKUP(A732,SOURCE!C:Q,12,0))&gt;=0,REPT(" ",SOURCE!$X$2-LEN(VLOOKUP(A732,SOURCE!C:Q,12,0))),"")&amp;
TEXT(A732,"???0")&amp;IF(VLOOKUP(A732,SOURCE!C:Q,13,0)="","","   "&amp;VLOOKUP(A732,SOURCE!C:Q,13,0)
)))</f>
        <v>#define CHR_S_ACUTE                    729</v>
      </c>
    </row>
    <row r="733" spans="1:4">
      <c r="A733">
        <v>730</v>
      </c>
      <c r="B733" t="str">
        <f>VLOOKUP(A733,SOURCE!C:Q,12,0)</f>
        <v>CHR_S_CARON</v>
      </c>
      <c r="D733" s="14" t="str">
        <f>IF(A733&lt;0,VLOOKUP(A733,lookups!A$1:B$25,2,0),
IF(OR(ISBLANK(A733),ISNA(B733)),
"",
"#define "&amp;
VLOOKUP(A733,SOURCE!C:Q,12,0)&amp;IF(SOURCE!$X$2-LEN(VLOOKUP(A733,SOURCE!C:Q,12,0))&gt;=0,REPT(" ",SOURCE!$X$2-LEN(VLOOKUP(A733,SOURCE!C:Q,12,0))),"")&amp;
TEXT(A733,"???0")&amp;IF(VLOOKUP(A733,SOURCE!C:Q,13,0)="","","   "&amp;VLOOKUP(A733,SOURCE!C:Q,13,0)
)))</f>
        <v>#define CHR_S_CARON                    730</v>
      </c>
    </row>
    <row r="734" spans="1:4">
      <c r="A734">
        <v>731</v>
      </c>
      <c r="B734" t="str">
        <f>VLOOKUP(A734,SOURCE!C:Q,12,0)</f>
        <v>CHR_S_CEDILLA</v>
      </c>
      <c r="D734" s="14" t="str">
        <f>IF(A734&lt;0,VLOOKUP(A734,lookups!A$1:B$25,2,0),
IF(OR(ISBLANK(A734),ISNA(B734)),
"",
"#define "&amp;
VLOOKUP(A734,SOURCE!C:Q,12,0)&amp;IF(SOURCE!$X$2-LEN(VLOOKUP(A734,SOURCE!C:Q,12,0))&gt;=0,REPT(" ",SOURCE!$X$2-LEN(VLOOKUP(A734,SOURCE!C:Q,12,0))),"")&amp;
TEXT(A734,"???0")&amp;IF(VLOOKUP(A734,SOURCE!C:Q,13,0)="","","   "&amp;VLOOKUP(A734,SOURCE!C:Q,13,0)
)))</f>
        <v>#define CHR_S_CEDILLA                  731</v>
      </c>
    </row>
    <row r="735" spans="1:4">
      <c r="A735">
        <v>732</v>
      </c>
      <c r="B735" t="str">
        <f>VLOOKUP(A735,SOURCE!C:Q,12,0)</f>
        <v>CHR_T_CARON</v>
      </c>
      <c r="D735" s="14" t="str">
        <f>IF(A735&lt;0,VLOOKUP(A735,lookups!A$1:B$25,2,0),
IF(OR(ISBLANK(A735),ISNA(B735)),
"",
"#define "&amp;
VLOOKUP(A735,SOURCE!C:Q,12,0)&amp;IF(SOURCE!$X$2-LEN(VLOOKUP(A735,SOURCE!C:Q,12,0))&gt;=0,REPT(" ",SOURCE!$X$2-LEN(VLOOKUP(A735,SOURCE!C:Q,12,0))),"")&amp;
TEXT(A735,"???0")&amp;IF(VLOOKUP(A735,SOURCE!C:Q,13,0)="","","   "&amp;VLOOKUP(A735,SOURCE!C:Q,13,0)
)))</f>
        <v>#define CHR_T_CARON                    732</v>
      </c>
    </row>
    <row r="736" spans="1:4">
      <c r="A736">
        <v>733</v>
      </c>
      <c r="B736" t="str">
        <f>VLOOKUP(A736,SOURCE!C:Q,12,0)</f>
        <v>CHR_T_CEDILLA</v>
      </c>
      <c r="D736" s="14" t="str">
        <f>IF(A736&lt;0,VLOOKUP(A736,lookups!A$1:B$25,2,0),
IF(OR(ISBLANK(A736),ISNA(B736)),
"",
"#define "&amp;
VLOOKUP(A736,SOURCE!C:Q,12,0)&amp;IF(SOURCE!$X$2-LEN(VLOOKUP(A736,SOURCE!C:Q,12,0))&gt;=0,REPT(" ",SOURCE!$X$2-LEN(VLOOKUP(A736,SOURCE!C:Q,12,0))),"")&amp;
TEXT(A736,"???0")&amp;IF(VLOOKUP(A736,SOURCE!C:Q,13,0)="","","   "&amp;VLOOKUP(A736,SOURCE!C:Q,13,0)
)))</f>
        <v>#define CHR_T_CEDILLA                  733</v>
      </c>
    </row>
    <row r="737" spans="1:4">
      <c r="A737">
        <v>734</v>
      </c>
      <c r="B737" t="str">
        <f>VLOOKUP(A737,SOURCE!C:Q,12,0)</f>
        <v>CHR_U_MACRON</v>
      </c>
      <c r="D737" s="14" t="str">
        <f>IF(A737&lt;0,VLOOKUP(A737,lookups!A$1:B$25,2,0),
IF(OR(ISBLANK(A737),ISNA(B737)),
"",
"#define "&amp;
VLOOKUP(A737,SOURCE!C:Q,12,0)&amp;IF(SOURCE!$X$2-LEN(VLOOKUP(A737,SOURCE!C:Q,12,0))&gt;=0,REPT(" ",SOURCE!$X$2-LEN(VLOOKUP(A737,SOURCE!C:Q,12,0))),"")&amp;
TEXT(A737,"???0")&amp;IF(VLOOKUP(A737,SOURCE!C:Q,13,0)="","","   "&amp;VLOOKUP(A737,SOURCE!C:Q,13,0)
)))</f>
        <v>#define CHR_U_MACRON                   734</v>
      </c>
    </row>
    <row r="738" spans="1:4">
      <c r="A738">
        <v>735</v>
      </c>
      <c r="B738" t="str">
        <f>VLOOKUP(A738,SOURCE!C:Q,12,0)</f>
        <v>CHR_U_ACUTE</v>
      </c>
      <c r="D738" s="14" t="str">
        <f>IF(A738&lt;0,VLOOKUP(A738,lookups!A$1:B$25,2,0),
IF(OR(ISBLANK(A738),ISNA(B738)),
"",
"#define "&amp;
VLOOKUP(A738,SOURCE!C:Q,12,0)&amp;IF(SOURCE!$X$2-LEN(VLOOKUP(A738,SOURCE!C:Q,12,0))&gt;=0,REPT(" ",SOURCE!$X$2-LEN(VLOOKUP(A738,SOURCE!C:Q,12,0))),"")&amp;
TEXT(A738,"???0")&amp;IF(VLOOKUP(A738,SOURCE!C:Q,13,0)="","","   "&amp;VLOOKUP(A738,SOURCE!C:Q,13,0)
)))</f>
        <v>#define CHR_U_ACUTE                    735</v>
      </c>
    </row>
    <row r="739" spans="1:4">
      <c r="A739">
        <v>736</v>
      </c>
      <c r="B739" t="str">
        <f>VLOOKUP(A739,SOURCE!C:Q,12,0)</f>
        <v>CHR_U_BREVE</v>
      </c>
      <c r="D739" s="14" t="str">
        <f>IF(A739&lt;0,VLOOKUP(A739,lookups!A$1:B$25,2,0),
IF(OR(ISBLANK(A739),ISNA(B739)),
"",
"#define "&amp;
VLOOKUP(A739,SOURCE!C:Q,12,0)&amp;IF(SOURCE!$X$2-LEN(VLOOKUP(A739,SOURCE!C:Q,12,0))&gt;=0,REPT(" ",SOURCE!$X$2-LEN(VLOOKUP(A739,SOURCE!C:Q,12,0))),"")&amp;
TEXT(A739,"???0")&amp;IF(VLOOKUP(A739,SOURCE!C:Q,13,0)="","","   "&amp;VLOOKUP(A739,SOURCE!C:Q,13,0)
)))</f>
        <v>#define CHR_U_BREVE                    736</v>
      </c>
    </row>
    <row r="740" spans="1:4">
      <c r="A740">
        <v>737</v>
      </c>
      <c r="B740" t="str">
        <f>VLOOKUP(A740,SOURCE!C:Q,12,0)</f>
        <v>CHR_U_GRAVE</v>
      </c>
      <c r="D740" s="14" t="str">
        <f>IF(A740&lt;0,VLOOKUP(A740,lookups!A$1:B$25,2,0),
IF(OR(ISBLANK(A740),ISNA(B740)),
"",
"#define "&amp;
VLOOKUP(A740,SOURCE!C:Q,12,0)&amp;IF(SOURCE!$X$2-LEN(VLOOKUP(A740,SOURCE!C:Q,12,0))&gt;=0,REPT(" ",SOURCE!$X$2-LEN(VLOOKUP(A740,SOURCE!C:Q,12,0))),"")&amp;
TEXT(A740,"???0")&amp;IF(VLOOKUP(A740,SOURCE!C:Q,13,0)="","","   "&amp;VLOOKUP(A740,SOURCE!C:Q,13,0)
)))</f>
        <v>#define CHR_U_GRAVE                    737</v>
      </c>
    </row>
    <row r="741" spans="1:4">
      <c r="A741">
        <v>738</v>
      </c>
      <c r="B741" t="str">
        <f>VLOOKUP(A741,SOURCE!C:Q,12,0)</f>
        <v>CHR_U_DIARESIS</v>
      </c>
      <c r="D741" s="14" t="str">
        <f>IF(A741&lt;0,VLOOKUP(A741,lookups!A$1:B$25,2,0),
IF(OR(ISBLANK(A741),ISNA(B741)),
"",
"#define "&amp;
VLOOKUP(A741,SOURCE!C:Q,12,0)&amp;IF(SOURCE!$X$2-LEN(VLOOKUP(A741,SOURCE!C:Q,12,0))&gt;=0,REPT(" ",SOURCE!$X$2-LEN(VLOOKUP(A741,SOURCE!C:Q,12,0))),"")&amp;
TEXT(A741,"???0")&amp;IF(VLOOKUP(A741,SOURCE!C:Q,13,0)="","","   "&amp;VLOOKUP(A741,SOURCE!C:Q,13,0)
)))</f>
        <v>#define CHR_U_DIARESIS                 738</v>
      </c>
    </row>
    <row r="742" spans="1:4">
      <c r="A742">
        <v>739</v>
      </c>
      <c r="B742" t="str">
        <f>VLOOKUP(A742,SOURCE!C:Q,12,0)</f>
        <v>CHR_U_TILDE</v>
      </c>
      <c r="D742" s="14" t="str">
        <f>IF(A742&lt;0,VLOOKUP(A742,lookups!A$1:B$25,2,0),
IF(OR(ISBLANK(A742),ISNA(B742)),
"",
"#define "&amp;
VLOOKUP(A742,SOURCE!C:Q,12,0)&amp;IF(SOURCE!$X$2-LEN(VLOOKUP(A742,SOURCE!C:Q,12,0))&gt;=0,REPT(" ",SOURCE!$X$2-LEN(VLOOKUP(A742,SOURCE!C:Q,12,0))),"")&amp;
TEXT(A742,"???0")&amp;IF(VLOOKUP(A742,SOURCE!C:Q,13,0)="","","   "&amp;VLOOKUP(A742,SOURCE!C:Q,13,0)
)))</f>
        <v>#define CHR_U_TILDE                    739</v>
      </c>
    </row>
    <row r="743" spans="1:4">
      <c r="A743">
        <v>740</v>
      </c>
      <c r="B743" t="str">
        <f>VLOOKUP(A743,SOURCE!C:Q,12,0)</f>
        <v>CHR_U_CIRC</v>
      </c>
      <c r="D743" s="14" t="str">
        <f>IF(A743&lt;0,VLOOKUP(A743,lookups!A$1:B$25,2,0),
IF(OR(ISBLANK(A743),ISNA(B743)),
"",
"#define "&amp;
VLOOKUP(A743,SOURCE!C:Q,12,0)&amp;IF(SOURCE!$X$2-LEN(VLOOKUP(A743,SOURCE!C:Q,12,0))&gt;=0,REPT(" ",SOURCE!$X$2-LEN(VLOOKUP(A743,SOURCE!C:Q,12,0))),"")&amp;
TEXT(A743,"???0")&amp;IF(VLOOKUP(A743,SOURCE!C:Q,13,0)="","","   "&amp;VLOOKUP(A743,SOURCE!C:Q,13,0)
)))</f>
        <v>#define CHR_U_CIRC                     740</v>
      </c>
    </row>
    <row r="744" spans="1:4">
      <c r="A744">
        <v>741</v>
      </c>
      <c r="B744" t="str">
        <f>VLOOKUP(A744,SOURCE!C:Q,12,0)</f>
        <v>CHR_U_RING</v>
      </c>
      <c r="D744" s="14" t="str">
        <f>IF(A744&lt;0,VLOOKUP(A744,lookups!A$1:B$25,2,0),
IF(OR(ISBLANK(A744),ISNA(B744)),
"",
"#define "&amp;
VLOOKUP(A744,SOURCE!C:Q,12,0)&amp;IF(SOURCE!$X$2-LEN(VLOOKUP(A744,SOURCE!C:Q,12,0))&gt;=0,REPT(" ",SOURCE!$X$2-LEN(VLOOKUP(A744,SOURCE!C:Q,12,0))),"")&amp;
TEXT(A744,"???0")&amp;IF(VLOOKUP(A744,SOURCE!C:Q,13,0)="","","   "&amp;VLOOKUP(A744,SOURCE!C:Q,13,0)
)))</f>
        <v>#define CHR_U_RING                     741</v>
      </c>
    </row>
    <row r="745" spans="1:4">
      <c r="A745">
        <v>742</v>
      </c>
      <c r="B745" t="str">
        <f>VLOOKUP(A745,SOURCE!C:Q,12,0)</f>
        <v>CHR_W_CIRC</v>
      </c>
      <c r="D745" s="14" t="str">
        <f>IF(A745&lt;0,VLOOKUP(A745,lookups!A$1:B$25,2,0),
IF(OR(ISBLANK(A745),ISNA(B745)),
"",
"#define "&amp;
VLOOKUP(A745,SOURCE!C:Q,12,0)&amp;IF(SOURCE!$X$2-LEN(VLOOKUP(A745,SOURCE!C:Q,12,0))&gt;=0,REPT(" ",SOURCE!$X$2-LEN(VLOOKUP(A745,SOURCE!C:Q,12,0))),"")&amp;
TEXT(A745,"???0")&amp;IF(VLOOKUP(A745,SOURCE!C:Q,13,0)="","","   "&amp;VLOOKUP(A745,SOURCE!C:Q,13,0)
)))</f>
        <v>#define CHR_W_CIRC                     742</v>
      </c>
    </row>
    <row r="746" spans="1:4">
      <c r="A746">
        <v>743</v>
      </c>
      <c r="B746" t="e">
        <f>VLOOKUP(A746,SOURCE!C:Q,12,0)</f>
        <v>#N/A</v>
      </c>
      <c r="D746" s="14" t="str">
        <f>IF(A746&lt;0,VLOOKUP(A746,lookups!A$1:B$25,2,0),
IF(OR(ISBLANK(A746),ISNA(B746)),
"",
"#define "&amp;
VLOOKUP(A746,SOURCE!C:Q,12,0)&amp;IF(SOURCE!$X$2-LEN(VLOOKUP(A746,SOURCE!C:Q,12,0))&gt;=0,REPT(" ",SOURCE!$X$2-LEN(VLOOKUP(A746,SOURCE!C:Q,12,0))),"")&amp;
TEXT(A746,"???0")&amp;IF(VLOOKUP(A746,SOURCE!C:Q,13,0)="","","   "&amp;VLOOKUP(A746,SOURCE!C:Q,13,0)
)))</f>
        <v/>
      </c>
    </row>
    <row r="747" spans="1:4">
      <c r="A747">
        <v>744</v>
      </c>
      <c r="B747" t="e">
        <f>VLOOKUP(A747,SOURCE!C:Q,12,0)</f>
        <v>#N/A</v>
      </c>
      <c r="D747" s="14" t="str">
        <f>IF(A747&lt;0,VLOOKUP(A747,lookups!A$1:B$25,2,0),
IF(OR(ISBLANK(A747),ISNA(B747)),
"",
"#define "&amp;
VLOOKUP(A747,SOURCE!C:Q,12,0)&amp;IF(SOURCE!$X$2-LEN(VLOOKUP(A747,SOURCE!C:Q,12,0))&gt;=0,REPT(" ",SOURCE!$X$2-LEN(VLOOKUP(A747,SOURCE!C:Q,12,0))),"")&amp;
TEXT(A747,"???0")&amp;IF(VLOOKUP(A747,SOURCE!C:Q,13,0)="","","   "&amp;VLOOKUP(A747,SOURCE!C:Q,13,0)
)))</f>
        <v/>
      </c>
    </row>
    <row r="748" spans="1:4">
      <c r="A748">
        <v>745</v>
      </c>
      <c r="B748" t="e">
        <f>VLOOKUP(A748,SOURCE!C:Q,12,0)</f>
        <v>#N/A</v>
      </c>
      <c r="D748" s="14" t="str">
        <f>IF(A748&lt;0,VLOOKUP(A748,lookups!A$1:B$25,2,0),
IF(OR(ISBLANK(A748),ISNA(B748)),
"",
"#define "&amp;
VLOOKUP(A748,SOURCE!C:Q,12,0)&amp;IF(SOURCE!$X$2-LEN(VLOOKUP(A748,SOURCE!C:Q,12,0))&gt;=0,REPT(" ",SOURCE!$X$2-LEN(VLOOKUP(A748,SOURCE!C:Q,12,0))),"")&amp;
TEXT(A748,"???0")&amp;IF(VLOOKUP(A748,SOURCE!C:Q,13,0)="","","   "&amp;VLOOKUP(A748,SOURCE!C:Q,13,0)
)))</f>
        <v/>
      </c>
    </row>
    <row r="749" spans="1:4">
      <c r="A749">
        <v>746</v>
      </c>
      <c r="B749" t="str">
        <f>VLOOKUP(A749,SOURCE!C:Q,12,0)</f>
        <v>CHR_Y_CIRC</v>
      </c>
      <c r="D749" s="14" t="str">
        <f>IF(A749&lt;0,VLOOKUP(A749,lookups!A$1:B$25,2,0),
IF(OR(ISBLANK(A749),ISNA(B749)),
"",
"#define "&amp;
VLOOKUP(A749,SOURCE!C:Q,12,0)&amp;IF(SOURCE!$X$2-LEN(VLOOKUP(A749,SOURCE!C:Q,12,0))&gt;=0,REPT(" ",SOURCE!$X$2-LEN(VLOOKUP(A749,SOURCE!C:Q,12,0))),"")&amp;
TEXT(A749,"???0")&amp;IF(VLOOKUP(A749,SOURCE!C:Q,13,0)="","","   "&amp;VLOOKUP(A749,SOURCE!C:Q,13,0)
)))</f>
        <v>#define CHR_Y_CIRC                     746</v>
      </c>
    </row>
    <row r="750" spans="1:4">
      <c r="A750">
        <v>747</v>
      </c>
      <c r="B750" t="str">
        <f>VLOOKUP(A750,SOURCE!C:Q,12,0)</f>
        <v>CHR_Y_ACUTE</v>
      </c>
      <c r="D750" s="14" t="str">
        <f>IF(A750&lt;0,VLOOKUP(A750,lookups!A$1:B$25,2,0),
IF(OR(ISBLANK(A750),ISNA(B750)),
"",
"#define "&amp;
VLOOKUP(A750,SOURCE!C:Q,12,0)&amp;IF(SOURCE!$X$2-LEN(VLOOKUP(A750,SOURCE!C:Q,12,0))&gt;=0,REPT(" ",SOURCE!$X$2-LEN(VLOOKUP(A750,SOURCE!C:Q,12,0))),"")&amp;
TEXT(A750,"???0")&amp;IF(VLOOKUP(A750,SOURCE!C:Q,13,0)="","","   "&amp;VLOOKUP(A750,SOURCE!C:Q,13,0)
)))</f>
        <v>#define CHR_Y_ACUTE                    747</v>
      </c>
    </row>
    <row r="751" spans="1:4">
      <c r="A751">
        <v>748</v>
      </c>
      <c r="B751" t="str">
        <f>VLOOKUP(A751,SOURCE!C:Q,12,0)</f>
        <v>CHR_Y_DIARESIS</v>
      </c>
      <c r="D751" s="14" t="str">
        <f>IF(A751&lt;0,VLOOKUP(A751,lookups!A$1:B$25,2,0),
IF(OR(ISBLANK(A751),ISNA(B751)),
"",
"#define "&amp;
VLOOKUP(A751,SOURCE!C:Q,12,0)&amp;IF(SOURCE!$X$2-LEN(VLOOKUP(A751,SOURCE!C:Q,12,0))&gt;=0,REPT(" ",SOURCE!$X$2-LEN(VLOOKUP(A751,SOURCE!C:Q,12,0))),"")&amp;
TEXT(A751,"???0")&amp;IF(VLOOKUP(A751,SOURCE!C:Q,13,0)="","","   "&amp;VLOOKUP(A751,SOURCE!C:Q,13,0)
)))</f>
        <v>#define CHR_Y_DIARESIS                 748</v>
      </c>
    </row>
    <row r="752" spans="1:4">
      <c r="A752">
        <v>749</v>
      </c>
      <c r="B752" t="str">
        <f>VLOOKUP(A752,SOURCE!C:Q,12,0)</f>
        <v>CHR_Z_ACUTE</v>
      </c>
      <c r="D752" s="14" t="str">
        <f>IF(A752&lt;0,VLOOKUP(A752,lookups!A$1:B$25,2,0),
IF(OR(ISBLANK(A752),ISNA(B752)),
"",
"#define "&amp;
VLOOKUP(A752,SOURCE!C:Q,12,0)&amp;IF(SOURCE!$X$2-LEN(VLOOKUP(A752,SOURCE!C:Q,12,0))&gt;=0,REPT(" ",SOURCE!$X$2-LEN(VLOOKUP(A752,SOURCE!C:Q,12,0))),"")&amp;
TEXT(A752,"???0")&amp;IF(VLOOKUP(A752,SOURCE!C:Q,13,0)="","","   "&amp;VLOOKUP(A752,SOURCE!C:Q,13,0)
)))</f>
        <v>#define CHR_Z_ACUTE                    749</v>
      </c>
    </row>
    <row r="753" spans="1:4">
      <c r="A753">
        <v>750</v>
      </c>
      <c r="B753" t="str">
        <f>VLOOKUP(A753,SOURCE!C:Q,12,0)</f>
        <v>CHR_Z_CARON</v>
      </c>
      <c r="D753" s="14" t="str">
        <f>IF(A753&lt;0,VLOOKUP(A753,lookups!A$1:B$25,2,0),
IF(OR(ISBLANK(A753),ISNA(B753)),
"",
"#define "&amp;
VLOOKUP(A753,SOURCE!C:Q,12,0)&amp;IF(SOURCE!$X$2-LEN(VLOOKUP(A753,SOURCE!C:Q,12,0))&gt;=0,REPT(" ",SOURCE!$X$2-LEN(VLOOKUP(A753,SOURCE!C:Q,12,0))),"")&amp;
TEXT(A753,"???0")&amp;IF(VLOOKUP(A753,SOURCE!C:Q,13,0)="","","   "&amp;VLOOKUP(A753,SOURCE!C:Q,13,0)
)))</f>
        <v>#define CHR_Z_CARON                    750</v>
      </c>
    </row>
    <row r="754" spans="1:4">
      <c r="A754">
        <v>751</v>
      </c>
      <c r="B754" t="str">
        <f>VLOOKUP(A754,SOURCE!C:Q,12,0)</f>
        <v>CHR_Z_DOT</v>
      </c>
      <c r="D754" s="14" t="str">
        <f>IF(A754&lt;0,VLOOKUP(A754,lookups!A$1:B$25,2,0),
IF(OR(ISBLANK(A754),ISNA(B754)),
"",
"#define "&amp;
VLOOKUP(A754,SOURCE!C:Q,12,0)&amp;IF(SOURCE!$X$2-LEN(VLOOKUP(A754,SOURCE!C:Q,12,0))&gt;=0,REPT(" ",SOURCE!$X$2-LEN(VLOOKUP(A754,SOURCE!C:Q,12,0))),"")&amp;
TEXT(A754,"???0")&amp;IF(VLOOKUP(A754,SOURCE!C:Q,13,0)="","","   "&amp;VLOOKUP(A754,SOURCE!C:Q,13,0)
)))</f>
        <v>#define CHR_Z_DOT                      751</v>
      </c>
    </row>
    <row r="755" spans="1:4">
      <c r="A755">
        <v>752</v>
      </c>
      <c r="B755" t="e">
        <f>VLOOKUP(A755,SOURCE!C:Q,12,0)</f>
        <v>#N/A</v>
      </c>
      <c r="D755" s="14" t="str">
        <f>IF(A755&lt;0,VLOOKUP(A755,lookups!A$1:B$25,2,0),
IF(OR(ISBLANK(A755),ISNA(B755)),
"",
"#define "&amp;
VLOOKUP(A755,SOURCE!C:Q,12,0)&amp;IF(SOURCE!$X$2-LEN(VLOOKUP(A755,SOURCE!C:Q,12,0))&gt;=0,REPT(" ",SOURCE!$X$2-LEN(VLOOKUP(A755,SOURCE!C:Q,12,0))),"")&amp;
TEXT(A755,"???0")&amp;IF(VLOOKUP(A755,SOURCE!C:Q,13,0)="","","   "&amp;VLOOKUP(A755,SOURCE!C:Q,13,0)
)))</f>
        <v/>
      </c>
    </row>
    <row r="756" spans="1:4">
      <c r="A756">
        <v>753</v>
      </c>
      <c r="B756" t="e">
        <f>VLOOKUP(A756,SOURCE!C:Q,12,0)</f>
        <v>#N/A</v>
      </c>
      <c r="D756" s="14" t="str">
        <f>IF(A756&lt;0,VLOOKUP(A756,lookups!A$1:B$25,2,0),
IF(OR(ISBLANK(A756),ISNA(B756)),
"",
"#define "&amp;
VLOOKUP(A756,SOURCE!C:Q,12,0)&amp;IF(SOURCE!$X$2-LEN(VLOOKUP(A756,SOURCE!C:Q,12,0))&gt;=0,REPT(" ",SOURCE!$X$2-LEN(VLOOKUP(A756,SOURCE!C:Q,12,0))),"")&amp;
TEXT(A756,"???0")&amp;IF(VLOOKUP(A756,SOURCE!C:Q,13,0)="","","   "&amp;VLOOKUP(A756,SOURCE!C:Q,13,0)
)))</f>
        <v/>
      </c>
    </row>
    <row r="757" spans="1:4">
      <c r="A757">
        <v>754</v>
      </c>
      <c r="B757" t="e">
        <f>VLOOKUP(A757,SOURCE!C:Q,12,0)</f>
        <v>#N/A</v>
      </c>
      <c r="D757" s="14" t="str">
        <f>IF(A757&lt;0,VLOOKUP(A757,lookups!A$1:B$25,2,0),
IF(OR(ISBLANK(A757),ISNA(B757)),
"",
"#define "&amp;
VLOOKUP(A757,SOURCE!C:Q,12,0)&amp;IF(SOURCE!$X$2-LEN(VLOOKUP(A757,SOURCE!C:Q,12,0))&gt;=0,REPT(" ",SOURCE!$X$2-LEN(VLOOKUP(A757,SOURCE!C:Q,12,0))),"")&amp;
TEXT(A757,"???0")&amp;IF(VLOOKUP(A757,SOURCE!C:Q,13,0)="","","   "&amp;VLOOKUP(A757,SOURCE!C:Q,13,0)
)))</f>
        <v/>
      </c>
    </row>
    <row r="758" spans="1:4">
      <c r="A758">
        <v>755</v>
      </c>
      <c r="B758" t="e">
        <f>VLOOKUP(A758,SOURCE!C:Q,12,0)</f>
        <v>#N/A</v>
      </c>
      <c r="D758" s="14" t="str">
        <f>IF(A758&lt;0,VLOOKUP(A758,lookups!A$1:B$25,2,0),
IF(OR(ISBLANK(A758),ISNA(B758)),
"",
"#define "&amp;
VLOOKUP(A758,SOURCE!C:Q,12,0)&amp;IF(SOURCE!$X$2-LEN(VLOOKUP(A758,SOURCE!C:Q,12,0))&gt;=0,REPT(" ",SOURCE!$X$2-LEN(VLOOKUP(A758,SOURCE!C:Q,12,0))),"")&amp;
TEXT(A758,"???0")&amp;IF(VLOOKUP(A758,SOURCE!C:Q,13,0)="","","   "&amp;VLOOKUP(A758,SOURCE!C:Q,13,0)
)))</f>
        <v/>
      </c>
    </row>
    <row r="759" spans="1:4">
      <c r="A759">
        <v>756</v>
      </c>
      <c r="B759" t="e">
        <f>VLOOKUP(A759,SOURCE!C:Q,12,0)</f>
        <v>#N/A</v>
      </c>
      <c r="D759" s="14" t="str">
        <f>IF(A759&lt;0,VLOOKUP(A759,lookups!A$1:B$25,2,0),
IF(OR(ISBLANK(A759),ISNA(B759)),
"",
"#define "&amp;
VLOOKUP(A759,SOURCE!C:Q,12,0)&amp;IF(SOURCE!$X$2-LEN(VLOOKUP(A759,SOURCE!C:Q,12,0))&gt;=0,REPT(" ",SOURCE!$X$2-LEN(VLOOKUP(A759,SOURCE!C:Q,12,0))),"")&amp;
TEXT(A759,"???0")&amp;IF(VLOOKUP(A759,SOURCE!C:Q,13,0)="","","   "&amp;VLOOKUP(A759,SOURCE!C:Q,13,0)
)))</f>
        <v/>
      </c>
    </row>
    <row r="760" spans="1:4">
      <c r="A760">
        <v>757</v>
      </c>
      <c r="B760" t="e">
        <f>VLOOKUP(A760,SOURCE!C:Q,12,0)</f>
        <v>#N/A</v>
      </c>
      <c r="D760" s="14" t="str">
        <f>IF(A760&lt;0,VLOOKUP(A760,lookups!A$1:B$25,2,0),
IF(OR(ISBLANK(A760),ISNA(B760)),
"",
"#define "&amp;
VLOOKUP(A760,SOURCE!C:Q,12,0)&amp;IF(SOURCE!$X$2-LEN(VLOOKUP(A760,SOURCE!C:Q,12,0))&gt;=0,REPT(" ",SOURCE!$X$2-LEN(VLOOKUP(A760,SOURCE!C:Q,12,0))),"")&amp;
TEXT(A760,"???0")&amp;IF(VLOOKUP(A760,SOURCE!C:Q,13,0)="","","   "&amp;VLOOKUP(A760,SOURCE!C:Q,13,0)
)))</f>
        <v/>
      </c>
    </row>
    <row r="761" spans="1:4">
      <c r="A761">
        <v>758</v>
      </c>
      <c r="B761" t="str">
        <f>VLOOKUP(A761,SOURCE!C:Q,12,0)</f>
        <v>CHR_a_MACRON</v>
      </c>
      <c r="D761" s="14" t="str">
        <f>IF(A761&lt;0,VLOOKUP(A761,lookups!A$1:B$25,2,0),
IF(OR(ISBLANK(A761),ISNA(B761)),
"",
"#define "&amp;
VLOOKUP(A761,SOURCE!C:Q,12,0)&amp;IF(SOURCE!$X$2-LEN(VLOOKUP(A761,SOURCE!C:Q,12,0))&gt;=0,REPT(" ",SOURCE!$X$2-LEN(VLOOKUP(A761,SOURCE!C:Q,12,0))),"")&amp;
TEXT(A761,"???0")&amp;IF(VLOOKUP(A761,SOURCE!C:Q,13,0)="","","   "&amp;VLOOKUP(A761,SOURCE!C:Q,13,0)
)))</f>
        <v>#define CHR_a_MACRON                   758</v>
      </c>
    </row>
    <row r="762" spans="1:4">
      <c r="A762">
        <v>759</v>
      </c>
      <c r="B762" t="str">
        <f>VLOOKUP(A762,SOURCE!C:Q,12,0)</f>
        <v>CHR_a_ACUTE</v>
      </c>
      <c r="D762" s="14" t="str">
        <f>IF(A762&lt;0,VLOOKUP(A762,lookups!A$1:B$25,2,0),
IF(OR(ISBLANK(A762),ISNA(B762)),
"",
"#define "&amp;
VLOOKUP(A762,SOURCE!C:Q,12,0)&amp;IF(SOURCE!$X$2-LEN(VLOOKUP(A762,SOURCE!C:Q,12,0))&gt;=0,REPT(" ",SOURCE!$X$2-LEN(VLOOKUP(A762,SOURCE!C:Q,12,0))),"")&amp;
TEXT(A762,"???0")&amp;IF(VLOOKUP(A762,SOURCE!C:Q,13,0)="","","   "&amp;VLOOKUP(A762,SOURCE!C:Q,13,0)
)))</f>
        <v>#define CHR_a_ACUTE                    759</v>
      </c>
    </row>
    <row r="763" spans="1:4">
      <c r="A763">
        <v>760</v>
      </c>
      <c r="B763" t="str">
        <f>VLOOKUP(A763,SOURCE!C:Q,12,0)</f>
        <v>CHR_a_BREVE</v>
      </c>
      <c r="D763" s="14" t="str">
        <f>IF(A763&lt;0,VLOOKUP(A763,lookups!A$1:B$25,2,0),
IF(OR(ISBLANK(A763),ISNA(B763)),
"",
"#define "&amp;
VLOOKUP(A763,SOURCE!C:Q,12,0)&amp;IF(SOURCE!$X$2-LEN(VLOOKUP(A763,SOURCE!C:Q,12,0))&gt;=0,REPT(" ",SOURCE!$X$2-LEN(VLOOKUP(A763,SOURCE!C:Q,12,0))),"")&amp;
TEXT(A763,"???0")&amp;IF(VLOOKUP(A763,SOURCE!C:Q,13,0)="","","   "&amp;VLOOKUP(A763,SOURCE!C:Q,13,0)
)))</f>
        <v>#define CHR_a_BREVE                    760</v>
      </c>
    </row>
    <row r="764" spans="1:4">
      <c r="A764">
        <v>761</v>
      </c>
      <c r="B764" t="str">
        <f>VLOOKUP(A764,SOURCE!C:Q,12,0)</f>
        <v>CHR_a_GRAVE</v>
      </c>
      <c r="D764" s="14" t="str">
        <f>IF(A764&lt;0,VLOOKUP(A764,lookups!A$1:B$25,2,0),
IF(OR(ISBLANK(A764),ISNA(B764)),
"",
"#define "&amp;
VLOOKUP(A764,SOURCE!C:Q,12,0)&amp;IF(SOURCE!$X$2-LEN(VLOOKUP(A764,SOURCE!C:Q,12,0))&gt;=0,REPT(" ",SOURCE!$X$2-LEN(VLOOKUP(A764,SOURCE!C:Q,12,0))),"")&amp;
TEXT(A764,"???0")&amp;IF(VLOOKUP(A764,SOURCE!C:Q,13,0)="","","   "&amp;VLOOKUP(A764,SOURCE!C:Q,13,0)
)))</f>
        <v>#define CHR_a_GRAVE                    761</v>
      </c>
    </row>
    <row r="765" spans="1:4">
      <c r="A765">
        <v>762</v>
      </c>
      <c r="B765" t="str">
        <f>VLOOKUP(A765,SOURCE!C:Q,12,0)</f>
        <v>CHR_a_DIARESIS</v>
      </c>
      <c r="D765" s="14" t="str">
        <f>IF(A765&lt;0,VLOOKUP(A765,lookups!A$1:B$25,2,0),
IF(OR(ISBLANK(A765),ISNA(B765)),
"",
"#define "&amp;
VLOOKUP(A765,SOURCE!C:Q,12,0)&amp;IF(SOURCE!$X$2-LEN(VLOOKUP(A765,SOURCE!C:Q,12,0))&gt;=0,REPT(" ",SOURCE!$X$2-LEN(VLOOKUP(A765,SOURCE!C:Q,12,0))),"")&amp;
TEXT(A765,"???0")&amp;IF(VLOOKUP(A765,SOURCE!C:Q,13,0)="","","   "&amp;VLOOKUP(A765,SOURCE!C:Q,13,0)
)))</f>
        <v>#define CHR_a_DIARESIS                 762</v>
      </c>
    </row>
    <row r="766" spans="1:4">
      <c r="A766">
        <v>763</v>
      </c>
      <c r="B766" t="str">
        <f>VLOOKUP(A766,SOURCE!C:Q,12,0)</f>
        <v>CHR_a_TILDE</v>
      </c>
      <c r="D766" s="14" t="str">
        <f>IF(A766&lt;0,VLOOKUP(A766,lookups!A$1:B$25,2,0),
IF(OR(ISBLANK(A766),ISNA(B766)),
"",
"#define "&amp;
VLOOKUP(A766,SOURCE!C:Q,12,0)&amp;IF(SOURCE!$X$2-LEN(VLOOKUP(A766,SOURCE!C:Q,12,0))&gt;=0,REPT(" ",SOURCE!$X$2-LEN(VLOOKUP(A766,SOURCE!C:Q,12,0))),"")&amp;
TEXT(A766,"???0")&amp;IF(VLOOKUP(A766,SOURCE!C:Q,13,0)="","","   "&amp;VLOOKUP(A766,SOURCE!C:Q,13,0)
)))</f>
        <v>#define CHR_a_TILDE                    763</v>
      </c>
    </row>
    <row r="767" spans="1:4">
      <c r="A767">
        <v>764</v>
      </c>
      <c r="B767" t="str">
        <f>VLOOKUP(A767,SOURCE!C:Q,12,0)</f>
        <v>CHR_a_CIRC</v>
      </c>
      <c r="D767" s="14" t="str">
        <f>IF(A767&lt;0,VLOOKUP(A767,lookups!A$1:B$25,2,0),
IF(OR(ISBLANK(A767),ISNA(B767)),
"",
"#define "&amp;
VLOOKUP(A767,SOURCE!C:Q,12,0)&amp;IF(SOURCE!$X$2-LEN(VLOOKUP(A767,SOURCE!C:Q,12,0))&gt;=0,REPT(" ",SOURCE!$X$2-LEN(VLOOKUP(A767,SOURCE!C:Q,12,0))),"")&amp;
TEXT(A767,"???0")&amp;IF(VLOOKUP(A767,SOURCE!C:Q,13,0)="","","   "&amp;VLOOKUP(A767,SOURCE!C:Q,13,0)
)))</f>
        <v>#define CHR_a_CIRC                     764</v>
      </c>
    </row>
    <row r="768" spans="1:4">
      <c r="A768">
        <v>765</v>
      </c>
      <c r="B768" t="str">
        <f>VLOOKUP(A768,SOURCE!C:Q,12,0)</f>
        <v>CHR_a_RING</v>
      </c>
      <c r="D768" s="14" t="str">
        <f>IF(A768&lt;0,VLOOKUP(A768,lookups!A$1:B$25,2,0),
IF(OR(ISBLANK(A768),ISNA(B768)),
"",
"#define "&amp;
VLOOKUP(A768,SOURCE!C:Q,12,0)&amp;IF(SOURCE!$X$2-LEN(VLOOKUP(A768,SOURCE!C:Q,12,0))&gt;=0,REPT(" ",SOURCE!$X$2-LEN(VLOOKUP(A768,SOURCE!C:Q,12,0))),"")&amp;
TEXT(A768,"???0")&amp;IF(VLOOKUP(A768,SOURCE!C:Q,13,0)="","","   "&amp;VLOOKUP(A768,SOURCE!C:Q,13,0)
)))</f>
        <v>#define CHR_a_RING                     765</v>
      </c>
    </row>
    <row r="769" spans="1:4">
      <c r="A769">
        <v>766</v>
      </c>
      <c r="B769" t="str">
        <f>VLOOKUP(A769,SOURCE!C:Q,12,0)</f>
        <v>CHR_ae</v>
      </c>
      <c r="D769" s="14" t="str">
        <f>IF(A769&lt;0,VLOOKUP(A769,lookups!A$1:B$25,2,0),
IF(OR(ISBLANK(A769),ISNA(B769)),
"",
"#define "&amp;
VLOOKUP(A769,SOURCE!C:Q,12,0)&amp;IF(SOURCE!$X$2-LEN(VLOOKUP(A769,SOURCE!C:Q,12,0))&gt;=0,REPT(" ",SOURCE!$X$2-LEN(VLOOKUP(A769,SOURCE!C:Q,12,0))),"")&amp;
TEXT(A769,"???0")&amp;IF(VLOOKUP(A769,SOURCE!C:Q,13,0)="","","   "&amp;VLOOKUP(A769,SOURCE!C:Q,13,0)
)))</f>
        <v>#define CHR_ae                         766</v>
      </c>
    </row>
    <row r="770" spans="1:4">
      <c r="A770">
        <v>767</v>
      </c>
      <c r="B770" t="str">
        <f>VLOOKUP(A770,SOURCE!C:Q,12,0)</f>
        <v>CHR_a_OGONEK</v>
      </c>
      <c r="D770" s="14" t="str">
        <f>IF(A770&lt;0,VLOOKUP(A770,lookups!A$1:B$25,2,0),
IF(OR(ISBLANK(A770),ISNA(B770)),
"",
"#define "&amp;
VLOOKUP(A770,SOURCE!C:Q,12,0)&amp;IF(SOURCE!$X$2-LEN(VLOOKUP(A770,SOURCE!C:Q,12,0))&gt;=0,REPT(" ",SOURCE!$X$2-LEN(VLOOKUP(A770,SOURCE!C:Q,12,0))),"")&amp;
TEXT(A770,"???0")&amp;IF(VLOOKUP(A770,SOURCE!C:Q,13,0)="","","   "&amp;VLOOKUP(A770,SOURCE!C:Q,13,0)
)))</f>
        <v>#define CHR_a_OGONEK                   767</v>
      </c>
    </row>
    <row r="771" spans="1:4">
      <c r="A771">
        <v>768</v>
      </c>
      <c r="B771" t="str">
        <f>VLOOKUP(A771,SOURCE!C:Q,12,0)</f>
        <v>CHR_c_ACUTE</v>
      </c>
      <c r="D771" s="14" t="str">
        <f>IF(A771&lt;0,VLOOKUP(A771,lookups!A$1:B$25,2,0),
IF(OR(ISBLANK(A771),ISNA(B771)),
"",
"#define "&amp;
VLOOKUP(A771,SOURCE!C:Q,12,0)&amp;IF(SOURCE!$X$2-LEN(VLOOKUP(A771,SOURCE!C:Q,12,0))&gt;=0,REPT(" ",SOURCE!$X$2-LEN(VLOOKUP(A771,SOURCE!C:Q,12,0))),"")&amp;
TEXT(A771,"???0")&amp;IF(VLOOKUP(A771,SOURCE!C:Q,13,0)="","","   "&amp;VLOOKUP(A771,SOURCE!C:Q,13,0)
)))</f>
        <v>#define CHR_c_ACUTE                    768</v>
      </c>
    </row>
    <row r="772" spans="1:4">
      <c r="A772">
        <v>769</v>
      </c>
      <c r="B772" t="str">
        <f>VLOOKUP(A772,SOURCE!C:Q,12,0)</f>
        <v>CHR_c_CARON</v>
      </c>
      <c r="D772" s="14" t="str">
        <f>IF(A772&lt;0,VLOOKUP(A772,lookups!A$1:B$25,2,0),
IF(OR(ISBLANK(A772),ISNA(B772)),
"",
"#define "&amp;
VLOOKUP(A772,SOURCE!C:Q,12,0)&amp;IF(SOURCE!$X$2-LEN(VLOOKUP(A772,SOURCE!C:Q,12,0))&gt;=0,REPT(" ",SOURCE!$X$2-LEN(VLOOKUP(A772,SOURCE!C:Q,12,0))),"")&amp;
TEXT(A772,"???0")&amp;IF(VLOOKUP(A772,SOURCE!C:Q,13,0)="","","   "&amp;VLOOKUP(A772,SOURCE!C:Q,13,0)
)))</f>
        <v>#define CHR_c_CARON                    769</v>
      </c>
    </row>
    <row r="773" spans="1:4">
      <c r="A773">
        <v>770</v>
      </c>
      <c r="B773" t="str">
        <f>VLOOKUP(A773,SOURCE!C:Q,12,0)</f>
        <v>CHR_c_CEDILLA</v>
      </c>
      <c r="D773" s="14" t="str">
        <f>IF(A773&lt;0,VLOOKUP(A773,lookups!A$1:B$25,2,0),
IF(OR(ISBLANK(A773),ISNA(B773)),
"",
"#define "&amp;
VLOOKUP(A773,SOURCE!C:Q,12,0)&amp;IF(SOURCE!$X$2-LEN(VLOOKUP(A773,SOURCE!C:Q,12,0))&gt;=0,REPT(" ",SOURCE!$X$2-LEN(VLOOKUP(A773,SOURCE!C:Q,12,0))),"")&amp;
TEXT(A773,"???0")&amp;IF(VLOOKUP(A773,SOURCE!C:Q,13,0)="","","   "&amp;VLOOKUP(A773,SOURCE!C:Q,13,0)
)))</f>
        <v>#define CHR_c_CEDILLA                  770</v>
      </c>
    </row>
    <row r="774" spans="1:4">
      <c r="A774">
        <v>771</v>
      </c>
      <c r="B774" t="str">
        <f>VLOOKUP(A774,SOURCE!C:Q,12,0)</f>
        <v>CHR_d_STROKE</v>
      </c>
      <c r="D774" s="14" t="str">
        <f>IF(A774&lt;0,VLOOKUP(A774,lookups!A$1:B$25,2,0),
IF(OR(ISBLANK(A774),ISNA(B774)),
"",
"#define "&amp;
VLOOKUP(A774,SOURCE!C:Q,12,0)&amp;IF(SOURCE!$X$2-LEN(VLOOKUP(A774,SOURCE!C:Q,12,0))&gt;=0,REPT(" ",SOURCE!$X$2-LEN(VLOOKUP(A774,SOURCE!C:Q,12,0))),"")&amp;
TEXT(A774,"???0")&amp;IF(VLOOKUP(A774,SOURCE!C:Q,13,0)="","","   "&amp;VLOOKUP(A774,SOURCE!C:Q,13,0)
)))</f>
        <v>#define CHR_d_STROKE                   771</v>
      </c>
    </row>
    <row r="775" spans="1:4">
      <c r="A775">
        <v>772</v>
      </c>
      <c r="B775" t="str">
        <f>VLOOKUP(A775,SOURCE!C:Q,12,0)</f>
        <v>CHR_d_APOSTROPHE</v>
      </c>
      <c r="D775" s="14" t="str">
        <f>IF(A775&lt;0,VLOOKUP(A775,lookups!A$1:B$25,2,0),
IF(OR(ISBLANK(A775),ISNA(B775)),
"",
"#define "&amp;
VLOOKUP(A775,SOURCE!C:Q,12,0)&amp;IF(SOURCE!$X$2-LEN(VLOOKUP(A775,SOURCE!C:Q,12,0))&gt;=0,REPT(" ",SOURCE!$X$2-LEN(VLOOKUP(A775,SOURCE!C:Q,12,0))),"")&amp;
TEXT(A775,"???0")&amp;IF(VLOOKUP(A775,SOURCE!C:Q,13,0)="","","   "&amp;VLOOKUP(A775,SOURCE!C:Q,13,0)
)))</f>
        <v>#define CHR_d_APOSTROPHE               772</v>
      </c>
    </row>
    <row r="776" spans="1:4">
      <c r="A776">
        <v>773</v>
      </c>
      <c r="B776" t="str">
        <f>VLOOKUP(A776,SOURCE!C:Q,12,0)</f>
        <v>CHR_e_MACRON</v>
      </c>
      <c r="D776" s="14" t="str">
        <f>IF(A776&lt;0,VLOOKUP(A776,lookups!A$1:B$25,2,0),
IF(OR(ISBLANK(A776),ISNA(B776)),
"",
"#define "&amp;
VLOOKUP(A776,SOURCE!C:Q,12,0)&amp;IF(SOURCE!$X$2-LEN(VLOOKUP(A776,SOURCE!C:Q,12,0))&gt;=0,REPT(" ",SOURCE!$X$2-LEN(VLOOKUP(A776,SOURCE!C:Q,12,0))),"")&amp;
TEXT(A776,"???0")&amp;IF(VLOOKUP(A776,SOURCE!C:Q,13,0)="","","   "&amp;VLOOKUP(A776,SOURCE!C:Q,13,0)
)))</f>
        <v>#define CHR_e_MACRON                   773</v>
      </c>
    </row>
    <row r="777" spans="1:4">
      <c r="A777">
        <v>774</v>
      </c>
      <c r="B777" t="str">
        <f>VLOOKUP(A777,SOURCE!C:Q,12,0)</f>
        <v>CHR_e_ACUTE</v>
      </c>
      <c r="D777" s="14" t="str">
        <f>IF(A777&lt;0,VLOOKUP(A777,lookups!A$1:B$25,2,0),
IF(OR(ISBLANK(A777),ISNA(B777)),
"",
"#define "&amp;
VLOOKUP(A777,SOURCE!C:Q,12,0)&amp;IF(SOURCE!$X$2-LEN(VLOOKUP(A777,SOURCE!C:Q,12,0))&gt;=0,REPT(" ",SOURCE!$X$2-LEN(VLOOKUP(A777,SOURCE!C:Q,12,0))),"")&amp;
TEXT(A777,"???0")&amp;IF(VLOOKUP(A777,SOURCE!C:Q,13,0)="","","   "&amp;VLOOKUP(A777,SOURCE!C:Q,13,0)
)))</f>
        <v>#define CHR_e_ACUTE                    774</v>
      </c>
    </row>
    <row r="778" spans="1:4">
      <c r="A778">
        <v>775</v>
      </c>
      <c r="B778" t="str">
        <f>VLOOKUP(A778,SOURCE!C:Q,12,0)</f>
        <v>CHR_e_BREVE</v>
      </c>
      <c r="D778" s="14" t="str">
        <f>IF(A778&lt;0,VLOOKUP(A778,lookups!A$1:B$25,2,0),
IF(OR(ISBLANK(A778),ISNA(B778)),
"",
"#define "&amp;
VLOOKUP(A778,SOURCE!C:Q,12,0)&amp;IF(SOURCE!$X$2-LEN(VLOOKUP(A778,SOURCE!C:Q,12,0))&gt;=0,REPT(" ",SOURCE!$X$2-LEN(VLOOKUP(A778,SOURCE!C:Q,12,0))),"")&amp;
TEXT(A778,"???0")&amp;IF(VLOOKUP(A778,SOURCE!C:Q,13,0)="","","   "&amp;VLOOKUP(A778,SOURCE!C:Q,13,0)
)))</f>
        <v>#define CHR_e_BREVE                    775</v>
      </c>
    </row>
    <row r="779" spans="1:4">
      <c r="A779">
        <v>776</v>
      </c>
      <c r="B779" t="str">
        <f>VLOOKUP(A779,SOURCE!C:Q,12,0)</f>
        <v>CHR_e_GRAVE</v>
      </c>
      <c r="D779" s="14" t="str">
        <f>IF(A779&lt;0,VLOOKUP(A779,lookups!A$1:B$25,2,0),
IF(OR(ISBLANK(A779),ISNA(B779)),
"",
"#define "&amp;
VLOOKUP(A779,SOURCE!C:Q,12,0)&amp;IF(SOURCE!$X$2-LEN(VLOOKUP(A779,SOURCE!C:Q,12,0))&gt;=0,REPT(" ",SOURCE!$X$2-LEN(VLOOKUP(A779,SOURCE!C:Q,12,0))),"")&amp;
TEXT(A779,"???0")&amp;IF(VLOOKUP(A779,SOURCE!C:Q,13,0)="","","   "&amp;VLOOKUP(A779,SOURCE!C:Q,13,0)
)))</f>
        <v>#define CHR_e_GRAVE                    776</v>
      </c>
    </row>
    <row r="780" spans="1:4">
      <c r="A780">
        <v>777</v>
      </c>
      <c r="B780" t="str">
        <f>VLOOKUP(A780,SOURCE!C:Q,12,0)</f>
        <v>CHR_e_DIARESIS</v>
      </c>
      <c r="D780" s="14" t="str">
        <f>IF(A780&lt;0,VLOOKUP(A780,lookups!A$1:B$25,2,0),
IF(OR(ISBLANK(A780),ISNA(B780)),
"",
"#define "&amp;
VLOOKUP(A780,SOURCE!C:Q,12,0)&amp;IF(SOURCE!$X$2-LEN(VLOOKUP(A780,SOURCE!C:Q,12,0))&gt;=0,REPT(" ",SOURCE!$X$2-LEN(VLOOKUP(A780,SOURCE!C:Q,12,0))),"")&amp;
TEXT(A780,"???0")&amp;IF(VLOOKUP(A780,SOURCE!C:Q,13,0)="","","   "&amp;VLOOKUP(A780,SOURCE!C:Q,13,0)
)))</f>
        <v>#define CHR_e_DIARESIS                 777</v>
      </c>
    </row>
    <row r="781" spans="1:4">
      <c r="A781">
        <v>778</v>
      </c>
      <c r="B781" t="str">
        <f>VLOOKUP(A781,SOURCE!C:Q,12,0)</f>
        <v>CHR_e_CIRC</v>
      </c>
      <c r="D781" s="14" t="str">
        <f>IF(A781&lt;0,VLOOKUP(A781,lookups!A$1:B$25,2,0),
IF(OR(ISBLANK(A781),ISNA(B781)),
"",
"#define "&amp;
VLOOKUP(A781,SOURCE!C:Q,12,0)&amp;IF(SOURCE!$X$2-LEN(VLOOKUP(A781,SOURCE!C:Q,12,0))&gt;=0,REPT(" ",SOURCE!$X$2-LEN(VLOOKUP(A781,SOURCE!C:Q,12,0))),"")&amp;
TEXT(A781,"???0")&amp;IF(VLOOKUP(A781,SOURCE!C:Q,13,0)="","","   "&amp;VLOOKUP(A781,SOURCE!C:Q,13,0)
)))</f>
        <v>#define CHR_e_CIRC                     778</v>
      </c>
    </row>
    <row r="782" spans="1:4">
      <c r="A782">
        <v>779</v>
      </c>
      <c r="B782" t="str">
        <f>VLOOKUP(A782,SOURCE!C:Q,12,0)</f>
        <v>CHR_e_OGONEK</v>
      </c>
      <c r="D782" s="14" t="str">
        <f>IF(A782&lt;0,VLOOKUP(A782,lookups!A$1:B$25,2,0),
IF(OR(ISBLANK(A782),ISNA(B782)),
"",
"#define "&amp;
VLOOKUP(A782,SOURCE!C:Q,12,0)&amp;IF(SOURCE!$X$2-LEN(VLOOKUP(A782,SOURCE!C:Q,12,0))&gt;=0,REPT(" ",SOURCE!$X$2-LEN(VLOOKUP(A782,SOURCE!C:Q,12,0))),"")&amp;
TEXT(A782,"???0")&amp;IF(VLOOKUP(A782,SOURCE!C:Q,13,0)="","","   "&amp;VLOOKUP(A782,SOURCE!C:Q,13,0)
)))</f>
        <v>#define CHR_e_OGONEK                   779</v>
      </c>
    </row>
    <row r="783" spans="1:4">
      <c r="A783">
        <v>780</v>
      </c>
      <c r="B783" t="str">
        <f>VLOOKUP(A783,SOURCE!C:Q,12,0)</f>
        <v>CHR_g_BREVE</v>
      </c>
      <c r="D783" s="14" t="str">
        <f>IF(A783&lt;0,VLOOKUP(A783,lookups!A$1:B$25,2,0),
IF(OR(ISBLANK(A783),ISNA(B783)),
"",
"#define "&amp;
VLOOKUP(A783,SOURCE!C:Q,12,0)&amp;IF(SOURCE!$X$2-LEN(VLOOKUP(A783,SOURCE!C:Q,12,0))&gt;=0,REPT(" ",SOURCE!$X$2-LEN(VLOOKUP(A783,SOURCE!C:Q,12,0))),"")&amp;
TEXT(A783,"???0")&amp;IF(VLOOKUP(A783,SOURCE!C:Q,13,0)="","","   "&amp;VLOOKUP(A783,SOURCE!C:Q,13,0)
)))</f>
        <v>#define CHR_g_BREVE                    780</v>
      </c>
    </row>
    <row r="784" spans="1:4">
      <c r="A784">
        <v>781</v>
      </c>
      <c r="B784" t="str">
        <f>VLOOKUP(A784,SOURCE!C:Q,12,0)</f>
        <v>CHR_h_STROKE</v>
      </c>
      <c r="D784" s="14" t="str">
        <f>IF(A784&lt;0,VLOOKUP(A784,lookups!A$1:B$25,2,0),
IF(OR(ISBLANK(A784),ISNA(B784)),
"",
"#define "&amp;
VLOOKUP(A784,SOURCE!C:Q,12,0)&amp;IF(SOURCE!$X$2-LEN(VLOOKUP(A784,SOURCE!C:Q,12,0))&gt;=0,REPT(" ",SOURCE!$X$2-LEN(VLOOKUP(A784,SOURCE!C:Q,12,0))),"")&amp;
TEXT(A784,"???0")&amp;IF(VLOOKUP(A784,SOURCE!C:Q,13,0)="","","   "&amp;VLOOKUP(A784,SOURCE!C:Q,13,0)
)))</f>
        <v>#define CHR_h_STROKE                   781</v>
      </c>
    </row>
    <row r="785" spans="1:4">
      <c r="A785">
        <v>782</v>
      </c>
      <c r="B785" t="str">
        <f>VLOOKUP(A785,SOURCE!C:Q,12,0)</f>
        <v>CHR_i_MACRON</v>
      </c>
      <c r="D785" s="14" t="str">
        <f>IF(A785&lt;0,VLOOKUP(A785,lookups!A$1:B$25,2,0),
IF(OR(ISBLANK(A785),ISNA(B785)),
"",
"#define "&amp;
VLOOKUP(A785,SOURCE!C:Q,12,0)&amp;IF(SOURCE!$X$2-LEN(VLOOKUP(A785,SOURCE!C:Q,12,0))&gt;=0,REPT(" ",SOURCE!$X$2-LEN(VLOOKUP(A785,SOURCE!C:Q,12,0))),"")&amp;
TEXT(A785,"???0")&amp;IF(VLOOKUP(A785,SOURCE!C:Q,13,0)="","","   "&amp;VLOOKUP(A785,SOURCE!C:Q,13,0)
)))</f>
        <v>#define CHR_i_MACRON                   782</v>
      </c>
    </row>
    <row r="786" spans="1:4">
      <c r="A786">
        <v>783</v>
      </c>
      <c r="B786" t="str">
        <f>VLOOKUP(A786,SOURCE!C:Q,12,0)</f>
        <v>CHR_i_ACUTE</v>
      </c>
      <c r="D786" s="14" t="str">
        <f>IF(A786&lt;0,VLOOKUP(A786,lookups!A$1:B$25,2,0),
IF(OR(ISBLANK(A786),ISNA(B786)),
"",
"#define "&amp;
VLOOKUP(A786,SOURCE!C:Q,12,0)&amp;IF(SOURCE!$X$2-LEN(VLOOKUP(A786,SOURCE!C:Q,12,0))&gt;=0,REPT(" ",SOURCE!$X$2-LEN(VLOOKUP(A786,SOURCE!C:Q,12,0))),"")&amp;
TEXT(A786,"???0")&amp;IF(VLOOKUP(A786,SOURCE!C:Q,13,0)="","","   "&amp;VLOOKUP(A786,SOURCE!C:Q,13,0)
)))</f>
        <v>#define CHR_i_ACUTE                    783</v>
      </c>
    </row>
    <row r="787" spans="1:4">
      <c r="A787">
        <v>784</v>
      </c>
      <c r="B787" t="str">
        <f>VLOOKUP(A787,SOURCE!C:Q,12,0)</f>
        <v>CHR_i_BREVE</v>
      </c>
      <c r="D787" s="14" t="str">
        <f>IF(A787&lt;0,VLOOKUP(A787,lookups!A$1:B$25,2,0),
IF(OR(ISBLANK(A787),ISNA(B787)),
"",
"#define "&amp;
VLOOKUP(A787,SOURCE!C:Q,12,0)&amp;IF(SOURCE!$X$2-LEN(VLOOKUP(A787,SOURCE!C:Q,12,0))&gt;=0,REPT(" ",SOURCE!$X$2-LEN(VLOOKUP(A787,SOURCE!C:Q,12,0))),"")&amp;
TEXT(A787,"???0")&amp;IF(VLOOKUP(A787,SOURCE!C:Q,13,0)="","","   "&amp;VLOOKUP(A787,SOURCE!C:Q,13,0)
)))</f>
        <v>#define CHR_i_BREVE                    784</v>
      </c>
    </row>
    <row r="788" spans="1:4">
      <c r="A788">
        <v>785</v>
      </c>
      <c r="B788" t="str">
        <f>VLOOKUP(A788,SOURCE!C:Q,12,0)</f>
        <v>CHR_i_GRAVE</v>
      </c>
      <c r="D788" s="14" t="str">
        <f>IF(A788&lt;0,VLOOKUP(A788,lookups!A$1:B$25,2,0),
IF(OR(ISBLANK(A788),ISNA(B788)),
"",
"#define "&amp;
VLOOKUP(A788,SOURCE!C:Q,12,0)&amp;IF(SOURCE!$X$2-LEN(VLOOKUP(A788,SOURCE!C:Q,12,0))&gt;=0,REPT(" ",SOURCE!$X$2-LEN(VLOOKUP(A788,SOURCE!C:Q,12,0))),"")&amp;
TEXT(A788,"???0")&amp;IF(VLOOKUP(A788,SOURCE!C:Q,13,0)="","","   "&amp;VLOOKUP(A788,SOURCE!C:Q,13,0)
)))</f>
        <v>#define CHR_i_GRAVE                    785</v>
      </c>
    </row>
    <row r="789" spans="1:4">
      <c r="A789">
        <v>786</v>
      </c>
      <c r="B789" t="str">
        <f>VLOOKUP(A789,SOURCE!C:Q,12,0)</f>
        <v>CHR_i_DIARESIS</v>
      </c>
      <c r="D789" s="14" t="str">
        <f>IF(A789&lt;0,VLOOKUP(A789,lookups!A$1:B$25,2,0),
IF(OR(ISBLANK(A789),ISNA(B789)),
"",
"#define "&amp;
VLOOKUP(A789,SOURCE!C:Q,12,0)&amp;IF(SOURCE!$X$2-LEN(VLOOKUP(A789,SOURCE!C:Q,12,0))&gt;=0,REPT(" ",SOURCE!$X$2-LEN(VLOOKUP(A789,SOURCE!C:Q,12,0))),"")&amp;
TEXT(A789,"???0")&amp;IF(VLOOKUP(A789,SOURCE!C:Q,13,0)="","","   "&amp;VLOOKUP(A789,SOURCE!C:Q,13,0)
)))</f>
        <v>#define CHR_i_DIARESIS                 786</v>
      </c>
    </row>
    <row r="790" spans="1:4">
      <c r="A790">
        <v>787</v>
      </c>
      <c r="B790" t="str">
        <f>VLOOKUP(A790,SOURCE!C:Q,12,0)</f>
        <v>CHR_i_CIRC</v>
      </c>
      <c r="D790" s="14" t="str">
        <f>IF(A790&lt;0,VLOOKUP(A790,lookups!A$1:B$25,2,0),
IF(OR(ISBLANK(A790),ISNA(B790)),
"",
"#define "&amp;
VLOOKUP(A790,SOURCE!C:Q,12,0)&amp;IF(SOURCE!$X$2-LEN(VLOOKUP(A790,SOURCE!C:Q,12,0))&gt;=0,REPT(" ",SOURCE!$X$2-LEN(VLOOKUP(A790,SOURCE!C:Q,12,0))),"")&amp;
TEXT(A790,"???0")&amp;IF(VLOOKUP(A790,SOURCE!C:Q,13,0)="","","   "&amp;VLOOKUP(A790,SOURCE!C:Q,13,0)
)))</f>
        <v>#define CHR_i_CIRC                     787</v>
      </c>
    </row>
    <row r="791" spans="1:4">
      <c r="A791">
        <v>788</v>
      </c>
      <c r="B791" t="str">
        <f>VLOOKUP(A791,SOURCE!C:Q,12,0)</f>
        <v>CHR_i_OGONEK</v>
      </c>
      <c r="D791" s="14" t="str">
        <f>IF(A791&lt;0,VLOOKUP(A791,lookups!A$1:B$25,2,0),
IF(OR(ISBLANK(A791),ISNA(B791)),
"",
"#define "&amp;
VLOOKUP(A791,SOURCE!C:Q,12,0)&amp;IF(SOURCE!$X$2-LEN(VLOOKUP(A791,SOURCE!C:Q,12,0))&gt;=0,REPT(" ",SOURCE!$X$2-LEN(VLOOKUP(A791,SOURCE!C:Q,12,0))),"")&amp;
TEXT(A791,"???0")&amp;IF(VLOOKUP(A791,SOURCE!C:Q,13,0)="","","   "&amp;VLOOKUP(A791,SOURCE!C:Q,13,0)
)))</f>
        <v>#define CHR_i_OGONEK                   788</v>
      </c>
    </row>
    <row r="792" spans="1:4">
      <c r="A792">
        <v>789</v>
      </c>
      <c r="B792" t="str">
        <f>VLOOKUP(A792,SOURCE!C:Q,12,0)</f>
        <v>CHR_i_DOT</v>
      </c>
      <c r="D792" s="14" t="str">
        <f>IF(A792&lt;0,VLOOKUP(A792,lookups!A$1:B$25,2,0),
IF(OR(ISBLANK(A792),ISNA(B792)),
"",
"#define "&amp;
VLOOKUP(A792,SOURCE!C:Q,12,0)&amp;IF(SOURCE!$X$2-LEN(VLOOKUP(A792,SOURCE!C:Q,12,0))&gt;=0,REPT(" ",SOURCE!$X$2-LEN(VLOOKUP(A792,SOURCE!C:Q,12,0))),"")&amp;
TEXT(A792,"???0")&amp;IF(VLOOKUP(A792,SOURCE!C:Q,13,0)="","","   "&amp;VLOOKUP(A792,SOURCE!C:Q,13,0)
)))</f>
        <v>#define CHR_i_DOT                      789</v>
      </c>
    </row>
    <row r="793" spans="1:4">
      <c r="A793">
        <v>790</v>
      </c>
      <c r="B793" t="str">
        <f>VLOOKUP(A793,SOURCE!C:Q,12,0)</f>
        <v>CHR_i_DOTLESS</v>
      </c>
      <c r="D793" s="14" t="str">
        <f>IF(A793&lt;0,VLOOKUP(A793,lookups!A$1:B$25,2,0),
IF(OR(ISBLANK(A793),ISNA(B793)),
"",
"#define "&amp;
VLOOKUP(A793,SOURCE!C:Q,12,0)&amp;IF(SOURCE!$X$2-LEN(VLOOKUP(A793,SOURCE!C:Q,12,0))&gt;=0,REPT(" ",SOURCE!$X$2-LEN(VLOOKUP(A793,SOURCE!C:Q,12,0))),"")&amp;
TEXT(A793,"???0")&amp;IF(VLOOKUP(A793,SOURCE!C:Q,13,0)="","","   "&amp;VLOOKUP(A793,SOURCE!C:Q,13,0)
)))</f>
        <v>#define CHR_i_DOTLESS                  790</v>
      </c>
    </row>
    <row r="794" spans="1:4">
      <c r="A794">
        <v>791</v>
      </c>
      <c r="B794" t="str">
        <f>VLOOKUP(A794,SOURCE!C:Q,12,0)</f>
        <v>CHR_l_STROKE</v>
      </c>
      <c r="D794" s="14" t="str">
        <f>IF(A794&lt;0,VLOOKUP(A794,lookups!A$1:B$25,2,0),
IF(OR(ISBLANK(A794),ISNA(B794)),
"",
"#define "&amp;
VLOOKUP(A794,SOURCE!C:Q,12,0)&amp;IF(SOURCE!$X$2-LEN(VLOOKUP(A794,SOURCE!C:Q,12,0))&gt;=0,REPT(" ",SOURCE!$X$2-LEN(VLOOKUP(A794,SOURCE!C:Q,12,0))),"")&amp;
TEXT(A794,"???0")&amp;IF(VLOOKUP(A794,SOURCE!C:Q,13,0)="","","   "&amp;VLOOKUP(A794,SOURCE!C:Q,13,0)
)))</f>
        <v>#define CHR_l_STROKE                   791</v>
      </c>
    </row>
    <row r="795" spans="1:4">
      <c r="A795">
        <v>792</v>
      </c>
      <c r="B795" t="str">
        <f>VLOOKUP(A795,SOURCE!C:Q,12,0)</f>
        <v>CHR_l_ACUTE</v>
      </c>
      <c r="D795" s="14" t="str">
        <f>IF(A795&lt;0,VLOOKUP(A795,lookups!A$1:B$25,2,0),
IF(OR(ISBLANK(A795),ISNA(B795)),
"",
"#define "&amp;
VLOOKUP(A795,SOURCE!C:Q,12,0)&amp;IF(SOURCE!$X$2-LEN(VLOOKUP(A795,SOURCE!C:Q,12,0))&gt;=0,REPT(" ",SOURCE!$X$2-LEN(VLOOKUP(A795,SOURCE!C:Q,12,0))),"")&amp;
TEXT(A795,"???0")&amp;IF(VLOOKUP(A795,SOURCE!C:Q,13,0)="","","   "&amp;VLOOKUP(A795,SOURCE!C:Q,13,0)
)))</f>
        <v>#define CHR_l_ACUTE                    792</v>
      </c>
    </row>
    <row r="796" spans="1:4">
      <c r="A796">
        <v>793</v>
      </c>
      <c r="B796" t="str">
        <f>VLOOKUP(A796,SOURCE!C:Q,12,0)</f>
        <v>CHR_l_APOSTROPHE</v>
      </c>
      <c r="D796" s="14" t="str">
        <f>IF(A796&lt;0,VLOOKUP(A796,lookups!A$1:B$25,2,0),
IF(OR(ISBLANK(A796),ISNA(B796)),
"",
"#define "&amp;
VLOOKUP(A796,SOURCE!C:Q,12,0)&amp;IF(SOURCE!$X$2-LEN(VLOOKUP(A796,SOURCE!C:Q,12,0))&gt;=0,REPT(" ",SOURCE!$X$2-LEN(VLOOKUP(A796,SOURCE!C:Q,12,0))),"")&amp;
TEXT(A796,"???0")&amp;IF(VLOOKUP(A796,SOURCE!C:Q,13,0)="","","   "&amp;VLOOKUP(A796,SOURCE!C:Q,13,0)
)))</f>
        <v>#define CHR_l_APOSTROPHE               793</v>
      </c>
    </row>
    <row r="797" spans="1:4">
      <c r="A797">
        <v>794</v>
      </c>
      <c r="B797" t="str">
        <f>VLOOKUP(A797,SOURCE!C:Q,12,0)</f>
        <v>CHR_n_ACUTE</v>
      </c>
      <c r="D797" s="14" t="str">
        <f>IF(A797&lt;0,VLOOKUP(A797,lookups!A$1:B$25,2,0),
IF(OR(ISBLANK(A797),ISNA(B797)),
"",
"#define "&amp;
VLOOKUP(A797,SOURCE!C:Q,12,0)&amp;IF(SOURCE!$X$2-LEN(VLOOKUP(A797,SOURCE!C:Q,12,0))&gt;=0,REPT(" ",SOURCE!$X$2-LEN(VLOOKUP(A797,SOURCE!C:Q,12,0))),"")&amp;
TEXT(A797,"???0")&amp;IF(VLOOKUP(A797,SOURCE!C:Q,13,0)="","","   "&amp;VLOOKUP(A797,SOURCE!C:Q,13,0)
)))</f>
        <v>#define CHR_n_ACUTE                    794</v>
      </c>
    </row>
    <row r="798" spans="1:4">
      <c r="A798">
        <v>795</v>
      </c>
      <c r="B798" t="str">
        <f>VLOOKUP(A798,SOURCE!C:Q,12,0)</f>
        <v>CHR_n_CARON</v>
      </c>
      <c r="D798" s="14" t="str">
        <f>IF(A798&lt;0,VLOOKUP(A798,lookups!A$1:B$25,2,0),
IF(OR(ISBLANK(A798),ISNA(B798)),
"",
"#define "&amp;
VLOOKUP(A798,SOURCE!C:Q,12,0)&amp;IF(SOURCE!$X$2-LEN(VLOOKUP(A798,SOURCE!C:Q,12,0))&gt;=0,REPT(" ",SOURCE!$X$2-LEN(VLOOKUP(A798,SOURCE!C:Q,12,0))),"")&amp;
TEXT(A798,"???0")&amp;IF(VLOOKUP(A798,SOURCE!C:Q,13,0)="","","   "&amp;VLOOKUP(A798,SOURCE!C:Q,13,0)
)))</f>
        <v>#define CHR_n_CARON                    795</v>
      </c>
    </row>
    <row r="799" spans="1:4">
      <c r="A799">
        <v>796</v>
      </c>
      <c r="B799" t="str">
        <f>VLOOKUP(A799,SOURCE!C:Q,12,0)</f>
        <v>CHR_n_TILDE</v>
      </c>
      <c r="D799" s="14" t="str">
        <f>IF(A799&lt;0,VLOOKUP(A799,lookups!A$1:B$25,2,0),
IF(OR(ISBLANK(A799),ISNA(B799)),
"",
"#define "&amp;
VLOOKUP(A799,SOURCE!C:Q,12,0)&amp;IF(SOURCE!$X$2-LEN(VLOOKUP(A799,SOURCE!C:Q,12,0))&gt;=0,REPT(" ",SOURCE!$X$2-LEN(VLOOKUP(A799,SOURCE!C:Q,12,0))),"")&amp;
TEXT(A799,"???0")&amp;IF(VLOOKUP(A799,SOURCE!C:Q,13,0)="","","   "&amp;VLOOKUP(A799,SOURCE!C:Q,13,0)
)))</f>
        <v>#define CHR_n_TILDE                    796</v>
      </c>
    </row>
    <row r="800" spans="1:4">
      <c r="A800">
        <v>797</v>
      </c>
      <c r="B800" t="str">
        <f>VLOOKUP(A800,SOURCE!C:Q,12,0)</f>
        <v>CHR_o_MACRON</v>
      </c>
      <c r="D800" s="14" t="str">
        <f>IF(A800&lt;0,VLOOKUP(A800,lookups!A$1:B$25,2,0),
IF(OR(ISBLANK(A800),ISNA(B800)),
"",
"#define "&amp;
VLOOKUP(A800,SOURCE!C:Q,12,0)&amp;IF(SOURCE!$X$2-LEN(VLOOKUP(A800,SOURCE!C:Q,12,0))&gt;=0,REPT(" ",SOURCE!$X$2-LEN(VLOOKUP(A800,SOURCE!C:Q,12,0))),"")&amp;
TEXT(A800,"???0")&amp;IF(VLOOKUP(A800,SOURCE!C:Q,13,0)="","","   "&amp;VLOOKUP(A800,SOURCE!C:Q,13,0)
)))</f>
        <v>#define CHR_o_MACRON                   797</v>
      </c>
    </row>
    <row r="801" spans="1:4">
      <c r="A801">
        <v>798</v>
      </c>
      <c r="B801" t="str">
        <f>VLOOKUP(A801,SOURCE!C:Q,12,0)</f>
        <v>CHR_o_ACUTE</v>
      </c>
      <c r="D801" s="14" t="str">
        <f>IF(A801&lt;0,VLOOKUP(A801,lookups!A$1:B$25,2,0),
IF(OR(ISBLANK(A801),ISNA(B801)),
"",
"#define "&amp;
VLOOKUP(A801,SOURCE!C:Q,12,0)&amp;IF(SOURCE!$X$2-LEN(VLOOKUP(A801,SOURCE!C:Q,12,0))&gt;=0,REPT(" ",SOURCE!$X$2-LEN(VLOOKUP(A801,SOURCE!C:Q,12,0))),"")&amp;
TEXT(A801,"???0")&amp;IF(VLOOKUP(A801,SOURCE!C:Q,13,0)="","","   "&amp;VLOOKUP(A801,SOURCE!C:Q,13,0)
)))</f>
        <v>#define CHR_o_ACUTE                    798</v>
      </c>
    </row>
    <row r="802" spans="1:4">
      <c r="A802">
        <v>799</v>
      </c>
      <c r="B802" t="str">
        <f>VLOOKUP(A802,SOURCE!C:Q,12,0)</f>
        <v>CHR_o_BREVE</v>
      </c>
      <c r="D802" s="14" t="str">
        <f>IF(A802&lt;0,VLOOKUP(A802,lookups!A$1:B$25,2,0),
IF(OR(ISBLANK(A802),ISNA(B802)),
"",
"#define "&amp;
VLOOKUP(A802,SOURCE!C:Q,12,0)&amp;IF(SOURCE!$X$2-LEN(VLOOKUP(A802,SOURCE!C:Q,12,0))&gt;=0,REPT(" ",SOURCE!$X$2-LEN(VLOOKUP(A802,SOURCE!C:Q,12,0))),"")&amp;
TEXT(A802,"???0")&amp;IF(VLOOKUP(A802,SOURCE!C:Q,13,0)="","","   "&amp;VLOOKUP(A802,SOURCE!C:Q,13,0)
)))</f>
        <v>#define CHR_o_BREVE                    799</v>
      </c>
    </row>
    <row r="803" spans="1:4">
      <c r="A803">
        <v>800</v>
      </c>
      <c r="B803" t="str">
        <f>VLOOKUP(A803,SOURCE!C:Q,12,0)</f>
        <v>CHR_o_GRAVE</v>
      </c>
      <c r="D803" s="14" t="str">
        <f>IF(A803&lt;0,VLOOKUP(A803,lookups!A$1:B$25,2,0),
IF(OR(ISBLANK(A803),ISNA(B803)),
"",
"#define "&amp;
VLOOKUP(A803,SOURCE!C:Q,12,0)&amp;IF(SOURCE!$X$2-LEN(VLOOKUP(A803,SOURCE!C:Q,12,0))&gt;=0,REPT(" ",SOURCE!$X$2-LEN(VLOOKUP(A803,SOURCE!C:Q,12,0))),"")&amp;
TEXT(A803,"???0")&amp;IF(VLOOKUP(A803,SOURCE!C:Q,13,0)="","","   "&amp;VLOOKUP(A803,SOURCE!C:Q,13,0)
)))</f>
        <v>#define CHR_o_GRAVE                    800</v>
      </c>
    </row>
    <row r="804" spans="1:4">
      <c r="A804">
        <v>801</v>
      </c>
      <c r="B804" t="str">
        <f>VLOOKUP(A804,SOURCE!C:Q,12,0)</f>
        <v>CHR_o_DIARESIS</v>
      </c>
      <c r="D804" s="14" t="str">
        <f>IF(A804&lt;0,VLOOKUP(A804,lookups!A$1:B$25,2,0),
IF(OR(ISBLANK(A804),ISNA(B804)),
"",
"#define "&amp;
VLOOKUP(A804,SOURCE!C:Q,12,0)&amp;IF(SOURCE!$X$2-LEN(VLOOKUP(A804,SOURCE!C:Q,12,0))&gt;=0,REPT(" ",SOURCE!$X$2-LEN(VLOOKUP(A804,SOURCE!C:Q,12,0))),"")&amp;
TEXT(A804,"???0")&amp;IF(VLOOKUP(A804,SOURCE!C:Q,13,0)="","","   "&amp;VLOOKUP(A804,SOURCE!C:Q,13,0)
)))</f>
        <v>#define CHR_o_DIARESIS                 801</v>
      </c>
    </row>
    <row r="805" spans="1:4">
      <c r="A805">
        <v>802</v>
      </c>
      <c r="B805" t="str">
        <f>VLOOKUP(A805,SOURCE!C:Q,12,0)</f>
        <v>CHR_o_TILDE</v>
      </c>
      <c r="D805" s="14" t="str">
        <f>IF(A805&lt;0,VLOOKUP(A805,lookups!A$1:B$25,2,0),
IF(OR(ISBLANK(A805),ISNA(B805)),
"",
"#define "&amp;
VLOOKUP(A805,SOURCE!C:Q,12,0)&amp;IF(SOURCE!$X$2-LEN(VLOOKUP(A805,SOURCE!C:Q,12,0))&gt;=0,REPT(" ",SOURCE!$X$2-LEN(VLOOKUP(A805,SOURCE!C:Q,12,0))),"")&amp;
TEXT(A805,"???0")&amp;IF(VLOOKUP(A805,SOURCE!C:Q,13,0)="","","   "&amp;VLOOKUP(A805,SOURCE!C:Q,13,0)
)))</f>
        <v>#define CHR_o_TILDE                    802</v>
      </c>
    </row>
    <row r="806" spans="1:4">
      <c r="A806">
        <v>803</v>
      </c>
      <c r="B806" t="str">
        <f>VLOOKUP(A806,SOURCE!C:Q,12,0)</f>
        <v>CHR_o_CIRC</v>
      </c>
      <c r="D806" s="14" t="str">
        <f>IF(A806&lt;0,VLOOKUP(A806,lookups!A$1:B$25,2,0),
IF(OR(ISBLANK(A806),ISNA(B806)),
"",
"#define "&amp;
VLOOKUP(A806,SOURCE!C:Q,12,0)&amp;IF(SOURCE!$X$2-LEN(VLOOKUP(A806,SOURCE!C:Q,12,0))&gt;=0,REPT(" ",SOURCE!$X$2-LEN(VLOOKUP(A806,SOURCE!C:Q,12,0))),"")&amp;
TEXT(A806,"???0")&amp;IF(VLOOKUP(A806,SOURCE!C:Q,13,0)="","","   "&amp;VLOOKUP(A806,SOURCE!C:Q,13,0)
)))</f>
        <v>#define CHR_o_CIRC                     803</v>
      </c>
    </row>
    <row r="807" spans="1:4">
      <c r="A807">
        <v>804</v>
      </c>
      <c r="B807" t="str">
        <f>VLOOKUP(A807,SOURCE!C:Q,12,0)</f>
        <v>CHR_o_STROKE</v>
      </c>
      <c r="D807" s="14" t="str">
        <f>IF(A807&lt;0,VLOOKUP(A807,lookups!A$1:B$25,2,0),
IF(OR(ISBLANK(A807),ISNA(B807)),
"",
"#define "&amp;
VLOOKUP(A807,SOURCE!C:Q,12,0)&amp;IF(SOURCE!$X$2-LEN(VLOOKUP(A807,SOURCE!C:Q,12,0))&gt;=0,REPT(" ",SOURCE!$X$2-LEN(VLOOKUP(A807,SOURCE!C:Q,12,0))),"")&amp;
TEXT(A807,"???0")&amp;IF(VLOOKUP(A807,SOURCE!C:Q,13,0)="","","   "&amp;VLOOKUP(A807,SOURCE!C:Q,13,0)
)))</f>
        <v>#define CHR_o_STROKE                   804</v>
      </c>
    </row>
    <row r="808" spans="1:4">
      <c r="A808">
        <v>805</v>
      </c>
      <c r="B808" t="str">
        <f>VLOOKUP(A808,SOURCE!C:Q,12,0)</f>
        <v>CHR_oe</v>
      </c>
      <c r="D808" s="14" t="str">
        <f>IF(A808&lt;0,VLOOKUP(A808,lookups!A$1:B$25,2,0),
IF(OR(ISBLANK(A808),ISNA(B808)),
"",
"#define "&amp;
VLOOKUP(A808,SOURCE!C:Q,12,0)&amp;IF(SOURCE!$X$2-LEN(VLOOKUP(A808,SOURCE!C:Q,12,0))&gt;=0,REPT(" ",SOURCE!$X$2-LEN(VLOOKUP(A808,SOURCE!C:Q,12,0))),"")&amp;
TEXT(A808,"???0")&amp;IF(VLOOKUP(A808,SOURCE!C:Q,13,0)="","","   "&amp;VLOOKUP(A808,SOURCE!C:Q,13,0)
)))</f>
        <v>#define CHR_oe                         805</v>
      </c>
    </row>
    <row r="809" spans="1:4">
      <c r="A809">
        <v>806</v>
      </c>
      <c r="B809" t="str">
        <f>VLOOKUP(A809,SOURCE!C:Q,12,0)</f>
        <v>CHR_r_CARON</v>
      </c>
      <c r="D809" s="14" t="str">
        <f>IF(A809&lt;0,VLOOKUP(A809,lookups!A$1:B$25,2,0),
IF(OR(ISBLANK(A809),ISNA(B809)),
"",
"#define "&amp;
VLOOKUP(A809,SOURCE!C:Q,12,0)&amp;IF(SOURCE!$X$2-LEN(VLOOKUP(A809,SOURCE!C:Q,12,0))&gt;=0,REPT(" ",SOURCE!$X$2-LEN(VLOOKUP(A809,SOURCE!C:Q,12,0))),"")&amp;
TEXT(A809,"???0")&amp;IF(VLOOKUP(A809,SOURCE!C:Q,13,0)="","","   "&amp;VLOOKUP(A809,SOURCE!C:Q,13,0)
)))</f>
        <v>#define CHR_r_CARON                    806</v>
      </c>
    </row>
    <row r="810" spans="1:4">
      <c r="A810">
        <v>807</v>
      </c>
      <c r="B810" t="str">
        <f>VLOOKUP(A810,SOURCE!C:Q,12,0)</f>
        <v>CHR_r_ACUTE</v>
      </c>
      <c r="D810" s="14" t="str">
        <f>IF(A810&lt;0,VLOOKUP(A810,lookups!A$1:B$25,2,0),
IF(OR(ISBLANK(A810),ISNA(B810)),
"",
"#define "&amp;
VLOOKUP(A810,SOURCE!C:Q,12,0)&amp;IF(SOURCE!$X$2-LEN(VLOOKUP(A810,SOURCE!C:Q,12,0))&gt;=0,REPT(" ",SOURCE!$X$2-LEN(VLOOKUP(A810,SOURCE!C:Q,12,0))),"")&amp;
TEXT(A810,"???0")&amp;IF(VLOOKUP(A810,SOURCE!C:Q,13,0)="","","   "&amp;VLOOKUP(A810,SOURCE!C:Q,13,0)
)))</f>
        <v>#define CHR_r_ACUTE                    807</v>
      </c>
    </row>
    <row r="811" spans="1:4">
      <c r="A811">
        <v>808</v>
      </c>
      <c r="B811" t="str">
        <f>VLOOKUP(A811,SOURCE!C:Q,12,0)</f>
        <v>CHR_s_SHARP</v>
      </c>
      <c r="D811" s="14" t="str">
        <f>IF(A811&lt;0,VLOOKUP(A811,lookups!A$1:B$25,2,0),
IF(OR(ISBLANK(A811),ISNA(B811)),
"",
"#define "&amp;
VLOOKUP(A811,SOURCE!C:Q,12,0)&amp;IF(SOURCE!$X$2-LEN(VLOOKUP(A811,SOURCE!C:Q,12,0))&gt;=0,REPT(" ",SOURCE!$X$2-LEN(VLOOKUP(A811,SOURCE!C:Q,12,0))),"")&amp;
TEXT(A811,"???0")&amp;IF(VLOOKUP(A811,SOURCE!C:Q,13,0)="","","   "&amp;VLOOKUP(A811,SOURCE!C:Q,13,0)
)))</f>
        <v>#define CHR_s_SHARP                    808</v>
      </c>
    </row>
    <row r="812" spans="1:4">
      <c r="A812">
        <v>809</v>
      </c>
      <c r="B812" t="str">
        <f>VLOOKUP(A812,SOURCE!C:Q,12,0)</f>
        <v>CHR_s_ACUTE</v>
      </c>
      <c r="D812" s="14" t="str">
        <f>IF(A812&lt;0,VLOOKUP(A812,lookups!A$1:B$25,2,0),
IF(OR(ISBLANK(A812),ISNA(B812)),
"",
"#define "&amp;
VLOOKUP(A812,SOURCE!C:Q,12,0)&amp;IF(SOURCE!$X$2-LEN(VLOOKUP(A812,SOURCE!C:Q,12,0))&gt;=0,REPT(" ",SOURCE!$X$2-LEN(VLOOKUP(A812,SOURCE!C:Q,12,0))),"")&amp;
TEXT(A812,"???0")&amp;IF(VLOOKUP(A812,SOURCE!C:Q,13,0)="","","   "&amp;VLOOKUP(A812,SOURCE!C:Q,13,0)
)))</f>
        <v>#define CHR_s_ACUTE                    809</v>
      </c>
    </row>
    <row r="813" spans="1:4">
      <c r="A813">
        <v>810</v>
      </c>
      <c r="B813" t="str">
        <f>VLOOKUP(A813,SOURCE!C:Q,12,0)</f>
        <v>CHR_s_CARON</v>
      </c>
      <c r="D813" s="14" t="str">
        <f>IF(A813&lt;0,VLOOKUP(A813,lookups!A$1:B$25,2,0),
IF(OR(ISBLANK(A813),ISNA(B813)),
"",
"#define "&amp;
VLOOKUP(A813,SOURCE!C:Q,12,0)&amp;IF(SOURCE!$X$2-LEN(VLOOKUP(A813,SOURCE!C:Q,12,0))&gt;=0,REPT(" ",SOURCE!$X$2-LEN(VLOOKUP(A813,SOURCE!C:Q,12,0))),"")&amp;
TEXT(A813,"???0")&amp;IF(VLOOKUP(A813,SOURCE!C:Q,13,0)="","","   "&amp;VLOOKUP(A813,SOURCE!C:Q,13,0)
)))</f>
        <v>#define CHR_s_CARON                    810</v>
      </c>
    </row>
    <row r="814" spans="1:4">
      <c r="A814">
        <v>811</v>
      </c>
      <c r="B814" t="str">
        <f>VLOOKUP(A814,SOURCE!C:Q,12,0)</f>
        <v>CHR_s_CEDILLA</v>
      </c>
      <c r="D814" s="14" t="str">
        <f>IF(A814&lt;0,VLOOKUP(A814,lookups!A$1:B$25,2,0),
IF(OR(ISBLANK(A814),ISNA(B814)),
"",
"#define "&amp;
VLOOKUP(A814,SOURCE!C:Q,12,0)&amp;IF(SOURCE!$X$2-LEN(VLOOKUP(A814,SOURCE!C:Q,12,0))&gt;=0,REPT(" ",SOURCE!$X$2-LEN(VLOOKUP(A814,SOURCE!C:Q,12,0))),"")&amp;
TEXT(A814,"???0")&amp;IF(VLOOKUP(A814,SOURCE!C:Q,13,0)="","","   "&amp;VLOOKUP(A814,SOURCE!C:Q,13,0)
)))</f>
        <v>#define CHR_s_CEDILLA                  811</v>
      </c>
    </row>
    <row r="815" spans="1:4">
      <c r="A815">
        <v>812</v>
      </c>
      <c r="B815" t="str">
        <f>VLOOKUP(A815,SOURCE!C:Q,12,0)</f>
        <v>CHR_t_APOSTROPHE</v>
      </c>
      <c r="D815" s="14" t="str">
        <f>IF(A815&lt;0,VLOOKUP(A815,lookups!A$1:B$25,2,0),
IF(OR(ISBLANK(A815),ISNA(B815)),
"",
"#define "&amp;
VLOOKUP(A815,SOURCE!C:Q,12,0)&amp;IF(SOURCE!$X$2-LEN(VLOOKUP(A815,SOURCE!C:Q,12,0))&gt;=0,REPT(" ",SOURCE!$X$2-LEN(VLOOKUP(A815,SOURCE!C:Q,12,0))),"")&amp;
TEXT(A815,"???0")&amp;IF(VLOOKUP(A815,SOURCE!C:Q,13,0)="","","   "&amp;VLOOKUP(A815,SOURCE!C:Q,13,0)
)))</f>
        <v>#define CHR_t_APOSTROPHE               812</v>
      </c>
    </row>
    <row r="816" spans="1:4">
      <c r="A816">
        <v>813</v>
      </c>
      <c r="B816" t="str">
        <f>VLOOKUP(A816,SOURCE!C:Q,12,0)</f>
        <v>CHR_t_CEDILLA</v>
      </c>
      <c r="D816" s="14" t="str">
        <f>IF(A816&lt;0,VLOOKUP(A816,lookups!A$1:B$25,2,0),
IF(OR(ISBLANK(A816),ISNA(B816)),
"",
"#define "&amp;
VLOOKUP(A816,SOURCE!C:Q,12,0)&amp;IF(SOURCE!$X$2-LEN(VLOOKUP(A816,SOURCE!C:Q,12,0))&gt;=0,REPT(" ",SOURCE!$X$2-LEN(VLOOKUP(A816,SOURCE!C:Q,12,0))),"")&amp;
TEXT(A816,"???0")&amp;IF(VLOOKUP(A816,SOURCE!C:Q,13,0)="","","   "&amp;VLOOKUP(A816,SOURCE!C:Q,13,0)
)))</f>
        <v>#define CHR_t_CEDILLA                  813</v>
      </c>
    </row>
    <row r="817" spans="1:4">
      <c r="A817">
        <v>814</v>
      </c>
      <c r="B817" t="str">
        <f>VLOOKUP(A817,SOURCE!C:Q,12,0)</f>
        <v>CHR_u_MACRON</v>
      </c>
      <c r="D817" s="14" t="str">
        <f>IF(A817&lt;0,VLOOKUP(A817,lookups!A$1:B$25,2,0),
IF(OR(ISBLANK(A817),ISNA(B817)),
"",
"#define "&amp;
VLOOKUP(A817,SOURCE!C:Q,12,0)&amp;IF(SOURCE!$X$2-LEN(VLOOKUP(A817,SOURCE!C:Q,12,0))&gt;=0,REPT(" ",SOURCE!$X$2-LEN(VLOOKUP(A817,SOURCE!C:Q,12,0))),"")&amp;
TEXT(A817,"???0")&amp;IF(VLOOKUP(A817,SOURCE!C:Q,13,0)="","","   "&amp;VLOOKUP(A817,SOURCE!C:Q,13,0)
)))</f>
        <v>#define CHR_u_MACRON                   814</v>
      </c>
    </row>
    <row r="818" spans="1:4">
      <c r="A818">
        <v>815</v>
      </c>
      <c r="B818" t="str">
        <f>VLOOKUP(A818,SOURCE!C:Q,12,0)</f>
        <v>CHR_u_ACUTE</v>
      </c>
      <c r="D818" s="14" t="str">
        <f>IF(A818&lt;0,VLOOKUP(A818,lookups!A$1:B$25,2,0),
IF(OR(ISBLANK(A818),ISNA(B818)),
"",
"#define "&amp;
VLOOKUP(A818,SOURCE!C:Q,12,0)&amp;IF(SOURCE!$X$2-LEN(VLOOKUP(A818,SOURCE!C:Q,12,0))&gt;=0,REPT(" ",SOURCE!$X$2-LEN(VLOOKUP(A818,SOURCE!C:Q,12,0))),"")&amp;
TEXT(A818,"???0")&amp;IF(VLOOKUP(A818,SOURCE!C:Q,13,0)="","","   "&amp;VLOOKUP(A818,SOURCE!C:Q,13,0)
)))</f>
        <v>#define CHR_u_ACUTE                    815</v>
      </c>
    </row>
    <row r="819" spans="1:4">
      <c r="A819">
        <v>816</v>
      </c>
      <c r="B819" t="str">
        <f>VLOOKUP(A819,SOURCE!C:Q,12,0)</f>
        <v>CHR_u_BREVE</v>
      </c>
      <c r="D819" s="14" t="str">
        <f>IF(A819&lt;0,VLOOKUP(A819,lookups!A$1:B$25,2,0),
IF(OR(ISBLANK(A819),ISNA(B819)),
"",
"#define "&amp;
VLOOKUP(A819,SOURCE!C:Q,12,0)&amp;IF(SOURCE!$X$2-LEN(VLOOKUP(A819,SOURCE!C:Q,12,0))&gt;=0,REPT(" ",SOURCE!$X$2-LEN(VLOOKUP(A819,SOURCE!C:Q,12,0))),"")&amp;
TEXT(A819,"???0")&amp;IF(VLOOKUP(A819,SOURCE!C:Q,13,0)="","","   "&amp;VLOOKUP(A819,SOURCE!C:Q,13,0)
)))</f>
        <v>#define CHR_u_BREVE                    816</v>
      </c>
    </row>
    <row r="820" spans="1:4">
      <c r="A820">
        <v>817</v>
      </c>
      <c r="B820" t="str">
        <f>VLOOKUP(A820,SOURCE!C:Q,12,0)</f>
        <v>CHR_u_GRAVE</v>
      </c>
      <c r="D820" s="14" t="str">
        <f>IF(A820&lt;0,VLOOKUP(A820,lookups!A$1:B$25,2,0),
IF(OR(ISBLANK(A820),ISNA(B820)),
"",
"#define "&amp;
VLOOKUP(A820,SOURCE!C:Q,12,0)&amp;IF(SOURCE!$X$2-LEN(VLOOKUP(A820,SOURCE!C:Q,12,0))&gt;=0,REPT(" ",SOURCE!$X$2-LEN(VLOOKUP(A820,SOURCE!C:Q,12,0))),"")&amp;
TEXT(A820,"???0")&amp;IF(VLOOKUP(A820,SOURCE!C:Q,13,0)="","","   "&amp;VLOOKUP(A820,SOURCE!C:Q,13,0)
)))</f>
        <v>#define CHR_u_GRAVE                    817</v>
      </c>
    </row>
    <row r="821" spans="1:4">
      <c r="A821">
        <v>818</v>
      </c>
      <c r="B821" t="str">
        <f>VLOOKUP(A821,SOURCE!C:Q,12,0)</f>
        <v>CHR_u_DIARESIS</v>
      </c>
      <c r="D821" s="14" t="str">
        <f>IF(A821&lt;0,VLOOKUP(A821,lookups!A$1:B$25,2,0),
IF(OR(ISBLANK(A821),ISNA(B821)),
"",
"#define "&amp;
VLOOKUP(A821,SOURCE!C:Q,12,0)&amp;IF(SOURCE!$X$2-LEN(VLOOKUP(A821,SOURCE!C:Q,12,0))&gt;=0,REPT(" ",SOURCE!$X$2-LEN(VLOOKUP(A821,SOURCE!C:Q,12,0))),"")&amp;
TEXT(A821,"???0")&amp;IF(VLOOKUP(A821,SOURCE!C:Q,13,0)="","","   "&amp;VLOOKUP(A821,SOURCE!C:Q,13,0)
)))</f>
        <v>#define CHR_u_DIARESIS                 818</v>
      </c>
    </row>
    <row r="822" spans="1:4">
      <c r="A822">
        <v>819</v>
      </c>
      <c r="B822" t="str">
        <f>VLOOKUP(A822,SOURCE!C:Q,12,0)</f>
        <v>CHR_u_TILDE</v>
      </c>
      <c r="D822" s="14" t="str">
        <f>IF(A822&lt;0,VLOOKUP(A822,lookups!A$1:B$25,2,0),
IF(OR(ISBLANK(A822),ISNA(B822)),
"",
"#define "&amp;
VLOOKUP(A822,SOURCE!C:Q,12,0)&amp;IF(SOURCE!$X$2-LEN(VLOOKUP(A822,SOURCE!C:Q,12,0))&gt;=0,REPT(" ",SOURCE!$X$2-LEN(VLOOKUP(A822,SOURCE!C:Q,12,0))),"")&amp;
TEXT(A822,"???0")&amp;IF(VLOOKUP(A822,SOURCE!C:Q,13,0)="","","   "&amp;VLOOKUP(A822,SOURCE!C:Q,13,0)
)))</f>
        <v>#define CHR_u_TILDE                    819</v>
      </c>
    </row>
    <row r="823" spans="1:4">
      <c r="A823">
        <v>820</v>
      </c>
      <c r="B823" t="str">
        <f>VLOOKUP(A823,SOURCE!C:Q,12,0)</f>
        <v>CHR_u_CIRC</v>
      </c>
      <c r="D823" s="14" t="str">
        <f>IF(A823&lt;0,VLOOKUP(A823,lookups!A$1:B$25,2,0),
IF(OR(ISBLANK(A823),ISNA(B823)),
"",
"#define "&amp;
VLOOKUP(A823,SOURCE!C:Q,12,0)&amp;IF(SOURCE!$X$2-LEN(VLOOKUP(A823,SOURCE!C:Q,12,0))&gt;=0,REPT(" ",SOURCE!$X$2-LEN(VLOOKUP(A823,SOURCE!C:Q,12,0))),"")&amp;
TEXT(A823,"???0")&amp;IF(VLOOKUP(A823,SOURCE!C:Q,13,0)="","","   "&amp;VLOOKUP(A823,SOURCE!C:Q,13,0)
)))</f>
        <v>#define CHR_u_CIRC                     820</v>
      </c>
    </row>
    <row r="824" spans="1:4">
      <c r="A824">
        <v>821</v>
      </c>
      <c r="B824" t="str">
        <f>VLOOKUP(A824,SOURCE!C:Q,12,0)</f>
        <v>CHR_u_RING</v>
      </c>
      <c r="D824" s="14" t="str">
        <f>IF(A824&lt;0,VLOOKUP(A824,lookups!A$1:B$25,2,0),
IF(OR(ISBLANK(A824),ISNA(B824)),
"",
"#define "&amp;
VLOOKUP(A824,SOURCE!C:Q,12,0)&amp;IF(SOURCE!$X$2-LEN(VLOOKUP(A824,SOURCE!C:Q,12,0))&gt;=0,REPT(" ",SOURCE!$X$2-LEN(VLOOKUP(A824,SOURCE!C:Q,12,0))),"")&amp;
TEXT(A824,"???0")&amp;IF(VLOOKUP(A824,SOURCE!C:Q,13,0)="","","   "&amp;VLOOKUP(A824,SOURCE!C:Q,13,0)
)))</f>
        <v>#define CHR_u_RING                     821</v>
      </c>
    </row>
    <row r="825" spans="1:4">
      <c r="A825">
        <v>822</v>
      </c>
      <c r="B825" t="str">
        <f>VLOOKUP(A825,SOURCE!C:Q,12,0)</f>
        <v>CHR_w_CIRC</v>
      </c>
      <c r="D825" s="14" t="str">
        <f>IF(A825&lt;0,VLOOKUP(A825,lookups!A$1:B$25,2,0),
IF(OR(ISBLANK(A825),ISNA(B825)),
"",
"#define "&amp;
VLOOKUP(A825,SOURCE!C:Q,12,0)&amp;IF(SOURCE!$X$2-LEN(VLOOKUP(A825,SOURCE!C:Q,12,0))&gt;=0,REPT(" ",SOURCE!$X$2-LEN(VLOOKUP(A825,SOURCE!C:Q,12,0))),"")&amp;
TEXT(A825,"???0")&amp;IF(VLOOKUP(A825,SOURCE!C:Q,13,0)="","","   "&amp;VLOOKUP(A825,SOURCE!C:Q,13,0)
)))</f>
        <v>#define CHR_w_CIRC                     822</v>
      </c>
    </row>
    <row r="826" spans="1:4">
      <c r="A826">
        <v>823</v>
      </c>
      <c r="B826" t="str">
        <f>VLOOKUP(A826,SOURCE!C:Q,12,0)</f>
        <v>CHR_x_BAR</v>
      </c>
      <c r="D826" s="14" t="str">
        <f>IF(A826&lt;0,VLOOKUP(A826,lookups!A$1:B$25,2,0),
IF(OR(ISBLANK(A826),ISNA(B826)),
"",
"#define "&amp;
VLOOKUP(A826,SOURCE!C:Q,12,0)&amp;IF(SOURCE!$X$2-LEN(VLOOKUP(A826,SOURCE!C:Q,12,0))&gt;=0,REPT(" ",SOURCE!$X$2-LEN(VLOOKUP(A826,SOURCE!C:Q,12,0))),"")&amp;
TEXT(A826,"???0")&amp;IF(VLOOKUP(A826,SOURCE!C:Q,13,0)="","","   "&amp;VLOOKUP(A826,SOURCE!C:Q,13,0)
)))</f>
        <v>#define CHR_x_BAR                      823</v>
      </c>
    </row>
    <row r="827" spans="1:4">
      <c r="A827">
        <v>824</v>
      </c>
      <c r="B827" t="str">
        <f>VLOOKUP(A827,SOURCE!C:Q,12,0)</f>
        <v>CHR_x_CIRC</v>
      </c>
      <c r="D827" s="14" t="str">
        <f>IF(A827&lt;0,VLOOKUP(A827,lookups!A$1:B$25,2,0),
IF(OR(ISBLANK(A827),ISNA(B827)),
"",
"#define "&amp;
VLOOKUP(A827,SOURCE!C:Q,12,0)&amp;IF(SOURCE!$X$2-LEN(VLOOKUP(A827,SOURCE!C:Q,12,0))&gt;=0,REPT(" ",SOURCE!$X$2-LEN(VLOOKUP(A827,SOURCE!C:Q,12,0))),"")&amp;
TEXT(A827,"???0")&amp;IF(VLOOKUP(A827,SOURCE!C:Q,13,0)="","","   "&amp;VLOOKUP(A827,SOURCE!C:Q,13,0)
)))</f>
        <v>#define CHR_x_CIRC                     824</v>
      </c>
    </row>
    <row r="828" spans="1:4">
      <c r="A828">
        <v>825</v>
      </c>
      <c r="B828" t="str">
        <f>VLOOKUP(A828,SOURCE!C:Q,12,0)</f>
        <v>CHR_y_BAR</v>
      </c>
      <c r="D828" s="14" t="str">
        <f>IF(A828&lt;0,VLOOKUP(A828,lookups!A$1:B$25,2,0),
IF(OR(ISBLANK(A828),ISNA(B828)),
"",
"#define "&amp;
VLOOKUP(A828,SOURCE!C:Q,12,0)&amp;IF(SOURCE!$X$2-LEN(VLOOKUP(A828,SOURCE!C:Q,12,0))&gt;=0,REPT(" ",SOURCE!$X$2-LEN(VLOOKUP(A828,SOURCE!C:Q,12,0))),"")&amp;
TEXT(A828,"???0")&amp;IF(VLOOKUP(A828,SOURCE!C:Q,13,0)="","","   "&amp;VLOOKUP(A828,SOURCE!C:Q,13,0)
)))</f>
        <v>#define CHR_y_BAR                      825</v>
      </c>
    </row>
    <row r="829" spans="1:4">
      <c r="A829">
        <v>826</v>
      </c>
      <c r="B829" t="str">
        <f>VLOOKUP(A829,SOURCE!C:Q,12,0)</f>
        <v>CHR_y_CIRC</v>
      </c>
      <c r="D829" s="14" t="str">
        <f>IF(A829&lt;0,VLOOKUP(A829,lookups!A$1:B$25,2,0),
IF(OR(ISBLANK(A829),ISNA(B829)),
"",
"#define "&amp;
VLOOKUP(A829,SOURCE!C:Q,12,0)&amp;IF(SOURCE!$X$2-LEN(VLOOKUP(A829,SOURCE!C:Q,12,0))&gt;=0,REPT(" ",SOURCE!$X$2-LEN(VLOOKUP(A829,SOURCE!C:Q,12,0))),"")&amp;
TEXT(A829,"???0")&amp;IF(VLOOKUP(A829,SOURCE!C:Q,13,0)="","","   "&amp;VLOOKUP(A829,SOURCE!C:Q,13,0)
)))</f>
        <v>#define CHR_y_CIRC                     826</v>
      </c>
    </row>
    <row r="830" spans="1:4">
      <c r="A830">
        <v>827</v>
      </c>
      <c r="B830" t="str">
        <f>VLOOKUP(A830,SOURCE!C:Q,12,0)</f>
        <v>CHR_y_ACUTE</v>
      </c>
      <c r="D830" s="14" t="str">
        <f>IF(A830&lt;0,VLOOKUP(A830,lookups!A$1:B$25,2,0),
IF(OR(ISBLANK(A830),ISNA(B830)),
"",
"#define "&amp;
VLOOKUP(A830,SOURCE!C:Q,12,0)&amp;IF(SOURCE!$X$2-LEN(VLOOKUP(A830,SOURCE!C:Q,12,0))&gt;=0,REPT(" ",SOURCE!$X$2-LEN(VLOOKUP(A830,SOURCE!C:Q,12,0))),"")&amp;
TEXT(A830,"???0")&amp;IF(VLOOKUP(A830,SOURCE!C:Q,13,0)="","","   "&amp;VLOOKUP(A830,SOURCE!C:Q,13,0)
)))</f>
        <v>#define CHR_y_ACUTE                    827</v>
      </c>
    </row>
    <row r="831" spans="1:4">
      <c r="A831">
        <v>828</v>
      </c>
      <c r="B831" t="str">
        <f>VLOOKUP(A831,SOURCE!C:Q,12,0)</f>
        <v>CHR_y_DIARESIS</v>
      </c>
      <c r="D831" s="14" t="str">
        <f>IF(A831&lt;0,VLOOKUP(A831,lookups!A$1:B$25,2,0),
IF(OR(ISBLANK(A831),ISNA(B831)),
"",
"#define "&amp;
VLOOKUP(A831,SOURCE!C:Q,12,0)&amp;IF(SOURCE!$X$2-LEN(VLOOKUP(A831,SOURCE!C:Q,12,0))&gt;=0,REPT(" ",SOURCE!$X$2-LEN(VLOOKUP(A831,SOURCE!C:Q,12,0))),"")&amp;
TEXT(A831,"???0")&amp;IF(VLOOKUP(A831,SOURCE!C:Q,13,0)="","","   "&amp;VLOOKUP(A831,SOURCE!C:Q,13,0)
)))</f>
        <v>#define CHR_y_DIARESIS                 828</v>
      </c>
    </row>
    <row r="832" spans="1:4">
      <c r="A832">
        <v>829</v>
      </c>
      <c r="B832" t="str">
        <f>VLOOKUP(A832,SOURCE!C:Q,12,0)</f>
        <v>CHR_z_ACUTE</v>
      </c>
      <c r="D832" s="14" t="str">
        <f>IF(A832&lt;0,VLOOKUP(A832,lookups!A$1:B$25,2,0),
IF(OR(ISBLANK(A832),ISNA(B832)),
"",
"#define "&amp;
VLOOKUP(A832,SOURCE!C:Q,12,0)&amp;IF(SOURCE!$X$2-LEN(VLOOKUP(A832,SOURCE!C:Q,12,0))&gt;=0,REPT(" ",SOURCE!$X$2-LEN(VLOOKUP(A832,SOURCE!C:Q,12,0))),"")&amp;
TEXT(A832,"???0")&amp;IF(VLOOKUP(A832,SOURCE!C:Q,13,0)="","","   "&amp;VLOOKUP(A832,SOURCE!C:Q,13,0)
)))</f>
        <v>#define CHR_z_ACUTE                    829</v>
      </c>
    </row>
    <row r="833" spans="1:4">
      <c r="A833">
        <v>830</v>
      </c>
      <c r="B833" t="str">
        <f>VLOOKUP(A833,SOURCE!C:Q,12,0)</f>
        <v>CHR_z_CARON</v>
      </c>
      <c r="D833" s="14" t="str">
        <f>IF(A833&lt;0,VLOOKUP(A833,lookups!A$1:B$25,2,0),
IF(OR(ISBLANK(A833),ISNA(B833)),
"",
"#define "&amp;
VLOOKUP(A833,SOURCE!C:Q,12,0)&amp;IF(SOURCE!$X$2-LEN(VLOOKUP(A833,SOURCE!C:Q,12,0))&gt;=0,REPT(" ",SOURCE!$X$2-LEN(VLOOKUP(A833,SOURCE!C:Q,12,0))),"")&amp;
TEXT(A833,"???0")&amp;IF(VLOOKUP(A833,SOURCE!C:Q,13,0)="","","   "&amp;VLOOKUP(A833,SOURCE!C:Q,13,0)
)))</f>
        <v>#define CHR_z_CARON                    830</v>
      </c>
    </row>
    <row r="834" spans="1:4">
      <c r="A834">
        <v>831</v>
      </c>
      <c r="B834" t="str">
        <f>VLOOKUP(A834,SOURCE!C:Q,12,0)</f>
        <v>CHR_z_DOT</v>
      </c>
      <c r="D834" s="14" t="str">
        <f>IF(A834&lt;0,VLOOKUP(A834,lookups!A$1:B$25,2,0),
IF(OR(ISBLANK(A834),ISNA(B834)),
"",
"#define "&amp;
VLOOKUP(A834,SOURCE!C:Q,12,0)&amp;IF(SOURCE!$X$2-LEN(VLOOKUP(A834,SOURCE!C:Q,12,0))&gt;=0,REPT(" ",SOURCE!$X$2-LEN(VLOOKUP(A834,SOURCE!C:Q,12,0))),"")&amp;
TEXT(A834,"???0")&amp;IF(VLOOKUP(A834,SOURCE!C:Q,13,0)="","","   "&amp;VLOOKUP(A834,SOURCE!C:Q,13,0)
)))</f>
        <v>#define CHR_z_DOT                      831</v>
      </c>
    </row>
    <row r="835" spans="1:4">
      <c r="A835">
        <v>832</v>
      </c>
      <c r="B835" t="e">
        <f>VLOOKUP(A835,SOURCE!C:Q,12,0)</f>
        <v>#N/A</v>
      </c>
      <c r="D835" s="14" t="str">
        <f>IF(A835&lt;0,VLOOKUP(A835,lookups!A$1:B$25,2,0),
IF(OR(ISBLANK(A835),ISNA(B835)),
"",
"#define "&amp;
VLOOKUP(A835,SOURCE!C:Q,12,0)&amp;IF(SOURCE!$X$2-LEN(VLOOKUP(A835,SOURCE!C:Q,12,0))&gt;=0,REPT(" ",SOURCE!$X$2-LEN(VLOOKUP(A835,SOURCE!C:Q,12,0))),"")&amp;
TEXT(A835,"???0")&amp;IF(VLOOKUP(A835,SOURCE!C:Q,13,0)="","","   "&amp;VLOOKUP(A835,SOURCE!C:Q,13,0)
)))</f>
        <v/>
      </c>
    </row>
    <row r="836" spans="1:4">
      <c r="A836">
        <v>833</v>
      </c>
      <c r="B836" t="e">
        <f>VLOOKUP(A836,SOURCE!C:Q,12,0)</f>
        <v>#N/A</v>
      </c>
      <c r="D836" s="14" t="str">
        <f>IF(A836&lt;0,VLOOKUP(A836,lookups!A$1:B$25,2,0),
IF(OR(ISBLANK(A836),ISNA(B836)),
"",
"#define "&amp;
VLOOKUP(A836,SOURCE!C:Q,12,0)&amp;IF(SOURCE!$X$2-LEN(VLOOKUP(A836,SOURCE!C:Q,12,0))&gt;=0,REPT(" ",SOURCE!$X$2-LEN(VLOOKUP(A836,SOURCE!C:Q,12,0))),"")&amp;
TEXT(A836,"???0")&amp;IF(VLOOKUP(A836,SOURCE!C:Q,13,0)="","","   "&amp;VLOOKUP(A836,SOURCE!C:Q,13,0)
)))</f>
        <v/>
      </c>
    </row>
    <row r="837" spans="1:4">
      <c r="A837">
        <v>834</v>
      </c>
      <c r="B837" t="e">
        <f>VLOOKUP(A837,SOURCE!C:Q,12,0)</f>
        <v>#N/A</v>
      </c>
      <c r="D837" s="14" t="str">
        <f>IF(A837&lt;0,VLOOKUP(A837,lookups!A$1:B$25,2,0),
IF(OR(ISBLANK(A837),ISNA(B837)),
"",
"#define "&amp;
VLOOKUP(A837,SOURCE!C:Q,12,0)&amp;IF(SOURCE!$X$2-LEN(VLOOKUP(A837,SOURCE!C:Q,12,0))&gt;=0,REPT(" ",SOURCE!$X$2-LEN(VLOOKUP(A837,SOURCE!C:Q,12,0))),"")&amp;
TEXT(A837,"???0")&amp;IF(VLOOKUP(A837,SOURCE!C:Q,13,0)="","","   "&amp;VLOOKUP(A837,SOURCE!C:Q,13,0)
)))</f>
        <v/>
      </c>
    </row>
    <row r="838" spans="1:4">
      <c r="A838">
        <v>835</v>
      </c>
      <c r="B838" t="e">
        <f>VLOOKUP(A838,SOURCE!C:Q,12,0)</f>
        <v>#N/A</v>
      </c>
      <c r="D838" s="14" t="str">
        <f>IF(A838&lt;0,VLOOKUP(A838,lookups!A$1:B$25,2,0),
IF(OR(ISBLANK(A838),ISNA(B838)),
"",
"#define "&amp;
VLOOKUP(A838,SOURCE!C:Q,12,0)&amp;IF(SOURCE!$X$2-LEN(VLOOKUP(A838,SOURCE!C:Q,12,0))&gt;=0,REPT(" ",SOURCE!$X$2-LEN(VLOOKUP(A838,SOURCE!C:Q,12,0))),"")&amp;
TEXT(A838,"???0")&amp;IF(VLOOKUP(A838,SOURCE!C:Q,13,0)="","","   "&amp;VLOOKUP(A838,SOURCE!C:Q,13,0)
)))</f>
        <v/>
      </c>
    </row>
    <row r="839" spans="1:4">
      <c r="A839">
        <v>836</v>
      </c>
      <c r="B839" t="e">
        <f>VLOOKUP(A839,SOURCE!C:Q,12,0)</f>
        <v>#N/A</v>
      </c>
      <c r="D839" s="14" t="str">
        <f>IF(A839&lt;0,VLOOKUP(A839,lookups!A$1:B$25,2,0),
IF(OR(ISBLANK(A839),ISNA(B839)),
"",
"#define "&amp;
VLOOKUP(A839,SOURCE!C:Q,12,0)&amp;IF(SOURCE!$X$2-LEN(VLOOKUP(A839,SOURCE!C:Q,12,0))&gt;=0,REPT(" ",SOURCE!$X$2-LEN(VLOOKUP(A839,SOURCE!C:Q,12,0))),"")&amp;
TEXT(A839,"???0")&amp;IF(VLOOKUP(A839,SOURCE!C:Q,13,0)="","","   "&amp;VLOOKUP(A839,SOURCE!C:Q,13,0)
)))</f>
        <v/>
      </c>
    </row>
    <row r="840" spans="1:4">
      <c r="A840">
        <v>837</v>
      </c>
      <c r="B840" t="e">
        <f>VLOOKUP(A840,SOURCE!C:Q,12,0)</f>
        <v>#N/A</v>
      </c>
      <c r="D840" s="14" t="str">
        <f>IF(A840&lt;0,VLOOKUP(A840,lookups!A$1:B$25,2,0),
IF(OR(ISBLANK(A840),ISNA(B840)),
"",
"#define "&amp;
VLOOKUP(A840,SOURCE!C:Q,12,0)&amp;IF(SOURCE!$X$2-LEN(VLOOKUP(A840,SOURCE!C:Q,12,0))&gt;=0,REPT(" ",SOURCE!$X$2-LEN(VLOOKUP(A840,SOURCE!C:Q,12,0))),"")&amp;
TEXT(A840,"???0")&amp;IF(VLOOKUP(A840,SOURCE!C:Q,13,0)="","","   "&amp;VLOOKUP(A840,SOURCE!C:Q,13,0)
)))</f>
        <v/>
      </c>
    </row>
    <row r="841" spans="1:4">
      <c r="B841" t="str">
        <f>VLOOKUP(A841,SOURCE!C:Q,12,0)</f>
        <v>ITM_NULL</v>
      </c>
      <c r="D841" s="14" t="str">
        <f>IF(A841&lt;0,VLOOKUP(A841,lookups!A$1:B$25,2,0),
IF(OR(ISBLANK(A841),ISNA(B841)),
"",
"#define "&amp;
VLOOKUP(A841,SOURCE!C:Q,12,0)&amp;IF(SOURCE!$X$2-LEN(VLOOKUP(A841,SOURCE!C:Q,12,0))&gt;=0,REPT(" ",SOURCE!$X$2-LEN(VLOOKUP(A841,SOURCE!C:Q,12,0))),"")&amp;
TEXT(A841,"???0")&amp;IF(VLOOKUP(A841,SOURCE!C:Q,13,0)="","","   "&amp;VLOOKUP(A841,SOURCE!C:Q,13,0)
)))</f>
        <v/>
      </c>
    </row>
    <row r="842" spans="1:4">
      <c r="A842">
        <v>838</v>
      </c>
      <c r="B842" t="str">
        <f>VLOOKUP(A842,SOURCE!C:Q,12,0)</f>
        <v>CHR_SUB_alpha</v>
      </c>
      <c r="D842" s="14" t="str">
        <f>IF(A842&lt;0,VLOOKUP(A842,lookups!A$1:B$25,2,0),
IF(OR(ISBLANK(A842),ISNA(B842)),
"",
"#define "&amp;
VLOOKUP(A842,SOURCE!C:Q,12,0)&amp;IF(SOURCE!$X$2-LEN(VLOOKUP(A842,SOURCE!C:Q,12,0))&gt;=0,REPT(" ",SOURCE!$X$2-LEN(VLOOKUP(A842,SOURCE!C:Q,12,0))),"")&amp;
TEXT(A842,"???0")&amp;IF(VLOOKUP(A842,SOURCE!C:Q,13,0)="","","   "&amp;VLOOKUP(A842,SOURCE!C:Q,13,0)
)))</f>
        <v>#define CHR_SUB_alpha                  838</v>
      </c>
    </row>
    <row r="843" spans="1:4">
      <c r="A843">
        <v>839</v>
      </c>
      <c r="B843" t="str">
        <f>VLOOKUP(A843,SOURCE!C:Q,12,0)</f>
        <v>CHR_SUB_delta</v>
      </c>
      <c r="D843" s="14" t="str">
        <f>IF(A843&lt;0,VLOOKUP(A843,lookups!A$1:B$25,2,0),
IF(OR(ISBLANK(A843),ISNA(B843)),
"",
"#define "&amp;
VLOOKUP(A843,SOURCE!C:Q,12,0)&amp;IF(SOURCE!$X$2-LEN(VLOOKUP(A843,SOURCE!C:Q,12,0))&gt;=0,REPT(" ",SOURCE!$X$2-LEN(VLOOKUP(A843,SOURCE!C:Q,12,0))),"")&amp;
TEXT(A843,"???0")&amp;IF(VLOOKUP(A843,SOURCE!C:Q,13,0)="","","   "&amp;VLOOKUP(A843,SOURCE!C:Q,13,0)
)))</f>
        <v>#define CHR_SUB_delta                  839</v>
      </c>
    </row>
    <row r="844" spans="1:4">
      <c r="A844">
        <v>840</v>
      </c>
      <c r="B844" t="str">
        <f>VLOOKUP(A844,SOURCE!C:Q,12,0)</f>
        <v>CHR_SUB_mu</v>
      </c>
      <c r="D844" s="14" t="str">
        <f>IF(A844&lt;0,VLOOKUP(A844,lookups!A$1:B$25,2,0),
IF(OR(ISBLANK(A844),ISNA(B844)),
"",
"#define "&amp;
VLOOKUP(A844,SOURCE!C:Q,12,0)&amp;IF(SOURCE!$X$2-LEN(VLOOKUP(A844,SOURCE!C:Q,12,0))&gt;=0,REPT(" ",SOURCE!$X$2-LEN(VLOOKUP(A844,SOURCE!C:Q,12,0))),"")&amp;
TEXT(A844,"???0")&amp;IF(VLOOKUP(A844,SOURCE!C:Q,13,0)="","","   "&amp;VLOOKUP(A844,SOURCE!C:Q,13,0)
)))</f>
        <v>#define CHR_SUB_mu                     840</v>
      </c>
    </row>
    <row r="845" spans="1:4">
      <c r="A845">
        <v>841</v>
      </c>
      <c r="B845" t="str">
        <f>VLOOKUP(A845,SOURCE!C:Q,12,0)</f>
        <v>CHR_SUB_SUN</v>
      </c>
      <c r="D845" s="14" t="str">
        <f>IF(A845&lt;0,VLOOKUP(A845,lookups!A$1:B$25,2,0),
IF(OR(ISBLANK(A845),ISNA(B845)),
"",
"#define "&amp;
VLOOKUP(A845,SOURCE!C:Q,12,0)&amp;IF(SOURCE!$X$2-LEN(VLOOKUP(A845,SOURCE!C:Q,12,0))&gt;=0,REPT(" ",SOURCE!$X$2-LEN(VLOOKUP(A845,SOURCE!C:Q,12,0))),"")&amp;
TEXT(A845,"???0")&amp;IF(VLOOKUP(A845,SOURCE!C:Q,13,0)="","","   "&amp;VLOOKUP(A845,SOURCE!C:Q,13,0)
)))</f>
        <v>#define CHR_SUB_SUN                    841</v>
      </c>
    </row>
    <row r="846" spans="1:4">
      <c r="A846">
        <v>842</v>
      </c>
      <c r="B846" t="str">
        <f>VLOOKUP(A846,SOURCE!C:Q,12,0)</f>
        <v>CHR_SUB_SUN_b</v>
      </c>
      <c r="D846" s="14" t="str">
        <f>IF(A846&lt;0,VLOOKUP(A846,lookups!A$1:B$25,2,0),
IF(OR(ISBLANK(A846),ISNA(B846)),
"",
"#define "&amp;
VLOOKUP(A846,SOURCE!C:Q,12,0)&amp;IF(SOURCE!$X$2-LEN(VLOOKUP(A846,SOURCE!C:Q,12,0))&gt;=0,REPT(" ",SOURCE!$X$2-LEN(VLOOKUP(A846,SOURCE!C:Q,12,0))),"")&amp;
TEXT(A846,"???0")&amp;IF(VLOOKUP(A846,SOURCE!C:Q,13,0)="","","   "&amp;VLOOKUP(A846,SOURCE!C:Q,13,0)
)))</f>
        <v>#define CHR_SUB_SUN_b                  842</v>
      </c>
    </row>
    <row r="847" spans="1:4">
      <c r="A847">
        <v>843</v>
      </c>
      <c r="B847" t="str">
        <f>VLOOKUP(A847,SOURCE!C:Q,12,0)</f>
        <v>CHR_SUB_EARTH</v>
      </c>
      <c r="D847" s="14" t="str">
        <f>IF(A847&lt;0,VLOOKUP(A847,lookups!A$1:B$25,2,0),
IF(OR(ISBLANK(A847),ISNA(B847)),
"",
"#define "&amp;
VLOOKUP(A847,SOURCE!C:Q,12,0)&amp;IF(SOURCE!$X$2-LEN(VLOOKUP(A847,SOURCE!C:Q,12,0))&gt;=0,REPT(" ",SOURCE!$X$2-LEN(VLOOKUP(A847,SOURCE!C:Q,12,0))),"")&amp;
TEXT(A847,"???0")&amp;IF(VLOOKUP(A847,SOURCE!C:Q,13,0)="","","   "&amp;VLOOKUP(A847,SOURCE!C:Q,13,0)
)))</f>
        <v>#define CHR_SUB_EARTH                  843</v>
      </c>
    </row>
    <row r="848" spans="1:4">
      <c r="A848">
        <v>844</v>
      </c>
      <c r="B848" t="str">
        <f>VLOOKUP(A848,SOURCE!C:Q,12,0)</f>
        <v>CHR_SUB_EARTH_b</v>
      </c>
      <c r="D848" s="14" t="str">
        <f>IF(A848&lt;0,VLOOKUP(A848,lookups!A$1:B$25,2,0),
IF(OR(ISBLANK(A848),ISNA(B848)),
"",
"#define "&amp;
VLOOKUP(A848,SOURCE!C:Q,12,0)&amp;IF(SOURCE!$X$2-LEN(VLOOKUP(A848,SOURCE!C:Q,12,0))&gt;=0,REPT(" ",SOURCE!$X$2-LEN(VLOOKUP(A848,SOURCE!C:Q,12,0))),"")&amp;
TEXT(A848,"???0")&amp;IF(VLOOKUP(A848,SOURCE!C:Q,13,0)="","","   "&amp;VLOOKUP(A848,SOURCE!C:Q,13,0)
)))</f>
        <v>#define CHR_SUB_EARTH_b                844</v>
      </c>
    </row>
    <row r="849" spans="1:4">
      <c r="A849">
        <v>845</v>
      </c>
      <c r="B849" t="str">
        <f>VLOOKUP(A849,SOURCE!C:Q,12,0)</f>
        <v>CHR_SUB_PLUS</v>
      </c>
      <c r="D849" s="14" t="str">
        <f>IF(A849&lt;0,VLOOKUP(A849,lookups!A$1:B$25,2,0),
IF(OR(ISBLANK(A849),ISNA(B849)),
"",
"#define "&amp;
VLOOKUP(A849,SOURCE!C:Q,12,0)&amp;IF(SOURCE!$X$2-LEN(VLOOKUP(A849,SOURCE!C:Q,12,0))&gt;=0,REPT(" ",SOURCE!$X$2-LEN(VLOOKUP(A849,SOURCE!C:Q,12,0))),"")&amp;
TEXT(A849,"???0")&amp;IF(VLOOKUP(A849,SOURCE!C:Q,13,0)="","","   "&amp;VLOOKUP(A849,SOURCE!C:Q,13,0)
)))</f>
        <v>#define CHR_SUB_PLUS                   845</v>
      </c>
    </row>
    <row r="850" spans="1:4">
      <c r="A850">
        <v>846</v>
      </c>
      <c r="B850" t="str">
        <f>VLOOKUP(A850,SOURCE!C:Q,12,0)</f>
        <v>CHR_SUB_MINUS</v>
      </c>
      <c r="D850" s="14" t="str">
        <f>IF(A850&lt;0,VLOOKUP(A850,lookups!A$1:B$25,2,0),
IF(OR(ISBLANK(A850),ISNA(B850)),
"",
"#define "&amp;
VLOOKUP(A850,SOURCE!C:Q,12,0)&amp;IF(SOURCE!$X$2-LEN(VLOOKUP(A850,SOURCE!C:Q,12,0))&gt;=0,REPT(" ",SOURCE!$X$2-LEN(VLOOKUP(A850,SOURCE!C:Q,12,0))),"")&amp;
TEXT(A850,"???0")&amp;IF(VLOOKUP(A850,SOURCE!C:Q,13,0)="","","   "&amp;VLOOKUP(A850,SOURCE!C:Q,13,0)
)))</f>
        <v>#define CHR_SUB_MINUS                  846</v>
      </c>
    </row>
    <row r="851" spans="1:4">
      <c r="A851">
        <v>847</v>
      </c>
      <c r="B851" t="str">
        <f>VLOOKUP(A851,SOURCE!C:Q,12,0)</f>
        <v>CHR_SUB_INFINITY</v>
      </c>
      <c r="D851" s="14" t="str">
        <f>IF(A851&lt;0,VLOOKUP(A851,lookups!A$1:B$25,2,0),
IF(OR(ISBLANK(A851),ISNA(B851)),
"",
"#define "&amp;
VLOOKUP(A851,SOURCE!C:Q,12,0)&amp;IF(SOURCE!$X$2-LEN(VLOOKUP(A851,SOURCE!C:Q,12,0))&gt;=0,REPT(" ",SOURCE!$X$2-LEN(VLOOKUP(A851,SOURCE!C:Q,12,0))),"")&amp;
TEXT(A851,"???0")&amp;IF(VLOOKUP(A851,SOURCE!C:Q,13,0)="","","   "&amp;VLOOKUP(A851,SOURCE!C:Q,13,0)
)))</f>
        <v>#define CHR_SUB_INFINITY               847</v>
      </c>
    </row>
    <row r="852" spans="1:4">
      <c r="A852">
        <v>848</v>
      </c>
      <c r="B852" t="str">
        <f>VLOOKUP(A852,SOURCE!C:Q,12,0)</f>
        <v>CHR_SUB_0</v>
      </c>
      <c r="D852" s="14" t="str">
        <f>IF(A852&lt;0,VLOOKUP(A852,lookups!A$1:B$25,2,0),
IF(OR(ISBLANK(A852),ISNA(B852)),
"",
"#define "&amp;
VLOOKUP(A852,SOURCE!C:Q,12,0)&amp;IF(SOURCE!$X$2-LEN(VLOOKUP(A852,SOURCE!C:Q,12,0))&gt;=0,REPT(" ",SOURCE!$X$2-LEN(VLOOKUP(A852,SOURCE!C:Q,12,0))),"")&amp;
TEXT(A852,"???0")&amp;IF(VLOOKUP(A852,SOURCE!C:Q,13,0)="","","   "&amp;VLOOKUP(A852,SOURCE!C:Q,13,0)
)))</f>
        <v>#define CHR_SUB_0                      848</v>
      </c>
    </row>
    <row r="853" spans="1:4">
      <c r="A853">
        <v>849</v>
      </c>
      <c r="B853" t="str">
        <f>VLOOKUP(A853,SOURCE!C:Q,12,0)</f>
        <v>CHR_SUB_1</v>
      </c>
      <c r="D853" s="14" t="str">
        <f>IF(A853&lt;0,VLOOKUP(A853,lookups!A$1:B$25,2,0),
IF(OR(ISBLANK(A853),ISNA(B853)),
"",
"#define "&amp;
VLOOKUP(A853,SOURCE!C:Q,12,0)&amp;IF(SOURCE!$X$2-LEN(VLOOKUP(A853,SOURCE!C:Q,12,0))&gt;=0,REPT(" ",SOURCE!$X$2-LEN(VLOOKUP(A853,SOURCE!C:Q,12,0))),"")&amp;
TEXT(A853,"???0")&amp;IF(VLOOKUP(A853,SOURCE!C:Q,13,0)="","","   "&amp;VLOOKUP(A853,SOURCE!C:Q,13,0)
)))</f>
        <v>#define CHR_SUB_1                      849</v>
      </c>
    </row>
    <row r="854" spans="1:4">
      <c r="A854">
        <v>850</v>
      </c>
      <c r="B854" t="str">
        <f>VLOOKUP(A854,SOURCE!C:Q,12,0)</f>
        <v>CHR_SUB_2</v>
      </c>
      <c r="D854" s="14" t="str">
        <f>IF(A854&lt;0,VLOOKUP(A854,lookups!A$1:B$25,2,0),
IF(OR(ISBLANK(A854),ISNA(B854)),
"",
"#define "&amp;
VLOOKUP(A854,SOURCE!C:Q,12,0)&amp;IF(SOURCE!$X$2-LEN(VLOOKUP(A854,SOURCE!C:Q,12,0))&gt;=0,REPT(" ",SOURCE!$X$2-LEN(VLOOKUP(A854,SOURCE!C:Q,12,0))),"")&amp;
TEXT(A854,"???0")&amp;IF(VLOOKUP(A854,SOURCE!C:Q,13,0)="","","   "&amp;VLOOKUP(A854,SOURCE!C:Q,13,0)
)))</f>
        <v>#define CHR_SUB_2                      850</v>
      </c>
    </row>
    <row r="855" spans="1:4">
      <c r="A855">
        <v>851</v>
      </c>
      <c r="B855" t="str">
        <f>VLOOKUP(A855,SOURCE!C:Q,12,0)</f>
        <v>CHR_SUB_3</v>
      </c>
      <c r="D855" s="14" t="str">
        <f>IF(A855&lt;0,VLOOKUP(A855,lookups!A$1:B$25,2,0),
IF(OR(ISBLANK(A855),ISNA(B855)),
"",
"#define "&amp;
VLOOKUP(A855,SOURCE!C:Q,12,0)&amp;IF(SOURCE!$X$2-LEN(VLOOKUP(A855,SOURCE!C:Q,12,0))&gt;=0,REPT(" ",SOURCE!$X$2-LEN(VLOOKUP(A855,SOURCE!C:Q,12,0))),"")&amp;
TEXT(A855,"???0")&amp;IF(VLOOKUP(A855,SOURCE!C:Q,13,0)="","","   "&amp;VLOOKUP(A855,SOURCE!C:Q,13,0)
)))</f>
        <v>#define CHR_SUB_3                      851</v>
      </c>
    </row>
    <row r="856" spans="1:4">
      <c r="A856">
        <v>852</v>
      </c>
      <c r="B856" t="str">
        <f>VLOOKUP(A856,SOURCE!C:Q,12,0)</f>
        <v>CHR_SUB_4</v>
      </c>
      <c r="D856" s="14" t="str">
        <f>IF(A856&lt;0,VLOOKUP(A856,lookups!A$1:B$25,2,0),
IF(OR(ISBLANK(A856),ISNA(B856)),
"",
"#define "&amp;
VLOOKUP(A856,SOURCE!C:Q,12,0)&amp;IF(SOURCE!$X$2-LEN(VLOOKUP(A856,SOURCE!C:Q,12,0))&gt;=0,REPT(" ",SOURCE!$X$2-LEN(VLOOKUP(A856,SOURCE!C:Q,12,0))),"")&amp;
TEXT(A856,"???0")&amp;IF(VLOOKUP(A856,SOURCE!C:Q,13,0)="","","   "&amp;VLOOKUP(A856,SOURCE!C:Q,13,0)
)))</f>
        <v>#define CHR_SUB_4                      852</v>
      </c>
    </row>
    <row r="857" spans="1:4">
      <c r="A857">
        <v>853</v>
      </c>
      <c r="B857" t="str">
        <f>VLOOKUP(A857,SOURCE!C:Q,12,0)</f>
        <v>CHR_SUB_5</v>
      </c>
      <c r="D857" s="14" t="str">
        <f>IF(A857&lt;0,VLOOKUP(A857,lookups!A$1:B$25,2,0),
IF(OR(ISBLANK(A857),ISNA(B857)),
"",
"#define "&amp;
VLOOKUP(A857,SOURCE!C:Q,12,0)&amp;IF(SOURCE!$X$2-LEN(VLOOKUP(A857,SOURCE!C:Q,12,0))&gt;=0,REPT(" ",SOURCE!$X$2-LEN(VLOOKUP(A857,SOURCE!C:Q,12,0))),"")&amp;
TEXT(A857,"???0")&amp;IF(VLOOKUP(A857,SOURCE!C:Q,13,0)="","","   "&amp;VLOOKUP(A857,SOURCE!C:Q,13,0)
)))</f>
        <v>#define CHR_SUB_5                      853</v>
      </c>
    </row>
    <row r="858" spans="1:4">
      <c r="A858">
        <v>854</v>
      </c>
      <c r="B858" t="str">
        <f>VLOOKUP(A858,SOURCE!C:Q,12,0)</f>
        <v>CHR_SUB_6</v>
      </c>
      <c r="D858" s="14" t="str">
        <f>IF(A858&lt;0,VLOOKUP(A858,lookups!A$1:B$25,2,0),
IF(OR(ISBLANK(A858),ISNA(B858)),
"",
"#define "&amp;
VLOOKUP(A858,SOURCE!C:Q,12,0)&amp;IF(SOURCE!$X$2-LEN(VLOOKUP(A858,SOURCE!C:Q,12,0))&gt;=0,REPT(" ",SOURCE!$X$2-LEN(VLOOKUP(A858,SOURCE!C:Q,12,0))),"")&amp;
TEXT(A858,"???0")&amp;IF(VLOOKUP(A858,SOURCE!C:Q,13,0)="","","   "&amp;VLOOKUP(A858,SOURCE!C:Q,13,0)
)))</f>
        <v>#define CHR_SUB_6                      854</v>
      </c>
    </row>
    <row r="859" spans="1:4">
      <c r="A859">
        <v>855</v>
      </c>
      <c r="B859" t="str">
        <f>VLOOKUP(A859,SOURCE!C:Q,12,0)</f>
        <v>CHR_SUB_7</v>
      </c>
      <c r="D859" s="14" t="str">
        <f>IF(A859&lt;0,VLOOKUP(A859,lookups!A$1:B$25,2,0),
IF(OR(ISBLANK(A859),ISNA(B859)),
"",
"#define "&amp;
VLOOKUP(A859,SOURCE!C:Q,12,0)&amp;IF(SOURCE!$X$2-LEN(VLOOKUP(A859,SOURCE!C:Q,12,0))&gt;=0,REPT(" ",SOURCE!$X$2-LEN(VLOOKUP(A859,SOURCE!C:Q,12,0))),"")&amp;
TEXT(A859,"???0")&amp;IF(VLOOKUP(A859,SOURCE!C:Q,13,0)="","","   "&amp;VLOOKUP(A859,SOURCE!C:Q,13,0)
)))</f>
        <v>#define CHR_SUB_7                      855</v>
      </c>
    </row>
    <row r="860" spans="1:4">
      <c r="A860">
        <v>856</v>
      </c>
      <c r="B860" t="str">
        <f>VLOOKUP(A860,SOURCE!C:Q,12,0)</f>
        <v>CHR_SUB_8</v>
      </c>
      <c r="D860" s="14" t="str">
        <f>IF(A860&lt;0,VLOOKUP(A860,lookups!A$1:B$25,2,0),
IF(OR(ISBLANK(A860),ISNA(B860)),
"",
"#define "&amp;
VLOOKUP(A860,SOURCE!C:Q,12,0)&amp;IF(SOURCE!$X$2-LEN(VLOOKUP(A860,SOURCE!C:Q,12,0))&gt;=0,REPT(" ",SOURCE!$X$2-LEN(VLOOKUP(A860,SOURCE!C:Q,12,0))),"")&amp;
TEXT(A860,"???0")&amp;IF(VLOOKUP(A860,SOURCE!C:Q,13,0)="","","   "&amp;VLOOKUP(A860,SOURCE!C:Q,13,0)
)))</f>
        <v>#define CHR_SUB_8                      856</v>
      </c>
    </row>
    <row r="861" spans="1:4">
      <c r="A861">
        <v>857</v>
      </c>
      <c r="B861" t="str">
        <f>VLOOKUP(A861,SOURCE!C:Q,12,0)</f>
        <v>CHR_SUB_9</v>
      </c>
      <c r="D861" s="14" t="str">
        <f>IF(A861&lt;0,VLOOKUP(A861,lookups!A$1:B$25,2,0),
IF(OR(ISBLANK(A861),ISNA(B861)),
"",
"#define "&amp;
VLOOKUP(A861,SOURCE!C:Q,12,0)&amp;IF(SOURCE!$X$2-LEN(VLOOKUP(A861,SOURCE!C:Q,12,0))&gt;=0,REPT(" ",SOURCE!$X$2-LEN(VLOOKUP(A861,SOURCE!C:Q,12,0))),"")&amp;
TEXT(A861,"???0")&amp;IF(VLOOKUP(A861,SOURCE!C:Q,13,0)="","","   "&amp;VLOOKUP(A861,SOURCE!C:Q,13,0)
)))</f>
        <v>#define CHR_SUB_9                      857</v>
      </c>
    </row>
    <row r="862" spans="1:4">
      <c r="A862">
        <v>858</v>
      </c>
      <c r="B862" t="str">
        <f>VLOOKUP(A862,SOURCE!C:Q,12,0)</f>
        <v>CHR_SUB_10</v>
      </c>
      <c r="D862" s="14" t="str">
        <f>IF(A862&lt;0,VLOOKUP(A862,lookups!A$1:B$25,2,0),
IF(OR(ISBLANK(A862),ISNA(B862)),
"",
"#define "&amp;
VLOOKUP(A862,SOURCE!C:Q,12,0)&amp;IF(SOURCE!$X$2-LEN(VLOOKUP(A862,SOURCE!C:Q,12,0))&gt;=0,REPT(" ",SOURCE!$X$2-LEN(VLOOKUP(A862,SOURCE!C:Q,12,0))),"")&amp;
TEXT(A862,"???0")&amp;IF(VLOOKUP(A862,SOURCE!C:Q,13,0)="","","   "&amp;VLOOKUP(A862,SOURCE!C:Q,13,0)
)))</f>
        <v>#define CHR_SUB_10                     858</v>
      </c>
    </row>
    <row r="863" spans="1:4">
      <c r="A863">
        <v>859</v>
      </c>
      <c r="B863" t="str">
        <f>VLOOKUP(A863,SOURCE!C:Q,12,0)</f>
        <v>CHR_SUB_A</v>
      </c>
      <c r="D863" s="14" t="str">
        <f>IF(A863&lt;0,VLOOKUP(A863,lookups!A$1:B$25,2,0),
IF(OR(ISBLANK(A863),ISNA(B863)),
"",
"#define "&amp;
VLOOKUP(A863,SOURCE!C:Q,12,0)&amp;IF(SOURCE!$X$2-LEN(VLOOKUP(A863,SOURCE!C:Q,12,0))&gt;=0,REPT(" ",SOURCE!$X$2-LEN(VLOOKUP(A863,SOURCE!C:Q,12,0))),"")&amp;
TEXT(A863,"???0")&amp;IF(VLOOKUP(A863,SOURCE!C:Q,13,0)="","","   "&amp;VLOOKUP(A863,SOURCE!C:Q,13,0)
)))</f>
        <v>#define CHR_SUB_A                      859</v>
      </c>
    </row>
    <row r="864" spans="1:4">
      <c r="A864">
        <v>860</v>
      </c>
      <c r="B864" t="str">
        <f>VLOOKUP(A864,SOURCE!C:Q,12,0)</f>
        <v>CHR_SUB_B</v>
      </c>
      <c r="D864" s="14" t="str">
        <f>IF(A864&lt;0,VLOOKUP(A864,lookups!A$1:B$25,2,0),
IF(OR(ISBLANK(A864),ISNA(B864)),
"",
"#define "&amp;
VLOOKUP(A864,SOURCE!C:Q,12,0)&amp;IF(SOURCE!$X$2-LEN(VLOOKUP(A864,SOURCE!C:Q,12,0))&gt;=0,REPT(" ",SOURCE!$X$2-LEN(VLOOKUP(A864,SOURCE!C:Q,12,0))),"")&amp;
TEXT(A864,"???0")&amp;IF(VLOOKUP(A864,SOURCE!C:Q,13,0)="","","   "&amp;VLOOKUP(A864,SOURCE!C:Q,13,0)
)))</f>
        <v>#define CHR_SUB_B                      860</v>
      </c>
    </row>
    <row r="865" spans="1:4">
      <c r="A865">
        <v>861</v>
      </c>
      <c r="B865" t="str">
        <f>VLOOKUP(A865,SOURCE!C:Q,12,0)</f>
        <v>CHR_SUB_C</v>
      </c>
      <c r="D865" s="14" t="str">
        <f>IF(A865&lt;0,VLOOKUP(A865,lookups!A$1:B$25,2,0),
IF(OR(ISBLANK(A865),ISNA(B865)),
"",
"#define "&amp;
VLOOKUP(A865,SOURCE!C:Q,12,0)&amp;IF(SOURCE!$X$2-LEN(VLOOKUP(A865,SOURCE!C:Q,12,0))&gt;=0,REPT(" ",SOURCE!$X$2-LEN(VLOOKUP(A865,SOURCE!C:Q,12,0))),"")&amp;
TEXT(A865,"???0")&amp;IF(VLOOKUP(A865,SOURCE!C:Q,13,0)="","","   "&amp;VLOOKUP(A865,SOURCE!C:Q,13,0)
)))</f>
        <v>#define CHR_SUB_C                      861</v>
      </c>
    </row>
    <row r="866" spans="1:4">
      <c r="A866">
        <v>862</v>
      </c>
      <c r="B866" t="str">
        <f>VLOOKUP(A866,SOURCE!C:Q,12,0)</f>
        <v>CHR_SUB_D</v>
      </c>
      <c r="D866" s="14" t="str">
        <f>IF(A866&lt;0,VLOOKUP(A866,lookups!A$1:B$25,2,0),
IF(OR(ISBLANK(A866),ISNA(B866)),
"",
"#define "&amp;
VLOOKUP(A866,SOURCE!C:Q,12,0)&amp;IF(SOURCE!$X$2-LEN(VLOOKUP(A866,SOURCE!C:Q,12,0))&gt;=0,REPT(" ",SOURCE!$X$2-LEN(VLOOKUP(A866,SOURCE!C:Q,12,0))),"")&amp;
TEXT(A866,"???0")&amp;IF(VLOOKUP(A866,SOURCE!C:Q,13,0)="","","   "&amp;VLOOKUP(A866,SOURCE!C:Q,13,0)
)))</f>
        <v>#define CHR_SUB_D                      862</v>
      </c>
    </row>
    <row r="867" spans="1:4">
      <c r="A867">
        <v>863</v>
      </c>
      <c r="B867" t="str">
        <f>VLOOKUP(A867,SOURCE!C:Q,12,0)</f>
        <v>CHR_SUB_E</v>
      </c>
      <c r="D867" s="14" t="str">
        <f>IF(A867&lt;0,VLOOKUP(A867,lookups!A$1:B$25,2,0),
IF(OR(ISBLANK(A867),ISNA(B867)),
"",
"#define "&amp;
VLOOKUP(A867,SOURCE!C:Q,12,0)&amp;IF(SOURCE!$X$2-LEN(VLOOKUP(A867,SOURCE!C:Q,12,0))&gt;=0,REPT(" ",SOURCE!$X$2-LEN(VLOOKUP(A867,SOURCE!C:Q,12,0))),"")&amp;
TEXT(A867,"???0")&amp;IF(VLOOKUP(A867,SOURCE!C:Q,13,0)="","","   "&amp;VLOOKUP(A867,SOURCE!C:Q,13,0)
)))</f>
        <v>#define CHR_SUB_E                      863</v>
      </c>
    </row>
    <row r="868" spans="1:4">
      <c r="A868">
        <v>864</v>
      </c>
      <c r="B868" t="str">
        <f>VLOOKUP(A868,SOURCE!C:Q,12,0)</f>
        <v>CHR_SUB_F</v>
      </c>
      <c r="D868" s="14" t="str">
        <f>IF(A868&lt;0,VLOOKUP(A868,lookups!A$1:B$25,2,0),
IF(OR(ISBLANK(A868),ISNA(B868)),
"",
"#define "&amp;
VLOOKUP(A868,SOURCE!C:Q,12,0)&amp;IF(SOURCE!$X$2-LEN(VLOOKUP(A868,SOURCE!C:Q,12,0))&gt;=0,REPT(" ",SOURCE!$X$2-LEN(VLOOKUP(A868,SOURCE!C:Q,12,0))),"")&amp;
TEXT(A868,"???0")&amp;IF(VLOOKUP(A868,SOURCE!C:Q,13,0)="","","   "&amp;VLOOKUP(A868,SOURCE!C:Q,13,0)
)))</f>
        <v>#define CHR_SUB_F                      864</v>
      </c>
    </row>
    <row r="869" spans="1:4">
      <c r="A869">
        <v>865</v>
      </c>
      <c r="B869" t="str">
        <f>VLOOKUP(A869,SOURCE!C:Q,12,0)</f>
        <v>CHR_SUB_G</v>
      </c>
      <c r="D869" s="14" t="str">
        <f>IF(A869&lt;0,VLOOKUP(A869,lookups!A$1:B$25,2,0),
IF(OR(ISBLANK(A869),ISNA(B869)),
"",
"#define "&amp;
VLOOKUP(A869,SOURCE!C:Q,12,0)&amp;IF(SOURCE!$X$2-LEN(VLOOKUP(A869,SOURCE!C:Q,12,0))&gt;=0,REPT(" ",SOURCE!$X$2-LEN(VLOOKUP(A869,SOURCE!C:Q,12,0))),"")&amp;
TEXT(A869,"???0")&amp;IF(VLOOKUP(A869,SOURCE!C:Q,13,0)="","","   "&amp;VLOOKUP(A869,SOURCE!C:Q,13,0)
)))</f>
        <v>#define CHR_SUB_G                      865</v>
      </c>
    </row>
    <row r="870" spans="1:4">
      <c r="A870">
        <v>866</v>
      </c>
      <c r="B870" t="str">
        <f>VLOOKUP(A870,SOURCE!C:Q,12,0)</f>
        <v>CHR_SUB_H</v>
      </c>
      <c r="D870" s="14" t="str">
        <f>IF(A870&lt;0,VLOOKUP(A870,lookups!A$1:B$25,2,0),
IF(OR(ISBLANK(A870),ISNA(B870)),
"",
"#define "&amp;
VLOOKUP(A870,SOURCE!C:Q,12,0)&amp;IF(SOURCE!$X$2-LEN(VLOOKUP(A870,SOURCE!C:Q,12,0))&gt;=0,REPT(" ",SOURCE!$X$2-LEN(VLOOKUP(A870,SOURCE!C:Q,12,0))),"")&amp;
TEXT(A870,"???0")&amp;IF(VLOOKUP(A870,SOURCE!C:Q,13,0)="","","   "&amp;VLOOKUP(A870,SOURCE!C:Q,13,0)
)))</f>
        <v>#define CHR_SUB_H                      866</v>
      </c>
    </row>
    <row r="871" spans="1:4">
      <c r="A871">
        <v>867</v>
      </c>
      <c r="B871" t="str">
        <f>VLOOKUP(A871,SOURCE!C:Q,12,0)</f>
        <v>CHR_SUB_I</v>
      </c>
      <c r="D871" s="14" t="str">
        <f>IF(A871&lt;0,VLOOKUP(A871,lookups!A$1:B$25,2,0),
IF(OR(ISBLANK(A871),ISNA(B871)),
"",
"#define "&amp;
VLOOKUP(A871,SOURCE!C:Q,12,0)&amp;IF(SOURCE!$X$2-LEN(VLOOKUP(A871,SOURCE!C:Q,12,0))&gt;=0,REPT(" ",SOURCE!$X$2-LEN(VLOOKUP(A871,SOURCE!C:Q,12,0))),"")&amp;
TEXT(A871,"???0")&amp;IF(VLOOKUP(A871,SOURCE!C:Q,13,0)="","","   "&amp;VLOOKUP(A871,SOURCE!C:Q,13,0)
)))</f>
        <v>#define CHR_SUB_I                      867</v>
      </c>
    </row>
    <row r="872" spans="1:4">
      <c r="A872">
        <v>868</v>
      </c>
      <c r="B872" t="str">
        <f>VLOOKUP(A872,SOURCE!C:Q,12,0)</f>
        <v>CHR_SUB_J</v>
      </c>
      <c r="D872" s="14" t="str">
        <f>IF(A872&lt;0,VLOOKUP(A872,lookups!A$1:B$25,2,0),
IF(OR(ISBLANK(A872),ISNA(B872)),
"",
"#define "&amp;
VLOOKUP(A872,SOURCE!C:Q,12,0)&amp;IF(SOURCE!$X$2-LEN(VLOOKUP(A872,SOURCE!C:Q,12,0))&gt;=0,REPT(" ",SOURCE!$X$2-LEN(VLOOKUP(A872,SOURCE!C:Q,12,0))),"")&amp;
TEXT(A872,"???0")&amp;IF(VLOOKUP(A872,SOURCE!C:Q,13,0)="","","   "&amp;VLOOKUP(A872,SOURCE!C:Q,13,0)
)))</f>
        <v>#define CHR_SUB_J                      868</v>
      </c>
    </row>
    <row r="873" spans="1:4">
      <c r="A873">
        <v>869</v>
      </c>
      <c r="B873" t="str">
        <f>VLOOKUP(A873,SOURCE!C:Q,12,0)</f>
        <v>CHR_SUB_K</v>
      </c>
      <c r="D873" s="14" t="str">
        <f>IF(A873&lt;0,VLOOKUP(A873,lookups!A$1:B$25,2,0),
IF(OR(ISBLANK(A873),ISNA(B873)),
"",
"#define "&amp;
VLOOKUP(A873,SOURCE!C:Q,12,0)&amp;IF(SOURCE!$X$2-LEN(VLOOKUP(A873,SOURCE!C:Q,12,0))&gt;=0,REPT(" ",SOURCE!$X$2-LEN(VLOOKUP(A873,SOURCE!C:Q,12,0))),"")&amp;
TEXT(A873,"???0")&amp;IF(VLOOKUP(A873,SOURCE!C:Q,13,0)="","","   "&amp;VLOOKUP(A873,SOURCE!C:Q,13,0)
)))</f>
        <v>#define CHR_SUB_K                      869</v>
      </c>
    </row>
    <row r="874" spans="1:4">
      <c r="A874">
        <v>870</v>
      </c>
      <c r="B874" t="str">
        <f>VLOOKUP(A874,SOURCE!C:Q,12,0)</f>
        <v>CHR_SUB_L</v>
      </c>
      <c r="D874" s="14" t="str">
        <f>IF(A874&lt;0,VLOOKUP(A874,lookups!A$1:B$25,2,0),
IF(OR(ISBLANK(A874),ISNA(B874)),
"",
"#define "&amp;
VLOOKUP(A874,SOURCE!C:Q,12,0)&amp;IF(SOURCE!$X$2-LEN(VLOOKUP(A874,SOURCE!C:Q,12,0))&gt;=0,REPT(" ",SOURCE!$X$2-LEN(VLOOKUP(A874,SOURCE!C:Q,12,0))),"")&amp;
TEXT(A874,"???0")&amp;IF(VLOOKUP(A874,SOURCE!C:Q,13,0)="","","   "&amp;VLOOKUP(A874,SOURCE!C:Q,13,0)
)))</f>
        <v>#define CHR_SUB_L                      870</v>
      </c>
    </row>
    <row r="875" spans="1:4">
      <c r="A875">
        <v>871</v>
      </c>
      <c r="B875" t="str">
        <f>VLOOKUP(A875,SOURCE!C:Q,12,0)</f>
        <v>CHR_SUB_M</v>
      </c>
      <c r="D875" s="14" t="str">
        <f>IF(A875&lt;0,VLOOKUP(A875,lookups!A$1:B$25,2,0),
IF(OR(ISBLANK(A875),ISNA(B875)),
"",
"#define "&amp;
VLOOKUP(A875,SOURCE!C:Q,12,0)&amp;IF(SOURCE!$X$2-LEN(VLOOKUP(A875,SOURCE!C:Q,12,0))&gt;=0,REPT(" ",SOURCE!$X$2-LEN(VLOOKUP(A875,SOURCE!C:Q,12,0))),"")&amp;
TEXT(A875,"???0")&amp;IF(VLOOKUP(A875,SOURCE!C:Q,13,0)="","","   "&amp;VLOOKUP(A875,SOURCE!C:Q,13,0)
)))</f>
        <v>#define CHR_SUB_M                      871</v>
      </c>
    </row>
    <row r="876" spans="1:4">
      <c r="A876">
        <v>872</v>
      </c>
      <c r="B876" t="str">
        <f>VLOOKUP(A876,SOURCE!C:Q,12,0)</f>
        <v>CHR_SUB_N</v>
      </c>
      <c r="D876" s="14" t="str">
        <f>IF(A876&lt;0,VLOOKUP(A876,lookups!A$1:B$25,2,0),
IF(OR(ISBLANK(A876),ISNA(B876)),
"",
"#define "&amp;
VLOOKUP(A876,SOURCE!C:Q,12,0)&amp;IF(SOURCE!$X$2-LEN(VLOOKUP(A876,SOURCE!C:Q,12,0))&gt;=0,REPT(" ",SOURCE!$X$2-LEN(VLOOKUP(A876,SOURCE!C:Q,12,0))),"")&amp;
TEXT(A876,"???0")&amp;IF(VLOOKUP(A876,SOURCE!C:Q,13,0)="","","   "&amp;VLOOKUP(A876,SOURCE!C:Q,13,0)
)))</f>
        <v>#define CHR_SUB_N                      872</v>
      </c>
    </row>
    <row r="877" spans="1:4">
      <c r="A877">
        <v>873</v>
      </c>
      <c r="B877" t="str">
        <f>VLOOKUP(A877,SOURCE!C:Q,12,0)</f>
        <v>CHR_SUB_O</v>
      </c>
      <c r="D877" s="14" t="str">
        <f>IF(A877&lt;0,VLOOKUP(A877,lookups!A$1:B$25,2,0),
IF(OR(ISBLANK(A877),ISNA(B877)),
"",
"#define "&amp;
VLOOKUP(A877,SOURCE!C:Q,12,0)&amp;IF(SOURCE!$X$2-LEN(VLOOKUP(A877,SOURCE!C:Q,12,0))&gt;=0,REPT(" ",SOURCE!$X$2-LEN(VLOOKUP(A877,SOURCE!C:Q,12,0))),"")&amp;
TEXT(A877,"???0")&amp;IF(VLOOKUP(A877,SOURCE!C:Q,13,0)="","","   "&amp;VLOOKUP(A877,SOURCE!C:Q,13,0)
)))</f>
        <v>#define CHR_SUB_O                      873</v>
      </c>
    </row>
    <row r="878" spans="1:4">
      <c r="B878" t="str">
        <f>VLOOKUP(A878,SOURCE!C:Q,12,0)</f>
        <v>ITM_NULL</v>
      </c>
      <c r="D878" s="14" t="str">
        <f>IF(A878&lt;0,VLOOKUP(A878,lookups!A$1:B$25,2,0),
IF(OR(ISBLANK(A878),ISNA(B878)),
"",
"#define "&amp;
VLOOKUP(A878,SOURCE!C:Q,12,0)&amp;IF(SOURCE!$X$2-LEN(VLOOKUP(A878,SOURCE!C:Q,12,0))&gt;=0,REPT(" ",SOURCE!$X$2-LEN(VLOOKUP(A878,SOURCE!C:Q,12,0))),"")&amp;
TEXT(A878,"???0")&amp;IF(VLOOKUP(A878,SOURCE!C:Q,13,0)="","","   "&amp;VLOOKUP(A878,SOURCE!C:Q,13,0)
)))</f>
        <v/>
      </c>
    </row>
    <row r="879" spans="1:4">
      <c r="A879">
        <v>874</v>
      </c>
      <c r="B879" t="str">
        <f>VLOOKUP(A879,SOURCE!C:Q,12,0)</f>
        <v>CHR_SUB_P</v>
      </c>
      <c r="D879" s="14" t="str">
        <f>IF(A879&lt;0,VLOOKUP(A879,lookups!A$1:B$25,2,0),
IF(OR(ISBLANK(A879),ISNA(B879)),
"",
"#define "&amp;
VLOOKUP(A879,SOURCE!C:Q,12,0)&amp;IF(SOURCE!$X$2-LEN(VLOOKUP(A879,SOURCE!C:Q,12,0))&gt;=0,REPT(" ",SOURCE!$X$2-LEN(VLOOKUP(A879,SOURCE!C:Q,12,0))),"")&amp;
TEXT(A879,"???0")&amp;IF(VLOOKUP(A879,SOURCE!C:Q,13,0)="","","   "&amp;VLOOKUP(A879,SOURCE!C:Q,13,0)
)))</f>
        <v>#define CHR_SUB_P                      874</v>
      </c>
    </row>
    <row r="880" spans="1:4">
      <c r="A880">
        <v>875</v>
      </c>
      <c r="B880" t="str">
        <f>VLOOKUP(A880,SOURCE!C:Q,12,0)</f>
        <v>CHR_SUB_Q</v>
      </c>
      <c r="D880" s="14" t="str">
        <f>IF(A880&lt;0,VLOOKUP(A880,lookups!A$1:B$25,2,0),
IF(OR(ISBLANK(A880),ISNA(B880)),
"",
"#define "&amp;
VLOOKUP(A880,SOURCE!C:Q,12,0)&amp;IF(SOURCE!$X$2-LEN(VLOOKUP(A880,SOURCE!C:Q,12,0))&gt;=0,REPT(" ",SOURCE!$X$2-LEN(VLOOKUP(A880,SOURCE!C:Q,12,0))),"")&amp;
TEXT(A880,"???0")&amp;IF(VLOOKUP(A880,SOURCE!C:Q,13,0)="","","   "&amp;VLOOKUP(A880,SOURCE!C:Q,13,0)
)))</f>
        <v>#define CHR_SUB_Q                      875</v>
      </c>
    </row>
    <row r="881" spans="1:4">
      <c r="A881">
        <v>876</v>
      </c>
      <c r="B881" t="str">
        <f>VLOOKUP(A881,SOURCE!C:Q,12,0)</f>
        <v>CHR_SUB_R</v>
      </c>
      <c r="D881" s="14" t="str">
        <f>IF(A881&lt;0,VLOOKUP(A881,lookups!A$1:B$25,2,0),
IF(OR(ISBLANK(A881),ISNA(B881)),
"",
"#define "&amp;
VLOOKUP(A881,SOURCE!C:Q,12,0)&amp;IF(SOURCE!$X$2-LEN(VLOOKUP(A881,SOURCE!C:Q,12,0))&gt;=0,REPT(" ",SOURCE!$X$2-LEN(VLOOKUP(A881,SOURCE!C:Q,12,0))),"")&amp;
TEXT(A881,"???0")&amp;IF(VLOOKUP(A881,SOURCE!C:Q,13,0)="","","   "&amp;VLOOKUP(A881,SOURCE!C:Q,13,0)
)))</f>
        <v>#define CHR_SUB_R                      876</v>
      </c>
    </row>
    <row r="882" spans="1:4">
      <c r="A882">
        <v>877</v>
      </c>
      <c r="B882" t="str">
        <f>VLOOKUP(A882,SOURCE!C:Q,12,0)</f>
        <v>CHR_SUB_S</v>
      </c>
      <c r="D882" s="14" t="str">
        <f>IF(A882&lt;0,VLOOKUP(A882,lookups!A$1:B$25,2,0),
IF(OR(ISBLANK(A882),ISNA(B882)),
"",
"#define "&amp;
VLOOKUP(A882,SOURCE!C:Q,12,0)&amp;IF(SOURCE!$X$2-LEN(VLOOKUP(A882,SOURCE!C:Q,12,0))&gt;=0,REPT(" ",SOURCE!$X$2-LEN(VLOOKUP(A882,SOURCE!C:Q,12,0))),"")&amp;
TEXT(A882,"???0")&amp;IF(VLOOKUP(A882,SOURCE!C:Q,13,0)="","","   "&amp;VLOOKUP(A882,SOURCE!C:Q,13,0)
)))</f>
        <v>#define CHR_SUB_S                      877</v>
      </c>
    </row>
    <row r="883" spans="1:4">
      <c r="A883">
        <v>878</v>
      </c>
      <c r="B883" t="str">
        <f>VLOOKUP(A883,SOURCE!C:Q,12,0)</f>
        <v>CHR_SUB_T</v>
      </c>
      <c r="D883" s="14" t="str">
        <f>IF(A883&lt;0,VLOOKUP(A883,lookups!A$1:B$25,2,0),
IF(OR(ISBLANK(A883),ISNA(B883)),
"",
"#define "&amp;
VLOOKUP(A883,SOURCE!C:Q,12,0)&amp;IF(SOURCE!$X$2-LEN(VLOOKUP(A883,SOURCE!C:Q,12,0))&gt;=0,REPT(" ",SOURCE!$X$2-LEN(VLOOKUP(A883,SOURCE!C:Q,12,0))),"")&amp;
TEXT(A883,"???0")&amp;IF(VLOOKUP(A883,SOURCE!C:Q,13,0)="","","   "&amp;VLOOKUP(A883,SOURCE!C:Q,13,0)
)))</f>
        <v>#define CHR_SUB_T                      878</v>
      </c>
    </row>
    <row r="884" spans="1:4">
      <c r="A884">
        <v>879</v>
      </c>
      <c r="B884" t="str">
        <f>VLOOKUP(A884,SOURCE!C:Q,12,0)</f>
        <v>CHR_SUB_U</v>
      </c>
      <c r="D884" s="14" t="str">
        <f>IF(A884&lt;0,VLOOKUP(A884,lookups!A$1:B$25,2,0),
IF(OR(ISBLANK(A884),ISNA(B884)),
"",
"#define "&amp;
VLOOKUP(A884,SOURCE!C:Q,12,0)&amp;IF(SOURCE!$X$2-LEN(VLOOKUP(A884,SOURCE!C:Q,12,0))&gt;=0,REPT(" ",SOURCE!$X$2-LEN(VLOOKUP(A884,SOURCE!C:Q,12,0))),"")&amp;
TEXT(A884,"???0")&amp;IF(VLOOKUP(A884,SOURCE!C:Q,13,0)="","","   "&amp;VLOOKUP(A884,SOURCE!C:Q,13,0)
)))</f>
        <v>#define CHR_SUB_U                      879</v>
      </c>
    </row>
    <row r="885" spans="1:4">
      <c r="A885">
        <v>880</v>
      </c>
      <c r="B885" t="str">
        <f>VLOOKUP(A885,SOURCE!C:Q,12,0)</f>
        <v>CHR_SUB_V</v>
      </c>
      <c r="D885" s="14" t="str">
        <f>IF(A885&lt;0,VLOOKUP(A885,lookups!A$1:B$25,2,0),
IF(OR(ISBLANK(A885),ISNA(B885)),
"",
"#define "&amp;
VLOOKUP(A885,SOURCE!C:Q,12,0)&amp;IF(SOURCE!$X$2-LEN(VLOOKUP(A885,SOURCE!C:Q,12,0))&gt;=0,REPT(" ",SOURCE!$X$2-LEN(VLOOKUP(A885,SOURCE!C:Q,12,0))),"")&amp;
TEXT(A885,"???0")&amp;IF(VLOOKUP(A885,SOURCE!C:Q,13,0)="","","   "&amp;VLOOKUP(A885,SOURCE!C:Q,13,0)
)))</f>
        <v>#define CHR_SUB_V                      880</v>
      </c>
    </row>
    <row r="886" spans="1:4">
      <c r="A886">
        <v>881</v>
      </c>
      <c r="B886" t="str">
        <f>VLOOKUP(A886,SOURCE!C:Q,12,0)</f>
        <v>CHR_SUB_W</v>
      </c>
      <c r="D886" s="14" t="str">
        <f>IF(A886&lt;0,VLOOKUP(A886,lookups!A$1:B$25,2,0),
IF(OR(ISBLANK(A886),ISNA(B886)),
"",
"#define "&amp;
VLOOKUP(A886,SOURCE!C:Q,12,0)&amp;IF(SOURCE!$X$2-LEN(VLOOKUP(A886,SOURCE!C:Q,12,0))&gt;=0,REPT(" ",SOURCE!$X$2-LEN(VLOOKUP(A886,SOURCE!C:Q,12,0))),"")&amp;
TEXT(A886,"???0")&amp;IF(VLOOKUP(A886,SOURCE!C:Q,13,0)="","","   "&amp;VLOOKUP(A886,SOURCE!C:Q,13,0)
)))</f>
        <v>#define CHR_SUB_W                      881</v>
      </c>
    </row>
    <row r="887" spans="1:4">
      <c r="A887">
        <v>882</v>
      </c>
      <c r="B887" t="str">
        <f>VLOOKUP(A887,SOURCE!C:Q,12,0)</f>
        <v>CHR_SUB_X</v>
      </c>
      <c r="D887" s="14" t="str">
        <f>IF(A887&lt;0,VLOOKUP(A887,lookups!A$1:B$25,2,0),
IF(OR(ISBLANK(A887),ISNA(B887)),
"",
"#define "&amp;
VLOOKUP(A887,SOURCE!C:Q,12,0)&amp;IF(SOURCE!$X$2-LEN(VLOOKUP(A887,SOURCE!C:Q,12,0))&gt;=0,REPT(" ",SOURCE!$X$2-LEN(VLOOKUP(A887,SOURCE!C:Q,12,0))),"")&amp;
TEXT(A887,"???0")&amp;IF(VLOOKUP(A887,SOURCE!C:Q,13,0)="","","   "&amp;VLOOKUP(A887,SOURCE!C:Q,13,0)
)))</f>
        <v>#define CHR_SUB_X                      882</v>
      </c>
    </row>
    <row r="888" spans="1:4">
      <c r="A888">
        <v>883</v>
      </c>
      <c r="B888" t="str">
        <f>VLOOKUP(A888,SOURCE!C:Q,12,0)</f>
        <v>CHR_SUB_Y</v>
      </c>
      <c r="D888" s="14" t="str">
        <f>IF(A888&lt;0,VLOOKUP(A888,lookups!A$1:B$25,2,0),
IF(OR(ISBLANK(A888),ISNA(B888)),
"",
"#define "&amp;
VLOOKUP(A888,SOURCE!C:Q,12,0)&amp;IF(SOURCE!$X$2-LEN(VLOOKUP(A888,SOURCE!C:Q,12,0))&gt;=0,REPT(" ",SOURCE!$X$2-LEN(VLOOKUP(A888,SOURCE!C:Q,12,0))),"")&amp;
TEXT(A888,"???0")&amp;IF(VLOOKUP(A888,SOURCE!C:Q,13,0)="","","   "&amp;VLOOKUP(A888,SOURCE!C:Q,13,0)
)))</f>
        <v>#define CHR_SUB_Y                      883</v>
      </c>
    </row>
    <row r="889" spans="1:4">
      <c r="A889">
        <v>884</v>
      </c>
      <c r="B889" t="str">
        <f>VLOOKUP(A889,SOURCE!C:Q,12,0)</f>
        <v>CHR_SUB_Z</v>
      </c>
      <c r="D889" s="14" t="str">
        <f>IF(A889&lt;0,VLOOKUP(A889,lookups!A$1:B$25,2,0),
IF(OR(ISBLANK(A889),ISNA(B889)),
"",
"#define "&amp;
VLOOKUP(A889,SOURCE!C:Q,12,0)&amp;IF(SOURCE!$X$2-LEN(VLOOKUP(A889,SOURCE!C:Q,12,0))&gt;=0,REPT(" ",SOURCE!$X$2-LEN(VLOOKUP(A889,SOURCE!C:Q,12,0))),"")&amp;
TEXT(A889,"???0")&amp;IF(VLOOKUP(A889,SOURCE!C:Q,13,0)="","","   "&amp;VLOOKUP(A889,SOURCE!C:Q,13,0)
)))</f>
        <v>#define CHR_SUB_Z                      884</v>
      </c>
    </row>
    <row r="890" spans="1:4">
      <c r="A890">
        <v>885</v>
      </c>
      <c r="B890" t="str">
        <f>VLOOKUP(A890,SOURCE!C:Q,12,0)</f>
        <v>CHR_SUB_E_OUTLINE</v>
      </c>
      <c r="D890" s="14" t="str">
        <f>IF(A890&lt;0,VLOOKUP(A890,lookups!A$1:B$25,2,0),
IF(OR(ISBLANK(A890),ISNA(B890)),
"",
"#define "&amp;
VLOOKUP(A890,SOURCE!C:Q,12,0)&amp;IF(SOURCE!$X$2-LEN(VLOOKUP(A890,SOURCE!C:Q,12,0))&gt;=0,REPT(" ",SOURCE!$X$2-LEN(VLOOKUP(A890,SOURCE!C:Q,12,0))),"")&amp;
TEXT(A890,"???0")&amp;IF(VLOOKUP(A890,SOURCE!C:Q,13,0)="","","   "&amp;VLOOKUP(A890,SOURCE!C:Q,13,0)
)))</f>
        <v>#define CHR_SUB_E_OUTLINE              885</v>
      </c>
    </row>
    <row r="891" spans="1:4">
      <c r="A891">
        <v>886</v>
      </c>
      <c r="B891" t="str">
        <f>VLOOKUP(A891,SOURCE!C:Q,12,0)</f>
        <v>CHR_SUB_a</v>
      </c>
      <c r="D891" s="14" t="str">
        <f>IF(A891&lt;0,VLOOKUP(A891,lookups!A$1:B$25,2,0),
IF(OR(ISBLANK(A891),ISNA(B891)),
"",
"#define "&amp;
VLOOKUP(A891,SOURCE!C:Q,12,0)&amp;IF(SOURCE!$X$2-LEN(VLOOKUP(A891,SOURCE!C:Q,12,0))&gt;=0,REPT(" ",SOURCE!$X$2-LEN(VLOOKUP(A891,SOURCE!C:Q,12,0))),"")&amp;
TEXT(A891,"???0")&amp;IF(VLOOKUP(A891,SOURCE!C:Q,13,0)="","","   "&amp;VLOOKUP(A891,SOURCE!C:Q,13,0)
)))</f>
        <v>#define CHR_SUB_a                      886</v>
      </c>
    </row>
    <row r="892" spans="1:4">
      <c r="A892">
        <v>887</v>
      </c>
      <c r="B892" t="str">
        <f>VLOOKUP(A892,SOURCE!C:Q,12,0)</f>
        <v>CHR_SUB_b</v>
      </c>
      <c r="D892" s="14" t="str">
        <f>IF(A892&lt;0,VLOOKUP(A892,lookups!A$1:B$25,2,0),
IF(OR(ISBLANK(A892),ISNA(B892)),
"",
"#define "&amp;
VLOOKUP(A892,SOURCE!C:Q,12,0)&amp;IF(SOURCE!$X$2-LEN(VLOOKUP(A892,SOURCE!C:Q,12,0))&gt;=0,REPT(" ",SOURCE!$X$2-LEN(VLOOKUP(A892,SOURCE!C:Q,12,0))),"")&amp;
TEXT(A892,"???0")&amp;IF(VLOOKUP(A892,SOURCE!C:Q,13,0)="","","   "&amp;VLOOKUP(A892,SOURCE!C:Q,13,0)
)))</f>
        <v>#define CHR_SUB_b                      887</v>
      </c>
    </row>
    <row r="893" spans="1:4">
      <c r="A893">
        <v>888</v>
      </c>
      <c r="B893" t="str">
        <f>VLOOKUP(A893,SOURCE!C:Q,12,0)</f>
        <v>CHR_SUB_c</v>
      </c>
      <c r="D893" s="14" t="str">
        <f>IF(A893&lt;0,VLOOKUP(A893,lookups!A$1:B$25,2,0),
IF(OR(ISBLANK(A893),ISNA(B893)),
"",
"#define "&amp;
VLOOKUP(A893,SOURCE!C:Q,12,0)&amp;IF(SOURCE!$X$2-LEN(VLOOKUP(A893,SOURCE!C:Q,12,0))&gt;=0,REPT(" ",SOURCE!$X$2-LEN(VLOOKUP(A893,SOURCE!C:Q,12,0))),"")&amp;
TEXT(A893,"???0")&amp;IF(VLOOKUP(A893,SOURCE!C:Q,13,0)="","","   "&amp;VLOOKUP(A893,SOURCE!C:Q,13,0)
)))</f>
        <v>#define CHR_SUB_c                      888</v>
      </c>
    </row>
    <row r="894" spans="1:4">
      <c r="A894">
        <v>889</v>
      </c>
      <c r="B894" t="str">
        <f>VLOOKUP(A894,SOURCE!C:Q,12,0)</f>
        <v>CHR_SUB_d</v>
      </c>
      <c r="D894" s="14" t="str">
        <f>IF(A894&lt;0,VLOOKUP(A894,lookups!A$1:B$25,2,0),
IF(OR(ISBLANK(A894),ISNA(B894)),
"",
"#define "&amp;
VLOOKUP(A894,SOURCE!C:Q,12,0)&amp;IF(SOURCE!$X$2-LEN(VLOOKUP(A894,SOURCE!C:Q,12,0))&gt;=0,REPT(" ",SOURCE!$X$2-LEN(VLOOKUP(A894,SOURCE!C:Q,12,0))),"")&amp;
TEXT(A894,"???0")&amp;IF(VLOOKUP(A894,SOURCE!C:Q,13,0)="","","   "&amp;VLOOKUP(A894,SOURCE!C:Q,13,0)
)))</f>
        <v>#define CHR_SUB_d                      889</v>
      </c>
    </row>
    <row r="895" spans="1:4">
      <c r="B895" t="str">
        <f>VLOOKUP(A895,SOURCE!C:Q,12,0)</f>
        <v>ITM_NULL</v>
      </c>
      <c r="D895" s="14" t="str">
        <f>IF(A895&lt;0,VLOOKUP(A895,lookups!A$1:B$25,2,0),
IF(OR(ISBLANK(A895),ISNA(B895)),
"",
"#define "&amp;
VLOOKUP(A895,SOURCE!C:Q,12,0)&amp;IF(SOURCE!$X$2-LEN(VLOOKUP(A895,SOURCE!C:Q,12,0))&gt;=0,REPT(" ",SOURCE!$X$2-LEN(VLOOKUP(A895,SOURCE!C:Q,12,0))),"")&amp;
TEXT(A895,"???0")&amp;IF(VLOOKUP(A895,SOURCE!C:Q,13,0)="","","   "&amp;VLOOKUP(A895,SOURCE!C:Q,13,0)
)))</f>
        <v/>
      </c>
    </row>
    <row r="896" spans="1:4">
      <c r="A896">
        <v>890</v>
      </c>
      <c r="B896" t="str">
        <f>VLOOKUP(A896,SOURCE!C:Q,12,0)</f>
        <v>CHR_SUB_e</v>
      </c>
      <c r="D896" s="14" t="str">
        <f>IF(A896&lt;0,VLOOKUP(A896,lookups!A$1:B$25,2,0),
IF(OR(ISBLANK(A896),ISNA(B896)),
"",
"#define "&amp;
VLOOKUP(A896,SOURCE!C:Q,12,0)&amp;IF(SOURCE!$X$2-LEN(VLOOKUP(A896,SOURCE!C:Q,12,0))&gt;=0,REPT(" ",SOURCE!$X$2-LEN(VLOOKUP(A896,SOURCE!C:Q,12,0))),"")&amp;
TEXT(A896,"???0")&amp;IF(VLOOKUP(A896,SOURCE!C:Q,13,0)="","","   "&amp;VLOOKUP(A896,SOURCE!C:Q,13,0)
)))</f>
        <v>#define CHR_SUB_e                      890</v>
      </c>
    </row>
    <row r="897" spans="1:4">
      <c r="A897">
        <v>891</v>
      </c>
      <c r="B897" t="str">
        <f>VLOOKUP(A897,SOURCE!C:Q,12,0)</f>
        <v>CHR_SUB_h</v>
      </c>
      <c r="D897" s="14" t="str">
        <f>IF(A897&lt;0,VLOOKUP(A897,lookups!A$1:B$25,2,0),
IF(OR(ISBLANK(A897),ISNA(B897)),
"",
"#define "&amp;
VLOOKUP(A897,SOURCE!C:Q,12,0)&amp;IF(SOURCE!$X$2-LEN(VLOOKUP(A897,SOURCE!C:Q,12,0))&gt;=0,REPT(" ",SOURCE!$X$2-LEN(VLOOKUP(A897,SOURCE!C:Q,12,0))),"")&amp;
TEXT(A897,"???0")&amp;IF(VLOOKUP(A897,SOURCE!C:Q,13,0)="","","   "&amp;VLOOKUP(A897,SOURCE!C:Q,13,0)
)))</f>
        <v>#define CHR_SUB_h                      891</v>
      </c>
    </row>
    <row r="898" spans="1:4">
      <c r="A898">
        <v>892</v>
      </c>
      <c r="B898" t="str">
        <f>VLOOKUP(A898,SOURCE!C:Q,12,0)</f>
        <v>CHR_SUB_i</v>
      </c>
      <c r="D898" s="14" t="str">
        <f>IF(A898&lt;0,VLOOKUP(A898,lookups!A$1:B$25,2,0),
IF(OR(ISBLANK(A898),ISNA(B898)),
"",
"#define "&amp;
VLOOKUP(A898,SOURCE!C:Q,12,0)&amp;IF(SOURCE!$X$2-LEN(VLOOKUP(A898,SOURCE!C:Q,12,0))&gt;=0,REPT(" ",SOURCE!$X$2-LEN(VLOOKUP(A898,SOURCE!C:Q,12,0))),"")&amp;
TEXT(A898,"???0")&amp;IF(VLOOKUP(A898,SOURCE!C:Q,13,0)="","","   "&amp;VLOOKUP(A898,SOURCE!C:Q,13,0)
)))</f>
        <v>#define CHR_SUB_i                      892</v>
      </c>
    </row>
    <row r="899" spans="1:4">
      <c r="A899">
        <v>893</v>
      </c>
      <c r="B899" t="str">
        <f>VLOOKUP(A899,SOURCE!C:Q,12,0)</f>
        <v>CHR_SUB_j</v>
      </c>
      <c r="D899" s="14" t="str">
        <f>IF(A899&lt;0,VLOOKUP(A899,lookups!A$1:B$25,2,0),
IF(OR(ISBLANK(A899),ISNA(B899)),
"",
"#define "&amp;
VLOOKUP(A899,SOURCE!C:Q,12,0)&amp;IF(SOURCE!$X$2-LEN(VLOOKUP(A899,SOURCE!C:Q,12,0))&gt;=0,REPT(" ",SOURCE!$X$2-LEN(VLOOKUP(A899,SOURCE!C:Q,12,0))),"")&amp;
TEXT(A899,"???0")&amp;IF(VLOOKUP(A899,SOURCE!C:Q,13,0)="","","   "&amp;VLOOKUP(A899,SOURCE!C:Q,13,0)
)))</f>
        <v>#define CHR_SUB_j                      893</v>
      </c>
    </row>
    <row r="900" spans="1:4">
      <c r="A900">
        <v>894</v>
      </c>
      <c r="B900" t="str">
        <f>VLOOKUP(A900,SOURCE!C:Q,12,0)</f>
        <v>CHR_SUB_k</v>
      </c>
      <c r="D900" s="14" t="str">
        <f>IF(A900&lt;0,VLOOKUP(A900,lookups!A$1:B$25,2,0),
IF(OR(ISBLANK(A900),ISNA(B900)),
"",
"#define "&amp;
VLOOKUP(A900,SOURCE!C:Q,12,0)&amp;IF(SOURCE!$X$2-LEN(VLOOKUP(A900,SOURCE!C:Q,12,0))&gt;=0,REPT(" ",SOURCE!$X$2-LEN(VLOOKUP(A900,SOURCE!C:Q,12,0))),"")&amp;
TEXT(A900,"???0")&amp;IF(VLOOKUP(A900,SOURCE!C:Q,13,0)="","","   "&amp;VLOOKUP(A900,SOURCE!C:Q,13,0)
)))</f>
        <v>#define CHR_SUB_k                      894</v>
      </c>
    </row>
    <row r="901" spans="1:4">
      <c r="A901">
        <v>895</v>
      </c>
      <c r="B901" t="str">
        <f>VLOOKUP(A901,SOURCE!C:Q,12,0)</f>
        <v>CHR_SUB_l</v>
      </c>
      <c r="D901" s="14" t="str">
        <f>IF(A901&lt;0,VLOOKUP(A901,lookups!A$1:B$25,2,0),
IF(OR(ISBLANK(A901),ISNA(B901)),
"",
"#define "&amp;
VLOOKUP(A901,SOURCE!C:Q,12,0)&amp;IF(SOURCE!$X$2-LEN(VLOOKUP(A901,SOURCE!C:Q,12,0))&gt;=0,REPT(" ",SOURCE!$X$2-LEN(VLOOKUP(A901,SOURCE!C:Q,12,0))),"")&amp;
TEXT(A901,"???0")&amp;IF(VLOOKUP(A901,SOURCE!C:Q,13,0)="","","   "&amp;VLOOKUP(A901,SOURCE!C:Q,13,0)
)))</f>
        <v>#define CHR_SUB_l                      895</v>
      </c>
    </row>
    <row r="902" spans="1:4">
      <c r="A902">
        <v>896</v>
      </c>
      <c r="B902" t="str">
        <f>VLOOKUP(A902,SOURCE!C:Q,12,0)</f>
        <v>CHR_SUB_m</v>
      </c>
      <c r="D902" s="14" t="str">
        <f>IF(A902&lt;0,VLOOKUP(A902,lookups!A$1:B$25,2,0),
IF(OR(ISBLANK(A902),ISNA(B902)),
"",
"#define "&amp;
VLOOKUP(A902,SOURCE!C:Q,12,0)&amp;IF(SOURCE!$X$2-LEN(VLOOKUP(A902,SOURCE!C:Q,12,0))&gt;=0,REPT(" ",SOURCE!$X$2-LEN(VLOOKUP(A902,SOURCE!C:Q,12,0))),"")&amp;
TEXT(A902,"???0")&amp;IF(VLOOKUP(A902,SOURCE!C:Q,13,0)="","","   "&amp;VLOOKUP(A902,SOURCE!C:Q,13,0)
)))</f>
        <v>#define CHR_SUB_m                      896</v>
      </c>
    </row>
    <row r="903" spans="1:4">
      <c r="A903">
        <v>897</v>
      </c>
      <c r="B903" t="str">
        <f>VLOOKUP(A903,SOURCE!C:Q,12,0)</f>
        <v>CHR_SUB_n</v>
      </c>
      <c r="D903" s="14" t="str">
        <f>IF(A903&lt;0,VLOOKUP(A903,lookups!A$1:B$25,2,0),
IF(OR(ISBLANK(A903),ISNA(B903)),
"",
"#define "&amp;
VLOOKUP(A903,SOURCE!C:Q,12,0)&amp;IF(SOURCE!$X$2-LEN(VLOOKUP(A903,SOURCE!C:Q,12,0))&gt;=0,REPT(" ",SOURCE!$X$2-LEN(VLOOKUP(A903,SOURCE!C:Q,12,0))),"")&amp;
TEXT(A903,"???0")&amp;IF(VLOOKUP(A903,SOURCE!C:Q,13,0)="","","   "&amp;VLOOKUP(A903,SOURCE!C:Q,13,0)
)))</f>
        <v>#define CHR_SUB_n                      897</v>
      </c>
    </row>
    <row r="904" spans="1:4">
      <c r="A904">
        <v>898</v>
      </c>
      <c r="B904" t="str">
        <f>VLOOKUP(A904,SOURCE!C:Q,12,0)</f>
        <v>CHR_SUB_o</v>
      </c>
      <c r="D904" s="14" t="str">
        <f>IF(A904&lt;0,VLOOKUP(A904,lookups!A$1:B$25,2,0),
IF(OR(ISBLANK(A904),ISNA(B904)),
"",
"#define "&amp;
VLOOKUP(A904,SOURCE!C:Q,12,0)&amp;IF(SOURCE!$X$2-LEN(VLOOKUP(A904,SOURCE!C:Q,12,0))&gt;=0,REPT(" ",SOURCE!$X$2-LEN(VLOOKUP(A904,SOURCE!C:Q,12,0))),"")&amp;
TEXT(A904,"???0")&amp;IF(VLOOKUP(A904,SOURCE!C:Q,13,0)="","","   "&amp;VLOOKUP(A904,SOURCE!C:Q,13,0)
)))</f>
        <v>#define CHR_SUB_o                      898</v>
      </c>
    </row>
    <row r="905" spans="1:4">
      <c r="A905">
        <v>899</v>
      </c>
      <c r="B905" t="str">
        <f>VLOOKUP(A905,SOURCE!C:Q,12,0)</f>
        <v>CHR_SUB_p</v>
      </c>
      <c r="D905" s="14" t="str">
        <f>IF(A905&lt;0,VLOOKUP(A905,lookups!A$1:B$25,2,0),
IF(OR(ISBLANK(A905),ISNA(B905)),
"",
"#define "&amp;
VLOOKUP(A905,SOURCE!C:Q,12,0)&amp;IF(SOURCE!$X$2-LEN(VLOOKUP(A905,SOURCE!C:Q,12,0))&gt;=0,REPT(" ",SOURCE!$X$2-LEN(VLOOKUP(A905,SOURCE!C:Q,12,0))),"")&amp;
TEXT(A905,"???0")&amp;IF(VLOOKUP(A905,SOURCE!C:Q,13,0)="","","   "&amp;VLOOKUP(A905,SOURCE!C:Q,13,0)
)))</f>
        <v>#define CHR_SUB_p                      899</v>
      </c>
    </row>
    <row r="906" spans="1:4">
      <c r="A906">
        <v>900</v>
      </c>
      <c r="B906" t="str">
        <f>VLOOKUP(A906,SOURCE!C:Q,12,0)</f>
        <v>CHR_SUB_q</v>
      </c>
      <c r="D906" s="14" t="str">
        <f>IF(A906&lt;0,VLOOKUP(A906,lookups!A$1:B$25,2,0),
IF(OR(ISBLANK(A906),ISNA(B906)),
"",
"#define "&amp;
VLOOKUP(A906,SOURCE!C:Q,12,0)&amp;IF(SOURCE!$X$2-LEN(VLOOKUP(A906,SOURCE!C:Q,12,0))&gt;=0,REPT(" ",SOURCE!$X$2-LEN(VLOOKUP(A906,SOURCE!C:Q,12,0))),"")&amp;
TEXT(A906,"???0")&amp;IF(VLOOKUP(A906,SOURCE!C:Q,13,0)="","","   "&amp;VLOOKUP(A906,SOURCE!C:Q,13,0)
)))</f>
        <v>#define CHR_SUB_q                      900</v>
      </c>
    </row>
    <row r="907" spans="1:4">
      <c r="A907">
        <v>901</v>
      </c>
      <c r="B907" t="str">
        <f>VLOOKUP(A907,SOURCE!C:Q,12,0)</f>
        <v>CHR_SUB_s</v>
      </c>
      <c r="D907" s="14" t="str">
        <f>IF(A907&lt;0,VLOOKUP(A907,lookups!A$1:B$25,2,0),
IF(OR(ISBLANK(A907),ISNA(B907)),
"",
"#define "&amp;
VLOOKUP(A907,SOURCE!C:Q,12,0)&amp;IF(SOURCE!$X$2-LEN(VLOOKUP(A907,SOURCE!C:Q,12,0))&gt;=0,REPT(" ",SOURCE!$X$2-LEN(VLOOKUP(A907,SOURCE!C:Q,12,0))),"")&amp;
TEXT(A907,"???0")&amp;IF(VLOOKUP(A907,SOURCE!C:Q,13,0)="","","   "&amp;VLOOKUP(A907,SOURCE!C:Q,13,0)
)))</f>
        <v>#define CHR_SUB_s                      901</v>
      </c>
    </row>
    <row r="908" spans="1:4">
      <c r="A908">
        <v>902</v>
      </c>
      <c r="B908" t="str">
        <f>VLOOKUP(A908,SOURCE!C:Q,12,0)</f>
        <v>CHR_SUB_t</v>
      </c>
      <c r="D908" s="14" t="str">
        <f>IF(A908&lt;0,VLOOKUP(A908,lookups!A$1:B$25,2,0),
IF(OR(ISBLANK(A908),ISNA(B908)),
"",
"#define "&amp;
VLOOKUP(A908,SOURCE!C:Q,12,0)&amp;IF(SOURCE!$X$2-LEN(VLOOKUP(A908,SOURCE!C:Q,12,0))&gt;=0,REPT(" ",SOURCE!$X$2-LEN(VLOOKUP(A908,SOURCE!C:Q,12,0))),"")&amp;
TEXT(A908,"???0")&amp;IF(VLOOKUP(A908,SOURCE!C:Q,13,0)="","","   "&amp;VLOOKUP(A908,SOURCE!C:Q,13,0)
)))</f>
        <v>#define CHR_SUB_t                      902</v>
      </c>
    </row>
    <row r="909" spans="1:4">
      <c r="A909">
        <v>903</v>
      </c>
      <c r="B909" t="str">
        <f>VLOOKUP(A909,SOURCE!C:Q,12,0)</f>
        <v>CHR_SUB_u</v>
      </c>
      <c r="D909" s="14" t="str">
        <f>IF(A909&lt;0,VLOOKUP(A909,lookups!A$1:B$25,2,0),
IF(OR(ISBLANK(A909),ISNA(B909)),
"",
"#define "&amp;
VLOOKUP(A909,SOURCE!C:Q,12,0)&amp;IF(SOURCE!$X$2-LEN(VLOOKUP(A909,SOURCE!C:Q,12,0))&gt;=0,REPT(" ",SOURCE!$X$2-LEN(VLOOKUP(A909,SOURCE!C:Q,12,0))),"")&amp;
TEXT(A909,"???0")&amp;IF(VLOOKUP(A909,SOURCE!C:Q,13,0)="","","   "&amp;VLOOKUP(A909,SOURCE!C:Q,13,0)
)))</f>
        <v>#define CHR_SUB_u                      903</v>
      </c>
    </row>
    <row r="910" spans="1:4">
      <c r="A910">
        <v>904</v>
      </c>
      <c r="B910" t="str">
        <f>VLOOKUP(A910,SOURCE!C:Q,12,0)</f>
        <v>CHR_SUB_v</v>
      </c>
      <c r="D910" s="14" t="str">
        <f>IF(A910&lt;0,VLOOKUP(A910,lookups!A$1:B$25,2,0),
IF(OR(ISBLANK(A910),ISNA(B910)),
"",
"#define "&amp;
VLOOKUP(A910,SOURCE!C:Q,12,0)&amp;IF(SOURCE!$X$2-LEN(VLOOKUP(A910,SOURCE!C:Q,12,0))&gt;=0,REPT(" ",SOURCE!$X$2-LEN(VLOOKUP(A910,SOURCE!C:Q,12,0))),"")&amp;
TEXT(A910,"???0")&amp;IF(VLOOKUP(A910,SOURCE!C:Q,13,0)="","","   "&amp;VLOOKUP(A910,SOURCE!C:Q,13,0)
)))</f>
        <v>#define CHR_SUB_v                      904</v>
      </c>
    </row>
    <row r="911" spans="1:4">
      <c r="A911">
        <v>905</v>
      </c>
      <c r="B911" t="str">
        <f>VLOOKUP(A911,SOURCE!C:Q,12,0)</f>
        <v>CHR_SUB_w</v>
      </c>
      <c r="D911" s="14" t="str">
        <f>IF(A911&lt;0,VLOOKUP(A911,lookups!A$1:B$25,2,0),
IF(OR(ISBLANK(A911),ISNA(B911)),
"",
"#define "&amp;
VLOOKUP(A911,SOURCE!C:Q,12,0)&amp;IF(SOURCE!$X$2-LEN(VLOOKUP(A911,SOURCE!C:Q,12,0))&gt;=0,REPT(" ",SOURCE!$X$2-LEN(VLOOKUP(A911,SOURCE!C:Q,12,0))),"")&amp;
TEXT(A911,"???0")&amp;IF(VLOOKUP(A911,SOURCE!C:Q,13,0)="","","   "&amp;VLOOKUP(A911,SOURCE!C:Q,13,0)
)))</f>
        <v>#define CHR_SUB_w                      905</v>
      </c>
    </row>
    <row r="912" spans="1:4">
      <c r="A912">
        <v>906</v>
      </c>
      <c r="B912" t="str">
        <f>VLOOKUP(A912,SOURCE!C:Q,12,0)</f>
        <v>CHR_SUB_x</v>
      </c>
      <c r="D912" s="14" t="str">
        <f>IF(A912&lt;0,VLOOKUP(A912,lookups!A$1:B$25,2,0),
IF(OR(ISBLANK(A912),ISNA(B912)),
"",
"#define "&amp;
VLOOKUP(A912,SOURCE!C:Q,12,0)&amp;IF(SOURCE!$X$2-LEN(VLOOKUP(A912,SOURCE!C:Q,12,0))&gt;=0,REPT(" ",SOURCE!$X$2-LEN(VLOOKUP(A912,SOURCE!C:Q,12,0))),"")&amp;
TEXT(A912,"???0")&amp;IF(VLOOKUP(A912,SOURCE!C:Q,13,0)="","","   "&amp;VLOOKUP(A912,SOURCE!C:Q,13,0)
)))</f>
        <v>#define CHR_SUB_x                      906</v>
      </c>
    </row>
    <row r="913" spans="1:4">
      <c r="A913">
        <v>907</v>
      </c>
      <c r="B913" t="str">
        <f>VLOOKUP(A913,SOURCE!C:Q,12,0)</f>
        <v>CHR_SUB_y</v>
      </c>
      <c r="D913" s="14" t="str">
        <f>IF(A913&lt;0,VLOOKUP(A913,lookups!A$1:B$25,2,0),
IF(OR(ISBLANK(A913),ISNA(B913)),
"",
"#define "&amp;
VLOOKUP(A913,SOURCE!C:Q,12,0)&amp;IF(SOURCE!$X$2-LEN(VLOOKUP(A913,SOURCE!C:Q,12,0))&gt;=0,REPT(" ",SOURCE!$X$2-LEN(VLOOKUP(A913,SOURCE!C:Q,12,0))),"")&amp;
TEXT(A913,"???0")&amp;IF(VLOOKUP(A913,SOURCE!C:Q,13,0)="","","   "&amp;VLOOKUP(A913,SOURCE!C:Q,13,0)
)))</f>
        <v>#define CHR_SUB_y                      907</v>
      </c>
    </row>
    <row r="914" spans="1:4">
      <c r="A914">
        <v>908</v>
      </c>
      <c r="B914" t="str">
        <f>VLOOKUP(A914,SOURCE!C:Q,12,0)</f>
        <v>CHR_SUB_z</v>
      </c>
      <c r="D914" s="14" t="str">
        <f>IF(A914&lt;0,VLOOKUP(A914,lookups!A$1:B$25,2,0),
IF(OR(ISBLANK(A914),ISNA(B914)),
"",
"#define "&amp;
VLOOKUP(A914,SOURCE!C:Q,12,0)&amp;IF(SOURCE!$X$2-LEN(VLOOKUP(A914,SOURCE!C:Q,12,0))&gt;=0,REPT(" ",SOURCE!$X$2-LEN(VLOOKUP(A914,SOURCE!C:Q,12,0))),"")&amp;
TEXT(A914,"???0")&amp;IF(VLOOKUP(A914,SOURCE!C:Q,13,0)="","","   "&amp;VLOOKUP(A914,SOURCE!C:Q,13,0)
)))</f>
        <v>#define CHR_SUB_z                      908</v>
      </c>
    </row>
    <row r="915" spans="1:4">
      <c r="A915">
        <v>909</v>
      </c>
      <c r="B915" t="str">
        <f>VLOOKUP(A915,SOURCE!C:Q,12,0)</f>
        <v>CHR_SUB_a_b</v>
      </c>
      <c r="D915" s="14" t="str">
        <f>IF(A915&lt;0,VLOOKUP(A915,lookups!A$1:B$25,2,0),
IF(OR(ISBLANK(A915),ISNA(B915)),
"",
"#define "&amp;
VLOOKUP(A915,SOURCE!C:Q,12,0)&amp;IF(SOURCE!$X$2-LEN(VLOOKUP(A915,SOURCE!C:Q,12,0))&gt;=0,REPT(" ",SOURCE!$X$2-LEN(VLOOKUP(A915,SOURCE!C:Q,12,0))),"")&amp;
TEXT(A915,"???0")&amp;IF(VLOOKUP(A915,SOURCE!C:Q,13,0)="","","   "&amp;VLOOKUP(A915,SOURCE!C:Q,13,0)
)))</f>
        <v>#define CHR_SUB_a_b                    909</v>
      </c>
    </row>
    <row r="916" spans="1:4">
      <c r="A916">
        <v>910</v>
      </c>
      <c r="B916" t="str">
        <f>VLOOKUP(A916,SOURCE!C:Q,12,0)</f>
        <v>CHR_SUB_e_b</v>
      </c>
      <c r="D916" s="14" t="str">
        <f>IF(A916&lt;0,VLOOKUP(A916,lookups!A$1:B$25,2,0),
IF(OR(ISBLANK(A916),ISNA(B916)),
"",
"#define "&amp;
VLOOKUP(A916,SOURCE!C:Q,12,0)&amp;IF(SOURCE!$X$2-LEN(VLOOKUP(A916,SOURCE!C:Q,12,0))&gt;=0,REPT(" ",SOURCE!$X$2-LEN(VLOOKUP(A916,SOURCE!C:Q,12,0))),"")&amp;
TEXT(A916,"???0")&amp;IF(VLOOKUP(A916,SOURCE!C:Q,13,0)="","","   "&amp;VLOOKUP(A916,SOURCE!C:Q,13,0)
)))</f>
        <v>#define CHR_SUB_e_b                    910</v>
      </c>
    </row>
    <row r="917" spans="1:4">
      <c r="A917">
        <v>911</v>
      </c>
      <c r="B917" t="str">
        <f>VLOOKUP(A917,SOURCE!C:Q,12,0)</f>
        <v>CHR_SUB_k_b</v>
      </c>
      <c r="D917" s="14" t="str">
        <f>IF(A917&lt;0,VLOOKUP(A917,lookups!A$1:B$25,2,0),
IF(OR(ISBLANK(A917),ISNA(B917)),
"",
"#define "&amp;
VLOOKUP(A917,SOURCE!C:Q,12,0)&amp;IF(SOURCE!$X$2-LEN(VLOOKUP(A917,SOURCE!C:Q,12,0))&gt;=0,REPT(" ",SOURCE!$X$2-LEN(VLOOKUP(A917,SOURCE!C:Q,12,0))),"")&amp;
TEXT(A917,"???0")&amp;IF(VLOOKUP(A917,SOURCE!C:Q,13,0)="","","   "&amp;VLOOKUP(A917,SOURCE!C:Q,13,0)
)))</f>
        <v>#define CHR_SUB_k_b                    911</v>
      </c>
    </row>
    <row r="918" spans="1:4">
      <c r="A918">
        <v>912</v>
      </c>
      <c r="B918" t="str">
        <f>VLOOKUP(A918,SOURCE!C:Q,12,0)</f>
        <v>CHR_SUB_l_b</v>
      </c>
      <c r="D918" s="14" t="str">
        <f>IF(A918&lt;0,VLOOKUP(A918,lookups!A$1:B$25,2,0),
IF(OR(ISBLANK(A918),ISNA(B918)),
"",
"#define "&amp;
VLOOKUP(A918,SOURCE!C:Q,12,0)&amp;IF(SOURCE!$X$2-LEN(VLOOKUP(A918,SOURCE!C:Q,12,0))&gt;=0,REPT(" ",SOURCE!$X$2-LEN(VLOOKUP(A918,SOURCE!C:Q,12,0))),"")&amp;
TEXT(A918,"???0")&amp;IF(VLOOKUP(A918,SOURCE!C:Q,13,0)="","","   "&amp;VLOOKUP(A918,SOURCE!C:Q,13,0)
)))</f>
        <v>#define CHR_SUB_l_b                    912</v>
      </c>
    </row>
    <row r="919" spans="1:4">
      <c r="A919">
        <v>913</v>
      </c>
      <c r="B919" t="str">
        <f>VLOOKUP(A919,SOURCE!C:Q,12,0)</f>
        <v>CHR_SUB_m_b</v>
      </c>
      <c r="D919" s="14" t="str">
        <f>IF(A919&lt;0,VLOOKUP(A919,lookups!A$1:B$25,2,0),
IF(OR(ISBLANK(A919),ISNA(B919)),
"",
"#define "&amp;
VLOOKUP(A919,SOURCE!C:Q,12,0)&amp;IF(SOURCE!$X$2-LEN(VLOOKUP(A919,SOURCE!C:Q,12,0))&gt;=0,REPT(" ",SOURCE!$X$2-LEN(VLOOKUP(A919,SOURCE!C:Q,12,0))),"")&amp;
TEXT(A919,"???0")&amp;IF(VLOOKUP(A919,SOURCE!C:Q,13,0)="","","   "&amp;VLOOKUP(A919,SOURCE!C:Q,13,0)
)))</f>
        <v>#define CHR_SUB_m_b                    913</v>
      </c>
    </row>
    <row r="920" spans="1:4">
      <c r="A920">
        <v>914</v>
      </c>
      <c r="B920" t="str">
        <f>VLOOKUP(A920,SOURCE!C:Q,12,0)</f>
        <v>CHR_SUB_n_b</v>
      </c>
      <c r="D920" s="14" t="str">
        <f>IF(A920&lt;0,VLOOKUP(A920,lookups!A$1:B$25,2,0),
IF(OR(ISBLANK(A920),ISNA(B920)),
"",
"#define "&amp;
VLOOKUP(A920,SOURCE!C:Q,12,0)&amp;IF(SOURCE!$X$2-LEN(VLOOKUP(A920,SOURCE!C:Q,12,0))&gt;=0,REPT(" ",SOURCE!$X$2-LEN(VLOOKUP(A920,SOURCE!C:Q,12,0))),"")&amp;
TEXT(A920,"???0")&amp;IF(VLOOKUP(A920,SOURCE!C:Q,13,0)="","","   "&amp;VLOOKUP(A920,SOURCE!C:Q,13,0)
)))</f>
        <v>#define CHR_SUB_n_b                    914</v>
      </c>
    </row>
    <row r="921" spans="1:4">
      <c r="A921">
        <v>915</v>
      </c>
      <c r="B921" t="str">
        <f>VLOOKUP(A921,SOURCE!C:Q,12,0)</f>
        <v>CHR_SUB_o_b</v>
      </c>
      <c r="D921" s="14" t="str">
        <f>IF(A921&lt;0,VLOOKUP(A921,lookups!A$1:B$25,2,0),
IF(OR(ISBLANK(A921),ISNA(B921)),
"",
"#define "&amp;
VLOOKUP(A921,SOURCE!C:Q,12,0)&amp;IF(SOURCE!$X$2-LEN(VLOOKUP(A921,SOURCE!C:Q,12,0))&gt;=0,REPT(" ",SOURCE!$X$2-LEN(VLOOKUP(A921,SOURCE!C:Q,12,0))),"")&amp;
TEXT(A921,"???0")&amp;IF(VLOOKUP(A921,SOURCE!C:Q,13,0)="","","   "&amp;VLOOKUP(A921,SOURCE!C:Q,13,0)
)))</f>
        <v>#define CHR_SUB_o_b                    915</v>
      </c>
    </row>
    <row r="922" spans="1:4">
      <c r="A922">
        <v>916</v>
      </c>
      <c r="B922" t="str">
        <f>VLOOKUP(A922,SOURCE!C:Q,12,0)</f>
        <v>CHR_SUB_p_b</v>
      </c>
      <c r="D922" s="14" t="str">
        <f>IF(A922&lt;0,VLOOKUP(A922,lookups!A$1:B$25,2,0),
IF(OR(ISBLANK(A922),ISNA(B922)),
"",
"#define "&amp;
VLOOKUP(A922,SOURCE!C:Q,12,0)&amp;IF(SOURCE!$X$2-LEN(VLOOKUP(A922,SOURCE!C:Q,12,0))&gt;=0,REPT(" ",SOURCE!$X$2-LEN(VLOOKUP(A922,SOURCE!C:Q,12,0))),"")&amp;
TEXT(A922,"???0")&amp;IF(VLOOKUP(A922,SOURCE!C:Q,13,0)="","","   "&amp;VLOOKUP(A922,SOURCE!C:Q,13,0)
)))</f>
        <v>#define CHR_SUB_p_b                    916</v>
      </c>
    </row>
    <row r="923" spans="1:4">
      <c r="A923">
        <v>917</v>
      </c>
      <c r="B923" t="str">
        <f>VLOOKUP(A923,SOURCE!C:Q,12,0)</f>
        <v>CHR_SUB_s_b</v>
      </c>
      <c r="D923" s="14" t="str">
        <f>IF(A923&lt;0,VLOOKUP(A923,lookups!A$1:B$25,2,0),
IF(OR(ISBLANK(A923),ISNA(B923)),
"",
"#define "&amp;
VLOOKUP(A923,SOURCE!C:Q,12,0)&amp;IF(SOURCE!$X$2-LEN(VLOOKUP(A923,SOURCE!C:Q,12,0))&gt;=0,REPT(" ",SOURCE!$X$2-LEN(VLOOKUP(A923,SOURCE!C:Q,12,0))),"")&amp;
TEXT(A923,"???0")&amp;IF(VLOOKUP(A923,SOURCE!C:Q,13,0)="","","   "&amp;VLOOKUP(A923,SOURCE!C:Q,13,0)
)))</f>
        <v>#define CHR_SUB_s_b                    917</v>
      </c>
    </row>
    <row r="924" spans="1:4">
      <c r="A924">
        <v>918</v>
      </c>
      <c r="B924" t="str">
        <f>VLOOKUP(A924,SOURCE!C:Q,12,0)</f>
        <v>CHR_SUB_u_b</v>
      </c>
      <c r="D924" s="14" t="str">
        <f>IF(A924&lt;0,VLOOKUP(A924,lookups!A$1:B$25,2,0),
IF(OR(ISBLANK(A924),ISNA(B924)),
"",
"#define "&amp;
VLOOKUP(A924,SOURCE!C:Q,12,0)&amp;IF(SOURCE!$X$2-LEN(VLOOKUP(A924,SOURCE!C:Q,12,0))&gt;=0,REPT(" ",SOURCE!$X$2-LEN(VLOOKUP(A924,SOURCE!C:Q,12,0))),"")&amp;
TEXT(A924,"???0")&amp;IF(VLOOKUP(A924,SOURCE!C:Q,13,0)="","","   "&amp;VLOOKUP(A924,SOURCE!C:Q,13,0)
)))</f>
        <v>#define CHR_SUB_u_b                    918</v>
      </c>
    </row>
    <row r="925" spans="1:4">
      <c r="A925">
        <v>919</v>
      </c>
      <c r="B925" t="str">
        <f>VLOOKUP(A925,SOURCE!C:Q,12,0)</f>
        <v>CHR_SUB_x_b</v>
      </c>
      <c r="D925" s="14" t="str">
        <f>IF(A925&lt;0,VLOOKUP(A925,lookups!A$1:B$25,2,0),
IF(OR(ISBLANK(A925),ISNA(B925)),
"",
"#define "&amp;
VLOOKUP(A925,SOURCE!C:Q,12,0)&amp;IF(SOURCE!$X$2-LEN(VLOOKUP(A925,SOURCE!C:Q,12,0))&gt;=0,REPT(" ",SOURCE!$X$2-LEN(VLOOKUP(A925,SOURCE!C:Q,12,0))),"")&amp;
TEXT(A925,"???0")&amp;IF(VLOOKUP(A925,SOURCE!C:Q,13,0)="","","   "&amp;VLOOKUP(A925,SOURCE!C:Q,13,0)
)))</f>
        <v>#define CHR_SUB_x_b                    919</v>
      </c>
    </row>
    <row r="926" spans="1:4">
      <c r="A926">
        <v>920</v>
      </c>
      <c r="B926" t="str">
        <f>VLOOKUP(A926,SOURCE!C:Q,12,0)</f>
        <v>CHR_SUP_PLUS</v>
      </c>
      <c r="D926" s="14" t="str">
        <f>IF(A926&lt;0,VLOOKUP(A926,lookups!A$1:B$25,2,0),
IF(OR(ISBLANK(A926),ISNA(B926)),
"",
"#define "&amp;
VLOOKUP(A926,SOURCE!C:Q,12,0)&amp;IF(SOURCE!$X$2-LEN(VLOOKUP(A926,SOURCE!C:Q,12,0))&gt;=0,REPT(" ",SOURCE!$X$2-LEN(VLOOKUP(A926,SOURCE!C:Q,12,0))),"")&amp;
TEXT(A926,"???0")&amp;IF(VLOOKUP(A926,SOURCE!C:Q,13,0)="","","   "&amp;VLOOKUP(A926,SOURCE!C:Q,13,0)
)))</f>
        <v>#define CHR_SUP_PLUS                   920</v>
      </c>
    </row>
    <row r="927" spans="1:4">
      <c r="A927">
        <v>921</v>
      </c>
      <c r="B927" t="str">
        <f>VLOOKUP(A927,SOURCE!C:Q,12,0)</f>
        <v>CHR_SUP_MINUS</v>
      </c>
      <c r="D927" s="14" t="str">
        <f>IF(A927&lt;0,VLOOKUP(A927,lookups!A$1:B$25,2,0),
IF(OR(ISBLANK(A927),ISNA(B927)),
"",
"#define "&amp;
VLOOKUP(A927,SOURCE!C:Q,12,0)&amp;IF(SOURCE!$X$2-LEN(VLOOKUP(A927,SOURCE!C:Q,12,0))&gt;=0,REPT(" ",SOURCE!$X$2-LEN(VLOOKUP(A927,SOURCE!C:Q,12,0))),"")&amp;
TEXT(A927,"???0")&amp;IF(VLOOKUP(A927,SOURCE!C:Q,13,0)="","","   "&amp;VLOOKUP(A927,SOURCE!C:Q,13,0)
)))</f>
        <v>#define CHR_SUP_MINUS                  921</v>
      </c>
    </row>
    <row r="928" spans="1:4">
      <c r="A928">
        <v>922</v>
      </c>
      <c r="B928" t="str">
        <f>VLOOKUP(A928,SOURCE!C:Q,12,0)</f>
        <v>CHR_SUP_MINUS_1</v>
      </c>
      <c r="D928" s="14" t="str">
        <f>IF(A928&lt;0,VLOOKUP(A928,lookups!A$1:B$25,2,0),
IF(OR(ISBLANK(A928),ISNA(B928)),
"",
"#define "&amp;
VLOOKUP(A928,SOURCE!C:Q,12,0)&amp;IF(SOURCE!$X$2-LEN(VLOOKUP(A928,SOURCE!C:Q,12,0))&gt;=0,REPT(" ",SOURCE!$X$2-LEN(VLOOKUP(A928,SOURCE!C:Q,12,0))),"")&amp;
TEXT(A928,"???0")&amp;IF(VLOOKUP(A928,SOURCE!C:Q,13,0)="","","   "&amp;VLOOKUP(A928,SOURCE!C:Q,13,0)
)))</f>
        <v>#define CHR_SUP_MINUS_1                922</v>
      </c>
    </row>
    <row r="929" spans="1:4">
      <c r="A929">
        <v>923</v>
      </c>
      <c r="B929" t="str">
        <f>VLOOKUP(A929,SOURCE!C:Q,12,0)</f>
        <v>CHR_SUP_INFINITY</v>
      </c>
      <c r="D929" s="14" t="str">
        <f>IF(A929&lt;0,VLOOKUP(A929,lookups!A$1:B$25,2,0),
IF(OR(ISBLANK(A929),ISNA(B929)),
"",
"#define "&amp;
VLOOKUP(A929,SOURCE!C:Q,12,0)&amp;IF(SOURCE!$X$2-LEN(VLOOKUP(A929,SOURCE!C:Q,12,0))&gt;=0,REPT(" ",SOURCE!$X$2-LEN(VLOOKUP(A929,SOURCE!C:Q,12,0))),"")&amp;
TEXT(A929,"???0")&amp;IF(VLOOKUP(A929,SOURCE!C:Q,13,0)="","","   "&amp;VLOOKUP(A929,SOURCE!C:Q,13,0)
)))</f>
        <v>#define CHR_SUP_INFINITY               923</v>
      </c>
    </row>
    <row r="930" spans="1:4">
      <c r="A930">
        <v>924</v>
      </c>
      <c r="B930" t="str">
        <f>VLOOKUP(A930,SOURCE!C:Q,12,0)</f>
        <v>CHR_SUP_ASTERISK</v>
      </c>
      <c r="D930" s="14" t="str">
        <f>IF(A930&lt;0,VLOOKUP(A930,lookups!A$1:B$25,2,0),
IF(OR(ISBLANK(A930),ISNA(B930)),
"",
"#define "&amp;
VLOOKUP(A930,SOURCE!C:Q,12,0)&amp;IF(SOURCE!$X$2-LEN(VLOOKUP(A930,SOURCE!C:Q,12,0))&gt;=0,REPT(" ",SOURCE!$X$2-LEN(VLOOKUP(A930,SOURCE!C:Q,12,0))),"")&amp;
TEXT(A930,"???0")&amp;IF(VLOOKUP(A930,SOURCE!C:Q,13,0)="","","   "&amp;VLOOKUP(A930,SOURCE!C:Q,13,0)
)))</f>
        <v>#define CHR_SUP_ASTERISK               924</v>
      </c>
    </row>
    <row r="931" spans="1:4">
      <c r="A931">
        <v>925</v>
      </c>
      <c r="B931" t="str">
        <f>VLOOKUP(A931,SOURCE!C:Q,12,0)</f>
        <v>CHR_SUP_0</v>
      </c>
      <c r="D931" s="14" t="str">
        <f>IF(A931&lt;0,VLOOKUP(A931,lookups!A$1:B$25,2,0),
IF(OR(ISBLANK(A931),ISNA(B931)),
"",
"#define "&amp;
VLOOKUP(A931,SOURCE!C:Q,12,0)&amp;IF(SOURCE!$X$2-LEN(VLOOKUP(A931,SOURCE!C:Q,12,0))&gt;=0,REPT(" ",SOURCE!$X$2-LEN(VLOOKUP(A931,SOURCE!C:Q,12,0))),"")&amp;
TEXT(A931,"???0")&amp;IF(VLOOKUP(A931,SOURCE!C:Q,13,0)="","","   "&amp;VLOOKUP(A931,SOURCE!C:Q,13,0)
)))</f>
        <v>#define CHR_SUP_0                      925</v>
      </c>
    </row>
    <row r="932" spans="1:4">
      <c r="A932">
        <v>926</v>
      </c>
      <c r="B932" t="str">
        <f>VLOOKUP(A932,SOURCE!C:Q,12,0)</f>
        <v>CHR_SUP_1</v>
      </c>
      <c r="D932" s="14" t="str">
        <f>IF(A932&lt;0,VLOOKUP(A932,lookups!A$1:B$25,2,0),
IF(OR(ISBLANK(A932),ISNA(B932)),
"",
"#define "&amp;
VLOOKUP(A932,SOURCE!C:Q,12,0)&amp;IF(SOURCE!$X$2-LEN(VLOOKUP(A932,SOURCE!C:Q,12,0))&gt;=0,REPT(" ",SOURCE!$X$2-LEN(VLOOKUP(A932,SOURCE!C:Q,12,0))),"")&amp;
TEXT(A932,"???0")&amp;IF(VLOOKUP(A932,SOURCE!C:Q,13,0)="","","   "&amp;VLOOKUP(A932,SOURCE!C:Q,13,0)
)))</f>
        <v>#define CHR_SUP_1                      926</v>
      </c>
    </row>
    <row r="933" spans="1:4">
      <c r="A933">
        <v>927</v>
      </c>
      <c r="B933" t="str">
        <f>VLOOKUP(A933,SOURCE!C:Q,12,0)</f>
        <v>CHR_SUP_2</v>
      </c>
      <c r="D933" s="14" t="str">
        <f>IF(A933&lt;0,VLOOKUP(A933,lookups!A$1:B$25,2,0),
IF(OR(ISBLANK(A933),ISNA(B933)),
"",
"#define "&amp;
VLOOKUP(A933,SOURCE!C:Q,12,0)&amp;IF(SOURCE!$X$2-LEN(VLOOKUP(A933,SOURCE!C:Q,12,0))&gt;=0,REPT(" ",SOURCE!$X$2-LEN(VLOOKUP(A933,SOURCE!C:Q,12,0))),"")&amp;
TEXT(A933,"???0")&amp;IF(VLOOKUP(A933,SOURCE!C:Q,13,0)="","","   "&amp;VLOOKUP(A933,SOURCE!C:Q,13,0)
)))</f>
        <v>#define CHR_SUP_2                      927</v>
      </c>
    </row>
    <row r="934" spans="1:4">
      <c r="A934">
        <v>928</v>
      </c>
      <c r="B934" t="str">
        <f>VLOOKUP(A934,SOURCE!C:Q,12,0)</f>
        <v>CHR_SUP_3</v>
      </c>
      <c r="D934" s="14" t="str">
        <f>IF(A934&lt;0,VLOOKUP(A934,lookups!A$1:B$25,2,0),
IF(OR(ISBLANK(A934),ISNA(B934)),
"",
"#define "&amp;
VLOOKUP(A934,SOURCE!C:Q,12,0)&amp;IF(SOURCE!$X$2-LEN(VLOOKUP(A934,SOURCE!C:Q,12,0))&gt;=0,REPT(" ",SOURCE!$X$2-LEN(VLOOKUP(A934,SOURCE!C:Q,12,0))),"")&amp;
TEXT(A934,"???0")&amp;IF(VLOOKUP(A934,SOURCE!C:Q,13,0)="","","   "&amp;VLOOKUP(A934,SOURCE!C:Q,13,0)
)))</f>
        <v>#define CHR_SUP_3                      928</v>
      </c>
    </row>
    <row r="935" spans="1:4">
      <c r="A935">
        <v>929</v>
      </c>
      <c r="B935" t="str">
        <f>VLOOKUP(A935,SOURCE!C:Q,12,0)</f>
        <v>CHR_SUP_4</v>
      </c>
      <c r="D935" s="14" t="str">
        <f>IF(A935&lt;0,VLOOKUP(A935,lookups!A$1:B$25,2,0),
IF(OR(ISBLANK(A935),ISNA(B935)),
"",
"#define "&amp;
VLOOKUP(A935,SOURCE!C:Q,12,0)&amp;IF(SOURCE!$X$2-LEN(VLOOKUP(A935,SOURCE!C:Q,12,0))&gt;=0,REPT(" ",SOURCE!$X$2-LEN(VLOOKUP(A935,SOURCE!C:Q,12,0))),"")&amp;
TEXT(A935,"???0")&amp;IF(VLOOKUP(A935,SOURCE!C:Q,13,0)="","","   "&amp;VLOOKUP(A935,SOURCE!C:Q,13,0)
)))</f>
        <v>#define CHR_SUP_4                      929</v>
      </c>
    </row>
    <row r="936" spans="1:4">
      <c r="A936">
        <v>930</v>
      </c>
      <c r="B936" t="str">
        <f>VLOOKUP(A936,SOURCE!C:Q,12,0)</f>
        <v>CHR_SUP_5</v>
      </c>
      <c r="D936" s="14" t="str">
        <f>IF(A936&lt;0,VLOOKUP(A936,lookups!A$1:B$25,2,0),
IF(OR(ISBLANK(A936),ISNA(B936)),
"",
"#define "&amp;
VLOOKUP(A936,SOURCE!C:Q,12,0)&amp;IF(SOURCE!$X$2-LEN(VLOOKUP(A936,SOURCE!C:Q,12,0))&gt;=0,REPT(" ",SOURCE!$X$2-LEN(VLOOKUP(A936,SOURCE!C:Q,12,0))),"")&amp;
TEXT(A936,"???0")&amp;IF(VLOOKUP(A936,SOURCE!C:Q,13,0)="","","   "&amp;VLOOKUP(A936,SOURCE!C:Q,13,0)
)))</f>
        <v>#define CHR_SUP_5                      930</v>
      </c>
    </row>
    <row r="937" spans="1:4">
      <c r="A937">
        <v>931</v>
      </c>
      <c r="B937" t="str">
        <f>VLOOKUP(A937,SOURCE!C:Q,12,0)</f>
        <v>CHR_SUP_6</v>
      </c>
      <c r="D937" s="14" t="str">
        <f>IF(A937&lt;0,VLOOKUP(A937,lookups!A$1:B$25,2,0),
IF(OR(ISBLANK(A937),ISNA(B937)),
"",
"#define "&amp;
VLOOKUP(A937,SOURCE!C:Q,12,0)&amp;IF(SOURCE!$X$2-LEN(VLOOKUP(A937,SOURCE!C:Q,12,0))&gt;=0,REPT(" ",SOURCE!$X$2-LEN(VLOOKUP(A937,SOURCE!C:Q,12,0))),"")&amp;
TEXT(A937,"???0")&amp;IF(VLOOKUP(A937,SOURCE!C:Q,13,0)="","","   "&amp;VLOOKUP(A937,SOURCE!C:Q,13,0)
)))</f>
        <v>#define CHR_SUP_6                      931</v>
      </c>
    </row>
    <row r="938" spans="1:4">
      <c r="A938">
        <v>932</v>
      </c>
      <c r="B938" t="str">
        <f>VLOOKUP(A938,SOURCE!C:Q,12,0)</f>
        <v>CHR_SUP_7</v>
      </c>
      <c r="D938" s="14" t="str">
        <f>IF(A938&lt;0,VLOOKUP(A938,lookups!A$1:B$25,2,0),
IF(OR(ISBLANK(A938),ISNA(B938)),
"",
"#define "&amp;
VLOOKUP(A938,SOURCE!C:Q,12,0)&amp;IF(SOURCE!$X$2-LEN(VLOOKUP(A938,SOURCE!C:Q,12,0))&gt;=0,REPT(" ",SOURCE!$X$2-LEN(VLOOKUP(A938,SOURCE!C:Q,12,0))),"")&amp;
TEXT(A938,"???0")&amp;IF(VLOOKUP(A938,SOURCE!C:Q,13,0)="","","   "&amp;VLOOKUP(A938,SOURCE!C:Q,13,0)
)))</f>
        <v>#define CHR_SUP_7                      932</v>
      </c>
    </row>
    <row r="939" spans="1:4">
      <c r="A939">
        <v>933</v>
      </c>
      <c r="B939" t="str">
        <f>VLOOKUP(A939,SOURCE!C:Q,12,0)</f>
        <v>CHR_SUP_8</v>
      </c>
      <c r="D939" s="14" t="str">
        <f>IF(A939&lt;0,VLOOKUP(A939,lookups!A$1:B$25,2,0),
IF(OR(ISBLANK(A939),ISNA(B939)),
"",
"#define "&amp;
VLOOKUP(A939,SOURCE!C:Q,12,0)&amp;IF(SOURCE!$X$2-LEN(VLOOKUP(A939,SOURCE!C:Q,12,0))&gt;=0,REPT(" ",SOURCE!$X$2-LEN(VLOOKUP(A939,SOURCE!C:Q,12,0))),"")&amp;
TEXT(A939,"???0")&amp;IF(VLOOKUP(A939,SOURCE!C:Q,13,0)="","","   "&amp;VLOOKUP(A939,SOURCE!C:Q,13,0)
)))</f>
        <v>#define CHR_SUP_8                      933</v>
      </c>
    </row>
    <row r="940" spans="1:4">
      <c r="A940">
        <v>934</v>
      </c>
      <c r="B940" t="str">
        <f>VLOOKUP(A940,SOURCE!C:Q,12,0)</f>
        <v>CHR_SUP_9</v>
      </c>
      <c r="D940" s="14" t="str">
        <f>IF(A940&lt;0,VLOOKUP(A940,lookups!A$1:B$25,2,0),
IF(OR(ISBLANK(A940),ISNA(B940)),
"",
"#define "&amp;
VLOOKUP(A940,SOURCE!C:Q,12,0)&amp;IF(SOURCE!$X$2-LEN(VLOOKUP(A940,SOURCE!C:Q,12,0))&gt;=0,REPT(" ",SOURCE!$X$2-LEN(VLOOKUP(A940,SOURCE!C:Q,12,0))),"")&amp;
TEXT(A940,"???0")&amp;IF(VLOOKUP(A940,SOURCE!C:Q,13,0)="","","   "&amp;VLOOKUP(A940,SOURCE!C:Q,13,0)
)))</f>
        <v>#define CHR_SUP_9                      934</v>
      </c>
    </row>
    <row r="941" spans="1:4">
      <c r="A941">
        <v>935</v>
      </c>
      <c r="B941" t="e">
        <f>VLOOKUP(A941,SOURCE!C:Q,12,0)</f>
        <v>#N/A</v>
      </c>
      <c r="D941" s="14" t="str">
        <f>IF(A941&lt;0,VLOOKUP(A941,lookups!A$1:B$25,2,0),
IF(OR(ISBLANK(A941),ISNA(B941)),
"",
"#define "&amp;
VLOOKUP(A941,SOURCE!C:Q,12,0)&amp;IF(SOURCE!$X$2-LEN(VLOOKUP(A941,SOURCE!C:Q,12,0))&gt;=0,REPT(" ",SOURCE!$X$2-LEN(VLOOKUP(A941,SOURCE!C:Q,12,0))),"")&amp;
TEXT(A941,"???0")&amp;IF(VLOOKUP(A941,SOURCE!C:Q,13,0)="","","   "&amp;VLOOKUP(A941,SOURCE!C:Q,13,0)
)))</f>
        <v/>
      </c>
    </row>
    <row r="942" spans="1:4">
      <c r="A942">
        <v>936</v>
      </c>
      <c r="B942" t="str">
        <f>VLOOKUP(A942,SOURCE!C:Q,12,0)</f>
        <v>CHR_SUP_T</v>
      </c>
      <c r="D942" s="14" t="str">
        <f>IF(A942&lt;0,VLOOKUP(A942,lookups!A$1:B$25,2,0),
IF(OR(ISBLANK(A942),ISNA(B942)),
"",
"#define "&amp;
VLOOKUP(A942,SOURCE!C:Q,12,0)&amp;IF(SOURCE!$X$2-LEN(VLOOKUP(A942,SOURCE!C:Q,12,0))&gt;=0,REPT(" ",SOURCE!$X$2-LEN(VLOOKUP(A942,SOURCE!C:Q,12,0))),"")&amp;
TEXT(A942,"???0")&amp;IF(VLOOKUP(A942,SOURCE!C:Q,13,0)="","","   "&amp;VLOOKUP(A942,SOURCE!C:Q,13,0)
)))</f>
        <v>#define CHR_SUP_T                      936</v>
      </c>
    </row>
    <row r="943" spans="1:4">
      <c r="A943">
        <v>937</v>
      </c>
      <c r="B943" t="str">
        <f>VLOOKUP(A943,SOURCE!C:Q,12,0)</f>
        <v>CHR_SUP_a</v>
      </c>
      <c r="D943" s="14" t="str">
        <f>IF(A943&lt;0,VLOOKUP(A943,lookups!A$1:B$25,2,0),
IF(OR(ISBLANK(A943),ISNA(B943)),
"",
"#define "&amp;
VLOOKUP(A943,SOURCE!C:Q,12,0)&amp;IF(SOURCE!$X$2-LEN(VLOOKUP(A943,SOURCE!C:Q,12,0))&gt;=0,REPT(" ",SOURCE!$X$2-LEN(VLOOKUP(A943,SOURCE!C:Q,12,0))),"")&amp;
TEXT(A943,"???0")&amp;IF(VLOOKUP(A943,SOURCE!C:Q,13,0)="","","   "&amp;VLOOKUP(A943,SOURCE!C:Q,13,0)
)))</f>
        <v>#define CHR_SUP_a                      937</v>
      </c>
    </row>
    <row r="944" spans="1:4">
      <c r="A944">
        <v>938</v>
      </c>
      <c r="B944" t="str">
        <f>VLOOKUP(A944,SOURCE!C:Q,12,0)</f>
        <v>CHR_SUP_f</v>
      </c>
      <c r="D944" s="14" t="str">
        <f>IF(A944&lt;0,VLOOKUP(A944,lookups!A$1:B$25,2,0),
IF(OR(ISBLANK(A944),ISNA(B944)),
"",
"#define "&amp;
VLOOKUP(A944,SOURCE!C:Q,12,0)&amp;IF(SOURCE!$X$2-LEN(VLOOKUP(A944,SOURCE!C:Q,12,0))&gt;=0,REPT(" ",SOURCE!$X$2-LEN(VLOOKUP(A944,SOURCE!C:Q,12,0))),"")&amp;
TEXT(A944,"???0")&amp;IF(VLOOKUP(A944,SOURCE!C:Q,13,0)="","","   "&amp;VLOOKUP(A944,SOURCE!C:Q,13,0)
)))</f>
        <v>#define CHR_SUP_f                      938</v>
      </c>
    </row>
    <row r="945" spans="1:4">
      <c r="A945">
        <v>939</v>
      </c>
      <c r="B945" t="str">
        <f>VLOOKUP(A945,SOURCE!C:Q,12,0)</f>
        <v>CHR_SUP_g</v>
      </c>
      <c r="D945" s="14" t="str">
        <f>IF(A945&lt;0,VLOOKUP(A945,lookups!A$1:B$25,2,0),
IF(OR(ISBLANK(A945),ISNA(B945)),
"",
"#define "&amp;
VLOOKUP(A945,SOURCE!C:Q,12,0)&amp;IF(SOURCE!$X$2-LEN(VLOOKUP(A945,SOURCE!C:Q,12,0))&gt;=0,REPT(" ",SOURCE!$X$2-LEN(VLOOKUP(A945,SOURCE!C:Q,12,0))),"")&amp;
TEXT(A945,"???0")&amp;IF(VLOOKUP(A945,SOURCE!C:Q,13,0)="","","   "&amp;VLOOKUP(A945,SOURCE!C:Q,13,0)
)))</f>
        <v>#define CHR_SUP_g                      939</v>
      </c>
    </row>
    <row r="946" spans="1:4">
      <c r="A946">
        <v>940</v>
      </c>
      <c r="B946" t="str">
        <f>VLOOKUP(A946,SOURCE!C:Q,12,0)</f>
        <v>CHR_SUP_h</v>
      </c>
      <c r="D946" s="14" t="str">
        <f>IF(A946&lt;0,VLOOKUP(A946,lookups!A$1:B$25,2,0),
IF(OR(ISBLANK(A946),ISNA(B946)),
"",
"#define "&amp;
VLOOKUP(A946,SOURCE!C:Q,12,0)&amp;IF(SOURCE!$X$2-LEN(VLOOKUP(A946,SOURCE!C:Q,12,0))&gt;=0,REPT(" ",SOURCE!$X$2-LEN(VLOOKUP(A946,SOURCE!C:Q,12,0))),"")&amp;
TEXT(A946,"???0")&amp;IF(VLOOKUP(A946,SOURCE!C:Q,13,0)="","","   "&amp;VLOOKUP(A946,SOURCE!C:Q,13,0)
)))</f>
        <v>#define CHR_SUP_h                      940</v>
      </c>
    </row>
    <row r="947" spans="1:4">
      <c r="A947">
        <v>941</v>
      </c>
      <c r="B947" t="str">
        <f>VLOOKUP(A947,SOURCE!C:Q,12,0)</f>
        <v>CHR_SUP_r</v>
      </c>
      <c r="D947" s="14" t="str">
        <f>IF(A947&lt;0,VLOOKUP(A947,lookups!A$1:B$25,2,0),
IF(OR(ISBLANK(A947),ISNA(B947)),
"",
"#define "&amp;
VLOOKUP(A947,SOURCE!C:Q,12,0)&amp;IF(SOURCE!$X$2-LEN(VLOOKUP(A947,SOURCE!C:Q,12,0))&gt;=0,REPT(" ",SOURCE!$X$2-LEN(VLOOKUP(A947,SOURCE!C:Q,12,0))),"")&amp;
TEXT(A947,"???0")&amp;IF(VLOOKUP(A947,SOURCE!C:Q,13,0)="","","   "&amp;VLOOKUP(A947,SOURCE!C:Q,13,0)
)))</f>
        <v>#define CHR_SUP_r                      941</v>
      </c>
    </row>
    <row r="948" spans="1:4">
      <c r="A948">
        <v>942</v>
      </c>
      <c r="B948" t="str">
        <f>VLOOKUP(A948,SOURCE!C:Q,12,0)</f>
        <v>CHR_SUP_x</v>
      </c>
      <c r="D948" s="14" t="str">
        <f>IF(A948&lt;0,VLOOKUP(A948,lookups!A$1:B$25,2,0),
IF(OR(ISBLANK(A948),ISNA(B948)),
"",
"#define "&amp;
VLOOKUP(A948,SOURCE!C:Q,12,0)&amp;IF(SOURCE!$X$2-LEN(VLOOKUP(A948,SOURCE!C:Q,12,0))&gt;=0,REPT(" ",SOURCE!$X$2-LEN(VLOOKUP(A948,SOURCE!C:Q,12,0))),"")&amp;
TEXT(A948,"???0")&amp;IF(VLOOKUP(A948,SOURCE!C:Q,13,0)="","","   "&amp;VLOOKUP(A948,SOURCE!C:Q,13,0)
)))</f>
        <v>#define CHR_SUP_x                      942</v>
      </c>
    </row>
    <row r="949" spans="1:4">
      <c r="A949">
        <v>943</v>
      </c>
      <c r="B949" t="str">
        <f>VLOOKUP(A949,SOURCE!C:Q,12,0)</f>
        <v>CHR_SPACE</v>
      </c>
      <c r="D949" s="14" t="str">
        <f>IF(A949&lt;0,VLOOKUP(A949,lookups!A$1:B$25,2,0),
IF(OR(ISBLANK(A949),ISNA(B949)),
"",
"#define "&amp;
VLOOKUP(A949,SOURCE!C:Q,12,0)&amp;IF(SOURCE!$X$2-LEN(VLOOKUP(A949,SOURCE!C:Q,12,0))&gt;=0,REPT(" ",SOURCE!$X$2-LEN(VLOOKUP(A949,SOURCE!C:Q,12,0))),"")&amp;
TEXT(A949,"???0")&amp;IF(VLOOKUP(A949,SOURCE!C:Q,13,0)="","","   "&amp;VLOOKUP(A949,SOURCE!C:Q,13,0)
)))</f>
        <v>#define CHR_SPACE                      943</v>
      </c>
    </row>
    <row r="950" spans="1:4">
      <c r="A950">
        <v>944</v>
      </c>
      <c r="B950" t="str">
        <f>VLOOKUP(A950,SOURCE!C:Q,12,0)</f>
        <v>CHR_EXCLAMATION_MARK</v>
      </c>
      <c r="D950" s="14" t="str">
        <f>IF(A950&lt;0,VLOOKUP(A950,lookups!A$1:B$25,2,0),
IF(OR(ISBLANK(A950),ISNA(B950)),
"",
"#define "&amp;
VLOOKUP(A950,SOURCE!C:Q,12,0)&amp;IF(SOURCE!$X$2-LEN(VLOOKUP(A950,SOURCE!C:Q,12,0))&gt;=0,REPT(" ",SOURCE!$X$2-LEN(VLOOKUP(A950,SOURCE!C:Q,12,0))),"")&amp;
TEXT(A950,"???0")&amp;IF(VLOOKUP(A950,SOURCE!C:Q,13,0)="","","   "&amp;VLOOKUP(A950,SOURCE!C:Q,13,0)
)))</f>
        <v>#define CHR_EXCLAMATION_MARK           944</v>
      </c>
    </row>
    <row r="951" spans="1:4">
      <c r="A951">
        <v>945</v>
      </c>
      <c r="B951" t="str">
        <f>VLOOKUP(A951,SOURCE!C:Q,12,0)</f>
        <v>CHR_DOUBLE_QUOTE</v>
      </c>
      <c r="D951" s="14" t="str">
        <f>IF(A951&lt;0,VLOOKUP(A951,lookups!A$1:B$25,2,0),
IF(OR(ISBLANK(A951),ISNA(B951)),
"",
"#define "&amp;
VLOOKUP(A951,SOURCE!C:Q,12,0)&amp;IF(SOURCE!$X$2-LEN(VLOOKUP(A951,SOURCE!C:Q,12,0))&gt;=0,REPT(" ",SOURCE!$X$2-LEN(VLOOKUP(A951,SOURCE!C:Q,12,0))),"")&amp;
TEXT(A951,"???0")&amp;IF(VLOOKUP(A951,SOURCE!C:Q,13,0)="","","   "&amp;VLOOKUP(A951,SOURCE!C:Q,13,0)
)))</f>
        <v>#define CHR_DOUBLE_QUOTE               945</v>
      </c>
    </row>
    <row r="952" spans="1:4">
      <c r="A952">
        <v>946</v>
      </c>
      <c r="B952" t="str">
        <f>VLOOKUP(A952,SOURCE!C:Q,12,0)</f>
        <v>CHR_NUMBER_SIGN</v>
      </c>
      <c r="D952" s="14" t="str">
        <f>IF(A952&lt;0,VLOOKUP(A952,lookups!A$1:B$25,2,0),
IF(OR(ISBLANK(A952),ISNA(B952)),
"",
"#define "&amp;
VLOOKUP(A952,SOURCE!C:Q,12,0)&amp;IF(SOURCE!$X$2-LEN(VLOOKUP(A952,SOURCE!C:Q,12,0))&gt;=0,REPT(" ",SOURCE!$X$2-LEN(VLOOKUP(A952,SOURCE!C:Q,12,0))),"")&amp;
TEXT(A952,"???0")&amp;IF(VLOOKUP(A952,SOURCE!C:Q,13,0)="","","   "&amp;VLOOKUP(A952,SOURCE!C:Q,13,0)
)))</f>
        <v>#define CHR_NUMBER_SIGN                946</v>
      </c>
    </row>
    <row r="953" spans="1:4">
      <c r="A953">
        <v>947</v>
      </c>
      <c r="B953" t="str">
        <f>VLOOKUP(A953,SOURCE!C:Q,12,0)</f>
        <v>CHR_DOLLAR</v>
      </c>
      <c r="D953" s="14" t="str">
        <f>IF(A953&lt;0,VLOOKUP(A953,lookups!A$1:B$25,2,0),
IF(OR(ISBLANK(A953),ISNA(B953)),
"",
"#define "&amp;
VLOOKUP(A953,SOURCE!C:Q,12,0)&amp;IF(SOURCE!$X$2-LEN(VLOOKUP(A953,SOURCE!C:Q,12,0))&gt;=0,REPT(" ",SOURCE!$X$2-LEN(VLOOKUP(A953,SOURCE!C:Q,12,0))),"")&amp;
TEXT(A953,"???0")&amp;IF(VLOOKUP(A953,SOURCE!C:Q,13,0)="","","   "&amp;VLOOKUP(A953,SOURCE!C:Q,13,0)
)))</f>
        <v>#define CHR_DOLLAR                     947</v>
      </c>
    </row>
    <row r="954" spans="1:4">
      <c r="A954">
        <v>948</v>
      </c>
      <c r="B954" t="str">
        <f>VLOOKUP(A954,SOURCE!C:Q,12,0)</f>
        <v>CHR_PERCENT</v>
      </c>
      <c r="D954" s="14" t="str">
        <f>IF(A954&lt;0,VLOOKUP(A954,lookups!A$1:B$25,2,0),
IF(OR(ISBLANK(A954),ISNA(B954)),
"",
"#define "&amp;
VLOOKUP(A954,SOURCE!C:Q,12,0)&amp;IF(SOURCE!$X$2-LEN(VLOOKUP(A954,SOURCE!C:Q,12,0))&gt;=0,REPT(" ",SOURCE!$X$2-LEN(VLOOKUP(A954,SOURCE!C:Q,12,0))),"")&amp;
TEXT(A954,"???0")&amp;IF(VLOOKUP(A954,SOURCE!C:Q,13,0)="","","   "&amp;VLOOKUP(A954,SOURCE!C:Q,13,0)
)))</f>
        <v>#define CHR_PERCENT                    948</v>
      </c>
    </row>
    <row r="955" spans="1:4">
      <c r="A955">
        <v>949</v>
      </c>
      <c r="B955" t="str">
        <f>VLOOKUP(A955,SOURCE!C:Q,12,0)</f>
        <v>CHR_AMPERSAND</v>
      </c>
      <c r="D955" s="14" t="str">
        <f>IF(A955&lt;0,VLOOKUP(A955,lookups!A$1:B$25,2,0),
IF(OR(ISBLANK(A955),ISNA(B955)),
"",
"#define "&amp;
VLOOKUP(A955,SOURCE!C:Q,12,0)&amp;IF(SOURCE!$X$2-LEN(VLOOKUP(A955,SOURCE!C:Q,12,0))&gt;=0,REPT(" ",SOURCE!$X$2-LEN(VLOOKUP(A955,SOURCE!C:Q,12,0))),"")&amp;
TEXT(A955,"???0")&amp;IF(VLOOKUP(A955,SOURCE!C:Q,13,0)="","","   "&amp;VLOOKUP(A955,SOURCE!C:Q,13,0)
)))</f>
        <v>#define CHR_AMPERSAND                  949</v>
      </c>
    </row>
    <row r="956" spans="1:4">
      <c r="A956">
        <v>950</v>
      </c>
      <c r="B956" t="str">
        <f>VLOOKUP(A956,SOURCE!C:Q,12,0)</f>
        <v>CHR_QUOTE</v>
      </c>
      <c r="D956" s="14" t="str">
        <f>IF(A956&lt;0,VLOOKUP(A956,lookups!A$1:B$25,2,0),
IF(OR(ISBLANK(A956),ISNA(B956)),
"",
"#define "&amp;
VLOOKUP(A956,SOURCE!C:Q,12,0)&amp;IF(SOURCE!$X$2-LEN(VLOOKUP(A956,SOURCE!C:Q,12,0))&gt;=0,REPT(" ",SOURCE!$X$2-LEN(VLOOKUP(A956,SOURCE!C:Q,12,0))),"")&amp;
TEXT(A956,"???0")&amp;IF(VLOOKUP(A956,SOURCE!C:Q,13,0)="","","   "&amp;VLOOKUP(A956,SOURCE!C:Q,13,0)
)))</f>
        <v>#define CHR_QUOTE                      950</v>
      </c>
    </row>
    <row r="957" spans="1:4">
      <c r="A957">
        <v>951</v>
      </c>
      <c r="B957" t="str">
        <f>VLOOKUP(A957,SOURCE!C:Q,12,0)</f>
        <v>CHR_LEFT_PARENTHESIS</v>
      </c>
      <c r="D957" s="14" t="str">
        <f>IF(A957&lt;0,VLOOKUP(A957,lookups!A$1:B$25,2,0),
IF(OR(ISBLANK(A957),ISNA(B957)),
"",
"#define "&amp;
VLOOKUP(A957,SOURCE!C:Q,12,0)&amp;IF(SOURCE!$X$2-LEN(VLOOKUP(A957,SOURCE!C:Q,12,0))&gt;=0,REPT(" ",SOURCE!$X$2-LEN(VLOOKUP(A957,SOURCE!C:Q,12,0))),"")&amp;
TEXT(A957,"???0")&amp;IF(VLOOKUP(A957,SOURCE!C:Q,13,0)="","","   "&amp;VLOOKUP(A957,SOURCE!C:Q,13,0)
)))</f>
        <v>#define CHR_LEFT_PARENTHESIS           951</v>
      </c>
    </row>
    <row r="958" spans="1:4">
      <c r="A958">
        <v>952</v>
      </c>
      <c r="B958" t="str">
        <f>VLOOKUP(A958,SOURCE!C:Q,12,0)</f>
        <v>CHR_RIGHT_PARENTHESIS</v>
      </c>
      <c r="D958" s="14" t="str">
        <f>IF(A958&lt;0,VLOOKUP(A958,lookups!A$1:B$25,2,0),
IF(OR(ISBLANK(A958),ISNA(B958)),
"",
"#define "&amp;
VLOOKUP(A958,SOURCE!C:Q,12,0)&amp;IF(SOURCE!$X$2-LEN(VLOOKUP(A958,SOURCE!C:Q,12,0))&gt;=0,REPT(" ",SOURCE!$X$2-LEN(VLOOKUP(A958,SOURCE!C:Q,12,0))),"")&amp;
TEXT(A958,"???0")&amp;IF(VLOOKUP(A958,SOURCE!C:Q,13,0)="","","   "&amp;VLOOKUP(A958,SOURCE!C:Q,13,0)
)))</f>
        <v>#define CHR_RIGHT_PARENTHESIS          952</v>
      </c>
    </row>
    <row r="959" spans="1:4">
      <c r="A959">
        <v>953</v>
      </c>
      <c r="B959" t="str">
        <f>VLOOKUP(A959,SOURCE!C:Q,12,0)</f>
        <v>CHR_ASTERISK</v>
      </c>
      <c r="D959" s="14" t="str">
        <f>IF(A959&lt;0,VLOOKUP(A959,lookups!A$1:B$25,2,0),
IF(OR(ISBLANK(A959),ISNA(B959)),
"",
"#define "&amp;
VLOOKUP(A959,SOURCE!C:Q,12,0)&amp;IF(SOURCE!$X$2-LEN(VLOOKUP(A959,SOURCE!C:Q,12,0))&gt;=0,REPT(" ",SOURCE!$X$2-LEN(VLOOKUP(A959,SOURCE!C:Q,12,0))),"")&amp;
TEXT(A959,"???0")&amp;IF(VLOOKUP(A959,SOURCE!C:Q,13,0)="","","   "&amp;VLOOKUP(A959,SOURCE!C:Q,13,0)
)))</f>
        <v>#define CHR_ASTERISK                   953</v>
      </c>
    </row>
    <row r="960" spans="1:4">
      <c r="A960">
        <v>954</v>
      </c>
      <c r="B960" t="e">
        <f>VLOOKUP(A960,SOURCE!C:Q,12,0)</f>
        <v>#N/A</v>
      </c>
      <c r="D960" s="14" t="str">
        <f>IF(A960&lt;0,VLOOKUP(A960,lookups!A$1:B$25,2,0),
IF(OR(ISBLANK(A960),ISNA(B960)),
"",
"#define "&amp;
VLOOKUP(A960,SOURCE!C:Q,12,0)&amp;IF(SOURCE!$X$2-LEN(VLOOKUP(A960,SOURCE!C:Q,12,0))&gt;=0,REPT(" ",SOURCE!$X$2-LEN(VLOOKUP(A960,SOURCE!C:Q,12,0))),"")&amp;
TEXT(A960,"???0")&amp;IF(VLOOKUP(A960,SOURCE!C:Q,13,0)="","","   "&amp;VLOOKUP(A960,SOURCE!C:Q,13,0)
)))</f>
        <v/>
      </c>
    </row>
    <row r="961" spans="1:4">
      <c r="A961">
        <v>955</v>
      </c>
      <c r="B961" t="str">
        <f>VLOOKUP(A961,SOURCE!C:Q,12,0)</f>
        <v>CHR_PLUS</v>
      </c>
      <c r="D961" s="14" t="str">
        <f>IF(A961&lt;0,VLOOKUP(A961,lookups!A$1:B$25,2,0),
IF(OR(ISBLANK(A961),ISNA(B961)),
"",
"#define "&amp;
VLOOKUP(A961,SOURCE!C:Q,12,0)&amp;IF(SOURCE!$X$2-LEN(VLOOKUP(A961,SOURCE!C:Q,12,0))&gt;=0,REPT(" ",SOURCE!$X$2-LEN(VLOOKUP(A961,SOURCE!C:Q,12,0))),"")&amp;
TEXT(A961,"???0")&amp;IF(VLOOKUP(A961,SOURCE!C:Q,13,0)="","","   "&amp;VLOOKUP(A961,SOURCE!C:Q,13,0)
)))</f>
        <v>#define CHR_PLUS                       955</v>
      </c>
    </row>
    <row r="962" spans="1:4">
      <c r="A962">
        <v>956</v>
      </c>
      <c r="B962" t="str">
        <f>VLOOKUP(A962,SOURCE!C:Q,12,0)</f>
        <v>CHR_COMMA</v>
      </c>
      <c r="D962" s="14" t="str">
        <f>IF(A962&lt;0,VLOOKUP(A962,lookups!A$1:B$25,2,0),
IF(OR(ISBLANK(A962),ISNA(B962)),
"",
"#define "&amp;
VLOOKUP(A962,SOURCE!C:Q,12,0)&amp;IF(SOURCE!$X$2-LEN(VLOOKUP(A962,SOURCE!C:Q,12,0))&gt;=0,REPT(" ",SOURCE!$X$2-LEN(VLOOKUP(A962,SOURCE!C:Q,12,0))),"")&amp;
TEXT(A962,"???0")&amp;IF(VLOOKUP(A962,SOURCE!C:Q,13,0)="","","   "&amp;VLOOKUP(A962,SOURCE!C:Q,13,0)
)))</f>
        <v>#define CHR_COMMA                      956</v>
      </c>
    </row>
    <row r="963" spans="1:4">
      <c r="A963">
        <v>957</v>
      </c>
      <c r="B963" t="str">
        <f>VLOOKUP(A963,SOURCE!C:Q,12,0)</f>
        <v>CHR_MINUS</v>
      </c>
      <c r="D963" s="14" t="str">
        <f>IF(A963&lt;0,VLOOKUP(A963,lookups!A$1:B$25,2,0),
IF(OR(ISBLANK(A963),ISNA(B963)),
"",
"#define "&amp;
VLOOKUP(A963,SOURCE!C:Q,12,0)&amp;IF(SOURCE!$X$2-LEN(VLOOKUP(A963,SOURCE!C:Q,12,0))&gt;=0,REPT(" ",SOURCE!$X$2-LEN(VLOOKUP(A963,SOURCE!C:Q,12,0))),"")&amp;
TEXT(A963,"???0")&amp;IF(VLOOKUP(A963,SOURCE!C:Q,13,0)="","","   "&amp;VLOOKUP(A963,SOURCE!C:Q,13,0)
)))</f>
        <v>#define CHR_MINUS                      957</v>
      </c>
    </row>
    <row r="964" spans="1:4">
      <c r="A964">
        <v>958</v>
      </c>
      <c r="B964" t="str">
        <f>VLOOKUP(A964,SOURCE!C:Q,12,0)</f>
        <v>CHR_PERIOD</v>
      </c>
      <c r="D964" s="14" t="str">
        <f>IF(A964&lt;0,VLOOKUP(A964,lookups!A$1:B$25,2,0),
IF(OR(ISBLANK(A964),ISNA(B964)),
"",
"#define "&amp;
VLOOKUP(A964,SOURCE!C:Q,12,0)&amp;IF(SOURCE!$X$2-LEN(VLOOKUP(A964,SOURCE!C:Q,12,0))&gt;=0,REPT(" ",SOURCE!$X$2-LEN(VLOOKUP(A964,SOURCE!C:Q,12,0))),"")&amp;
TEXT(A964,"???0")&amp;IF(VLOOKUP(A964,SOURCE!C:Q,13,0)="","","   "&amp;VLOOKUP(A964,SOURCE!C:Q,13,0)
)))</f>
        <v>#define CHR_PERIOD                     958</v>
      </c>
    </row>
    <row r="965" spans="1:4">
      <c r="A965">
        <v>959</v>
      </c>
      <c r="B965" t="str">
        <f>VLOOKUP(A965,SOURCE!C:Q,12,0)</f>
        <v>CHR_SLASH</v>
      </c>
      <c r="D965" s="14" t="str">
        <f>IF(A965&lt;0,VLOOKUP(A965,lookups!A$1:B$25,2,0),
IF(OR(ISBLANK(A965),ISNA(B965)),
"",
"#define "&amp;
VLOOKUP(A965,SOURCE!C:Q,12,0)&amp;IF(SOURCE!$X$2-LEN(VLOOKUP(A965,SOURCE!C:Q,12,0))&gt;=0,REPT(" ",SOURCE!$X$2-LEN(VLOOKUP(A965,SOURCE!C:Q,12,0))),"")&amp;
TEXT(A965,"???0")&amp;IF(VLOOKUP(A965,SOURCE!C:Q,13,0)="","","   "&amp;VLOOKUP(A965,SOURCE!C:Q,13,0)
)))</f>
        <v>#define CHR_SLASH                      959</v>
      </c>
    </row>
    <row r="966" spans="1:4">
      <c r="A966">
        <v>960</v>
      </c>
      <c r="B966" t="str">
        <f>VLOOKUP(A966,SOURCE!C:Q,12,0)</f>
        <v>CHR_COLON</v>
      </c>
      <c r="D966" s="14" t="str">
        <f>IF(A966&lt;0,VLOOKUP(A966,lookups!A$1:B$25,2,0),
IF(OR(ISBLANK(A966),ISNA(B966)),
"",
"#define "&amp;
VLOOKUP(A966,SOURCE!C:Q,12,0)&amp;IF(SOURCE!$X$2-LEN(VLOOKUP(A966,SOURCE!C:Q,12,0))&gt;=0,REPT(" ",SOURCE!$X$2-LEN(VLOOKUP(A966,SOURCE!C:Q,12,0))),"")&amp;
TEXT(A966,"???0")&amp;IF(VLOOKUP(A966,SOURCE!C:Q,13,0)="","","   "&amp;VLOOKUP(A966,SOURCE!C:Q,13,0)
)))</f>
        <v>#define CHR_COLON                      960</v>
      </c>
    </row>
    <row r="967" spans="1:4">
      <c r="A967">
        <v>961</v>
      </c>
      <c r="B967" t="str">
        <f>VLOOKUP(A967,SOURCE!C:Q,12,0)</f>
        <v>CHR_SEMICOLON</v>
      </c>
      <c r="D967" s="14" t="str">
        <f>IF(A967&lt;0,VLOOKUP(A967,lookups!A$1:B$25,2,0),
IF(OR(ISBLANK(A967),ISNA(B967)),
"",
"#define "&amp;
VLOOKUP(A967,SOURCE!C:Q,12,0)&amp;IF(SOURCE!$X$2-LEN(VLOOKUP(A967,SOURCE!C:Q,12,0))&gt;=0,REPT(" ",SOURCE!$X$2-LEN(VLOOKUP(A967,SOURCE!C:Q,12,0))),"")&amp;
TEXT(A967,"???0")&amp;IF(VLOOKUP(A967,SOURCE!C:Q,13,0)="","","   "&amp;VLOOKUP(A967,SOURCE!C:Q,13,0)
)))</f>
        <v>#define CHR_SEMICOLON                  961</v>
      </c>
    </row>
    <row r="968" spans="1:4">
      <c r="A968">
        <v>962</v>
      </c>
      <c r="B968" t="str">
        <f>VLOOKUP(A968,SOURCE!C:Q,12,0)</f>
        <v>CHR_LESS_THAN</v>
      </c>
      <c r="D968" s="14" t="str">
        <f>IF(A968&lt;0,VLOOKUP(A968,lookups!A$1:B$25,2,0),
IF(OR(ISBLANK(A968),ISNA(B968)),
"",
"#define "&amp;
VLOOKUP(A968,SOURCE!C:Q,12,0)&amp;IF(SOURCE!$X$2-LEN(VLOOKUP(A968,SOURCE!C:Q,12,0))&gt;=0,REPT(" ",SOURCE!$X$2-LEN(VLOOKUP(A968,SOURCE!C:Q,12,0))),"")&amp;
TEXT(A968,"???0")&amp;IF(VLOOKUP(A968,SOURCE!C:Q,13,0)="","","   "&amp;VLOOKUP(A968,SOURCE!C:Q,13,0)
)))</f>
        <v>#define CHR_LESS_THAN                  962</v>
      </c>
    </row>
    <row r="969" spans="1:4">
      <c r="A969">
        <v>963</v>
      </c>
      <c r="B969" t="str">
        <f>VLOOKUP(A969,SOURCE!C:Q,12,0)</f>
        <v>CHR_EQUAL</v>
      </c>
      <c r="D969" s="14" t="str">
        <f>IF(A969&lt;0,VLOOKUP(A969,lookups!A$1:B$25,2,0),
IF(OR(ISBLANK(A969),ISNA(B969)),
"",
"#define "&amp;
VLOOKUP(A969,SOURCE!C:Q,12,0)&amp;IF(SOURCE!$X$2-LEN(VLOOKUP(A969,SOURCE!C:Q,12,0))&gt;=0,REPT(" ",SOURCE!$X$2-LEN(VLOOKUP(A969,SOURCE!C:Q,12,0))),"")&amp;
TEXT(A969,"???0")&amp;IF(VLOOKUP(A969,SOURCE!C:Q,13,0)="","","   "&amp;VLOOKUP(A969,SOURCE!C:Q,13,0)
)))</f>
        <v>#define CHR_EQUAL                      963</v>
      </c>
    </row>
    <row r="970" spans="1:4">
      <c r="A970">
        <v>964</v>
      </c>
      <c r="B970" t="str">
        <f>VLOOKUP(A970,SOURCE!C:Q,12,0)</f>
        <v>CHR_GREATER_THAN</v>
      </c>
      <c r="D970" s="14" t="str">
        <f>IF(A970&lt;0,VLOOKUP(A970,lookups!A$1:B$25,2,0),
IF(OR(ISBLANK(A970),ISNA(B970)),
"",
"#define "&amp;
VLOOKUP(A970,SOURCE!C:Q,12,0)&amp;IF(SOURCE!$X$2-LEN(VLOOKUP(A970,SOURCE!C:Q,12,0))&gt;=0,REPT(" ",SOURCE!$X$2-LEN(VLOOKUP(A970,SOURCE!C:Q,12,0))),"")&amp;
TEXT(A970,"???0")&amp;IF(VLOOKUP(A970,SOURCE!C:Q,13,0)="","","   "&amp;VLOOKUP(A970,SOURCE!C:Q,13,0)
)))</f>
        <v>#define CHR_GREATER_THAN               964</v>
      </c>
    </row>
    <row r="971" spans="1:4">
      <c r="A971">
        <v>965</v>
      </c>
      <c r="B971" t="str">
        <f>VLOOKUP(A971,SOURCE!C:Q,12,0)</f>
        <v>CHR_QUESTION_MARK</v>
      </c>
      <c r="D971" s="14" t="str">
        <f>IF(A971&lt;0,VLOOKUP(A971,lookups!A$1:B$25,2,0),
IF(OR(ISBLANK(A971),ISNA(B971)),
"",
"#define "&amp;
VLOOKUP(A971,SOURCE!C:Q,12,0)&amp;IF(SOURCE!$X$2-LEN(VLOOKUP(A971,SOURCE!C:Q,12,0))&gt;=0,REPT(" ",SOURCE!$X$2-LEN(VLOOKUP(A971,SOURCE!C:Q,12,0))),"")&amp;
TEXT(A971,"???0")&amp;IF(VLOOKUP(A971,SOURCE!C:Q,13,0)="","","   "&amp;VLOOKUP(A971,SOURCE!C:Q,13,0)
)))</f>
        <v>#define CHR_QUESTION_MARK              965</v>
      </c>
    </row>
    <row r="972" spans="1:4">
      <c r="A972">
        <v>966</v>
      </c>
      <c r="B972" t="str">
        <f>VLOOKUP(A972,SOURCE!C:Q,12,0)</f>
        <v>CHR_AT</v>
      </c>
      <c r="D972" s="14" t="str">
        <f>IF(A972&lt;0,VLOOKUP(A972,lookups!A$1:B$25,2,0),
IF(OR(ISBLANK(A972),ISNA(B972)),
"",
"#define "&amp;
VLOOKUP(A972,SOURCE!C:Q,12,0)&amp;IF(SOURCE!$X$2-LEN(VLOOKUP(A972,SOURCE!C:Q,12,0))&gt;=0,REPT(" ",SOURCE!$X$2-LEN(VLOOKUP(A972,SOURCE!C:Q,12,0))),"")&amp;
TEXT(A972,"???0")&amp;IF(VLOOKUP(A972,SOURCE!C:Q,13,0)="","","   "&amp;VLOOKUP(A972,SOURCE!C:Q,13,0)
)))</f>
        <v>#define CHR_AT                         966</v>
      </c>
    </row>
    <row r="973" spans="1:4">
      <c r="A973">
        <v>967</v>
      </c>
      <c r="B973" t="str">
        <f>VLOOKUP(A973,SOURCE!C:Q,12,0)</f>
        <v>CHR_LEFT_SQUARE_BRACKET</v>
      </c>
      <c r="D973" s="14" t="str">
        <f>IF(A973&lt;0,VLOOKUP(A973,lookups!A$1:B$25,2,0),
IF(OR(ISBLANK(A973),ISNA(B973)),
"",
"#define "&amp;
VLOOKUP(A973,SOURCE!C:Q,12,0)&amp;IF(SOURCE!$X$2-LEN(VLOOKUP(A973,SOURCE!C:Q,12,0))&gt;=0,REPT(" ",SOURCE!$X$2-LEN(VLOOKUP(A973,SOURCE!C:Q,12,0))),"")&amp;
TEXT(A973,"???0")&amp;IF(VLOOKUP(A973,SOURCE!C:Q,13,0)="","","   "&amp;VLOOKUP(A973,SOURCE!C:Q,13,0)
)))</f>
        <v>#define CHR_LEFT_SQUARE_BRACKET        967</v>
      </c>
    </row>
    <row r="974" spans="1:4">
      <c r="A974">
        <v>968</v>
      </c>
      <c r="B974" t="str">
        <f>VLOOKUP(A974,SOURCE!C:Q,12,0)</f>
        <v>CHR_BACK_SLASH</v>
      </c>
      <c r="D974" s="14" t="str">
        <f>IF(A974&lt;0,VLOOKUP(A974,lookups!A$1:B$25,2,0),
IF(OR(ISBLANK(A974),ISNA(B974)),
"",
"#define "&amp;
VLOOKUP(A974,SOURCE!C:Q,12,0)&amp;IF(SOURCE!$X$2-LEN(VLOOKUP(A974,SOURCE!C:Q,12,0))&gt;=0,REPT(" ",SOURCE!$X$2-LEN(VLOOKUP(A974,SOURCE!C:Q,12,0))),"")&amp;
TEXT(A974,"???0")&amp;IF(VLOOKUP(A974,SOURCE!C:Q,13,0)="","","   "&amp;VLOOKUP(A974,SOURCE!C:Q,13,0)
)))</f>
        <v>#define CHR_BACK_SLASH                 968</v>
      </c>
    </row>
    <row r="975" spans="1:4">
      <c r="A975">
        <v>969</v>
      </c>
      <c r="B975" t="str">
        <f>VLOOKUP(A975,SOURCE!C:Q,12,0)</f>
        <v>CHR_RIGHT_SQUARE_BRACKET</v>
      </c>
      <c r="D975" s="14" t="str">
        <f>IF(A975&lt;0,VLOOKUP(A975,lookups!A$1:B$25,2,0),
IF(OR(ISBLANK(A975),ISNA(B975)),
"",
"#define "&amp;
VLOOKUP(A975,SOURCE!C:Q,12,0)&amp;IF(SOURCE!$X$2-LEN(VLOOKUP(A975,SOURCE!C:Q,12,0))&gt;=0,REPT(" ",SOURCE!$X$2-LEN(VLOOKUP(A975,SOURCE!C:Q,12,0))),"")&amp;
TEXT(A975,"???0")&amp;IF(VLOOKUP(A975,SOURCE!C:Q,13,0)="","","   "&amp;VLOOKUP(A975,SOURCE!C:Q,13,0)
)))</f>
        <v>#define CHR_RIGHT_SQUARE_BRACKET       969</v>
      </c>
    </row>
    <row r="976" spans="1:4">
      <c r="A976">
        <v>970</v>
      </c>
      <c r="B976" t="str">
        <f>VLOOKUP(A976,SOURCE!C:Q,12,0)</f>
        <v>CHR_CIRCUMFLEX</v>
      </c>
      <c r="D976" s="14" t="str">
        <f>IF(A976&lt;0,VLOOKUP(A976,lookups!A$1:B$25,2,0),
IF(OR(ISBLANK(A976),ISNA(B976)),
"",
"#define "&amp;
VLOOKUP(A976,SOURCE!C:Q,12,0)&amp;IF(SOURCE!$X$2-LEN(VLOOKUP(A976,SOURCE!C:Q,12,0))&gt;=0,REPT(" ",SOURCE!$X$2-LEN(VLOOKUP(A976,SOURCE!C:Q,12,0))),"")&amp;
TEXT(A976,"???0")&amp;IF(VLOOKUP(A976,SOURCE!C:Q,13,0)="","","   "&amp;VLOOKUP(A976,SOURCE!C:Q,13,0)
)))</f>
        <v>#define CHR_CIRCUMFLEX                 970</v>
      </c>
    </row>
    <row r="977" spans="1:4">
      <c r="A977">
        <v>971</v>
      </c>
      <c r="B977" t="str">
        <f>VLOOKUP(A977,SOURCE!C:Q,12,0)</f>
        <v>CHR_UNDERSCORE</v>
      </c>
      <c r="D977" s="14" t="str">
        <f>IF(A977&lt;0,VLOOKUP(A977,lookups!A$1:B$25,2,0),
IF(OR(ISBLANK(A977),ISNA(B977)),
"",
"#define "&amp;
VLOOKUP(A977,SOURCE!C:Q,12,0)&amp;IF(SOURCE!$X$2-LEN(VLOOKUP(A977,SOURCE!C:Q,12,0))&gt;=0,REPT(" ",SOURCE!$X$2-LEN(VLOOKUP(A977,SOURCE!C:Q,12,0))),"")&amp;
TEXT(A977,"???0")&amp;IF(VLOOKUP(A977,SOURCE!C:Q,13,0)="","","   "&amp;VLOOKUP(A977,SOURCE!C:Q,13,0)
)))</f>
        <v>#define CHR_UNDERSCORE                 971</v>
      </c>
    </row>
    <row r="978" spans="1:4">
      <c r="A978">
        <v>972</v>
      </c>
      <c r="B978" t="str">
        <f>VLOOKUP(A978,SOURCE!C:Q,12,0)</f>
        <v>CHR_LEFT_CURLY_BRACKET</v>
      </c>
      <c r="D978" s="14" t="str">
        <f>IF(A978&lt;0,VLOOKUP(A978,lookups!A$1:B$25,2,0),
IF(OR(ISBLANK(A978),ISNA(B978)),
"",
"#define "&amp;
VLOOKUP(A978,SOURCE!C:Q,12,0)&amp;IF(SOURCE!$X$2-LEN(VLOOKUP(A978,SOURCE!C:Q,12,0))&gt;=0,REPT(" ",SOURCE!$X$2-LEN(VLOOKUP(A978,SOURCE!C:Q,12,0))),"")&amp;
TEXT(A978,"???0")&amp;IF(VLOOKUP(A978,SOURCE!C:Q,13,0)="","","   "&amp;VLOOKUP(A978,SOURCE!C:Q,13,0)
)))</f>
        <v>#define CHR_LEFT_CURLY_BRACKET         972</v>
      </c>
    </row>
    <row r="979" spans="1:4">
      <c r="A979">
        <v>973</v>
      </c>
      <c r="B979" t="str">
        <f>VLOOKUP(A979,SOURCE!C:Q,12,0)</f>
        <v>CHR_PIPE</v>
      </c>
      <c r="D979" s="14" t="str">
        <f>IF(A979&lt;0,VLOOKUP(A979,lookups!A$1:B$25,2,0),
IF(OR(ISBLANK(A979),ISNA(B979)),
"",
"#define "&amp;
VLOOKUP(A979,SOURCE!C:Q,12,0)&amp;IF(SOURCE!$X$2-LEN(VLOOKUP(A979,SOURCE!C:Q,12,0))&gt;=0,REPT(" ",SOURCE!$X$2-LEN(VLOOKUP(A979,SOURCE!C:Q,12,0))),"")&amp;
TEXT(A979,"???0")&amp;IF(VLOOKUP(A979,SOURCE!C:Q,13,0)="","","   "&amp;VLOOKUP(A979,SOURCE!C:Q,13,0)
)))</f>
        <v>#define CHR_PIPE                       973</v>
      </c>
    </row>
    <row r="980" spans="1:4">
      <c r="A980">
        <v>974</v>
      </c>
      <c r="B980" t="str">
        <f>VLOOKUP(A980,SOURCE!C:Q,12,0)</f>
        <v>CHR_RIGHT_CURLY_BRACKET</v>
      </c>
      <c r="D980" s="14" t="str">
        <f>IF(A980&lt;0,VLOOKUP(A980,lookups!A$1:B$25,2,0),
IF(OR(ISBLANK(A980),ISNA(B980)),
"",
"#define "&amp;
VLOOKUP(A980,SOURCE!C:Q,12,0)&amp;IF(SOURCE!$X$2-LEN(VLOOKUP(A980,SOURCE!C:Q,12,0))&gt;=0,REPT(" ",SOURCE!$X$2-LEN(VLOOKUP(A980,SOURCE!C:Q,12,0))),"")&amp;
TEXT(A980,"???0")&amp;IF(VLOOKUP(A980,SOURCE!C:Q,13,0)="","","   "&amp;VLOOKUP(A980,SOURCE!C:Q,13,0)
)))</f>
        <v>#define CHR_RIGHT_CURLY_BRACKET        974</v>
      </c>
    </row>
    <row r="981" spans="1:4">
      <c r="A981">
        <v>975</v>
      </c>
      <c r="B981" t="str">
        <f>VLOOKUP(A981,SOURCE!C:Q,12,0)</f>
        <v>CHR_TILDE</v>
      </c>
      <c r="D981" s="14" t="str">
        <f>IF(A981&lt;0,VLOOKUP(A981,lookups!A$1:B$25,2,0),
IF(OR(ISBLANK(A981),ISNA(B981)),
"",
"#define "&amp;
VLOOKUP(A981,SOURCE!C:Q,12,0)&amp;IF(SOURCE!$X$2-LEN(VLOOKUP(A981,SOURCE!C:Q,12,0))&gt;=0,REPT(" ",SOURCE!$X$2-LEN(VLOOKUP(A981,SOURCE!C:Q,12,0))),"")&amp;
TEXT(A981,"???0")&amp;IF(VLOOKUP(A981,SOURCE!C:Q,13,0)="","","   "&amp;VLOOKUP(A981,SOURCE!C:Q,13,0)
)))</f>
        <v>#define CHR_TILDE                      975</v>
      </c>
    </row>
    <row r="982" spans="1:4">
      <c r="A982">
        <v>976</v>
      </c>
      <c r="B982" t="str">
        <f>VLOOKUP(A982,SOURCE!C:Q,12,0)</f>
        <v>CHR_INVERTED_EXCLAMATION_MARK</v>
      </c>
      <c r="D982" s="14" t="str">
        <f>IF(A982&lt;0,VLOOKUP(A982,lookups!A$1:B$25,2,0),
IF(OR(ISBLANK(A982),ISNA(B982)),
"",
"#define "&amp;
VLOOKUP(A982,SOURCE!C:Q,12,0)&amp;IF(SOURCE!$X$2-LEN(VLOOKUP(A982,SOURCE!C:Q,12,0))&gt;=0,REPT(" ",SOURCE!$X$2-LEN(VLOOKUP(A982,SOURCE!C:Q,12,0))),"")&amp;
TEXT(A982,"???0")&amp;IF(VLOOKUP(A982,SOURCE!C:Q,13,0)="","","   "&amp;VLOOKUP(A982,SOURCE!C:Q,13,0)
)))</f>
        <v>#define CHR_INVERTED_EXCLAMATION_MARK  976</v>
      </c>
    </row>
    <row r="983" spans="1:4">
      <c r="A983">
        <v>977</v>
      </c>
      <c r="B983" t="str">
        <f>VLOOKUP(A983,SOURCE!C:Q,12,0)</f>
        <v>CHR_CENT</v>
      </c>
      <c r="D983" s="14" t="str">
        <f>IF(A983&lt;0,VLOOKUP(A983,lookups!A$1:B$25,2,0),
IF(OR(ISBLANK(A983),ISNA(B983)),
"",
"#define "&amp;
VLOOKUP(A983,SOURCE!C:Q,12,0)&amp;IF(SOURCE!$X$2-LEN(VLOOKUP(A983,SOURCE!C:Q,12,0))&gt;=0,REPT(" ",SOURCE!$X$2-LEN(VLOOKUP(A983,SOURCE!C:Q,12,0))),"")&amp;
TEXT(A983,"???0")&amp;IF(VLOOKUP(A983,SOURCE!C:Q,13,0)="","","   "&amp;VLOOKUP(A983,SOURCE!C:Q,13,0)
)))</f>
        <v>#define CHR_CENT                       977</v>
      </c>
    </row>
    <row r="984" spans="1:4">
      <c r="A984">
        <v>978</v>
      </c>
      <c r="B984" t="str">
        <f>VLOOKUP(A984,SOURCE!C:Q,12,0)</f>
        <v>CHR_POUND</v>
      </c>
      <c r="D984" s="14" t="str">
        <f>IF(A984&lt;0,VLOOKUP(A984,lookups!A$1:B$25,2,0),
IF(OR(ISBLANK(A984),ISNA(B984)),
"",
"#define "&amp;
VLOOKUP(A984,SOURCE!C:Q,12,0)&amp;IF(SOURCE!$X$2-LEN(VLOOKUP(A984,SOURCE!C:Q,12,0))&gt;=0,REPT(" ",SOURCE!$X$2-LEN(VLOOKUP(A984,SOURCE!C:Q,12,0))),"")&amp;
TEXT(A984,"???0")&amp;IF(VLOOKUP(A984,SOURCE!C:Q,13,0)="","","   "&amp;VLOOKUP(A984,SOURCE!C:Q,13,0)
)))</f>
        <v>#define CHR_POUND                      978</v>
      </c>
    </row>
    <row r="985" spans="1:4">
      <c r="A985">
        <v>979</v>
      </c>
      <c r="B985" t="str">
        <f>VLOOKUP(A985,SOURCE!C:Q,12,0)</f>
        <v>CHR_YEN</v>
      </c>
      <c r="D985" s="14" t="str">
        <f>IF(A985&lt;0,VLOOKUP(A985,lookups!A$1:B$25,2,0),
IF(OR(ISBLANK(A985),ISNA(B985)),
"",
"#define "&amp;
VLOOKUP(A985,SOURCE!C:Q,12,0)&amp;IF(SOURCE!$X$2-LEN(VLOOKUP(A985,SOURCE!C:Q,12,0))&gt;=0,REPT(" ",SOURCE!$X$2-LEN(VLOOKUP(A985,SOURCE!C:Q,12,0))),"")&amp;
TEXT(A985,"???0")&amp;IF(VLOOKUP(A985,SOURCE!C:Q,13,0)="","","   "&amp;VLOOKUP(A985,SOURCE!C:Q,13,0)
)))</f>
        <v>#define CHR_YEN                        979</v>
      </c>
    </row>
    <row r="986" spans="1:4">
      <c r="A986">
        <v>980</v>
      </c>
      <c r="B986" t="str">
        <f>VLOOKUP(A986,SOURCE!C:Q,12,0)</f>
        <v>CHR_SECTION</v>
      </c>
      <c r="D986" s="14" t="str">
        <f>IF(A986&lt;0,VLOOKUP(A986,lookups!A$1:B$25,2,0),
IF(OR(ISBLANK(A986),ISNA(B986)),
"",
"#define "&amp;
VLOOKUP(A986,SOURCE!C:Q,12,0)&amp;IF(SOURCE!$X$2-LEN(VLOOKUP(A986,SOURCE!C:Q,12,0))&gt;=0,REPT(" ",SOURCE!$X$2-LEN(VLOOKUP(A986,SOURCE!C:Q,12,0))),"")&amp;
TEXT(A986,"???0")&amp;IF(VLOOKUP(A986,SOURCE!C:Q,13,0)="","","   "&amp;VLOOKUP(A986,SOURCE!C:Q,13,0)
)))</f>
        <v>#define CHR_SECTION                    980</v>
      </c>
    </row>
    <row r="987" spans="1:4">
      <c r="A987">
        <v>981</v>
      </c>
      <c r="B987" t="str">
        <f>VLOOKUP(A987,SOURCE!C:Q,12,0)</f>
        <v>CHR_OVERFLOW_CARRY</v>
      </c>
      <c r="D987" s="14" t="str">
        <f>IF(A987&lt;0,VLOOKUP(A987,lookups!A$1:B$25,2,0),
IF(OR(ISBLANK(A987),ISNA(B987)),
"",
"#define "&amp;
VLOOKUP(A987,SOURCE!C:Q,12,0)&amp;IF(SOURCE!$X$2-LEN(VLOOKUP(A987,SOURCE!C:Q,12,0))&gt;=0,REPT(" ",SOURCE!$X$2-LEN(VLOOKUP(A987,SOURCE!C:Q,12,0))),"")&amp;
TEXT(A987,"???0")&amp;IF(VLOOKUP(A987,SOURCE!C:Q,13,0)="","","   "&amp;VLOOKUP(A987,SOURCE!C:Q,13,0)
)))</f>
        <v>#define CHR_OVERFLOW_CARRY             981</v>
      </c>
    </row>
    <row r="988" spans="1:4">
      <c r="A988">
        <v>982</v>
      </c>
      <c r="B988" t="str">
        <f>VLOOKUP(A988,SOURCE!C:Q,12,0)</f>
        <v>CHR_LEFT_DOUBLE_ANGLE</v>
      </c>
      <c r="D988" s="14" t="str">
        <f>IF(A988&lt;0,VLOOKUP(A988,lookups!A$1:B$25,2,0),
IF(OR(ISBLANK(A988),ISNA(B988)),
"",
"#define "&amp;
VLOOKUP(A988,SOURCE!C:Q,12,0)&amp;IF(SOURCE!$X$2-LEN(VLOOKUP(A988,SOURCE!C:Q,12,0))&gt;=0,REPT(" ",SOURCE!$X$2-LEN(VLOOKUP(A988,SOURCE!C:Q,12,0))),"")&amp;
TEXT(A988,"???0")&amp;IF(VLOOKUP(A988,SOURCE!C:Q,13,0)="","","   "&amp;VLOOKUP(A988,SOURCE!C:Q,13,0)
)))</f>
        <v>#define CHR_LEFT_DOUBLE_ANGLE          982</v>
      </c>
    </row>
    <row r="989" spans="1:4">
      <c r="A989">
        <v>983</v>
      </c>
      <c r="B989" t="str">
        <f>VLOOKUP(A989,SOURCE!C:Q,12,0)</f>
        <v>CHR_NOT</v>
      </c>
      <c r="D989" s="14" t="str">
        <f>IF(A989&lt;0,VLOOKUP(A989,lookups!A$1:B$25,2,0),
IF(OR(ISBLANK(A989),ISNA(B989)),
"",
"#define "&amp;
VLOOKUP(A989,SOURCE!C:Q,12,0)&amp;IF(SOURCE!$X$2-LEN(VLOOKUP(A989,SOURCE!C:Q,12,0))&gt;=0,REPT(" ",SOURCE!$X$2-LEN(VLOOKUP(A989,SOURCE!C:Q,12,0))),"")&amp;
TEXT(A989,"???0")&amp;IF(VLOOKUP(A989,SOURCE!C:Q,13,0)="","","   "&amp;VLOOKUP(A989,SOURCE!C:Q,13,0)
)))</f>
        <v>#define CHR_NOT                        983</v>
      </c>
    </row>
    <row r="990" spans="1:4">
      <c r="A990">
        <v>984</v>
      </c>
      <c r="B990" t="str">
        <f>VLOOKUP(A990,SOURCE!C:Q,12,0)</f>
        <v>CHR_DEGREE</v>
      </c>
      <c r="D990" s="14" t="str">
        <f>IF(A990&lt;0,VLOOKUP(A990,lookups!A$1:B$25,2,0),
IF(OR(ISBLANK(A990),ISNA(B990)),
"",
"#define "&amp;
VLOOKUP(A990,SOURCE!C:Q,12,0)&amp;IF(SOURCE!$X$2-LEN(VLOOKUP(A990,SOURCE!C:Q,12,0))&gt;=0,REPT(" ",SOURCE!$X$2-LEN(VLOOKUP(A990,SOURCE!C:Q,12,0))),"")&amp;
TEXT(A990,"???0")&amp;IF(VLOOKUP(A990,SOURCE!C:Q,13,0)="","","   "&amp;VLOOKUP(A990,SOURCE!C:Q,13,0)
)))</f>
        <v>#define CHR_DEGREE                     984</v>
      </c>
    </row>
    <row r="991" spans="1:4">
      <c r="A991">
        <v>985</v>
      </c>
      <c r="B991" t="str">
        <f>VLOOKUP(A991,SOURCE!C:Q,12,0)</f>
        <v>CHR_PLUS_MINUS</v>
      </c>
      <c r="D991" s="14" t="str">
        <f>IF(A991&lt;0,VLOOKUP(A991,lookups!A$1:B$25,2,0),
IF(OR(ISBLANK(A991),ISNA(B991)),
"",
"#define "&amp;
VLOOKUP(A991,SOURCE!C:Q,12,0)&amp;IF(SOURCE!$X$2-LEN(VLOOKUP(A991,SOURCE!C:Q,12,0))&gt;=0,REPT(" ",SOURCE!$X$2-LEN(VLOOKUP(A991,SOURCE!C:Q,12,0))),"")&amp;
TEXT(A991,"???0")&amp;IF(VLOOKUP(A991,SOURCE!C:Q,13,0)="","","   "&amp;VLOOKUP(A991,SOURCE!C:Q,13,0)
)))</f>
        <v>#define CHR_PLUS_MINUS                 985</v>
      </c>
    </row>
    <row r="992" spans="1:4">
      <c r="A992">
        <v>986</v>
      </c>
      <c r="B992" t="str">
        <f>VLOOKUP(A992,SOURCE!C:Q,12,0)</f>
        <v>CHR_mu_b</v>
      </c>
      <c r="D992" s="14" t="str">
        <f>IF(A992&lt;0,VLOOKUP(A992,lookups!A$1:B$25,2,0),
IF(OR(ISBLANK(A992),ISNA(B992)),
"",
"#define "&amp;
VLOOKUP(A992,SOURCE!C:Q,12,0)&amp;IF(SOURCE!$X$2-LEN(VLOOKUP(A992,SOURCE!C:Q,12,0))&gt;=0,REPT(" ",SOURCE!$X$2-LEN(VLOOKUP(A992,SOURCE!C:Q,12,0))),"")&amp;
TEXT(A992,"???0")&amp;IF(VLOOKUP(A992,SOURCE!C:Q,13,0)="","","   "&amp;VLOOKUP(A992,SOURCE!C:Q,13,0)
)))</f>
        <v>#define CHR_mu_b                       986</v>
      </c>
    </row>
    <row r="993" spans="1:4">
      <c r="A993">
        <v>987</v>
      </c>
      <c r="B993" t="str">
        <f>VLOOKUP(A993,SOURCE!C:Q,12,0)</f>
        <v>CHR_DOT</v>
      </c>
      <c r="D993" s="14" t="str">
        <f>IF(A993&lt;0,VLOOKUP(A993,lookups!A$1:B$25,2,0),
IF(OR(ISBLANK(A993),ISNA(B993)),
"",
"#define "&amp;
VLOOKUP(A993,SOURCE!C:Q,12,0)&amp;IF(SOURCE!$X$2-LEN(VLOOKUP(A993,SOURCE!C:Q,12,0))&gt;=0,REPT(" ",SOURCE!$X$2-LEN(VLOOKUP(A993,SOURCE!C:Q,12,0))),"")&amp;
TEXT(A993,"???0")&amp;IF(VLOOKUP(A993,SOURCE!C:Q,13,0)="","","   "&amp;VLOOKUP(A993,SOURCE!C:Q,13,0)
)))</f>
        <v>#define CHR_DOT                        987</v>
      </c>
    </row>
    <row r="994" spans="1:4">
      <c r="A994">
        <v>988</v>
      </c>
      <c r="B994" t="str">
        <f>VLOOKUP(A994,SOURCE!C:Q,12,0)</f>
        <v>CHR_ORDINAL</v>
      </c>
      <c r="D994" s="14" t="str">
        <f>IF(A994&lt;0,VLOOKUP(A994,lookups!A$1:B$25,2,0),
IF(OR(ISBLANK(A994),ISNA(B994)),
"",
"#define "&amp;
VLOOKUP(A994,SOURCE!C:Q,12,0)&amp;IF(SOURCE!$X$2-LEN(VLOOKUP(A994,SOURCE!C:Q,12,0))&gt;=0,REPT(" ",SOURCE!$X$2-LEN(VLOOKUP(A994,SOURCE!C:Q,12,0))),"")&amp;
TEXT(A994,"???0")&amp;IF(VLOOKUP(A994,SOURCE!C:Q,13,0)="","","   "&amp;VLOOKUP(A994,SOURCE!C:Q,13,0)
)))</f>
        <v>#define CHR_ORDINAL                    988</v>
      </c>
    </row>
    <row r="995" spans="1:4">
      <c r="A995">
        <v>989</v>
      </c>
      <c r="B995" t="str">
        <f>VLOOKUP(A995,SOURCE!C:Q,12,0)</f>
        <v>CHR_RIGHT_DOUBLE_ANGLE</v>
      </c>
      <c r="D995" s="14" t="str">
        <f>IF(A995&lt;0,VLOOKUP(A995,lookups!A$1:B$25,2,0),
IF(OR(ISBLANK(A995),ISNA(B995)),
"",
"#define "&amp;
VLOOKUP(A995,SOURCE!C:Q,12,0)&amp;IF(SOURCE!$X$2-LEN(VLOOKUP(A995,SOURCE!C:Q,12,0))&gt;=0,REPT(" ",SOURCE!$X$2-LEN(VLOOKUP(A995,SOURCE!C:Q,12,0))),"")&amp;
TEXT(A995,"???0")&amp;IF(VLOOKUP(A995,SOURCE!C:Q,13,0)="","","   "&amp;VLOOKUP(A995,SOURCE!C:Q,13,0)
)))</f>
        <v>#define CHR_RIGHT_DOUBLE_ANGLE         989</v>
      </c>
    </row>
    <row r="996" spans="1:4">
      <c r="A996">
        <v>990</v>
      </c>
      <c r="B996" t="str">
        <f>VLOOKUP(A996,SOURCE!C:Q,12,0)</f>
        <v>CHR_ONE_HALF</v>
      </c>
      <c r="D996" s="14" t="str">
        <f>IF(A996&lt;0,VLOOKUP(A996,lookups!A$1:B$25,2,0),
IF(OR(ISBLANK(A996),ISNA(B996)),
"",
"#define "&amp;
VLOOKUP(A996,SOURCE!C:Q,12,0)&amp;IF(SOURCE!$X$2-LEN(VLOOKUP(A996,SOURCE!C:Q,12,0))&gt;=0,REPT(" ",SOURCE!$X$2-LEN(VLOOKUP(A996,SOURCE!C:Q,12,0))),"")&amp;
TEXT(A996,"???0")&amp;IF(VLOOKUP(A996,SOURCE!C:Q,13,0)="","","   "&amp;VLOOKUP(A996,SOURCE!C:Q,13,0)
)))</f>
        <v>#define CHR_ONE_HALF                   990</v>
      </c>
    </row>
    <row r="997" spans="1:4">
      <c r="A997">
        <v>991</v>
      </c>
      <c r="B997" t="str">
        <f>VLOOKUP(A997,SOURCE!C:Q,12,0)</f>
        <v>CHR_ONE_QUARTER</v>
      </c>
      <c r="D997" s="14" t="str">
        <f>IF(A997&lt;0,VLOOKUP(A997,lookups!A$1:B$25,2,0),
IF(OR(ISBLANK(A997),ISNA(B997)),
"",
"#define "&amp;
VLOOKUP(A997,SOURCE!C:Q,12,0)&amp;IF(SOURCE!$X$2-LEN(VLOOKUP(A997,SOURCE!C:Q,12,0))&gt;=0,REPT(" ",SOURCE!$X$2-LEN(VLOOKUP(A997,SOURCE!C:Q,12,0))),"")&amp;
TEXT(A997,"???0")&amp;IF(VLOOKUP(A997,SOURCE!C:Q,13,0)="","","   "&amp;VLOOKUP(A997,SOURCE!C:Q,13,0)
)))</f>
        <v>#define CHR_ONE_QUARTER                991</v>
      </c>
    </row>
    <row r="998" spans="1:4">
      <c r="A998">
        <v>992</v>
      </c>
      <c r="B998" t="str">
        <f>VLOOKUP(A998,SOURCE!C:Q,12,0)</f>
        <v>CHR_INVERTED_QUESTION_MARK</v>
      </c>
      <c r="D998" s="14" t="str">
        <f>IF(A998&lt;0,VLOOKUP(A998,lookups!A$1:B$25,2,0),
IF(OR(ISBLANK(A998),ISNA(B998)),
"",
"#define "&amp;
VLOOKUP(A998,SOURCE!C:Q,12,0)&amp;IF(SOURCE!$X$2-LEN(VLOOKUP(A998,SOURCE!C:Q,12,0))&gt;=0,REPT(" ",SOURCE!$X$2-LEN(VLOOKUP(A998,SOURCE!C:Q,12,0))),"")&amp;
TEXT(A998,"???0")&amp;IF(VLOOKUP(A998,SOURCE!C:Q,13,0)="","","   "&amp;VLOOKUP(A998,SOURCE!C:Q,13,0)
)))</f>
        <v>#define CHR_INVERTED_QUESTION_MARK     992</v>
      </c>
    </row>
    <row r="999" spans="1:4">
      <c r="A999">
        <v>993</v>
      </c>
      <c r="B999" t="str">
        <f>VLOOKUP(A999,SOURCE!C:Q,12,0)</f>
        <v>CHR_ETH</v>
      </c>
      <c r="D999" s="14" t="str">
        <f>IF(A999&lt;0,VLOOKUP(A999,lookups!A$1:B$25,2,0),
IF(OR(ISBLANK(A999),ISNA(B999)),
"",
"#define "&amp;
VLOOKUP(A999,SOURCE!C:Q,12,0)&amp;IF(SOURCE!$X$2-LEN(VLOOKUP(A999,SOURCE!C:Q,12,0))&gt;=0,REPT(" ",SOURCE!$X$2-LEN(VLOOKUP(A999,SOURCE!C:Q,12,0))),"")&amp;
TEXT(A999,"???0")&amp;IF(VLOOKUP(A999,SOURCE!C:Q,13,0)="","","   "&amp;VLOOKUP(A999,SOURCE!C:Q,13,0)
)))</f>
        <v>#define CHR_ETH                        993</v>
      </c>
    </row>
    <row r="1000" spans="1:4">
      <c r="A1000">
        <v>994</v>
      </c>
      <c r="B1000" t="str">
        <f>VLOOKUP(A1000,SOURCE!C:Q,12,0)</f>
        <v>CHR_CROSS</v>
      </c>
      <c r="D1000" s="14" t="str">
        <f>IF(A1000&lt;0,VLOOKUP(A1000,lookups!A$1:B$25,2,0),
IF(OR(ISBLANK(A1000),ISNA(B1000)),
"",
"#define "&amp;
VLOOKUP(A1000,SOURCE!C:Q,12,0)&amp;IF(SOURCE!$X$2-LEN(VLOOKUP(A1000,SOURCE!C:Q,12,0))&gt;=0,REPT(" ",SOURCE!$X$2-LEN(VLOOKUP(A1000,SOURCE!C:Q,12,0))),"")&amp;
TEXT(A1000,"???0")&amp;IF(VLOOKUP(A1000,SOURCE!C:Q,13,0)="","","   "&amp;VLOOKUP(A1000,SOURCE!C:Q,13,0)
)))</f>
        <v>#define CHR_CROSS                      994</v>
      </c>
    </row>
    <row r="1001" spans="1:4">
      <c r="A1001">
        <v>995</v>
      </c>
      <c r="B1001" t="str">
        <f>VLOOKUP(A1001,SOURCE!C:Q,12,0)</f>
        <v>CHR_eth</v>
      </c>
      <c r="D1001" s="14" t="str">
        <f>IF(A1001&lt;0,VLOOKUP(A1001,lookups!A$1:B$25,2,0),
IF(OR(ISBLANK(A1001),ISNA(B1001)),
"",
"#define "&amp;
VLOOKUP(A1001,SOURCE!C:Q,12,0)&amp;IF(SOURCE!$X$2-LEN(VLOOKUP(A1001,SOURCE!C:Q,12,0))&gt;=0,REPT(" ",SOURCE!$X$2-LEN(VLOOKUP(A1001,SOURCE!C:Q,12,0))),"")&amp;
TEXT(A1001,"???0")&amp;IF(VLOOKUP(A1001,SOURCE!C:Q,13,0)="","","   "&amp;VLOOKUP(A1001,SOURCE!C:Q,13,0)
)))</f>
        <v>#define CHR_eth                        995</v>
      </c>
    </row>
    <row r="1002" spans="1:4">
      <c r="A1002">
        <v>996</v>
      </c>
      <c r="B1002" t="str">
        <f>VLOOKUP(A1002,SOURCE!C:Q,12,0)</f>
        <v>CHR_DIVIDE</v>
      </c>
      <c r="D1002" s="14" t="str">
        <f>IF(A1002&lt;0,VLOOKUP(A1002,lookups!A$1:B$25,2,0),
IF(OR(ISBLANK(A1002),ISNA(B1002)),
"",
"#define "&amp;
VLOOKUP(A1002,SOURCE!C:Q,12,0)&amp;IF(SOURCE!$X$2-LEN(VLOOKUP(A1002,SOURCE!C:Q,12,0))&gt;=0,REPT(" ",SOURCE!$X$2-LEN(VLOOKUP(A1002,SOURCE!C:Q,12,0))),"")&amp;
TEXT(A1002,"???0")&amp;IF(VLOOKUP(A1002,SOURCE!C:Q,13,0)="","","   "&amp;VLOOKUP(A1002,SOURCE!C:Q,13,0)
)))</f>
        <v>#define CHR_DIVIDE                     996</v>
      </c>
    </row>
    <row r="1003" spans="1:4">
      <c r="A1003">
        <v>997</v>
      </c>
      <c r="B1003" t="str">
        <f>VLOOKUP(A1003,SOURCE!C:Q,12,0)</f>
        <v>CHR_E_DOT</v>
      </c>
      <c r="D1003" s="14" t="str">
        <f>IF(A1003&lt;0,VLOOKUP(A1003,lookups!A$1:B$25,2,0),
IF(OR(ISBLANK(A1003),ISNA(B1003)),
"",
"#define "&amp;
VLOOKUP(A1003,SOURCE!C:Q,12,0)&amp;IF(SOURCE!$X$2-LEN(VLOOKUP(A1003,SOURCE!C:Q,12,0))&gt;=0,REPT(" ",SOURCE!$X$2-LEN(VLOOKUP(A1003,SOURCE!C:Q,12,0))),"")&amp;
TEXT(A1003,"???0")&amp;IF(VLOOKUP(A1003,SOURCE!C:Q,13,0)="","","   "&amp;VLOOKUP(A1003,SOURCE!C:Q,13,0)
)))</f>
        <v>#define CHR_E_DOT                      997</v>
      </c>
    </row>
    <row r="1004" spans="1:4">
      <c r="A1004">
        <v>998</v>
      </c>
      <c r="B1004" t="str">
        <f>VLOOKUP(A1004,SOURCE!C:Q,12,0)</f>
        <v>CHR_e_DOT</v>
      </c>
      <c r="D1004" s="14" t="str">
        <f>IF(A1004&lt;0,VLOOKUP(A1004,lookups!A$1:B$25,2,0),
IF(OR(ISBLANK(A1004),ISNA(B1004)),
"",
"#define "&amp;
VLOOKUP(A1004,SOURCE!C:Q,12,0)&amp;IF(SOURCE!$X$2-LEN(VLOOKUP(A1004,SOURCE!C:Q,12,0))&gt;=0,REPT(" ",SOURCE!$X$2-LEN(VLOOKUP(A1004,SOURCE!C:Q,12,0))),"")&amp;
TEXT(A1004,"???0")&amp;IF(VLOOKUP(A1004,SOURCE!C:Q,13,0)="","","   "&amp;VLOOKUP(A1004,SOURCE!C:Q,13,0)
)))</f>
        <v>#define CHR_e_DOT                      998</v>
      </c>
    </row>
    <row r="1005" spans="1:4">
      <c r="A1005">
        <v>999</v>
      </c>
      <c r="B1005" t="str">
        <f>VLOOKUP(A1005,SOURCE!C:Q,12,0)</f>
        <v>CHR_E_CARON</v>
      </c>
      <c r="D1005" s="14" t="str">
        <f>IF(A1005&lt;0,VLOOKUP(A1005,lookups!A$1:B$25,2,0),
IF(OR(ISBLANK(A1005),ISNA(B1005)),
"",
"#define "&amp;
VLOOKUP(A1005,SOURCE!C:Q,12,0)&amp;IF(SOURCE!$X$2-LEN(VLOOKUP(A1005,SOURCE!C:Q,12,0))&gt;=0,REPT(" ",SOURCE!$X$2-LEN(VLOOKUP(A1005,SOURCE!C:Q,12,0))),"")&amp;
TEXT(A1005,"???0")&amp;IF(VLOOKUP(A1005,SOURCE!C:Q,13,0)="","","   "&amp;VLOOKUP(A1005,SOURCE!C:Q,13,0)
)))</f>
        <v>#define CHR_E_CARON                    999</v>
      </c>
    </row>
    <row r="1006" spans="1:4">
      <c r="A1006">
        <v>1000</v>
      </c>
      <c r="B1006" t="str">
        <f>VLOOKUP(A1006,SOURCE!C:Q,12,0)</f>
        <v>CHR_e_CARON</v>
      </c>
      <c r="D1006" s="14" t="str">
        <f>IF(A1006&lt;0,VLOOKUP(A1006,lookups!A$1:B$25,2,0),
IF(OR(ISBLANK(A1006),ISNA(B1006)),
"",
"#define "&amp;
VLOOKUP(A1006,SOURCE!C:Q,12,0)&amp;IF(SOURCE!$X$2-LEN(VLOOKUP(A1006,SOURCE!C:Q,12,0))&gt;=0,REPT(" ",SOURCE!$X$2-LEN(VLOOKUP(A1006,SOURCE!C:Q,12,0))),"")&amp;
TEXT(A1006,"???0")&amp;IF(VLOOKUP(A1006,SOURCE!C:Q,13,0)="","","   "&amp;VLOOKUP(A1006,SOURCE!C:Q,13,0)
)))</f>
        <v>#define CHR_e_CARON                   1000</v>
      </c>
    </row>
    <row r="1007" spans="1:4">
      <c r="A1007">
        <v>1001</v>
      </c>
      <c r="B1007" t="str">
        <f>VLOOKUP(A1007,SOURCE!C:Q,12,0)</f>
        <v>CHR_R_ACUTE</v>
      </c>
      <c r="D1007" s="14" t="str">
        <f>IF(A1007&lt;0,VLOOKUP(A1007,lookups!A$1:B$25,2,0),
IF(OR(ISBLANK(A1007),ISNA(B1007)),
"",
"#define "&amp;
VLOOKUP(A1007,SOURCE!C:Q,12,0)&amp;IF(SOURCE!$X$2-LEN(VLOOKUP(A1007,SOURCE!C:Q,12,0))&gt;=0,REPT(" ",SOURCE!$X$2-LEN(VLOOKUP(A1007,SOURCE!C:Q,12,0))),"")&amp;
TEXT(A1007,"???0")&amp;IF(VLOOKUP(A1007,SOURCE!C:Q,13,0)="","","   "&amp;VLOOKUP(A1007,SOURCE!C:Q,13,0)
)))</f>
        <v>#define CHR_R_ACUTE                   1001</v>
      </c>
    </row>
    <row r="1008" spans="1:4">
      <c r="A1008">
        <v>1002</v>
      </c>
      <c r="B1008" t="str">
        <f>VLOOKUP(A1008,SOURCE!C:Q,12,0)</f>
        <v>CHR_R_CARON</v>
      </c>
      <c r="D1008" s="14" t="str">
        <f>IF(A1008&lt;0,VLOOKUP(A1008,lookups!A$1:B$25,2,0),
IF(OR(ISBLANK(A1008),ISNA(B1008)),
"",
"#define "&amp;
VLOOKUP(A1008,SOURCE!C:Q,12,0)&amp;IF(SOURCE!$X$2-LEN(VLOOKUP(A1008,SOURCE!C:Q,12,0))&gt;=0,REPT(" ",SOURCE!$X$2-LEN(VLOOKUP(A1008,SOURCE!C:Q,12,0))),"")&amp;
TEXT(A1008,"???0")&amp;IF(VLOOKUP(A1008,SOURCE!C:Q,13,0)="","","   "&amp;VLOOKUP(A1008,SOURCE!C:Q,13,0)
)))</f>
        <v>#define CHR_R_CARON                   1002</v>
      </c>
    </row>
    <row r="1009" spans="1:4">
      <c r="A1009">
        <v>1003</v>
      </c>
      <c r="B1009" t="str">
        <f>VLOOKUP(A1009,SOURCE!C:Q,12,0)</f>
        <v>CHR_U_OGONEK</v>
      </c>
      <c r="D1009" s="14" t="str">
        <f>IF(A1009&lt;0,VLOOKUP(A1009,lookups!A$1:B$25,2,0),
IF(OR(ISBLANK(A1009),ISNA(B1009)),
"",
"#define "&amp;
VLOOKUP(A1009,SOURCE!C:Q,12,0)&amp;IF(SOURCE!$X$2-LEN(VLOOKUP(A1009,SOURCE!C:Q,12,0))&gt;=0,REPT(" ",SOURCE!$X$2-LEN(VLOOKUP(A1009,SOURCE!C:Q,12,0))),"")&amp;
TEXT(A1009,"???0")&amp;IF(VLOOKUP(A1009,SOURCE!C:Q,13,0)="","","   "&amp;VLOOKUP(A1009,SOURCE!C:Q,13,0)
)))</f>
        <v>#define CHR_U_OGONEK                  1003</v>
      </c>
    </row>
    <row r="1010" spans="1:4">
      <c r="A1010">
        <v>1004</v>
      </c>
      <c r="B1010" t="str">
        <f>VLOOKUP(A1010,SOURCE!C:Q,12,0)</f>
        <v>CHR_u_OGONEK</v>
      </c>
      <c r="D1010" s="14" t="str">
        <f>IF(A1010&lt;0,VLOOKUP(A1010,lookups!A$1:B$25,2,0),
IF(OR(ISBLANK(A1010),ISNA(B1010)),
"",
"#define "&amp;
VLOOKUP(A1010,SOURCE!C:Q,12,0)&amp;IF(SOURCE!$X$2-LEN(VLOOKUP(A1010,SOURCE!C:Q,12,0))&gt;=0,REPT(" ",SOURCE!$X$2-LEN(VLOOKUP(A1010,SOURCE!C:Q,12,0))),"")&amp;
TEXT(A1010,"???0")&amp;IF(VLOOKUP(A1010,SOURCE!C:Q,13,0)="","","   "&amp;VLOOKUP(A1010,SOURCE!C:Q,13,0)
)))</f>
        <v>#define CHR_u_OGONEK                  1004</v>
      </c>
    </row>
    <row r="1011" spans="1:4">
      <c r="A1011">
        <v>1005</v>
      </c>
      <c r="B1011" t="str">
        <f>VLOOKUP(A1011,SOURCE!C:Q,12,0)</f>
        <v>CHR_y_UNDER_ROOT</v>
      </c>
      <c r="D1011" s="14" t="str">
        <f>IF(A1011&lt;0,VLOOKUP(A1011,lookups!A$1:B$25,2,0),
IF(OR(ISBLANK(A1011),ISNA(B1011)),
"",
"#define "&amp;
VLOOKUP(A1011,SOURCE!C:Q,12,0)&amp;IF(SOURCE!$X$2-LEN(VLOOKUP(A1011,SOURCE!C:Q,12,0))&gt;=0,REPT(" ",SOURCE!$X$2-LEN(VLOOKUP(A1011,SOURCE!C:Q,12,0))),"")&amp;
TEXT(A1011,"???0")&amp;IF(VLOOKUP(A1011,SOURCE!C:Q,13,0)="","","   "&amp;VLOOKUP(A1011,SOURCE!C:Q,13,0)
)))</f>
        <v>#define CHR_y_UNDER_ROOT              1005</v>
      </c>
    </row>
    <row r="1012" spans="1:4">
      <c r="A1012">
        <v>1006</v>
      </c>
      <c r="B1012" t="str">
        <f>VLOOKUP(A1012,SOURCE!C:Q,12,0)</f>
        <v>CHR_x_UNDER_ROOT</v>
      </c>
      <c r="D1012" s="14" t="str">
        <f>IF(A1012&lt;0,VLOOKUP(A1012,lookups!A$1:B$25,2,0),
IF(OR(ISBLANK(A1012),ISNA(B1012)),
"",
"#define "&amp;
VLOOKUP(A1012,SOURCE!C:Q,12,0)&amp;IF(SOURCE!$X$2-LEN(VLOOKUP(A1012,SOURCE!C:Q,12,0))&gt;=0,REPT(" ",SOURCE!$X$2-LEN(VLOOKUP(A1012,SOURCE!C:Q,12,0))),"")&amp;
TEXT(A1012,"???0")&amp;IF(VLOOKUP(A1012,SOURCE!C:Q,13,0)="","","   "&amp;VLOOKUP(A1012,SOURCE!C:Q,13,0)
)))</f>
        <v>#define CHR_x_UNDER_ROOT              1006</v>
      </c>
    </row>
    <row r="1013" spans="1:4">
      <c r="A1013">
        <v>1007</v>
      </c>
      <c r="B1013" t="str">
        <f>VLOOKUP(A1013,SOURCE!C:Q,12,0)</f>
        <v>CHR_SPACE_EM</v>
      </c>
      <c r="D1013" s="14" t="str">
        <f>IF(A1013&lt;0,VLOOKUP(A1013,lookups!A$1:B$25,2,0),
IF(OR(ISBLANK(A1013),ISNA(B1013)),
"",
"#define "&amp;
VLOOKUP(A1013,SOURCE!C:Q,12,0)&amp;IF(SOURCE!$X$2-LEN(VLOOKUP(A1013,SOURCE!C:Q,12,0))&gt;=0,REPT(" ",SOURCE!$X$2-LEN(VLOOKUP(A1013,SOURCE!C:Q,12,0))),"")&amp;
TEXT(A1013,"???0")&amp;IF(VLOOKUP(A1013,SOURCE!C:Q,13,0)="","","   "&amp;VLOOKUP(A1013,SOURCE!C:Q,13,0)
)))</f>
        <v>#define CHR_SPACE_EM                  1007</v>
      </c>
    </row>
    <row r="1014" spans="1:4">
      <c r="A1014">
        <v>1008</v>
      </c>
      <c r="B1014" t="str">
        <f>VLOOKUP(A1014,SOURCE!C:Q,12,0)</f>
        <v>CHR_SPACE_3_PER_EM</v>
      </c>
      <c r="D1014" s="14" t="str">
        <f>IF(A1014&lt;0,VLOOKUP(A1014,lookups!A$1:B$25,2,0),
IF(OR(ISBLANK(A1014),ISNA(B1014)),
"",
"#define "&amp;
VLOOKUP(A1014,SOURCE!C:Q,12,0)&amp;IF(SOURCE!$X$2-LEN(VLOOKUP(A1014,SOURCE!C:Q,12,0))&gt;=0,REPT(" ",SOURCE!$X$2-LEN(VLOOKUP(A1014,SOURCE!C:Q,12,0))),"")&amp;
TEXT(A1014,"???0")&amp;IF(VLOOKUP(A1014,SOURCE!C:Q,13,0)="","","   "&amp;VLOOKUP(A1014,SOURCE!C:Q,13,0)
)))</f>
        <v>#define CHR_SPACE_3_PER_EM            1008</v>
      </c>
    </row>
    <row r="1015" spans="1:4">
      <c r="A1015">
        <v>1009</v>
      </c>
      <c r="B1015" t="str">
        <f>VLOOKUP(A1015,SOURCE!C:Q,12,0)</f>
        <v>CHR_SPACE_4_PER_EM</v>
      </c>
      <c r="D1015" s="14" t="str">
        <f>IF(A1015&lt;0,VLOOKUP(A1015,lookups!A$1:B$25,2,0),
IF(OR(ISBLANK(A1015),ISNA(B1015)),
"",
"#define "&amp;
VLOOKUP(A1015,SOURCE!C:Q,12,0)&amp;IF(SOURCE!$X$2-LEN(VLOOKUP(A1015,SOURCE!C:Q,12,0))&gt;=0,REPT(" ",SOURCE!$X$2-LEN(VLOOKUP(A1015,SOURCE!C:Q,12,0))),"")&amp;
TEXT(A1015,"???0")&amp;IF(VLOOKUP(A1015,SOURCE!C:Q,13,0)="","","   "&amp;VLOOKUP(A1015,SOURCE!C:Q,13,0)
)))</f>
        <v>#define CHR_SPACE_4_PER_EM            1009</v>
      </c>
    </row>
    <row r="1016" spans="1:4">
      <c r="A1016">
        <v>1010</v>
      </c>
      <c r="B1016" t="str">
        <f>VLOOKUP(A1016,SOURCE!C:Q,12,0)</f>
        <v>CHR_SPACE_6_PER_EM</v>
      </c>
      <c r="D1016" s="14" t="str">
        <f>IF(A1016&lt;0,VLOOKUP(A1016,lookups!A$1:B$25,2,0),
IF(OR(ISBLANK(A1016),ISNA(B1016)),
"",
"#define "&amp;
VLOOKUP(A1016,SOURCE!C:Q,12,0)&amp;IF(SOURCE!$X$2-LEN(VLOOKUP(A1016,SOURCE!C:Q,12,0))&gt;=0,REPT(" ",SOURCE!$X$2-LEN(VLOOKUP(A1016,SOURCE!C:Q,12,0))),"")&amp;
TEXT(A1016,"???0")&amp;IF(VLOOKUP(A1016,SOURCE!C:Q,13,0)="","","   "&amp;VLOOKUP(A1016,SOURCE!C:Q,13,0)
)))</f>
        <v>#define CHR_SPACE_6_PER_EM            1010</v>
      </c>
    </row>
    <row r="1017" spans="1:4">
      <c r="A1017">
        <v>1011</v>
      </c>
      <c r="B1017" t="str">
        <f>VLOOKUP(A1017,SOURCE!C:Q,12,0)</f>
        <v>CHR_SPACE_FIGURE</v>
      </c>
      <c r="D1017" s="14" t="str">
        <f>IF(A1017&lt;0,VLOOKUP(A1017,lookups!A$1:B$25,2,0),
IF(OR(ISBLANK(A1017),ISNA(B1017)),
"",
"#define "&amp;
VLOOKUP(A1017,SOURCE!C:Q,12,0)&amp;IF(SOURCE!$X$2-LEN(VLOOKUP(A1017,SOURCE!C:Q,12,0))&gt;=0,REPT(" ",SOURCE!$X$2-LEN(VLOOKUP(A1017,SOURCE!C:Q,12,0))),"")&amp;
TEXT(A1017,"???0")&amp;IF(VLOOKUP(A1017,SOURCE!C:Q,13,0)="","","   "&amp;VLOOKUP(A1017,SOURCE!C:Q,13,0)
)))</f>
        <v>#define CHR_SPACE_FIGURE              1011</v>
      </c>
    </row>
    <row r="1018" spans="1:4">
      <c r="A1018">
        <v>1012</v>
      </c>
      <c r="B1018" t="str">
        <f>VLOOKUP(A1018,SOURCE!C:Q,12,0)</f>
        <v>CHR_SPACE_PUNCTUATION</v>
      </c>
      <c r="D1018" s="14" t="str">
        <f>IF(A1018&lt;0,VLOOKUP(A1018,lookups!A$1:B$25,2,0),
IF(OR(ISBLANK(A1018),ISNA(B1018)),
"",
"#define "&amp;
VLOOKUP(A1018,SOURCE!C:Q,12,0)&amp;IF(SOURCE!$X$2-LEN(VLOOKUP(A1018,SOURCE!C:Q,12,0))&gt;=0,REPT(" ",SOURCE!$X$2-LEN(VLOOKUP(A1018,SOURCE!C:Q,12,0))),"")&amp;
TEXT(A1018,"???0")&amp;IF(VLOOKUP(A1018,SOURCE!C:Q,13,0)="","","   "&amp;VLOOKUP(A1018,SOURCE!C:Q,13,0)
)))</f>
        <v>#define CHR_SPACE_PUNCTUATION         1012</v>
      </c>
    </row>
    <row r="1019" spans="1:4">
      <c r="A1019">
        <v>1013</v>
      </c>
      <c r="B1019" t="str">
        <f>VLOOKUP(A1019,SOURCE!C:Q,12,0)</f>
        <v>CHR_SPACE_HAIR</v>
      </c>
      <c r="D1019" s="14" t="str">
        <f>IF(A1019&lt;0,VLOOKUP(A1019,lookups!A$1:B$25,2,0),
IF(OR(ISBLANK(A1019),ISNA(B1019)),
"",
"#define "&amp;
VLOOKUP(A1019,SOURCE!C:Q,12,0)&amp;IF(SOURCE!$X$2-LEN(VLOOKUP(A1019,SOURCE!C:Q,12,0))&gt;=0,REPT(" ",SOURCE!$X$2-LEN(VLOOKUP(A1019,SOURCE!C:Q,12,0))),"")&amp;
TEXT(A1019,"???0")&amp;IF(VLOOKUP(A1019,SOURCE!C:Q,13,0)="","","   "&amp;VLOOKUP(A1019,SOURCE!C:Q,13,0)
)))</f>
        <v>#define CHR_SPACE_HAIR                1013</v>
      </c>
    </row>
    <row r="1020" spans="1:4">
      <c r="A1020">
        <v>1014</v>
      </c>
      <c r="B1020" t="str">
        <f>VLOOKUP(A1020,SOURCE!C:Q,12,0)</f>
        <v>CHR_LEFT_SINGLE_QUOTE</v>
      </c>
      <c r="D1020" s="14" t="str">
        <f>IF(A1020&lt;0,VLOOKUP(A1020,lookups!A$1:B$25,2,0),
IF(OR(ISBLANK(A1020),ISNA(B1020)),
"",
"#define "&amp;
VLOOKUP(A1020,SOURCE!C:Q,12,0)&amp;IF(SOURCE!$X$2-LEN(VLOOKUP(A1020,SOURCE!C:Q,12,0))&gt;=0,REPT(" ",SOURCE!$X$2-LEN(VLOOKUP(A1020,SOURCE!C:Q,12,0))),"")&amp;
TEXT(A1020,"???0")&amp;IF(VLOOKUP(A1020,SOURCE!C:Q,13,0)="","","   "&amp;VLOOKUP(A1020,SOURCE!C:Q,13,0)
)))</f>
        <v>#define CHR_LEFT_SINGLE_QUOTE         1014</v>
      </c>
    </row>
    <row r="1021" spans="1:4">
      <c r="A1021">
        <v>1015</v>
      </c>
      <c r="B1021" t="str">
        <f>VLOOKUP(A1021,SOURCE!C:Q,12,0)</f>
        <v>CHR_RIGHT_SINGLE_QUOTE</v>
      </c>
      <c r="D1021" s="14" t="str">
        <f>IF(A1021&lt;0,VLOOKUP(A1021,lookups!A$1:B$25,2,0),
IF(OR(ISBLANK(A1021),ISNA(B1021)),
"",
"#define "&amp;
VLOOKUP(A1021,SOURCE!C:Q,12,0)&amp;IF(SOURCE!$X$2-LEN(VLOOKUP(A1021,SOURCE!C:Q,12,0))&gt;=0,REPT(" ",SOURCE!$X$2-LEN(VLOOKUP(A1021,SOURCE!C:Q,12,0))),"")&amp;
TEXT(A1021,"???0")&amp;IF(VLOOKUP(A1021,SOURCE!C:Q,13,0)="","","   "&amp;VLOOKUP(A1021,SOURCE!C:Q,13,0)
)))</f>
        <v>#define CHR_RIGHT_SINGLE_QUOTE        1015</v>
      </c>
    </row>
    <row r="1022" spans="1:4">
      <c r="A1022">
        <v>1016</v>
      </c>
      <c r="B1022" t="str">
        <f>VLOOKUP(A1022,SOURCE!C:Q,12,0)</f>
        <v>CHR_SINGLE_LOW_QUOTE</v>
      </c>
      <c r="D1022" s="14" t="str">
        <f>IF(A1022&lt;0,VLOOKUP(A1022,lookups!A$1:B$25,2,0),
IF(OR(ISBLANK(A1022),ISNA(B1022)),
"",
"#define "&amp;
VLOOKUP(A1022,SOURCE!C:Q,12,0)&amp;IF(SOURCE!$X$2-LEN(VLOOKUP(A1022,SOURCE!C:Q,12,0))&gt;=0,REPT(" ",SOURCE!$X$2-LEN(VLOOKUP(A1022,SOURCE!C:Q,12,0))),"")&amp;
TEXT(A1022,"???0")&amp;IF(VLOOKUP(A1022,SOURCE!C:Q,13,0)="","","   "&amp;VLOOKUP(A1022,SOURCE!C:Q,13,0)
)))</f>
        <v>#define CHR_SINGLE_LOW_QUOTE          1016</v>
      </c>
    </row>
    <row r="1023" spans="1:4">
      <c r="A1023">
        <v>1017</v>
      </c>
      <c r="B1023" t="str">
        <f>VLOOKUP(A1023,SOURCE!C:Q,12,0)</f>
        <v>CHR_SINGLE_HIGH_QUOTE</v>
      </c>
      <c r="D1023" s="14" t="str">
        <f>IF(A1023&lt;0,VLOOKUP(A1023,lookups!A$1:B$25,2,0),
IF(OR(ISBLANK(A1023),ISNA(B1023)),
"",
"#define "&amp;
VLOOKUP(A1023,SOURCE!C:Q,12,0)&amp;IF(SOURCE!$X$2-LEN(VLOOKUP(A1023,SOURCE!C:Q,12,0))&gt;=0,REPT(" ",SOURCE!$X$2-LEN(VLOOKUP(A1023,SOURCE!C:Q,12,0))),"")&amp;
TEXT(A1023,"???0")&amp;IF(VLOOKUP(A1023,SOURCE!C:Q,13,0)="","","   "&amp;VLOOKUP(A1023,SOURCE!C:Q,13,0)
)))</f>
        <v>#define CHR_SINGLE_HIGH_QUOTE         1017</v>
      </c>
    </row>
    <row r="1024" spans="1:4">
      <c r="A1024">
        <v>1018</v>
      </c>
      <c r="B1024" t="e">
        <f>VLOOKUP(A1024,SOURCE!C:Q,12,0)</f>
        <v>#N/A</v>
      </c>
      <c r="D1024" s="14" t="str">
        <f>IF(A1024&lt;0,VLOOKUP(A1024,lookups!A$1:B$25,2,0),
IF(OR(ISBLANK(A1024),ISNA(B1024)),
"",
"#define "&amp;
VLOOKUP(A1024,SOURCE!C:Q,12,0)&amp;IF(SOURCE!$X$2-LEN(VLOOKUP(A1024,SOURCE!C:Q,12,0))&gt;=0,REPT(" ",SOURCE!$X$2-LEN(VLOOKUP(A1024,SOURCE!C:Q,12,0))),"")&amp;
TEXT(A1024,"???0")&amp;IF(VLOOKUP(A1024,SOURCE!C:Q,13,0)="","","   "&amp;VLOOKUP(A1024,SOURCE!C:Q,13,0)
)))</f>
        <v/>
      </c>
    </row>
    <row r="1025" spans="1:4">
      <c r="A1025">
        <v>1019</v>
      </c>
      <c r="B1025" t="e">
        <f>VLOOKUP(A1025,SOURCE!C:Q,12,0)</f>
        <v>#N/A</v>
      </c>
      <c r="D1025" s="14" t="str">
        <f>IF(A1025&lt;0,VLOOKUP(A1025,lookups!A$1:B$25,2,0),
IF(OR(ISBLANK(A1025),ISNA(B1025)),
"",
"#define "&amp;
VLOOKUP(A1025,SOURCE!C:Q,12,0)&amp;IF(SOURCE!$X$2-LEN(VLOOKUP(A1025,SOURCE!C:Q,12,0))&gt;=0,REPT(" ",SOURCE!$X$2-LEN(VLOOKUP(A1025,SOURCE!C:Q,12,0))),"")&amp;
TEXT(A1025,"???0")&amp;IF(VLOOKUP(A1025,SOURCE!C:Q,13,0)="","","   "&amp;VLOOKUP(A1025,SOURCE!C:Q,13,0)
)))</f>
        <v/>
      </c>
    </row>
    <row r="1026" spans="1:4">
      <c r="A1026">
        <v>1020</v>
      </c>
      <c r="B1026" t="str">
        <f>VLOOKUP(A1026,SOURCE!C:Q,12,0)</f>
        <v>CHR_DOUBLE_LOW_QUOTE</v>
      </c>
      <c r="D1026" s="14" t="str">
        <f>IF(A1026&lt;0,VLOOKUP(A1026,lookups!A$1:B$25,2,0),
IF(OR(ISBLANK(A1026),ISNA(B1026)),
"",
"#define "&amp;
VLOOKUP(A1026,SOURCE!C:Q,12,0)&amp;IF(SOURCE!$X$2-LEN(VLOOKUP(A1026,SOURCE!C:Q,12,0))&gt;=0,REPT(" ",SOURCE!$X$2-LEN(VLOOKUP(A1026,SOURCE!C:Q,12,0))),"")&amp;
TEXT(A1026,"???0")&amp;IF(VLOOKUP(A1026,SOURCE!C:Q,13,0)="","","   "&amp;VLOOKUP(A1026,SOURCE!C:Q,13,0)
)))</f>
        <v>#define CHR_DOUBLE_LOW_QUOTE          1020</v>
      </c>
    </row>
    <row r="1027" spans="1:4">
      <c r="A1027">
        <v>1021</v>
      </c>
      <c r="B1027" t="str">
        <f>VLOOKUP(A1027,SOURCE!C:Q,12,0)</f>
        <v>CHR_DOUBLE_HIGH_QUOTE</v>
      </c>
      <c r="D1027" s="14" t="str">
        <f>IF(A1027&lt;0,VLOOKUP(A1027,lookups!A$1:B$25,2,0),
IF(OR(ISBLANK(A1027),ISNA(B1027)),
"",
"#define "&amp;
VLOOKUP(A1027,SOURCE!C:Q,12,0)&amp;IF(SOURCE!$X$2-LEN(VLOOKUP(A1027,SOURCE!C:Q,12,0))&gt;=0,REPT(" ",SOURCE!$X$2-LEN(VLOOKUP(A1027,SOURCE!C:Q,12,0))),"")&amp;
TEXT(A1027,"???0")&amp;IF(VLOOKUP(A1027,SOURCE!C:Q,13,0)="","","   "&amp;VLOOKUP(A1027,SOURCE!C:Q,13,0)
)))</f>
        <v>#define CHR_DOUBLE_HIGH_QUOTE         1021</v>
      </c>
    </row>
    <row r="1028" spans="1:4">
      <c r="A1028">
        <v>1022</v>
      </c>
      <c r="B1028" t="str">
        <f>VLOOKUP(A1028,SOURCE!C:Q,12,0)</f>
        <v>CHR_ELLIPSIS</v>
      </c>
      <c r="D1028" s="14" t="str">
        <f>IF(A1028&lt;0,VLOOKUP(A1028,lookups!A$1:B$25,2,0),
IF(OR(ISBLANK(A1028),ISNA(B1028)),
"",
"#define "&amp;
VLOOKUP(A1028,SOURCE!C:Q,12,0)&amp;IF(SOURCE!$X$2-LEN(VLOOKUP(A1028,SOURCE!C:Q,12,0))&gt;=0,REPT(" ",SOURCE!$X$2-LEN(VLOOKUP(A1028,SOURCE!C:Q,12,0))),"")&amp;
TEXT(A1028,"???0")&amp;IF(VLOOKUP(A1028,SOURCE!C:Q,13,0)="","","   "&amp;VLOOKUP(A1028,SOURCE!C:Q,13,0)
)))</f>
        <v>#define CHR_ELLIPSIS                  1022</v>
      </c>
    </row>
    <row r="1029" spans="1:4">
      <c r="A1029">
        <v>1023</v>
      </c>
      <c r="B1029" t="str">
        <f>VLOOKUP(A1029,SOURCE!C:Q,12,0)</f>
        <v>CHR_ONE</v>
      </c>
      <c r="D1029" s="14" t="str">
        <f>IF(A1029&lt;0,VLOOKUP(A1029,lookups!A$1:B$25,2,0),
IF(OR(ISBLANK(A1029),ISNA(B1029)),
"",
"#define "&amp;
VLOOKUP(A1029,SOURCE!C:Q,12,0)&amp;IF(SOURCE!$X$2-LEN(VLOOKUP(A1029,SOURCE!C:Q,12,0))&gt;=0,REPT(" ",SOURCE!$X$2-LEN(VLOOKUP(A1029,SOURCE!C:Q,12,0))),"")&amp;
TEXT(A1029,"???0")&amp;IF(VLOOKUP(A1029,SOURCE!C:Q,13,0)="","","   "&amp;VLOOKUP(A1029,SOURCE!C:Q,13,0)
)))</f>
        <v>#define CHR_ONE                       1023</v>
      </c>
    </row>
    <row r="1030" spans="1:4">
      <c r="A1030">
        <v>1024</v>
      </c>
      <c r="B1030" t="str">
        <f>VLOOKUP(A1030,SOURCE!C:Q,12,0)</f>
        <v>CHR_EURO</v>
      </c>
      <c r="D1030" s="14" t="str">
        <f>IF(A1030&lt;0,VLOOKUP(A1030,lookups!A$1:B$25,2,0),
IF(OR(ISBLANK(A1030),ISNA(B1030)),
"",
"#define "&amp;
VLOOKUP(A1030,SOURCE!C:Q,12,0)&amp;IF(SOURCE!$X$2-LEN(VLOOKUP(A1030,SOURCE!C:Q,12,0))&gt;=0,REPT(" ",SOURCE!$X$2-LEN(VLOOKUP(A1030,SOURCE!C:Q,12,0))),"")&amp;
TEXT(A1030,"???0")&amp;IF(VLOOKUP(A1030,SOURCE!C:Q,13,0)="","","   "&amp;VLOOKUP(A1030,SOURCE!C:Q,13,0)
)))</f>
        <v>#define CHR_EURO                      1024</v>
      </c>
    </row>
    <row r="1031" spans="1:4">
      <c r="A1031">
        <v>1025</v>
      </c>
      <c r="B1031" t="str">
        <f>VLOOKUP(A1031,SOURCE!C:Q,12,0)</f>
        <v>CHR_COMPLEX_C</v>
      </c>
      <c r="D1031" s="14" t="str">
        <f>IF(A1031&lt;0,VLOOKUP(A1031,lookups!A$1:B$25,2,0),
IF(OR(ISBLANK(A1031),ISNA(B1031)),
"",
"#define "&amp;
VLOOKUP(A1031,SOURCE!C:Q,12,0)&amp;IF(SOURCE!$X$2-LEN(VLOOKUP(A1031,SOURCE!C:Q,12,0))&gt;=0,REPT(" ",SOURCE!$X$2-LEN(VLOOKUP(A1031,SOURCE!C:Q,12,0))),"")&amp;
TEXT(A1031,"???0")&amp;IF(VLOOKUP(A1031,SOURCE!C:Q,13,0)="","","   "&amp;VLOOKUP(A1031,SOURCE!C:Q,13,0)
)))</f>
        <v>#define CHR_COMPLEX_C                 1025</v>
      </c>
    </row>
    <row r="1032" spans="1:4">
      <c r="A1032">
        <v>1026</v>
      </c>
      <c r="B1032" t="str">
        <f>VLOOKUP(A1032,SOURCE!C:Q,12,0)</f>
        <v>CHR_PLANCK</v>
      </c>
      <c r="D1032" s="14" t="str">
        <f>IF(A1032&lt;0,VLOOKUP(A1032,lookups!A$1:B$25,2,0),
IF(OR(ISBLANK(A1032),ISNA(B1032)),
"",
"#define "&amp;
VLOOKUP(A1032,SOURCE!C:Q,12,0)&amp;IF(SOURCE!$X$2-LEN(VLOOKUP(A1032,SOURCE!C:Q,12,0))&gt;=0,REPT(" ",SOURCE!$X$2-LEN(VLOOKUP(A1032,SOURCE!C:Q,12,0))),"")&amp;
TEXT(A1032,"???0")&amp;IF(VLOOKUP(A1032,SOURCE!C:Q,13,0)="","","   "&amp;VLOOKUP(A1032,SOURCE!C:Q,13,0)
)))</f>
        <v>#define CHR_PLANCK                    1026</v>
      </c>
    </row>
    <row r="1033" spans="1:4">
      <c r="A1033">
        <v>1027</v>
      </c>
      <c r="B1033" t="str">
        <f>VLOOKUP(A1033,SOURCE!C:Q,12,0)</f>
        <v>CHR_PLANCK_2PI</v>
      </c>
      <c r="D1033" s="14" t="str">
        <f>IF(A1033&lt;0,VLOOKUP(A1033,lookups!A$1:B$25,2,0),
IF(OR(ISBLANK(A1033),ISNA(B1033)),
"",
"#define "&amp;
VLOOKUP(A1033,SOURCE!C:Q,12,0)&amp;IF(SOURCE!$X$2-LEN(VLOOKUP(A1033,SOURCE!C:Q,12,0))&gt;=0,REPT(" ",SOURCE!$X$2-LEN(VLOOKUP(A1033,SOURCE!C:Q,12,0))),"")&amp;
TEXT(A1033,"???0")&amp;IF(VLOOKUP(A1033,SOURCE!C:Q,13,0)="","","   "&amp;VLOOKUP(A1033,SOURCE!C:Q,13,0)
)))</f>
        <v>#define CHR_PLANCK_2PI                1027</v>
      </c>
    </row>
    <row r="1034" spans="1:4">
      <c r="A1034">
        <v>1028</v>
      </c>
      <c r="B1034" t="str">
        <f>VLOOKUP(A1034,SOURCE!C:Q,12,0)</f>
        <v>CHR_NATURAL_N</v>
      </c>
      <c r="D1034" s="14" t="str">
        <f>IF(A1034&lt;0,VLOOKUP(A1034,lookups!A$1:B$25,2,0),
IF(OR(ISBLANK(A1034),ISNA(B1034)),
"",
"#define "&amp;
VLOOKUP(A1034,SOURCE!C:Q,12,0)&amp;IF(SOURCE!$X$2-LEN(VLOOKUP(A1034,SOURCE!C:Q,12,0))&gt;=0,REPT(" ",SOURCE!$X$2-LEN(VLOOKUP(A1034,SOURCE!C:Q,12,0))),"")&amp;
TEXT(A1034,"???0")&amp;IF(VLOOKUP(A1034,SOURCE!C:Q,13,0)="","","   "&amp;VLOOKUP(A1034,SOURCE!C:Q,13,0)
)))</f>
        <v>#define CHR_NATURAL_N                 1028</v>
      </c>
    </row>
    <row r="1035" spans="1:4">
      <c r="A1035">
        <v>1029</v>
      </c>
      <c r="B1035" t="str">
        <f>VLOOKUP(A1035,SOURCE!C:Q,12,0)</f>
        <v>CHR_RATIONAL_Q</v>
      </c>
      <c r="D1035" s="14" t="str">
        <f>IF(A1035&lt;0,VLOOKUP(A1035,lookups!A$1:B$25,2,0),
IF(OR(ISBLANK(A1035),ISNA(B1035)),
"",
"#define "&amp;
VLOOKUP(A1035,SOURCE!C:Q,12,0)&amp;IF(SOURCE!$X$2-LEN(VLOOKUP(A1035,SOURCE!C:Q,12,0))&gt;=0,REPT(" ",SOURCE!$X$2-LEN(VLOOKUP(A1035,SOURCE!C:Q,12,0))),"")&amp;
TEXT(A1035,"???0")&amp;IF(VLOOKUP(A1035,SOURCE!C:Q,13,0)="","","   "&amp;VLOOKUP(A1035,SOURCE!C:Q,13,0)
)))</f>
        <v>#define CHR_RATIONAL_Q                1029</v>
      </c>
    </row>
    <row r="1036" spans="1:4">
      <c r="A1036">
        <v>1030</v>
      </c>
      <c r="B1036" t="str">
        <f>VLOOKUP(A1036,SOURCE!C:Q,12,0)</f>
        <v>CHR_REAL_R</v>
      </c>
      <c r="D1036" s="14" t="str">
        <f>IF(A1036&lt;0,VLOOKUP(A1036,lookups!A$1:B$25,2,0),
IF(OR(ISBLANK(A1036),ISNA(B1036)),
"",
"#define "&amp;
VLOOKUP(A1036,SOURCE!C:Q,12,0)&amp;IF(SOURCE!$X$2-LEN(VLOOKUP(A1036,SOURCE!C:Q,12,0))&gt;=0,REPT(" ",SOURCE!$X$2-LEN(VLOOKUP(A1036,SOURCE!C:Q,12,0))),"")&amp;
TEXT(A1036,"???0")&amp;IF(VLOOKUP(A1036,SOURCE!C:Q,13,0)="","","   "&amp;VLOOKUP(A1036,SOURCE!C:Q,13,0)
)))</f>
        <v>#define CHR_REAL_R                    1030</v>
      </c>
    </row>
    <row r="1037" spans="1:4">
      <c r="A1037">
        <v>1031</v>
      </c>
      <c r="B1037" t="str">
        <f>VLOOKUP(A1037,SOURCE!C:Q,12,0)</f>
        <v>CHR_LEFT_ARROW</v>
      </c>
      <c r="D1037" s="14" t="str">
        <f>IF(A1037&lt;0,VLOOKUP(A1037,lookups!A$1:B$25,2,0),
IF(OR(ISBLANK(A1037),ISNA(B1037)),
"",
"#define "&amp;
VLOOKUP(A1037,SOURCE!C:Q,12,0)&amp;IF(SOURCE!$X$2-LEN(VLOOKUP(A1037,SOURCE!C:Q,12,0))&gt;=0,REPT(" ",SOURCE!$X$2-LEN(VLOOKUP(A1037,SOURCE!C:Q,12,0))),"")&amp;
TEXT(A1037,"???0")&amp;IF(VLOOKUP(A1037,SOURCE!C:Q,13,0)="","","   "&amp;VLOOKUP(A1037,SOURCE!C:Q,13,0)
)))</f>
        <v>#define CHR_LEFT_ARROW                1031</v>
      </c>
    </row>
    <row r="1038" spans="1:4">
      <c r="A1038">
        <v>1032</v>
      </c>
      <c r="B1038" t="str">
        <f>VLOOKUP(A1038,SOURCE!C:Q,12,0)</f>
        <v>CHR_UP_ARROW</v>
      </c>
      <c r="D1038" s="14" t="str">
        <f>IF(A1038&lt;0,VLOOKUP(A1038,lookups!A$1:B$25,2,0),
IF(OR(ISBLANK(A1038),ISNA(B1038)),
"",
"#define "&amp;
VLOOKUP(A1038,SOURCE!C:Q,12,0)&amp;IF(SOURCE!$X$2-LEN(VLOOKUP(A1038,SOURCE!C:Q,12,0))&gt;=0,REPT(" ",SOURCE!$X$2-LEN(VLOOKUP(A1038,SOURCE!C:Q,12,0))),"")&amp;
TEXT(A1038,"???0")&amp;IF(VLOOKUP(A1038,SOURCE!C:Q,13,0)="","","   "&amp;VLOOKUP(A1038,SOURCE!C:Q,13,0)
)))</f>
        <v>#define CHR_UP_ARROW                  1032</v>
      </c>
    </row>
    <row r="1039" spans="1:4">
      <c r="A1039">
        <v>1033</v>
      </c>
      <c r="B1039" t="e">
        <f>VLOOKUP(A1039,SOURCE!C:Q,12,0)</f>
        <v>#N/A</v>
      </c>
      <c r="D1039" s="14" t="str">
        <f>IF(A1039&lt;0,VLOOKUP(A1039,lookups!A$1:B$25,2,0),
IF(OR(ISBLANK(A1039),ISNA(B1039)),
"",
"#define "&amp;
VLOOKUP(A1039,SOURCE!C:Q,12,0)&amp;IF(SOURCE!$X$2-LEN(VLOOKUP(A1039,SOURCE!C:Q,12,0))&gt;=0,REPT(" ",SOURCE!$X$2-LEN(VLOOKUP(A1039,SOURCE!C:Q,12,0))),"")&amp;
TEXT(A1039,"???0")&amp;IF(VLOOKUP(A1039,SOURCE!C:Q,13,0)="","","   "&amp;VLOOKUP(A1039,SOURCE!C:Q,13,0)
)))</f>
        <v/>
      </c>
    </row>
    <row r="1040" spans="1:4">
      <c r="A1040">
        <v>1034</v>
      </c>
      <c r="B1040" t="str">
        <f>VLOOKUP(A1040,SOURCE!C:Q,12,0)</f>
        <v>CHR_RIGHT_ARROW</v>
      </c>
      <c r="D1040" s="14" t="str">
        <f>IF(A1040&lt;0,VLOOKUP(A1040,lookups!A$1:B$25,2,0),
IF(OR(ISBLANK(A1040),ISNA(B1040)),
"",
"#define "&amp;
VLOOKUP(A1040,SOURCE!C:Q,12,0)&amp;IF(SOURCE!$X$2-LEN(VLOOKUP(A1040,SOURCE!C:Q,12,0))&gt;=0,REPT(" ",SOURCE!$X$2-LEN(VLOOKUP(A1040,SOURCE!C:Q,12,0))),"")&amp;
TEXT(A1040,"???0")&amp;IF(VLOOKUP(A1040,SOURCE!C:Q,13,0)="","","   "&amp;VLOOKUP(A1040,SOURCE!C:Q,13,0)
)))</f>
        <v>#define CHR_RIGHT_ARROW               1034</v>
      </c>
    </row>
    <row r="1041" spans="1:4">
      <c r="A1041">
        <v>1035</v>
      </c>
      <c r="B1041" t="str">
        <f>VLOOKUP(A1041,SOURCE!C:Q,12,0)</f>
        <v>CHR_DOWN_ARROW</v>
      </c>
      <c r="D1041" s="14" t="str">
        <f>IF(A1041&lt;0,VLOOKUP(A1041,lookups!A$1:B$25,2,0),
IF(OR(ISBLANK(A1041),ISNA(B1041)),
"",
"#define "&amp;
VLOOKUP(A1041,SOURCE!C:Q,12,0)&amp;IF(SOURCE!$X$2-LEN(VLOOKUP(A1041,SOURCE!C:Q,12,0))&gt;=0,REPT(" ",SOURCE!$X$2-LEN(VLOOKUP(A1041,SOURCE!C:Q,12,0))),"")&amp;
TEXT(A1041,"???0")&amp;IF(VLOOKUP(A1041,SOURCE!C:Q,13,0)="","","   "&amp;VLOOKUP(A1041,SOURCE!C:Q,13,0)
)))</f>
        <v>#define CHR_DOWN_ARROW                1035</v>
      </c>
    </row>
    <row r="1042" spans="1:4">
      <c r="A1042">
        <v>1036</v>
      </c>
      <c r="B1042" t="e">
        <f>VLOOKUP(A1042,SOURCE!C:Q,12,0)</f>
        <v>#N/A</v>
      </c>
      <c r="D1042" s="14" t="str">
        <f>IF(A1042&lt;0,VLOOKUP(A1042,lookups!A$1:B$25,2,0),
IF(OR(ISBLANK(A1042),ISNA(B1042)),
"",
"#define "&amp;
VLOOKUP(A1042,SOURCE!C:Q,12,0)&amp;IF(SOURCE!$X$2-LEN(VLOOKUP(A1042,SOURCE!C:Q,12,0))&gt;=0,REPT(" ",SOURCE!$X$2-LEN(VLOOKUP(A1042,SOURCE!C:Q,12,0))),"")&amp;
TEXT(A1042,"???0")&amp;IF(VLOOKUP(A1042,SOURCE!C:Q,13,0)="","","   "&amp;VLOOKUP(A1042,SOURCE!C:Q,13,0)
)))</f>
        <v/>
      </c>
    </row>
    <row r="1043" spans="1:4">
      <c r="A1043">
        <v>1037</v>
      </c>
      <c r="B1043" t="str">
        <f>VLOOKUP(A1043,SOURCE!C:Q,12,0)</f>
        <v>CHR_SERIAL_IO</v>
      </c>
      <c r="D1043" s="14" t="str">
        <f>IF(A1043&lt;0,VLOOKUP(A1043,lookups!A$1:B$25,2,0),
IF(OR(ISBLANK(A1043),ISNA(B1043)),
"",
"#define "&amp;
VLOOKUP(A1043,SOURCE!C:Q,12,0)&amp;IF(SOURCE!$X$2-LEN(VLOOKUP(A1043,SOURCE!C:Q,12,0))&gt;=0,REPT(" ",SOURCE!$X$2-LEN(VLOOKUP(A1043,SOURCE!C:Q,12,0))),"")&amp;
TEXT(A1043,"???0")&amp;IF(VLOOKUP(A1043,SOURCE!C:Q,13,0)="","","   "&amp;VLOOKUP(A1043,SOURCE!C:Q,13,0)
)))</f>
        <v>#define CHR_SERIAL_IO                 1037</v>
      </c>
    </row>
    <row r="1044" spans="1:4">
      <c r="A1044">
        <v>1038</v>
      </c>
      <c r="B1044" t="str">
        <f>VLOOKUP(A1044,SOURCE!C:Q,12,0)</f>
        <v>CHR_RIGHT_SHORT_ARROW</v>
      </c>
      <c r="D1044" s="14" t="str">
        <f>IF(A1044&lt;0,VLOOKUP(A1044,lookups!A$1:B$25,2,0),
IF(OR(ISBLANK(A1044),ISNA(B1044)),
"",
"#define "&amp;
VLOOKUP(A1044,SOURCE!C:Q,12,0)&amp;IF(SOURCE!$X$2-LEN(VLOOKUP(A1044,SOURCE!C:Q,12,0))&gt;=0,REPT(" ",SOURCE!$X$2-LEN(VLOOKUP(A1044,SOURCE!C:Q,12,0))),"")&amp;
TEXT(A1044,"???0")&amp;IF(VLOOKUP(A1044,SOURCE!C:Q,13,0)="","","   "&amp;VLOOKUP(A1044,SOURCE!C:Q,13,0)
)))</f>
        <v>#define CHR_RIGHT_SHORT_ARROW         1038</v>
      </c>
    </row>
    <row r="1045" spans="1:4">
      <c r="A1045">
        <v>1039</v>
      </c>
      <c r="B1045" t="str">
        <f>VLOOKUP(A1045,SOURCE!C:Q,12,0)</f>
        <v>CHR_LEFT_RIGHT_ARROWS</v>
      </c>
      <c r="D1045" s="14" t="str">
        <f>IF(A1045&lt;0,VLOOKUP(A1045,lookups!A$1:B$25,2,0),
IF(OR(ISBLANK(A1045),ISNA(B1045)),
"",
"#define "&amp;
VLOOKUP(A1045,SOURCE!C:Q,12,0)&amp;IF(SOURCE!$X$2-LEN(VLOOKUP(A1045,SOURCE!C:Q,12,0))&gt;=0,REPT(" ",SOURCE!$X$2-LEN(VLOOKUP(A1045,SOURCE!C:Q,12,0))),"")&amp;
TEXT(A1045,"???0")&amp;IF(VLOOKUP(A1045,SOURCE!C:Q,13,0)="","","   "&amp;VLOOKUP(A1045,SOURCE!C:Q,13,0)
)))</f>
        <v>#define CHR_LEFT_RIGHT_ARROWS         1039</v>
      </c>
    </row>
    <row r="1046" spans="1:4">
      <c r="A1046">
        <v>1040</v>
      </c>
      <c r="B1046" t="str">
        <f>VLOOKUP(A1046,SOURCE!C:Q,12,0)</f>
        <v>CHR_BST</v>
      </c>
      <c r="D1046" s="14" t="str">
        <f>IF(A1046&lt;0,VLOOKUP(A1046,lookups!A$1:B$25,2,0),
IF(OR(ISBLANK(A1046),ISNA(B1046)),
"",
"#define "&amp;
VLOOKUP(A1046,SOURCE!C:Q,12,0)&amp;IF(SOURCE!$X$2-LEN(VLOOKUP(A1046,SOURCE!C:Q,12,0))&gt;=0,REPT(" ",SOURCE!$X$2-LEN(VLOOKUP(A1046,SOURCE!C:Q,12,0))),"")&amp;
TEXT(A1046,"???0")&amp;IF(VLOOKUP(A1046,SOURCE!C:Q,13,0)="","","   "&amp;VLOOKUP(A1046,SOURCE!C:Q,13,0)
)))</f>
        <v>#define CHR_BST                       1040</v>
      </c>
    </row>
    <row r="1047" spans="1:4">
      <c r="A1047">
        <v>1041</v>
      </c>
      <c r="B1047" t="str">
        <f>VLOOKUP(A1047,SOURCE!C:Q,12,0)</f>
        <v>CHR_SST</v>
      </c>
      <c r="D1047" s="14" t="str">
        <f>IF(A1047&lt;0,VLOOKUP(A1047,lookups!A$1:B$25,2,0),
IF(OR(ISBLANK(A1047),ISNA(B1047)),
"",
"#define "&amp;
VLOOKUP(A1047,SOURCE!C:Q,12,0)&amp;IF(SOURCE!$X$2-LEN(VLOOKUP(A1047,SOURCE!C:Q,12,0))&gt;=0,REPT(" ",SOURCE!$X$2-LEN(VLOOKUP(A1047,SOURCE!C:Q,12,0))),"")&amp;
TEXT(A1047,"???0")&amp;IF(VLOOKUP(A1047,SOURCE!C:Q,13,0)="","","   "&amp;VLOOKUP(A1047,SOURCE!C:Q,13,0)
)))</f>
        <v>#define CHR_SST                       1041</v>
      </c>
    </row>
    <row r="1048" spans="1:4">
      <c r="A1048">
        <v>1042</v>
      </c>
      <c r="B1048" t="str">
        <f>VLOOKUP(A1048,SOURCE!C:Q,12,0)</f>
        <v>CHR_HAMBURGER</v>
      </c>
      <c r="D1048" s="14" t="str">
        <f>IF(A1048&lt;0,VLOOKUP(A1048,lookups!A$1:B$25,2,0),
IF(OR(ISBLANK(A1048),ISNA(B1048)),
"",
"#define "&amp;
VLOOKUP(A1048,SOURCE!C:Q,12,0)&amp;IF(SOURCE!$X$2-LEN(VLOOKUP(A1048,SOURCE!C:Q,12,0))&gt;=0,REPT(" ",SOURCE!$X$2-LEN(VLOOKUP(A1048,SOURCE!C:Q,12,0))),"")&amp;
TEXT(A1048,"???0")&amp;IF(VLOOKUP(A1048,SOURCE!C:Q,13,0)="","","   "&amp;VLOOKUP(A1048,SOURCE!C:Q,13,0)
)))</f>
        <v>#define CHR_HAMBURGER                 1042</v>
      </c>
    </row>
    <row r="1049" spans="1:4">
      <c r="A1049">
        <v>1043</v>
      </c>
      <c r="B1049" t="str">
        <f>VLOOKUP(A1049,SOURCE!C:Q,12,0)</f>
        <v>CHR_UNDO</v>
      </c>
      <c r="D1049" s="14" t="str">
        <f>IF(A1049&lt;0,VLOOKUP(A1049,lookups!A$1:B$25,2,0),
IF(OR(ISBLANK(A1049),ISNA(B1049)),
"",
"#define "&amp;
VLOOKUP(A1049,SOURCE!C:Q,12,0)&amp;IF(SOURCE!$X$2-LEN(VLOOKUP(A1049,SOURCE!C:Q,12,0))&gt;=0,REPT(" ",SOURCE!$X$2-LEN(VLOOKUP(A1049,SOURCE!C:Q,12,0))),"")&amp;
TEXT(A1049,"???0")&amp;IF(VLOOKUP(A1049,SOURCE!C:Q,13,0)="","","   "&amp;VLOOKUP(A1049,SOURCE!C:Q,13,0)
)))</f>
        <v>#define CHR_UNDO                      1043</v>
      </c>
    </row>
    <row r="1050" spans="1:4">
      <c r="A1050">
        <v>1044</v>
      </c>
      <c r="B1050" t="str">
        <f>VLOOKUP(A1050,SOURCE!C:Q,12,0)</f>
        <v>CHR_FOR_ALL</v>
      </c>
      <c r="D1050" s="14" t="str">
        <f>IF(A1050&lt;0,VLOOKUP(A1050,lookups!A$1:B$25,2,0),
IF(OR(ISBLANK(A1050),ISNA(B1050)),
"",
"#define "&amp;
VLOOKUP(A1050,SOURCE!C:Q,12,0)&amp;IF(SOURCE!$X$2-LEN(VLOOKUP(A1050,SOURCE!C:Q,12,0))&gt;=0,REPT(" ",SOURCE!$X$2-LEN(VLOOKUP(A1050,SOURCE!C:Q,12,0))),"")&amp;
TEXT(A1050,"???0")&amp;IF(VLOOKUP(A1050,SOURCE!C:Q,13,0)="","","   "&amp;VLOOKUP(A1050,SOURCE!C:Q,13,0)
)))</f>
        <v>#define CHR_FOR_ALL                   1044</v>
      </c>
    </row>
    <row r="1051" spans="1:4">
      <c r="A1051">
        <v>1045</v>
      </c>
      <c r="B1051" t="str">
        <f>VLOOKUP(A1051,SOURCE!C:Q,12,0)</f>
        <v>CHR_COMPLEMENT</v>
      </c>
      <c r="D1051" s="14" t="str">
        <f>IF(A1051&lt;0,VLOOKUP(A1051,lookups!A$1:B$25,2,0),
IF(OR(ISBLANK(A1051),ISNA(B1051)),
"",
"#define "&amp;
VLOOKUP(A1051,SOURCE!C:Q,12,0)&amp;IF(SOURCE!$X$2-LEN(VLOOKUP(A1051,SOURCE!C:Q,12,0))&gt;=0,REPT(" ",SOURCE!$X$2-LEN(VLOOKUP(A1051,SOURCE!C:Q,12,0))),"")&amp;
TEXT(A1051,"???0")&amp;IF(VLOOKUP(A1051,SOURCE!C:Q,13,0)="","","   "&amp;VLOOKUP(A1051,SOURCE!C:Q,13,0)
)))</f>
        <v>#define CHR_COMPLEMENT                1045</v>
      </c>
    </row>
    <row r="1052" spans="1:4">
      <c r="A1052">
        <v>1046</v>
      </c>
      <c r="B1052" t="str">
        <f>VLOOKUP(A1052,SOURCE!C:Q,12,0)</f>
        <v>CHR_PARTIAL_DIFF</v>
      </c>
      <c r="D1052" s="14" t="str">
        <f>IF(A1052&lt;0,VLOOKUP(A1052,lookups!A$1:B$25,2,0),
IF(OR(ISBLANK(A1052),ISNA(B1052)),
"",
"#define "&amp;
VLOOKUP(A1052,SOURCE!C:Q,12,0)&amp;IF(SOURCE!$X$2-LEN(VLOOKUP(A1052,SOURCE!C:Q,12,0))&gt;=0,REPT(" ",SOURCE!$X$2-LEN(VLOOKUP(A1052,SOURCE!C:Q,12,0))),"")&amp;
TEXT(A1052,"???0")&amp;IF(VLOOKUP(A1052,SOURCE!C:Q,13,0)="","","   "&amp;VLOOKUP(A1052,SOURCE!C:Q,13,0)
)))</f>
        <v>#define CHR_PARTIAL_DIFF              1046</v>
      </c>
    </row>
    <row r="1053" spans="1:4">
      <c r="A1053">
        <v>1047</v>
      </c>
      <c r="B1053" t="str">
        <f>VLOOKUP(A1053,SOURCE!C:Q,12,0)</f>
        <v>CHR_THERE_EXISTS</v>
      </c>
      <c r="D1053" s="14" t="str">
        <f>IF(A1053&lt;0,VLOOKUP(A1053,lookups!A$1:B$25,2,0),
IF(OR(ISBLANK(A1053),ISNA(B1053)),
"",
"#define "&amp;
VLOOKUP(A1053,SOURCE!C:Q,12,0)&amp;IF(SOURCE!$X$2-LEN(VLOOKUP(A1053,SOURCE!C:Q,12,0))&gt;=0,REPT(" ",SOURCE!$X$2-LEN(VLOOKUP(A1053,SOURCE!C:Q,12,0))),"")&amp;
TEXT(A1053,"???0")&amp;IF(VLOOKUP(A1053,SOURCE!C:Q,13,0)="","","   "&amp;VLOOKUP(A1053,SOURCE!C:Q,13,0)
)))</f>
        <v>#define CHR_THERE_EXISTS              1047</v>
      </c>
    </row>
    <row r="1054" spans="1:4">
      <c r="A1054">
        <v>1048</v>
      </c>
      <c r="B1054" t="str">
        <f>VLOOKUP(A1054,SOURCE!C:Q,12,0)</f>
        <v>CHR_THERE_DOES_NOT_EXIST</v>
      </c>
      <c r="D1054" s="14" t="str">
        <f>IF(A1054&lt;0,VLOOKUP(A1054,lookups!A$1:B$25,2,0),
IF(OR(ISBLANK(A1054),ISNA(B1054)),
"",
"#define "&amp;
VLOOKUP(A1054,SOURCE!C:Q,12,0)&amp;IF(SOURCE!$X$2-LEN(VLOOKUP(A1054,SOURCE!C:Q,12,0))&gt;=0,REPT(" ",SOURCE!$X$2-LEN(VLOOKUP(A1054,SOURCE!C:Q,12,0))),"")&amp;
TEXT(A1054,"???0")&amp;IF(VLOOKUP(A1054,SOURCE!C:Q,13,0)="","","   "&amp;VLOOKUP(A1054,SOURCE!C:Q,13,0)
)))</f>
        <v>#define CHR_THERE_DOES_NOT_EXIST      1048</v>
      </c>
    </row>
    <row r="1055" spans="1:4">
      <c r="A1055">
        <v>1049</v>
      </c>
      <c r="B1055" t="str">
        <f>VLOOKUP(A1055,SOURCE!C:Q,12,0)</f>
        <v>CHR_EMPTY_SET</v>
      </c>
      <c r="D1055" s="14" t="str">
        <f>IF(A1055&lt;0,VLOOKUP(A1055,lookups!A$1:B$25,2,0),
IF(OR(ISBLANK(A1055),ISNA(B1055)),
"",
"#define "&amp;
VLOOKUP(A1055,SOURCE!C:Q,12,0)&amp;IF(SOURCE!$X$2-LEN(VLOOKUP(A1055,SOURCE!C:Q,12,0))&gt;=0,REPT(" ",SOURCE!$X$2-LEN(VLOOKUP(A1055,SOURCE!C:Q,12,0))),"")&amp;
TEXT(A1055,"???0")&amp;IF(VLOOKUP(A1055,SOURCE!C:Q,13,0)="","","   "&amp;VLOOKUP(A1055,SOURCE!C:Q,13,0)
)))</f>
        <v>#define CHR_EMPTY_SET                 1049</v>
      </c>
    </row>
    <row r="1056" spans="1:4">
      <c r="A1056">
        <v>1050</v>
      </c>
      <c r="B1056" t="str">
        <f>VLOOKUP(A1056,SOURCE!C:Q,12,0)</f>
        <v>CHR_INCREMENT</v>
      </c>
      <c r="D1056" s="14" t="str">
        <f>IF(A1056&lt;0,VLOOKUP(A1056,lookups!A$1:B$25,2,0),
IF(OR(ISBLANK(A1056),ISNA(B1056)),
"",
"#define "&amp;
VLOOKUP(A1056,SOURCE!C:Q,12,0)&amp;IF(SOURCE!$X$2-LEN(VLOOKUP(A1056,SOURCE!C:Q,12,0))&gt;=0,REPT(" ",SOURCE!$X$2-LEN(VLOOKUP(A1056,SOURCE!C:Q,12,0))),"")&amp;
TEXT(A1056,"???0")&amp;IF(VLOOKUP(A1056,SOURCE!C:Q,13,0)="","","   "&amp;VLOOKUP(A1056,SOURCE!C:Q,13,0)
)))</f>
        <v>#define CHR_INCREMENT                 1050</v>
      </c>
    </row>
    <row r="1057" spans="1:4">
      <c r="A1057">
        <v>1051</v>
      </c>
      <c r="B1057" t="str">
        <f>VLOOKUP(A1057,SOURCE!C:Q,12,0)</f>
        <v>CHR_NABLA</v>
      </c>
      <c r="D1057" s="14" t="str">
        <f>IF(A1057&lt;0,VLOOKUP(A1057,lookups!A$1:B$25,2,0),
IF(OR(ISBLANK(A1057),ISNA(B1057)),
"",
"#define "&amp;
VLOOKUP(A1057,SOURCE!C:Q,12,0)&amp;IF(SOURCE!$X$2-LEN(VLOOKUP(A1057,SOURCE!C:Q,12,0))&gt;=0,REPT(" ",SOURCE!$X$2-LEN(VLOOKUP(A1057,SOURCE!C:Q,12,0))),"")&amp;
TEXT(A1057,"???0")&amp;IF(VLOOKUP(A1057,SOURCE!C:Q,13,0)="","","   "&amp;VLOOKUP(A1057,SOURCE!C:Q,13,0)
)))</f>
        <v>#define CHR_NABLA                     1051</v>
      </c>
    </row>
    <row r="1058" spans="1:4">
      <c r="A1058">
        <v>1052</v>
      </c>
      <c r="B1058" t="str">
        <f>VLOOKUP(A1058,SOURCE!C:Q,12,0)</f>
        <v>CHR_ELEMENT_OF</v>
      </c>
      <c r="D1058" s="14" t="str">
        <f>IF(A1058&lt;0,VLOOKUP(A1058,lookups!A$1:B$25,2,0),
IF(OR(ISBLANK(A1058),ISNA(B1058)),
"",
"#define "&amp;
VLOOKUP(A1058,SOURCE!C:Q,12,0)&amp;IF(SOURCE!$X$2-LEN(VLOOKUP(A1058,SOURCE!C:Q,12,0))&gt;=0,REPT(" ",SOURCE!$X$2-LEN(VLOOKUP(A1058,SOURCE!C:Q,12,0))),"")&amp;
TEXT(A1058,"???0")&amp;IF(VLOOKUP(A1058,SOURCE!C:Q,13,0)="","","   "&amp;VLOOKUP(A1058,SOURCE!C:Q,13,0)
)))</f>
        <v>#define CHR_ELEMENT_OF                1052</v>
      </c>
    </row>
    <row r="1059" spans="1:4">
      <c r="A1059">
        <v>1053</v>
      </c>
      <c r="B1059" t="str">
        <f>VLOOKUP(A1059,SOURCE!C:Q,12,0)</f>
        <v>CHR_NOT_ELEMENT_OF</v>
      </c>
      <c r="D1059" s="14" t="str">
        <f>IF(A1059&lt;0,VLOOKUP(A1059,lookups!A$1:B$25,2,0),
IF(OR(ISBLANK(A1059),ISNA(B1059)),
"",
"#define "&amp;
VLOOKUP(A1059,SOURCE!C:Q,12,0)&amp;IF(SOURCE!$X$2-LEN(VLOOKUP(A1059,SOURCE!C:Q,12,0))&gt;=0,REPT(" ",SOURCE!$X$2-LEN(VLOOKUP(A1059,SOURCE!C:Q,12,0))),"")&amp;
TEXT(A1059,"???0")&amp;IF(VLOOKUP(A1059,SOURCE!C:Q,13,0)="","","   "&amp;VLOOKUP(A1059,SOURCE!C:Q,13,0)
)))</f>
        <v>#define CHR_NOT_ELEMENT_OF            1053</v>
      </c>
    </row>
    <row r="1060" spans="1:4">
      <c r="A1060">
        <v>1054</v>
      </c>
      <c r="B1060" t="str">
        <f>VLOOKUP(A1060,SOURCE!C:Q,12,0)</f>
        <v>CHR_CONTAINS</v>
      </c>
      <c r="D1060" s="14" t="str">
        <f>IF(A1060&lt;0,VLOOKUP(A1060,lookups!A$1:B$25,2,0),
IF(OR(ISBLANK(A1060),ISNA(B1060)),
"",
"#define "&amp;
VLOOKUP(A1060,SOURCE!C:Q,12,0)&amp;IF(SOURCE!$X$2-LEN(VLOOKUP(A1060,SOURCE!C:Q,12,0))&gt;=0,REPT(" ",SOURCE!$X$2-LEN(VLOOKUP(A1060,SOURCE!C:Q,12,0))),"")&amp;
TEXT(A1060,"???0")&amp;IF(VLOOKUP(A1060,SOURCE!C:Q,13,0)="","","   "&amp;VLOOKUP(A1060,SOURCE!C:Q,13,0)
)))</f>
        <v>#define CHR_CONTAINS                  1054</v>
      </c>
    </row>
    <row r="1061" spans="1:4">
      <c r="A1061">
        <v>1055</v>
      </c>
      <c r="B1061" t="str">
        <f>VLOOKUP(A1061,SOURCE!C:Q,12,0)</f>
        <v>CHR_DOES_NOT_CONTAIN</v>
      </c>
      <c r="D1061" s="14" t="str">
        <f>IF(A1061&lt;0,VLOOKUP(A1061,lookups!A$1:B$25,2,0),
IF(OR(ISBLANK(A1061),ISNA(B1061)),
"",
"#define "&amp;
VLOOKUP(A1061,SOURCE!C:Q,12,0)&amp;IF(SOURCE!$X$2-LEN(VLOOKUP(A1061,SOURCE!C:Q,12,0))&gt;=0,REPT(" ",SOURCE!$X$2-LEN(VLOOKUP(A1061,SOURCE!C:Q,12,0))),"")&amp;
TEXT(A1061,"???0")&amp;IF(VLOOKUP(A1061,SOURCE!C:Q,13,0)="","","   "&amp;VLOOKUP(A1061,SOURCE!C:Q,13,0)
)))</f>
        <v>#define CHR_DOES_NOT_CONTAIN          1055</v>
      </c>
    </row>
    <row r="1062" spans="1:4">
      <c r="A1062">
        <v>1056</v>
      </c>
      <c r="B1062" t="str">
        <f>VLOOKUP(A1062,SOURCE!C:Q,12,0)</f>
        <v>CHR_ZERO</v>
      </c>
      <c r="D1062" s="14" t="str">
        <f>IF(A1062&lt;0,VLOOKUP(A1062,lookups!A$1:B$25,2,0),
IF(OR(ISBLANK(A1062),ISNA(B1062)),
"",
"#define "&amp;
VLOOKUP(A1062,SOURCE!C:Q,12,0)&amp;IF(SOURCE!$X$2-LEN(VLOOKUP(A1062,SOURCE!C:Q,12,0))&gt;=0,REPT(" ",SOURCE!$X$2-LEN(VLOOKUP(A1062,SOURCE!C:Q,12,0))),"")&amp;
TEXT(A1062,"???0")&amp;IF(VLOOKUP(A1062,SOURCE!C:Q,13,0)="","","   "&amp;VLOOKUP(A1062,SOURCE!C:Q,13,0)
)))</f>
        <v>#define CHR_ZERO                      1056</v>
      </c>
    </row>
    <row r="1063" spans="1:4">
      <c r="A1063">
        <v>1057</v>
      </c>
      <c r="B1063" t="str">
        <f>VLOOKUP(A1063,SOURCE!C:Q,12,0)</f>
        <v>CHR_PRODUCT</v>
      </c>
      <c r="D1063" s="14" t="str">
        <f>IF(A1063&lt;0,VLOOKUP(A1063,lookups!A$1:B$25,2,0),
IF(OR(ISBLANK(A1063),ISNA(B1063)),
"",
"#define "&amp;
VLOOKUP(A1063,SOURCE!C:Q,12,0)&amp;IF(SOURCE!$X$2-LEN(VLOOKUP(A1063,SOURCE!C:Q,12,0))&gt;=0,REPT(" ",SOURCE!$X$2-LEN(VLOOKUP(A1063,SOURCE!C:Q,12,0))),"")&amp;
TEXT(A1063,"???0")&amp;IF(VLOOKUP(A1063,SOURCE!C:Q,13,0)="","","   "&amp;VLOOKUP(A1063,SOURCE!C:Q,13,0)
)))</f>
        <v>#define CHR_PRODUCT                   1057</v>
      </c>
    </row>
    <row r="1064" spans="1:4">
      <c r="A1064">
        <v>1058</v>
      </c>
      <c r="B1064" t="e">
        <f>VLOOKUP(A1064,SOURCE!C:Q,12,0)</f>
        <v>#N/A</v>
      </c>
      <c r="D1064" s="14" t="str">
        <f>IF(A1064&lt;0,VLOOKUP(A1064,lookups!A$1:B$25,2,0),
IF(OR(ISBLANK(A1064),ISNA(B1064)),
"",
"#define "&amp;
VLOOKUP(A1064,SOURCE!C:Q,12,0)&amp;IF(SOURCE!$X$2-LEN(VLOOKUP(A1064,SOURCE!C:Q,12,0))&gt;=0,REPT(" ",SOURCE!$X$2-LEN(VLOOKUP(A1064,SOURCE!C:Q,12,0))),"")&amp;
TEXT(A1064,"???0")&amp;IF(VLOOKUP(A1064,SOURCE!C:Q,13,0)="","","   "&amp;VLOOKUP(A1064,SOURCE!C:Q,13,0)
)))</f>
        <v/>
      </c>
    </row>
    <row r="1065" spans="1:4">
      <c r="A1065">
        <v>1059</v>
      </c>
      <c r="B1065" t="e">
        <f>VLOOKUP(A1065,SOURCE!C:Q,12,0)</f>
        <v>#N/A</v>
      </c>
      <c r="D1065" s="14" t="str">
        <f>IF(A1065&lt;0,VLOOKUP(A1065,lookups!A$1:B$25,2,0),
IF(OR(ISBLANK(A1065),ISNA(B1065)),
"",
"#define "&amp;
VLOOKUP(A1065,SOURCE!C:Q,12,0)&amp;IF(SOURCE!$X$2-LEN(VLOOKUP(A1065,SOURCE!C:Q,12,0))&gt;=0,REPT(" ",SOURCE!$X$2-LEN(VLOOKUP(A1065,SOURCE!C:Q,12,0))),"")&amp;
TEXT(A1065,"???0")&amp;IF(VLOOKUP(A1065,SOURCE!C:Q,13,0)="","","   "&amp;VLOOKUP(A1065,SOURCE!C:Q,13,0)
)))</f>
        <v/>
      </c>
    </row>
    <row r="1066" spans="1:4">
      <c r="A1066">
        <v>1060</v>
      </c>
      <c r="B1066" t="str">
        <f>VLOOKUP(A1066,SOURCE!C:Q,12,0)</f>
        <v>CHR_MINUS_PLUS</v>
      </c>
      <c r="D1066" s="14" t="str">
        <f>IF(A1066&lt;0,VLOOKUP(A1066,lookups!A$1:B$25,2,0),
IF(OR(ISBLANK(A1066),ISNA(B1066)),
"",
"#define "&amp;
VLOOKUP(A1066,SOURCE!C:Q,12,0)&amp;IF(SOURCE!$X$2-LEN(VLOOKUP(A1066,SOURCE!C:Q,12,0))&gt;=0,REPT(" ",SOURCE!$X$2-LEN(VLOOKUP(A1066,SOURCE!C:Q,12,0))),"")&amp;
TEXT(A1066,"???0")&amp;IF(VLOOKUP(A1066,SOURCE!C:Q,13,0)="","","   "&amp;VLOOKUP(A1066,SOURCE!C:Q,13,0)
)))</f>
        <v>#define CHR_MINUS_PLUS                1060</v>
      </c>
    </row>
    <row r="1067" spans="1:4">
      <c r="A1067">
        <v>1061</v>
      </c>
      <c r="B1067" t="e">
        <f>VLOOKUP(A1067,SOURCE!C:Q,12,0)</f>
        <v>#N/A</v>
      </c>
      <c r="D1067" s="14" t="str">
        <f>IF(A1067&lt;0,VLOOKUP(A1067,lookups!A$1:B$25,2,0),
IF(OR(ISBLANK(A1067),ISNA(B1067)),
"",
"#define "&amp;
VLOOKUP(A1067,SOURCE!C:Q,12,0)&amp;IF(SOURCE!$X$2-LEN(VLOOKUP(A1067,SOURCE!C:Q,12,0))&gt;=0,REPT(" ",SOURCE!$X$2-LEN(VLOOKUP(A1067,SOURCE!C:Q,12,0))),"")&amp;
TEXT(A1067,"???0")&amp;IF(VLOOKUP(A1067,SOURCE!C:Q,13,0)="","","   "&amp;VLOOKUP(A1067,SOURCE!C:Q,13,0)
)))</f>
        <v/>
      </c>
    </row>
    <row r="1068" spans="1:4">
      <c r="A1068">
        <v>1062</v>
      </c>
      <c r="B1068" t="e">
        <f>VLOOKUP(A1068,SOURCE!C:Q,12,0)</f>
        <v>#N/A</v>
      </c>
      <c r="D1068" s="14" t="str">
        <f>IF(A1068&lt;0,VLOOKUP(A1068,lookups!A$1:B$25,2,0),
IF(OR(ISBLANK(A1068),ISNA(B1068)),
"",
"#define "&amp;
VLOOKUP(A1068,SOURCE!C:Q,12,0)&amp;IF(SOURCE!$X$2-LEN(VLOOKUP(A1068,SOURCE!C:Q,12,0))&gt;=0,REPT(" ",SOURCE!$X$2-LEN(VLOOKUP(A1068,SOURCE!C:Q,12,0))),"")&amp;
TEXT(A1068,"???0")&amp;IF(VLOOKUP(A1068,SOURCE!C:Q,13,0)="","","   "&amp;VLOOKUP(A1068,SOURCE!C:Q,13,0)
)))</f>
        <v/>
      </c>
    </row>
    <row r="1069" spans="1:4">
      <c r="A1069">
        <v>1063</v>
      </c>
      <c r="B1069" t="str">
        <f>VLOOKUP(A1069,SOURCE!C:Q,12,0)</f>
        <v>CHR_RING</v>
      </c>
      <c r="D1069" s="14" t="str">
        <f>IF(A1069&lt;0,VLOOKUP(A1069,lookups!A$1:B$25,2,0),
IF(OR(ISBLANK(A1069),ISNA(B1069)),
"",
"#define "&amp;
VLOOKUP(A1069,SOURCE!C:Q,12,0)&amp;IF(SOURCE!$X$2-LEN(VLOOKUP(A1069,SOURCE!C:Q,12,0))&gt;=0,REPT(" ",SOURCE!$X$2-LEN(VLOOKUP(A1069,SOURCE!C:Q,12,0))),"")&amp;
TEXT(A1069,"???0")&amp;IF(VLOOKUP(A1069,SOURCE!C:Q,13,0)="","","   "&amp;VLOOKUP(A1069,SOURCE!C:Q,13,0)
)))</f>
        <v>#define CHR_RING                      1063</v>
      </c>
    </row>
    <row r="1070" spans="1:4">
      <c r="A1070">
        <v>1064</v>
      </c>
      <c r="B1070" t="str">
        <f>VLOOKUP(A1070,SOURCE!C:Q,12,0)</f>
        <v>CHR_BULLET</v>
      </c>
      <c r="D1070" s="14" t="str">
        <f>IF(A1070&lt;0,VLOOKUP(A1070,lookups!A$1:B$25,2,0),
IF(OR(ISBLANK(A1070),ISNA(B1070)),
"",
"#define "&amp;
VLOOKUP(A1070,SOURCE!C:Q,12,0)&amp;IF(SOURCE!$X$2-LEN(VLOOKUP(A1070,SOURCE!C:Q,12,0))&gt;=0,REPT(" ",SOURCE!$X$2-LEN(VLOOKUP(A1070,SOURCE!C:Q,12,0))),"")&amp;
TEXT(A1070,"???0")&amp;IF(VLOOKUP(A1070,SOURCE!C:Q,13,0)="","","   "&amp;VLOOKUP(A1070,SOURCE!C:Q,13,0)
)))</f>
        <v>#define CHR_BULLET                    1064</v>
      </c>
    </row>
    <row r="1071" spans="1:4">
      <c r="A1071">
        <v>1065</v>
      </c>
      <c r="B1071" t="str">
        <f>VLOOKUP(A1071,SOURCE!C:Q,12,0)</f>
        <v>CHR_SQUARE_ROOT</v>
      </c>
      <c r="D1071" s="14" t="str">
        <f>IF(A1071&lt;0,VLOOKUP(A1071,lookups!A$1:B$25,2,0),
IF(OR(ISBLANK(A1071),ISNA(B1071)),
"",
"#define "&amp;
VLOOKUP(A1071,SOURCE!C:Q,12,0)&amp;IF(SOURCE!$X$2-LEN(VLOOKUP(A1071,SOURCE!C:Q,12,0))&gt;=0,REPT(" ",SOURCE!$X$2-LEN(VLOOKUP(A1071,SOURCE!C:Q,12,0))),"")&amp;
TEXT(A1071,"???0")&amp;IF(VLOOKUP(A1071,SOURCE!C:Q,13,0)="","","   "&amp;VLOOKUP(A1071,SOURCE!C:Q,13,0)
)))</f>
        <v>#define CHR_SQUARE_ROOT               1065</v>
      </c>
    </row>
    <row r="1072" spans="1:4">
      <c r="A1072">
        <v>1066</v>
      </c>
      <c r="B1072" t="str">
        <f>VLOOKUP(A1072,SOURCE!C:Q,12,0)</f>
        <v>CHR_CUBE_ROOT</v>
      </c>
      <c r="D1072" s="14" t="str">
        <f>IF(A1072&lt;0,VLOOKUP(A1072,lookups!A$1:B$25,2,0),
IF(OR(ISBLANK(A1072),ISNA(B1072)),
"",
"#define "&amp;
VLOOKUP(A1072,SOURCE!C:Q,12,0)&amp;IF(SOURCE!$X$2-LEN(VLOOKUP(A1072,SOURCE!C:Q,12,0))&gt;=0,REPT(" ",SOURCE!$X$2-LEN(VLOOKUP(A1072,SOURCE!C:Q,12,0))),"")&amp;
TEXT(A1072,"???0")&amp;IF(VLOOKUP(A1072,SOURCE!C:Q,13,0)="","","   "&amp;VLOOKUP(A1072,SOURCE!C:Q,13,0)
)))</f>
        <v>#define CHR_CUBE_ROOT                 1066</v>
      </c>
    </row>
    <row r="1073" spans="1:4">
      <c r="A1073">
        <v>1067</v>
      </c>
      <c r="B1073" t="str">
        <f>VLOOKUP(A1073,SOURCE!C:Q,12,0)</f>
        <v>CHR_xTH_ROOT</v>
      </c>
      <c r="D1073" s="14" t="str">
        <f>IF(A1073&lt;0,VLOOKUP(A1073,lookups!A$1:B$25,2,0),
IF(OR(ISBLANK(A1073),ISNA(B1073)),
"",
"#define "&amp;
VLOOKUP(A1073,SOURCE!C:Q,12,0)&amp;IF(SOURCE!$X$2-LEN(VLOOKUP(A1073,SOURCE!C:Q,12,0))&gt;=0,REPT(" ",SOURCE!$X$2-LEN(VLOOKUP(A1073,SOURCE!C:Q,12,0))),"")&amp;
TEXT(A1073,"???0")&amp;IF(VLOOKUP(A1073,SOURCE!C:Q,13,0)="","","   "&amp;VLOOKUP(A1073,SOURCE!C:Q,13,0)
)))</f>
        <v>#define CHR_xTH_ROOT                  1067</v>
      </c>
    </row>
    <row r="1074" spans="1:4">
      <c r="A1074">
        <v>1068</v>
      </c>
      <c r="B1074" t="str">
        <f>VLOOKUP(A1074,SOURCE!C:Q,12,0)</f>
        <v>CHR_PROPORTIONAL</v>
      </c>
      <c r="D1074" s="14" t="str">
        <f>IF(A1074&lt;0,VLOOKUP(A1074,lookups!A$1:B$25,2,0),
IF(OR(ISBLANK(A1074),ISNA(B1074)),
"",
"#define "&amp;
VLOOKUP(A1074,SOURCE!C:Q,12,0)&amp;IF(SOURCE!$X$2-LEN(VLOOKUP(A1074,SOURCE!C:Q,12,0))&gt;=0,REPT(" ",SOURCE!$X$2-LEN(VLOOKUP(A1074,SOURCE!C:Q,12,0))),"")&amp;
TEXT(A1074,"???0")&amp;IF(VLOOKUP(A1074,SOURCE!C:Q,13,0)="","","   "&amp;VLOOKUP(A1074,SOURCE!C:Q,13,0)
)))</f>
        <v>#define CHR_PROPORTIONAL              1068</v>
      </c>
    </row>
    <row r="1075" spans="1:4">
      <c r="A1075">
        <v>1069</v>
      </c>
      <c r="B1075" t="str">
        <f>VLOOKUP(A1075,SOURCE!C:Q,12,0)</f>
        <v>CHR_INFINITY</v>
      </c>
      <c r="D1075" s="14" t="str">
        <f>IF(A1075&lt;0,VLOOKUP(A1075,lookups!A$1:B$25,2,0),
IF(OR(ISBLANK(A1075),ISNA(B1075)),
"",
"#define "&amp;
VLOOKUP(A1075,SOURCE!C:Q,12,0)&amp;IF(SOURCE!$X$2-LEN(VLOOKUP(A1075,SOURCE!C:Q,12,0))&gt;=0,REPT(" ",SOURCE!$X$2-LEN(VLOOKUP(A1075,SOURCE!C:Q,12,0))),"")&amp;
TEXT(A1075,"???0")&amp;IF(VLOOKUP(A1075,SOURCE!C:Q,13,0)="","","   "&amp;VLOOKUP(A1075,SOURCE!C:Q,13,0)
)))</f>
        <v>#define CHR_INFINITY                  1069</v>
      </c>
    </row>
    <row r="1076" spans="1:4">
      <c r="A1076">
        <v>1070</v>
      </c>
      <c r="B1076" t="str">
        <f>VLOOKUP(A1076,SOURCE!C:Q,12,0)</f>
        <v>CHR_RIGHT_ANGLE</v>
      </c>
      <c r="D1076" s="14" t="str">
        <f>IF(A1076&lt;0,VLOOKUP(A1076,lookups!A$1:B$25,2,0),
IF(OR(ISBLANK(A1076),ISNA(B1076)),
"",
"#define "&amp;
VLOOKUP(A1076,SOURCE!C:Q,12,0)&amp;IF(SOURCE!$X$2-LEN(VLOOKUP(A1076,SOURCE!C:Q,12,0))&gt;=0,REPT(" ",SOURCE!$X$2-LEN(VLOOKUP(A1076,SOURCE!C:Q,12,0))),"")&amp;
TEXT(A1076,"???0")&amp;IF(VLOOKUP(A1076,SOURCE!C:Q,13,0)="","","   "&amp;VLOOKUP(A1076,SOURCE!C:Q,13,0)
)))</f>
        <v>#define CHR_RIGHT_ANGLE               1070</v>
      </c>
    </row>
    <row r="1077" spans="1:4">
      <c r="A1077">
        <v>1071</v>
      </c>
      <c r="B1077" t="str">
        <f>VLOOKUP(A1077,SOURCE!C:Q,12,0)</f>
        <v>CHR_ANGLE</v>
      </c>
      <c r="D1077" s="14" t="str">
        <f>IF(A1077&lt;0,VLOOKUP(A1077,lookups!A$1:B$25,2,0),
IF(OR(ISBLANK(A1077),ISNA(B1077)),
"",
"#define "&amp;
VLOOKUP(A1077,SOURCE!C:Q,12,0)&amp;IF(SOURCE!$X$2-LEN(VLOOKUP(A1077,SOURCE!C:Q,12,0))&gt;=0,REPT(" ",SOURCE!$X$2-LEN(VLOOKUP(A1077,SOURCE!C:Q,12,0))),"")&amp;
TEXT(A1077,"???0")&amp;IF(VLOOKUP(A1077,SOURCE!C:Q,13,0)="","","   "&amp;VLOOKUP(A1077,SOURCE!C:Q,13,0)
)))</f>
        <v>#define CHR_ANGLE                     1071</v>
      </c>
    </row>
    <row r="1078" spans="1:4">
      <c r="A1078">
        <v>1072</v>
      </c>
      <c r="B1078" t="str">
        <f>VLOOKUP(A1078,SOURCE!C:Q,12,0)</f>
        <v>CHR_MEASURED_ANGLE</v>
      </c>
      <c r="D1078" s="14" t="str">
        <f>IF(A1078&lt;0,VLOOKUP(A1078,lookups!A$1:B$25,2,0),
IF(OR(ISBLANK(A1078),ISNA(B1078)),
"",
"#define "&amp;
VLOOKUP(A1078,SOURCE!C:Q,12,0)&amp;IF(SOURCE!$X$2-LEN(VLOOKUP(A1078,SOURCE!C:Q,12,0))&gt;=0,REPT(" ",SOURCE!$X$2-LEN(VLOOKUP(A1078,SOURCE!C:Q,12,0))),"")&amp;
TEXT(A1078,"???0")&amp;IF(VLOOKUP(A1078,SOURCE!C:Q,13,0)="","","   "&amp;VLOOKUP(A1078,SOURCE!C:Q,13,0)
)))</f>
        <v>#define CHR_MEASURED_ANGLE            1072</v>
      </c>
    </row>
    <row r="1079" spans="1:4">
      <c r="A1079">
        <v>1073</v>
      </c>
      <c r="B1079" t="str">
        <f>VLOOKUP(A1079,SOURCE!C:Q,12,0)</f>
        <v>CHR_DIVIDES</v>
      </c>
      <c r="D1079" s="14" t="str">
        <f>IF(A1079&lt;0,VLOOKUP(A1079,lookups!A$1:B$25,2,0),
IF(OR(ISBLANK(A1079),ISNA(B1079)),
"",
"#define "&amp;
VLOOKUP(A1079,SOURCE!C:Q,12,0)&amp;IF(SOURCE!$X$2-LEN(VLOOKUP(A1079,SOURCE!C:Q,12,0))&gt;=0,REPT(" ",SOURCE!$X$2-LEN(VLOOKUP(A1079,SOURCE!C:Q,12,0))),"")&amp;
TEXT(A1079,"???0")&amp;IF(VLOOKUP(A1079,SOURCE!C:Q,13,0)="","","   "&amp;VLOOKUP(A1079,SOURCE!C:Q,13,0)
)))</f>
        <v>#define CHR_DIVIDES                   1073</v>
      </c>
    </row>
    <row r="1080" spans="1:4">
      <c r="A1080">
        <v>1074</v>
      </c>
      <c r="B1080" t="str">
        <f>VLOOKUP(A1080,SOURCE!C:Q,12,0)</f>
        <v>CHR_DOES_NOT_DIVIDE</v>
      </c>
      <c r="D1080" s="14" t="str">
        <f>IF(A1080&lt;0,VLOOKUP(A1080,lookups!A$1:B$25,2,0),
IF(OR(ISBLANK(A1080),ISNA(B1080)),
"",
"#define "&amp;
VLOOKUP(A1080,SOURCE!C:Q,12,0)&amp;IF(SOURCE!$X$2-LEN(VLOOKUP(A1080,SOURCE!C:Q,12,0))&gt;=0,REPT(" ",SOURCE!$X$2-LEN(VLOOKUP(A1080,SOURCE!C:Q,12,0))),"")&amp;
TEXT(A1080,"???0")&amp;IF(VLOOKUP(A1080,SOURCE!C:Q,13,0)="","","   "&amp;VLOOKUP(A1080,SOURCE!C:Q,13,0)
)))</f>
        <v>#define CHR_DOES_NOT_DIVIDE           1074</v>
      </c>
    </row>
    <row r="1081" spans="1:4">
      <c r="A1081">
        <v>1075</v>
      </c>
      <c r="B1081" t="str">
        <f>VLOOKUP(A1081,SOURCE!C:Q,12,0)</f>
        <v>CHR_PARALLEL</v>
      </c>
      <c r="D1081" s="14" t="str">
        <f>IF(A1081&lt;0,VLOOKUP(A1081,lookups!A$1:B$25,2,0),
IF(OR(ISBLANK(A1081),ISNA(B1081)),
"",
"#define "&amp;
VLOOKUP(A1081,SOURCE!C:Q,12,0)&amp;IF(SOURCE!$X$2-LEN(VLOOKUP(A1081,SOURCE!C:Q,12,0))&gt;=0,REPT(" ",SOURCE!$X$2-LEN(VLOOKUP(A1081,SOURCE!C:Q,12,0))),"")&amp;
TEXT(A1081,"???0")&amp;IF(VLOOKUP(A1081,SOURCE!C:Q,13,0)="","","   "&amp;VLOOKUP(A1081,SOURCE!C:Q,13,0)
)))</f>
        <v>#define CHR_PARALLEL                  1075</v>
      </c>
    </row>
    <row r="1082" spans="1:4">
      <c r="A1082">
        <v>1076</v>
      </c>
      <c r="B1082" t="str">
        <f>VLOOKUP(A1082,SOURCE!C:Q,12,0)</f>
        <v>CHR_NOT_PARALLEL</v>
      </c>
      <c r="D1082" s="14" t="str">
        <f>IF(A1082&lt;0,VLOOKUP(A1082,lookups!A$1:B$25,2,0),
IF(OR(ISBLANK(A1082),ISNA(B1082)),
"",
"#define "&amp;
VLOOKUP(A1082,SOURCE!C:Q,12,0)&amp;IF(SOURCE!$X$2-LEN(VLOOKUP(A1082,SOURCE!C:Q,12,0))&gt;=0,REPT(" ",SOURCE!$X$2-LEN(VLOOKUP(A1082,SOURCE!C:Q,12,0))),"")&amp;
TEXT(A1082,"???0")&amp;IF(VLOOKUP(A1082,SOURCE!C:Q,13,0)="","","   "&amp;VLOOKUP(A1082,SOURCE!C:Q,13,0)
)))</f>
        <v>#define CHR_NOT_PARALLEL              1076</v>
      </c>
    </row>
    <row r="1083" spans="1:4">
      <c r="A1083">
        <v>1077</v>
      </c>
      <c r="B1083" t="str">
        <f>VLOOKUP(A1083,SOURCE!C:Q,12,0)</f>
        <v>CHR_AND</v>
      </c>
      <c r="D1083" s="14" t="str">
        <f>IF(A1083&lt;0,VLOOKUP(A1083,lookups!A$1:B$25,2,0),
IF(OR(ISBLANK(A1083),ISNA(B1083)),
"",
"#define "&amp;
VLOOKUP(A1083,SOURCE!C:Q,12,0)&amp;IF(SOURCE!$X$2-LEN(VLOOKUP(A1083,SOURCE!C:Q,12,0))&gt;=0,REPT(" ",SOURCE!$X$2-LEN(VLOOKUP(A1083,SOURCE!C:Q,12,0))),"")&amp;
TEXT(A1083,"???0")&amp;IF(VLOOKUP(A1083,SOURCE!C:Q,13,0)="","","   "&amp;VLOOKUP(A1083,SOURCE!C:Q,13,0)
)))</f>
        <v>#define CHR_AND                       1077</v>
      </c>
    </row>
    <row r="1084" spans="1:4">
      <c r="A1084">
        <v>1078</v>
      </c>
      <c r="B1084" t="str">
        <f>VLOOKUP(A1084,SOURCE!C:Q,12,0)</f>
        <v>CHR_OR</v>
      </c>
      <c r="D1084" s="14" t="str">
        <f>IF(A1084&lt;0,VLOOKUP(A1084,lookups!A$1:B$25,2,0),
IF(OR(ISBLANK(A1084),ISNA(B1084)),
"",
"#define "&amp;
VLOOKUP(A1084,SOURCE!C:Q,12,0)&amp;IF(SOURCE!$X$2-LEN(VLOOKUP(A1084,SOURCE!C:Q,12,0))&gt;=0,REPT(" ",SOURCE!$X$2-LEN(VLOOKUP(A1084,SOURCE!C:Q,12,0))),"")&amp;
TEXT(A1084,"???0")&amp;IF(VLOOKUP(A1084,SOURCE!C:Q,13,0)="","","   "&amp;VLOOKUP(A1084,SOURCE!C:Q,13,0)
)))</f>
        <v>#define CHR_OR                        1078</v>
      </c>
    </row>
    <row r="1085" spans="1:4">
      <c r="A1085">
        <v>1079</v>
      </c>
      <c r="B1085" t="str">
        <f>VLOOKUP(A1085,SOURCE!C:Q,12,0)</f>
        <v>CHR_INTERSECTION</v>
      </c>
      <c r="D1085" s="14" t="str">
        <f>IF(A1085&lt;0,VLOOKUP(A1085,lookups!A$1:B$25,2,0),
IF(OR(ISBLANK(A1085),ISNA(B1085)),
"",
"#define "&amp;
VLOOKUP(A1085,SOURCE!C:Q,12,0)&amp;IF(SOURCE!$X$2-LEN(VLOOKUP(A1085,SOURCE!C:Q,12,0))&gt;=0,REPT(" ",SOURCE!$X$2-LEN(VLOOKUP(A1085,SOURCE!C:Q,12,0))),"")&amp;
TEXT(A1085,"???0")&amp;IF(VLOOKUP(A1085,SOURCE!C:Q,13,0)="","","   "&amp;VLOOKUP(A1085,SOURCE!C:Q,13,0)
)))</f>
        <v>#define CHR_INTERSECTION              1079</v>
      </c>
    </row>
    <row r="1086" spans="1:4">
      <c r="A1086">
        <v>1080</v>
      </c>
      <c r="B1086" t="str">
        <f>VLOOKUP(A1086,SOURCE!C:Q,12,0)</f>
        <v>CHR_UNION</v>
      </c>
      <c r="D1086" s="14" t="str">
        <f>IF(A1086&lt;0,VLOOKUP(A1086,lookups!A$1:B$25,2,0),
IF(OR(ISBLANK(A1086),ISNA(B1086)),
"",
"#define "&amp;
VLOOKUP(A1086,SOURCE!C:Q,12,0)&amp;IF(SOURCE!$X$2-LEN(VLOOKUP(A1086,SOURCE!C:Q,12,0))&gt;=0,REPT(" ",SOURCE!$X$2-LEN(VLOOKUP(A1086,SOURCE!C:Q,12,0))),"")&amp;
TEXT(A1086,"???0")&amp;IF(VLOOKUP(A1086,SOURCE!C:Q,13,0)="","","   "&amp;VLOOKUP(A1086,SOURCE!C:Q,13,0)
)))</f>
        <v>#define CHR_UNION                     1080</v>
      </c>
    </row>
    <row r="1087" spans="1:4">
      <c r="A1087">
        <v>1081</v>
      </c>
      <c r="B1087" t="str">
        <f>VLOOKUP(A1087,SOURCE!C:Q,12,0)</f>
        <v>CHR_INTEGRAL</v>
      </c>
      <c r="D1087" s="14" t="str">
        <f>IF(A1087&lt;0,VLOOKUP(A1087,lookups!A$1:B$25,2,0),
IF(OR(ISBLANK(A1087),ISNA(B1087)),
"",
"#define "&amp;
VLOOKUP(A1087,SOURCE!C:Q,12,0)&amp;IF(SOURCE!$X$2-LEN(VLOOKUP(A1087,SOURCE!C:Q,12,0))&gt;=0,REPT(" ",SOURCE!$X$2-LEN(VLOOKUP(A1087,SOURCE!C:Q,12,0))),"")&amp;
TEXT(A1087,"???0")&amp;IF(VLOOKUP(A1087,SOURCE!C:Q,13,0)="","","   "&amp;VLOOKUP(A1087,SOURCE!C:Q,13,0)
)))</f>
        <v>#define CHR_INTEGRAL                  1081</v>
      </c>
    </row>
    <row r="1088" spans="1:4">
      <c r="A1088">
        <v>1082</v>
      </c>
      <c r="B1088" t="str">
        <f>VLOOKUP(A1088,SOURCE!C:Q,12,0)</f>
        <v>CHR_DOUBLE_INTEGRAL</v>
      </c>
      <c r="D1088" s="14" t="str">
        <f>IF(A1088&lt;0,VLOOKUP(A1088,lookups!A$1:B$25,2,0),
IF(OR(ISBLANK(A1088),ISNA(B1088)),
"",
"#define "&amp;
VLOOKUP(A1088,SOURCE!C:Q,12,0)&amp;IF(SOURCE!$X$2-LEN(VLOOKUP(A1088,SOURCE!C:Q,12,0))&gt;=0,REPT(" ",SOURCE!$X$2-LEN(VLOOKUP(A1088,SOURCE!C:Q,12,0))),"")&amp;
TEXT(A1088,"???0")&amp;IF(VLOOKUP(A1088,SOURCE!C:Q,13,0)="","","   "&amp;VLOOKUP(A1088,SOURCE!C:Q,13,0)
)))</f>
        <v>#define CHR_DOUBLE_INTEGRAL           1082</v>
      </c>
    </row>
    <row r="1089" spans="1:4">
      <c r="A1089">
        <v>1083</v>
      </c>
      <c r="B1089" t="str">
        <f>VLOOKUP(A1089,SOURCE!C:Q,12,0)</f>
        <v>CHR_CONTOUR_INTEGRAL</v>
      </c>
      <c r="D1089" s="14" t="str">
        <f>IF(A1089&lt;0,VLOOKUP(A1089,lookups!A$1:B$25,2,0),
IF(OR(ISBLANK(A1089),ISNA(B1089)),
"",
"#define "&amp;
VLOOKUP(A1089,SOURCE!C:Q,12,0)&amp;IF(SOURCE!$X$2-LEN(VLOOKUP(A1089,SOURCE!C:Q,12,0))&gt;=0,REPT(" ",SOURCE!$X$2-LEN(VLOOKUP(A1089,SOURCE!C:Q,12,0))),"")&amp;
TEXT(A1089,"???0")&amp;IF(VLOOKUP(A1089,SOURCE!C:Q,13,0)="","","   "&amp;VLOOKUP(A1089,SOURCE!C:Q,13,0)
)))</f>
        <v>#define CHR_CONTOUR_INTEGRAL          1083</v>
      </c>
    </row>
    <row r="1090" spans="1:4">
      <c r="A1090">
        <v>1084</v>
      </c>
      <c r="B1090" t="str">
        <f>VLOOKUP(A1090,SOURCE!C:Q,12,0)</f>
        <v>CHR_SURFACE_INTEGRAL</v>
      </c>
      <c r="D1090" s="14" t="str">
        <f>IF(A1090&lt;0,VLOOKUP(A1090,lookups!A$1:B$25,2,0),
IF(OR(ISBLANK(A1090),ISNA(B1090)),
"",
"#define "&amp;
VLOOKUP(A1090,SOURCE!C:Q,12,0)&amp;IF(SOURCE!$X$2-LEN(VLOOKUP(A1090,SOURCE!C:Q,12,0))&gt;=0,REPT(" ",SOURCE!$X$2-LEN(VLOOKUP(A1090,SOURCE!C:Q,12,0))),"")&amp;
TEXT(A1090,"???0")&amp;IF(VLOOKUP(A1090,SOURCE!C:Q,13,0)="","","   "&amp;VLOOKUP(A1090,SOURCE!C:Q,13,0)
)))</f>
        <v>#define CHR_SURFACE_INTEGRAL          1084</v>
      </c>
    </row>
    <row r="1091" spans="1:4">
      <c r="A1091">
        <v>1085</v>
      </c>
      <c r="B1091" t="str">
        <f>VLOOKUP(A1091,SOURCE!C:Q,12,0)</f>
        <v>CHR_RATIO</v>
      </c>
      <c r="D1091" s="14" t="str">
        <f>IF(A1091&lt;0,VLOOKUP(A1091,lookups!A$1:B$25,2,0),
IF(OR(ISBLANK(A1091),ISNA(B1091)),
"",
"#define "&amp;
VLOOKUP(A1091,SOURCE!C:Q,12,0)&amp;IF(SOURCE!$X$2-LEN(VLOOKUP(A1091,SOURCE!C:Q,12,0))&gt;=0,REPT(" ",SOURCE!$X$2-LEN(VLOOKUP(A1091,SOURCE!C:Q,12,0))),"")&amp;
TEXT(A1091,"???0")&amp;IF(VLOOKUP(A1091,SOURCE!C:Q,13,0)="","","   "&amp;VLOOKUP(A1091,SOURCE!C:Q,13,0)
)))</f>
        <v>#define CHR_RATIO                     1085</v>
      </c>
    </row>
    <row r="1092" spans="1:4">
      <c r="A1092">
        <v>1086</v>
      </c>
      <c r="B1092" t="str">
        <f>VLOOKUP(A1092,SOURCE!C:Q,12,0)</f>
        <v>CHR_CHECK_MARK</v>
      </c>
      <c r="D1092" s="14" t="str">
        <f>IF(A1092&lt;0,VLOOKUP(A1092,lookups!A$1:B$25,2,0),
IF(OR(ISBLANK(A1092),ISNA(B1092)),
"",
"#define "&amp;
VLOOKUP(A1092,SOURCE!C:Q,12,0)&amp;IF(SOURCE!$X$2-LEN(VLOOKUP(A1092,SOURCE!C:Q,12,0))&gt;=0,REPT(" ",SOURCE!$X$2-LEN(VLOOKUP(A1092,SOURCE!C:Q,12,0))),"")&amp;
TEXT(A1092,"???0")&amp;IF(VLOOKUP(A1092,SOURCE!C:Q,13,0)="","","   "&amp;VLOOKUP(A1092,SOURCE!C:Q,13,0)
)))</f>
        <v>#define CHR_CHECK_MARK                1086</v>
      </c>
    </row>
    <row r="1093" spans="1:4">
      <c r="A1093">
        <v>1087</v>
      </c>
      <c r="B1093" t="str">
        <f>VLOOKUP(A1093,SOURCE!C:Q,12,0)</f>
        <v>CHR_ASYMPOTICALLY_EQUAL</v>
      </c>
      <c r="D1093" s="14" t="str">
        <f>IF(A1093&lt;0,VLOOKUP(A1093,lookups!A$1:B$25,2,0),
IF(OR(ISBLANK(A1093),ISNA(B1093)),
"",
"#define "&amp;
VLOOKUP(A1093,SOURCE!C:Q,12,0)&amp;IF(SOURCE!$X$2-LEN(VLOOKUP(A1093,SOURCE!C:Q,12,0))&gt;=0,REPT(" ",SOURCE!$X$2-LEN(VLOOKUP(A1093,SOURCE!C:Q,12,0))),"")&amp;
TEXT(A1093,"???0")&amp;IF(VLOOKUP(A1093,SOURCE!C:Q,13,0)="","","   "&amp;VLOOKUP(A1093,SOURCE!C:Q,13,0)
)))</f>
        <v>#define CHR_ASYMPOTICALLY_EQUAL       1087</v>
      </c>
    </row>
    <row r="1094" spans="1:4">
      <c r="A1094">
        <v>1088</v>
      </c>
      <c r="B1094" t="str">
        <f>VLOOKUP(A1094,SOURCE!C:Q,12,0)</f>
        <v>CHR_ALMOST_EQUAL</v>
      </c>
      <c r="D1094" s="14" t="str">
        <f>IF(A1094&lt;0,VLOOKUP(A1094,lookups!A$1:B$25,2,0),
IF(OR(ISBLANK(A1094),ISNA(B1094)),
"",
"#define "&amp;
VLOOKUP(A1094,SOURCE!C:Q,12,0)&amp;IF(SOURCE!$X$2-LEN(VLOOKUP(A1094,SOURCE!C:Q,12,0))&gt;=0,REPT(" ",SOURCE!$X$2-LEN(VLOOKUP(A1094,SOURCE!C:Q,12,0))),"")&amp;
TEXT(A1094,"???0")&amp;IF(VLOOKUP(A1094,SOURCE!C:Q,13,0)="","","   "&amp;VLOOKUP(A1094,SOURCE!C:Q,13,0)
)))</f>
        <v>#define CHR_ALMOST_EQUAL              1088</v>
      </c>
    </row>
    <row r="1095" spans="1:4">
      <c r="A1095">
        <v>1089</v>
      </c>
      <c r="B1095" t="str">
        <f>VLOOKUP(A1095,SOURCE!C:Q,12,0)</f>
        <v>CHR_COLON_EQUALS</v>
      </c>
      <c r="D1095" s="14" t="str">
        <f>IF(A1095&lt;0,VLOOKUP(A1095,lookups!A$1:B$25,2,0),
IF(OR(ISBLANK(A1095),ISNA(B1095)),
"",
"#define "&amp;
VLOOKUP(A1095,SOURCE!C:Q,12,0)&amp;IF(SOURCE!$X$2-LEN(VLOOKUP(A1095,SOURCE!C:Q,12,0))&gt;=0,REPT(" ",SOURCE!$X$2-LEN(VLOOKUP(A1095,SOURCE!C:Q,12,0))),"")&amp;
TEXT(A1095,"???0")&amp;IF(VLOOKUP(A1095,SOURCE!C:Q,13,0)="","","   "&amp;VLOOKUP(A1095,SOURCE!C:Q,13,0)
)))</f>
        <v>#define CHR_COLON_EQUALS              1089</v>
      </c>
    </row>
    <row r="1096" spans="1:4">
      <c r="A1096">
        <v>1090</v>
      </c>
      <c r="B1096" t="str">
        <f>VLOOKUP(A1096,SOURCE!C:Q,12,0)</f>
        <v>CHR_CORRESPONDS_TO</v>
      </c>
      <c r="D1096" s="14" t="str">
        <f>IF(A1096&lt;0,VLOOKUP(A1096,lookups!A$1:B$25,2,0),
IF(OR(ISBLANK(A1096),ISNA(B1096)),
"",
"#define "&amp;
VLOOKUP(A1096,SOURCE!C:Q,12,0)&amp;IF(SOURCE!$X$2-LEN(VLOOKUP(A1096,SOURCE!C:Q,12,0))&gt;=0,REPT(" ",SOURCE!$X$2-LEN(VLOOKUP(A1096,SOURCE!C:Q,12,0))),"")&amp;
TEXT(A1096,"???0")&amp;IF(VLOOKUP(A1096,SOURCE!C:Q,13,0)="","","   "&amp;VLOOKUP(A1096,SOURCE!C:Q,13,0)
)))</f>
        <v>#define CHR_CORRESPONDS_TO            1090</v>
      </c>
    </row>
    <row r="1097" spans="1:4">
      <c r="A1097">
        <v>1091</v>
      </c>
      <c r="B1097" t="str">
        <f>VLOOKUP(A1097,SOURCE!C:Q,12,0)</f>
        <v>CHR_ESTIMATES</v>
      </c>
      <c r="D1097" s="14" t="str">
        <f>IF(A1097&lt;0,VLOOKUP(A1097,lookups!A$1:B$25,2,0),
IF(OR(ISBLANK(A1097),ISNA(B1097)),
"",
"#define "&amp;
VLOOKUP(A1097,SOURCE!C:Q,12,0)&amp;IF(SOURCE!$X$2-LEN(VLOOKUP(A1097,SOURCE!C:Q,12,0))&gt;=0,REPT(" ",SOURCE!$X$2-LEN(VLOOKUP(A1097,SOURCE!C:Q,12,0))),"")&amp;
TEXT(A1097,"???0")&amp;IF(VLOOKUP(A1097,SOURCE!C:Q,13,0)="","","   "&amp;VLOOKUP(A1097,SOURCE!C:Q,13,0)
)))</f>
        <v>#define CHR_ESTIMATES                 1091</v>
      </c>
    </row>
    <row r="1098" spans="1:4">
      <c r="A1098">
        <v>1092</v>
      </c>
      <c r="B1098" t="str">
        <f>VLOOKUP(A1098,SOURCE!C:Q,12,0)</f>
        <v>CHR_NOT_EQUAL</v>
      </c>
      <c r="D1098" s="14" t="str">
        <f>IF(A1098&lt;0,VLOOKUP(A1098,lookups!A$1:B$25,2,0),
IF(OR(ISBLANK(A1098),ISNA(B1098)),
"",
"#define "&amp;
VLOOKUP(A1098,SOURCE!C:Q,12,0)&amp;IF(SOURCE!$X$2-LEN(VLOOKUP(A1098,SOURCE!C:Q,12,0))&gt;=0,REPT(" ",SOURCE!$X$2-LEN(VLOOKUP(A1098,SOURCE!C:Q,12,0))),"")&amp;
TEXT(A1098,"???0")&amp;IF(VLOOKUP(A1098,SOURCE!C:Q,13,0)="","","   "&amp;VLOOKUP(A1098,SOURCE!C:Q,13,0)
)))</f>
        <v>#define CHR_NOT_EQUAL                 1092</v>
      </c>
    </row>
    <row r="1099" spans="1:4">
      <c r="A1099">
        <v>1093</v>
      </c>
      <c r="B1099" t="str">
        <f>VLOOKUP(A1099,SOURCE!C:Q,12,0)</f>
        <v>CHR_IDENTICAL_TO</v>
      </c>
      <c r="D1099" s="14" t="str">
        <f>IF(A1099&lt;0,VLOOKUP(A1099,lookups!A$1:B$25,2,0),
IF(OR(ISBLANK(A1099),ISNA(B1099)),
"",
"#define "&amp;
VLOOKUP(A1099,SOURCE!C:Q,12,0)&amp;IF(SOURCE!$X$2-LEN(VLOOKUP(A1099,SOURCE!C:Q,12,0))&gt;=0,REPT(" ",SOURCE!$X$2-LEN(VLOOKUP(A1099,SOURCE!C:Q,12,0))),"")&amp;
TEXT(A1099,"???0")&amp;IF(VLOOKUP(A1099,SOURCE!C:Q,13,0)="","","   "&amp;VLOOKUP(A1099,SOURCE!C:Q,13,0)
)))</f>
        <v>#define CHR_IDENTICAL_TO              1093</v>
      </c>
    </row>
    <row r="1100" spans="1:4">
      <c r="A1100">
        <v>1094</v>
      </c>
      <c r="B1100" t="str">
        <f>VLOOKUP(A1100,SOURCE!C:Q,12,0)</f>
        <v>CHR_LESS_EQUAL</v>
      </c>
      <c r="D1100" s="14" t="str">
        <f>IF(A1100&lt;0,VLOOKUP(A1100,lookups!A$1:B$25,2,0),
IF(OR(ISBLANK(A1100),ISNA(B1100)),
"",
"#define "&amp;
VLOOKUP(A1100,SOURCE!C:Q,12,0)&amp;IF(SOURCE!$X$2-LEN(VLOOKUP(A1100,SOURCE!C:Q,12,0))&gt;=0,REPT(" ",SOURCE!$X$2-LEN(VLOOKUP(A1100,SOURCE!C:Q,12,0))),"")&amp;
TEXT(A1100,"???0")&amp;IF(VLOOKUP(A1100,SOURCE!C:Q,13,0)="","","   "&amp;VLOOKUP(A1100,SOURCE!C:Q,13,0)
)))</f>
        <v>#define CHR_LESS_EQUAL                1094</v>
      </c>
    </row>
    <row r="1101" spans="1:4">
      <c r="A1101">
        <v>1095</v>
      </c>
      <c r="B1101" t="str">
        <f>VLOOKUP(A1101,SOURCE!C:Q,12,0)</f>
        <v>CHR_GREATER_EQUAL</v>
      </c>
      <c r="D1101" s="14" t="str">
        <f>IF(A1101&lt;0,VLOOKUP(A1101,lookups!A$1:B$25,2,0),
IF(OR(ISBLANK(A1101),ISNA(B1101)),
"",
"#define "&amp;
VLOOKUP(A1101,SOURCE!C:Q,12,0)&amp;IF(SOURCE!$X$2-LEN(VLOOKUP(A1101,SOURCE!C:Q,12,0))&gt;=0,REPT(" ",SOURCE!$X$2-LEN(VLOOKUP(A1101,SOURCE!C:Q,12,0))),"")&amp;
TEXT(A1101,"???0")&amp;IF(VLOOKUP(A1101,SOURCE!C:Q,13,0)="","","   "&amp;VLOOKUP(A1101,SOURCE!C:Q,13,0)
)))</f>
        <v>#define CHR_GREATER_EQUAL             1095</v>
      </c>
    </row>
    <row r="1102" spans="1:4">
      <c r="A1102">
        <v>1096</v>
      </c>
      <c r="B1102" t="str">
        <f>VLOOKUP(A1102,SOURCE!C:Q,12,0)</f>
        <v>CHR_MUCH_LESS</v>
      </c>
      <c r="D1102" s="14" t="str">
        <f>IF(A1102&lt;0,VLOOKUP(A1102,lookups!A$1:B$25,2,0),
IF(OR(ISBLANK(A1102),ISNA(B1102)),
"",
"#define "&amp;
VLOOKUP(A1102,SOURCE!C:Q,12,0)&amp;IF(SOURCE!$X$2-LEN(VLOOKUP(A1102,SOURCE!C:Q,12,0))&gt;=0,REPT(" ",SOURCE!$X$2-LEN(VLOOKUP(A1102,SOURCE!C:Q,12,0))),"")&amp;
TEXT(A1102,"???0")&amp;IF(VLOOKUP(A1102,SOURCE!C:Q,13,0)="","","   "&amp;VLOOKUP(A1102,SOURCE!C:Q,13,0)
)))</f>
        <v>#define CHR_MUCH_LESS                 1096</v>
      </c>
    </row>
    <row r="1103" spans="1:4">
      <c r="A1103">
        <v>1097</v>
      </c>
      <c r="B1103" t="str">
        <f>VLOOKUP(A1103,SOURCE!C:Q,12,0)</f>
        <v>CHR_MUCH_GREATER</v>
      </c>
      <c r="D1103" s="14" t="str">
        <f>IF(A1103&lt;0,VLOOKUP(A1103,lookups!A$1:B$25,2,0),
IF(OR(ISBLANK(A1103),ISNA(B1103)),
"",
"#define "&amp;
VLOOKUP(A1103,SOURCE!C:Q,12,0)&amp;IF(SOURCE!$X$2-LEN(VLOOKUP(A1103,SOURCE!C:Q,12,0))&gt;=0,REPT(" ",SOURCE!$X$2-LEN(VLOOKUP(A1103,SOURCE!C:Q,12,0))),"")&amp;
TEXT(A1103,"???0")&amp;IF(VLOOKUP(A1103,SOURCE!C:Q,13,0)="","","   "&amp;VLOOKUP(A1103,SOURCE!C:Q,13,0)
)))</f>
        <v>#define CHR_MUCH_GREATER              1097</v>
      </c>
    </row>
    <row r="1104" spans="1:4">
      <c r="A1104">
        <v>1098</v>
      </c>
      <c r="B1104" t="str">
        <f>VLOOKUP(A1104,SOURCE!C:Q,12,0)</f>
        <v>CHR_SUN</v>
      </c>
      <c r="D1104" s="14" t="str">
        <f>IF(A1104&lt;0,VLOOKUP(A1104,lookups!A$1:B$25,2,0),
IF(OR(ISBLANK(A1104),ISNA(B1104)),
"",
"#define "&amp;
VLOOKUP(A1104,SOURCE!C:Q,12,0)&amp;IF(SOURCE!$X$2-LEN(VLOOKUP(A1104,SOURCE!C:Q,12,0))&gt;=0,REPT(" ",SOURCE!$X$2-LEN(VLOOKUP(A1104,SOURCE!C:Q,12,0))),"")&amp;
TEXT(A1104,"???0")&amp;IF(VLOOKUP(A1104,SOURCE!C:Q,13,0)="","","   "&amp;VLOOKUP(A1104,SOURCE!C:Q,13,0)
)))</f>
        <v>#define CHR_SUN                       1098</v>
      </c>
    </row>
    <row r="1105" spans="1:4">
      <c r="A1105">
        <v>1099</v>
      </c>
      <c r="B1105" t="str">
        <f>VLOOKUP(A1105,SOURCE!C:Q,12,0)</f>
        <v>CHR_DOWN_TACK</v>
      </c>
      <c r="D1105" s="14" t="str">
        <f>IF(A1105&lt;0,VLOOKUP(A1105,lookups!A$1:B$25,2,0),
IF(OR(ISBLANK(A1105),ISNA(B1105)),
"",
"#define "&amp;
VLOOKUP(A1105,SOURCE!C:Q,12,0)&amp;IF(SOURCE!$X$2-LEN(VLOOKUP(A1105,SOURCE!C:Q,12,0))&gt;=0,REPT(" ",SOURCE!$X$2-LEN(VLOOKUP(A1105,SOURCE!C:Q,12,0))),"")&amp;
TEXT(A1105,"???0")&amp;IF(VLOOKUP(A1105,SOURCE!C:Q,13,0)="","","   "&amp;VLOOKUP(A1105,SOURCE!C:Q,13,0)
)))</f>
        <v>#define CHR_DOWN_TACK                 1099</v>
      </c>
    </row>
    <row r="1106" spans="1:4">
      <c r="A1106">
        <v>1100</v>
      </c>
      <c r="B1106" t="str">
        <f>VLOOKUP(A1106,SOURCE!C:Q,12,0)</f>
        <v>CHR_PERPENDICULAR</v>
      </c>
      <c r="D1106" s="14" t="str">
        <f>IF(A1106&lt;0,VLOOKUP(A1106,lookups!A$1:B$25,2,0),
IF(OR(ISBLANK(A1106),ISNA(B1106)),
"",
"#define "&amp;
VLOOKUP(A1106,SOURCE!C:Q,12,0)&amp;IF(SOURCE!$X$2-LEN(VLOOKUP(A1106,SOURCE!C:Q,12,0))&gt;=0,REPT(" ",SOURCE!$X$2-LEN(VLOOKUP(A1106,SOURCE!C:Q,12,0))),"")&amp;
TEXT(A1106,"???0")&amp;IF(VLOOKUP(A1106,SOURCE!C:Q,13,0)="","","   "&amp;VLOOKUP(A1106,SOURCE!C:Q,13,0)
)))</f>
        <v>#define CHR_PERPENDICULAR             1100</v>
      </c>
    </row>
    <row r="1107" spans="1:4">
      <c r="A1107">
        <v>1101</v>
      </c>
      <c r="B1107" t="str">
        <f>VLOOKUP(A1107,SOURCE!C:Q,12,0)</f>
        <v>CHR_XOR</v>
      </c>
      <c r="D1107" s="14" t="str">
        <f>IF(A1107&lt;0,VLOOKUP(A1107,lookups!A$1:B$25,2,0),
IF(OR(ISBLANK(A1107),ISNA(B1107)),
"",
"#define "&amp;
VLOOKUP(A1107,SOURCE!C:Q,12,0)&amp;IF(SOURCE!$X$2-LEN(VLOOKUP(A1107,SOURCE!C:Q,12,0))&gt;=0,REPT(" ",SOURCE!$X$2-LEN(VLOOKUP(A1107,SOURCE!C:Q,12,0))),"")&amp;
TEXT(A1107,"???0")&amp;IF(VLOOKUP(A1107,SOURCE!C:Q,13,0)="","","   "&amp;VLOOKUP(A1107,SOURCE!C:Q,13,0)
)))</f>
        <v>#define CHR_XOR                       1101</v>
      </c>
    </row>
    <row r="1108" spans="1:4">
      <c r="A1108">
        <v>1102</v>
      </c>
      <c r="B1108" t="str">
        <f>VLOOKUP(A1108,SOURCE!C:Q,12,0)</f>
        <v>CHR_NAND</v>
      </c>
      <c r="D1108" s="14" t="str">
        <f>IF(A1108&lt;0,VLOOKUP(A1108,lookups!A$1:B$25,2,0),
IF(OR(ISBLANK(A1108),ISNA(B1108)),
"",
"#define "&amp;
VLOOKUP(A1108,SOURCE!C:Q,12,0)&amp;IF(SOURCE!$X$2-LEN(VLOOKUP(A1108,SOURCE!C:Q,12,0))&gt;=0,REPT(" ",SOURCE!$X$2-LEN(VLOOKUP(A1108,SOURCE!C:Q,12,0))),"")&amp;
TEXT(A1108,"???0")&amp;IF(VLOOKUP(A1108,SOURCE!C:Q,13,0)="","","   "&amp;VLOOKUP(A1108,SOURCE!C:Q,13,0)
)))</f>
        <v>#define CHR_NAND                      1102</v>
      </c>
    </row>
    <row r="1109" spans="1:4">
      <c r="A1109">
        <v>1103</v>
      </c>
      <c r="B1109" t="str">
        <f>VLOOKUP(A1109,SOURCE!C:Q,12,0)</f>
        <v>CHR_NOR</v>
      </c>
      <c r="D1109" s="14" t="str">
        <f>IF(A1109&lt;0,VLOOKUP(A1109,lookups!A$1:B$25,2,0),
IF(OR(ISBLANK(A1109),ISNA(B1109)),
"",
"#define "&amp;
VLOOKUP(A1109,SOURCE!C:Q,12,0)&amp;IF(SOURCE!$X$2-LEN(VLOOKUP(A1109,SOURCE!C:Q,12,0))&gt;=0,REPT(" ",SOURCE!$X$2-LEN(VLOOKUP(A1109,SOURCE!C:Q,12,0))),"")&amp;
TEXT(A1109,"???0")&amp;IF(VLOOKUP(A1109,SOURCE!C:Q,13,0)="","","   "&amp;VLOOKUP(A1109,SOURCE!C:Q,13,0)
)))</f>
        <v>#define CHR_NOR                       1103</v>
      </c>
    </row>
    <row r="1110" spans="1:4">
      <c r="A1110">
        <v>1104</v>
      </c>
      <c r="B1110" t="str">
        <f>VLOOKUP(A1110,SOURCE!C:Q,12,0)</f>
        <v>CHR_WATCH</v>
      </c>
      <c r="D1110" s="14" t="str">
        <f>IF(A1110&lt;0,VLOOKUP(A1110,lookups!A$1:B$25,2,0),
IF(OR(ISBLANK(A1110),ISNA(B1110)),
"",
"#define "&amp;
VLOOKUP(A1110,SOURCE!C:Q,12,0)&amp;IF(SOURCE!$X$2-LEN(VLOOKUP(A1110,SOURCE!C:Q,12,0))&gt;=0,REPT(" ",SOURCE!$X$2-LEN(VLOOKUP(A1110,SOURCE!C:Q,12,0))),"")&amp;
TEXT(A1110,"???0")&amp;IF(VLOOKUP(A1110,SOURCE!C:Q,13,0)="","","   "&amp;VLOOKUP(A1110,SOURCE!C:Q,13,0)
)))</f>
        <v>#define CHR_WATCH                     1104</v>
      </c>
    </row>
    <row r="1111" spans="1:4">
      <c r="A1111">
        <v>1105</v>
      </c>
      <c r="B1111" t="str">
        <f>VLOOKUP(A1111,SOURCE!C:Q,12,0)</f>
        <v>CHR_HOURGLASS</v>
      </c>
      <c r="D1111" s="14" t="str">
        <f>IF(A1111&lt;0,VLOOKUP(A1111,lookups!A$1:B$25,2,0),
IF(OR(ISBLANK(A1111),ISNA(B1111)),
"",
"#define "&amp;
VLOOKUP(A1111,SOURCE!C:Q,12,0)&amp;IF(SOURCE!$X$2-LEN(VLOOKUP(A1111,SOURCE!C:Q,12,0))&gt;=0,REPT(" ",SOURCE!$X$2-LEN(VLOOKUP(A1111,SOURCE!C:Q,12,0))),"")&amp;
TEXT(A1111,"???0")&amp;IF(VLOOKUP(A1111,SOURCE!C:Q,13,0)="","","   "&amp;VLOOKUP(A1111,SOURCE!C:Q,13,0)
)))</f>
        <v>#define CHR_HOURGLASS                 1105</v>
      </c>
    </row>
    <row r="1112" spans="1:4">
      <c r="A1112">
        <v>1106</v>
      </c>
      <c r="B1112" t="str">
        <f>VLOOKUP(A1112,SOURCE!C:Q,12,0)</f>
        <v>CHR_PRINTER</v>
      </c>
      <c r="D1112" s="14" t="str">
        <f>IF(A1112&lt;0,VLOOKUP(A1112,lookups!A$1:B$25,2,0),
IF(OR(ISBLANK(A1112),ISNA(B1112)),
"",
"#define "&amp;
VLOOKUP(A1112,SOURCE!C:Q,12,0)&amp;IF(SOURCE!$X$2-LEN(VLOOKUP(A1112,SOURCE!C:Q,12,0))&gt;=0,REPT(" ",SOURCE!$X$2-LEN(VLOOKUP(A1112,SOURCE!C:Q,12,0))),"")&amp;
TEXT(A1112,"???0")&amp;IF(VLOOKUP(A1112,SOURCE!C:Q,13,0)="","","   "&amp;VLOOKUP(A1112,SOURCE!C:Q,13,0)
)))</f>
        <v>#define CHR_PRINTER                   1106</v>
      </c>
    </row>
    <row r="1113" spans="1:4">
      <c r="A1113">
        <v>1107</v>
      </c>
      <c r="B1113" t="str">
        <f>VLOOKUP(A1113,SOURCE!C:Q,12,0)</f>
        <v>CHR_MAT_TL</v>
      </c>
      <c r="D1113" s="14" t="str">
        <f>IF(A1113&lt;0,VLOOKUP(A1113,lookups!A$1:B$25,2,0),
IF(OR(ISBLANK(A1113),ISNA(B1113)),
"",
"#define "&amp;
VLOOKUP(A1113,SOURCE!C:Q,12,0)&amp;IF(SOURCE!$X$2-LEN(VLOOKUP(A1113,SOURCE!C:Q,12,0))&gt;=0,REPT(" ",SOURCE!$X$2-LEN(VLOOKUP(A1113,SOURCE!C:Q,12,0))),"")&amp;
TEXT(A1113,"???0")&amp;IF(VLOOKUP(A1113,SOURCE!C:Q,13,0)="","","   "&amp;VLOOKUP(A1113,SOURCE!C:Q,13,0)
)))</f>
        <v>#define CHR_MAT_TL                    1107</v>
      </c>
    </row>
    <row r="1114" spans="1:4">
      <c r="A1114">
        <v>1108</v>
      </c>
      <c r="B1114" t="str">
        <f>VLOOKUP(A1114,SOURCE!C:Q,12,0)</f>
        <v>CHR_MAT_ML</v>
      </c>
      <c r="D1114" s="14" t="str">
        <f>IF(A1114&lt;0,VLOOKUP(A1114,lookups!A$1:B$25,2,0),
IF(OR(ISBLANK(A1114),ISNA(B1114)),
"",
"#define "&amp;
VLOOKUP(A1114,SOURCE!C:Q,12,0)&amp;IF(SOURCE!$X$2-LEN(VLOOKUP(A1114,SOURCE!C:Q,12,0))&gt;=0,REPT(" ",SOURCE!$X$2-LEN(VLOOKUP(A1114,SOURCE!C:Q,12,0))),"")&amp;
TEXT(A1114,"???0")&amp;IF(VLOOKUP(A1114,SOURCE!C:Q,13,0)="","","   "&amp;VLOOKUP(A1114,SOURCE!C:Q,13,0)
)))</f>
        <v>#define CHR_MAT_ML                    1108</v>
      </c>
    </row>
    <row r="1115" spans="1:4">
      <c r="A1115">
        <v>1109</v>
      </c>
      <c r="B1115" t="str">
        <f>VLOOKUP(A1115,SOURCE!C:Q,12,0)</f>
        <v>CHR_MAT_BL</v>
      </c>
      <c r="D1115" s="14" t="str">
        <f>IF(A1115&lt;0,VLOOKUP(A1115,lookups!A$1:B$25,2,0),
IF(OR(ISBLANK(A1115),ISNA(B1115)),
"",
"#define "&amp;
VLOOKUP(A1115,SOURCE!C:Q,12,0)&amp;IF(SOURCE!$X$2-LEN(VLOOKUP(A1115,SOURCE!C:Q,12,0))&gt;=0,REPT(" ",SOURCE!$X$2-LEN(VLOOKUP(A1115,SOURCE!C:Q,12,0))),"")&amp;
TEXT(A1115,"???0")&amp;IF(VLOOKUP(A1115,SOURCE!C:Q,13,0)="","","   "&amp;VLOOKUP(A1115,SOURCE!C:Q,13,0)
)))</f>
        <v>#define CHR_MAT_BL                    1109</v>
      </c>
    </row>
    <row r="1116" spans="1:4">
      <c r="A1116">
        <v>1110</v>
      </c>
      <c r="B1116" t="str">
        <f>VLOOKUP(A1116,SOURCE!C:Q,12,0)</f>
        <v>CHR_MAT_TR</v>
      </c>
      <c r="D1116" s="14" t="str">
        <f>IF(A1116&lt;0,VLOOKUP(A1116,lookups!A$1:B$25,2,0),
IF(OR(ISBLANK(A1116),ISNA(B1116)),
"",
"#define "&amp;
VLOOKUP(A1116,SOURCE!C:Q,12,0)&amp;IF(SOURCE!$X$2-LEN(VLOOKUP(A1116,SOURCE!C:Q,12,0))&gt;=0,REPT(" ",SOURCE!$X$2-LEN(VLOOKUP(A1116,SOURCE!C:Q,12,0))),"")&amp;
TEXT(A1116,"???0")&amp;IF(VLOOKUP(A1116,SOURCE!C:Q,13,0)="","","   "&amp;VLOOKUP(A1116,SOURCE!C:Q,13,0)
)))</f>
        <v>#define CHR_MAT_TR                    1110</v>
      </c>
    </row>
    <row r="1117" spans="1:4">
      <c r="A1117">
        <v>1111</v>
      </c>
      <c r="B1117" t="str">
        <f>VLOOKUP(A1117,SOURCE!C:Q,12,0)</f>
        <v>CHR_MAT_MR</v>
      </c>
      <c r="D1117" s="14" t="str">
        <f>IF(A1117&lt;0,VLOOKUP(A1117,lookups!A$1:B$25,2,0),
IF(OR(ISBLANK(A1117),ISNA(B1117)),
"",
"#define "&amp;
VLOOKUP(A1117,SOURCE!C:Q,12,0)&amp;IF(SOURCE!$X$2-LEN(VLOOKUP(A1117,SOURCE!C:Q,12,0))&gt;=0,REPT(" ",SOURCE!$X$2-LEN(VLOOKUP(A1117,SOURCE!C:Q,12,0))),"")&amp;
TEXT(A1117,"???0")&amp;IF(VLOOKUP(A1117,SOURCE!C:Q,13,0)="","","   "&amp;VLOOKUP(A1117,SOURCE!C:Q,13,0)
)))</f>
        <v>#define CHR_MAT_MR                    1111</v>
      </c>
    </row>
    <row r="1118" spans="1:4">
      <c r="A1118">
        <v>1112</v>
      </c>
      <c r="B1118" t="str">
        <f>VLOOKUP(A1118,SOURCE!C:Q,12,0)</f>
        <v>CHR_MAT_BR</v>
      </c>
      <c r="D1118" s="14" t="str">
        <f>IF(A1118&lt;0,VLOOKUP(A1118,lookups!A$1:B$25,2,0),
IF(OR(ISBLANK(A1118),ISNA(B1118)),
"",
"#define "&amp;
VLOOKUP(A1118,SOURCE!C:Q,12,0)&amp;IF(SOURCE!$X$2-LEN(VLOOKUP(A1118,SOURCE!C:Q,12,0))&gt;=0,REPT(" ",SOURCE!$X$2-LEN(VLOOKUP(A1118,SOURCE!C:Q,12,0))),"")&amp;
TEXT(A1118,"???0")&amp;IF(VLOOKUP(A1118,SOURCE!C:Q,13,0)="","","   "&amp;VLOOKUP(A1118,SOURCE!C:Q,13,0)
)))</f>
        <v>#define CHR_MAT_BR                    1112</v>
      </c>
    </row>
    <row r="1119" spans="1:4">
      <c r="A1119">
        <v>1113</v>
      </c>
      <c r="B1119" t="str">
        <f>VLOOKUP(A1119,SOURCE!C:Q,12,0)</f>
        <v>CHR_OBLIQUE1</v>
      </c>
      <c r="D1119" s="14" t="str">
        <f>IF(A1119&lt;0,VLOOKUP(A1119,lookups!A$1:B$25,2,0),
IF(OR(ISBLANK(A1119),ISNA(B1119)),
"",
"#define "&amp;
VLOOKUP(A1119,SOURCE!C:Q,12,0)&amp;IF(SOURCE!$X$2-LEN(VLOOKUP(A1119,SOURCE!C:Q,12,0))&gt;=0,REPT(" ",SOURCE!$X$2-LEN(VLOOKUP(A1119,SOURCE!C:Q,12,0))),"")&amp;
TEXT(A1119,"???0")&amp;IF(VLOOKUP(A1119,SOURCE!C:Q,13,0)="","","   "&amp;VLOOKUP(A1119,SOURCE!C:Q,13,0)
)))</f>
        <v>#define CHR_OBLIQUE1                  1113</v>
      </c>
    </row>
    <row r="1120" spans="1:4">
      <c r="A1120">
        <v>1114</v>
      </c>
      <c r="B1120" t="str">
        <f>VLOOKUP(A1120,SOURCE!C:Q,12,0)</f>
        <v>CHR_OBLIQUE2</v>
      </c>
      <c r="D1120" s="14" t="str">
        <f>IF(A1120&lt;0,VLOOKUP(A1120,lookups!A$1:B$25,2,0),
IF(OR(ISBLANK(A1120),ISNA(B1120)),
"",
"#define "&amp;
VLOOKUP(A1120,SOURCE!C:Q,12,0)&amp;IF(SOURCE!$X$2-LEN(VLOOKUP(A1120,SOURCE!C:Q,12,0))&gt;=0,REPT(" ",SOURCE!$X$2-LEN(VLOOKUP(A1120,SOURCE!C:Q,12,0))),"")&amp;
TEXT(A1120,"???0")&amp;IF(VLOOKUP(A1120,SOURCE!C:Q,13,0)="","","   "&amp;VLOOKUP(A1120,SOURCE!C:Q,13,0)
)))</f>
        <v>#define CHR_OBLIQUE2                  1114</v>
      </c>
    </row>
    <row r="1121" spans="1:4">
      <c r="A1121">
        <v>1115</v>
      </c>
      <c r="B1121" t="str">
        <f>VLOOKUP(A1121,SOURCE!C:Q,12,0)</f>
        <v>CHR_OBLIQUE3</v>
      </c>
      <c r="D1121" s="14" t="str">
        <f>IF(A1121&lt;0,VLOOKUP(A1121,lookups!A$1:B$25,2,0),
IF(OR(ISBLANK(A1121),ISNA(B1121)),
"",
"#define "&amp;
VLOOKUP(A1121,SOURCE!C:Q,12,0)&amp;IF(SOURCE!$X$2-LEN(VLOOKUP(A1121,SOURCE!C:Q,12,0))&gt;=0,REPT(" ",SOURCE!$X$2-LEN(VLOOKUP(A1121,SOURCE!C:Q,12,0))),"")&amp;
TEXT(A1121,"???0")&amp;IF(VLOOKUP(A1121,SOURCE!C:Q,13,0)="","","   "&amp;VLOOKUP(A1121,SOURCE!C:Q,13,0)
)))</f>
        <v>#define CHR_OBLIQUE3                  1115</v>
      </c>
    </row>
    <row r="1122" spans="1:4">
      <c r="A1122">
        <v>1116</v>
      </c>
      <c r="B1122" t="str">
        <f>VLOOKUP(A1122,SOURCE!C:Q,12,0)</f>
        <v>CHR_OBLIQUE4</v>
      </c>
      <c r="D1122" s="14" t="str">
        <f>IF(A1122&lt;0,VLOOKUP(A1122,lookups!A$1:B$25,2,0),
IF(OR(ISBLANK(A1122),ISNA(B1122)),
"",
"#define "&amp;
VLOOKUP(A1122,SOURCE!C:Q,12,0)&amp;IF(SOURCE!$X$2-LEN(VLOOKUP(A1122,SOURCE!C:Q,12,0))&gt;=0,REPT(" ",SOURCE!$X$2-LEN(VLOOKUP(A1122,SOURCE!C:Q,12,0))),"")&amp;
TEXT(A1122,"???0")&amp;IF(VLOOKUP(A1122,SOURCE!C:Q,13,0)="","","   "&amp;VLOOKUP(A1122,SOURCE!C:Q,13,0)
)))</f>
        <v>#define CHR_OBLIQUE4                  1116</v>
      </c>
    </row>
    <row r="1123" spans="1:4">
      <c r="A1123">
        <v>1117</v>
      </c>
      <c r="B1123" t="str">
        <f>VLOOKUP(A1123,SOURCE!C:Q,12,0)</f>
        <v>CHR_CURSOR</v>
      </c>
      <c r="D1123" s="14" t="str">
        <f>IF(A1123&lt;0,VLOOKUP(A1123,lookups!A$1:B$25,2,0),
IF(OR(ISBLANK(A1123),ISNA(B1123)),
"",
"#define "&amp;
VLOOKUP(A1123,SOURCE!C:Q,12,0)&amp;IF(SOURCE!$X$2-LEN(VLOOKUP(A1123,SOURCE!C:Q,12,0))&gt;=0,REPT(" ",SOURCE!$X$2-LEN(VLOOKUP(A1123,SOURCE!C:Q,12,0))),"")&amp;
TEXT(A1123,"???0")&amp;IF(VLOOKUP(A1123,SOURCE!C:Q,13,0)="","","   "&amp;VLOOKUP(A1123,SOURCE!C:Q,13,0)
)))</f>
        <v>#define CHR_CURSOR                    1117</v>
      </c>
    </row>
    <row r="1124" spans="1:4">
      <c r="A1124">
        <v>1118</v>
      </c>
      <c r="B1124" t="str">
        <f>VLOOKUP(A1124,SOURCE!C:Q,12,0)</f>
        <v>CHR_PERIOD34</v>
      </c>
      <c r="D1124" s="14" t="str">
        <f>IF(A1124&lt;0,VLOOKUP(A1124,lookups!A$1:B$25,2,0),
IF(OR(ISBLANK(A1124),ISNA(B1124)),
"",
"#define "&amp;
VLOOKUP(A1124,SOURCE!C:Q,12,0)&amp;IF(SOURCE!$X$2-LEN(VLOOKUP(A1124,SOURCE!C:Q,12,0))&gt;=0,REPT(" ",SOURCE!$X$2-LEN(VLOOKUP(A1124,SOURCE!C:Q,12,0))),"")&amp;
TEXT(A1124,"???0")&amp;IF(VLOOKUP(A1124,SOURCE!C:Q,13,0)="","","   "&amp;VLOOKUP(A1124,SOURCE!C:Q,13,0)
)))</f>
        <v>#define CHR_PERIOD34                  1118</v>
      </c>
    </row>
    <row r="1125" spans="1:4">
      <c r="A1125">
        <v>1119</v>
      </c>
      <c r="B1125" t="str">
        <f>VLOOKUP(A1125,SOURCE!C:Q,12,0)</f>
        <v>CHR_COMMA34</v>
      </c>
      <c r="D1125" s="14" t="str">
        <f>IF(A1125&lt;0,VLOOKUP(A1125,lookups!A$1:B$25,2,0),
IF(OR(ISBLANK(A1125),ISNA(B1125)),
"",
"#define "&amp;
VLOOKUP(A1125,SOURCE!C:Q,12,0)&amp;IF(SOURCE!$X$2-LEN(VLOOKUP(A1125,SOURCE!C:Q,12,0))&gt;=0,REPT(" ",SOURCE!$X$2-LEN(VLOOKUP(A1125,SOURCE!C:Q,12,0))),"")&amp;
TEXT(A1125,"???0")&amp;IF(VLOOKUP(A1125,SOURCE!C:Q,13,0)="","","   "&amp;VLOOKUP(A1125,SOURCE!C:Q,13,0)
)))</f>
        <v>#define CHR_COMMA34                   1119</v>
      </c>
    </row>
    <row r="1126" spans="1:4">
      <c r="A1126">
        <v>1120</v>
      </c>
      <c r="B1126" t="str">
        <f>VLOOKUP(A1126,SOURCE!C:Q,12,0)</f>
        <v>CHR_BATTERY</v>
      </c>
      <c r="D1126" s="14" t="str">
        <f>IF(A1126&lt;0,VLOOKUP(A1126,lookups!A$1:B$25,2,0),
IF(OR(ISBLANK(A1126),ISNA(B1126)),
"",
"#define "&amp;
VLOOKUP(A1126,SOURCE!C:Q,12,0)&amp;IF(SOURCE!$X$2-LEN(VLOOKUP(A1126,SOURCE!C:Q,12,0))&gt;=0,REPT(" ",SOURCE!$X$2-LEN(VLOOKUP(A1126,SOURCE!C:Q,12,0))),"")&amp;
TEXT(A1126,"???0")&amp;IF(VLOOKUP(A1126,SOURCE!C:Q,13,0)="","","   "&amp;VLOOKUP(A1126,SOURCE!C:Q,13,0)
)))</f>
        <v>#define CHR_BATTERY                   1120</v>
      </c>
    </row>
    <row r="1127" spans="1:4">
      <c r="A1127">
        <v>1121</v>
      </c>
      <c r="B1127" t="str">
        <f>VLOOKUP(A1127,SOURCE!C:Q,12,0)</f>
        <v>CHR_PGM_BEGIN</v>
      </c>
      <c r="D1127" s="14" t="str">
        <f>IF(A1127&lt;0,VLOOKUP(A1127,lookups!A$1:B$25,2,0),
IF(OR(ISBLANK(A1127),ISNA(B1127)),
"",
"#define "&amp;
VLOOKUP(A1127,SOURCE!C:Q,12,0)&amp;IF(SOURCE!$X$2-LEN(VLOOKUP(A1127,SOURCE!C:Q,12,0))&gt;=0,REPT(" ",SOURCE!$X$2-LEN(VLOOKUP(A1127,SOURCE!C:Q,12,0))),"")&amp;
TEXT(A1127,"???0")&amp;IF(VLOOKUP(A1127,SOURCE!C:Q,13,0)="","","   "&amp;VLOOKUP(A1127,SOURCE!C:Q,13,0)
)))</f>
        <v>#define CHR_PGM_BEGIN                 1121</v>
      </c>
    </row>
    <row r="1128" spans="1:4">
      <c r="A1128">
        <v>1122</v>
      </c>
      <c r="B1128" t="str">
        <f>VLOOKUP(A1128,SOURCE!C:Q,12,0)</f>
        <v>CHR_USER_MODE</v>
      </c>
      <c r="D1128" s="14" t="str">
        <f>IF(A1128&lt;0,VLOOKUP(A1128,lookups!A$1:B$25,2,0),
IF(OR(ISBLANK(A1128),ISNA(B1128)),
"",
"#define "&amp;
VLOOKUP(A1128,SOURCE!C:Q,12,0)&amp;IF(SOURCE!$X$2-LEN(VLOOKUP(A1128,SOURCE!C:Q,12,0))&gt;=0,REPT(" ",SOURCE!$X$2-LEN(VLOOKUP(A1128,SOURCE!C:Q,12,0))),"")&amp;
TEXT(A1128,"???0")&amp;IF(VLOOKUP(A1128,SOURCE!C:Q,13,0)="","","   "&amp;VLOOKUP(A1128,SOURCE!C:Q,13,0)
)))</f>
        <v>#define CHR_USER_MODE                 1122</v>
      </c>
    </row>
    <row r="1129" spans="1:4">
      <c r="A1129">
        <v>1123</v>
      </c>
      <c r="B1129" t="str">
        <f>VLOOKUP(A1129,SOURCE!C:Q,12,0)</f>
        <v>CHR_UK</v>
      </c>
      <c r="D1129" s="14" t="str">
        <f>IF(A1129&lt;0,VLOOKUP(A1129,lookups!A$1:B$25,2,0),
IF(OR(ISBLANK(A1129),ISNA(B1129)),
"",
"#define "&amp;
VLOOKUP(A1129,SOURCE!C:Q,12,0)&amp;IF(SOURCE!$X$2-LEN(VLOOKUP(A1129,SOURCE!C:Q,12,0))&gt;=0,REPT(" ",SOURCE!$X$2-LEN(VLOOKUP(A1129,SOURCE!C:Q,12,0))),"")&amp;
TEXT(A1129,"???0")&amp;IF(VLOOKUP(A1129,SOURCE!C:Q,13,0)="","","   "&amp;VLOOKUP(A1129,SOURCE!C:Q,13,0)
)))</f>
        <v>#define CHR_UK                        1123</v>
      </c>
    </row>
    <row r="1130" spans="1:4">
      <c r="A1130">
        <v>1124</v>
      </c>
      <c r="B1130" t="str">
        <f>VLOOKUP(A1130,SOURCE!C:Q,12,0)</f>
        <v>CHR_US</v>
      </c>
      <c r="D1130" s="14" t="str">
        <f>IF(A1130&lt;0,VLOOKUP(A1130,lookups!A$1:B$25,2,0),
IF(OR(ISBLANK(A1130),ISNA(B1130)),
"",
"#define "&amp;
VLOOKUP(A1130,SOURCE!C:Q,12,0)&amp;IF(SOURCE!$X$2-LEN(VLOOKUP(A1130,SOURCE!C:Q,12,0))&gt;=0,REPT(" ",SOURCE!$X$2-LEN(VLOOKUP(A1130,SOURCE!C:Q,12,0))),"")&amp;
TEXT(A1130,"???0")&amp;IF(VLOOKUP(A1130,SOURCE!C:Q,13,0)="","","   "&amp;VLOOKUP(A1130,SOURCE!C:Q,13,0)
)))</f>
        <v>#define CHR_US                        1124</v>
      </c>
    </row>
    <row r="1131" spans="1:4">
      <c r="A1131">
        <v>1125</v>
      </c>
      <c r="B1131" t="str">
        <f>VLOOKUP(A1131,SOURCE!C:Q,12,0)</f>
        <v>CHR_NEG_EXCLAMATION_MARK</v>
      </c>
      <c r="D1131" s="14" t="str">
        <f>IF(A1131&lt;0,VLOOKUP(A1131,lookups!A$1:B$25,2,0),
IF(OR(ISBLANK(A1131),ISNA(B1131)),
"",
"#define "&amp;
VLOOKUP(A1131,SOURCE!C:Q,12,0)&amp;IF(SOURCE!$X$2-LEN(VLOOKUP(A1131,SOURCE!C:Q,12,0))&gt;=0,REPT(" ",SOURCE!$X$2-LEN(VLOOKUP(A1131,SOURCE!C:Q,12,0))),"")&amp;
TEXT(A1131,"???0")&amp;IF(VLOOKUP(A1131,SOURCE!C:Q,13,0)="","","   "&amp;VLOOKUP(A1131,SOURCE!C:Q,13,0)
)))</f>
        <v>#define CHR_NEG_EXCLAMATION_MARK      1125</v>
      </c>
    </row>
    <row r="1132" spans="1:4">
      <c r="A1132">
        <v>1126</v>
      </c>
      <c r="B1132" t="str">
        <f>VLOOKUP(A1132,SOURCE!C:Q,12,0)</f>
        <v>CHR_ex</v>
      </c>
      <c r="D1132" s="14" t="str">
        <f>IF(A1132&lt;0,VLOOKUP(A1132,lookups!A$1:B$25,2,0),
IF(OR(ISBLANK(A1132),ISNA(B1132)),
"",
"#define "&amp;
VLOOKUP(A1132,SOURCE!C:Q,12,0)&amp;IF(SOURCE!$X$2-LEN(VLOOKUP(A1132,SOURCE!C:Q,12,0))&gt;=0,REPT(" ",SOURCE!$X$2-LEN(VLOOKUP(A1132,SOURCE!C:Q,12,0))),"")&amp;
TEXT(A1132,"???0")&amp;IF(VLOOKUP(A1132,SOURCE!C:Q,13,0)="","","   "&amp;VLOOKUP(A1132,SOURCE!C:Q,13,0)
)))</f>
        <v>#define CHR_ex                        1126</v>
      </c>
    </row>
    <row r="1133" spans="1:4">
      <c r="A1133">
        <v>1127</v>
      </c>
      <c r="B1133" t="str">
        <f>VLOOKUP(A1133,SOURCE!C:Q,12,0)</f>
        <v>ITM_Max</v>
      </c>
      <c r="D1133" s="14" t="str">
        <f>IF(A1133&lt;0,VLOOKUP(A1133,lookups!A$1:B$25,2,0),
IF(OR(ISBLANK(A1133),ISNA(B1133)),
"",
"#define "&amp;
VLOOKUP(A1133,SOURCE!C:Q,12,0)&amp;IF(SOURCE!$X$2-LEN(VLOOKUP(A1133,SOURCE!C:Q,12,0))&gt;=0,REPT(" ",SOURCE!$X$2-LEN(VLOOKUP(A1133,SOURCE!C:Q,12,0))),"")&amp;
TEXT(A1133,"???0")&amp;IF(VLOOKUP(A1133,SOURCE!C:Q,13,0)="","","   "&amp;VLOOKUP(A1133,SOURCE!C:Q,13,0)
)))</f>
        <v>#define ITM_Max                       1127</v>
      </c>
    </row>
    <row r="1134" spans="1:4">
      <c r="A1134">
        <v>1128</v>
      </c>
      <c r="B1134" t="str">
        <f>VLOOKUP(A1134,SOURCE!C:Q,12,0)</f>
        <v>ITM_Min</v>
      </c>
      <c r="D1134" s="14" t="str">
        <f>IF(A1134&lt;0,VLOOKUP(A1134,lookups!A$1:B$25,2,0),
IF(OR(ISBLANK(A1134),ISNA(B1134)),
"",
"#define "&amp;
VLOOKUP(A1134,SOURCE!C:Q,12,0)&amp;IF(SOURCE!$X$2-LEN(VLOOKUP(A1134,SOURCE!C:Q,12,0))&gt;=0,REPT(" ",SOURCE!$X$2-LEN(VLOOKUP(A1134,SOURCE!C:Q,12,0))),"")&amp;
TEXT(A1134,"???0")&amp;IF(VLOOKUP(A1134,SOURCE!C:Q,13,0)="","","   "&amp;VLOOKUP(A1134,SOURCE!C:Q,13,0)
)))</f>
        <v>#define ITM_Min                       1128</v>
      </c>
    </row>
    <row r="1135" spans="1:4">
      <c r="A1135">
        <v>1129</v>
      </c>
      <c r="B1135" t="str">
        <f>VLOOKUP(A1135,SOURCE!C:Q,12,0)</f>
        <v>ITM_Config</v>
      </c>
      <c r="D1135" s="14" t="str">
        <f>IF(A1135&lt;0,VLOOKUP(A1135,lookups!A$1:B$25,2,0),
IF(OR(ISBLANK(A1135),ISNA(B1135)),
"",
"#define "&amp;
VLOOKUP(A1135,SOURCE!C:Q,12,0)&amp;IF(SOURCE!$X$2-LEN(VLOOKUP(A1135,SOURCE!C:Q,12,0))&gt;=0,REPT(" ",SOURCE!$X$2-LEN(VLOOKUP(A1135,SOURCE!C:Q,12,0))),"")&amp;
TEXT(A1135,"???0")&amp;IF(VLOOKUP(A1135,SOURCE!C:Q,13,0)="","","   "&amp;VLOOKUP(A1135,SOURCE!C:Q,13,0)
)))</f>
        <v>#define ITM_Config                    1129</v>
      </c>
    </row>
    <row r="1136" spans="1:4">
      <c r="A1136">
        <v>1130</v>
      </c>
      <c r="B1136" t="str">
        <f>VLOOKUP(A1136,SOURCE!C:Q,12,0)</f>
        <v>ITM_Stack</v>
      </c>
      <c r="D1136" s="14" t="str">
        <f>IF(A1136&lt;0,VLOOKUP(A1136,lookups!A$1:B$25,2,0),
IF(OR(ISBLANK(A1136),ISNA(B1136)),
"",
"#define "&amp;
VLOOKUP(A1136,SOURCE!C:Q,12,0)&amp;IF(SOURCE!$X$2-LEN(VLOOKUP(A1136,SOURCE!C:Q,12,0))&gt;=0,REPT(" ",SOURCE!$X$2-LEN(VLOOKUP(A1136,SOURCE!C:Q,12,0))),"")&amp;
TEXT(A1136,"???0")&amp;IF(VLOOKUP(A1136,SOURCE!C:Q,13,0)="","","   "&amp;VLOOKUP(A1136,SOURCE!C:Q,13,0)
)))</f>
        <v>#define ITM_Stack                     1130</v>
      </c>
    </row>
    <row r="1137" spans="1:4">
      <c r="A1137">
        <v>1131</v>
      </c>
      <c r="B1137" t="str">
        <f>VLOOKUP(A1137,SOURCE!C:Q,12,0)</f>
        <v>ITM_dddEL</v>
      </c>
      <c r="D1137" s="14" t="str">
        <f>IF(A1137&lt;0,VLOOKUP(A1137,lookups!A$1:B$25,2,0),
IF(OR(ISBLANK(A1137),ISNA(B1137)),
"",
"#define "&amp;
VLOOKUP(A1137,SOURCE!C:Q,12,0)&amp;IF(SOURCE!$X$2-LEN(VLOOKUP(A1137,SOURCE!C:Q,12,0))&gt;=0,REPT(" ",SOURCE!$X$2-LEN(VLOOKUP(A1137,SOURCE!C:Q,12,0))),"")&amp;
TEXT(A1137,"???0")&amp;IF(VLOOKUP(A1137,SOURCE!C:Q,13,0)="","","   "&amp;VLOOKUP(A1137,SOURCE!C:Q,13,0)
)))</f>
        <v>#define ITM_dddEL                     1131</v>
      </c>
    </row>
    <row r="1138" spans="1:4">
      <c r="A1138">
        <v>1132</v>
      </c>
      <c r="B1138" t="str">
        <f>VLOOKUP(A1138,SOURCE!C:Q,12,0)</f>
        <v>ITM_dddIJ</v>
      </c>
      <c r="D1138" s="14" t="str">
        <f>IF(A1138&lt;0,VLOOKUP(A1138,lookups!A$1:B$25,2,0),
IF(OR(ISBLANK(A1138),ISNA(B1138)),
"",
"#define "&amp;
VLOOKUP(A1138,SOURCE!C:Q,12,0)&amp;IF(SOURCE!$X$2-LEN(VLOOKUP(A1138,SOURCE!C:Q,12,0))&gt;=0,REPT(" ",SOURCE!$X$2-LEN(VLOOKUP(A1138,SOURCE!C:Q,12,0))),"")&amp;
TEXT(A1138,"???0")&amp;IF(VLOOKUP(A1138,SOURCE!C:Q,13,0)="","","   "&amp;VLOOKUP(A1138,SOURCE!C:Q,13,0)
)))</f>
        <v>#define ITM_dddIJ                     1132</v>
      </c>
    </row>
    <row r="1139" spans="1:4">
      <c r="A1139">
        <v>1133</v>
      </c>
      <c r="B1139" t="str">
        <f>VLOOKUP(A1139,SOURCE!C:Q,12,0)</f>
        <v>ITM_0P</v>
      </c>
      <c r="D1139" s="14" t="str">
        <f>IF(A1139&lt;0,VLOOKUP(A1139,lookups!A$1:B$25,2,0),
IF(OR(ISBLANK(A1139),ISNA(B1139)),
"",
"#define "&amp;
VLOOKUP(A1139,SOURCE!C:Q,12,0)&amp;IF(SOURCE!$X$2-LEN(VLOOKUP(A1139,SOURCE!C:Q,12,0))&gt;=0,REPT(" ",SOURCE!$X$2-LEN(VLOOKUP(A1139,SOURCE!C:Q,12,0))),"")&amp;
TEXT(A1139,"???0")&amp;IF(VLOOKUP(A1139,SOURCE!C:Q,13,0)="","","   "&amp;VLOOKUP(A1139,SOURCE!C:Q,13,0)
)))</f>
        <v>#define ITM_0P                        1133</v>
      </c>
    </row>
    <row r="1140" spans="1:4">
      <c r="A1140">
        <v>1134</v>
      </c>
      <c r="B1140" t="str">
        <f>VLOOKUP(A1140,SOURCE!C:Q,12,0)</f>
        <v>ITM_1P</v>
      </c>
      <c r="D1140" s="14" t="str">
        <f>IF(A1140&lt;0,VLOOKUP(A1140,lookups!A$1:B$25,2,0),
IF(OR(ISBLANK(A1140),ISNA(B1140)),
"",
"#define "&amp;
VLOOKUP(A1140,SOURCE!C:Q,12,0)&amp;IF(SOURCE!$X$2-LEN(VLOOKUP(A1140,SOURCE!C:Q,12,0))&gt;=0,REPT(" ",SOURCE!$X$2-LEN(VLOOKUP(A1140,SOURCE!C:Q,12,0))),"")&amp;
TEXT(A1140,"???0")&amp;IF(VLOOKUP(A1140,SOURCE!C:Q,13,0)="","","   "&amp;VLOOKUP(A1140,SOURCE!C:Q,13,0)
)))</f>
        <v>#define ITM_1P                        1134</v>
      </c>
    </row>
    <row r="1141" spans="1:4">
      <c r="A1141">
        <v>1135</v>
      </c>
      <c r="B1141" t="str">
        <f>VLOOKUP(A1141,SOURCE!C:Q,12,0)</f>
        <v>ITM_EXPONENT</v>
      </c>
      <c r="D1141" s="14" t="str">
        <f>IF(A1141&lt;0,VLOOKUP(A1141,lookups!A$1:B$25,2,0),
IF(OR(ISBLANK(A1141),ISNA(B1141)),
"",
"#define "&amp;
VLOOKUP(A1141,SOURCE!C:Q,12,0)&amp;IF(SOURCE!$X$2-LEN(VLOOKUP(A1141,SOURCE!C:Q,12,0))&gt;=0,REPT(" ",SOURCE!$X$2-LEN(VLOOKUP(A1141,SOURCE!C:Q,12,0))),"")&amp;
TEXT(A1141,"???0")&amp;IF(VLOOKUP(A1141,SOURCE!C:Q,13,0)="","","   "&amp;VLOOKUP(A1141,SOURCE!C:Q,13,0)
)))</f>
        <v>#define ITM_EXPONENT                  1135</v>
      </c>
    </row>
    <row r="1142" spans="1:4">
      <c r="A1142">
        <v>1136</v>
      </c>
      <c r="B1142" t="str">
        <f>VLOOKUP(A1142,SOURCE!C:Q,12,0)</f>
        <v>ITM_MA11</v>
      </c>
      <c r="D1142" s="14" t="str">
        <f>IF(A1142&lt;0,VLOOKUP(A1142,lookups!A$1:B$25,2,0),
IF(OR(ISBLANK(A1142),ISNA(B1142)),
"",
"#define "&amp;
VLOOKUP(A1142,SOURCE!C:Q,12,0)&amp;IF(SOURCE!$X$2-LEN(VLOOKUP(A1142,SOURCE!C:Q,12,0))&gt;=0,REPT(" ",SOURCE!$X$2-LEN(VLOOKUP(A1142,SOURCE!C:Q,12,0))),"")&amp;
TEXT(A1142,"???0")&amp;IF(VLOOKUP(A1142,SOURCE!C:Q,13,0)="","","   "&amp;VLOOKUP(A1142,SOURCE!C:Q,13,0)
)))</f>
        <v>#define ITM_MA11                      1136</v>
      </c>
    </row>
    <row r="1143" spans="1:4">
      <c r="A1143">
        <v>1137</v>
      </c>
      <c r="B1143" t="str">
        <f>VLOOKUP(A1143,SOURCE!C:Q,12,0)</f>
        <v>ITM_MA12</v>
      </c>
      <c r="D1143" s="14" t="str">
        <f>IF(A1143&lt;0,VLOOKUP(A1143,lookups!A$1:B$25,2,0),
IF(OR(ISBLANK(A1143),ISNA(B1143)),
"",
"#define "&amp;
VLOOKUP(A1143,SOURCE!C:Q,12,0)&amp;IF(SOURCE!$X$2-LEN(VLOOKUP(A1143,SOURCE!C:Q,12,0))&gt;=0,REPT(" ",SOURCE!$X$2-LEN(VLOOKUP(A1143,SOURCE!C:Q,12,0))),"")&amp;
TEXT(A1143,"???0")&amp;IF(VLOOKUP(A1143,SOURCE!C:Q,13,0)="","","   "&amp;VLOOKUP(A1143,SOURCE!C:Q,13,0)
)))</f>
        <v>#define ITM_MA12                      1137</v>
      </c>
    </row>
    <row r="1144" spans="1:4">
      <c r="A1144">
        <v>1138</v>
      </c>
      <c r="B1144" t="str">
        <f>VLOOKUP(A1144,SOURCE!C:Q,12,0)</f>
        <v>ITM_MA13</v>
      </c>
      <c r="D1144" s="14" t="str">
        <f>IF(A1144&lt;0,VLOOKUP(A1144,lookups!A$1:B$25,2,0),
IF(OR(ISBLANK(A1144),ISNA(B1144)),
"",
"#define "&amp;
VLOOKUP(A1144,SOURCE!C:Q,12,0)&amp;IF(SOURCE!$X$2-LEN(VLOOKUP(A1144,SOURCE!C:Q,12,0))&gt;=0,REPT(" ",SOURCE!$X$2-LEN(VLOOKUP(A1144,SOURCE!C:Q,12,0))),"")&amp;
TEXT(A1144,"???0")&amp;IF(VLOOKUP(A1144,SOURCE!C:Q,13,0)="","","   "&amp;VLOOKUP(A1144,SOURCE!C:Q,13,0)
)))</f>
        <v>#define ITM_MA13                      1138</v>
      </c>
    </row>
    <row r="1145" spans="1:4">
      <c r="A1145">
        <v>1139</v>
      </c>
      <c r="B1145" t="str">
        <f>VLOOKUP(A1145,SOURCE!C:Q,12,0)</f>
        <v>ITM_MA14</v>
      </c>
      <c r="D1145" s="14" t="str">
        <f>IF(A1145&lt;0,VLOOKUP(A1145,lookups!A$1:B$25,2,0),
IF(OR(ISBLANK(A1145),ISNA(B1145)),
"",
"#define "&amp;
VLOOKUP(A1145,SOURCE!C:Q,12,0)&amp;IF(SOURCE!$X$2-LEN(VLOOKUP(A1145,SOURCE!C:Q,12,0))&gt;=0,REPT(" ",SOURCE!$X$2-LEN(VLOOKUP(A1145,SOURCE!C:Q,12,0))),"")&amp;
TEXT(A1145,"???0")&amp;IF(VLOOKUP(A1145,SOURCE!C:Q,13,0)="","","   "&amp;VLOOKUP(A1145,SOURCE!C:Q,13,0)
)))</f>
        <v>#define ITM_MA14                      1139</v>
      </c>
    </row>
    <row r="1146" spans="1:4">
      <c r="A1146">
        <v>1140</v>
      </c>
      <c r="B1146" t="str">
        <f>VLOOKUP(A1146,SOURCE!C:Q,12,0)</f>
        <v>ITM_MA15</v>
      </c>
      <c r="D1146" s="14" t="str">
        <f>IF(A1146&lt;0,VLOOKUP(A1146,lookups!A$1:B$25,2,0),
IF(OR(ISBLANK(A1146),ISNA(B1146)),
"",
"#define "&amp;
VLOOKUP(A1146,SOURCE!C:Q,12,0)&amp;IF(SOURCE!$X$2-LEN(VLOOKUP(A1146,SOURCE!C:Q,12,0))&gt;=0,REPT(" ",SOURCE!$X$2-LEN(VLOOKUP(A1146,SOURCE!C:Q,12,0))),"")&amp;
TEXT(A1146,"???0")&amp;IF(VLOOKUP(A1146,SOURCE!C:Q,13,0)="","","   "&amp;VLOOKUP(A1146,SOURCE!C:Q,13,0)
)))</f>
        <v>#define ITM_MA15                      1140</v>
      </c>
    </row>
    <row r="1147" spans="1:4">
      <c r="A1147">
        <v>1141</v>
      </c>
      <c r="B1147" t="str">
        <f>VLOOKUP(A1147,SOURCE!C:Q,12,0)</f>
        <v>ITM_MA16</v>
      </c>
      <c r="D1147" s="14" t="str">
        <f>IF(A1147&lt;0,VLOOKUP(A1147,lookups!A$1:B$25,2,0),
IF(OR(ISBLANK(A1147),ISNA(B1147)),
"",
"#define "&amp;
VLOOKUP(A1147,SOURCE!C:Q,12,0)&amp;IF(SOURCE!$X$2-LEN(VLOOKUP(A1147,SOURCE!C:Q,12,0))&gt;=0,REPT(" ",SOURCE!$X$2-LEN(VLOOKUP(A1147,SOURCE!C:Q,12,0))),"")&amp;
TEXT(A1147,"???0")&amp;IF(VLOOKUP(A1147,SOURCE!C:Q,13,0)="","","   "&amp;VLOOKUP(A1147,SOURCE!C:Q,13,0)
)))</f>
        <v>#define ITM_MA16                      1141</v>
      </c>
    </row>
    <row r="1148" spans="1:4">
      <c r="A1148">
        <v>1142</v>
      </c>
      <c r="B1148" t="str">
        <f>VLOOKUP(A1148,SOURCE!C:Q,12,0)</f>
        <v>ITM_MA21</v>
      </c>
      <c r="D1148" s="14" t="str">
        <f>IF(A1148&lt;0,VLOOKUP(A1148,lookups!A$1:B$25,2,0),
IF(OR(ISBLANK(A1148),ISNA(B1148)),
"",
"#define "&amp;
VLOOKUP(A1148,SOURCE!C:Q,12,0)&amp;IF(SOURCE!$X$2-LEN(VLOOKUP(A1148,SOURCE!C:Q,12,0))&gt;=0,REPT(" ",SOURCE!$X$2-LEN(VLOOKUP(A1148,SOURCE!C:Q,12,0))),"")&amp;
TEXT(A1148,"???0")&amp;IF(VLOOKUP(A1148,SOURCE!C:Q,13,0)="","","   "&amp;VLOOKUP(A1148,SOURCE!C:Q,13,0)
)))</f>
        <v>#define ITM_MA21                      1142</v>
      </c>
    </row>
    <row r="1149" spans="1:4">
      <c r="A1149">
        <v>1143</v>
      </c>
      <c r="B1149" t="str">
        <f>VLOOKUP(A1149,SOURCE!C:Q,12,0)</f>
        <v>ITM_MA22</v>
      </c>
      <c r="D1149" s="14" t="str">
        <f>IF(A1149&lt;0,VLOOKUP(A1149,lookups!A$1:B$25,2,0),
IF(OR(ISBLANK(A1149),ISNA(B1149)),
"",
"#define "&amp;
VLOOKUP(A1149,SOURCE!C:Q,12,0)&amp;IF(SOURCE!$X$2-LEN(VLOOKUP(A1149,SOURCE!C:Q,12,0))&gt;=0,REPT(" ",SOURCE!$X$2-LEN(VLOOKUP(A1149,SOURCE!C:Q,12,0))),"")&amp;
TEXT(A1149,"???0")&amp;IF(VLOOKUP(A1149,SOURCE!C:Q,13,0)="","","   "&amp;VLOOKUP(A1149,SOURCE!C:Q,13,0)
)))</f>
        <v>#define ITM_MA22                      1143</v>
      </c>
    </row>
    <row r="1150" spans="1:4">
      <c r="A1150">
        <v>1144</v>
      </c>
      <c r="B1150" t="str">
        <f>VLOOKUP(A1150,SOURCE!C:Q,12,0)</f>
        <v>ITM_MA23</v>
      </c>
      <c r="D1150" s="14" t="str">
        <f>IF(A1150&lt;0,VLOOKUP(A1150,lookups!A$1:B$25,2,0),
IF(OR(ISBLANK(A1150),ISNA(B1150)),
"",
"#define "&amp;
VLOOKUP(A1150,SOURCE!C:Q,12,0)&amp;IF(SOURCE!$X$2-LEN(VLOOKUP(A1150,SOURCE!C:Q,12,0))&gt;=0,REPT(" ",SOURCE!$X$2-LEN(VLOOKUP(A1150,SOURCE!C:Q,12,0))),"")&amp;
TEXT(A1150,"???0")&amp;IF(VLOOKUP(A1150,SOURCE!C:Q,13,0)="","","   "&amp;VLOOKUP(A1150,SOURCE!C:Q,13,0)
)))</f>
        <v>#define ITM_MA23                      1144</v>
      </c>
    </row>
    <row r="1151" spans="1:4">
      <c r="A1151">
        <v>1145</v>
      </c>
      <c r="B1151" t="str">
        <f>VLOOKUP(A1151,SOURCE!C:Q,12,0)</f>
        <v>ITM_MA24</v>
      </c>
      <c r="D1151" s="14" t="str">
        <f>IF(A1151&lt;0,VLOOKUP(A1151,lookups!A$1:B$25,2,0),
IF(OR(ISBLANK(A1151),ISNA(B1151)),
"",
"#define "&amp;
VLOOKUP(A1151,SOURCE!C:Q,12,0)&amp;IF(SOURCE!$X$2-LEN(VLOOKUP(A1151,SOURCE!C:Q,12,0))&gt;=0,REPT(" ",SOURCE!$X$2-LEN(VLOOKUP(A1151,SOURCE!C:Q,12,0))),"")&amp;
TEXT(A1151,"???0")&amp;IF(VLOOKUP(A1151,SOURCE!C:Q,13,0)="","","   "&amp;VLOOKUP(A1151,SOURCE!C:Q,13,0)
)))</f>
        <v>#define ITM_MA24                      1145</v>
      </c>
    </row>
    <row r="1152" spans="1:4">
      <c r="A1152">
        <v>1146</v>
      </c>
      <c r="B1152" t="str">
        <f>VLOOKUP(A1152,SOURCE!C:Q,12,0)</f>
        <v>ITM_MA25</v>
      </c>
      <c r="D1152" s="14" t="str">
        <f>IF(A1152&lt;0,VLOOKUP(A1152,lookups!A$1:B$25,2,0),
IF(OR(ISBLANK(A1152),ISNA(B1152)),
"",
"#define "&amp;
VLOOKUP(A1152,SOURCE!C:Q,12,0)&amp;IF(SOURCE!$X$2-LEN(VLOOKUP(A1152,SOURCE!C:Q,12,0))&gt;=0,REPT(" ",SOURCE!$X$2-LEN(VLOOKUP(A1152,SOURCE!C:Q,12,0))),"")&amp;
TEXT(A1152,"???0")&amp;IF(VLOOKUP(A1152,SOURCE!C:Q,13,0)="","","   "&amp;VLOOKUP(A1152,SOURCE!C:Q,13,0)
)))</f>
        <v>#define ITM_MA25                      1146</v>
      </c>
    </row>
    <row r="1153" spans="1:4">
      <c r="A1153">
        <v>1147</v>
      </c>
      <c r="B1153" t="str">
        <f>VLOOKUP(A1153,SOURCE!C:Q,12,0)</f>
        <v>ITM_MA26</v>
      </c>
      <c r="D1153" s="14" t="str">
        <f>IF(A1153&lt;0,VLOOKUP(A1153,lookups!A$1:B$25,2,0),
IF(OR(ISBLANK(A1153),ISNA(B1153)),
"",
"#define "&amp;
VLOOKUP(A1153,SOURCE!C:Q,12,0)&amp;IF(SOURCE!$X$2-LEN(VLOOKUP(A1153,SOURCE!C:Q,12,0))&gt;=0,REPT(" ",SOURCE!$X$2-LEN(VLOOKUP(A1153,SOURCE!C:Q,12,0))),"")&amp;
TEXT(A1153,"???0")&amp;IF(VLOOKUP(A1153,SOURCE!C:Q,13,0)="","","   "&amp;VLOOKUP(A1153,SOURCE!C:Q,13,0)
)))</f>
        <v>#define ITM_MA26                      1147</v>
      </c>
    </row>
    <row r="1154" spans="1:4">
      <c r="A1154">
        <v>1148</v>
      </c>
      <c r="B1154" t="str">
        <f>VLOOKUP(A1154,SOURCE!C:Q,12,0)</f>
        <v>ITM_MA31</v>
      </c>
      <c r="D1154" s="14" t="str">
        <f>IF(A1154&lt;0,VLOOKUP(A1154,lookups!A$1:B$25,2,0),
IF(OR(ISBLANK(A1154),ISNA(B1154)),
"",
"#define "&amp;
VLOOKUP(A1154,SOURCE!C:Q,12,0)&amp;IF(SOURCE!$X$2-LEN(VLOOKUP(A1154,SOURCE!C:Q,12,0))&gt;=0,REPT(" ",SOURCE!$X$2-LEN(VLOOKUP(A1154,SOURCE!C:Q,12,0))),"")&amp;
TEXT(A1154,"???0")&amp;IF(VLOOKUP(A1154,SOURCE!C:Q,13,0)="","","   "&amp;VLOOKUP(A1154,SOURCE!C:Q,13,0)
)))</f>
        <v>#define ITM_MA31                      1148</v>
      </c>
    </row>
    <row r="1155" spans="1:4">
      <c r="A1155">
        <v>1149</v>
      </c>
      <c r="B1155" t="str">
        <f>VLOOKUP(A1155,SOURCE!C:Q,12,0)</f>
        <v>ITM_MA32</v>
      </c>
      <c r="D1155" s="14" t="str">
        <f>IF(A1155&lt;0,VLOOKUP(A1155,lookups!A$1:B$25,2,0),
IF(OR(ISBLANK(A1155),ISNA(B1155)),
"",
"#define "&amp;
VLOOKUP(A1155,SOURCE!C:Q,12,0)&amp;IF(SOURCE!$X$2-LEN(VLOOKUP(A1155,SOURCE!C:Q,12,0))&gt;=0,REPT(" ",SOURCE!$X$2-LEN(VLOOKUP(A1155,SOURCE!C:Q,12,0))),"")&amp;
TEXT(A1155,"???0")&amp;IF(VLOOKUP(A1155,SOURCE!C:Q,13,0)="","","   "&amp;VLOOKUP(A1155,SOURCE!C:Q,13,0)
)))</f>
        <v>#define ITM_MA32                      1149</v>
      </c>
    </row>
    <row r="1156" spans="1:4">
      <c r="A1156">
        <v>1150</v>
      </c>
      <c r="B1156" t="str">
        <f>VLOOKUP(A1156,SOURCE!C:Q,12,0)</f>
        <v>ITM_MA33</v>
      </c>
      <c r="D1156" s="14" t="str">
        <f>IF(A1156&lt;0,VLOOKUP(A1156,lookups!A$1:B$25,2,0),
IF(OR(ISBLANK(A1156),ISNA(B1156)),
"",
"#define "&amp;
VLOOKUP(A1156,SOURCE!C:Q,12,0)&amp;IF(SOURCE!$X$2-LEN(VLOOKUP(A1156,SOURCE!C:Q,12,0))&gt;=0,REPT(" ",SOURCE!$X$2-LEN(VLOOKUP(A1156,SOURCE!C:Q,12,0))),"")&amp;
TEXT(A1156,"???0")&amp;IF(VLOOKUP(A1156,SOURCE!C:Q,13,0)="","","   "&amp;VLOOKUP(A1156,SOURCE!C:Q,13,0)
)))</f>
        <v>#define ITM_MA33                      1150</v>
      </c>
    </row>
    <row r="1157" spans="1:4">
      <c r="A1157">
        <v>1151</v>
      </c>
      <c r="B1157" t="str">
        <f>VLOOKUP(A1157,SOURCE!C:Q,12,0)</f>
        <v>ITM_MA34</v>
      </c>
      <c r="D1157" s="14" t="str">
        <f>IF(A1157&lt;0,VLOOKUP(A1157,lookups!A$1:B$25,2,0),
IF(OR(ISBLANK(A1157),ISNA(B1157)),
"",
"#define "&amp;
VLOOKUP(A1157,SOURCE!C:Q,12,0)&amp;IF(SOURCE!$X$2-LEN(VLOOKUP(A1157,SOURCE!C:Q,12,0))&gt;=0,REPT(" ",SOURCE!$X$2-LEN(VLOOKUP(A1157,SOURCE!C:Q,12,0))),"")&amp;
TEXT(A1157,"???0")&amp;IF(VLOOKUP(A1157,SOURCE!C:Q,13,0)="","","   "&amp;VLOOKUP(A1157,SOURCE!C:Q,13,0)
)))</f>
        <v>#define ITM_MA34                      1151</v>
      </c>
    </row>
    <row r="1158" spans="1:4">
      <c r="A1158">
        <v>1152</v>
      </c>
      <c r="B1158" t="str">
        <f>VLOOKUP(A1158,SOURCE!C:Q,12,0)</f>
        <v>ITM_MA35</v>
      </c>
      <c r="D1158" s="14" t="str">
        <f>IF(A1158&lt;0,VLOOKUP(A1158,lookups!A$1:B$25,2,0),
IF(OR(ISBLANK(A1158),ISNA(B1158)),
"",
"#define "&amp;
VLOOKUP(A1158,SOURCE!C:Q,12,0)&amp;IF(SOURCE!$X$2-LEN(VLOOKUP(A1158,SOURCE!C:Q,12,0))&gt;=0,REPT(" ",SOURCE!$X$2-LEN(VLOOKUP(A1158,SOURCE!C:Q,12,0))),"")&amp;
TEXT(A1158,"???0")&amp;IF(VLOOKUP(A1158,SOURCE!C:Q,13,0)="","","   "&amp;VLOOKUP(A1158,SOURCE!C:Q,13,0)
)))</f>
        <v>#define ITM_MA35                      1152</v>
      </c>
    </row>
    <row r="1159" spans="1:4">
      <c r="A1159">
        <v>1153</v>
      </c>
      <c r="B1159" t="str">
        <f>VLOOKUP(A1159,SOURCE!C:Q,12,0)</f>
        <v>ITM_MA36</v>
      </c>
      <c r="D1159" s="14" t="str">
        <f>IF(A1159&lt;0,VLOOKUP(A1159,lookups!A$1:B$25,2,0),
IF(OR(ISBLANK(A1159),ISNA(B1159)),
"",
"#define "&amp;
VLOOKUP(A1159,SOURCE!C:Q,12,0)&amp;IF(SOURCE!$X$2-LEN(VLOOKUP(A1159,SOURCE!C:Q,12,0))&gt;=0,REPT(" ",SOURCE!$X$2-LEN(VLOOKUP(A1159,SOURCE!C:Q,12,0))),"")&amp;
TEXT(A1159,"???0")&amp;IF(VLOOKUP(A1159,SOURCE!C:Q,13,0)="","","   "&amp;VLOOKUP(A1159,SOURCE!C:Q,13,0)
)))</f>
        <v>#define ITM_MA36                      1153</v>
      </c>
    </row>
    <row r="1160" spans="1:4">
      <c r="A1160">
        <v>1154</v>
      </c>
      <c r="B1160" t="str">
        <f>VLOOKUP(A1160,SOURCE!C:Q,12,0)</f>
        <v>ITM_HEX</v>
      </c>
      <c r="D1160" s="14" t="str">
        <f>IF(A1160&lt;0,VLOOKUP(A1160,lookups!A$1:B$25,2,0),
IF(OR(ISBLANK(A1160),ISNA(B1160)),
"",
"#define "&amp;
VLOOKUP(A1160,SOURCE!C:Q,12,0)&amp;IF(SOURCE!$X$2-LEN(VLOOKUP(A1160,SOURCE!C:Q,12,0))&gt;=0,REPT(" ",SOURCE!$X$2-LEN(VLOOKUP(A1160,SOURCE!C:Q,12,0))),"")&amp;
TEXT(A1160,"???0")&amp;IF(VLOOKUP(A1160,SOURCE!C:Q,13,0)="","","   "&amp;VLOOKUP(A1160,SOURCE!C:Q,13,0)
)))</f>
        <v>#define ITM_HEX                       1154</v>
      </c>
    </row>
    <row r="1161" spans="1:4">
      <c r="A1161">
        <v>1155</v>
      </c>
      <c r="B1161" t="e">
        <f>VLOOKUP(A1161,SOURCE!C:Q,12,0)</f>
        <v>#N/A</v>
      </c>
      <c r="D1161" s="14" t="str">
        <f>IF(A1161&lt;0,VLOOKUP(A1161,lookups!A$1:B$25,2,0),
IF(OR(ISBLANK(A1161),ISNA(B1161)),
"",
"#define "&amp;
VLOOKUP(A1161,SOURCE!C:Q,12,0)&amp;IF(SOURCE!$X$2-LEN(VLOOKUP(A1161,SOURCE!C:Q,12,0))&gt;=0,REPT(" ",SOURCE!$X$2-LEN(VLOOKUP(A1161,SOURCE!C:Q,12,0))),"")&amp;
TEXT(A1161,"???0")&amp;IF(VLOOKUP(A1161,SOURCE!C:Q,13,0)="","","   "&amp;VLOOKUP(A1161,SOURCE!C:Q,13,0)
)))</f>
        <v/>
      </c>
    </row>
    <row r="1162" spans="1:4">
      <c r="A1162">
        <v>1156</v>
      </c>
      <c r="B1162" t="e">
        <f>VLOOKUP(A1162,SOURCE!C:Q,12,0)</f>
        <v>#N/A</v>
      </c>
      <c r="D1162" s="14" t="str">
        <f>IF(A1162&lt;0,VLOOKUP(A1162,lookups!A$1:B$25,2,0),
IF(OR(ISBLANK(A1162),ISNA(B1162)),
"",
"#define "&amp;
VLOOKUP(A1162,SOURCE!C:Q,12,0)&amp;IF(SOURCE!$X$2-LEN(VLOOKUP(A1162,SOURCE!C:Q,12,0))&gt;=0,REPT(" ",SOURCE!$X$2-LEN(VLOOKUP(A1162,SOURCE!C:Q,12,0))),"")&amp;
TEXT(A1162,"???0")&amp;IF(VLOOKUP(A1162,SOURCE!C:Q,13,0)="","","   "&amp;VLOOKUP(A1162,SOURCE!C:Q,13,0)
)))</f>
        <v/>
      </c>
    </row>
    <row r="1163" spans="1:4">
      <c r="A1163">
        <v>1157</v>
      </c>
      <c r="B1163" t="e">
        <f>VLOOKUP(A1163,SOURCE!C:Q,12,0)</f>
        <v>#N/A</v>
      </c>
      <c r="D1163" s="14" t="str">
        <f>IF(A1163&lt;0,VLOOKUP(A1163,lookups!A$1:B$25,2,0),
IF(OR(ISBLANK(A1163),ISNA(B1163)),
"",
"#define "&amp;
VLOOKUP(A1163,SOURCE!C:Q,12,0)&amp;IF(SOURCE!$X$2-LEN(VLOOKUP(A1163,SOURCE!C:Q,12,0))&gt;=0,REPT(" ",SOURCE!$X$2-LEN(VLOOKUP(A1163,SOURCE!C:Q,12,0))),"")&amp;
TEXT(A1163,"???0")&amp;IF(VLOOKUP(A1163,SOURCE!C:Q,13,0)="","","   "&amp;VLOOKUP(A1163,SOURCE!C:Q,13,0)
)))</f>
        <v/>
      </c>
    </row>
    <row r="1164" spans="1:4">
      <c r="A1164">
        <v>1158</v>
      </c>
      <c r="B1164" t="e">
        <f>VLOOKUP(A1164,SOURCE!C:Q,12,0)</f>
        <v>#N/A</v>
      </c>
      <c r="D1164" s="14" t="str">
        <f>IF(A1164&lt;0,VLOOKUP(A1164,lookups!A$1:B$25,2,0),
IF(OR(ISBLANK(A1164),ISNA(B1164)),
"",
"#define "&amp;
VLOOKUP(A1164,SOURCE!C:Q,12,0)&amp;IF(SOURCE!$X$2-LEN(VLOOKUP(A1164,SOURCE!C:Q,12,0))&gt;=0,REPT(" ",SOURCE!$X$2-LEN(VLOOKUP(A1164,SOURCE!C:Q,12,0))),"")&amp;
TEXT(A1164,"???0")&amp;IF(VLOOKUP(A1164,SOURCE!C:Q,13,0)="","","   "&amp;VLOOKUP(A1164,SOURCE!C:Q,13,0)
)))</f>
        <v/>
      </c>
    </row>
    <row r="1165" spans="1:4">
      <c r="A1165">
        <v>1159</v>
      </c>
      <c r="B1165" t="e">
        <f>VLOOKUP(A1165,SOURCE!C:Q,12,0)</f>
        <v>#N/A</v>
      </c>
      <c r="D1165" s="14" t="str">
        <f>IF(A1165&lt;0,VLOOKUP(A1165,lookups!A$1:B$25,2,0),
IF(OR(ISBLANK(A1165),ISNA(B1165)),
"",
"#define "&amp;
VLOOKUP(A1165,SOURCE!C:Q,12,0)&amp;IF(SOURCE!$X$2-LEN(VLOOKUP(A1165,SOURCE!C:Q,12,0))&gt;=0,REPT(" ",SOURCE!$X$2-LEN(VLOOKUP(A1165,SOURCE!C:Q,12,0))),"")&amp;
TEXT(A1165,"???0")&amp;IF(VLOOKUP(A1165,SOURCE!C:Q,13,0)="","","   "&amp;VLOOKUP(A1165,SOURCE!C:Q,13,0)
)))</f>
        <v/>
      </c>
    </row>
    <row r="1166" spans="1:4">
      <c r="A1166">
        <v>1160</v>
      </c>
      <c r="B1166" t="e">
        <f>VLOOKUP(A1166,SOURCE!C:Q,12,0)</f>
        <v>#N/A</v>
      </c>
      <c r="D1166" s="14" t="str">
        <f>IF(A1166&lt;0,VLOOKUP(A1166,lookups!A$1:B$25,2,0),
IF(OR(ISBLANK(A1166),ISNA(B1166)),
"",
"#define "&amp;
VLOOKUP(A1166,SOURCE!C:Q,12,0)&amp;IF(SOURCE!$X$2-LEN(VLOOKUP(A1166,SOURCE!C:Q,12,0))&gt;=0,REPT(" ",SOURCE!$X$2-LEN(VLOOKUP(A1166,SOURCE!C:Q,12,0))),"")&amp;
TEXT(A1166,"???0")&amp;IF(VLOOKUP(A1166,SOURCE!C:Q,13,0)="","","   "&amp;VLOOKUP(A1166,SOURCE!C:Q,13,0)
)))</f>
        <v/>
      </c>
    </row>
    <row r="1167" spans="1:4">
      <c r="A1167">
        <v>1161</v>
      </c>
      <c r="B1167" t="e">
        <f>VLOOKUP(A1167,SOURCE!C:Q,12,0)</f>
        <v>#N/A</v>
      </c>
      <c r="D1167" s="14" t="str">
        <f>IF(A1167&lt;0,VLOOKUP(A1167,lookups!A$1:B$25,2,0),
IF(OR(ISBLANK(A1167),ISNA(B1167)),
"",
"#define "&amp;
VLOOKUP(A1167,SOURCE!C:Q,12,0)&amp;IF(SOURCE!$X$2-LEN(VLOOKUP(A1167,SOURCE!C:Q,12,0))&gt;=0,REPT(" ",SOURCE!$X$2-LEN(VLOOKUP(A1167,SOURCE!C:Q,12,0))),"")&amp;
TEXT(A1167,"???0")&amp;IF(VLOOKUP(A1167,SOURCE!C:Q,13,0)="","","   "&amp;VLOOKUP(A1167,SOURCE!C:Q,13,0)
)))</f>
        <v/>
      </c>
    </row>
    <row r="1168" spans="1:4">
      <c r="A1168">
        <v>1162</v>
      </c>
      <c r="B1168" t="e">
        <f>VLOOKUP(A1168,SOURCE!C:Q,12,0)</f>
        <v>#N/A</v>
      </c>
      <c r="D1168" s="14" t="str">
        <f>IF(A1168&lt;0,VLOOKUP(A1168,lookups!A$1:B$25,2,0),
IF(OR(ISBLANK(A1168),ISNA(B1168)),
"",
"#define "&amp;
VLOOKUP(A1168,SOURCE!C:Q,12,0)&amp;IF(SOURCE!$X$2-LEN(VLOOKUP(A1168,SOURCE!C:Q,12,0))&gt;=0,REPT(" ",SOURCE!$X$2-LEN(VLOOKUP(A1168,SOURCE!C:Q,12,0))),"")&amp;
TEXT(A1168,"???0")&amp;IF(VLOOKUP(A1168,SOURCE!C:Q,13,0)="","","   "&amp;VLOOKUP(A1168,SOURCE!C:Q,13,0)
)))</f>
        <v/>
      </c>
    </row>
    <row r="1169" spans="1:4">
      <c r="A1169">
        <v>1163</v>
      </c>
      <c r="B1169" t="e">
        <f>VLOOKUP(A1169,SOURCE!C:Q,12,0)</f>
        <v>#N/A</v>
      </c>
      <c r="D1169" s="14" t="str">
        <f>IF(A1169&lt;0,VLOOKUP(A1169,lookups!A$1:B$25,2,0),
IF(OR(ISBLANK(A1169),ISNA(B1169)),
"",
"#define "&amp;
VLOOKUP(A1169,SOURCE!C:Q,12,0)&amp;IF(SOURCE!$X$2-LEN(VLOOKUP(A1169,SOURCE!C:Q,12,0))&gt;=0,REPT(" ",SOURCE!$X$2-LEN(VLOOKUP(A1169,SOURCE!C:Q,12,0))),"")&amp;
TEXT(A1169,"???0")&amp;IF(VLOOKUP(A1169,SOURCE!C:Q,13,0)="","","   "&amp;VLOOKUP(A1169,SOURCE!C:Q,13,0)
)))</f>
        <v/>
      </c>
    </row>
    <row r="1170" spans="1:4">
      <c r="A1170">
        <v>1164</v>
      </c>
      <c r="B1170" t="e">
        <f>VLOOKUP(A1170,SOURCE!C:Q,12,0)</f>
        <v>#N/A</v>
      </c>
      <c r="D1170" s="14" t="str">
        <f>IF(A1170&lt;0,VLOOKUP(A1170,lookups!A$1:B$25,2,0),
IF(OR(ISBLANK(A1170),ISNA(B1170)),
"",
"#define "&amp;
VLOOKUP(A1170,SOURCE!C:Q,12,0)&amp;IF(SOURCE!$X$2-LEN(VLOOKUP(A1170,SOURCE!C:Q,12,0))&gt;=0,REPT(" ",SOURCE!$X$2-LEN(VLOOKUP(A1170,SOURCE!C:Q,12,0))),"")&amp;
TEXT(A1170,"???0")&amp;IF(VLOOKUP(A1170,SOURCE!C:Q,13,0)="","","   "&amp;VLOOKUP(A1170,SOURCE!C:Q,13,0)
)))</f>
        <v/>
      </c>
    </row>
    <row r="1171" spans="1:4">
      <c r="A1171">
        <v>1165</v>
      </c>
      <c r="B1171" t="str">
        <f>VLOOKUP(A1171,SOURCE!C:Q,12,0)</f>
        <v>ITM_REGI</v>
      </c>
      <c r="D1171" s="14" t="str">
        <f>IF(A1171&lt;0,VLOOKUP(A1171,lookups!A$1:B$25,2,0),
IF(OR(ISBLANK(A1171),ISNA(B1171)),
"",
"#define "&amp;
VLOOKUP(A1171,SOURCE!C:Q,12,0)&amp;IF(SOURCE!$X$2-LEN(VLOOKUP(A1171,SOURCE!C:Q,12,0))&gt;=0,REPT(" ",SOURCE!$X$2-LEN(VLOOKUP(A1171,SOURCE!C:Q,12,0))),"")&amp;
TEXT(A1171,"???0")&amp;IF(VLOOKUP(A1171,SOURCE!C:Q,13,0)="","","   "&amp;VLOOKUP(A1171,SOURCE!C:Q,13,0)
)))</f>
        <v>#define ITM_REGI                      1165</v>
      </c>
    </row>
    <row r="1172" spans="1:4">
      <c r="A1172">
        <v>1166</v>
      </c>
      <c r="B1172" t="str">
        <f>VLOOKUP(A1172,SOURCE!C:Q,12,0)</f>
        <v>ITM_REGJ</v>
      </c>
      <c r="D1172" s="14" t="str">
        <f>IF(A1172&lt;0,VLOOKUP(A1172,lookups!A$1:B$25,2,0),
IF(OR(ISBLANK(A1172),ISNA(B1172)),
"",
"#define "&amp;
VLOOKUP(A1172,SOURCE!C:Q,12,0)&amp;IF(SOURCE!$X$2-LEN(VLOOKUP(A1172,SOURCE!C:Q,12,0))&gt;=0,REPT(" ",SOURCE!$X$2-LEN(VLOOKUP(A1172,SOURCE!C:Q,12,0))),"")&amp;
TEXT(A1172,"???0")&amp;IF(VLOOKUP(A1172,SOURCE!C:Q,13,0)="","","   "&amp;VLOOKUP(A1172,SOURCE!C:Q,13,0)
)))</f>
        <v>#define ITM_REGJ                      1166</v>
      </c>
    </row>
    <row r="1173" spans="1:4">
      <c r="A1173">
        <v>1167</v>
      </c>
      <c r="B1173" t="str">
        <f>VLOOKUP(A1173,SOURCE!C:Q,12,0)</f>
        <v>ITM_REGK</v>
      </c>
      <c r="D1173" s="14" t="str">
        <f>IF(A1173&lt;0,VLOOKUP(A1173,lookups!A$1:B$25,2,0),
IF(OR(ISBLANK(A1173),ISNA(B1173)),
"",
"#define "&amp;
VLOOKUP(A1173,SOURCE!C:Q,12,0)&amp;IF(SOURCE!$X$2-LEN(VLOOKUP(A1173,SOURCE!C:Q,12,0))&gt;=0,REPT(" ",SOURCE!$X$2-LEN(VLOOKUP(A1173,SOURCE!C:Q,12,0))),"")&amp;
TEXT(A1173,"???0")&amp;IF(VLOOKUP(A1173,SOURCE!C:Q,13,0)="","","   "&amp;VLOOKUP(A1173,SOURCE!C:Q,13,0)
)))</f>
        <v>#define ITM_REGK                      1167</v>
      </c>
    </row>
    <row r="1174" spans="1:4">
      <c r="A1174">
        <v>1168</v>
      </c>
      <c r="B1174" t="str">
        <f>VLOOKUP(A1174,SOURCE!C:Q,12,0)</f>
        <v>ITM_REGL</v>
      </c>
      <c r="D1174" s="14" t="str">
        <f>IF(A1174&lt;0,VLOOKUP(A1174,lookups!A$1:B$25,2,0),
IF(OR(ISBLANK(A1174),ISNA(B1174)),
"",
"#define "&amp;
VLOOKUP(A1174,SOURCE!C:Q,12,0)&amp;IF(SOURCE!$X$2-LEN(VLOOKUP(A1174,SOURCE!C:Q,12,0))&gt;=0,REPT(" ",SOURCE!$X$2-LEN(VLOOKUP(A1174,SOURCE!C:Q,12,0))),"")&amp;
TEXT(A1174,"???0")&amp;IF(VLOOKUP(A1174,SOURCE!C:Q,13,0)="","","   "&amp;VLOOKUP(A1174,SOURCE!C:Q,13,0)
)))</f>
        <v>#define ITM_REGL                      1168</v>
      </c>
    </row>
    <row r="1175" spans="1:4">
      <c r="A1175">
        <v>1169</v>
      </c>
      <c r="B1175" t="str">
        <f>VLOOKUP(A1175,SOURCE!C:Q,12,0)</f>
        <v>ITM_REGA</v>
      </c>
      <c r="D1175" s="14" t="str">
        <f>IF(A1175&lt;0,VLOOKUP(A1175,lookups!A$1:B$25,2,0),
IF(OR(ISBLANK(A1175),ISNA(B1175)),
"",
"#define "&amp;
VLOOKUP(A1175,SOURCE!C:Q,12,0)&amp;IF(SOURCE!$X$2-LEN(VLOOKUP(A1175,SOURCE!C:Q,12,0))&gt;=0,REPT(" ",SOURCE!$X$2-LEN(VLOOKUP(A1175,SOURCE!C:Q,12,0))),"")&amp;
TEXT(A1175,"???0")&amp;IF(VLOOKUP(A1175,SOURCE!C:Q,13,0)="","","   "&amp;VLOOKUP(A1175,SOURCE!C:Q,13,0)
)))</f>
        <v>#define ITM_REGA                      1169</v>
      </c>
    </row>
    <row r="1176" spans="1:4">
      <c r="A1176">
        <v>1170</v>
      </c>
      <c r="B1176" t="str">
        <f>VLOOKUP(A1176,SOURCE!C:Q,12,0)</f>
        <v>ITM_ACC</v>
      </c>
      <c r="D1176" s="14" t="str">
        <f>IF(A1176&lt;0,VLOOKUP(A1176,lookups!A$1:B$25,2,0),
IF(OR(ISBLANK(A1176),ISNA(B1176)),
"",
"#define "&amp;
VLOOKUP(A1176,SOURCE!C:Q,12,0)&amp;IF(SOURCE!$X$2-LEN(VLOOKUP(A1176,SOURCE!C:Q,12,0))&gt;=0,REPT(" ",SOURCE!$X$2-LEN(VLOOKUP(A1176,SOURCE!C:Q,12,0))),"")&amp;
TEXT(A1176,"???0")&amp;IF(VLOOKUP(A1176,SOURCE!C:Q,13,0)="","","   "&amp;VLOOKUP(A1176,SOURCE!C:Q,13,0)
)))</f>
        <v>#define ITM_ACC                       1170</v>
      </c>
    </row>
    <row r="1177" spans="1:4">
      <c r="A1177">
        <v>1171</v>
      </c>
      <c r="B1177" t="str">
        <f>VLOOKUP(A1177,SOURCE!C:Q,12,0)</f>
        <v>ITM_REGB</v>
      </c>
      <c r="D1177" s="14" t="str">
        <f>IF(A1177&lt;0,VLOOKUP(A1177,lookups!A$1:B$25,2,0),
IF(OR(ISBLANK(A1177),ISNA(B1177)),
"",
"#define "&amp;
VLOOKUP(A1177,SOURCE!C:Q,12,0)&amp;IF(SOURCE!$X$2-LEN(VLOOKUP(A1177,SOURCE!C:Q,12,0))&gt;=0,REPT(" ",SOURCE!$X$2-LEN(VLOOKUP(A1177,SOURCE!C:Q,12,0))),"")&amp;
TEXT(A1177,"???0")&amp;IF(VLOOKUP(A1177,SOURCE!C:Q,13,0)="","","   "&amp;VLOOKUP(A1177,SOURCE!C:Q,13,0)
)))</f>
        <v>#define ITM_REGB                      1171</v>
      </c>
    </row>
    <row r="1178" spans="1:4">
      <c r="A1178">
        <v>1172</v>
      </c>
      <c r="B1178" t="str">
        <f>VLOOKUP(A1178,SOURCE!C:Q,12,0)</f>
        <v>ITM_REGC</v>
      </c>
      <c r="D1178" s="14" t="str">
        <f>IF(A1178&lt;0,VLOOKUP(A1178,lookups!A$1:B$25,2,0),
IF(OR(ISBLANK(A1178),ISNA(B1178)),
"",
"#define "&amp;
VLOOKUP(A1178,SOURCE!C:Q,12,0)&amp;IF(SOURCE!$X$2-LEN(VLOOKUP(A1178,SOURCE!C:Q,12,0))&gt;=0,REPT(" ",SOURCE!$X$2-LEN(VLOOKUP(A1178,SOURCE!C:Q,12,0))),"")&amp;
TEXT(A1178,"???0")&amp;IF(VLOOKUP(A1178,SOURCE!C:Q,13,0)="","","   "&amp;VLOOKUP(A1178,SOURCE!C:Q,13,0)
)))</f>
        <v>#define ITM_REGC                      1172</v>
      </c>
    </row>
    <row r="1179" spans="1:4">
      <c r="A1179">
        <v>1173</v>
      </c>
      <c r="B1179" t="str">
        <f>VLOOKUP(A1179,SOURCE!C:Q,12,0)</f>
        <v>ITM_REGD</v>
      </c>
      <c r="D1179" s="14" t="str">
        <f>IF(A1179&lt;0,VLOOKUP(A1179,lookups!A$1:B$25,2,0),
IF(OR(ISBLANK(A1179),ISNA(B1179)),
"",
"#define "&amp;
VLOOKUP(A1179,SOURCE!C:Q,12,0)&amp;IF(SOURCE!$X$2-LEN(VLOOKUP(A1179,SOURCE!C:Q,12,0))&gt;=0,REPT(" ",SOURCE!$X$2-LEN(VLOOKUP(A1179,SOURCE!C:Q,12,0))),"")&amp;
TEXT(A1179,"???0")&amp;IF(VLOOKUP(A1179,SOURCE!C:Q,13,0)="","","   "&amp;VLOOKUP(A1179,SOURCE!C:Q,13,0)
)))</f>
        <v>#define ITM_REGD                      1173</v>
      </c>
    </row>
    <row r="1180" spans="1:4">
      <c r="A1180">
        <v>1174</v>
      </c>
      <c r="B1180" t="str">
        <f>VLOOKUP(A1180,SOURCE!C:Q,12,0)</f>
        <v>ITM_FV</v>
      </c>
      <c r="D1180" s="14" t="str">
        <f>IF(A1180&lt;0,VLOOKUP(A1180,lookups!A$1:B$25,2,0),
IF(OR(ISBLANK(A1180),ISNA(B1180)),
"",
"#define "&amp;
VLOOKUP(A1180,SOURCE!C:Q,12,0)&amp;IF(SOURCE!$X$2-LEN(VLOOKUP(A1180,SOURCE!C:Q,12,0))&gt;=0,REPT(" ",SOURCE!$X$2-LEN(VLOOKUP(A1180,SOURCE!C:Q,12,0))),"")&amp;
TEXT(A1180,"???0")&amp;IF(VLOOKUP(A1180,SOURCE!C:Q,13,0)="","","   "&amp;VLOOKUP(A1180,SOURCE!C:Q,13,0)
)))</f>
        <v>#define ITM_FV                        1174</v>
      </c>
    </row>
    <row r="1181" spans="1:4">
      <c r="A1181">
        <v>1175</v>
      </c>
      <c r="B1181" t="str">
        <f>VLOOKUP(A1181,SOURCE!C:Q,12,0)</f>
        <v>ITM_IPCA</v>
      </c>
      <c r="D1181" s="14" t="str">
        <f>IF(A1181&lt;0,VLOOKUP(A1181,lookups!A$1:B$25,2,0),
IF(OR(ISBLANK(A1181),ISNA(B1181)),
"",
"#define "&amp;
VLOOKUP(A1181,SOURCE!C:Q,12,0)&amp;IF(SOURCE!$X$2-LEN(VLOOKUP(A1181,SOURCE!C:Q,12,0))&gt;=0,REPT(" ",SOURCE!$X$2-LEN(VLOOKUP(A1181,SOURCE!C:Q,12,0))),"")&amp;
TEXT(A1181,"???0")&amp;IF(VLOOKUP(A1181,SOURCE!C:Q,13,0)="","","   "&amp;VLOOKUP(A1181,SOURCE!C:Q,13,0)
)))</f>
        <v>#define ITM_IPCA                      1175</v>
      </c>
    </row>
    <row r="1182" spans="1:4">
      <c r="A1182">
        <v>1176</v>
      </c>
      <c r="B1182" t="str">
        <f>VLOOKUP(A1182,SOURCE!C:Q,12,0)</f>
        <v>ITM_MATA</v>
      </c>
      <c r="D1182" s="14" t="str">
        <f>IF(A1182&lt;0,VLOOKUP(A1182,lookups!A$1:B$25,2,0),
IF(OR(ISBLANK(A1182),ISNA(B1182)),
"",
"#define "&amp;
VLOOKUP(A1182,SOURCE!C:Q,12,0)&amp;IF(SOURCE!$X$2-LEN(VLOOKUP(A1182,SOURCE!C:Q,12,0))&gt;=0,REPT(" ",SOURCE!$X$2-LEN(VLOOKUP(A1182,SOURCE!C:Q,12,0))),"")&amp;
TEXT(A1182,"???0")&amp;IF(VLOOKUP(A1182,SOURCE!C:Q,13,0)="","","   "&amp;VLOOKUP(A1182,SOURCE!C:Q,13,0)
)))</f>
        <v>#define ITM_MATA                      1176</v>
      </c>
    </row>
    <row r="1183" spans="1:4">
      <c r="A1183">
        <v>1177</v>
      </c>
      <c r="B1183" t="str">
        <f>VLOOKUP(A1183,SOURCE!C:Q,12,0)</f>
        <v>ITM_MATB</v>
      </c>
      <c r="D1183" s="14" t="str">
        <f>IF(A1183&lt;0,VLOOKUP(A1183,lookups!A$1:B$25,2,0),
IF(OR(ISBLANK(A1183),ISNA(B1183)),
"",
"#define "&amp;
VLOOKUP(A1183,SOURCE!C:Q,12,0)&amp;IF(SOURCE!$X$2-LEN(VLOOKUP(A1183,SOURCE!C:Q,12,0))&gt;=0,REPT(" ",SOURCE!$X$2-LEN(VLOOKUP(A1183,SOURCE!C:Q,12,0))),"")&amp;
TEXT(A1183,"???0")&amp;IF(VLOOKUP(A1183,SOURCE!C:Q,13,0)="","","   "&amp;VLOOKUP(A1183,SOURCE!C:Q,13,0)
)))</f>
        <v>#define ITM_MATB                      1177</v>
      </c>
    </row>
    <row r="1184" spans="1:4">
      <c r="A1184">
        <v>1178</v>
      </c>
      <c r="B1184" t="str">
        <f>VLOOKUP(A1184,SOURCE!C:Q,12,0)</f>
        <v>ITM_NPER</v>
      </c>
      <c r="D1184" s="14" t="str">
        <f>IF(A1184&lt;0,VLOOKUP(A1184,lookups!A$1:B$25,2,0),
IF(OR(ISBLANK(A1184),ISNA(B1184)),
"",
"#define "&amp;
VLOOKUP(A1184,SOURCE!C:Q,12,0)&amp;IF(SOURCE!$X$2-LEN(VLOOKUP(A1184,SOURCE!C:Q,12,0))&gt;=0,REPT(" ",SOURCE!$X$2-LEN(VLOOKUP(A1184,SOURCE!C:Q,12,0))),"")&amp;
TEXT(A1184,"???0")&amp;IF(VLOOKUP(A1184,SOURCE!C:Q,13,0)="","","   "&amp;VLOOKUP(A1184,SOURCE!C:Q,13,0)
)))</f>
        <v>#define ITM_NPER                      1178</v>
      </c>
    </row>
    <row r="1185" spans="1:4">
      <c r="A1185">
        <v>1179</v>
      </c>
      <c r="B1185" t="str">
        <f>VLOOKUP(A1185,SOURCE!C:Q,12,0)</f>
        <v>ITM_PERonA</v>
      </c>
      <c r="D1185" s="14" t="str">
        <f>IF(A1185&lt;0,VLOOKUP(A1185,lookups!A$1:B$25,2,0),
IF(OR(ISBLANK(A1185),ISNA(B1185)),
"",
"#define "&amp;
VLOOKUP(A1185,SOURCE!C:Q,12,0)&amp;IF(SOURCE!$X$2-LEN(VLOOKUP(A1185,SOURCE!C:Q,12,0))&gt;=0,REPT(" ",SOURCE!$X$2-LEN(VLOOKUP(A1185,SOURCE!C:Q,12,0))),"")&amp;
TEXT(A1185,"???0")&amp;IF(VLOOKUP(A1185,SOURCE!C:Q,13,0)="","","   "&amp;VLOOKUP(A1185,SOURCE!C:Q,13,0)
)))</f>
        <v>#define ITM_PERonA                    1179</v>
      </c>
    </row>
    <row r="1186" spans="1:4">
      <c r="A1186">
        <v>1180</v>
      </c>
      <c r="B1186" t="str">
        <f>VLOOKUP(A1186,SOURCE!C:Q,12,0)</f>
        <v>ITM_PMT</v>
      </c>
      <c r="D1186" s="14" t="str">
        <f>IF(A1186&lt;0,VLOOKUP(A1186,lookups!A$1:B$25,2,0),
IF(OR(ISBLANK(A1186),ISNA(B1186)),
"",
"#define "&amp;
VLOOKUP(A1186,SOURCE!C:Q,12,0)&amp;IF(SOURCE!$X$2-LEN(VLOOKUP(A1186,SOURCE!C:Q,12,0))&gt;=0,REPT(" ",SOURCE!$X$2-LEN(VLOOKUP(A1186,SOURCE!C:Q,12,0))),"")&amp;
TEXT(A1186,"???0")&amp;IF(VLOOKUP(A1186,SOURCE!C:Q,13,0)="","","   "&amp;VLOOKUP(A1186,SOURCE!C:Q,13,0)
)))</f>
        <v>#define ITM_PMT                       1180</v>
      </c>
    </row>
    <row r="1187" spans="1:4">
      <c r="A1187">
        <v>1181</v>
      </c>
      <c r="B1187" t="str">
        <f>VLOOKUP(A1187,SOURCE!C:Q,12,0)</f>
        <v>ITM_PV</v>
      </c>
      <c r="D1187" s="14" t="str">
        <f>IF(A1187&lt;0,VLOOKUP(A1187,lookups!A$1:B$25,2,0),
IF(OR(ISBLANK(A1187),ISNA(B1187)),
"",
"#define "&amp;
VLOOKUP(A1187,SOURCE!C:Q,12,0)&amp;IF(SOURCE!$X$2-LEN(VLOOKUP(A1187,SOURCE!C:Q,12,0))&gt;=0,REPT(" ",SOURCE!$X$2-LEN(VLOOKUP(A1187,SOURCE!C:Q,12,0))),"")&amp;
TEXT(A1187,"???0")&amp;IF(VLOOKUP(A1187,SOURCE!C:Q,13,0)="","","   "&amp;VLOOKUP(A1187,SOURCE!C:Q,13,0)
)))</f>
        <v>#define ITM_PV                        1181</v>
      </c>
    </row>
    <row r="1188" spans="1:4">
      <c r="A1188">
        <v>1182</v>
      </c>
      <c r="B1188" t="str">
        <f>VLOOKUP(A1188,SOURCE!C:Q,12,0)</f>
        <v>ITM_REGS</v>
      </c>
      <c r="D1188" s="14" t="str">
        <f>IF(A1188&lt;0,VLOOKUP(A1188,lookups!A$1:B$25,2,0),
IF(OR(ISBLANK(A1188),ISNA(B1188)),
"",
"#define "&amp;
VLOOKUP(A1188,SOURCE!C:Q,12,0)&amp;IF(SOURCE!$X$2-LEN(VLOOKUP(A1188,SOURCE!C:Q,12,0))&gt;=0,REPT(" ",SOURCE!$X$2-LEN(VLOOKUP(A1188,SOURCE!C:Q,12,0))),"")&amp;
TEXT(A1188,"???0")&amp;IF(VLOOKUP(A1188,SOURCE!C:Q,13,0)="","","   "&amp;VLOOKUP(A1188,SOURCE!C:Q,13,0)
)))</f>
        <v>#define ITM_REGS                      1182</v>
      </c>
    </row>
    <row r="1189" spans="1:4">
      <c r="A1189">
        <v>1183</v>
      </c>
      <c r="B1189" t="str">
        <f>VLOOKUP(A1189,SOURCE!C:Q,12,0)</f>
        <v>ITM_ULIM</v>
      </c>
      <c r="D1189" s="14" t="str">
        <f>IF(A1189&lt;0,VLOOKUP(A1189,lookups!A$1:B$25,2,0),
IF(OR(ISBLANK(A1189),ISNA(B1189)),
"",
"#define "&amp;
VLOOKUP(A1189,SOURCE!C:Q,12,0)&amp;IF(SOURCE!$X$2-LEN(VLOOKUP(A1189,SOURCE!C:Q,12,0))&gt;=0,REPT(" ",SOURCE!$X$2-LEN(VLOOKUP(A1189,SOURCE!C:Q,12,0))),"")&amp;
TEXT(A1189,"???0")&amp;IF(VLOOKUP(A1189,SOURCE!C:Q,13,0)="","","   "&amp;VLOOKUP(A1189,SOURCE!C:Q,13,0)
)))</f>
        <v>#define ITM_ULIM                      1183</v>
      </c>
    </row>
    <row r="1190" spans="1:4">
      <c r="A1190">
        <v>1184</v>
      </c>
      <c r="B1190" t="str">
        <f>VLOOKUP(A1190,SOURCE!C:Q,12,0)</f>
        <v>ITM_DLIM</v>
      </c>
      <c r="D1190" s="14" t="str">
        <f>IF(A1190&lt;0,VLOOKUP(A1190,lookups!A$1:B$25,2,0),
IF(OR(ISBLANK(A1190),ISNA(B1190)),
"",
"#define "&amp;
VLOOKUP(A1190,SOURCE!C:Q,12,0)&amp;IF(SOURCE!$X$2-LEN(VLOOKUP(A1190,SOURCE!C:Q,12,0))&gt;=0,REPT(" ",SOURCE!$X$2-LEN(VLOOKUP(A1190,SOURCE!C:Q,12,0))),"")&amp;
TEXT(A1190,"???0")&amp;IF(VLOOKUP(A1190,SOURCE!C:Q,13,0)="","","   "&amp;VLOOKUP(A1190,SOURCE!C:Q,13,0)
)))</f>
        <v>#define ITM_DLIM                      1184</v>
      </c>
    </row>
    <row r="1191" spans="1:4">
      <c r="A1191">
        <v>1185</v>
      </c>
      <c r="B1191" t="str">
        <f>VLOOKUP(A1191,SOURCE!C:Q,12,0)</f>
        <v>CHR_1185</v>
      </c>
      <c r="D1191" s="14" t="str">
        <f>IF(A1191&lt;0,VLOOKUP(A1191,lookups!A$1:B$25,2,0),
IF(OR(ISBLANK(A1191),ISNA(B1191)),
"",
"#define "&amp;
VLOOKUP(A1191,SOURCE!C:Q,12,0)&amp;IF(SOURCE!$X$2-LEN(VLOOKUP(A1191,SOURCE!C:Q,12,0))&gt;=0,REPT(" ",SOURCE!$X$2-LEN(VLOOKUP(A1191,SOURCE!C:Q,12,0))),"")&amp;
TEXT(A1191,"???0")&amp;IF(VLOOKUP(A1191,SOURCE!C:Q,13,0)="","","   "&amp;VLOOKUP(A1191,SOURCE!C:Q,13,0)
)))</f>
        <v>#define CHR_1185                      1185</v>
      </c>
    </row>
    <row r="1192" spans="1:4">
      <c r="A1192">
        <v>1186</v>
      </c>
      <c r="B1192" t="str">
        <f>VLOOKUP(A1192,SOURCE!C:Q,12,0)</f>
        <v>CHR_1186</v>
      </c>
      <c r="D1192" s="14" t="str">
        <f>IF(A1192&lt;0,VLOOKUP(A1192,lookups!A$1:B$25,2,0),
IF(OR(ISBLANK(A1192),ISNA(B1192)),
"",
"#define "&amp;
VLOOKUP(A1192,SOURCE!C:Q,12,0)&amp;IF(SOURCE!$X$2-LEN(VLOOKUP(A1192,SOURCE!C:Q,12,0))&gt;=0,REPT(" ",SOURCE!$X$2-LEN(VLOOKUP(A1192,SOURCE!C:Q,12,0))),"")&amp;
TEXT(A1192,"???0")&amp;IF(VLOOKUP(A1192,SOURCE!C:Q,13,0)="","","   "&amp;VLOOKUP(A1192,SOURCE!C:Q,13,0)
)))</f>
        <v>#define CHR_1186                      1186</v>
      </c>
    </row>
    <row r="1193" spans="1:4">
      <c r="A1193">
        <v>1187</v>
      </c>
      <c r="B1193" t="str">
        <f>VLOOKUP(A1193,SOURCE!C:Q,12,0)</f>
        <v>CHR_1187</v>
      </c>
      <c r="D1193" s="14" t="str">
        <f>IF(A1193&lt;0,VLOOKUP(A1193,lookups!A$1:B$25,2,0),
IF(OR(ISBLANK(A1193),ISNA(B1193)),
"",
"#define "&amp;
VLOOKUP(A1193,SOURCE!C:Q,12,0)&amp;IF(SOURCE!$X$2-LEN(VLOOKUP(A1193,SOURCE!C:Q,12,0))&gt;=0,REPT(" ",SOURCE!$X$2-LEN(VLOOKUP(A1193,SOURCE!C:Q,12,0))),"")&amp;
TEXT(A1193,"???0")&amp;IF(VLOOKUP(A1193,SOURCE!C:Q,13,0)="","","   "&amp;VLOOKUP(A1193,SOURCE!C:Q,13,0)
)))</f>
        <v>#define CHR_1187                      1187</v>
      </c>
    </row>
    <row r="1194" spans="1:4">
      <c r="A1194">
        <v>1188</v>
      </c>
      <c r="B1194" t="str">
        <f>VLOOKUP(A1194,SOURCE!C:Q,12,0)</f>
        <v>CHR_1188</v>
      </c>
      <c r="D1194" s="14" t="str">
        <f>IF(A1194&lt;0,VLOOKUP(A1194,lookups!A$1:B$25,2,0),
IF(OR(ISBLANK(A1194),ISNA(B1194)),
"",
"#define "&amp;
VLOOKUP(A1194,SOURCE!C:Q,12,0)&amp;IF(SOURCE!$X$2-LEN(VLOOKUP(A1194,SOURCE!C:Q,12,0))&gt;=0,REPT(" ",SOURCE!$X$2-LEN(VLOOKUP(A1194,SOURCE!C:Q,12,0))),"")&amp;
TEXT(A1194,"???0")&amp;IF(VLOOKUP(A1194,SOURCE!C:Q,13,0)="","","   "&amp;VLOOKUP(A1194,SOURCE!C:Q,13,0)
)))</f>
        <v>#define CHR_1188                      1188</v>
      </c>
    </row>
    <row r="1195" spans="1:4">
      <c r="A1195">
        <v>1189</v>
      </c>
      <c r="B1195" t="str">
        <f>VLOOKUP(A1195,SOURCE!C:Q,12,0)</f>
        <v>CHR_1189</v>
      </c>
      <c r="D1195" s="14" t="str">
        <f>IF(A1195&lt;0,VLOOKUP(A1195,lookups!A$1:B$25,2,0),
IF(OR(ISBLANK(A1195),ISNA(B1195)),
"",
"#define "&amp;
VLOOKUP(A1195,SOURCE!C:Q,12,0)&amp;IF(SOURCE!$X$2-LEN(VLOOKUP(A1195,SOURCE!C:Q,12,0))&gt;=0,REPT(" ",SOURCE!$X$2-LEN(VLOOKUP(A1195,SOURCE!C:Q,12,0))),"")&amp;
TEXT(A1195,"???0")&amp;IF(VLOOKUP(A1195,SOURCE!C:Q,13,0)="","","   "&amp;VLOOKUP(A1195,SOURCE!C:Q,13,0)
)))</f>
        <v>#define CHR_1189                      1189</v>
      </c>
    </row>
    <row r="1196" spans="1:4">
      <c r="B1196" t="str">
        <f>VLOOKUP(A1196,SOURCE!C:Q,12,0)</f>
        <v>ITM_NULL</v>
      </c>
      <c r="D1196" s="14" t="str">
        <f>IF(A1196&lt;0,VLOOKUP(A1196,lookups!A$1:B$25,2,0),
IF(OR(ISBLANK(A1196),ISNA(B1196)),
"",
"#define "&amp;
VLOOKUP(A1196,SOURCE!C:Q,12,0)&amp;IF(SOURCE!$X$2-LEN(VLOOKUP(A1196,SOURCE!C:Q,12,0))&gt;=0,REPT(" ",SOURCE!$X$2-LEN(VLOOKUP(A1196,SOURCE!C:Q,12,0))),"")&amp;
TEXT(A1196,"???0")&amp;IF(VLOOKUP(A1196,SOURCE!C:Q,13,0)="","","   "&amp;VLOOKUP(A1196,SOURCE!C:Q,13,0)
)))</f>
        <v/>
      </c>
    </row>
    <row r="1197" spans="1:4">
      <c r="A1197">
        <v>1190</v>
      </c>
      <c r="B1197" t="e">
        <f>VLOOKUP(A1197,SOURCE!C:Q,12,0)</f>
        <v>#N/A</v>
      </c>
      <c r="D1197" s="14" t="str">
        <f>IF(A1197&lt;0,VLOOKUP(A1197,lookups!A$1:B$25,2,0),
IF(OR(ISBLANK(A1197),ISNA(B1197)),
"",
"#define "&amp;
VLOOKUP(A1197,SOURCE!C:Q,12,0)&amp;IF(SOURCE!$X$2-LEN(VLOOKUP(A1197,SOURCE!C:Q,12,0))&gt;=0,REPT(" ",SOURCE!$X$2-LEN(VLOOKUP(A1197,SOURCE!C:Q,12,0))),"")&amp;
TEXT(A1197,"???0")&amp;IF(VLOOKUP(A1197,SOURCE!C:Q,13,0)="","","   "&amp;VLOOKUP(A1197,SOURCE!C:Q,13,0)
)))</f>
        <v/>
      </c>
    </row>
    <row r="1198" spans="1:4">
      <c r="A1198">
        <v>1191</v>
      </c>
      <c r="B1198" t="e">
        <f>VLOOKUP(A1198,SOURCE!C:Q,12,0)</f>
        <v>#N/A</v>
      </c>
      <c r="D1198" s="14" t="str">
        <f>IF(A1198&lt;0,VLOOKUP(A1198,lookups!A$1:B$25,2,0),
IF(OR(ISBLANK(A1198),ISNA(B1198)),
"",
"#define "&amp;
VLOOKUP(A1198,SOURCE!C:Q,12,0)&amp;IF(SOURCE!$X$2-LEN(VLOOKUP(A1198,SOURCE!C:Q,12,0))&gt;=0,REPT(" ",SOURCE!$X$2-LEN(VLOOKUP(A1198,SOURCE!C:Q,12,0))),"")&amp;
TEXT(A1198,"???0")&amp;IF(VLOOKUP(A1198,SOURCE!C:Q,13,0)="","","   "&amp;VLOOKUP(A1198,SOURCE!C:Q,13,0)
)))</f>
        <v/>
      </c>
    </row>
    <row r="1199" spans="1:4">
      <c r="A1199">
        <v>1192</v>
      </c>
      <c r="B1199" t="e">
        <f>VLOOKUP(A1199,SOURCE!C:Q,12,0)</f>
        <v>#N/A</v>
      </c>
      <c r="D1199" s="14" t="str">
        <f>IF(A1199&lt;0,VLOOKUP(A1199,lookups!A$1:B$25,2,0),
IF(OR(ISBLANK(A1199),ISNA(B1199)),
"",
"#define "&amp;
VLOOKUP(A1199,SOURCE!C:Q,12,0)&amp;IF(SOURCE!$X$2-LEN(VLOOKUP(A1199,SOURCE!C:Q,12,0))&gt;=0,REPT(" ",SOURCE!$X$2-LEN(VLOOKUP(A1199,SOURCE!C:Q,12,0))),"")&amp;
TEXT(A1199,"???0")&amp;IF(VLOOKUP(A1199,SOURCE!C:Q,13,0)="","","   "&amp;VLOOKUP(A1199,SOURCE!C:Q,13,0)
)))</f>
        <v/>
      </c>
    </row>
    <row r="1200" spans="1:4">
      <c r="A1200">
        <v>1193</v>
      </c>
      <c r="B1200" t="e">
        <f>VLOOKUP(A1200,SOURCE!C:Q,12,0)</f>
        <v>#N/A</v>
      </c>
      <c r="D1200" s="14" t="str">
        <f>IF(A1200&lt;0,VLOOKUP(A1200,lookups!A$1:B$25,2,0),
IF(OR(ISBLANK(A1200),ISNA(B1200)),
"",
"#define "&amp;
VLOOKUP(A1200,SOURCE!C:Q,12,0)&amp;IF(SOURCE!$X$2-LEN(VLOOKUP(A1200,SOURCE!C:Q,12,0))&gt;=0,REPT(" ",SOURCE!$X$2-LEN(VLOOKUP(A1200,SOURCE!C:Q,12,0))),"")&amp;
TEXT(A1200,"???0")&amp;IF(VLOOKUP(A1200,SOURCE!C:Q,13,0)="","","   "&amp;VLOOKUP(A1200,SOURCE!C:Q,13,0)
)))</f>
        <v/>
      </c>
    </row>
    <row r="1201" spans="1:4">
      <c r="A1201">
        <v>1194</v>
      </c>
      <c r="B1201" t="e">
        <f>VLOOKUP(A1201,SOURCE!C:Q,12,0)</f>
        <v>#N/A</v>
      </c>
      <c r="D1201" s="14" t="str">
        <f>IF(A1201&lt;0,VLOOKUP(A1201,lookups!A$1:B$25,2,0),
IF(OR(ISBLANK(A1201),ISNA(B1201)),
"",
"#define "&amp;
VLOOKUP(A1201,SOURCE!C:Q,12,0)&amp;IF(SOURCE!$X$2-LEN(VLOOKUP(A1201,SOURCE!C:Q,12,0))&gt;=0,REPT(" ",SOURCE!$X$2-LEN(VLOOKUP(A1201,SOURCE!C:Q,12,0))),"")&amp;
TEXT(A1201,"???0")&amp;IF(VLOOKUP(A1201,SOURCE!C:Q,13,0)="","","   "&amp;VLOOKUP(A1201,SOURCE!C:Q,13,0)
)))</f>
        <v/>
      </c>
    </row>
    <row r="1202" spans="1:4">
      <c r="A1202">
        <v>1195</v>
      </c>
      <c r="B1202" t="e">
        <f>VLOOKUP(A1202,SOURCE!C:Q,12,0)</f>
        <v>#N/A</v>
      </c>
      <c r="D1202" s="14" t="str">
        <f>IF(A1202&lt;0,VLOOKUP(A1202,lookups!A$1:B$25,2,0),
IF(OR(ISBLANK(A1202),ISNA(B1202)),
"",
"#define "&amp;
VLOOKUP(A1202,SOURCE!C:Q,12,0)&amp;IF(SOURCE!$X$2-LEN(VLOOKUP(A1202,SOURCE!C:Q,12,0))&gt;=0,REPT(" ",SOURCE!$X$2-LEN(VLOOKUP(A1202,SOURCE!C:Q,12,0))),"")&amp;
TEXT(A1202,"???0")&amp;IF(VLOOKUP(A1202,SOURCE!C:Q,13,0)="","","   "&amp;VLOOKUP(A1202,SOURCE!C:Q,13,0)
)))</f>
        <v/>
      </c>
    </row>
    <row r="1203" spans="1:4">
      <c r="A1203">
        <v>1196</v>
      </c>
      <c r="B1203" t="e">
        <f>VLOOKUP(A1203,SOURCE!C:Q,12,0)</f>
        <v>#N/A</v>
      </c>
      <c r="D1203" s="14" t="str">
        <f>IF(A1203&lt;0,VLOOKUP(A1203,lookups!A$1:B$25,2,0),
IF(OR(ISBLANK(A1203),ISNA(B1203)),
"",
"#define "&amp;
VLOOKUP(A1203,SOURCE!C:Q,12,0)&amp;IF(SOURCE!$X$2-LEN(VLOOKUP(A1203,SOURCE!C:Q,12,0))&gt;=0,REPT(" ",SOURCE!$X$2-LEN(VLOOKUP(A1203,SOURCE!C:Q,12,0))),"")&amp;
TEXT(A1203,"???0")&amp;IF(VLOOKUP(A1203,SOURCE!C:Q,13,0)="","","   "&amp;VLOOKUP(A1203,SOURCE!C:Q,13,0)
)))</f>
        <v/>
      </c>
    </row>
    <row r="1204" spans="1:4">
      <c r="A1204">
        <v>1197</v>
      </c>
      <c r="B1204" t="str">
        <f>VLOOKUP(A1204,SOURCE!C:Q,12,0)</f>
        <v>MNU_BINOM</v>
      </c>
      <c r="D1204" s="14" t="str">
        <f>IF(A1204&lt;0,VLOOKUP(A1204,lookups!A$1:B$25,2,0),
IF(OR(ISBLANK(A1204),ISNA(B1204)),
"",
"#define "&amp;
VLOOKUP(A1204,SOURCE!C:Q,12,0)&amp;IF(SOURCE!$X$2-LEN(VLOOKUP(A1204,SOURCE!C:Q,12,0))&gt;=0,REPT(" ",SOURCE!$X$2-LEN(VLOOKUP(A1204,SOURCE!C:Q,12,0))),"")&amp;
TEXT(A1204,"???0")&amp;IF(VLOOKUP(A1204,SOURCE!C:Q,13,0)="","","   "&amp;VLOOKUP(A1204,SOURCE!C:Q,13,0)
)))</f>
        <v>#define MNU_BINOM                     1197</v>
      </c>
    </row>
    <row r="1205" spans="1:4">
      <c r="A1205">
        <v>1198</v>
      </c>
      <c r="B1205" t="str">
        <f>VLOOKUP(A1205,SOURCE!C:Q,12,0)</f>
        <v>ITM_BINOMP</v>
      </c>
      <c r="D1205" s="14" t="str">
        <f>IF(A1205&lt;0,VLOOKUP(A1205,lookups!A$1:B$25,2,0),
IF(OR(ISBLANK(A1205),ISNA(B1205)),
"",
"#define "&amp;
VLOOKUP(A1205,SOURCE!C:Q,12,0)&amp;IF(SOURCE!$X$2-LEN(VLOOKUP(A1205,SOURCE!C:Q,12,0))&gt;=0,REPT(" ",SOURCE!$X$2-LEN(VLOOKUP(A1205,SOURCE!C:Q,12,0))),"")&amp;
TEXT(A1205,"???0")&amp;IF(VLOOKUP(A1205,SOURCE!C:Q,13,0)="","","   "&amp;VLOOKUP(A1205,SOURCE!C:Q,13,0)
)))</f>
        <v>#define ITM_BINOMP                    1198</v>
      </c>
    </row>
    <row r="1206" spans="1:4">
      <c r="A1206">
        <v>1199</v>
      </c>
      <c r="B1206" t="str">
        <f>VLOOKUP(A1206,SOURCE!C:Q,12,0)</f>
        <v>ITM_BINOM</v>
      </c>
      <c r="D1206" s="14" t="str">
        <f>IF(A1206&lt;0,VLOOKUP(A1206,lookups!A$1:B$25,2,0),
IF(OR(ISBLANK(A1206),ISNA(B1206)),
"",
"#define "&amp;
VLOOKUP(A1206,SOURCE!C:Q,12,0)&amp;IF(SOURCE!$X$2-LEN(VLOOKUP(A1206,SOURCE!C:Q,12,0))&gt;=0,REPT(" ",SOURCE!$X$2-LEN(VLOOKUP(A1206,SOURCE!C:Q,12,0))),"")&amp;
TEXT(A1206,"???0")&amp;IF(VLOOKUP(A1206,SOURCE!C:Q,13,0)="","","   "&amp;VLOOKUP(A1206,SOURCE!C:Q,13,0)
)))</f>
        <v>#define ITM_BINOM                     1199</v>
      </c>
    </row>
    <row r="1207" spans="1:4">
      <c r="A1207">
        <v>1200</v>
      </c>
      <c r="B1207" t="str">
        <f>VLOOKUP(A1207,SOURCE!C:Q,12,0)</f>
        <v>ITM_BINOMU</v>
      </c>
      <c r="D1207" s="14" t="str">
        <f>IF(A1207&lt;0,VLOOKUP(A1207,lookups!A$1:B$25,2,0),
IF(OR(ISBLANK(A1207),ISNA(B1207)),
"",
"#define "&amp;
VLOOKUP(A1207,SOURCE!C:Q,12,0)&amp;IF(SOURCE!$X$2-LEN(VLOOKUP(A1207,SOURCE!C:Q,12,0))&gt;=0,REPT(" ",SOURCE!$X$2-LEN(VLOOKUP(A1207,SOURCE!C:Q,12,0))),"")&amp;
TEXT(A1207,"???0")&amp;IF(VLOOKUP(A1207,SOURCE!C:Q,13,0)="","","   "&amp;VLOOKUP(A1207,SOURCE!C:Q,13,0)
)))</f>
        <v>#define ITM_BINOMU                    1200</v>
      </c>
    </row>
    <row r="1208" spans="1:4">
      <c r="A1208">
        <v>1201</v>
      </c>
      <c r="B1208" t="str">
        <f>VLOOKUP(A1208,SOURCE!C:Q,12,0)</f>
        <v>ITM_BINOMM1</v>
      </c>
      <c r="D1208" s="14" t="str">
        <f>IF(A1208&lt;0,VLOOKUP(A1208,lookups!A$1:B$25,2,0),
IF(OR(ISBLANK(A1208),ISNA(B1208)),
"",
"#define "&amp;
VLOOKUP(A1208,SOURCE!C:Q,12,0)&amp;IF(SOURCE!$X$2-LEN(VLOOKUP(A1208,SOURCE!C:Q,12,0))&gt;=0,REPT(" ",SOURCE!$X$2-LEN(VLOOKUP(A1208,SOURCE!C:Q,12,0))),"")&amp;
TEXT(A1208,"???0")&amp;IF(VLOOKUP(A1208,SOURCE!C:Q,13,0)="","","   "&amp;VLOOKUP(A1208,SOURCE!C:Q,13,0)
)))</f>
        <v>#define ITM_BINOMM1                   1201</v>
      </c>
    </row>
    <row r="1209" spans="1:4">
      <c r="A1209">
        <v>1202</v>
      </c>
      <c r="B1209" t="str">
        <f>VLOOKUP(A1209,SOURCE!C:Q,12,0)</f>
        <v>MNU_CAUCH</v>
      </c>
      <c r="D1209" s="14" t="str">
        <f>IF(A1209&lt;0,VLOOKUP(A1209,lookups!A$1:B$25,2,0),
IF(OR(ISBLANK(A1209),ISNA(B1209)),
"",
"#define "&amp;
VLOOKUP(A1209,SOURCE!C:Q,12,0)&amp;IF(SOURCE!$X$2-LEN(VLOOKUP(A1209,SOURCE!C:Q,12,0))&gt;=0,REPT(" ",SOURCE!$X$2-LEN(VLOOKUP(A1209,SOURCE!C:Q,12,0))),"")&amp;
TEXT(A1209,"???0")&amp;IF(VLOOKUP(A1209,SOURCE!C:Q,13,0)="","","   "&amp;VLOOKUP(A1209,SOURCE!C:Q,13,0)
)))</f>
        <v>#define MNU_CAUCH                     1202</v>
      </c>
    </row>
    <row r="1210" spans="1:4">
      <c r="A1210">
        <v>1203</v>
      </c>
      <c r="B1210" t="str">
        <f>VLOOKUP(A1210,SOURCE!C:Q,12,0)</f>
        <v>ITM_CAUCHP</v>
      </c>
      <c r="D1210" s="14" t="str">
        <f>IF(A1210&lt;0,VLOOKUP(A1210,lookups!A$1:B$25,2,0),
IF(OR(ISBLANK(A1210),ISNA(B1210)),
"",
"#define "&amp;
VLOOKUP(A1210,SOURCE!C:Q,12,0)&amp;IF(SOURCE!$X$2-LEN(VLOOKUP(A1210,SOURCE!C:Q,12,0))&gt;=0,REPT(" ",SOURCE!$X$2-LEN(VLOOKUP(A1210,SOURCE!C:Q,12,0))),"")&amp;
TEXT(A1210,"???0")&amp;IF(VLOOKUP(A1210,SOURCE!C:Q,13,0)="","","   "&amp;VLOOKUP(A1210,SOURCE!C:Q,13,0)
)))</f>
        <v>#define ITM_CAUCHP                    1203</v>
      </c>
    </row>
    <row r="1211" spans="1:4">
      <c r="A1211">
        <v>1204</v>
      </c>
      <c r="B1211" t="str">
        <f>VLOOKUP(A1211,SOURCE!C:Q,12,0)</f>
        <v>ITM_CAUCH</v>
      </c>
      <c r="D1211" s="14" t="str">
        <f>IF(A1211&lt;0,VLOOKUP(A1211,lookups!A$1:B$25,2,0),
IF(OR(ISBLANK(A1211),ISNA(B1211)),
"",
"#define "&amp;
VLOOKUP(A1211,SOURCE!C:Q,12,0)&amp;IF(SOURCE!$X$2-LEN(VLOOKUP(A1211,SOURCE!C:Q,12,0))&gt;=0,REPT(" ",SOURCE!$X$2-LEN(VLOOKUP(A1211,SOURCE!C:Q,12,0))),"")&amp;
TEXT(A1211,"???0")&amp;IF(VLOOKUP(A1211,SOURCE!C:Q,13,0)="","","   "&amp;VLOOKUP(A1211,SOURCE!C:Q,13,0)
)))</f>
        <v>#define ITM_CAUCH                     1204</v>
      </c>
    </row>
    <row r="1212" spans="1:4">
      <c r="A1212">
        <v>1205</v>
      </c>
      <c r="B1212" t="str">
        <f>VLOOKUP(A1212,SOURCE!C:Q,12,0)</f>
        <v>ITM_CAUCHU</v>
      </c>
      <c r="D1212" s="14" t="str">
        <f>IF(A1212&lt;0,VLOOKUP(A1212,lookups!A$1:B$25,2,0),
IF(OR(ISBLANK(A1212),ISNA(B1212)),
"",
"#define "&amp;
VLOOKUP(A1212,SOURCE!C:Q,12,0)&amp;IF(SOURCE!$X$2-LEN(VLOOKUP(A1212,SOURCE!C:Q,12,0))&gt;=0,REPT(" ",SOURCE!$X$2-LEN(VLOOKUP(A1212,SOURCE!C:Q,12,0))),"")&amp;
TEXT(A1212,"???0")&amp;IF(VLOOKUP(A1212,SOURCE!C:Q,13,0)="","","   "&amp;VLOOKUP(A1212,SOURCE!C:Q,13,0)
)))</f>
        <v>#define ITM_CAUCHU                    1205</v>
      </c>
    </row>
    <row r="1213" spans="1:4">
      <c r="A1213">
        <v>1206</v>
      </c>
      <c r="B1213" t="str">
        <f>VLOOKUP(A1213,SOURCE!C:Q,12,0)</f>
        <v>ITM_CAUCHM1</v>
      </c>
      <c r="D1213" s="14" t="str">
        <f>IF(A1213&lt;0,VLOOKUP(A1213,lookups!A$1:B$25,2,0),
IF(OR(ISBLANK(A1213),ISNA(B1213)),
"",
"#define "&amp;
VLOOKUP(A1213,SOURCE!C:Q,12,0)&amp;IF(SOURCE!$X$2-LEN(VLOOKUP(A1213,SOURCE!C:Q,12,0))&gt;=0,REPT(" ",SOURCE!$X$2-LEN(VLOOKUP(A1213,SOURCE!C:Q,12,0))),"")&amp;
TEXT(A1213,"???0")&amp;IF(VLOOKUP(A1213,SOURCE!C:Q,13,0)="","","   "&amp;VLOOKUP(A1213,SOURCE!C:Q,13,0)
)))</f>
        <v>#define ITM_CAUCHM1                   1206</v>
      </c>
    </row>
    <row r="1214" spans="1:4">
      <c r="A1214">
        <v>1207</v>
      </c>
      <c r="B1214" t="str">
        <f>VLOOKUP(A1214,SOURCE!C:Q,12,0)</f>
        <v>MNU_EXPON</v>
      </c>
      <c r="D1214" s="14" t="str">
        <f>IF(A1214&lt;0,VLOOKUP(A1214,lookups!A$1:B$25,2,0),
IF(OR(ISBLANK(A1214),ISNA(B1214)),
"",
"#define "&amp;
VLOOKUP(A1214,SOURCE!C:Q,12,0)&amp;IF(SOURCE!$X$2-LEN(VLOOKUP(A1214,SOURCE!C:Q,12,0))&gt;=0,REPT(" ",SOURCE!$X$2-LEN(VLOOKUP(A1214,SOURCE!C:Q,12,0))),"")&amp;
TEXT(A1214,"???0")&amp;IF(VLOOKUP(A1214,SOURCE!C:Q,13,0)="","","   "&amp;VLOOKUP(A1214,SOURCE!C:Q,13,0)
)))</f>
        <v>#define MNU_EXPON                     1207</v>
      </c>
    </row>
    <row r="1215" spans="1:4">
      <c r="A1215">
        <v>1208</v>
      </c>
      <c r="B1215" t="str">
        <f>VLOOKUP(A1215,SOURCE!C:Q,12,0)</f>
        <v>ITM_EXPONP</v>
      </c>
      <c r="D1215" s="14" t="str">
        <f>IF(A1215&lt;0,VLOOKUP(A1215,lookups!A$1:B$25,2,0),
IF(OR(ISBLANK(A1215),ISNA(B1215)),
"",
"#define "&amp;
VLOOKUP(A1215,SOURCE!C:Q,12,0)&amp;IF(SOURCE!$X$2-LEN(VLOOKUP(A1215,SOURCE!C:Q,12,0))&gt;=0,REPT(" ",SOURCE!$X$2-LEN(VLOOKUP(A1215,SOURCE!C:Q,12,0))),"")&amp;
TEXT(A1215,"???0")&amp;IF(VLOOKUP(A1215,SOURCE!C:Q,13,0)="","","   "&amp;VLOOKUP(A1215,SOURCE!C:Q,13,0)
)))</f>
        <v>#define ITM_EXPONP                    1208</v>
      </c>
    </row>
    <row r="1216" spans="1:4">
      <c r="A1216">
        <v>1209</v>
      </c>
      <c r="B1216" t="str">
        <f>VLOOKUP(A1216,SOURCE!C:Q,12,0)</f>
        <v>ITM_EXPON</v>
      </c>
      <c r="D1216" s="14" t="str">
        <f>IF(A1216&lt;0,VLOOKUP(A1216,lookups!A$1:B$25,2,0),
IF(OR(ISBLANK(A1216),ISNA(B1216)),
"",
"#define "&amp;
VLOOKUP(A1216,SOURCE!C:Q,12,0)&amp;IF(SOURCE!$X$2-LEN(VLOOKUP(A1216,SOURCE!C:Q,12,0))&gt;=0,REPT(" ",SOURCE!$X$2-LEN(VLOOKUP(A1216,SOURCE!C:Q,12,0))),"")&amp;
TEXT(A1216,"???0")&amp;IF(VLOOKUP(A1216,SOURCE!C:Q,13,0)="","","   "&amp;VLOOKUP(A1216,SOURCE!C:Q,13,0)
)))</f>
        <v>#define ITM_EXPON                     1209</v>
      </c>
    </row>
    <row r="1217" spans="1:4">
      <c r="A1217">
        <v>1210</v>
      </c>
      <c r="B1217" t="str">
        <f>VLOOKUP(A1217,SOURCE!C:Q,12,0)</f>
        <v>ITM_EXPONU</v>
      </c>
      <c r="D1217" s="14" t="str">
        <f>IF(A1217&lt;0,VLOOKUP(A1217,lookups!A$1:B$25,2,0),
IF(OR(ISBLANK(A1217),ISNA(B1217)),
"",
"#define "&amp;
VLOOKUP(A1217,SOURCE!C:Q,12,0)&amp;IF(SOURCE!$X$2-LEN(VLOOKUP(A1217,SOURCE!C:Q,12,0))&gt;=0,REPT(" ",SOURCE!$X$2-LEN(VLOOKUP(A1217,SOURCE!C:Q,12,0))),"")&amp;
TEXT(A1217,"???0")&amp;IF(VLOOKUP(A1217,SOURCE!C:Q,13,0)="","","   "&amp;VLOOKUP(A1217,SOURCE!C:Q,13,0)
)))</f>
        <v>#define ITM_EXPONU                    1210</v>
      </c>
    </row>
    <row r="1218" spans="1:4">
      <c r="A1218">
        <v>1211</v>
      </c>
      <c r="B1218" t="str">
        <f>VLOOKUP(A1218,SOURCE!C:Q,12,0)</f>
        <v>ITM_EXPONM1</v>
      </c>
      <c r="D1218" s="14" t="str">
        <f>IF(A1218&lt;0,VLOOKUP(A1218,lookups!A$1:B$25,2,0),
IF(OR(ISBLANK(A1218),ISNA(B1218)),
"",
"#define "&amp;
VLOOKUP(A1218,SOURCE!C:Q,12,0)&amp;IF(SOURCE!$X$2-LEN(VLOOKUP(A1218,SOURCE!C:Q,12,0))&gt;=0,REPT(" ",SOURCE!$X$2-LEN(VLOOKUP(A1218,SOURCE!C:Q,12,0))),"")&amp;
TEXT(A1218,"???0")&amp;IF(VLOOKUP(A1218,SOURCE!C:Q,13,0)="","","   "&amp;VLOOKUP(A1218,SOURCE!C:Q,13,0)
)))</f>
        <v>#define ITM_EXPONM1                   1211</v>
      </c>
    </row>
    <row r="1219" spans="1:4">
      <c r="A1219">
        <v>1212</v>
      </c>
      <c r="B1219" t="str">
        <f>VLOOKUP(A1219,SOURCE!C:Q,12,0)</f>
        <v>MNU_F</v>
      </c>
      <c r="D1219" s="14" t="str">
        <f>IF(A1219&lt;0,VLOOKUP(A1219,lookups!A$1:B$25,2,0),
IF(OR(ISBLANK(A1219),ISNA(B1219)),
"",
"#define "&amp;
VLOOKUP(A1219,SOURCE!C:Q,12,0)&amp;IF(SOURCE!$X$2-LEN(VLOOKUP(A1219,SOURCE!C:Q,12,0))&gt;=0,REPT(" ",SOURCE!$X$2-LEN(VLOOKUP(A1219,SOURCE!C:Q,12,0))),"")&amp;
TEXT(A1219,"???0")&amp;IF(VLOOKUP(A1219,SOURCE!C:Q,13,0)="","","   "&amp;VLOOKUP(A1219,SOURCE!C:Q,13,0)
)))</f>
        <v>#define MNU_F                         1212</v>
      </c>
    </row>
    <row r="1220" spans="1:4">
      <c r="A1220">
        <v>1213</v>
      </c>
      <c r="B1220" t="str">
        <f>VLOOKUP(A1220,SOURCE!C:Q,12,0)</f>
        <v>ITM_FPX</v>
      </c>
      <c r="D1220" s="14" t="str">
        <f>IF(A1220&lt;0,VLOOKUP(A1220,lookups!A$1:B$25,2,0),
IF(OR(ISBLANK(A1220),ISNA(B1220)),
"",
"#define "&amp;
VLOOKUP(A1220,SOURCE!C:Q,12,0)&amp;IF(SOURCE!$X$2-LEN(VLOOKUP(A1220,SOURCE!C:Q,12,0))&gt;=0,REPT(" ",SOURCE!$X$2-LEN(VLOOKUP(A1220,SOURCE!C:Q,12,0))),"")&amp;
TEXT(A1220,"???0")&amp;IF(VLOOKUP(A1220,SOURCE!C:Q,13,0)="","","   "&amp;VLOOKUP(A1220,SOURCE!C:Q,13,0)
)))</f>
        <v>#define ITM_FPX                       1213</v>
      </c>
    </row>
    <row r="1221" spans="1:4">
      <c r="A1221">
        <v>1214</v>
      </c>
      <c r="B1221" t="str">
        <f>VLOOKUP(A1221,SOURCE!C:Q,12,0)</f>
        <v>ITM_FX</v>
      </c>
      <c r="D1221" s="14" t="str">
        <f>IF(A1221&lt;0,VLOOKUP(A1221,lookups!A$1:B$25,2,0),
IF(OR(ISBLANK(A1221),ISNA(B1221)),
"",
"#define "&amp;
VLOOKUP(A1221,SOURCE!C:Q,12,0)&amp;IF(SOURCE!$X$2-LEN(VLOOKUP(A1221,SOURCE!C:Q,12,0))&gt;=0,REPT(" ",SOURCE!$X$2-LEN(VLOOKUP(A1221,SOURCE!C:Q,12,0))),"")&amp;
TEXT(A1221,"???0")&amp;IF(VLOOKUP(A1221,SOURCE!C:Q,13,0)="","","   "&amp;VLOOKUP(A1221,SOURCE!C:Q,13,0)
)))</f>
        <v>#define ITM_FX                        1214</v>
      </c>
    </row>
    <row r="1222" spans="1:4">
      <c r="A1222">
        <v>1215</v>
      </c>
      <c r="B1222" t="str">
        <f>VLOOKUP(A1222,SOURCE!C:Q,12,0)</f>
        <v>ITM_FUX</v>
      </c>
      <c r="D1222" s="14" t="str">
        <f>IF(A1222&lt;0,VLOOKUP(A1222,lookups!A$1:B$25,2,0),
IF(OR(ISBLANK(A1222),ISNA(B1222)),
"",
"#define "&amp;
VLOOKUP(A1222,SOURCE!C:Q,12,0)&amp;IF(SOURCE!$X$2-LEN(VLOOKUP(A1222,SOURCE!C:Q,12,0))&gt;=0,REPT(" ",SOURCE!$X$2-LEN(VLOOKUP(A1222,SOURCE!C:Q,12,0))),"")&amp;
TEXT(A1222,"???0")&amp;IF(VLOOKUP(A1222,SOURCE!C:Q,13,0)="","","   "&amp;VLOOKUP(A1222,SOURCE!C:Q,13,0)
)))</f>
        <v>#define ITM_FUX                       1215</v>
      </c>
    </row>
    <row r="1223" spans="1:4">
      <c r="A1223">
        <v>1216</v>
      </c>
      <c r="B1223" t="str">
        <f>VLOOKUP(A1223,SOURCE!C:Q,12,0)</f>
        <v>ITM_FM1P</v>
      </c>
      <c r="D1223" s="14" t="str">
        <f>IF(A1223&lt;0,VLOOKUP(A1223,lookups!A$1:B$25,2,0),
IF(OR(ISBLANK(A1223),ISNA(B1223)),
"",
"#define "&amp;
VLOOKUP(A1223,SOURCE!C:Q,12,0)&amp;IF(SOURCE!$X$2-LEN(VLOOKUP(A1223,SOURCE!C:Q,12,0))&gt;=0,REPT(" ",SOURCE!$X$2-LEN(VLOOKUP(A1223,SOURCE!C:Q,12,0))),"")&amp;
TEXT(A1223,"???0")&amp;IF(VLOOKUP(A1223,SOURCE!C:Q,13,0)="","","   "&amp;VLOOKUP(A1223,SOURCE!C:Q,13,0)
)))</f>
        <v>#define ITM_FM1P                      1216</v>
      </c>
    </row>
    <row r="1224" spans="1:4">
      <c r="A1224">
        <v>1217</v>
      </c>
      <c r="B1224" t="str">
        <f>VLOOKUP(A1224,SOURCE!C:Q,12,0)</f>
        <v>MNU_GEOM</v>
      </c>
      <c r="D1224" s="14" t="str">
        <f>IF(A1224&lt;0,VLOOKUP(A1224,lookups!A$1:B$25,2,0),
IF(OR(ISBLANK(A1224),ISNA(B1224)),
"",
"#define "&amp;
VLOOKUP(A1224,SOURCE!C:Q,12,0)&amp;IF(SOURCE!$X$2-LEN(VLOOKUP(A1224,SOURCE!C:Q,12,0))&gt;=0,REPT(" ",SOURCE!$X$2-LEN(VLOOKUP(A1224,SOURCE!C:Q,12,0))),"")&amp;
TEXT(A1224,"???0")&amp;IF(VLOOKUP(A1224,SOURCE!C:Q,13,0)="","","   "&amp;VLOOKUP(A1224,SOURCE!C:Q,13,0)
)))</f>
        <v>#define MNU_GEOM                      1217</v>
      </c>
    </row>
    <row r="1225" spans="1:4">
      <c r="A1225">
        <v>1218</v>
      </c>
      <c r="B1225" t="str">
        <f>VLOOKUP(A1225,SOURCE!C:Q,12,0)</f>
        <v>ITM_GEOMP</v>
      </c>
      <c r="D1225" s="14" t="str">
        <f>IF(A1225&lt;0,VLOOKUP(A1225,lookups!A$1:B$25,2,0),
IF(OR(ISBLANK(A1225),ISNA(B1225)),
"",
"#define "&amp;
VLOOKUP(A1225,SOURCE!C:Q,12,0)&amp;IF(SOURCE!$X$2-LEN(VLOOKUP(A1225,SOURCE!C:Q,12,0))&gt;=0,REPT(" ",SOURCE!$X$2-LEN(VLOOKUP(A1225,SOURCE!C:Q,12,0))),"")&amp;
TEXT(A1225,"???0")&amp;IF(VLOOKUP(A1225,SOURCE!C:Q,13,0)="","","   "&amp;VLOOKUP(A1225,SOURCE!C:Q,13,0)
)))</f>
        <v>#define ITM_GEOMP                     1218</v>
      </c>
    </row>
    <row r="1226" spans="1:4">
      <c r="A1226">
        <v>1219</v>
      </c>
      <c r="B1226" t="str">
        <f>VLOOKUP(A1226,SOURCE!C:Q,12,0)</f>
        <v>ITM_GEOM</v>
      </c>
      <c r="D1226" s="14" t="str">
        <f>IF(A1226&lt;0,VLOOKUP(A1226,lookups!A$1:B$25,2,0),
IF(OR(ISBLANK(A1226),ISNA(B1226)),
"",
"#define "&amp;
VLOOKUP(A1226,SOURCE!C:Q,12,0)&amp;IF(SOURCE!$X$2-LEN(VLOOKUP(A1226,SOURCE!C:Q,12,0))&gt;=0,REPT(" ",SOURCE!$X$2-LEN(VLOOKUP(A1226,SOURCE!C:Q,12,0))),"")&amp;
TEXT(A1226,"???0")&amp;IF(VLOOKUP(A1226,SOURCE!C:Q,13,0)="","","   "&amp;VLOOKUP(A1226,SOURCE!C:Q,13,0)
)))</f>
        <v>#define ITM_GEOM                      1219</v>
      </c>
    </row>
    <row r="1227" spans="1:4">
      <c r="A1227">
        <v>1220</v>
      </c>
      <c r="B1227" t="str">
        <f>VLOOKUP(A1227,SOURCE!C:Q,12,0)</f>
        <v>ITM_GEOMU</v>
      </c>
      <c r="D1227" s="14" t="str">
        <f>IF(A1227&lt;0,VLOOKUP(A1227,lookups!A$1:B$25,2,0),
IF(OR(ISBLANK(A1227),ISNA(B1227)),
"",
"#define "&amp;
VLOOKUP(A1227,SOURCE!C:Q,12,0)&amp;IF(SOURCE!$X$2-LEN(VLOOKUP(A1227,SOURCE!C:Q,12,0))&gt;=0,REPT(" ",SOURCE!$X$2-LEN(VLOOKUP(A1227,SOURCE!C:Q,12,0))),"")&amp;
TEXT(A1227,"???0")&amp;IF(VLOOKUP(A1227,SOURCE!C:Q,13,0)="","","   "&amp;VLOOKUP(A1227,SOURCE!C:Q,13,0)
)))</f>
        <v>#define ITM_GEOMU                     1220</v>
      </c>
    </row>
    <row r="1228" spans="1:4">
      <c r="A1228">
        <v>1221</v>
      </c>
      <c r="B1228" t="str">
        <f>VLOOKUP(A1228,SOURCE!C:Q,12,0)</f>
        <v>ITM_GEOMM1</v>
      </c>
      <c r="D1228" s="14" t="str">
        <f>IF(A1228&lt;0,VLOOKUP(A1228,lookups!A$1:B$25,2,0),
IF(OR(ISBLANK(A1228),ISNA(B1228)),
"",
"#define "&amp;
VLOOKUP(A1228,SOURCE!C:Q,12,0)&amp;IF(SOURCE!$X$2-LEN(VLOOKUP(A1228,SOURCE!C:Q,12,0))&gt;=0,REPT(" ",SOURCE!$X$2-LEN(VLOOKUP(A1228,SOURCE!C:Q,12,0))),"")&amp;
TEXT(A1228,"???0")&amp;IF(VLOOKUP(A1228,SOURCE!C:Q,13,0)="","","   "&amp;VLOOKUP(A1228,SOURCE!C:Q,13,0)
)))</f>
        <v>#define ITM_GEOMM1                    1221</v>
      </c>
    </row>
    <row r="1229" spans="1:4">
      <c r="A1229">
        <v>1222</v>
      </c>
      <c r="B1229" t="str">
        <f>VLOOKUP(A1229,SOURCE!C:Q,12,0)</f>
        <v>MNU_HYPER</v>
      </c>
      <c r="D1229" s="14" t="str">
        <f>IF(A1229&lt;0,VLOOKUP(A1229,lookups!A$1:B$25,2,0),
IF(OR(ISBLANK(A1229),ISNA(B1229)),
"",
"#define "&amp;
VLOOKUP(A1229,SOURCE!C:Q,12,0)&amp;IF(SOURCE!$X$2-LEN(VLOOKUP(A1229,SOURCE!C:Q,12,0))&gt;=0,REPT(" ",SOURCE!$X$2-LEN(VLOOKUP(A1229,SOURCE!C:Q,12,0))),"")&amp;
TEXT(A1229,"???0")&amp;IF(VLOOKUP(A1229,SOURCE!C:Q,13,0)="","","   "&amp;VLOOKUP(A1229,SOURCE!C:Q,13,0)
)))</f>
        <v>#define MNU_HYPER                     1222</v>
      </c>
    </row>
    <row r="1230" spans="1:4">
      <c r="A1230">
        <v>1223</v>
      </c>
      <c r="B1230" t="str">
        <f>VLOOKUP(A1230,SOURCE!C:Q,12,0)</f>
        <v>ITM_HYPERP</v>
      </c>
      <c r="D1230" s="14" t="str">
        <f>IF(A1230&lt;0,VLOOKUP(A1230,lookups!A$1:B$25,2,0),
IF(OR(ISBLANK(A1230),ISNA(B1230)),
"",
"#define "&amp;
VLOOKUP(A1230,SOURCE!C:Q,12,0)&amp;IF(SOURCE!$X$2-LEN(VLOOKUP(A1230,SOURCE!C:Q,12,0))&gt;=0,REPT(" ",SOURCE!$X$2-LEN(VLOOKUP(A1230,SOURCE!C:Q,12,0))),"")&amp;
TEXT(A1230,"???0")&amp;IF(VLOOKUP(A1230,SOURCE!C:Q,13,0)="","","   "&amp;VLOOKUP(A1230,SOURCE!C:Q,13,0)
)))</f>
        <v>#define ITM_HYPERP                    1223</v>
      </c>
    </row>
    <row r="1231" spans="1:4">
      <c r="A1231">
        <v>1224</v>
      </c>
      <c r="B1231" t="str">
        <f>VLOOKUP(A1231,SOURCE!C:Q,12,0)</f>
        <v>ITM_HYPER</v>
      </c>
      <c r="D1231" s="14" t="str">
        <f>IF(A1231&lt;0,VLOOKUP(A1231,lookups!A$1:B$25,2,0),
IF(OR(ISBLANK(A1231),ISNA(B1231)),
"",
"#define "&amp;
VLOOKUP(A1231,SOURCE!C:Q,12,0)&amp;IF(SOURCE!$X$2-LEN(VLOOKUP(A1231,SOURCE!C:Q,12,0))&gt;=0,REPT(" ",SOURCE!$X$2-LEN(VLOOKUP(A1231,SOURCE!C:Q,12,0))),"")&amp;
TEXT(A1231,"???0")&amp;IF(VLOOKUP(A1231,SOURCE!C:Q,13,0)="","","   "&amp;VLOOKUP(A1231,SOURCE!C:Q,13,0)
)))</f>
        <v>#define ITM_HYPER                     1224</v>
      </c>
    </row>
    <row r="1232" spans="1:4">
      <c r="A1232">
        <v>1225</v>
      </c>
      <c r="B1232" t="str">
        <f>VLOOKUP(A1232,SOURCE!C:Q,12,0)</f>
        <v>ITM_HYPERU</v>
      </c>
      <c r="D1232" s="14" t="str">
        <f>IF(A1232&lt;0,VLOOKUP(A1232,lookups!A$1:B$25,2,0),
IF(OR(ISBLANK(A1232),ISNA(B1232)),
"",
"#define "&amp;
VLOOKUP(A1232,SOURCE!C:Q,12,0)&amp;IF(SOURCE!$X$2-LEN(VLOOKUP(A1232,SOURCE!C:Q,12,0))&gt;=0,REPT(" ",SOURCE!$X$2-LEN(VLOOKUP(A1232,SOURCE!C:Q,12,0))),"")&amp;
TEXT(A1232,"???0")&amp;IF(VLOOKUP(A1232,SOURCE!C:Q,13,0)="","","   "&amp;VLOOKUP(A1232,SOURCE!C:Q,13,0)
)))</f>
        <v>#define ITM_HYPERU                    1225</v>
      </c>
    </row>
    <row r="1233" spans="1:4">
      <c r="A1233">
        <v>1226</v>
      </c>
      <c r="B1233" t="str">
        <f>VLOOKUP(A1233,SOURCE!C:Q,12,0)</f>
        <v>ITM_HYPERM1</v>
      </c>
      <c r="D1233" s="14" t="str">
        <f>IF(A1233&lt;0,VLOOKUP(A1233,lookups!A$1:B$25,2,0),
IF(OR(ISBLANK(A1233),ISNA(B1233)),
"",
"#define "&amp;
VLOOKUP(A1233,SOURCE!C:Q,12,0)&amp;IF(SOURCE!$X$2-LEN(VLOOKUP(A1233,SOURCE!C:Q,12,0))&gt;=0,REPT(" ",SOURCE!$X$2-LEN(VLOOKUP(A1233,SOURCE!C:Q,12,0))),"")&amp;
TEXT(A1233,"???0")&amp;IF(VLOOKUP(A1233,SOURCE!C:Q,13,0)="","","   "&amp;VLOOKUP(A1233,SOURCE!C:Q,13,0)
)))</f>
        <v>#define ITM_HYPERM1                   1226</v>
      </c>
    </row>
    <row r="1234" spans="1:4">
      <c r="A1234">
        <v>1227</v>
      </c>
      <c r="B1234" t="str">
        <f>VLOOKUP(A1234,SOURCE!C:Q,12,0)</f>
        <v>MNU_LGNRM</v>
      </c>
      <c r="D1234" s="14" t="str">
        <f>IF(A1234&lt;0,VLOOKUP(A1234,lookups!A$1:B$25,2,0),
IF(OR(ISBLANK(A1234),ISNA(B1234)),
"",
"#define "&amp;
VLOOKUP(A1234,SOURCE!C:Q,12,0)&amp;IF(SOURCE!$X$2-LEN(VLOOKUP(A1234,SOURCE!C:Q,12,0))&gt;=0,REPT(" ",SOURCE!$X$2-LEN(VLOOKUP(A1234,SOURCE!C:Q,12,0))),"")&amp;
TEXT(A1234,"???0")&amp;IF(VLOOKUP(A1234,SOURCE!C:Q,13,0)="","","   "&amp;VLOOKUP(A1234,SOURCE!C:Q,13,0)
)))</f>
        <v>#define MNU_LGNRM                     1227</v>
      </c>
    </row>
    <row r="1235" spans="1:4">
      <c r="A1235">
        <v>1228</v>
      </c>
      <c r="B1235" t="str">
        <f>VLOOKUP(A1235,SOURCE!C:Q,12,0)</f>
        <v>ITM_LGNRMP</v>
      </c>
      <c r="D1235" s="14" t="str">
        <f>IF(A1235&lt;0,VLOOKUP(A1235,lookups!A$1:B$25,2,0),
IF(OR(ISBLANK(A1235),ISNA(B1235)),
"",
"#define "&amp;
VLOOKUP(A1235,SOURCE!C:Q,12,0)&amp;IF(SOURCE!$X$2-LEN(VLOOKUP(A1235,SOURCE!C:Q,12,0))&gt;=0,REPT(" ",SOURCE!$X$2-LEN(VLOOKUP(A1235,SOURCE!C:Q,12,0))),"")&amp;
TEXT(A1235,"???0")&amp;IF(VLOOKUP(A1235,SOURCE!C:Q,13,0)="","","   "&amp;VLOOKUP(A1235,SOURCE!C:Q,13,0)
)))</f>
        <v>#define ITM_LGNRMP                    1228</v>
      </c>
    </row>
    <row r="1236" spans="1:4">
      <c r="A1236">
        <v>1229</v>
      </c>
      <c r="B1236" t="str">
        <f>VLOOKUP(A1236,SOURCE!C:Q,12,0)</f>
        <v>ITM_LGNRM</v>
      </c>
      <c r="D1236" s="14" t="str">
        <f>IF(A1236&lt;0,VLOOKUP(A1236,lookups!A$1:B$25,2,0),
IF(OR(ISBLANK(A1236),ISNA(B1236)),
"",
"#define "&amp;
VLOOKUP(A1236,SOURCE!C:Q,12,0)&amp;IF(SOURCE!$X$2-LEN(VLOOKUP(A1236,SOURCE!C:Q,12,0))&gt;=0,REPT(" ",SOURCE!$X$2-LEN(VLOOKUP(A1236,SOURCE!C:Q,12,0))),"")&amp;
TEXT(A1236,"???0")&amp;IF(VLOOKUP(A1236,SOURCE!C:Q,13,0)="","","   "&amp;VLOOKUP(A1236,SOURCE!C:Q,13,0)
)))</f>
        <v>#define ITM_LGNRM                     1229</v>
      </c>
    </row>
    <row r="1237" spans="1:4">
      <c r="A1237">
        <v>1230</v>
      </c>
      <c r="B1237" t="str">
        <f>VLOOKUP(A1237,SOURCE!C:Q,12,0)</f>
        <v>ITM_LGNRMU</v>
      </c>
      <c r="D1237" s="14" t="str">
        <f>IF(A1237&lt;0,VLOOKUP(A1237,lookups!A$1:B$25,2,0),
IF(OR(ISBLANK(A1237),ISNA(B1237)),
"",
"#define "&amp;
VLOOKUP(A1237,SOURCE!C:Q,12,0)&amp;IF(SOURCE!$X$2-LEN(VLOOKUP(A1237,SOURCE!C:Q,12,0))&gt;=0,REPT(" ",SOURCE!$X$2-LEN(VLOOKUP(A1237,SOURCE!C:Q,12,0))),"")&amp;
TEXT(A1237,"???0")&amp;IF(VLOOKUP(A1237,SOURCE!C:Q,13,0)="","","   "&amp;VLOOKUP(A1237,SOURCE!C:Q,13,0)
)))</f>
        <v>#define ITM_LGNRMU                    1230</v>
      </c>
    </row>
    <row r="1238" spans="1:4">
      <c r="A1238">
        <v>1231</v>
      </c>
      <c r="B1238" t="str">
        <f>VLOOKUP(A1238,SOURCE!C:Q,12,0)</f>
        <v>ITM_LGNRMM1</v>
      </c>
      <c r="D1238" s="14" t="str">
        <f>IF(A1238&lt;0,VLOOKUP(A1238,lookups!A$1:B$25,2,0),
IF(OR(ISBLANK(A1238),ISNA(B1238)),
"",
"#define "&amp;
VLOOKUP(A1238,SOURCE!C:Q,12,0)&amp;IF(SOURCE!$X$2-LEN(VLOOKUP(A1238,SOURCE!C:Q,12,0))&gt;=0,REPT(" ",SOURCE!$X$2-LEN(VLOOKUP(A1238,SOURCE!C:Q,12,0))),"")&amp;
TEXT(A1238,"???0")&amp;IF(VLOOKUP(A1238,SOURCE!C:Q,13,0)="","","   "&amp;VLOOKUP(A1238,SOURCE!C:Q,13,0)
)))</f>
        <v>#define ITM_LGNRMM1                   1231</v>
      </c>
    </row>
    <row r="1239" spans="1:4">
      <c r="A1239">
        <v>1232</v>
      </c>
      <c r="B1239" t="str">
        <f>VLOOKUP(A1239,SOURCE!C:Q,12,0)</f>
        <v>MNU_LOGIS</v>
      </c>
      <c r="D1239" s="14" t="str">
        <f>IF(A1239&lt;0,VLOOKUP(A1239,lookups!A$1:B$25,2,0),
IF(OR(ISBLANK(A1239),ISNA(B1239)),
"",
"#define "&amp;
VLOOKUP(A1239,SOURCE!C:Q,12,0)&amp;IF(SOURCE!$X$2-LEN(VLOOKUP(A1239,SOURCE!C:Q,12,0))&gt;=0,REPT(" ",SOURCE!$X$2-LEN(VLOOKUP(A1239,SOURCE!C:Q,12,0))),"")&amp;
TEXT(A1239,"???0")&amp;IF(VLOOKUP(A1239,SOURCE!C:Q,13,0)="","","   "&amp;VLOOKUP(A1239,SOURCE!C:Q,13,0)
)))</f>
        <v>#define MNU_LOGIS                     1232</v>
      </c>
    </row>
    <row r="1240" spans="1:4">
      <c r="A1240">
        <v>1233</v>
      </c>
      <c r="B1240" t="str">
        <f>VLOOKUP(A1240,SOURCE!C:Q,12,0)</f>
        <v>ITM_LOGISP</v>
      </c>
      <c r="D1240" s="14" t="str">
        <f>IF(A1240&lt;0,VLOOKUP(A1240,lookups!A$1:B$25,2,0),
IF(OR(ISBLANK(A1240),ISNA(B1240)),
"",
"#define "&amp;
VLOOKUP(A1240,SOURCE!C:Q,12,0)&amp;IF(SOURCE!$X$2-LEN(VLOOKUP(A1240,SOURCE!C:Q,12,0))&gt;=0,REPT(" ",SOURCE!$X$2-LEN(VLOOKUP(A1240,SOURCE!C:Q,12,0))),"")&amp;
TEXT(A1240,"???0")&amp;IF(VLOOKUP(A1240,SOURCE!C:Q,13,0)="","","   "&amp;VLOOKUP(A1240,SOURCE!C:Q,13,0)
)))</f>
        <v>#define ITM_LOGISP                    1233</v>
      </c>
    </row>
    <row r="1241" spans="1:4">
      <c r="A1241">
        <v>1234</v>
      </c>
      <c r="B1241" t="str">
        <f>VLOOKUP(A1241,SOURCE!C:Q,12,0)</f>
        <v>ITM_LOGIS</v>
      </c>
      <c r="D1241" s="14" t="str">
        <f>IF(A1241&lt;0,VLOOKUP(A1241,lookups!A$1:B$25,2,0),
IF(OR(ISBLANK(A1241),ISNA(B1241)),
"",
"#define "&amp;
VLOOKUP(A1241,SOURCE!C:Q,12,0)&amp;IF(SOURCE!$X$2-LEN(VLOOKUP(A1241,SOURCE!C:Q,12,0))&gt;=0,REPT(" ",SOURCE!$X$2-LEN(VLOOKUP(A1241,SOURCE!C:Q,12,0))),"")&amp;
TEXT(A1241,"???0")&amp;IF(VLOOKUP(A1241,SOURCE!C:Q,13,0)="","","   "&amp;VLOOKUP(A1241,SOURCE!C:Q,13,0)
)))</f>
        <v>#define ITM_LOGIS                     1234</v>
      </c>
    </row>
    <row r="1242" spans="1:4">
      <c r="A1242">
        <v>1235</v>
      </c>
      <c r="B1242" t="str">
        <f>VLOOKUP(A1242,SOURCE!C:Q,12,0)</f>
        <v>ITM_LOGISU</v>
      </c>
      <c r="D1242" s="14" t="str">
        <f>IF(A1242&lt;0,VLOOKUP(A1242,lookups!A$1:B$25,2,0),
IF(OR(ISBLANK(A1242),ISNA(B1242)),
"",
"#define "&amp;
VLOOKUP(A1242,SOURCE!C:Q,12,0)&amp;IF(SOURCE!$X$2-LEN(VLOOKUP(A1242,SOURCE!C:Q,12,0))&gt;=0,REPT(" ",SOURCE!$X$2-LEN(VLOOKUP(A1242,SOURCE!C:Q,12,0))),"")&amp;
TEXT(A1242,"???0")&amp;IF(VLOOKUP(A1242,SOURCE!C:Q,13,0)="","","   "&amp;VLOOKUP(A1242,SOURCE!C:Q,13,0)
)))</f>
        <v>#define ITM_LOGISU                    1235</v>
      </c>
    </row>
    <row r="1243" spans="1:4">
      <c r="A1243">
        <v>1236</v>
      </c>
      <c r="B1243" t="str">
        <f>VLOOKUP(A1243,SOURCE!C:Q,12,0)</f>
        <v>ITM_LOGISM1</v>
      </c>
      <c r="D1243" s="14" t="str">
        <f>IF(A1243&lt;0,VLOOKUP(A1243,lookups!A$1:B$25,2,0),
IF(OR(ISBLANK(A1243),ISNA(B1243)),
"",
"#define "&amp;
VLOOKUP(A1243,SOURCE!C:Q,12,0)&amp;IF(SOURCE!$X$2-LEN(VLOOKUP(A1243,SOURCE!C:Q,12,0))&gt;=0,REPT(" ",SOURCE!$X$2-LEN(VLOOKUP(A1243,SOURCE!C:Q,12,0))),"")&amp;
TEXT(A1243,"???0")&amp;IF(VLOOKUP(A1243,SOURCE!C:Q,13,0)="","","   "&amp;VLOOKUP(A1243,SOURCE!C:Q,13,0)
)))</f>
        <v>#define ITM_LOGISM1                   1236</v>
      </c>
    </row>
    <row r="1244" spans="1:4">
      <c r="A1244">
        <v>1237</v>
      </c>
      <c r="B1244" t="str">
        <f>VLOOKUP(A1244,SOURCE!C:Q,12,0)</f>
        <v>MNU_NBIN</v>
      </c>
      <c r="D1244" s="14" t="str">
        <f>IF(A1244&lt;0,VLOOKUP(A1244,lookups!A$1:B$25,2,0),
IF(OR(ISBLANK(A1244),ISNA(B1244)),
"",
"#define "&amp;
VLOOKUP(A1244,SOURCE!C:Q,12,0)&amp;IF(SOURCE!$X$2-LEN(VLOOKUP(A1244,SOURCE!C:Q,12,0))&gt;=0,REPT(" ",SOURCE!$X$2-LEN(VLOOKUP(A1244,SOURCE!C:Q,12,0))),"")&amp;
TEXT(A1244,"???0")&amp;IF(VLOOKUP(A1244,SOURCE!C:Q,13,0)="","","   "&amp;VLOOKUP(A1244,SOURCE!C:Q,13,0)
)))</f>
        <v>#define MNU_NBIN                      1237</v>
      </c>
    </row>
    <row r="1245" spans="1:4">
      <c r="A1245">
        <v>1238</v>
      </c>
      <c r="B1245" t="str">
        <f>VLOOKUP(A1245,SOURCE!C:Q,12,0)</f>
        <v>ITM_NBINP</v>
      </c>
      <c r="D1245" s="14" t="str">
        <f>IF(A1245&lt;0,VLOOKUP(A1245,lookups!A$1:B$25,2,0),
IF(OR(ISBLANK(A1245),ISNA(B1245)),
"",
"#define "&amp;
VLOOKUP(A1245,SOURCE!C:Q,12,0)&amp;IF(SOURCE!$X$2-LEN(VLOOKUP(A1245,SOURCE!C:Q,12,0))&gt;=0,REPT(" ",SOURCE!$X$2-LEN(VLOOKUP(A1245,SOURCE!C:Q,12,0))),"")&amp;
TEXT(A1245,"???0")&amp;IF(VLOOKUP(A1245,SOURCE!C:Q,13,0)="","","   "&amp;VLOOKUP(A1245,SOURCE!C:Q,13,0)
)))</f>
        <v>#define ITM_NBINP                     1238</v>
      </c>
    </row>
    <row r="1246" spans="1:4">
      <c r="A1246">
        <v>1239</v>
      </c>
      <c r="B1246" t="str">
        <f>VLOOKUP(A1246,SOURCE!C:Q,12,0)</f>
        <v>ITM_NBIN</v>
      </c>
      <c r="D1246" s="14" t="str">
        <f>IF(A1246&lt;0,VLOOKUP(A1246,lookups!A$1:B$25,2,0),
IF(OR(ISBLANK(A1246),ISNA(B1246)),
"",
"#define "&amp;
VLOOKUP(A1246,SOURCE!C:Q,12,0)&amp;IF(SOURCE!$X$2-LEN(VLOOKUP(A1246,SOURCE!C:Q,12,0))&gt;=0,REPT(" ",SOURCE!$X$2-LEN(VLOOKUP(A1246,SOURCE!C:Q,12,0))),"")&amp;
TEXT(A1246,"???0")&amp;IF(VLOOKUP(A1246,SOURCE!C:Q,13,0)="","","   "&amp;VLOOKUP(A1246,SOURCE!C:Q,13,0)
)))</f>
        <v>#define ITM_NBIN                      1239</v>
      </c>
    </row>
    <row r="1247" spans="1:4">
      <c r="A1247">
        <v>1240</v>
      </c>
      <c r="B1247" t="str">
        <f>VLOOKUP(A1247,SOURCE!C:Q,12,0)</f>
        <v>ITM_NBINU</v>
      </c>
      <c r="D1247" s="14" t="str">
        <f>IF(A1247&lt;0,VLOOKUP(A1247,lookups!A$1:B$25,2,0),
IF(OR(ISBLANK(A1247),ISNA(B1247)),
"",
"#define "&amp;
VLOOKUP(A1247,SOURCE!C:Q,12,0)&amp;IF(SOURCE!$X$2-LEN(VLOOKUP(A1247,SOURCE!C:Q,12,0))&gt;=0,REPT(" ",SOURCE!$X$2-LEN(VLOOKUP(A1247,SOURCE!C:Q,12,0))),"")&amp;
TEXT(A1247,"???0")&amp;IF(VLOOKUP(A1247,SOURCE!C:Q,13,0)="","","   "&amp;VLOOKUP(A1247,SOURCE!C:Q,13,0)
)))</f>
        <v>#define ITM_NBINU                     1240</v>
      </c>
    </row>
    <row r="1248" spans="1:4">
      <c r="A1248">
        <v>1241</v>
      </c>
      <c r="B1248" t="str">
        <f>VLOOKUP(A1248,SOURCE!C:Q,12,0)</f>
        <v>ITM_NBINM1</v>
      </c>
      <c r="D1248" s="14" t="str">
        <f>IF(A1248&lt;0,VLOOKUP(A1248,lookups!A$1:B$25,2,0),
IF(OR(ISBLANK(A1248),ISNA(B1248)),
"",
"#define "&amp;
VLOOKUP(A1248,SOURCE!C:Q,12,0)&amp;IF(SOURCE!$X$2-LEN(VLOOKUP(A1248,SOURCE!C:Q,12,0))&gt;=0,REPT(" ",SOURCE!$X$2-LEN(VLOOKUP(A1248,SOURCE!C:Q,12,0))),"")&amp;
TEXT(A1248,"???0")&amp;IF(VLOOKUP(A1248,SOURCE!C:Q,13,0)="","","   "&amp;VLOOKUP(A1248,SOURCE!C:Q,13,0)
)))</f>
        <v>#define ITM_NBINM1                    1241</v>
      </c>
    </row>
    <row r="1249" spans="1:4">
      <c r="A1249">
        <v>1242</v>
      </c>
      <c r="B1249" t="str">
        <f>VLOOKUP(A1249,SOURCE!C:Q,12,0)</f>
        <v>MNU_NORML</v>
      </c>
      <c r="D1249" s="14" t="str">
        <f>IF(A1249&lt;0,VLOOKUP(A1249,lookups!A$1:B$25,2,0),
IF(OR(ISBLANK(A1249),ISNA(B1249)),
"",
"#define "&amp;
VLOOKUP(A1249,SOURCE!C:Q,12,0)&amp;IF(SOURCE!$X$2-LEN(VLOOKUP(A1249,SOURCE!C:Q,12,0))&gt;=0,REPT(" ",SOURCE!$X$2-LEN(VLOOKUP(A1249,SOURCE!C:Q,12,0))),"")&amp;
TEXT(A1249,"???0")&amp;IF(VLOOKUP(A1249,SOURCE!C:Q,13,0)="","","   "&amp;VLOOKUP(A1249,SOURCE!C:Q,13,0)
)))</f>
        <v>#define MNU_NORML                     1242</v>
      </c>
    </row>
    <row r="1250" spans="1:4">
      <c r="A1250">
        <v>1243</v>
      </c>
      <c r="B1250" t="str">
        <f>VLOOKUP(A1250,SOURCE!C:Q,12,0)</f>
        <v>ITM_NORMLP</v>
      </c>
      <c r="D1250" s="14" t="str">
        <f>IF(A1250&lt;0,VLOOKUP(A1250,lookups!A$1:B$25,2,0),
IF(OR(ISBLANK(A1250),ISNA(B1250)),
"",
"#define "&amp;
VLOOKUP(A1250,SOURCE!C:Q,12,0)&amp;IF(SOURCE!$X$2-LEN(VLOOKUP(A1250,SOURCE!C:Q,12,0))&gt;=0,REPT(" ",SOURCE!$X$2-LEN(VLOOKUP(A1250,SOURCE!C:Q,12,0))),"")&amp;
TEXT(A1250,"???0")&amp;IF(VLOOKUP(A1250,SOURCE!C:Q,13,0)="","","   "&amp;VLOOKUP(A1250,SOURCE!C:Q,13,0)
)))</f>
        <v>#define ITM_NORMLP                    1243</v>
      </c>
    </row>
    <row r="1251" spans="1:4">
      <c r="A1251">
        <v>1244</v>
      </c>
      <c r="B1251" t="str">
        <f>VLOOKUP(A1251,SOURCE!C:Q,12,0)</f>
        <v>ITM_NORML</v>
      </c>
      <c r="D1251" s="14" t="str">
        <f>IF(A1251&lt;0,VLOOKUP(A1251,lookups!A$1:B$25,2,0),
IF(OR(ISBLANK(A1251),ISNA(B1251)),
"",
"#define "&amp;
VLOOKUP(A1251,SOURCE!C:Q,12,0)&amp;IF(SOURCE!$X$2-LEN(VLOOKUP(A1251,SOURCE!C:Q,12,0))&gt;=0,REPT(" ",SOURCE!$X$2-LEN(VLOOKUP(A1251,SOURCE!C:Q,12,0))),"")&amp;
TEXT(A1251,"???0")&amp;IF(VLOOKUP(A1251,SOURCE!C:Q,13,0)="","","   "&amp;VLOOKUP(A1251,SOURCE!C:Q,13,0)
)))</f>
        <v>#define ITM_NORML                     1244</v>
      </c>
    </row>
    <row r="1252" spans="1:4">
      <c r="A1252">
        <v>1245</v>
      </c>
      <c r="B1252" t="str">
        <f>VLOOKUP(A1252,SOURCE!C:Q,12,0)</f>
        <v>ITM_NORMLU</v>
      </c>
      <c r="D1252" s="14" t="str">
        <f>IF(A1252&lt;0,VLOOKUP(A1252,lookups!A$1:B$25,2,0),
IF(OR(ISBLANK(A1252),ISNA(B1252)),
"",
"#define "&amp;
VLOOKUP(A1252,SOURCE!C:Q,12,0)&amp;IF(SOURCE!$X$2-LEN(VLOOKUP(A1252,SOURCE!C:Q,12,0))&gt;=0,REPT(" ",SOURCE!$X$2-LEN(VLOOKUP(A1252,SOURCE!C:Q,12,0))),"")&amp;
TEXT(A1252,"???0")&amp;IF(VLOOKUP(A1252,SOURCE!C:Q,13,0)="","","   "&amp;VLOOKUP(A1252,SOURCE!C:Q,13,0)
)))</f>
        <v>#define ITM_NORMLU                    1245</v>
      </c>
    </row>
    <row r="1253" spans="1:4">
      <c r="A1253">
        <v>1246</v>
      </c>
      <c r="B1253" t="str">
        <f>VLOOKUP(A1253,SOURCE!C:Q,12,0)</f>
        <v>ITM_NORMLM1</v>
      </c>
      <c r="D1253" s="14" t="str">
        <f>IF(A1253&lt;0,VLOOKUP(A1253,lookups!A$1:B$25,2,0),
IF(OR(ISBLANK(A1253),ISNA(B1253)),
"",
"#define "&amp;
VLOOKUP(A1253,SOURCE!C:Q,12,0)&amp;IF(SOURCE!$X$2-LEN(VLOOKUP(A1253,SOURCE!C:Q,12,0))&gt;=0,REPT(" ",SOURCE!$X$2-LEN(VLOOKUP(A1253,SOURCE!C:Q,12,0))),"")&amp;
TEXT(A1253,"???0")&amp;IF(VLOOKUP(A1253,SOURCE!C:Q,13,0)="","","   "&amp;VLOOKUP(A1253,SOURCE!C:Q,13,0)
)))</f>
        <v>#define ITM_NORMLM1                   1246</v>
      </c>
    </row>
    <row r="1254" spans="1:4">
      <c r="A1254">
        <v>1247</v>
      </c>
      <c r="B1254" t="str">
        <f>VLOOKUP(A1254,SOURCE!C:Q,12,0)</f>
        <v>MNU_POISS</v>
      </c>
      <c r="D1254" s="14" t="str">
        <f>IF(A1254&lt;0,VLOOKUP(A1254,lookups!A$1:B$25,2,0),
IF(OR(ISBLANK(A1254),ISNA(B1254)),
"",
"#define "&amp;
VLOOKUP(A1254,SOURCE!C:Q,12,0)&amp;IF(SOURCE!$X$2-LEN(VLOOKUP(A1254,SOURCE!C:Q,12,0))&gt;=0,REPT(" ",SOURCE!$X$2-LEN(VLOOKUP(A1254,SOURCE!C:Q,12,0))),"")&amp;
TEXT(A1254,"???0")&amp;IF(VLOOKUP(A1254,SOURCE!C:Q,13,0)="","","   "&amp;VLOOKUP(A1254,SOURCE!C:Q,13,0)
)))</f>
        <v>#define MNU_POISS                     1247</v>
      </c>
    </row>
    <row r="1255" spans="1:4">
      <c r="A1255">
        <v>1248</v>
      </c>
      <c r="B1255" t="str">
        <f>VLOOKUP(A1255,SOURCE!C:Q,12,0)</f>
        <v>ITM_POISSP</v>
      </c>
      <c r="D1255" s="14" t="str">
        <f>IF(A1255&lt;0,VLOOKUP(A1255,lookups!A$1:B$25,2,0),
IF(OR(ISBLANK(A1255),ISNA(B1255)),
"",
"#define "&amp;
VLOOKUP(A1255,SOURCE!C:Q,12,0)&amp;IF(SOURCE!$X$2-LEN(VLOOKUP(A1255,SOURCE!C:Q,12,0))&gt;=0,REPT(" ",SOURCE!$X$2-LEN(VLOOKUP(A1255,SOURCE!C:Q,12,0))),"")&amp;
TEXT(A1255,"???0")&amp;IF(VLOOKUP(A1255,SOURCE!C:Q,13,0)="","","   "&amp;VLOOKUP(A1255,SOURCE!C:Q,13,0)
)))</f>
        <v>#define ITM_POISSP                    1248</v>
      </c>
    </row>
    <row r="1256" spans="1:4">
      <c r="A1256">
        <v>1249</v>
      </c>
      <c r="B1256" t="str">
        <f>VLOOKUP(A1256,SOURCE!C:Q,12,0)</f>
        <v>ITM_POISS</v>
      </c>
      <c r="D1256" s="14" t="str">
        <f>IF(A1256&lt;0,VLOOKUP(A1256,lookups!A$1:B$25,2,0),
IF(OR(ISBLANK(A1256),ISNA(B1256)),
"",
"#define "&amp;
VLOOKUP(A1256,SOURCE!C:Q,12,0)&amp;IF(SOURCE!$X$2-LEN(VLOOKUP(A1256,SOURCE!C:Q,12,0))&gt;=0,REPT(" ",SOURCE!$X$2-LEN(VLOOKUP(A1256,SOURCE!C:Q,12,0))),"")&amp;
TEXT(A1256,"???0")&amp;IF(VLOOKUP(A1256,SOURCE!C:Q,13,0)="","","   "&amp;VLOOKUP(A1256,SOURCE!C:Q,13,0)
)))</f>
        <v>#define ITM_POISS                     1249</v>
      </c>
    </row>
    <row r="1257" spans="1:4">
      <c r="A1257">
        <v>1250</v>
      </c>
      <c r="B1257" t="str">
        <f>VLOOKUP(A1257,SOURCE!C:Q,12,0)</f>
        <v>ITM_POISSU</v>
      </c>
      <c r="D1257" s="14" t="str">
        <f>IF(A1257&lt;0,VLOOKUP(A1257,lookups!A$1:B$25,2,0),
IF(OR(ISBLANK(A1257),ISNA(B1257)),
"",
"#define "&amp;
VLOOKUP(A1257,SOURCE!C:Q,12,0)&amp;IF(SOURCE!$X$2-LEN(VLOOKUP(A1257,SOURCE!C:Q,12,0))&gt;=0,REPT(" ",SOURCE!$X$2-LEN(VLOOKUP(A1257,SOURCE!C:Q,12,0))),"")&amp;
TEXT(A1257,"???0")&amp;IF(VLOOKUP(A1257,SOURCE!C:Q,13,0)="","","   "&amp;VLOOKUP(A1257,SOURCE!C:Q,13,0)
)))</f>
        <v>#define ITM_POISSU                    1250</v>
      </c>
    </row>
    <row r="1258" spans="1:4">
      <c r="A1258">
        <v>1251</v>
      </c>
      <c r="B1258" t="str">
        <f>VLOOKUP(A1258,SOURCE!C:Q,12,0)</f>
        <v>ITM_POISSM1</v>
      </c>
      <c r="D1258" s="14" t="str">
        <f>IF(A1258&lt;0,VLOOKUP(A1258,lookups!A$1:B$25,2,0),
IF(OR(ISBLANK(A1258),ISNA(B1258)),
"",
"#define "&amp;
VLOOKUP(A1258,SOURCE!C:Q,12,0)&amp;IF(SOURCE!$X$2-LEN(VLOOKUP(A1258,SOURCE!C:Q,12,0))&gt;=0,REPT(" ",SOURCE!$X$2-LEN(VLOOKUP(A1258,SOURCE!C:Q,12,0))),"")&amp;
TEXT(A1258,"???0")&amp;IF(VLOOKUP(A1258,SOURCE!C:Q,13,0)="","","   "&amp;VLOOKUP(A1258,SOURCE!C:Q,13,0)
)))</f>
        <v>#define ITM_POISSM1                   1251</v>
      </c>
    </row>
    <row r="1259" spans="1:4">
      <c r="A1259">
        <v>1252</v>
      </c>
      <c r="B1259" t="str">
        <f>VLOOKUP(A1259,SOURCE!C:Q,12,0)</f>
        <v>MNU_T</v>
      </c>
      <c r="D1259" s="14" t="str">
        <f>IF(A1259&lt;0,VLOOKUP(A1259,lookups!A$1:B$25,2,0),
IF(OR(ISBLANK(A1259),ISNA(B1259)),
"",
"#define "&amp;
VLOOKUP(A1259,SOURCE!C:Q,12,0)&amp;IF(SOURCE!$X$2-LEN(VLOOKUP(A1259,SOURCE!C:Q,12,0))&gt;=0,REPT(" ",SOURCE!$X$2-LEN(VLOOKUP(A1259,SOURCE!C:Q,12,0))),"")&amp;
TEXT(A1259,"???0")&amp;IF(VLOOKUP(A1259,SOURCE!C:Q,13,0)="","","   "&amp;VLOOKUP(A1259,SOURCE!C:Q,13,0)
)))</f>
        <v>#define MNU_T                         1252</v>
      </c>
    </row>
    <row r="1260" spans="1:4">
      <c r="A1260">
        <v>1253</v>
      </c>
      <c r="B1260" t="str">
        <f>VLOOKUP(A1260,SOURCE!C:Q,12,0)</f>
        <v>ITM_TPX</v>
      </c>
      <c r="D1260" s="14" t="str">
        <f>IF(A1260&lt;0,VLOOKUP(A1260,lookups!A$1:B$25,2,0),
IF(OR(ISBLANK(A1260),ISNA(B1260)),
"",
"#define "&amp;
VLOOKUP(A1260,SOURCE!C:Q,12,0)&amp;IF(SOURCE!$X$2-LEN(VLOOKUP(A1260,SOURCE!C:Q,12,0))&gt;=0,REPT(" ",SOURCE!$X$2-LEN(VLOOKUP(A1260,SOURCE!C:Q,12,0))),"")&amp;
TEXT(A1260,"???0")&amp;IF(VLOOKUP(A1260,SOURCE!C:Q,13,0)="","","   "&amp;VLOOKUP(A1260,SOURCE!C:Q,13,0)
)))</f>
        <v>#define ITM_TPX                       1253</v>
      </c>
    </row>
    <row r="1261" spans="1:4">
      <c r="A1261">
        <v>1254</v>
      </c>
      <c r="B1261" t="str">
        <f>VLOOKUP(A1261,SOURCE!C:Q,12,0)</f>
        <v>ITM_TX</v>
      </c>
      <c r="D1261" s="14" t="str">
        <f>IF(A1261&lt;0,VLOOKUP(A1261,lookups!A$1:B$25,2,0),
IF(OR(ISBLANK(A1261),ISNA(B1261)),
"",
"#define "&amp;
VLOOKUP(A1261,SOURCE!C:Q,12,0)&amp;IF(SOURCE!$X$2-LEN(VLOOKUP(A1261,SOURCE!C:Q,12,0))&gt;=0,REPT(" ",SOURCE!$X$2-LEN(VLOOKUP(A1261,SOURCE!C:Q,12,0))),"")&amp;
TEXT(A1261,"???0")&amp;IF(VLOOKUP(A1261,SOURCE!C:Q,13,0)="","","   "&amp;VLOOKUP(A1261,SOURCE!C:Q,13,0)
)))</f>
        <v>#define ITM_TX                        1254</v>
      </c>
    </row>
    <row r="1262" spans="1:4">
      <c r="A1262">
        <v>1255</v>
      </c>
      <c r="B1262" t="str">
        <f>VLOOKUP(A1262,SOURCE!C:Q,12,0)</f>
        <v>ITM_TUX</v>
      </c>
      <c r="D1262" s="14" t="str">
        <f>IF(A1262&lt;0,VLOOKUP(A1262,lookups!A$1:B$25,2,0),
IF(OR(ISBLANK(A1262),ISNA(B1262)),
"",
"#define "&amp;
VLOOKUP(A1262,SOURCE!C:Q,12,0)&amp;IF(SOURCE!$X$2-LEN(VLOOKUP(A1262,SOURCE!C:Q,12,0))&gt;=0,REPT(" ",SOURCE!$X$2-LEN(VLOOKUP(A1262,SOURCE!C:Q,12,0))),"")&amp;
TEXT(A1262,"???0")&amp;IF(VLOOKUP(A1262,SOURCE!C:Q,13,0)="","","   "&amp;VLOOKUP(A1262,SOURCE!C:Q,13,0)
)))</f>
        <v>#define ITM_TUX                       1255</v>
      </c>
    </row>
    <row r="1263" spans="1:4">
      <c r="A1263">
        <v>1256</v>
      </c>
      <c r="B1263" t="str">
        <f>VLOOKUP(A1263,SOURCE!C:Q,12,0)</f>
        <v>ITM_TM1P</v>
      </c>
      <c r="D1263" s="14" t="str">
        <f>IF(A1263&lt;0,VLOOKUP(A1263,lookups!A$1:B$25,2,0),
IF(OR(ISBLANK(A1263),ISNA(B1263)),
"",
"#define "&amp;
VLOOKUP(A1263,SOURCE!C:Q,12,0)&amp;IF(SOURCE!$X$2-LEN(VLOOKUP(A1263,SOURCE!C:Q,12,0))&gt;=0,REPT(" ",SOURCE!$X$2-LEN(VLOOKUP(A1263,SOURCE!C:Q,12,0))),"")&amp;
TEXT(A1263,"???0")&amp;IF(VLOOKUP(A1263,SOURCE!C:Q,13,0)="","","   "&amp;VLOOKUP(A1263,SOURCE!C:Q,13,0)
)))</f>
        <v>#define ITM_TM1P                      1256</v>
      </c>
    </row>
    <row r="1264" spans="1:4">
      <c r="A1264">
        <v>1257</v>
      </c>
      <c r="B1264" t="str">
        <f>VLOOKUP(A1264,SOURCE!C:Q,12,0)</f>
        <v>MNU_WEIBL</v>
      </c>
      <c r="D1264" s="14" t="str">
        <f>IF(A1264&lt;0,VLOOKUP(A1264,lookups!A$1:B$25,2,0),
IF(OR(ISBLANK(A1264),ISNA(B1264)),
"",
"#define "&amp;
VLOOKUP(A1264,SOURCE!C:Q,12,0)&amp;IF(SOURCE!$X$2-LEN(VLOOKUP(A1264,SOURCE!C:Q,12,0))&gt;=0,REPT(" ",SOURCE!$X$2-LEN(VLOOKUP(A1264,SOURCE!C:Q,12,0))),"")&amp;
TEXT(A1264,"???0")&amp;IF(VLOOKUP(A1264,SOURCE!C:Q,13,0)="","","   "&amp;VLOOKUP(A1264,SOURCE!C:Q,13,0)
)))</f>
        <v>#define MNU_WEIBL                     1257</v>
      </c>
    </row>
    <row r="1265" spans="1:4">
      <c r="A1265">
        <v>1258</v>
      </c>
      <c r="B1265" t="str">
        <f>VLOOKUP(A1265,SOURCE!C:Q,12,0)</f>
        <v>ITM_WEIBLP</v>
      </c>
      <c r="D1265" s="14" t="str">
        <f>IF(A1265&lt;0,VLOOKUP(A1265,lookups!A$1:B$25,2,0),
IF(OR(ISBLANK(A1265),ISNA(B1265)),
"",
"#define "&amp;
VLOOKUP(A1265,SOURCE!C:Q,12,0)&amp;IF(SOURCE!$X$2-LEN(VLOOKUP(A1265,SOURCE!C:Q,12,0))&gt;=0,REPT(" ",SOURCE!$X$2-LEN(VLOOKUP(A1265,SOURCE!C:Q,12,0))),"")&amp;
TEXT(A1265,"???0")&amp;IF(VLOOKUP(A1265,SOURCE!C:Q,13,0)="","","   "&amp;VLOOKUP(A1265,SOURCE!C:Q,13,0)
)))</f>
        <v>#define ITM_WEIBLP                    1258</v>
      </c>
    </row>
    <row r="1266" spans="1:4">
      <c r="A1266">
        <v>1259</v>
      </c>
      <c r="B1266" t="str">
        <f>VLOOKUP(A1266,SOURCE!C:Q,12,0)</f>
        <v>ITM_WEIBL</v>
      </c>
      <c r="D1266" s="14" t="str">
        <f>IF(A1266&lt;0,VLOOKUP(A1266,lookups!A$1:B$25,2,0),
IF(OR(ISBLANK(A1266),ISNA(B1266)),
"",
"#define "&amp;
VLOOKUP(A1266,SOURCE!C:Q,12,0)&amp;IF(SOURCE!$X$2-LEN(VLOOKUP(A1266,SOURCE!C:Q,12,0))&gt;=0,REPT(" ",SOURCE!$X$2-LEN(VLOOKUP(A1266,SOURCE!C:Q,12,0))),"")&amp;
TEXT(A1266,"???0")&amp;IF(VLOOKUP(A1266,SOURCE!C:Q,13,0)="","","   "&amp;VLOOKUP(A1266,SOURCE!C:Q,13,0)
)))</f>
        <v>#define ITM_WEIBL                     1259</v>
      </c>
    </row>
    <row r="1267" spans="1:4">
      <c r="A1267">
        <v>1260</v>
      </c>
      <c r="B1267" t="str">
        <f>VLOOKUP(A1267,SOURCE!C:Q,12,0)</f>
        <v>ITM_WEIBLU</v>
      </c>
      <c r="D1267" s="14" t="str">
        <f>IF(A1267&lt;0,VLOOKUP(A1267,lookups!A$1:B$25,2,0),
IF(OR(ISBLANK(A1267),ISNA(B1267)),
"",
"#define "&amp;
VLOOKUP(A1267,SOURCE!C:Q,12,0)&amp;IF(SOURCE!$X$2-LEN(VLOOKUP(A1267,SOURCE!C:Q,12,0))&gt;=0,REPT(" ",SOURCE!$X$2-LEN(VLOOKUP(A1267,SOURCE!C:Q,12,0))),"")&amp;
TEXT(A1267,"???0")&amp;IF(VLOOKUP(A1267,SOURCE!C:Q,13,0)="","","   "&amp;VLOOKUP(A1267,SOURCE!C:Q,13,0)
)))</f>
        <v>#define ITM_WEIBLU                    1260</v>
      </c>
    </row>
    <row r="1268" spans="1:4">
      <c r="A1268">
        <v>1261</v>
      </c>
      <c r="B1268" t="str">
        <f>VLOOKUP(A1268,SOURCE!C:Q,12,0)</f>
        <v>ITM_WEIBLM1</v>
      </c>
      <c r="D1268" s="14" t="str">
        <f>IF(A1268&lt;0,VLOOKUP(A1268,lookups!A$1:B$25,2,0),
IF(OR(ISBLANK(A1268),ISNA(B1268)),
"",
"#define "&amp;
VLOOKUP(A1268,SOURCE!C:Q,12,0)&amp;IF(SOURCE!$X$2-LEN(VLOOKUP(A1268,SOURCE!C:Q,12,0))&gt;=0,REPT(" ",SOURCE!$X$2-LEN(VLOOKUP(A1268,SOURCE!C:Q,12,0))),"")&amp;
TEXT(A1268,"???0")&amp;IF(VLOOKUP(A1268,SOURCE!C:Q,13,0)="","","   "&amp;VLOOKUP(A1268,SOURCE!C:Q,13,0)
)))</f>
        <v>#define ITM_WEIBLM1                   1261</v>
      </c>
    </row>
    <row r="1269" spans="1:4">
      <c r="A1269">
        <v>1262</v>
      </c>
      <c r="B1269" t="str">
        <f>VLOOKUP(A1269,SOURCE!C:Q,12,0)</f>
        <v>MNU_CHI2</v>
      </c>
      <c r="D1269" s="14" t="str">
        <f>IF(A1269&lt;0,VLOOKUP(A1269,lookups!A$1:B$25,2,0),
IF(OR(ISBLANK(A1269),ISNA(B1269)),
"",
"#define "&amp;
VLOOKUP(A1269,SOURCE!C:Q,12,0)&amp;IF(SOURCE!$X$2-LEN(VLOOKUP(A1269,SOURCE!C:Q,12,0))&gt;=0,REPT(" ",SOURCE!$X$2-LEN(VLOOKUP(A1269,SOURCE!C:Q,12,0))),"")&amp;
TEXT(A1269,"???0")&amp;IF(VLOOKUP(A1269,SOURCE!C:Q,13,0)="","","   "&amp;VLOOKUP(A1269,SOURCE!C:Q,13,0)
)))</f>
        <v>#define MNU_CHI2                      1262</v>
      </c>
    </row>
    <row r="1270" spans="1:4">
      <c r="A1270">
        <v>1263</v>
      </c>
      <c r="B1270" t="str">
        <f>VLOOKUP(A1270,SOURCE!C:Q,12,0)</f>
        <v>ITM_chi2Px</v>
      </c>
      <c r="D1270" s="14" t="str">
        <f>IF(A1270&lt;0,VLOOKUP(A1270,lookups!A$1:B$25,2,0),
IF(OR(ISBLANK(A1270),ISNA(B1270)),
"",
"#define "&amp;
VLOOKUP(A1270,SOURCE!C:Q,12,0)&amp;IF(SOURCE!$X$2-LEN(VLOOKUP(A1270,SOURCE!C:Q,12,0))&gt;=0,REPT(" ",SOURCE!$X$2-LEN(VLOOKUP(A1270,SOURCE!C:Q,12,0))),"")&amp;
TEXT(A1270,"???0")&amp;IF(VLOOKUP(A1270,SOURCE!C:Q,13,0)="","","   "&amp;VLOOKUP(A1270,SOURCE!C:Q,13,0)
)))</f>
        <v>#define ITM_chi2Px                    1263</v>
      </c>
    </row>
    <row r="1271" spans="1:4">
      <c r="A1271">
        <v>1264</v>
      </c>
      <c r="B1271" t="str">
        <f>VLOOKUP(A1271,SOURCE!C:Q,12,0)</f>
        <v>ITM_chi2x</v>
      </c>
      <c r="D1271" s="14" t="str">
        <f>IF(A1271&lt;0,VLOOKUP(A1271,lookups!A$1:B$25,2,0),
IF(OR(ISBLANK(A1271),ISNA(B1271)),
"",
"#define "&amp;
VLOOKUP(A1271,SOURCE!C:Q,12,0)&amp;IF(SOURCE!$X$2-LEN(VLOOKUP(A1271,SOURCE!C:Q,12,0))&gt;=0,REPT(" ",SOURCE!$X$2-LEN(VLOOKUP(A1271,SOURCE!C:Q,12,0))),"")&amp;
TEXT(A1271,"???0")&amp;IF(VLOOKUP(A1271,SOURCE!C:Q,13,0)="","","   "&amp;VLOOKUP(A1271,SOURCE!C:Q,13,0)
)))</f>
        <v>#define ITM_chi2x                     1264</v>
      </c>
    </row>
    <row r="1272" spans="1:4">
      <c r="A1272">
        <v>1265</v>
      </c>
      <c r="B1272" t="str">
        <f>VLOOKUP(A1272,SOURCE!C:Q,12,0)</f>
        <v>ITM_chi2ux</v>
      </c>
      <c r="D1272" s="14" t="str">
        <f>IF(A1272&lt;0,VLOOKUP(A1272,lookups!A$1:B$25,2,0),
IF(OR(ISBLANK(A1272),ISNA(B1272)),
"",
"#define "&amp;
VLOOKUP(A1272,SOURCE!C:Q,12,0)&amp;IF(SOURCE!$X$2-LEN(VLOOKUP(A1272,SOURCE!C:Q,12,0))&gt;=0,REPT(" ",SOURCE!$X$2-LEN(VLOOKUP(A1272,SOURCE!C:Q,12,0))),"")&amp;
TEXT(A1272,"???0")&amp;IF(VLOOKUP(A1272,SOURCE!C:Q,13,0)="","","   "&amp;VLOOKUP(A1272,SOURCE!C:Q,13,0)
)))</f>
        <v>#define ITM_chi2ux                    1265</v>
      </c>
    </row>
    <row r="1273" spans="1:4">
      <c r="A1273">
        <v>1266</v>
      </c>
      <c r="B1273" t="str">
        <f>VLOOKUP(A1273,SOURCE!C:Q,12,0)</f>
        <v>ITM_chi2M1</v>
      </c>
      <c r="D1273" s="14" t="str">
        <f>IF(A1273&lt;0,VLOOKUP(A1273,lookups!A$1:B$25,2,0),
IF(OR(ISBLANK(A1273),ISNA(B1273)),
"",
"#define "&amp;
VLOOKUP(A1273,SOURCE!C:Q,12,0)&amp;IF(SOURCE!$X$2-LEN(VLOOKUP(A1273,SOURCE!C:Q,12,0))&gt;=0,REPT(" ",SOURCE!$X$2-LEN(VLOOKUP(A1273,SOURCE!C:Q,12,0))),"")&amp;
TEXT(A1273,"???0")&amp;IF(VLOOKUP(A1273,SOURCE!C:Q,13,0)="","","   "&amp;VLOOKUP(A1273,SOURCE!C:Q,13,0)
)))</f>
        <v>#define ITM_chi2M1                    1266</v>
      </c>
    </row>
    <row r="1274" spans="1:4">
      <c r="A1274">
        <v>1267</v>
      </c>
      <c r="B1274" t="e">
        <f>VLOOKUP(A1274,SOURCE!C:Q,12,0)</f>
        <v>#N/A</v>
      </c>
      <c r="D1274" s="14" t="str">
        <f>IF(A1274&lt;0,VLOOKUP(A1274,lookups!A$1:B$25,2,0),
IF(OR(ISBLANK(A1274),ISNA(B1274)),
"",
"#define "&amp;
VLOOKUP(A1274,SOURCE!C:Q,12,0)&amp;IF(SOURCE!$X$2-LEN(VLOOKUP(A1274,SOURCE!C:Q,12,0))&gt;=0,REPT(" ",SOURCE!$X$2-LEN(VLOOKUP(A1274,SOURCE!C:Q,12,0))),"")&amp;
TEXT(A1274,"???0")&amp;IF(VLOOKUP(A1274,SOURCE!C:Q,13,0)="","","   "&amp;VLOOKUP(A1274,SOURCE!C:Q,13,0)
)))</f>
        <v/>
      </c>
    </row>
    <row r="1275" spans="1:4">
      <c r="A1275">
        <v>1268</v>
      </c>
      <c r="B1275" t="e">
        <f>VLOOKUP(A1275,SOURCE!C:Q,12,0)</f>
        <v>#N/A</v>
      </c>
      <c r="D1275" s="14" t="str">
        <f>IF(A1275&lt;0,VLOOKUP(A1275,lookups!A$1:B$25,2,0),
IF(OR(ISBLANK(A1275),ISNA(B1275)),
"",
"#define "&amp;
VLOOKUP(A1275,SOURCE!C:Q,12,0)&amp;IF(SOURCE!$X$2-LEN(VLOOKUP(A1275,SOURCE!C:Q,12,0))&gt;=0,REPT(" ",SOURCE!$X$2-LEN(VLOOKUP(A1275,SOURCE!C:Q,12,0))),"")&amp;
TEXT(A1275,"???0")&amp;IF(VLOOKUP(A1275,SOURCE!C:Q,13,0)="","","   "&amp;VLOOKUP(A1275,SOURCE!C:Q,13,0)
)))</f>
        <v/>
      </c>
    </row>
    <row r="1276" spans="1:4">
      <c r="A1276">
        <v>1269</v>
      </c>
      <c r="B1276" t="e">
        <f>VLOOKUP(A1276,SOURCE!C:Q,12,0)</f>
        <v>#N/A</v>
      </c>
      <c r="D1276" s="14" t="str">
        <f>IF(A1276&lt;0,VLOOKUP(A1276,lookups!A$1:B$25,2,0),
IF(OR(ISBLANK(A1276),ISNA(B1276)),
"",
"#define "&amp;
VLOOKUP(A1276,SOURCE!C:Q,12,0)&amp;IF(SOURCE!$X$2-LEN(VLOOKUP(A1276,SOURCE!C:Q,12,0))&gt;=0,REPT(" ",SOURCE!$X$2-LEN(VLOOKUP(A1276,SOURCE!C:Q,12,0))),"")&amp;
TEXT(A1276,"???0")&amp;IF(VLOOKUP(A1276,SOURCE!C:Q,13,0)="","","   "&amp;VLOOKUP(A1276,SOURCE!C:Q,13,0)
)))</f>
        <v/>
      </c>
    </row>
    <row r="1277" spans="1:4">
      <c r="A1277">
        <v>1270</v>
      </c>
      <c r="B1277" t="e">
        <f>VLOOKUP(A1277,SOURCE!C:Q,12,0)</f>
        <v>#N/A</v>
      </c>
      <c r="D1277" s="14" t="str">
        <f>IF(A1277&lt;0,VLOOKUP(A1277,lookups!A$1:B$25,2,0),
IF(OR(ISBLANK(A1277),ISNA(B1277)),
"",
"#define "&amp;
VLOOKUP(A1277,SOURCE!C:Q,12,0)&amp;IF(SOURCE!$X$2-LEN(VLOOKUP(A1277,SOURCE!C:Q,12,0))&gt;=0,REPT(" ",SOURCE!$X$2-LEN(VLOOKUP(A1277,SOURCE!C:Q,12,0))),"")&amp;
TEXT(A1277,"???0")&amp;IF(VLOOKUP(A1277,SOURCE!C:Q,13,0)="","","   "&amp;VLOOKUP(A1277,SOURCE!C:Q,13,0)
)))</f>
        <v/>
      </c>
    </row>
    <row r="1278" spans="1:4">
      <c r="A1278">
        <v>1271</v>
      </c>
      <c r="B1278" t="e">
        <f>VLOOKUP(A1278,SOURCE!C:Q,12,0)</f>
        <v>#N/A</v>
      </c>
      <c r="D1278" s="14" t="str">
        <f>IF(A1278&lt;0,VLOOKUP(A1278,lookups!A$1:B$25,2,0),
IF(OR(ISBLANK(A1278),ISNA(B1278)),
"",
"#define "&amp;
VLOOKUP(A1278,SOURCE!C:Q,12,0)&amp;IF(SOURCE!$X$2-LEN(VLOOKUP(A1278,SOURCE!C:Q,12,0))&gt;=0,REPT(" ",SOURCE!$X$2-LEN(VLOOKUP(A1278,SOURCE!C:Q,12,0))),"")&amp;
TEXT(A1278,"???0")&amp;IF(VLOOKUP(A1278,SOURCE!C:Q,13,0)="","","   "&amp;VLOOKUP(A1278,SOURCE!C:Q,13,0)
)))</f>
        <v/>
      </c>
    </row>
    <row r="1279" spans="1:4">
      <c r="B1279" t="str">
        <f>VLOOKUP(A1279,SOURCE!C:Q,12,0)</f>
        <v>ITM_NULL</v>
      </c>
      <c r="D1279" s="14" t="str">
        <f>IF(A1279&lt;0,VLOOKUP(A1279,lookups!A$1:B$25,2,0),
IF(OR(ISBLANK(A1279),ISNA(B1279)),
"",
"#define "&amp;
VLOOKUP(A1279,SOURCE!C:Q,12,0)&amp;IF(SOURCE!$X$2-LEN(VLOOKUP(A1279,SOURCE!C:Q,12,0))&gt;=0,REPT(" ",SOURCE!$X$2-LEN(VLOOKUP(A1279,SOURCE!C:Q,12,0))),"")&amp;
TEXT(A1279,"???0")&amp;IF(VLOOKUP(A1279,SOURCE!C:Q,13,0)="","","   "&amp;VLOOKUP(A1279,SOURCE!C:Q,13,0)
)))</f>
        <v/>
      </c>
    </row>
    <row r="1280" spans="1:4">
      <c r="A1280">
        <v>1272</v>
      </c>
      <c r="B1280" t="e">
        <f>VLOOKUP(A1280,SOURCE!C:Q,12,0)</f>
        <v>#N/A</v>
      </c>
      <c r="D1280" s="14" t="str">
        <f>IF(A1280&lt;0,VLOOKUP(A1280,lookups!A$1:B$25,2,0),
IF(OR(ISBLANK(A1280),ISNA(B1280)),
"",
"#define "&amp;
VLOOKUP(A1280,SOURCE!C:Q,12,0)&amp;IF(SOURCE!$X$2-LEN(VLOOKUP(A1280,SOURCE!C:Q,12,0))&gt;=0,REPT(" ",SOURCE!$X$2-LEN(VLOOKUP(A1280,SOURCE!C:Q,12,0))),"")&amp;
TEXT(A1280,"???0")&amp;IF(VLOOKUP(A1280,SOURCE!C:Q,13,0)="","","   "&amp;VLOOKUP(A1280,SOURCE!C:Q,13,0)
)))</f>
        <v/>
      </c>
    </row>
    <row r="1281" spans="1:4">
      <c r="A1281">
        <v>1273</v>
      </c>
      <c r="B1281" t="e">
        <f>VLOOKUP(A1281,SOURCE!C:Q,12,0)</f>
        <v>#N/A</v>
      </c>
      <c r="D1281" s="14" t="str">
        <f>IF(A1281&lt;0,VLOOKUP(A1281,lookups!A$1:B$25,2,0),
IF(OR(ISBLANK(A1281),ISNA(B1281)),
"",
"#define "&amp;
VLOOKUP(A1281,SOURCE!C:Q,12,0)&amp;IF(SOURCE!$X$2-LEN(VLOOKUP(A1281,SOURCE!C:Q,12,0))&gt;=0,REPT(" ",SOURCE!$X$2-LEN(VLOOKUP(A1281,SOURCE!C:Q,12,0))),"")&amp;
TEXT(A1281,"???0")&amp;IF(VLOOKUP(A1281,SOURCE!C:Q,13,0)="","","   "&amp;VLOOKUP(A1281,SOURCE!C:Q,13,0)
)))</f>
        <v/>
      </c>
    </row>
    <row r="1282" spans="1:4">
      <c r="A1282">
        <v>1274</v>
      </c>
      <c r="B1282" t="e">
        <f>VLOOKUP(A1282,SOURCE!C:Q,12,0)</f>
        <v>#N/A</v>
      </c>
      <c r="D1282" s="14" t="str">
        <f>IF(A1282&lt;0,VLOOKUP(A1282,lookups!A$1:B$25,2,0),
IF(OR(ISBLANK(A1282),ISNA(B1282)),
"",
"#define "&amp;
VLOOKUP(A1282,SOURCE!C:Q,12,0)&amp;IF(SOURCE!$X$2-LEN(VLOOKUP(A1282,SOURCE!C:Q,12,0))&gt;=0,REPT(" ",SOURCE!$X$2-LEN(VLOOKUP(A1282,SOURCE!C:Q,12,0))),"")&amp;
TEXT(A1282,"???0")&amp;IF(VLOOKUP(A1282,SOURCE!C:Q,13,0)="","","   "&amp;VLOOKUP(A1282,SOURCE!C:Q,13,0)
)))</f>
        <v/>
      </c>
    </row>
    <row r="1283" spans="1:4">
      <c r="A1283">
        <v>1275</v>
      </c>
      <c r="B1283" t="e">
        <f>VLOOKUP(A1283,SOURCE!C:Q,12,0)</f>
        <v>#N/A</v>
      </c>
      <c r="D1283" s="14" t="str">
        <f>IF(A1283&lt;0,VLOOKUP(A1283,lookups!A$1:B$25,2,0),
IF(OR(ISBLANK(A1283),ISNA(B1283)),
"",
"#define "&amp;
VLOOKUP(A1283,SOURCE!C:Q,12,0)&amp;IF(SOURCE!$X$2-LEN(VLOOKUP(A1283,SOURCE!C:Q,12,0))&gt;=0,REPT(" ",SOURCE!$X$2-LEN(VLOOKUP(A1283,SOURCE!C:Q,12,0))),"")&amp;
TEXT(A1283,"???0")&amp;IF(VLOOKUP(A1283,SOURCE!C:Q,13,0)="","","   "&amp;VLOOKUP(A1283,SOURCE!C:Q,13,0)
)))</f>
        <v/>
      </c>
    </row>
    <row r="1284" spans="1:4">
      <c r="A1284">
        <v>1276</v>
      </c>
      <c r="B1284" t="e">
        <f>VLOOKUP(A1284,SOURCE!C:Q,12,0)</f>
        <v>#N/A</v>
      </c>
      <c r="D1284" s="14" t="str">
        <f>IF(A1284&lt;0,VLOOKUP(A1284,lookups!A$1:B$25,2,0),
IF(OR(ISBLANK(A1284),ISNA(B1284)),
"",
"#define "&amp;
VLOOKUP(A1284,SOURCE!C:Q,12,0)&amp;IF(SOURCE!$X$2-LEN(VLOOKUP(A1284,SOURCE!C:Q,12,0))&gt;=0,REPT(" ",SOURCE!$X$2-LEN(VLOOKUP(A1284,SOURCE!C:Q,12,0))),"")&amp;
TEXT(A1284,"???0")&amp;IF(VLOOKUP(A1284,SOURCE!C:Q,13,0)="","","   "&amp;VLOOKUP(A1284,SOURCE!C:Q,13,0)
)))</f>
        <v/>
      </c>
    </row>
    <row r="1285" spans="1:4">
      <c r="A1285">
        <v>1277</v>
      </c>
      <c r="B1285" t="e">
        <f>VLOOKUP(A1285,SOURCE!C:Q,12,0)</f>
        <v>#N/A</v>
      </c>
      <c r="D1285" s="14" t="str">
        <f>IF(A1285&lt;0,VLOOKUP(A1285,lookups!A$1:B$25,2,0),
IF(OR(ISBLANK(A1285),ISNA(B1285)),
"",
"#define "&amp;
VLOOKUP(A1285,SOURCE!C:Q,12,0)&amp;IF(SOURCE!$X$2-LEN(VLOOKUP(A1285,SOURCE!C:Q,12,0))&gt;=0,REPT(" ",SOURCE!$X$2-LEN(VLOOKUP(A1285,SOURCE!C:Q,12,0))),"")&amp;
TEXT(A1285,"???0")&amp;IF(VLOOKUP(A1285,SOURCE!C:Q,13,0)="","","   "&amp;VLOOKUP(A1285,SOURCE!C:Q,13,0)
)))</f>
        <v/>
      </c>
    </row>
    <row r="1286" spans="1:4">
      <c r="A1286">
        <v>1278</v>
      </c>
      <c r="B1286" t="e">
        <f>VLOOKUP(A1286,SOURCE!C:Q,12,0)</f>
        <v>#N/A</v>
      </c>
      <c r="D1286" s="14" t="str">
        <f>IF(A1286&lt;0,VLOOKUP(A1286,lookups!A$1:B$25,2,0),
IF(OR(ISBLANK(A1286),ISNA(B1286)),
"",
"#define "&amp;
VLOOKUP(A1286,SOURCE!C:Q,12,0)&amp;IF(SOURCE!$X$2-LEN(VLOOKUP(A1286,SOURCE!C:Q,12,0))&gt;=0,REPT(" ",SOURCE!$X$2-LEN(VLOOKUP(A1286,SOURCE!C:Q,12,0))),"")&amp;
TEXT(A1286,"???0")&amp;IF(VLOOKUP(A1286,SOURCE!C:Q,13,0)="","","   "&amp;VLOOKUP(A1286,SOURCE!C:Q,13,0)
)))</f>
        <v/>
      </c>
    </row>
    <row r="1287" spans="1:4">
      <c r="A1287">
        <v>1279</v>
      </c>
      <c r="B1287" t="e">
        <f>VLOOKUP(A1287,SOURCE!C:Q,12,0)</f>
        <v>#N/A</v>
      </c>
      <c r="D1287" s="14" t="str">
        <f>IF(A1287&lt;0,VLOOKUP(A1287,lookups!A$1:B$25,2,0),
IF(OR(ISBLANK(A1287),ISNA(B1287)),
"",
"#define "&amp;
VLOOKUP(A1287,SOURCE!C:Q,12,0)&amp;IF(SOURCE!$X$2-LEN(VLOOKUP(A1287,SOURCE!C:Q,12,0))&gt;=0,REPT(" ",SOURCE!$X$2-LEN(VLOOKUP(A1287,SOURCE!C:Q,12,0))),"")&amp;
TEXT(A1287,"???0")&amp;IF(VLOOKUP(A1287,SOURCE!C:Q,13,0)="","","   "&amp;VLOOKUP(A1287,SOURCE!C:Q,13,0)
)))</f>
        <v/>
      </c>
    </row>
    <row r="1288" spans="1:4">
      <c r="A1288">
        <v>1280</v>
      </c>
      <c r="B1288" t="e">
        <f>VLOOKUP(A1288,SOURCE!C:Q,12,0)</f>
        <v>#N/A</v>
      </c>
      <c r="D1288" s="14" t="str">
        <f>IF(A1288&lt;0,VLOOKUP(A1288,lookups!A$1:B$25,2,0),
IF(OR(ISBLANK(A1288),ISNA(B1288)),
"",
"#define "&amp;
VLOOKUP(A1288,SOURCE!C:Q,12,0)&amp;IF(SOURCE!$X$2-LEN(VLOOKUP(A1288,SOURCE!C:Q,12,0))&gt;=0,REPT(" ",SOURCE!$X$2-LEN(VLOOKUP(A1288,SOURCE!C:Q,12,0))),"")&amp;
TEXT(A1288,"???0")&amp;IF(VLOOKUP(A1288,SOURCE!C:Q,13,0)="","","   "&amp;VLOOKUP(A1288,SOURCE!C:Q,13,0)
)))</f>
        <v/>
      </c>
    </row>
    <row r="1289" spans="1:4">
      <c r="A1289">
        <v>1281</v>
      </c>
      <c r="B1289" t="e">
        <f>VLOOKUP(A1289,SOURCE!C:Q,12,0)</f>
        <v>#N/A</v>
      </c>
      <c r="D1289" s="14" t="str">
        <f>IF(A1289&lt;0,VLOOKUP(A1289,lookups!A$1:B$25,2,0),
IF(OR(ISBLANK(A1289),ISNA(B1289)),
"",
"#define "&amp;
VLOOKUP(A1289,SOURCE!C:Q,12,0)&amp;IF(SOURCE!$X$2-LEN(VLOOKUP(A1289,SOURCE!C:Q,12,0))&gt;=0,REPT(" ",SOURCE!$X$2-LEN(VLOOKUP(A1289,SOURCE!C:Q,12,0))),"")&amp;
TEXT(A1289,"???0")&amp;IF(VLOOKUP(A1289,SOURCE!C:Q,13,0)="","","   "&amp;VLOOKUP(A1289,SOURCE!C:Q,13,0)
)))</f>
        <v/>
      </c>
    </row>
    <row r="1290" spans="1:4">
      <c r="A1290">
        <v>1282</v>
      </c>
      <c r="B1290" t="e">
        <f>VLOOKUP(A1290,SOURCE!C:Q,12,0)</f>
        <v>#N/A</v>
      </c>
      <c r="D1290" s="14" t="str">
        <f>IF(A1290&lt;0,VLOOKUP(A1290,lookups!A$1:B$25,2,0),
IF(OR(ISBLANK(A1290),ISNA(B1290)),
"",
"#define "&amp;
VLOOKUP(A1290,SOURCE!C:Q,12,0)&amp;IF(SOURCE!$X$2-LEN(VLOOKUP(A1290,SOURCE!C:Q,12,0))&gt;=0,REPT(" ",SOURCE!$X$2-LEN(VLOOKUP(A1290,SOURCE!C:Q,12,0))),"")&amp;
TEXT(A1290,"???0")&amp;IF(VLOOKUP(A1290,SOURCE!C:Q,13,0)="","","   "&amp;VLOOKUP(A1290,SOURCE!C:Q,13,0)
)))</f>
        <v/>
      </c>
    </row>
    <row r="1291" spans="1:4">
      <c r="A1291">
        <v>1283</v>
      </c>
      <c r="B1291" t="e">
        <f>VLOOKUP(A1291,SOURCE!C:Q,12,0)</f>
        <v>#N/A</v>
      </c>
      <c r="D1291" s="14" t="str">
        <f>IF(A1291&lt;0,VLOOKUP(A1291,lookups!A$1:B$25,2,0),
IF(OR(ISBLANK(A1291),ISNA(B1291)),
"",
"#define "&amp;
VLOOKUP(A1291,SOURCE!C:Q,12,0)&amp;IF(SOURCE!$X$2-LEN(VLOOKUP(A1291,SOURCE!C:Q,12,0))&gt;=0,REPT(" ",SOURCE!$X$2-LEN(VLOOKUP(A1291,SOURCE!C:Q,12,0))),"")&amp;
TEXT(A1291,"???0")&amp;IF(VLOOKUP(A1291,SOURCE!C:Q,13,0)="","","   "&amp;VLOOKUP(A1291,SOURCE!C:Q,13,0)
)))</f>
        <v/>
      </c>
    </row>
    <row r="1292" spans="1:4">
      <c r="A1292">
        <v>1284</v>
      </c>
      <c r="B1292" t="e">
        <f>VLOOKUP(A1292,SOURCE!C:Q,12,0)</f>
        <v>#N/A</v>
      </c>
      <c r="D1292" s="14" t="str">
        <f>IF(A1292&lt;0,VLOOKUP(A1292,lookups!A$1:B$25,2,0),
IF(OR(ISBLANK(A1292),ISNA(B1292)),
"",
"#define "&amp;
VLOOKUP(A1292,SOURCE!C:Q,12,0)&amp;IF(SOURCE!$X$2-LEN(VLOOKUP(A1292,SOURCE!C:Q,12,0))&gt;=0,REPT(" ",SOURCE!$X$2-LEN(VLOOKUP(A1292,SOURCE!C:Q,12,0))),"")&amp;
TEXT(A1292,"???0")&amp;IF(VLOOKUP(A1292,SOURCE!C:Q,13,0)="","","   "&amp;VLOOKUP(A1292,SOURCE!C:Q,13,0)
)))</f>
        <v/>
      </c>
    </row>
    <row r="1293" spans="1:4">
      <c r="A1293">
        <v>1285</v>
      </c>
      <c r="B1293" t="e">
        <f>VLOOKUP(A1293,SOURCE!C:Q,12,0)</f>
        <v>#N/A</v>
      </c>
      <c r="D1293" s="14" t="str">
        <f>IF(A1293&lt;0,VLOOKUP(A1293,lookups!A$1:B$25,2,0),
IF(OR(ISBLANK(A1293),ISNA(B1293)),
"",
"#define "&amp;
VLOOKUP(A1293,SOURCE!C:Q,12,0)&amp;IF(SOURCE!$X$2-LEN(VLOOKUP(A1293,SOURCE!C:Q,12,0))&gt;=0,REPT(" ",SOURCE!$X$2-LEN(VLOOKUP(A1293,SOURCE!C:Q,12,0))),"")&amp;
TEXT(A1293,"???0")&amp;IF(VLOOKUP(A1293,SOURCE!C:Q,13,0)="","","   "&amp;VLOOKUP(A1293,SOURCE!C:Q,13,0)
)))</f>
        <v/>
      </c>
    </row>
    <row r="1294" spans="1:4">
      <c r="A1294">
        <v>1286</v>
      </c>
      <c r="B1294" t="e">
        <f>VLOOKUP(A1294,SOURCE!C:Q,12,0)</f>
        <v>#N/A</v>
      </c>
      <c r="D1294" s="14" t="str">
        <f>IF(A1294&lt;0,VLOOKUP(A1294,lookups!A$1:B$25,2,0),
IF(OR(ISBLANK(A1294),ISNA(B1294)),
"",
"#define "&amp;
VLOOKUP(A1294,SOURCE!C:Q,12,0)&amp;IF(SOURCE!$X$2-LEN(VLOOKUP(A1294,SOURCE!C:Q,12,0))&gt;=0,REPT(" ",SOURCE!$X$2-LEN(VLOOKUP(A1294,SOURCE!C:Q,12,0))),"")&amp;
TEXT(A1294,"???0")&amp;IF(VLOOKUP(A1294,SOURCE!C:Q,13,0)="","","   "&amp;VLOOKUP(A1294,SOURCE!C:Q,13,0)
)))</f>
        <v/>
      </c>
    </row>
    <row r="1295" spans="1:4">
      <c r="A1295">
        <v>1287</v>
      </c>
      <c r="B1295" t="str">
        <f>VLOOKUP(A1295,SOURCE!C:Q,12,0)</f>
        <v>ITM_BESTF</v>
      </c>
      <c r="D1295" s="14" t="str">
        <f>IF(A1295&lt;0,VLOOKUP(A1295,lookups!A$1:B$25,2,0),
IF(OR(ISBLANK(A1295),ISNA(B1295)),
"",
"#define "&amp;
VLOOKUP(A1295,SOURCE!C:Q,12,0)&amp;IF(SOURCE!$X$2-LEN(VLOOKUP(A1295,SOURCE!C:Q,12,0))&gt;=0,REPT(" ",SOURCE!$X$2-LEN(VLOOKUP(A1295,SOURCE!C:Q,12,0))),"")&amp;
TEXT(A1295,"???0")&amp;IF(VLOOKUP(A1295,SOURCE!C:Q,13,0)="","","   "&amp;VLOOKUP(A1295,SOURCE!C:Q,13,0)
)))</f>
        <v>#define ITM_BESTF                     1287</v>
      </c>
    </row>
    <row r="1296" spans="1:4">
      <c r="A1296">
        <v>1288</v>
      </c>
      <c r="B1296" t="str">
        <f>VLOOKUP(A1296,SOURCE!C:Q,12,0)</f>
        <v>ITM_EXPF</v>
      </c>
      <c r="D1296" s="14" t="str">
        <f>IF(A1296&lt;0,VLOOKUP(A1296,lookups!A$1:B$25,2,0),
IF(OR(ISBLANK(A1296),ISNA(B1296)),
"",
"#define "&amp;
VLOOKUP(A1296,SOURCE!C:Q,12,0)&amp;IF(SOURCE!$X$2-LEN(VLOOKUP(A1296,SOURCE!C:Q,12,0))&gt;=0,REPT(" ",SOURCE!$X$2-LEN(VLOOKUP(A1296,SOURCE!C:Q,12,0))),"")&amp;
TEXT(A1296,"???0")&amp;IF(VLOOKUP(A1296,SOURCE!C:Q,13,0)="","","   "&amp;VLOOKUP(A1296,SOURCE!C:Q,13,0)
)))</f>
        <v>#define ITM_EXPF                      1288</v>
      </c>
    </row>
    <row r="1297" spans="1:4">
      <c r="A1297">
        <v>1289</v>
      </c>
      <c r="B1297" t="str">
        <f>VLOOKUP(A1297,SOURCE!C:Q,12,0)</f>
        <v>ITM_LINF</v>
      </c>
      <c r="D1297" s="14" t="str">
        <f>IF(A1297&lt;0,VLOOKUP(A1297,lookups!A$1:B$25,2,0),
IF(OR(ISBLANK(A1297),ISNA(B1297)),
"",
"#define "&amp;
VLOOKUP(A1297,SOURCE!C:Q,12,0)&amp;IF(SOURCE!$X$2-LEN(VLOOKUP(A1297,SOURCE!C:Q,12,0))&gt;=0,REPT(" ",SOURCE!$X$2-LEN(VLOOKUP(A1297,SOURCE!C:Q,12,0))),"")&amp;
TEXT(A1297,"???0")&amp;IF(VLOOKUP(A1297,SOURCE!C:Q,13,0)="","","   "&amp;VLOOKUP(A1297,SOURCE!C:Q,13,0)
)))</f>
        <v>#define ITM_LINF                      1289</v>
      </c>
    </row>
    <row r="1298" spans="1:4">
      <c r="A1298">
        <v>1290</v>
      </c>
      <c r="B1298" t="str">
        <f>VLOOKUP(A1298,SOURCE!C:Q,12,0)</f>
        <v>ITM_LOGF</v>
      </c>
      <c r="D1298" s="14" t="str">
        <f>IF(A1298&lt;0,VLOOKUP(A1298,lookups!A$1:B$25,2,0),
IF(OR(ISBLANK(A1298),ISNA(B1298)),
"",
"#define "&amp;
VLOOKUP(A1298,SOURCE!C:Q,12,0)&amp;IF(SOURCE!$X$2-LEN(VLOOKUP(A1298,SOURCE!C:Q,12,0))&gt;=0,REPT(" ",SOURCE!$X$2-LEN(VLOOKUP(A1298,SOURCE!C:Q,12,0))),"")&amp;
TEXT(A1298,"???0")&amp;IF(VLOOKUP(A1298,SOURCE!C:Q,13,0)="","","   "&amp;VLOOKUP(A1298,SOURCE!C:Q,13,0)
)))</f>
        <v>#define ITM_LOGF                      1290</v>
      </c>
    </row>
    <row r="1299" spans="1:4">
      <c r="A1299">
        <v>1291</v>
      </c>
      <c r="B1299" t="str">
        <f>VLOOKUP(A1299,SOURCE!C:Q,12,0)</f>
        <v>ITM_ORTHOF</v>
      </c>
      <c r="D1299" s="14" t="str">
        <f>IF(A1299&lt;0,VLOOKUP(A1299,lookups!A$1:B$25,2,0),
IF(OR(ISBLANK(A1299),ISNA(B1299)),
"",
"#define "&amp;
VLOOKUP(A1299,SOURCE!C:Q,12,0)&amp;IF(SOURCE!$X$2-LEN(VLOOKUP(A1299,SOURCE!C:Q,12,0))&gt;=0,REPT(" ",SOURCE!$X$2-LEN(VLOOKUP(A1299,SOURCE!C:Q,12,0))),"")&amp;
TEXT(A1299,"???0")&amp;IF(VLOOKUP(A1299,SOURCE!C:Q,13,0)="","","   "&amp;VLOOKUP(A1299,SOURCE!C:Q,13,0)
)))</f>
        <v>#define ITM_ORTHOF                    1291</v>
      </c>
    </row>
    <row r="1300" spans="1:4">
      <c r="A1300">
        <v>1292</v>
      </c>
      <c r="B1300" t="str">
        <f>VLOOKUP(A1300,SOURCE!C:Q,12,0)</f>
        <v>ITM_POWERF</v>
      </c>
      <c r="D1300" s="14" t="str">
        <f>IF(A1300&lt;0,VLOOKUP(A1300,lookups!A$1:B$25,2,0),
IF(OR(ISBLANK(A1300),ISNA(B1300)),
"",
"#define "&amp;
VLOOKUP(A1300,SOURCE!C:Q,12,0)&amp;IF(SOURCE!$X$2-LEN(VLOOKUP(A1300,SOURCE!C:Q,12,0))&gt;=0,REPT(" ",SOURCE!$X$2-LEN(VLOOKUP(A1300,SOURCE!C:Q,12,0))),"")&amp;
TEXT(A1300,"???0")&amp;IF(VLOOKUP(A1300,SOURCE!C:Q,13,0)="","","   "&amp;VLOOKUP(A1300,SOURCE!C:Q,13,0)
)))</f>
        <v>#define ITM_POWERF                    1292</v>
      </c>
    </row>
    <row r="1301" spans="1:4">
      <c r="A1301">
        <v>1293</v>
      </c>
      <c r="B1301" t="str">
        <f>VLOOKUP(A1301,SOURCE!C:Q,12,0)</f>
        <v>ITM_GAUSSF</v>
      </c>
      <c r="D1301" s="14" t="str">
        <f>IF(A1301&lt;0,VLOOKUP(A1301,lookups!A$1:B$25,2,0),
IF(OR(ISBLANK(A1301),ISNA(B1301)),
"",
"#define "&amp;
VLOOKUP(A1301,SOURCE!C:Q,12,0)&amp;IF(SOURCE!$X$2-LEN(VLOOKUP(A1301,SOURCE!C:Q,12,0))&gt;=0,REPT(" ",SOURCE!$X$2-LEN(VLOOKUP(A1301,SOURCE!C:Q,12,0))),"")&amp;
TEXT(A1301,"???0")&amp;IF(VLOOKUP(A1301,SOURCE!C:Q,13,0)="","","   "&amp;VLOOKUP(A1301,SOURCE!C:Q,13,0)
)))</f>
        <v>#define ITM_GAUSSF                    1293</v>
      </c>
    </row>
    <row r="1302" spans="1:4">
      <c r="A1302">
        <v>1294</v>
      </c>
      <c r="B1302" t="str">
        <f>VLOOKUP(A1302,SOURCE!C:Q,12,0)</f>
        <v>ITM_CAUCHF</v>
      </c>
      <c r="D1302" s="14" t="str">
        <f>IF(A1302&lt;0,VLOOKUP(A1302,lookups!A$1:B$25,2,0),
IF(OR(ISBLANK(A1302),ISNA(B1302)),
"",
"#define "&amp;
VLOOKUP(A1302,SOURCE!C:Q,12,0)&amp;IF(SOURCE!$X$2-LEN(VLOOKUP(A1302,SOURCE!C:Q,12,0))&gt;=0,REPT(" ",SOURCE!$X$2-LEN(VLOOKUP(A1302,SOURCE!C:Q,12,0))),"")&amp;
TEXT(A1302,"???0")&amp;IF(VLOOKUP(A1302,SOURCE!C:Q,13,0)="","","   "&amp;VLOOKUP(A1302,SOURCE!C:Q,13,0)
)))</f>
        <v>#define ITM_CAUCHF                    1294</v>
      </c>
    </row>
    <row r="1303" spans="1:4">
      <c r="B1303" t="str">
        <f>VLOOKUP(A1303,SOURCE!C:Q,12,0)</f>
        <v>ITM_NULL</v>
      </c>
      <c r="D1303" s="14" t="str">
        <f>IF(A1303&lt;0,VLOOKUP(A1303,lookups!A$1:B$25,2,0),
IF(OR(ISBLANK(A1303),ISNA(B1303)),
"",
"#define "&amp;
VLOOKUP(A1303,SOURCE!C:Q,12,0)&amp;IF(SOURCE!$X$2-LEN(VLOOKUP(A1303,SOURCE!C:Q,12,0))&gt;=0,REPT(" ",SOURCE!$X$2-LEN(VLOOKUP(A1303,SOURCE!C:Q,12,0))),"")&amp;
TEXT(A1303,"???0")&amp;IF(VLOOKUP(A1303,SOURCE!C:Q,13,0)="","","   "&amp;VLOOKUP(A1303,SOURCE!C:Q,13,0)
)))</f>
        <v/>
      </c>
    </row>
    <row r="1304" spans="1:4">
      <c r="A1304">
        <v>1295</v>
      </c>
      <c r="B1304" t="str">
        <f>VLOOKUP(A1304,SOURCE!C:Q,12,0)</f>
        <v>ITM_PARABF</v>
      </c>
      <c r="D1304" s="14" t="str">
        <f>IF(A1304&lt;0,VLOOKUP(A1304,lookups!A$1:B$25,2,0),
IF(OR(ISBLANK(A1304),ISNA(B1304)),
"",
"#define "&amp;
VLOOKUP(A1304,SOURCE!C:Q,12,0)&amp;IF(SOURCE!$X$2-LEN(VLOOKUP(A1304,SOURCE!C:Q,12,0))&gt;=0,REPT(" ",SOURCE!$X$2-LEN(VLOOKUP(A1304,SOURCE!C:Q,12,0))),"")&amp;
TEXT(A1304,"???0")&amp;IF(VLOOKUP(A1304,SOURCE!C:Q,13,0)="","","   "&amp;VLOOKUP(A1304,SOURCE!C:Q,13,0)
)))</f>
        <v>#define ITM_PARABF                    1295</v>
      </c>
    </row>
    <row r="1305" spans="1:4">
      <c r="A1305">
        <v>1296</v>
      </c>
      <c r="B1305" t="str">
        <f>VLOOKUP(A1305,SOURCE!C:Q,12,0)</f>
        <v>ITM_HYPF</v>
      </c>
      <c r="D1305" s="14" t="str">
        <f>IF(A1305&lt;0,VLOOKUP(A1305,lookups!A$1:B$25,2,0),
IF(OR(ISBLANK(A1305),ISNA(B1305)),
"",
"#define "&amp;
VLOOKUP(A1305,SOURCE!C:Q,12,0)&amp;IF(SOURCE!$X$2-LEN(VLOOKUP(A1305,SOURCE!C:Q,12,0))&gt;=0,REPT(" ",SOURCE!$X$2-LEN(VLOOKUP(A1305,SOURCE!C:Q,12,0))),"")&amp;
TEXT(A1305,"???0")&amp;IF(VLOOKUP(A1305,SOURCE!C:Q,13,0)="","","   "&amp;VLOOKUP(A1305,SOURCE!C:Q,13,0)
)))</f>
        <v>#define ITM_HYPF                      1296</v>
      </c>
    </row>
    <row r="1306" spans="1:4">
      <c r="A1306">
        <v>1297</v>
      </c>
      <c r="B1306" t="str">
        <f>VLOOKUP(A1306,SOURCE!C:Q,12,0)</f>
        <v>ITM_ROOTF</v>
      </c>
      <c r="D1306" s="14" t="str">
        <f>IF(A1306&lt;0,VLOOKUP(A1306,lookups!A$1:B$25,2,0),
IF(OR(ISBLANK(A1306),ISNA(B1306)),
"",
"#define "&amp;
VLOOKUP(A1306,SOURCE!C:Q,12,0)&amp;IF(SOURCE!$X$2-LEN(VLOOKUP(A1306,SOURCE!C:Q,12,0))&gt;=0,REPT(" ",SOURCE!$X$2-LEN(VLOOKUP(A1306,SOURCE!C:Q,12,0))),"")&amp;
TEXT(A1306,"???0")&amp;IF(VLOOKUP(A1306,SOURCE!C:Q,13,0)="","","   "&amp;VLOOKUP(A1306,SOURCE!C:Q,13,0)
)))</f>
        <v>#define ITM_ROOTF                     1297</v>
      </c>
    </row>
    <row r="1307" spans="1:4">
      <c r="A1307">
        <v>1298</v>
      </c>
      <c r="B1307" t="e">
        <f>VLOOKUP(A1307,SOURCE!C:Q,12,0)</f>
        <v>#N/A</v>
      </c>
      <c r="D1307" s="14" t="str">
        <f>IF(A1307&lt;0,VLOOKUP(A1307,lookups!A$1:B$25,2,0),
IF(OR(ISBLANK(A1307),ISNA(B1307)),
"",
"#define "&amp;
VLOOKUP(A1307,SOURCE!C:Q,12,0)&amp;IF(SOURCE!$X$2-LEN(VLOOKUP(A1307,SOURCE!C:Q,12,0))&gt;=0,REPT(" ",SOURCE!$X$2-LEN(VLOOKUP(A1307,SOURCE!C:Q,12,0))),"")&amp;
TEXT(A1307,"???0")&amp;IF(VLOOKUP(A1307,SOURCE!C:Q,13,0)="","","   "&amp;VLOOKUP(A1307,SOURCE!C:Q,13,0)
)))</f>
        <v/>
      </c>
    </row>
    <row r="1308" spans="1:4">
      <c r="A1308">
        <v>1299</v>
      </c>
      <c r="B1308" t="e">
        <f>VLOOKUP(A1308,SOURCE!C:Q,12,0)</f>
        <v>#N/A</v>
      </c>
      <c r="D1308" s="14" t="str">
        <f>IF(A1308&lt;0,VLOOKUP(A1308,lookups!A$1:B$25,2,0),
IF(OR(ISBLANK(A1308),ISNA(B1308)),
"",
"#define "&amp;
VLOOKUP(A1308,SOURCE!C:Q,12,0)&amp;IF(SOURCE!$X$2-LEN(VLOOKUP(A1308,SOURCE!C:Q,12,0))&gt;=0,REPT(" ",SOURCE!$X$2-LEN(VLOOKUP(A1308,SOURCE!C:Q,12,0))),"")&amp;
TEXT(A1308,"???0")&amp;IF(VLOOKUP(A1308,SOURCE!C:Q,13,0)="","","   "&amp;VLOOKUP(A1308,SOURCE!C:Q,13,0)
)))</f>
        <v/>
      </c>
    </row>
    <row r="1309" spans="1:4">
      <c r="A1309">
        <v>1300</v>
      </c>
      <c r="B1309" t="e">
        <f>VLOOKUP(A1309,SOURCE!C:Q,12,0)</f>
        <v>#N/A</v>
      </c>
      <c r="D1309" s="14" t="str">
        <f>IF(A1309&lt;0,VLOOKUP(A1309,lookups!A$1:B$25,2,0),
IF(OR(ISBLANK(A1309),ISNA(B1309)),
"",
"#define "&amp;
VLOOKUP(A1309,SOURCE!C:Q,12,0)&amp;IF(SOURCE!$X$2-LEN(VLOOKUP(A1309,SOURCE!C:Q,12,0))&gt;=0,REPT(" ",SOURCE!$X$2-LEN(VLOOKUP(A1309,SOURCE!C:Q,12,0))),"")&amp;
TEXT(A1309,"???0")&amp;IF(VLOOKUP(A1309,SOURCE!C:Q,13,0)="","","   "&amp;VLOOKUP(A1309,SOURCE!C:Q,13,0)
)))</f>
        <v/>
      </c>
    </row>
    <row r="1310" spans="1:4">
      <c r="A1310">
        <v>1301</v>
      </c>
      <c r="B1310" t="e">
        <f>VLOOKUP(A1310,SOURCE!C:Q,12,0)</f>
        <v>#N/A</v>
      </c>
      <c r="D1310" s="14" t="str">
        <f>IF(A1310&lt;0,VLOOKUP(A1310,lookups!A$1:B$25,2,0),
IF(OR(ISBLANK(A1310),ISNA(B1310)),
"",
"#define "&amp;
VLOOKUP(A1310,SOURCE!C:Q,12,0)&amp;IF(SOURCE!$X$2-LEN(VLOOKUP(A1310,SOURCE!C:Q,12,0))&gt;=0,REPT(" ",SOURCE!$X$2-LEN(VLOOKUP(A1310,SOURCE!C:Q,12,0))),"")&amp;
TEXT(A1310,"???0")&amp;IF(VLOOKUP(A1310,SOURCE!C:Q,13,0)="","","   "&amp;VLOOKUP(A1310,SOURCE!C:Q,13,0)
)))</f>
        <v/>
      </c>
    </row>
    <row r="1311" spans="1:4">
      <c r="A1311">
        <v>1302</v>
      </c>
      <c r="B1311" t="e">
        <f>VLOOKUP(A1311,SOURCE!C:Q,12,0)</f>
        <v>#N/A</v>
      </c>
      <c r="D1311" s="14" t="str">
        <f>IF(A1311&lt;0,VLOOKUP(A1311,lookups!A$1:B$25,2,0),
IF(OR(ISBLANK(A1311),ISNA(B1311)),
"",
"#define "&amp;
VLOOKUP(A1311,SOURCE!C:Q,12,0)&amp;IF(SOURCE!$X$2-LEN(VLOOKUP(A1311,SOURCE!C:Q,12,0))&gt;=0,REPT(" ",SOURCE!$X$2-LEN(VLOOKUP(A1311,SOURCE!C:Q,12,0))),"")&amp;
TEXT(A1311,"???0")&amp;IF(VLOOKUP(A1311,SOURCE!C:Q,13,0)="","","   "&amp;VLOOKUP(A1311,SOURCE!C:Q,13,0)
)))</f>
        <v/>
      </c>
    </row>
    <row r="1312" spans="1:4">
      <c r="A1312">
        <v>1303</v>
      </c>
      <c r="B1312" t="str">
        <f>VLOOKUP(A1312,SOURCE!C:Q,12,0)</f>
        <v>MNU_ADV</v>
      </c>
      <c r="D1312" s="14" t="str">
        <f>IF(A1312&lt;0,VLOOKUP(A1312,lookups!A$1:B$25,2,0),
IF(OR(ISBLANK(A1312),ISNA(B1312)),
"",
"#define "&amp;
VLOOKUP(A1312,SOURCE!C:Q,12,0)&amp;IF(SOURCE!$X$2-LEN(VLOOKUP(A1312,SOURCE!C:Q,12,0))&gt;=0,REPT(" ",SOURCE!$X$2-LEN(VLOOKUP(A1312,SOURCE!C:Q,12,0))),"")&amp;
TEXT(A1312,"???0")&amp;IF(VLOOKUP(A1312,SOURCE!C:Q,13,0)="","","   "&amp;VLOOKUP(A1312,SOURCE!C:Q,13,0)
)))</f>
        <v>#define MNU_ADV                       1303</v>
      </c>
    </row>
    <row r="1313" spans="1:4">
      <c r="A1313">
        <v>1304</v>
      </c>
      <c r="B1313" t="str">
        <f>VLOOKUP(A1313,SOURCE!C:Q,12,0)</f>
        <v>MNU_ANGLES</v>
      </c>
      <c r="D1313" s="14" t="str">
        <f>IF(A1313&lt;0,VLOOKUP(A1313,lookups!A$1:B$25,2,0),
IF(OR(ISBLANK(A1313),ISNA(B1313)),
"",
"#define "&amp;
VLOOKUP(A1313,SOURCE!C:Q,12,0)&amp;IF(SOURCE!$X$2-LEN(VLOOKUP(A1313,SOURCE!C:Q,12,0))&gt;=0,REPT(" ",SOURCE!$X$2-LEN(VLOOKUP(A1313,SOURCE!C:Q,12,0))),"")&amp;
TEXT(A1313,"???0")&amp;IF(VLOOKUP(A1313,SOURCE!C:Q,13,0)="","","   "&amp;VLOOKUP(A1313,SOURCE!C:Q,13,0)
)))</f>
        <v>#define MNU_ANGLES                    1304</v>
      </c>
    </row>
    <row r="1314" spans="1:4">
      <c r="A1314">
        <v>1305</v>
      </c>
      <c r="B1314" t="str">
        <f>VLOOKUP(A1314,SOURCE!C:Q,12,0)</f>
        <v>MNU_PRINT</v>
      </c>
      <c r="D1314" s="14" t="str">
        <f>IF(A1314&lt;0,VLOOKUP(A1314,lookups!A$1:B$25,2,0),
IF(OR(ISBLANK(A1314),ISNA(B1314)),
"",
"#define "&amp;
VLOOKUP(A1314,SOURCE!C:Q,12,0)&amp;IF(SOURCE!$X$2-LEN(VLOOKUP(A1314,SOURCE!C:Q,12,0))&gt;=0,REPT(" ",SOURCE!$X$2-LEN(VLOOKUP(A1314,SOURCE!C:Q,12,0))),"")&amp;
TEXT(A1314,"???0")&amp;IF(VLOOKUP(A1314,SOURCE!C:Q,13,0)="","","   "&amp;VLOOKUP(A1314,SOURCE!C:Q,13,0)
)))</f>
        <v>#define MNU_PRINT                     1305</v>
      </c>
    </row>
    <row r="1315" spans="1:4">
      <c r="A1315">
        <v>1306</v>
      </c>
      <c r="B1315" t="str">
        <f>VLOOKUP(A1315,SOURCE!C:Q,12,0)</f>
        <v>MNU_CONVA</v>
      </c>
      <c r="D1315" s="14" t="str">
        <f>IF(A1315&lt;0,VLOOKUP(A1315,lookups!A$1:B$25,2,0),
IF(OR(ISBLANK(A1315),ISNA(B1315)),
"",
"#define "&amp;
VLOOKUP(A1315,SOURCE!C:Q,12,0)&amp;IF(SOURCE!$X$2-LEN(VLOOKUP(A1315,SOURCE!C:Q,12,0))&gt;=0,REPT(" ",SOURCE!$X$2-LEN(VLOOKUP(A1315,SOURCE!C:Q,12,0))),"")&amp;
TEXT(A1315,"???0")&amp;IF(VLOOKUP(A1315,SOURCE!C:Q,13,0)="","","   "&amp;VLOOKUP(A1315,SOURCE!C:Q,13,0)
)))</f>
        <v>#define MNU_CONVA                     1306</v>
      </c>
    </row>
    <row r="1316" spans="1:4">
      <c r="A1316">
        <v>1307</v>
      </c>
      <c r="B1316" t="str">
        <f>VLOOKUP(A1316,SOURCE!C:Q,12,0)</f>
        <v>MNU_BITS</v>
      </c>
      <c r="D1316" s="14" t="str">
        <f>IF(A1316&lt;0,VLOOKUP(A1316,lookups!A$1:B$25,2,0),
IF(OR(ISBLANK(A1316),ISNA(B1316)),
"",
"#define "&amp;
VLOOKUP(A1316,SOURCE!C:Q,12,0)&amp;IF(SOURCE!$X$2-LEN(VLOOKUP(A1316,SOURCE!C:Q,12,0))&gt;=0,REPT(" ",SOURCE!$X$2-LEN(VLOOKUP(A1316,SOURCE!C:Q,12,0))),"")&amp;
TEXT(A1316,"???0")&amp;IF(VLOOKUP(A1316,SOURCE!C:Q,13,0)="","","   "&amp;VLOOKUP(A1316,SOURCE!C:Q,13,0)
)))</f>
        <v>#define MNU_BITS                      1307</v>
      </c>
    </row>
    <row r="1317" spans="1:4">
      <c r="A1317">
        <v>1308</v>
      </c>
      <c r="B1317" t="str">
        <f>VLOOKUP(A1317,SOURCE!C:Q,12,0)</f>
        <v>MNU_CATALOG</v>
      </c>
      <c r="D1317" s="14" t="str">
        <f>IF(A1317&lt;0,VLOOKUP(A1317,lookups!A$1:B$25,2,0),
IF(OR(ISBLANK(A1317),ISNA(B1317)),
"",
"#define "&amp;
VLOOKUP(A1317,SOURCE!C:Q,12,0)&amp;IF(SOURCE!$X$2-LEN(VLOOKUP(A1317,SOURCE!C:Q,12,0))&gt;=0,REPT(" ",SOURCE!$X$2-LEN(VLOOKUP(A1317,SOURCE!C:Q,12,0))),"")&amp;
TEXT(A1317,"???0")&amp;IF(VLOOKUP(A1317,SOURCE!C:Q,13,0)="","","   "&amp;VLOOKUP(A1317,SOURCE!C:Q,13,0)
)))</f>
        <v>#define MNU_CATALOG                   1308</v>
      </c>
    </row>
    <row r="1318" spans="1:4">
      <c r="A1318">
        <v>1309</v>
      </c>
      <c r="B1318" t="str">
        <f>VLOOKUP(A1318,SOURCE!C:Q,12,0)</f>
        <v>MNU_CHARS</v>
      </c>
      <c r="D1318" s="14" t="str">
        <f>IF(A1318&lt;0,VLOOKUP(A1318,lookups!A$1:B$25,2,0),
IF(OR(ISBLANK(A1318),ISNA(B1318)),
"",
"#define "&amp;
VLOOKUP(A1318,SOURCE!C:Q,12,0)&amp;IF(SOURCE!$X$2-LEN(VLOOKUP(A1318,SOURCE!C:Q,12,0))&gt;=0,REPT(" ",SOURCE!$X$2-LEN(VLOOKUP(A1318,SOURCE!C:Q,12,0))),"")&amp;
TEXT(A1318,"???0")&amp;IF(VLOOKUP(A1318,SOURCE!C:Q,13,0)="","","   "&amp;VLOOKUP(A1318,SOURCE!C:Q,13,0)
)))</f>
        <v>#define MNU_CHARS                     1309</v>
      </c>
    </row>
    <row r="1319" spans="1:4">
      <c r="A1319">
        <v>1310</v>
      </c>
      <c r="B1319" t="str">
        <f>VLOOKUP(A1319,SOURCE!C:Q,12,0)</f>
        <v>MNU_CLK</v>
      </c>
      <c r="D1319" s="14" t="str">
        <f>IF(A1319&lt;0,VLOOKUP(A1319,lookups!A$1:B$25,2,0),
IF(OR(ISBLANK(A1319),ISNA(B1319)),
"",
"#define "&amp;
VLOOKUP(A1319,SOURCE!C:Q,12,0)&amp;IF(SOURCE!$X$2-LEN(VLOOKUP(A1319,SOURCE!C:Q,12,0))&gt;=0,REPT(" ",SOURCE!$X$2-LEN(VLOOKUP(A1319,SOURCE!C:Q,12,0))),"")&amp;
TEXT(A1319,"???0")&amp;IF(VLOOKUP(A1319,SOURCE!C:Q,13,0)="","","   "&amp;VLOOKUP(A1319,SOURCE!C:Q,13,0)
)))</f>
        <v>#define MNU_CLK                       1310</v>
      </c>
    </row>
    <row r="1320" spans="1:4">
      <c r="A1320">
        <v>1311</v>
      </c>
      <c r="B1320" t="str">
        <f>VLOOKUP(A1320,SOURCE!C:Q,12,0)</f>
        <v>MNU_REGIST</v>
      </c>
      <c r="D1320" s="14" t="str">
        <f>IF(A1320&lt;0,VLOOKUP(A1320,lookups!A$1:B$25,2,0),
IF(OR(ISBLANK(A1320),ISNA(B1320)),
"",
"#define "&amp;
VLOOKUP(A1320,SOURCE!C:Q,12,0)&amp;IF(SOURCE!$X$2-LEN(VLOOKUP(A1320,SOURCE!C:Q,12,0))&gt;=0,REPT(" ",SOURCE!$X$2-LEN(VLOOKUP(A1320,SOURCE!C:Q,12,0))),"")&amp;
TEXT(A1320,"???0")&amp;IF(VLOOKUP(A1320,SOURCE!C:Q,13,0)="","","   "&amp;VLOOKUP(A1320,SOURCE!C:Q,13,0)
)))</f>
        <v>#define MNU_REGIST                    1311</v>
      </c>
    </row>
    <row r="1321" spans="1:4">
      <c r="A1321">
        <v>1312</v>
      </c>
      <c r="B1321" t="str">
        <f>VLOOKUP(A1321,SOURCE!C:Q,12,0)</f>
        <v>MNU_CLR</v>
      </c>
      <c r="D1321" s="14" t="str">
        <f>IF(A1321&lt;0,VLOOKUP(A1321,lookups!A$1:B$25,2,0),
IF(OR(ISBLANK(A1321),ISNA(B1321)),
"",
"#define "&amp;
VLOOKUP(A1321,SOURCE!C:Q,12,0)&amp;IF(SOURCE!$X$2-LEN(VLOOKUP(A1321,SOURCE!C:Q,12,0))&gt;=0,REPT(" ",SOURCE!$X$2-LEN(VLOOKUP(A1321,SOURCE!C:Q,12,0))),"")&amp;
TEXT(A1321,"???0")&amp;IF(VLOOKUP(A1321,SOURCE!C:Q,13,0)="","","   "&amp;VLOOKUP(A1321,SOURCE!C:Q,13,0)
)))</f>
        <v>#define MNU_CLR                       1312</v>
      </c>
    </row>
    <row r="1322" spans="1:4">
      <c r="A1322">
        <v>1313</v>
      </c>
      <c r="B1322" t="str">
        <f>VLOOKUP(A1322,SOURCE!C:Q,12,0)</f>
        <v>MNU_CONST</v>
      </c>
      <c r="D1322" s="14" t="str">
        <f>IF(A1322&lt;0,VLOOKUP(A1322,lookups!A$1:B$25,2,0),
IF(OR(ISBLANK(A1322),ISNA(B1322)),
"",
"#define "&amp;
VLOOKUP(A1322,SOURCE!C:Q,12,0)&amp;IF(SOURCE!$X$2-LEN(VLOOKUP(A1322,SOURCE!C:Q,12,0))&gt;=0,REPT(" ",SOURCE!$X$2-LEN(VLOOKUP(A1322,SOURCE!C:Q,12,0))),"")&amp;
TEXT(A1322,"???0")&amp;IF(VLOOKUP(A1322,SOURCE!C:Q,13,0)="","","   "&amp;VLOOKUP(A1322,SOURCE!C:Q,13,0)
)))</f>
        <v>#define MNU_CONST                     1313</v>
      </c>
    </row>
    <row r="1323" spans="1:4">
      <c r="A1323">
        <v>1314</v>
      </c>
      <c r="B1323" t="str">
        <f>VLOOKUP(A1323,SOURCE!C:Q,12,0)</f>
        <v>MNU_CPX</v>
      </c>
      <c r="D1323" s="14" t="str">
        <f>IF(A1323&lt;0,VLOOKUP(A1323,lookups!A$1:B$25,2,0),
IF(OR(ISBLANK(A1323),ISNA(B1323)),
"",
"#define "&amp;
VLOOKUP(A1323,SOURCE!C:Q,12,0)&amp;IF(SOURCE!$X$2-LEN(VLOOKUP(A1323,SOURCE!C:Q,12,0))&gt;=0,REPT(" ",SOURCE!$X$2-LEN(VLOOKUP(A1323,SOURCE!C:Q,12,0))),"")&amp;
TEXT(A1323,"???0")&amp;IF(VLOOKUP(A1323,SOURCE!C:Q,13,0)="","","   "&amp;VLOOKUP(A1323,SOURCE!C:Q,13,0)
)))</f>
        <v>#define MNU_CPX                       1314</v>
      </c>
    </row>
    <row r="1324" spans="1:4">
      <c r="A1324">
        <v>1315</v>
      </c>
      <c r="B1324" t="str">
        <f>VLOOKUP(A1324,SOURCE!C:Q,12,0)</f>
        <v>MNU_CPXS</v>
      </c>
      <c r="D1324" s="14" t="str">
        <f>IF(A1324&lt;0,VLOOKUP(A1324,lookups!A$1:B$25,2,0),
IF(OR(ISBLANK(A1324),ISNA(B1324)),
"",
"#define "&amp;
VLOOKUP(A1324,SOURCE!C:Q,12,0)&amp;IF(SOURCE!$X$2-LEN(VLOOKUP(A1324,SOURCE!C:Q,12,0))&gt;=0,REPT(" ",SOURCE!$X$2-LEN(VLOOKUP(A1324,SOURCE!C:Q,12,0))),"")&amp;
TEXT(A1324,"???0")&amp;IF(VLOOKUP(A1324,SOURCE!C:Q,13,0)="","","   "&amp;VLOOKUP(A1324,SOURCE!C:Q,13,0)
)))</f>
        <v>#define MNU_CPXS                      1315</v>
      </c>
    </row>
    <row r="1325" spans="1:4">
      <c r="A1325">
        <v>1316</v>
      </c>
      <c r="B1325" t="str">
        <f>VLOOKUP(A1325,SOURCE!C:Q,12,0)</f>
        <v>MNU_DATES</v>
      </c>
      <c r="D1325" s="14" t="str">
        <f>IF(A1325&lt;0,VLOOKUP(A1325,lookups!A$1:B$25,2,0),
IF(OR(ISBLANK(A1325),ISNA(B1325)),
"",
"#define "&amp;
VLOOKUP(A1325,SOURCE!C:Q,12,0)&amp;IF(SOURCE!$X$2-LEN(VLOOKUP(A1325,SOURCE!C:Q,12,0))&gt;=0,REPT(" ",SOURCE!$X$2-LEN(VLOOKUP(A1325,SOURCE!C:Q,12,0))),"")&amp;
TEXT(A1325,"???0")&amp;IF(VLOOKUP(A1325,SOURCE!C:Q,13,0)="","","   "&amp;VLOOKUP(A1325,SOURCE!C:Q,13,0)
)))</f>
        <v>#define MNU_DATES                     1316</v>
      </c>
    </row>
    <row r="1326" spans="1:4">
      <c r="A1326">
        <v>1317</v>
      </c>
      <c r="B1326" t="str">
        <f>VLOOKUP(A1326,SOURCE!C:Q,12,0)</f>
        <v>MNU_DIGITS</v>
      </c>
      <c r="D1326" s="14" t="str">
        <f>IF(A1326&lt;0,VLOOKUP(A1326,lookups!A$1:B$25,2,0),
IF(OR(ISBLANK(A1326),ISNA(B1326)),
"",
"#define "&amp;
VLOOKUP(A1326,SOURCE!C:Q,12,0)&amp;IF(SOURCE!$X$2-LEN(VLOOKUP(A1326,SOURCE!C:Q,12,0))&gt;=0,REPT(" ",SOURCE!$X$2-LEN(VLOOKUP(A1326,SOURCE!C:Q,12,0))),"")&amp;
TEXT(A1326,"???0")&amp;IF(VLOOKUP(A1326,SOURCE!C:Q,13,0)="","","   "&amp;VLOOKUP(A1326,SOURCE!C:Q,13,0)
)))</f>
        <v>#define MNU_DIGITS                    1317</v>
      </c>
    </row>
    <row r="1327" spans="1:4">
      <c r="A1327">
        <v>1318</v>
      </c>
      <c r="B1327" t="str">
        <f>VLOOKUP(A1327,SOURCE!C:Q,12,0)</f>
        <v>MNU_DSP</v>
      </c>
      <c r="D1327" s="14" t="str">
        <f>IF(A1327&lt;0,VLOOKUP(A1327,lookups!A$1:B$25,2,0),
IF(OR(ISBLANK(A1327),ISNA(B1327)),
"",
"#define "&amp;
VLOOKUP(A1327,SOURCE!C:Q,12,0)&amp;IF(SOURCE!$X$2-LEN(VLOOKUP(A1327,SOURCE!C:Q,12,0))&gt;=0,REPT(" ",SOURCE!$X$2-LEN(VLOOKUP(A1327,SOURCE!C:Q,12,0))),"")&amp;
TEXT(A1327,"???0")&amp;IF(VLOOKUP(A1327,SOURCE!C:Q,13,0)="","","   "&amp;VLOOKUP(A1327,SOURCE!C:Q,13,0)
)))</f>
        <v>#define MNU_DSP                       1318</v>
      </c>
    </row>
    <row r="1328" spans="1:4">
      <c r="A1328">
        <v>1319</v>
      </c>
      <c r="B1328" t="str">
        <f>VLOOKUP(A1328,SOURCE!C:Q,12,0)</f>
        <v>MNU_EQN</v>
      </c>
      <c r="D1328" s="14" t="str">
        <f>IF(A1328&lt;0,VLOOKUP(A1328,lookups!A$1:B$25,2,0),
IF(OR(ISBLANK(A1328),ISNA(B1328)),
"",
"#define "&amp;
VLOOKUP(A1328,SOURCE!C:Q,12,0)&amp;IF(SOURCE!$X$2-LEN(VLOOKUP(A1328,SOURCE!C:Q,12,0))&gt;=0,REPT(" ",SOURCE!$X$2-LEN(VLOOKUP(A1328,SOURCE!C:Q,12,0))),"")&amp;
TEXT(A1328,"???0")&amp;IF(VLOOKUP(A1328,SOURCE!C:Q,13,0)="","","   "&amp;VLOOKUP(A1328,SOURCE!C:Q,13,0)
)))</f>
        <v>#define MNU_EQN                       1319</v>
      </c>
    </row>
    <row r="1329" spans="1:4">
      <c r="A1329">
        <v>1320</v>
      </c>
      <c r="B1329" t="str">
        <f>VLOOKUP(A1329,SOURCE!C:Q,12,0)</f>
        <v>MNU_EXP</v>
      </c>
      <c r="D1329" s="14" t="str">
        <f>IF(A1329&lt;0,VLOOKUP(A1329,lookups!A$1:B$25,2,0),
IF(OR(ISBLANK(A1329),ISNA(B1329)),
"",
"#define "&amp;
VLOOKUP(A1329,SOURCE!C:Q,12,0)&amp;IF(SOURCE!$X$2-LEN(VLOOKUP(A1329,SOURCE!C:Q,12,0))&gt;=0,REPT(" ",SOURCE!$X$2-LEN(VLOOKUP(A1329,SOURCE!C:Q,12,0))),"")&amp;
TEXT(A1329,"???0")&amp;IF(VLOOKUP(A1329,SOURCE!C:Q,13,0)="","","   "&amp;VLOOKUP(A1329,SOURCE!C:Q,13,0)
)))</f>
        <v>#define MNU_EXP                       1320</v>
      </c>
    </row>
    <row r="1330" spans="1:4">
      <c r="A1330">
        <v>1321</v>
      </c>
      <c r="B1330" t="str">
        <f>VLOOKUP(A1330,SOURCE!C:Q,12,0)</f>
        <v>MNU_CONVE</v>
      </c>
      <c r="D1330" s="14" t="str">
        <f>IF(A1330&lt;0,VLOOKUP(A1330,lookups!A$1:B$25,2,0),
IF(OR(ISBLANK(A1330),ISNA(B1330)),
"",
"#define "&amp;
VLOOKUP(A1330,SOURCE!C:Q,12,0)&amp;IF(SOURCE!$X$2-LEN(VLOOKUP(A1330,SOURCE!C:Q,12,0))&gt;=0,REPT(" ",SOURCE!$X$2-LEN(VLOOKUP(A1330,SOURCE!C:Q,12,0))),"")&amp;
TEXT(A1330,"???0")&amp;IF(VLOOKUP(A1330,SOURCE!C:Q,13,0)="","","   "&amp;VLOOKUP(A1330,SOURCE!C:Q,13,0)
)))</f>
        <v>#define MNU_CONVE                     1321</v>
      </c>
    </row>
    <row r="1331" spans="1:4">
      <c r="A1331">
        <v>1322</v>
      </c>
      <c r="B1331" t="str">
        <f>VLOOKUP(A1331,SOURCE!C:Q,12,0)</f>
        <v>MNU_FCNS</v>
      </c>
      <c r="D1331" s="14" t="str">
        <f>IF(A1331&lt;0,VLOOKUP(A1331,lookups!A$1:B$25,2,0),
IF(OR(ISBLANK(A1331),ISNA(B1331)),
"",
"#define "&amp;
VLOOKUP(A1331,SOURCE!C:Q,12,0)&amp;IF(SOURCE!$X$2-LEN(VLOOKUP(A1331,SOURCE!C:Q,12,0))&gt;=0,REPT(" ",SOURCE!$X$2-LEN(VLOOKUP(A1331,SOURCE!C:Q,12,0))),"")&amp;
TEXT(A1331,"???0")&amp;IF(VLOOKUP(A1331,SOURCE!C:Q,13,0)="","","   "&amp;VLOOKUP(A1331,SOURCE!C:Q,13,0)
)))</f>
        <v>#define MNU_FCNS                      1322</v>
      </c>
    </row>
    <row r="1332" spans="1:4">
      <c r="A1332">
        <v>1323</v>
      </c>
      <c r="B1332" t="str">
        <f>VLOOKUP(A1332,SOURCE!C:Q,12,0)</f>
        <v>MNU_FIN</v>
      </c>
      <c r="D1332" s="14" t="str">
        <f>IF(A1332&lt;0,VLOOKUP(A1332,lookups!A$1:B$25,2,0),
IF(OR(ISBLANK(A1332),ISNA(B1332)),
"",
"#define "&amp;
VLOOKUP(A1332,SOURCE!C:Q,12,0)&amp;IF(SOURCE!$X$2-LEN(VLOOKUP(A1332,SOURCE!C:Q,12,0))&gt;=0,REPT(" ",SOURCE!$X$2-LEN(VLOOKUP(A1332,SOURCE!C:Q,12,0))),"")&amp;
TEXT(A1332,"???0")&amp;IF(VLOOKUP(A1332,SOURCE!C:Q,13,0)="","","   "&amp;VLOOKUP(A1332,SOURCE!C:Q,13,0)
)))</f>
        <v>#define MNU_FIN                       1323</v>
      </c>
    </row>
    <row r="1333" spans="1:4">
      <c r="A1333">
        <v>1324</v>
      </c>
      <c r="B1333" t="str">
        <f>VLOOKUP(A1333,SOURCE!C:Q,12,0)</f>
        <v>MNU_SINTS</v>
      </c>
      <c r="D1333" s="14" t="str">
        <f>IF(A1333&lt;0,VLOOKUP(A1333,lookups!A$1:B$25,2,0),
IF(OR(ISBLANK(A1333),ISNA(B1333)),
"",
"#define "&amp;
VLOOKUP(A1333,SOURCE!C:Q,12,0)&amp;IF(SOURCE!$X$2-LEN(VLOOKUP(A1333,SOURCE!C:Q,12,0))&gt;=0,REPT(" ",SOURCE!$X$2-LEN(VLOOKUP(A1333,SOURCE!C:Q,12,0))),"")&amp;
TEXT(A1333,"???0")&amp;IF(VLOOKUP(A1333,SOURCE!C:Q,13,0)="","","   "&amp;VLOOKUP(A1333,SOURCE!C:Q,13,0)
)))</f>
        <v>#define MNU_SINTS                     1324</v>
      </c>
    </row>
    <row r="1334" spans="1:4">
      <c r="A1334">
        <v>1325</v>
      </c>
      <c r="B1334" t="str">
        <f>VLOOKUP(A1334,SOURCE!C:Q,12,0)</f>
        <v>MNU_FLAGS</v>
      </c>
      <c r="D1334" s="14" t="str">
        <f>IF(A1334&lt;0,VLOOKUP(A1334,lookups!A$1:B$25,2,0),
IF(OR(ISBLANK(A1334),ISNA(B1334)),
"",
"#define "&amp;
VLOOKUP(A1334,SOURCE!C:Q,12,0)&amp;IF(SOURCE!$X$2-LEN(VLOOKUP(A1334,SOURCE!C:Q,12,0))&gt;=0,REPT(" ",SOURCE!$X$2-LEN(VLOOKUP(A1334,SOURCE!C:Q,12,0))),"")&amp;
TEXT(A1334,"???0")&amp;IF(VLOOKUP(A1334,SOURCE!C:Q,13,0)="","","   "&amp;VLOOKUP(A1334,SOURCE!C:Q,13,0)
)))</f>
        <v>#define MNU_FLAGS                     1325</v>
      </c>
    </row>
    <row r="1335" spans="1:4">
      <c r="A1335">
        <v>1326</v>
      </c>
      <c r="B1335" t="str">
        <f>VLOOKUP(A1335,SOURCE!C:Q,12,0)</f>
        <v>MNU_FLASH</v>
      </c>
      <c r="D1335" s="14" t="str">
        <f>IF(A1335&lt;0,VLOOKUP(A1335,lookups!A$1:B$25,2,0),
IF(OR(ISBLANK(A1335),ISNA(B1335)),
"",
"#define "&amp;
VLOOKUP(A1335,SOURCE!C:Q,12,0)&amp;IF(SOURCE!$X$2-LEN(VLOOKUP(A1335,SOURCE!C:Q,12,0))&gt;=0,REPT(" ",SOURCE!$X$2-LEN(VLOOKUP(A1335,SOURCE!C:Q,12,0))),"")&amp;
TEXT(A1335,"???0")&amp;IF(VLOOKUP(A1335,SOURCE!C:Q,13,0)="","","   "&amp;VLOOKUP(A1335,SOURCE!C:Q,13,0)
)))</f>
        <v>#define MNU_FLASH                     1326</v>
      </c>
    </row>
    <row r="1336" spans="1:4">
      <c r="A1336">
        <v>1327</v>
      </c>
      <c r="B1336" t="str">
        <f>VLOOKUP(A1336,SOURCE!C:Q,12,0)</f>
        <v>MNU_1STDERIV</v>
      </c>
      <c r="D1336" s="14" t="str">
        <f>IF(A1336&lt;0,VLOOKUP(A1336,lookups!A$1:B$25,2,0),
IF(OR(ISBLANK(A1336),ISNA(B1336)),
"",
"#define "&amp;
VLOOKUP(A1336,SOURCE!C:Q,12,0)&amp;IF(SOURCE!$X$2-LEN(VLOOKUP(A1336,SOURCE!C:Q,12,0))&gt;=0,REPT(" ",SOURCE!$X$2-LEN(VLOOKUP(A1336,SOURCE!C:Q,12,0))),"")&amp;
TEXT(A1336,"???0")&amp;IF(VLOOKUP(A1336,SOURCE!C:Q,13,0)="","","   "&amp;VLOOKUP(A1336,SOURCE!C:Q,13,0)
)))</f>
        <v>#define MNU_1STDERIV                  1327</v>
      </c>
    </row>
    <row r="1337" spans="1:4">
      <c r="A1337">
        <v>1328</v>
      </c>
      <c r="B1337" t="str">
        <f>VLOOKUP(A1337,SOURCE!C:Q,12,0)</f>
        <v>MNU_2NDDERIV</v>
      </c>
      <c r="D1337" s="14" t="str">
        <f>IF(A1337&lt;0,VLOOKUP(A1337,lookups!A$1:B$25,2,0),
IF(OR(ISBLANK(A1337),ISNA(B1337)),
"",
"#define "&amp;
VLOOKUP(A1337,SOURCE!C:Q,12,0)&amp;IF(SOURCE!$X$2-LEN(VLOOKUP(A1337,SOURCE!C:Q,12,0))&gt;=0,REPT(" ",SOURCE!$X$2-LEN(VLOOKUP(A1337,SOURCE!C:Q,12,0))),"")&amp;
TEXT(A1337,"???0")&amp;IF(VLOOKUP(A1337,SOURCE!C:Q,13,0)="","","   "&amp;VLOOKUP(A1337,SOURCE!C:Q,13,0)
)))</f>
        <v>#define MNU_2NDDERIV                  1328</v>
      </c>
    </row>
    <row r="1338" spans="1:4">
      <c r="A1338">
        <v>1329</v>
      </c>
      <c r="B1338" t="str">
        <f>VLOOKUP(A1338,SOURCE!C:Q,12,0)</f>
        <v>MNU_CONVFP</v>
      </c>
      <c r="D1338" s="14" t="str">
        <f>IF(A1338&lt;0,VLOOKUP(A1338,lookups!A$1:B$25,2,0),
IF(OR(ISBLANK(A1338),ISNA(B1338)),
"",
"#define "&amp;
VLOOKUP(A1338,SOURCE!C:Q,12,0)&amp;IF(SOURCE!$X$2-LEN(VLOOKUP(A1338,SOURCE!C:Q,12,0))&gt;=0,REPT(" ",SOURCE!$X$2-LEN(VLOOKUP(A1338,SOURCE!C:Q,12,0))),"")&amp;
TEXT(A1338,"???0")&amp;IF(VLOOKUP(A1338,SOURCE!C:Q,13,0)="","","   "&amp;VLOOKUP(A1338,SOURCE!C:Q,13,0)
)))</f>
        <v>#define MNU_CONVFP                    1329</v>
      </c>
    </row>
    <row r="1339" spans="1:4">
      <c r="A1339">
        <v>1330</v>
      </c>
      <c r="B1339" t="str">
        <f>VLOOKUP(A1339,SOURCE!C:Q,12,0)</f>
        <v>MNU_LINTS</v>
      </c>
      <c r="D1339" s="14" t="str">
        <f>IF(A1339&lt;0,VLOOKUP(A1339,lookups!A$1:B$25,2,0),
IF(OR(ISBLANK(A1339),ISNA(B1339)),
"",
"#define "&amp;
VLOOKUP(A1339,SOURCE!C:Q,12,0)&amp;IF(SOURCE!$X$2-LEN(VLOOKUP(A1339,SOURCE!C:Q,12,0))&gt;=0,REPT(" ",SOURCE!$X$2-LEN(VLOOKUP(A1339,SOURCE!C:Q,12,0))),"")&amp;
TEXT(A1339,"???0")&amp;IF(VLOOKUP(A1339,SOURCE!C:Q,13,0)="","","   "&amp;VLOOKUP(A1339,SOURCE!C:Q,13,0)
)))</f>
        <v>#define MNU_LINTS                     1330</v>
      </c>
    </row>
    <row r="1340" spans="1:4">
      <c r="A1340">
        <v>1331</v>
      </c>
      <c r="B1340" t="str">
        <f>VLOOKUP(A1340,SOURCE!C:Q,12,0)</f>
        <v>MNU_INFO</v>
      </c>
      <c r="D1340" s="14" t="str">
        <f>IF(A1340&lt;0,VLOOKUP(A1340,lookups!A$1:B$25,2,0),
IF(OR(ISBLANK(A1340),ISNA(B1340)),
"",
"#define "&amp;
VLOOKUP(A1340,SOURCE!C:Q,12,0)&amp;IF(SOURCE!$X$2-LEN(VLOOKUP(A1340,SOURCE!C:Q,12,0))&gt;=0,REPT(" ",SOURCE!$X$2-LEN(VLOOKUP(A1340,SOURCE!C:Q,12,0))),"")&amp;
TEXT(A1340,"???0")&amp;IF(VLOOKUP(A1340,SOURCE!C:Q,13,0)="","","   "&amp;VLOOKUP(A1340,SOURCE!C:Q,13,0)
)))</f>
        <v>#define MNU_INFO                      1331</v>
      </c>
    </row>
    <row r="1341" spans="1:4">
      <c r="A1341">
        <v>1332</v>
      </c>
      <c r="B1341" t="str">
        <f>VLOOKUP(A1341,SOURCE!C:Q,12,0)</f>
        <v>MNU_INTS</v>
      </c>
      <c r="D1341" s="14" t="str">
        <f>IF(A1341&lt;0,VLOOKUP(A1341,lookups!A$1:B$25,2,0),
IF(OR(ISBLANK(A1341),ISNA(B1341)),
"",
"#define "&amp;
VLOOKUP(A1341,SOURCE!C:Q,12,0)&amp;IF(SOURCE!$X$2-LEN(VLOOKUP(A1341,SOURCE!C:Q,12,0))&gt;=0,REPT(" ",SOURCE!$X$2-LEN(VLOOKUP(A1341,SOURCE!C:Q,12,0))),"")&amp;
TEXT(A1341,"???0")&amp;IF(VLOOKUP(A1341,SOURCE!C:Q,13,0)="","","   "&amp;VLOOKUP(A1341,SOURCE!C:Q,13,0)
)))</f>
        <v>#define MNU_INTS                      1332</v>
      </c>
    </row>
    <row r="1342" spans="1:4">
      <c r="A1342">
        <v>1333</v>
      </c>
      <c r="B1342" t="str">
        <f>VLOOKUP(A1342,SOURCE!C:Q,12,0)</f>
        <v>MNU_IO</v>
      </c>
      <c r="D1342" s="14" t="str">
        <f>IF(A1342&lt;0,VLOOKUP(A1342,lookups!A$1:B$25,2,0),
IF(OR(ISBLANK(A1342),ISNA(B1342)),
"",
"#define "&amp;
VLOOKUP(A1342,SOURCE!C:Q,12,0)&amp;IF(SOURCE!$X$2-LEN(VLOOKUP(A1342,SOURCE!C:Q,12,0))&gt;=0,REPT(" ",SOURCE!$X$2-LEN(VLOOKUP(A1342,SOURCE!C:Q,12,0))),"")&amp;
TEXT(A1342,"???0")&amp;IF(VLOOKUP(A1342,SOURCE!C:Q,13,0)="","","   "&amp;VLOOKUP(A1342,SOURCE!C:Q,13,0)
)))</f>
        <v>#define MNU_IO                        1333</v>
      </c>
    </row>
    <row r="1343" spans="1:4">
      <c r="A1343">
        <v>1334</v>
      </c>
      <c r="B1343" t="str">
        <f>VLOOKUP(A1343,SOURCE!C:Q,12,0)</f>
        <v>MNU_LOOP</v>
      </c>
      <c r="D1343" s="14" t="str">
        <f>IF(A1343&lt;0,VLOOKUP(A1343,lookups!A$1:B$25,2,0),
IF(OR(ISBLANK(A1343),ISNA(B1343)),
"",
"#define "&amp;
VLOOKUP(A1343,SOURCE!C:Q,12,0)&amp;IF(SOURCE!$X$2-LEN(VLOOKUP(A1343,SOURCE!C:Q,12,0))&gt;=0,REPT(" ",SOURCE!$X$2-LEN(VLOOKUP(A1343,SOURCE!C:Q,12,0))),"")&amp;
TEXT(A1343,"???0")&amp;IF(VLOOKUP(A1343,SOURCE!C:Q,13,0)="","","   "&amp;VLOOKUP(A1343,SOURCE!C:Q,13,0)
)))</f>
        <v>#define MNU_LOOP                      1334</v>
      </c>
    </row>
    <row r="1344" spans="1:4">
      <c r="A1344">
        <v>1335</v>
      </c>
      <c r="B1344" t="str">
        <f>VLOOKUP(A1344,SOURCE!C:Q,12,0)</f>
        <v>MNU_MATRS</v>
      </c>
      <c r="D1344" s="14" t="str">
        <f>IF(A1344&lt;0,VLOOKUP(A1344,lookups!A$1:B$25,2,0),
IF(OR(ISBLANK(A1344),ISNA(B1344)),
"",
"#define "&amp;
VLOOKUP(A1344,SOURCE!C:Q,12,0)&amp;IF(SOURCE!$X$2-LEN(VLOOKUP(A1344,SOURCE!C:Q,12,0))&gt;=0,REPT(" ",SOURCE!$X$2-LEN(VLOOKUP(A1344,SOURCE!C:Q,12,0))),"")&amp;
TEXT(A1344,"???0")&amp;IF(VLOOKUP(A1344,SOURCE!C:Q,13,0)="","","   "&amp;VLOOKUP(A1344,SOURCE!C:Q,13,0)
)))</f>
        <v>#define MNU_MATRS                     1335</v>
      </c>
    </row>
    <row r="1345" spans="1:4">
      <c r="A1345">
        <v>1336</v>
      </c>
      <c r="B1345" t="str">
        <f>VLOOKUP(A1345,SOURCE!C:Q,12,0)</f>
        <v>MNU_MATX</v>
      </c>
      <c r="D1345" s="14" t="str">
        <f>IF(A1345&lt;0,VLOOKUP(A1345,lookups!A$1:B$25,2,0),
IF(OR(ISBLANK(A1345),ISNA(B1345)),
"",
"#define "&amp;
VLOOKUP(A1345,SOURCE!C:Q,12,0)&amp;IF(SOURCE!$X$2-LEN(VLOOKUP(A1345,SOURCE!C:Q,12,0))&gt;=0,REPT(" ",SOURCE!$X$2-LEN(VLOOKUP(A1345,SOURCE!C:Q,12,0))),"")&amp;
TEXT(A1345,"???0")&amp;IF(VLOOKUP(A1345,SOURCE!C:Q,13,0)="","","   "&amp;VLOOKUP(A1345,SOURCE!C:Q,13,0)
)))</f>
        <v>#define MNU_MATX                      1336</v>
      </c>
    </row>
    <row r="1346" spans="1:4">
      <c r="A1346">
        <v>1337</v>
      </c>
      <c r="B1346" t="str">
        <f>VLOOKUP(A1346,SOURCE!C:Q,12,0)</f>
        <v>MNU_MENUS</v>
      </c>
      <c r="D1346" s="14" t="str">
        <f>IF(A1346&lt;0,VLOOKUP(A1346,lookups!A$1:B$25,2,0),
IF(OR(ISBLANK(A1346),ISNA(B1346)),
"",
"#define "&amp;
VLOOKUP(A1346,SOURCE!C:Q,12,0)&amp;IF(SOURCE!$X$2-LEN(VLOOKUP(A1346,SOURCE!C:Q,12,0))&gt;=0,REPT(" ",SOURCE!$X$2-LEN(VLOOKUP(A1346,SOURCE!C:Q,12,0))),"")&amp;
TEXT(A1346,"???0")&amp;IF(VLOOKUP(A1346,SOURCE!C:Q,13,0)="","","   "&amp;VLOOKUP(A1346,SOURCE!C:Q,13,0)
)))</f>
        <v>#define MNU_MENUS                     1337</v>
      </c>
    </row>
    <row r="1347" spans="1:4">
      <c r="A1347">
        <v>1338</v>
      </c>
      <c r="B1347" t="str">
        <f>VLOOKUP(A1347,SOURCE!C:Q,12,0)</f>
        <v>MNU_MODE</v>
      </c>
      <c r="D1347" s="14" t="str">
        <f>IF(A1347&lt;0,VLOOKUP(A1347,lookups!A$1:B$25,2,0),
IF(OR(ISBLANK(A1347),ISNA(B1347)),
"",
"#define "&amp;
VLOOKUP(A1347,SOURCE!C:Q,12,0)&amp;IF(SOURCE!$X$2-LEN(VLOOKUP(A1347,SOURCE!C:Q,12,0))&gt;=0,REPT(" ",SOURCE!$X$2-LEN(VLOOKUP(A1347,SOURCE!C:Q,12,0))),"")&amp;
TEXT(A1347,"???0")&amp;IF(VLOOKUP(A1347,SOURCE!C:Q,13,0)="","","   "&amp;VLOOKUP(A1347,SOURCE!C:Q,13,0)
)))</f>
        <v>#define MNU_MODE                      1338</v>
      </c>
    </row>
    <row r="1348" spans="1:4">
      <c r="A1348">
        <v>1339</v>
      </c>
      <c r="B1348" t="str">
        <f>VLOOKUP(A1348,SOURCE!C:Q,12,0)</f>
        <v>MNU_SIMQ</v>
      </c>
      <c r="D1348" s="14" t="str">
        <f>IF(A1348&lt;0,VLOOKUP(A1348,lookups!A$1:B$25,2,0),
IF(OR(ISBLANK(A1348),ISNA(B1348)),
"",
"#define "&amp;
VLOOKUP(A1348,SOURCE!C:Q,12,0)&amp;IF(SOURCE!$X$2-LEN(VLOOKUP(A1348,SOURCE!C:Q,12,0))&gt;=0,REPT(" ",SOURCE!$X$2-LEN(VLOOKUP(A1348,SOURCE!C:Q,12,0))),"")&amp;
TEXT(A1348,"???0")&amp;IF(VLOOKUP(A1348,SOURCE!C:Q,13,0)="","","   "&amp;VLOOKUP(A1348,SOURCE!C:Q,13,0)
)))</f>
        <v>#define MNU_SIMQ                      1339</v>
      </c>
    </row>
    <row r="1349" spans="1:4">
      <c r="A1349">
        <v>1340</v>
      </c>
      <c r="B1349" t="str">
        <f>VLOOKUP(A1349,SOURCE!C:Q,12,0)</f>
        <v>MNU_M_EDIT</v>
      </c>
      <c r="D1349" s="14" t="str">
        <f>IF(A1349&lt;0,VLOOKUP(A1349,lookups!A$1:B$25,2,0),
IF(OR(ISBLANK(A1349),ISNA(B1349)),
"",
"#define "&amp;
VLOOKUP(A1349,SOURCE!C:Q,12,0)&amp;IF(SOURCE!$X$2-LEN(VLOOKUP(A1349,SOURCE!C:Q,12,0))&gt;=0,REPT(" ",SOURCE!$X$2-LEN(VLOOKUP(A1349,SOURCE!C:Q,12,0))),"")&amp;
TEXT(A1349,"???0")&amp;IF(VLOOKUP(A1349,SOURCE!C:Q,13,0)="","","   "&amp;VLOOKUP(A1349,SOURCE!C:Q,13,0)
)))</f>
        <v>#define MNU_M_EDIT                    1340</v>
      </c>
    </row>
    <row r="1350" spans="1:4">
      <c r="A1350">
        <v>1341</v>
      </c>
      <c r="B1350" t="str">
        <f>VLOOKUP(A1350,SOURCE!C:Q,12,0)</f>
        <v>MNU_MyMenu</v>
      </c>
      <c r="D1350" s="14" t="str">
        <f>IF(A1350&lt;0,VLOOKUP(A1350,lookups!A$1:B$25,2,0),
IF(OR(ISBLANK(A1350),ISNA(B1350)),
"",
"#define "&amp;
VLOOKUP(A1350,SOURCE!C:Q,12,0)&amp;IF(SOURCE!$X$2-LEN(VLOOKUP(A1350,SOURCE!C:Q,12,0))&gt;=0,REPT(" ",SOURCE!$X$2-LEN(VLOOKUP(A1350,SOURCE!C:Q,12,0))),"")&amp;
TEXT(A1350,"???0")&amp;IF(VLOOKUP(A1350,SOURCE!C:Q,13,0)="","","   "&amp;VLOOKUP(A1350,SOURCE!C:Q,13,0)
)))</f>
        <v>#define MNU_MyMenu                    1341</v>
      </c>
    </row>
    <row r="1351" spans="1:4">
      <c r="A1351">
        <v>1342</v>
      </c>
      <c r="B1351" t="str">
        <f>VLOOKUP(A1351,SOURCE!C:Q,12,0)</f>
        <v>MNU_MyAlpha</v>
      </c>
      <c r="D1351" s="14" t="str">
        <f>IF(A1351&lt;0,VLOOKUP(A1351,lookups!A$1:B$25,2,0),
IF(OR(ISBLANK(A1351),ISNA(B1351)),
"",
"#define "&amp;
VLOOKUP(A1351,SOURCE!C:Q,12,0)&amp;IF(SOURCE!$X$2-LEN(VLOOKUP(A1351,SOURCE!C:Q,12,0))&gt;=0,REPT(" ",SOURCE!$X$2-LEN(VLOOKUP(A1351,SOURCE!C:Q,12,0))),"")&amp;
TEXT(A1351,"???0")&amp;IF(VLOOKUP(A1351,SOURCE!C:Q,13,0)="","","   "&amp;VLOOKUP(A1351,SOURCE!C:Q,13,0)
)))</f>
        <v>#define MNU_MyAlpha                   1342</v>
      </c>
    </row>
    <row r="1352" spans="1:4">
      <c r="A1352">
        <v>1343</v>
      </c>
      <c r="B1352" t="str">
        <f>VLOOKUP(A1352,SOURCE!C:Q,12,0)</f>
        <v>MNU_CONVM</v>
      </c>
      <c r="D1352" s="14" t="str">
        <f>IF(A1352&lt;0,VLOOKUP(A1352,lookups!A$1:B$25,2,0),
IF(OR(ISBLANK(A1352),ISNA(B1352)),
"",
"#define "&amp;
VLOOKUP(A1352,SOURCE!C:Q,12,0)&amp;IF(SOURCE!$X$2-LEN(VLOOKUP(A1352,SOURCE!C:Q,12,0))&gt;=0,REPT(" ",SOURCE!$X$2-LEN(VLOOKUP(A1352,SOURCE!C:Q,12,0))),"")&amp;
TEXT(A1352,"???0")&amp;IF(VLOOKUP(A1352,SOURCE!C:Q,13,0)="","","   "&amp;VLOOKUP(A1352,SOURCE!C:Q,13,0)
)))</f>
        <v>#define MNU_CONVM                     1343</v>
      </c>
    </row>
    <row r="1353" spans="1:4">
      <c r="A1353">
        <v>1344</v>
      </c>
      <c r="B1353" t="str">
        <f>VLOOKUP(A1353,SOURCE!C:Q,12,0)</f>
        <v>MNU_ORTHOG</v>
      </c>
      <c r="D1353" s="14" t="str">
        <f>IF(A1353&lt;0,VLOOKUP(A1353,lookups!A$1:B$25,2,0),
IF(OR(ISBLANK(A1353),ISNA(B1353)),
"",
"#define "&amp;
VLOOKUP(A1353,SOURCE!C:Q,12,0)&amp;IF(SOURCE!$X$2-LEN(VLOOKUP(A1353,SOURCE!C:Q,12,0))&gt;=0,REPT(" ",SOURCE!$X$2-LEN(VLOOKUP(A1353,SOURCE!C:Q,12,0))),"")&amp;
TEXT(A1353,"???0")&amp;IF(VLOOKUP(A1353,SOURCE!C:Q,13,0)="","","   "&amp;VLOOKUP(A1353,SOURCE!C:Q,13,0)
)))</f>
        <v>#define MNU_ORTHOG                    1344</v>
      </c>
    </row>
    <row r="1354" spans="1:4">
      <c r="A1354">
        <v>1345</v>
      </c>
      <c r="B1354" t="str">
        <f>VLOOKUP(A1354,SOURCE!C:Q,12,0)</f>
        <v>MNU_PARTS</v>
      </c>
      <c r="D1354" s="14" t="str">
        <f>IF(A1354&lt;0,VLOOKUP(A1354,lookups!A$1:B$25,2,0),
IF(OR(ISBLANK(A1354),ISNA(B1354)),
"",
"#define "&amp;
VLOOKUP(A1354,SOURCE!C:Q,12,0)&amp;IF(SOURCE!$X$2-LEN(VLOOKUP(A1354,SOURCE!C:Q,12,0))&gt;=0,REPT(" ",SOURCE!$X$2-LEN(VLOOKUP(A1354,SOURCE!C:Q,12,0))),"")&amp;
TEXT(A1354,"???0")&amp;IF(VLOOKUP(A1354,SOURCE!C:Q,13,0)="","","   "&amp;VLOOKUP(A1354,SOURCE!C:Q,13,0)
)))</f>
        <v>#define MNU_PARTS                     1345</v>
      </c>
    </row>
    <row r="1355" spans="1:4">
      <c r="A1355">
        <v>1346</v>
      </c>
      <c r="B1355" t="str">
        <f>VLOOKUP(A1355,SOURCE!C:Q,12,0)</f>
        <v>MNU_PROB</v>
      </c>
      <c r="D1355" s="14" t="str">
        <f>IF(A1355&lt;0,VLOOKUP(A1355,lookups!A$1:B$25,2,0),
IF(OR(ISBLANK(A1355),ISNA(B1355)),
"",
"#define "&amp;
VLOOKUP(A1355,SOURCE!C:Q,12,0)&amp;IF(SOURCE!$X$2-LEN(VLOOKUP(A1355,SOURCE!C:Q,12,0))&gt;=0,REPT(" ",SOURCE!$X$2-LEN(VLOOKUP(A1355,SOURCE!C:Q,12,0))),"")&amp;
TEXT(A1355,"???0")&amp;IF(VLOOKUP(A1355,SOURCE!C:Q,13,0)="","","   "&amp;VLOOKUP(A1355,SOURCE!C:Q,13,0)
)))</f>
        <v>#define MNU_PROB                      1346</v>
      </c>
    </row>
    <row r="1356" spans="1:4">
      <c r="A1356">
        <v>1347</v>
      </c>
      <c r="B1356" t="str">
        <f>VLOOKUP(A1356,SOURCE!C:Q,12,0)</f>
        <v>MNU_PROGS</v>
      </c>
      <c r="D1356" s="14" t="str">
        <f>IF(A1356&lt;0,VLOOKUP(A1356,lookups!A$1:B$25,2,0),
IF(OR(ISBLANK(A1356),ISNA(B1356)),
"",
"#define "&amp;
VLOOKUP(A1356,SOURCE!C:Q,12,0)&amp;IF(SOURCE!$X$2-LEN(VLOOKUP(A1356,SOURCE!C:Q,12,0))&gt;=0,REPT(" ",SOURCE!$X$2-LEN(VLOOKUP(A1356,SOURCE!C:Q,12,0))),"")&amp;
TEXT(A1356,"???0")&amp;IF(VLOOKUP(A1356,SOURCE!C:Q,13,0)="","","   "&amp;VLOOKUP(A1356,SOURCE!C:Q,13,0)
)))</f>
        <v>#define MNU_PROGS                     1347</v>
      </c>
    </row>
    <row r="1357" spans="1:4">
      <c r="A1357">
        <v>1348</v>
      </c>
      <c r="B1357" t="str">
        <f>VLOOKUP(A1357,SOURCE!C:Q,12,0)</f>
        <v>MNU_PFN</v>
      </c>
      <c r="D1357" s="14" t="str">
        <f>IF(A1357&lt;0,VLOOKUP(A1357,lookups!A$1:B$25,2,0),
IF(OR(ISBLANK(A1357),ISNA(B1357)),
"",
"#define "&amp;
VLOOKUP(A1357,SOURCE!C:Q,12,0)&amp;IF(SOURCE!$X$2-LEN(VLOOKUP(A1357,SOURCE!C:Q,12,0))&gt;=0,REPT(" ",SOURCE!$X$2-LEN(VLOOKUP(A1357,SOURCE!C:Q,12,0))),"")&amp;
TEXT(A1357,"???0")&amp;IF(VLOOKUP(A1357,SOURCE!C:Q,13,0)="","","   "&amp;VLOOKUP(A1357,SOURCE!C:Q,13,0)
)))</f>
        <v>#define MNU_PFN                       1348</v>
      </c>
    </row>
    <row r="1358" spans="1:4">
      <c r="A1358">
        <v>1349</v>
      </c>
      <c r="B1358" t="str">
        <f>VLOOKUP(A1358,SOURCE!C:Q,12,0)</f>
        <v>MNU_PFN2</v>
      </c>
      <c r="D1358" s="14" t="str">
        <f>IF(A1358&lt;0,VLOOKUP(A1358,lookups!A$1:B$25,2,0),
IF(OR(ISBLANK(A1358),ISNA(B1358)),
"",
"#define "&amp;
VLOOKUP(A1358,SOURCE!C:Q,12,0)&amp;IF(SOURCE!$X$2-LEN(VLOOKUP(A1358,SOURCE!C:Q,12,0))&gt;=0,REPT(" ",SOURCE!$X$2-LEN(VLOOKUP(A1358,SOURCE!C:Q,12,0))),"")&amp;
TEXT(A1358,"???0")&amp;IF(VLOOKUP(A1358,SOURCE!C:Q,13,0)="","","   "&amp;VLOOKUP(A1358,SOURCE!C:Q,13,0)
)))</f>
        <v>#define MNU_PFN2                      1349</v>
      </c>
    </row>
    <row r="1359" spans="1:4">
      <c r="A1359">
        <v>1350</v>
      </c>
      <c r="B1359" t="str">
        <f>VLOOKUP(A1359,SOURCE!C:Q,12,0)</f>
        <v>MNU_CONVP</v>
      </c>
      <c r="D1359" s="14" t="str">
        <f>IF(A1359&lt;0,VLOOKUP(A1359,lookups!A$1:B$25,2,0),
IF(OR(ISBLANK(A1359),ISNA(B1359)),
"",
"#define "&amp;
VLOOKUP(A1359,SOURCE!C:Q,12,0)&amp;IF(SOURCE!$X$2-LEN(VLOOKUP(A1359,SOURCE!C:Q,12,0))&gt;=0,REPT(" ",SOURCE!$X$2-LEN(VLOOKUP(A1359,SOURCE!C:Q,12,0))),"")&amp;
TEXT(A1359,"???0")&amp;IF(VLOOKUP(A1359,SOURCE!C:Q,13,0)="","","   "&amp;VLOOKUP(A1359,SOURCE!C:Q,13,0)
)))</f>
        <v>#define MNU_CONVP                     1350</v>
      </c>
    </row>
    <row r="1360" spans="1:4">
      <c r="A1360">
        <v>1351</v>
      </c>
      <c r="B1360" t="str">
        <f>VLOOKUP(A1360,SOURCE!C:Q,12,0)</f>
        <v>MNU_RAM</v>
      </c>
      <c r="D1360" s="14" t="str">
        <f>IF(A1360&lt;0,VLOOKUP(A1360,lookups!A$1:B$25,2,0),
IF(OR(ISBLANK(A1360),ISNA(B1360)),
"",
"#define "&amp;
VLOOKUP(A1360,SOURCE!C:Q,12,0)&amp;IF(SOURCE!$X$2-LEN(VLOOKUP(A1360,SOURCE!C:Q,12,0))&gt;=0,REPT(" ",SOURCE!$X$2-LEN(VLOOKUP(A1360,SOURCE!C:Q,12,0))),"")&amp;
TEXT(A1360,"???0")&amp;IF(VLOOKUP(A1360,SOURCE!C:Q,13,0)="","","   "&amp;VLOOKUP(A1360,SOURCE!C:Q,13,0)
)))</f>
        <v>#define MNU_RAM                       1351</v>
      </c>
    </row>
    <row r="1361" spans="1:4">
      <c r="A1361">
        <v>1352</v>
      </c>
      <c r="B1361" t="str">
        <f>VLOOKUP(A1361,SOURCE!C:Q,12,0)</f>
        <v>MNU_REALS</v>
      </c>
      <c r="D1361" s="14" t="str">
        <f>IF(A1361&lt;0,VLOOKUP(A1361,lookups!A$1:B$25,2,0),
IF(OR(ISBLANK(A1361),ISNA(B1361)),
"",
"#define "&amp;
VLOOKUP(A1361,SOURCE!C:Q,12,0)&amp;IF(SOURCE!$X$2-LEN(VLOOKUP(A1361,SOURCE!C:Q,12,0))&gt;=0,REPT(" ",SOURCE!$X$2-LEN(VLOOKUP(A1361,SOURCE!C:Q,12,0))),"")&amp;
TEXT(A1361,"???0")&amp;IF(VLOOKUP(A1361,SOURCE!C:Q,13,0)="","","   "&amp;VLOOKUP(A1361,SOURCE!C:Q,13,0)
)))</f>
        <v>#define MNU_REALS                     1352</v>
      </c>
    </row>
    <row r="1362" spans="1:4">
      <c r="A1362">
        <v>1353</v>
      </c>
      <c r="B1362" t="str">
        <f>VLOOKUP(A1362,SOURCE!C:Q,12,0)</f>
        <v>MNU_Solver</v>
      </c>
      <c r="D1362" s="14" t="str">
        <f>IF(A1362&lt;0,VLOOKUP(A1362,lookups!A$1:B$25,2,0),
IF(OR(ISBLANK(A1362),ISNA(B1362)),
"",
"#define "&amp;
VLOOKUP(A1362,SOURCE!C:Q,12,0)&amp;IF(SOURCE!$X$2-LEN(VLOOKUP(A1362,SOURCE!C:Q,12,0))&gt;=0,REPT(" ",SOURCE!$X$2-LEN(VLOOKUP(A1362,SOURCE!C:Q,12,0))),"")&amp;
TEXT(A1362,"???0")&amp;IF(VLOOKUP(A1362,SOURCE!C:Q,13,0)="","","   "&amp;VLOOKUP(A1362,SOURCE!C:Q,13,0)
)))</f>
        <v>#define MNU_Solver                    1353</v>
      </c>
    </row>
    <row r="1363" spans="1:4">
      <c r="A1363">
        <v>1354</v>
      </c>
      <c r="B1363" t="str">
        <f>VLOOKUP(A1363,SOURCE!C:Q,12,0)</f>
        <v>MNU_STAT</v>
      </c>
      <c r="D1363" s="14" t="str">
        <f>IF(A1363&lt;0,VLOOKUP(A1363,lookups!A$1:B$25,2,0),
IF(OR(ISBLANK(A1363),ISNA(B1363)),
"",
"#define "&amp;
VLOOKUP(A1363,SOURCE!C:Q,12,0)&amp;IF(SOURCE!$X$2-LEN(VLOOKUP(A1363,SOURCE!C:Q,12,0))&gt;=0,REPT(" ",SOURCE!$X$2-LEN(VLOOKUP(A1363,SOURCE!C:Q,12,0))),"")&amp;
TEXT(A1363,"???0")&amp;IF(VLOOKUP(A1363,SOURCE!C:Q,13,0)="","","   "&amp;VLOOKUP(A1363,SOURCE!C:Q,13,0)
)))</f>
        <v>#define MNU_STAT                      1354</v>
      </c>
    </row>
    <row r="1364" spans="1:4">
      <c r="A1364">
        <v>1355</v>
      </c>
      <c r="B1364" t="str">
        <f>VLOOKUP(A1364,SOURCE!C:Q,12,0)</f>
        <v>MNU_STK</v>
      </c>
      <c r="D1364" s="14" t="str">
        <f>IF(A1364&lt;0,VLOOKUP(A1364,lookups!A$1:B$25,2,0),
IF(OR(ISBLANK(A1364),ISNA(B1364)),
"",
"#define "&amp;
VLOOKUP(A1364,SOURCE!C:Q,12,0)&amp;IF(SOURCE!$X$2-LEN(VLOOKUP(A1364,SOURCE!C:Q,12,0))&gt;=0,REPT(" ",SOURCE!$X$2-LEN(VLOOKUP(A1364,SOURCE!C:Q,12,0))),"")&amp;
TEXT(A1364,"???0")&amp;IF(VLOOKUP(A1364,SOURCE!C:Q,13,0)="","","   "&amp;VLOOKUP(A1364,SOURCE!C:Q,13,0)
)))</f>
        <v>#define MNU_STK                       1355</v>
      </c>
    </row>
    <row r="1365" spans="1:4">
      <c r="A1365">
        <v>1356</v>
      </c>
      <c r="B1365" t="str">
        <f>VLOOKUP(A1365,SOURCE!C:Q,12,0)</f>
        <v>MNU_STRING</v>
      </c>
      <c r="D1365" s="14" t="str">
        <f>IF(A1365&lt;0,VLOOKUP(A1365,lookups!A$1:B$25,2,0),
IF(OR(ISBLANK(A1365),ISNA(B1365)),
"",
"#define "&amp;
VLOOKUP(A1365,SOURCE!C:Q,12,0)&amp;IF(SOURCE!$X$2-LEN(VLOOKUP(A1365,SOURCE!C:Q,12,0))&gt;=0,REPT(" ",SOURCE!$X$2-LEN(VLOOKUP(A1365,SOURCE!C:Q,12,0))),"")&amp;
TEXT(A1365,"???0")&amp;IF(VLOOKUP(A1365,SOURCE!C:Q,13,0)="","","   "&amp;VLOOKUP(A1365,SOURCE!C:Q,13,0)
)))</f>
        <v>#define MNU_STRING                    1356</v>
      </c>
    </row>
    <row r="1366" spans="1:4">
      <c r="A1366">
        <v>1357</v>
      </c>
      <c r="B1366" t="str">
        <f>VLOOKUP(A1366,SOURCE!C:Q,12,0)</f>
        <v>MNU_TEST</v>
      </c>
      <c r="D1366" s="14" t="str">
        <f>IF(A1366&lt;0,VLOOKUP(A1366,lookups!A$1:B$25,2,0),
IF(OR(ISBLANK(A1366),ISNA(B1366)),
"",
"#define "&amp;
VLOOKUP(A1366,SOURCE!C:Q,12,0)&amp;IF(SOURCE!$X$2-LEN(VLOOKUP(A1366,SOURCE!C:Q,12,0))&gt;=0,REPT(" ",SOURCE!$X$2-LEN(VLOOKUP(A1366,SOURCE!C:Q,12,0))),"")&amp;
TEXT(A1366,"???0")&amp;IF(VLOOKUP(A1366,SOURCE!C:Q,13,0)="","","   "&amp;VLOOKUP(A1366,SOURCE!C:Q,13,0)
)))</f>
        <v>#define MNU_TEST                      1357</v>
      </c>
    </row>
    <row r="1367" spans="1:4">
      <c r="A1367">
        <v>1358</v>
      </c>
      <c r="B1367" t="str">
        <f>VLOOKUP(A1367,SOURCE!C:Q,12,0)</f>
        <v>MNU_TIMES</v>
      </c>
      <c r="D1367" s="14" t="str">
        <f>IF(A1367&lt;0,VLOOKUP(A1367,lookups!A$1:B$25,2,0),
IF(OR(ISBLANK(A1367),ISNA(B1367)),
"",
"#define "&amp;
VLOOKUP(A1367,SOURCE!C:Q,12,0)&amp;IF(SOURCE!$X$2-LEN(VLOOKUP(A1367,SOURCE!C:Q,12,0))&gt;=0,REPT(" ",SOURCE!$X$2-LEN(VLOOKUP(A1367,SOURCE!C:Q,12,0))),"")&amp;
TEXT(A1367,"???0")&amp;IF(VLOOKUP(A1367,SOURCE!C:Q,13,0)="","","   "&amp;VLOOKUP(A1367,SOURCE!C:Q,13,0)
)))</f>
        <v>#define MNU_TIMES                     1358</v>
      </c>
    </row>
    <row r="1368" spans="1:4">
      <c r="A1368">
        <v>1359</v>
      </c>
      <c r="B1368" t="str">
        <f>VLOOKUP(A1368,SOURCE!C:Q,12,0)</f>
        <v>MNU_TRI</v>
      </c>
      <c r="D1368" s="14" t="str">
        <f>IF(A1368&lt;0,VLOOKUP(A1368,lookups!A$1:B$25,2,0),
IF(OR(ISBLANK(A1368),ISNA(B1368)),
"",
"#define "&amp;
VLOOKUP(A1368,SOURCE!C:Q,12,0)&amp;IF(SOURCE!$X$2-LEN(VLOOKUP(A1368,SOURCE!C:Q,12,0))&gt;=0,REPT(" ",SOURCE!$X$2-LEN(VLOOKUP(A1368,SOURCE!C:Q,12,0))),"")&amp;
TEXT(A1368,"???0")&amp;IF(VLOOKUP(A1368,SOURCE!C:Q,13,0)="","","   "&amp;VLOOKUP(A1368,SOURCE!C:Q,13,0)
)))</f>
        <v>#define MNU_TRI                       1359</v>
      </c>
    </row>
    <row r="1369" spans="1:4">
      <c r="A1369">
        <v>1360</v>
      </c>
      <c r="B1369" t="str">
        <f>VLOOKUP(A1369,SOURCE!C:Q,12,0)</f>
        <v>MNU_TVM</v>
      </c>
      <c r="D1369" s="14" t="str">
        <f>IF(A1369&lt;0,VLOOKUP(A1369,lookups!A$1:B$25,2,0),
IF(OR(ISBLANK(A1369),ISNA(B1369)),
"",
"#define "&amp;
VLOOKUP(A1369,SOURCE!C:Q,12,0)&amp;IF(SOURCE!$X$2-LEN(VLOOKUP(A1369,SOURCE!C:Q,12,0))&gt;=0,REPT(" ",SOURCE!$X$2-LEN(VLOOKUP(A1369,SOURCE!C:Q,12,0))),"")&amp;
TEXT(A1369,"???0")&amp;IF(VLOOKUP(A1369,SOURCE!C:Q,13,0)="","","   "&amp;VLOOKUP(A1369,SOURCE!C:Q,13,0)
)))</f>
        <v>#define MNU_TVM                       1360</v>
      </c>
    </row>
    <row r="1370" spans="1:4">
      <c r="A1370">
        <v>1361</v>
      </c>
      <c r="B1370" t="str">
        <f>VLOOKUP(A1370,SOURCE!C:Q,12,0)</f>
        <v>MNU_UNITCONV</v>
      </c>
      <c r="D1370" s="14" t="str">
        <f>IF(A1370&lt;0,VLOOKUP(A1370,lookups!A$1:B$25,2,0),
IF(OR(ISBLANK(A1370),ISNA(B1370)),
"",
"#define "&amp;
VLOOKUP(A1370,SOURCE!C:Q,12,0)&amp;IF(SOURCE!$X$2-LEN(VLOOKUP(A1370,SOURCE!C:Q,12,0))&gt;=0,REPT(" ",SOURCE!$X$2-LEN(VLOOKUP(A1370,SOURCE!C:Q,12,0))),"")&amp;
TEXT(A1370,"???0")&amp;IF(VLOOKUP(A1370,SOURCE!C:Q,13,0)="","","   "&amp;VLOOKUP(A1370,SOURCE!C:Q,13,0)
)))</f>
        <v>#define MNU_UNITCONV                  1361</v>
      </c>
    </row>
    <row r="1371" spans="1:4">
      <c r="A1371">
        <v>1362</v>
      </c>
      <c r="B1371" t="str">
        <f>VLOOKUP(A1371,SOURCE!C:Q,12,0)</f>
        <v>MNU_VARS</v>
      </c>
      <c r="D1371" s="14" t="str">
        <f>IF(A1371&lt;0,VLOOKUP(A1371,lookups!A$1:B$25,2,0),
IF(OR(ISBLANK(A1371),ISNA(B1371)),
"",
"#define "&amp;
VLOOKUP(A1371,SOURCE!C:Q,12,0)&amp;IF(SOURCE!$X$2-LEN(VLOOKUP(A1371,SOURCE!C:Q,12,0))&gt;=0,REPT(" ",SOURCE!$X$2-LEN(VLOOKUP(A1371,SOURCE!C:Q,12,0))),"")&amp;
TEXT(A1371,"???0")&amp;IF(VLOOKUP(A1371,SOURCE!C:Q,13,0)="","","   "&amp;VLOOKUP(A1371,SOURCE!C:Q,13,0)
)))</f>
        <v>#define MNU_VARS                      1362</v>
      </c>
    </row>
    <row r="1372" spans="1:4">
      <c r="A1372">
        <v>1363</v>
      </c>
      <c r="B1372" t="str">
        <f>VLOOKUP(A1372,SOURCE!C:Q,12,0)</f>
        <v>MNU_CONVV</v>
      </c>
      <c r="D1372" s="14" t="str">
        <f>IF(A1372&lt;0,VLOOKUP(A1372,lookups!A$1:B$25,2,0),
IF(OR(ISBLANK(A1372),ISNA(B1372)),
"",
"#define "&amp;
VLOOKUP(A1372,SOURCE!C:Q,12,0)&amp;IF(SOURCE!$X$2-LEN(VLOOKUP(A1372,SOURCE!C:Q,12,0))&gt;=0,REPT(" ",SOURCE!$X$2-LEN(VLOOKUP(A1372,SOURCE!C:Q,12,0))),"")&amp;
TEXT(A1372,"???0")&amp;IF(VLOOKUP(A1372,SOURCE!C:Q,13,0)="","","   "&amp;VLOOKUP(A1372,SOURCE!C:Q,13,0)
)))</f>
        <v>#define MNU_CONVV                     1363</v>
      </c>
    </row>
    <row r="1373" spans="1:4">
      <c r="A1373">
        <v>1364</v>
      </c>
      <c r="B1373" t="str">
        <f>VLOOKUP(A1373,SOURCE!C:Q,12,0)</f>
        <v>MNU_XFN</v>
      </c>
      <c r="D1373" s="14" t="str">
        <f>IF(A1373&lt;0,VLOOKUP(A1373,lookups!A$1:B$25,2,0),
IF(OR(ISBLANK(A1373),ISNA(B1373)),
"",
"#define "&amp;
VLOOKUP(A1373,SOURCE!C:Q,12,0)&amp;IF(SOURCE!$X$2-LEN(VLOOKUP(A1373,SOURCE!C:Q,12,0))&gt;=0,REPT(" ",SOURCE!$X$2-LEN(VLOOKUP(A1373,SOURCE!C:Q,12,0))),"")&amp;
TEXT(A1373,"???0")&amp;IF(VLOOKUP(A1373,SOURCE!C:Q,13,0)="","","   "&amp;VLOOKUP(A1373,SOURCE!C:Q,13,0)
)))</f>
        <v>#define MNU_XFN                       1364</v>
      </c>
    </row>
    <row r="1374" spans="1:4">
      <c r="A1374">
        <v>1365</v>
      </c>
      <c r="B1374" t="str">
        <f>VLOOKUP(A1374,SOURCE!C:Q,12,0)</f>
        <v>MNU_CONVX</v>
      </c>
      <c r="D1374" s="14" t="str">
        <f>IF(A1374&lt;0,VLOOKUP(A1374,lookups!A$1:B$25,2,0),
IF(OR(ISBLANK(A1374),ISNA(B1374)),
"",
"#define "&amp;
VLOOKUP(A1374,SOURCE!C:Q,12,0)&amp;IF(SOURCE!$X$2-LEN(VLOOKUP(A1374,SOURCE!C:Q,12,0))&gt;=0,REPT(" ",SOURCE!$X$2-LEN(VLOOKUP(A1374,SOURCE!C:Q,12,0))),"")&amp;
TEXT(A1374,"???0")&amp;IF(VLOOKUP(A1374,SOURCE!C:Q,13,0)="","","   "&amp;VLOOKUP(A1374,SOURCE!C:Q,13,0)
)))</f>
        <v>#define MNU_CONVX                     1365</v>
      </c>
    </row>
    <row r="1375" spans="1:4">
      <c r="A1375">
        <v>1366</v>
      </c>
      <c r="B1375" t="str">
        <f>VLOOKUP(A1375,SOURCE!C:Q,12,0)</f>
        <v>MNU_ALPHAINTL</v>
      </c>
      <c r="D1375" s="14" t="str">
        <f>IF(A1375&lt;0,VLOOKUP(A1375,lookups!A$1:B$25,2,0),
IF(OR(ISBLANK(A1375),ISNA(B1375)),
"",
"#define "&amp;
VLOOKUP(A1375,SOURCE!C:Q,12,0)&amp;IF(SOURCE!$X$2-LEN(VLOOKUP(A1375,SOURCE!C:Q,12,0))&gt;=0,REPT(" ",SOURCE!$X$2-LEN(VLOOKUP(A1375,SOURCE!C:Q,12,0))),"")&amp;
TEXT(A1375,"???0")&amp;IF(VLOOKUP(A1375,SOURCE!C:Q,13,0)="","","   "&amp;VLOOKUP(A1375,SOURCE!C:Q,13,0)
)))</f>
        <v>#define MNU_ALPHAINTL                 1366</v>
      </c>
    </row>
    <row r="1376" spans="1:4">
      <c r="A1376">
        <v>1367</v>
      </c>
      <c r="B1376" t="str">
        <f>VLOOKUP(A1376,SOURCE!C:Q,12,0)</f>
        <v>MNU_ALPHAMATH</v>
      </c>
      <c r="D1376" s="14" t="str">
        <f>IF(A1376&lt;0,VLOOKUP(A1376,lookups!A$1:B$25,2,0),
IF(OR(ISBLANK(A1376),ISNA(B1376)),
"",
"#define "&amp;
VLOOKUP(A1376,SOURCE!C:Q,12,0)&amp;IF(SOURCE!$X$2-LEN(VLOOKUP(A1376,SOURCE!C:Q,12,0))&gt;=0,REPT(" ",SOURCE!$X$2-LEN(VLOOKUP(A1376,SOURCE!C:Q,12,0))),"")&amp;
TEXT(A1376,"???0")&amp;IF(VLOOKUP(A1376,SOURCE!C:Q,13,0)="","","   "&amp;VLOOKUP(A1376,SOURCE!C:Q,13,0)
)))</f>
        <v>#define MNU_ALPHAMATH                 1367</v>
      </c>
    </row>
    <row r="1377" spans="1:4">
      <c r="A1377">
        <v>1368</v>
      </c>
      <c r="B1377" t="str">
        <f>VLOOKUP(A1377,SOURCE!C:Q,12,0)</f>
        <v>MNU_ALPHAFN</v>
      </c>
      <c r="D1377" s="14" t="str">
        <f>IF(A1377&lt;0,VLOOKUP(A1377,lookups!A$1:B$25,2,0),
IF(OR(ISBLANK(A1377),ISNA(B1377)),
"",
"#define "&amp;
VLOOKUP(A1377,SOURCE!C:Q,12,0)&amp;IF(SOURCE!$X$2-LEN(VLOOKUP(A1377,SOURCE!C:Q,12,0))&gt;=0,REPT(" ",SOURCE!$X$2-LEN(VLOOKUP(A1377,SOURCE!C:Q,12,0))),"")&amp;
TEXT(A1377,"???0")&amp;IF(VLOOKUP(A1377,SOURCE!C:Q,13,0)="","","   "&amp;VLOOKUP(A1377,SOURCE!C:Q,13,0)
)))</f>
        <v>#define MNU_ALPHAFN                   1368</v>
      </c>
    </row>
    <row r="1378" spans="1:4">
      <c r="A1378">
        <v>1369</v>
      </c>
      <c r="B1378" t="str">
        <f>VLOOKUP(A1378,SOURCE!C:Q,12,0)</f>
        <v>MNU_ALPHA_OMEGA</v>
      </c>
      <c r="D1378" s="14" t="str">
        <f>IF(A1378&lt;0,VLOOKUP(A1378,lookups!A$1:B$25,2,0),
IF(OR(ISBLANK(A1378),ISNA(B1378)),
"",
"#define "&amp;
VLOOKUP(A1378,SOURCE!C:Q,12,0)&amp;IF(SOURCE!$X$2-LEN(VLOOKUP(A1378,SOURCE!C:Q,12,0))&gt;=0,REPT(" ",SOURCE!$X$2-LEN(VLOOKUP(A1378,SOURCE!C:Q,12,0))),"")&amp;
TEXT(A1378,"???0")&amp;IF(VLOOKUP(A1378,SOURCE!C:Q,13,0)="","","   "&amp;VLOOKUP(A1378,SOURCE!C:Q,13,0)
)))</f>
        <v>#define MNU_ALPHA_OMEGA               1369</v>
      </c>
    </row>
    <row r="1379" spans="1:4">
      <c r="A1379">
        <v>1370</v>
      </c>
      <c r="B1379" t="str">
        <f>VLOOKUP(A1379,SOURCE!C:Q,12,0)</f>
        <v>MNU_ALPHADOT</v>
      </c>
      <c r="D1379" s="14" t="str">
        <f>IF(A1379&lt;0,VLOOKUP(A1379,lookups!A$1:B$25,2,0),
IF(OR(ISBLANK(A1379),ISNA(B1379)),
"",
"#define "&amp;
VLOOKUP(A1379,SOURCE!C:Q,12,0)&amp;IF(SOURCE!$X$2-LEN(VLOOKUP(A1379,SOURCE!C:Q,12,0))&gt;=0,REPT(" ",SOURCE!$X$2-LEN(VLOOKUP(A1379,SOURCE!C:Q,12,0))),"")&amp;
TEXT(A1379,"???0")&amp;IF(VLOOKUP(A1379,SOURCE!C:Q,13,0)="","","   "&amp;VLOOKUP(A1379,SOURCE!C:Q,13,0)
)))</f>
        <v>#define MNU_ALPHADOT                  1370</v>
      </c>
    </row>
    <row r="1380" spans="1:4">
      <c r="A1380">
        <v>1371</v>
      </c>
      <c r="B1380" t="str">
        <f>VLOOKUP(A1380,SOURCE!C:Q,12,0)</f>
        <v>MNU_SYSFL</v>
      </c>
      <c r="D1380" s="14" t="str">
        <f>IF(A1380&lt;0,VLOOKUP(A1380,lookups!A$1:B$25,2,0),
IF(OR(ISBLANK(A1380),ISNA(B1380)),
"",
"#define "&amp;
VLOOKUP(A1380,SOURCE!C:Q,12,0)&amp;IF(SOURCE!$X$2-LEN(VLOOKUP(A1380,SOURCE!C:Q,12,0))&gt;=0,REPT(" ",SOURCE!$X$2-LEN(VLOOKUP(A1380,SOURCE!C:Q,12,0))),"")&amp;
TEXT(A1380,"???0")&amp;IF(VLOOKUP(A1380,SOURCE!C:Q,13,0)="","","   "&amp;VLOOKUP(A1380,SOURCE!C:Q,13,0)
)))</f>
        <v>#define MNU_SYSFL                     1371</v>
      </c>
    </row>
    <row r="1381" spans="1:4">
      <c r="A1381">
        <v>1372</v>
      </c>
      <c r="B1381" t="str">
        <f>VLOOKUP(A1381,SOURCE!C:Q,12,0)</f>
        <v>MNU_Sf</v>
      </c>
      <c r="D1381" s="14" t="str">
        <f>IF(A1381&lt;0,VLOOKUP(A1381,lookups!A$1:B$25,2,0),
IF(OR(ISBLANK(A1381),ISNA(B1381)),
"",
"#define "&amp;
VLOOKUP(A1381,SOURCE!C:Q,12,0)&amp;IF(SOURCE!$X$2-LEN(VLOOKUP(A1381,SOURCE!C:Q,12,0))&gt;=0,REPT(" ",SOURCE!$X$2-LEN(VLOOKUP(A1381,SOURCE!C:Q,12,0))),"")&amp;
TEXT(A1381,"???0")&amp;IF(VLOOKUP(A1381,SOURCE!C:Q,13,0)="","","   "&amp;VLOOKUP(A1381,SOURCE!C:Q,13,0)
)))</f>
        <v>#define MNU_Sf                        1372</v>
      </c>
    </row>
    <row r="1382" spans="1:4">
      <c r="A1382">
        <v>1373</v>
      </c>
      <c r="B1382" t="str">
        <f>VLOOKUP(A1382,SOURCE!C:Q,12,0)</f>
        <v>MNU_Sfdx</v>
      </c>
      <c r="D1382" s="14" t="str">
        <f>IF(A1382&lt;0,VLOOKUP(A1382,lookups!A$1:B$25,2,0),
IF(OR(ISBLANK(A1382),ISNA(B1382)),
"",
"#define "&amp;
VLOOKUP(A1382,SOURCE!C:Q,12,0)&amp;IF(SOURCE!$X$2-LEN(VLOOKUP(A1382,SOURCE!C:Q,12,0))&gt;=0,REPT(" ",SOURCE!$X$2-LEN(VLOOKUP(A1382,SOURCE!C:Q,12,0))),"")&amp;
TEXT(A1382,"???0")&amp;IF(VLOOKUP(A1382,SOURCE!C:Q,13,0)="","","   "&amp;VLOOKUP(A1382,SOURCE!C:Q,13,0)
)))</f>
        <v>#define MNU_Sfdx                      1373</v>
      </c>
    </row>
    <row r="1383" spans="1:4">
      <c r="A1383">
        <v>1374</v>
      </c>
      <c r="B1383" t="str">
        <f>VLOOKUP(A1383,SOURCE!C:Q,12,0)</f>
        <v>MNU_ANGLECONV</v>
      </c>
      <c r="D1383" s="14" t="str">
        <f>IF(A1383&lt;0,VLOOKUP(A1383,lookups!A$1:B$25,2,0),
IF(OR(ISBLANK(A1383),ISNA(B1383)),
"",
"#define "&amp;
VLOOKUP(A1383,SOURCE!C:Q,12,0)&amp;IF(SOURCE!$X$2-LEN(VLOOKUP(A1383,SOURCE!C:Q,12,0))&gt;=0,REPT(" ",SOURCE!$X$2-LEN(VLOOKUP(A1383,SOURCE!C:Q,12,0))),"")&amp;
TEXT(A1383,"???0")&amp;IF(VLOOKUP(A1383,SOURCE!C:Q,13,0)="","","   "&amp;VLOOKUP(A1383,SOURCE!C:Q,13,0)
)))</f>
        <v>#define MNU_ANGLECONV                 1374</v>
      </c>
    </row>
    <row r="1384" spans="1:4">
      <c r="A1384">
        <v>1375</v>
      </c>
      <c r="B1384" t="str">
        <f>VLOOKUP(A1384,SOURCE!C:Q,12,0)</f>
        <v>MNU_alpha_omega</v>
      </c>
      <c r="D1384" s="14" t="str">
        <f>IF(A1384&lt;0,VLOOKUP(A1384,lookups!A$1:B$25,2,0),
IF(OR(ISBLANK(A1384),ISNA(B1384)),
"",
"#define "&amp;
VLOOKUP(A1384,SOURCE!C:Q,12,0)&amp;IF(SOURCE!$X$2-LEN(VLOOKUP(A1384,SOURCE!C:Q,12,0))&gt;=0,REPT(" ",SOURCE!$X$2-LEN(VLOOKUP(A1384,SOURCE!C:Q,12,0))),"")&amp;
TEXT(A1384,"???0")&amp;IF(VLOOKUP(A1384,SOURCE!C:Q,13,0)="","","   "&amp;VLOOKUP(A1384,SOURCE!C:Q,13,0)
)))</f>
        <v>#define MNU_alpha_omega               1375</v>
      </c>
    </row>
    <row r="1385" spans="1:4">
      <c r="A1385">
        <v>1376</v>
      </c>
      <c r="B1385" t="str">
        <f>VLOOKUP(A1385,SOURCE!C:Q,12,0)</f>
        <v>MNU_ALPHAintl</v>
      </c>
      <c r="D1385" s="14" t="str">
        <f>IF(A1385&lt;0,VLOOKUP(A1385,lookups!A$1:B$25,2,0),
IF(OR(ISBLANK(A1385),ISNA(B1385)),
"",
"#define "&amp;
VLOOKUP(A1385,SOURCE!C:Q,12,0)&amp;IF(SOURCE!$X$2-LEN(VLOOKUP(A1385,SOURCE!C:Q,12,0))&gt;=0,REPT(" ",SOURCE!$X$2-LEN(VLOOKUP(A1385,SOURCE!C:Q,12,0))),"")&amp;
TEXT(A1385,"???0")&amp;IF(VLOOKUP(A1385,SOURCE!C:Q,13,0)="","","   "&amp;VLOOKUP(A1385,SOURCE!C:Q,13,0)
)))</f>
        <v>#define MNU_ALPHAintl                 1376</v>
      </c>
    </row>
    <row r="1386" spans="1:4">
      <c r="A1386">
        <v>1377</v>
      </c>
      <c r="B1386" t="str">
        <f>VLOOKUP(A1386,SOURCE!C:Q,12,0)</f>
        <v>MNU_TAM</v>
      </c>
      <c r="D1386" s="14" t="str">
        <f>IF(A1386&lt;0,VLOOKUP(A1386,lookups!A$1:B$25,2,0),
IF(OR(ISBLANK(A1386),ISNA(B1386)),
"",
"#define "&amp;
VLOOKUP(A1386,SOURCE!C:Q,12,0)&amp;IF(SOURCE!$X$2-LEN(VLOOKUP(A1386,SOURCE!C:Q,12,0))&gt;=0,REPT(" ",SOURCE!$X$2-LEN(VLOOKUP(A1386,SOURCE!C:Q,12,0))),"")&amp;
TEXT(A1386,"???0")&amp;IF(VLOOKUP(A1386,SOURCE!C:Q,13,0)="","","   "&amp;VLOOKUP(A1386,SOURCE!C:Q,13,0)
)))</f>
        <v>#define MNU_TAM                       1377</v>
      </c>
    </row>
    <row r="1387" spans="1:4">
      <c r="A1387">
        <v>1378</v>
      </c>
      <c r="B1387" t="str">
        <f>VLOOKUP(A1387,SOURCE!C:Q,12,0)</f>
        <v>MNU_TAMCMP</v>
      </c>
      <c r="D1387" s="14" t="str">
        <f>IF(A1387&lt;0,VLOOKUP(A1387,lookups!A$1:B$25,2,0),
IF(OR(ISBLANK(A1387),ISNA(B1387)),
"",
"#define "&amp;
VLOOKUP(A1387,SOURCE!C:Q,12,0)&amp;IF(SOURCE!$X$2-LEN(VLOOKUP(A1387,SOURCE!C:Q,12,0))&gt;=0,REPT(" ",SOURCE!$X$2-LEN(VLOOKUP(A1387,SOURCE!C:Q,12,0))),"")&amp;
TEXT(A1387,"???0")&amp;IF(VLOOKUP(A1387,SOURCE!C:Q,13,0)="","","   "&amp;VLOOKUP(A1387,SOURCE!C:Q,13,0)
)))</f>
        <v>#define MNU_TAMCMP                    1378</v>
      </c>
    </row>
    <row r="1388" spans="1:4">
      <c r="A1388">
        <v>1379</v>
      </c>
      <c r="B1388" t="str">
        <f>VLOOKUP(A1388,SOURCE!C:Q,12,0)</f>
        <v>MNU_TAMSTORCL</v>
      </c>
      <c r="D1388" s="14" t="str">
        <f>IF(A1388&lt;0,VLOOKUP(A1388,lookups!A$1:B$25,2,0),
IF(OR(ISBLANK(A1388),ISNA(B1388)),
"",
"#define "&amp;
VLOOKUP(A1388,SOURCE!C:Q,12,0)&amp;IF(SOURCE!$X$2-LEN(VLOOKUP(A1388,SOURCE!C:Q,12,0))&gt;=0,REPT(" ",SOURCE!$X$2-LEN(VLOOKUP(A1388,SOURCE!C:Q,12,0))),"")&amp;
TEXT(A1388,"???0")&amp;IF(VLOOKUP(A1388,SOURCE!C:Q,13,0)="","","   "&amp;VLOOKUP(A1388,SOURCE!C:Q,13,0)
)))</f>
        <v>#define MNU_TAMSTORCL                 1379</v>
      </c>
    </row>
    <row r="1389" spans="1:4">
      <c r="A1389">
        <v>1380</v>
      </c>
      <c r="B1389" t="str">
        <f>VLOOKUP(A1389,SOURCE!C:Q,12,0)</f>
        <v>MNU_SUMS</v>
      </c>
      <c r="D1389" s="14" t="str">
        <f>IF(A1389&lt;0,VLOOKUP(A1389,lookups!A$1:B$25,2,0),
IF(OR(ISBLANK(A1389),ISNA(B1389)),
"",
"#define "&amp;
VLOOKUP(A1389,SOURCE!C:Q,12,0)&amp;IF(SOURCE!$X$2-LEN(VLOOKUP(A1389,SOURCE!C:Q,12,0))&gt;=0,REPT(" ",SOURCE!$X$2-LEN(VLOOKUP(A1389,SOURCE!C:Q,12,0))),"")&amp;
TEXT(A1389,"???0")&amp;IF(VLOOKUP(A1389,SOURCE!C:Q,13,0)="","","   "&amp;VLOOKUP(A1389,SOURCE!C:Q,13,0)
)))</f>
        <v>#define MNU_SUMS                      1380</v>
      </c>
    </row>
    <row r="1390" spans="1:4">
      <c r="A1390">
        <v>1381</v>
      </c>
      <c r="B1390" t="str">
        <f>VLOOKUP(A1390,SOURCE!C:Q,12,0)</f>
        <v>MNU_VAR</v>
      </c>
      <c r="D1390" s="14" t="str">
        <f>IF(A1390&lt;0,VLOOKUP(A1390,lookups!A$1:B$25,2,0),
IF(OR(ISBLANK(A1390),ISNA(B1390)),
"",
"#define "&amp;
VLOOKUP(A1390,SOURCE!C:Q,12,0)&amp;IF(SOURCE!$X$2-LEN(VLOOKUP(A1390,SOURCE!C:Q,12,0))&gt;=0,REPT(" ",SOURCE!$X$2-LEN(VLOOKUP(A1390,SOURCE!C:Q,12,0))),"")&amp;
TEXT(A1390,"???0")&amp;IF(VLOOKUP(A1390,SOURCE!C:Q,13,0)="","","   "&amp;VLOOKUP(A1390,SOURCE!C:Q,13,0)
)))</f>
        <v>#define MNU_VAR                       1381</v>
      </c>
    </row>
    <row r="1391" spans="1:4">
      <c r="A1391">
        <v>1382</v>
      </c>
      <c r="B1391" t="str">
        <f>VLOOKUP(A1391,SOURCE!C:Q,12,0)</f>
        <v>MNU_TAMFLAG</v>
      </c>
      <c r="D1391" s="14" t="str">
        <f>IF(A1391&lt;0,VLOOKUP(A1391,lookups!A$1:B$25,2,0),
IF(OR(ISBLANK(A1391),ISNA(B1391)),
"",
"#define "&amp;
VLOOKUP(A1391,SOURCE!C:Q,12,0)&amp;IF(SOURCE!$X$2-LEN(VLOOKUP(A1391,SOURCE!C:Q,12,0))&gt;=0,REPT(" ",SOURCE!$X$2-LEN(VLOOKUP(A1391,SOURCE!C:Q,12,0))),"")&amp;
TEXT(A1391,"???0")&amp;IF(VLOOKUP(A1391,SOURCE!C:Q,13,0)="","","   "&amp;VLOOKUP(A1391,SOURCE!C:Q,13,0)
)))</f>
        <v>#define MNU_TAMFLAG                   1382</v>
      </c>
    </row>
    <row r="1392" spans="1:4">
      <c r="A1392">
        <v>1383</v>
      </c>
      <c r="B1392" t="str">
        <f>VLOOKUP(A1392,SOURCE!C:Q,12,0)</f>
        <v>MNU_TAMSHUFFLE</v>
      </c>
      <c r="D1392" s="14" t="str">
        <f>IF(A1392&lt;0,VLOOKUP(A1392,lookups!A$1:B$25,2,0),
IF(OR(ISBLANK(A1392),ISNA(B1392)),
"",
"#define "&amp;
VLOOKUP(A1392,SOURCE!C:Q,12,0)&amp;IF(SOURCE!$X$2-LEN(VLOOKUP(A1392,SOURCE!C:Q,12,0))&gt;=0,REPT(" ",SOURCE!$X$2-LEN(VLOOKUP(A1392,SOURCE!C:Q,12,0))),"")&amp;
TEXT(A1392,"???0")&amp;IF(VLOOKUP(A1392,SOURCE!C:Q,13,0)="","","   "&amp;VLOOKUP(A1392,SOURCE!C:Q,13,0)
)))</f>
        <v>#define MNU_TAMSHUFFLE                1383</v>
      </c>
    </row>
    <row r="1393" spans="1:4">
      <c r="A1393">
        <v>1384</v>
      </c>
      <c r="B1393" t="e">
        <f>VLOOKUP(A1393,SOURCE!C:Q,12,0)</f>
        <v>#N/A</v>
      </c>
      <c r="D1393" s="14" t="str">
        <f>IF(A1393&lt;0,VLOOKUP(A1393,lookups!A$1:B$25,2,0),
IF(OR(ISBLANK(A1393),ISNA(B1393)),
"",
"#define "&amp;
VLOOKUP(A1393,SOURCE!C:Q,12,0)&amp;IF(SOURCE!$X$2-LEN(VLOOKUP(A1393,SOURCE!C:Q,12,0))&gt;=0,REPT(" ",SOURCE!$X$2-LEN(VLOOKUP(A1393,SOURCE!C:Q,12,0))),"")&amp;
TEXT(A1393,"???0")&amp;IF(VLOOKUP(A1393,SOURCE!C:Q,13,0)="","","   "&amp;VLOOKUP(A1393,SOURCE!C:Q,13,0)
)))</f>
        <v/>
      </c>
    </row>
    <row r="1394" spans="1:4">
      <c r="A1394">
        <v>1385</v>
      </c>
      <c r="B1394" t="e">
        <f>VLOOKUP(A1394,SOURCE!C:Q,12,0)</f>
        <v>#N/A</v>
      </c>
      <c r="D1394" s="14" t="str">
        <f>IF(A1394&lt;0,VLOOKUP(A1394,lookups!A$1:B$25,2,0),
IF(OR(ISBLANK(A1394),ISNA(B1394)),
"",
"#define "&amp;
VLOOKUP(A1394,SOURCE!C:Q,12,0)&amp;IF(SOURCE!$X$2-LEN(VLOOKUP(A1394,SOURCE!C:Q,12,0))&gt;=0,REPT(" ",SOURCE!$X$2-LEN(VLOOKUP(A1394,SOURCE!C:Q,12,0))),"")&amp;
TEXT(A1394,"???0")&amp;IF(VLOOKUP(A1394,SOURCE!C:Q,13,0)="","","   "&amp;VLOOKUP(A1394,SOURCE!C:Q,13,0)
)))</f>
        <v/>
      </c>
    </row>
    <row r="1395" spans="1:4">
      <c r="A1395">
        <v>1386</v>
      </c>
      <c r="B1395" t="e">
        <f>VLOOKUP(A1395,SOURCE!C:Q,12,0)</f>
        <v>#N/A</v>
      </c>
      <c r="D1395" s="14" t="str">
        <f>IF(A1395&lt;0,VLOOKUP(A1395,lookups!A$1:B$25,2,0),
IF(OR(ISBLANK(A1395),ISNA(B1395)),
"",
"#define "&amp;
VLOOKUP(A1395,SOURCE!C:Q,12,0)&amp;IF(SOURCE!$X$2-LEN(VLOOKUP(A1395,SOURCE!C:Q,12,0))&gt;=0,REPT(" ",SOURCE!$X$2-LEN(VLOOKUP(A1395,SOURCE!C:Q,12,0))),"")&amp;
TEXT(A1395,"???0")&amp;IF(VLOOKUP(A1395,SOURCE!C:Q,13,0)="","","   "&amp;VLOOKUP(A1395,SOURCE!C:Q,13,0)
)))</f>
        <v/>
      </c>
    </row>
    <row r="1396" spans="1:4">
      <c r="A1396">
        <v>1387</v>
      </c>
      <c r="B1396" t="e">
        <f>VLOOKUP(A1396,SOURCE!C:Q,12,0)</f>
        <v>#N/A</v>
      </c>
      <c r="D1396" s="14" t="str">
        <f>IF(A1396&lt;0,VLOOKUP(A1396,lookups!A$1:B$25,2,0),
IF(OR(ISBLANK(A1396),ISNA(B1396)),
"",
"#define "&amp;
VLOOKUP(A1396,SOURCE!C:Q,12,0)&amp;IF(SOURCE!$X$2-LEN(VLOOKUP(A1396,SOURCE!C:Q,12,0))&gt;=0,REPT(" ",SOURCE!$X$2-LEN(VLOOKUP(A1396,SOURCE!C:Q,12,0))),"")&amp;
TEXT(A1396,"???0")&amp;IF(VLOOKUP(A1396,SOURCE!C:Q,13,0)="","","   "&amp;VLOOKUP(A1396,SOURCE!C:Q,13,0)
)))</f>
        <v/>
      </c>
    </row>
    <row r="1397" spans="1:4">
      <c r="A1397">
        <v>1388</v>
      </c>
      <c r="B1397" t="e">
        <f>VLOOKUP(A1397,SOURCE!C:Q,12,0)</f>
        <v>#N/A</v>
      </c>
      <c r="D1397" s="14" t="str">
        <f>IF(A1397&lt;0,VLOOKUP(A1397,lookups!A$1:B$25,2,0),
IF(OR(ISBLANK(A1397),ISNA(B1397)),
"",
"#define "&amp;
VLOOKUP(A1397,SOURCE!C:Q,12,0)&amp;IF(SOURCE!$X$2-LEN(VLOOKUP(A1397,SOURCE!C:Q,12,0))&gt;=0,REPT(" ",SOURCE!$X$2-LEN(VLOOKUP(A1397,SOURCE!C:Q,12,0))),"")&amp;
TEXT(A1397,"???0")&amp;IF(VLOOKUP(A1397,SOURCE!C:Q,13,0)="","","   "&amp;VLOOKUP(A1397,SOURCE!C:Q,13,0)
)))</f>
        <v/>
      </c>
    </row>
    <row r="1398" spans="1:4">
      <c r="A1398">
        <v>1389</v>
      </c>
      <c r="B1398" t="e">
        <f>VLOOKUP(A1398,SOURCE!C:Q,12,0)</f>
        <v>#N/A</v>
      </c>
      <c r="D1398" s="14" t="str">
        <f>IF(A1398&lt;0,VLOOKUP(A1398,lookups!A$1:B$25,2,0),
IF(OR(ISBLANK(A1398),ISNA(B1398)),
"",
"#define "&amp;
VLOOKUP(A1398,SOURCE!C:Q,12,0)&amp;IF(SOURCE!$X$2-LEN(VLOOKUP(A1398,SOURCE!C:Q,12,0))&gt;=0,REPT(" ",SOURCE!$X$2-LEN(VLOOKUP(A1398,SOURCE!C:Q,12,0))),"")&amp;
TEXT(A1398,"???0")&amp;IF(VLOOKUP(A1398,SOURCE!C:Q,13,0)="","","   "&amp;VLOOKUP(A1398,SOURCE!C:Q,13,0)
)))</f>
        <v/>
      </c>
    </row>
    <row r="1399" spans="1:4">
      <c r="A1399">
        <v>1390</v>
      </c>
      <c r="B1399" t="e">
        <f>VLOOKUP(A1399,SOURCE!C:Q,12,0)</f>
        <v>#N/A</v>
      </c>
      <c r="D1399" s="14" t="str">
        <f>IF(A1399&lt;0,VLOOKUP(A1399,lookups!A$1:B$25,2,0),
IF(OR(ISBLANK(A1399),ISNA(B1399)),
"",
"#define "&amp;
VLOOKUP(A1399,SOURCE!C:Q,12,0)&amp;IF(SOURCE!$X$2-LEN(VLOOKUP(A1399,SOURCE!C:Q,12,0))&gt;=0,REPT(" ",SOURCE!$X$2-LEN(VLOOKUP(A1399,SOURCE!C:Q,12,0))),"")&amp;
TEXT(A1399,"???0")&amp;IF(VLOOKUP(A1399,SOURCE!C:Q,13,0)="","","   "&amp;VLOOKUP(A1399,SOURCE!C:Q,13,0)
)))</f>
        <v/>
      </c>
    </row>
    <row r="1400" spans="1:4">
      <c r="A1400">
        <v>1391</v>
      </c>
      <c r="B1400" t="e">
        <f>VLOOKUP(A1400,SOURCE!C:Q,12,0)</f>
        <v>#N/A</v>
      </c>
      <c r="D1400" s="14" t="str">
        <f>IF(A1400&lt;0,VLOOKUP(A1400,lookups!A$1:B$25,2,0),
IF(OR(ISBLANK(A1400),ISNA(B1400)),
"",
"#define "&amp;
VLOOKUP(A1400,SOURCE!C:Q,12,0)&amp;IF(SOURCE!$X$2-LEN(VLOOKUP(A1400,SOURCE!C:Q,12,0))&gt;=0,REPT(" ",SOURCE!$X$2-LEN(VLOOKUP(A1400,SOURCE!C:Q,12,0))),"")&amp;
TEXT(A1400,"???0")&amp;IF(VLOOKUP(A1400,SOURCE!C:Q,13,0)="","","   "&amp;VLOOKUP(A1400,SOURCE!C:Q,13,0)
)))</f>
        <v/>
      </c>
    </row>
    <row r="1401" spans="1:4">
      <c r="A1401">
        <v>1392</v>
      </c>
      <c r="B1401" t="e">
        <f>VLOOKUP(A1401,SOURCE!C:Q,12,0)</f>
        <v>#N/A</v>
      </c>
      <c r="D1401" s="14" t="str">
        <f>IF(A1401&lt;0,VLOOKUP(A1401,lookups!A$1:B$25,2,0),
IF(OR(ISBLANK(A1401),ISNA(B1401)),
"",
"#define "&amp;
VLOOKUP(A1401,SOURCE!C:Q,12,0)&amp;IF(SOURCE!$X$2-LEN(VLOOKUP(A1401,SOURCE!C:Q,12,0))&gt;=0,REPT(" ",SOURCE!$X$2-LEN(VLOOKUP(A1401,SOURCE!C:Q,12,0))),"")&amp;
TEXT(A1401,"???0")&amp;IF(VLOOKUP(A1401,SOURCE!C:Q,13,0)="","","   "&amp;VLOOKUP(A1401,SOURCE!C:Q,13,0)
)))</f>
        <v/>
      </c>
    </row>
    <row r="1402" spans="1:4">
      <c r="A1402">
        <v>1393</v>
      </c>
      <c r="B1402" t="e">
        <f>VLOOKUP(A1402,SOURCE!C:Q,12,0)</f>
        <v>#N/A</v>
      </c>
      <c r="D1402" s="14" t="str">
        <f>IF(A1402&lt;0,VLOOKUP(A1402,lookups!A$1:B$25,2,0),
IF(OR(ISBLANK(A1402),ISNA(B1402)),
"",
"#define "&amp;
VLOOKUP(A1402,SOURCE!C:Q,12,0)&amp;IF(SOURCE!$X$2-LEN(VLOOKUP(A1402,SOURCE!C:Q,12,0))&gt;=0,REPT(" ",SOURCE!$X$2-LEN(VLOOKUP(A1402,SOURCE!C:Q,12,0))),"")&amp;
TEXT(A1402,"???0")&amp;IF(VLOOKUP(A1402,SOURCE!C:Q,13,0)="","","   "&amp;VLOOKUP(A1402,SOURCE!C:Q,13,0)
)))</f>
        <v/>
      </c>
    </row>
    <row r="1403" spans="1:4">
      <c r="A1403">
        <v>1394</v>
      </c>
      <c r="B1403" t="str">
        <f>VLOOKUP(A1403,SOURCE!C:Q,12,0)</f>
        <v>ITM_1COMPL</v>
      </c>
      <c r="D1403" s="14" t="str">
        <f>IF(A1403&lt;0,VLOOKUP(A1403,lookups!A$1:B$25,2,0),
IF(OR(ISBLANK(A1403),ISNA(B1403)),
"",
"#define "&amp;
VLOOKUP(A1403,SOURCE!C:Q,12,0)&amp;IF(SOURCE!$X$2-LEN(VLOOKUP(A1403,SOURCE!C:Q,12,0))&gt;=0,REPT(" ",SOURCE!$X$2-LEN(VLOOKUP(A1403,SOURCE!C:Q,12,0))),"")&amp;
TEXT(A1403,"???0")&amp;IF(VLOOKUP(A1403,SOURCE!C:Q,13,0)="","","   "&amp;VLOOKUP(A1403,SOURCE!C:Q,13,0)
)))</f>
        <v>#define ITM_1COMPL                    1394</v>
      </c>
    </row>
    <row r="1404" spans="1:4">
      <c r="A1404">
        <v>1395</v>
      </c>
      <c r="B1404" t="str">
        <f>VLOOKUP(A1404,SOURCE!C:Q,12,0)</f>
        <v>ITM_SCRDMP</v>
      </c>
      <c r="D1404" s="14" t="str">
        <f>IF(A1404&lt;0,VLOOKUP(A1404,lookups!A$1:B$25,2,0),
IF(OR(ISBLANK(A1404),ISNA(B1404)),
"",
"#define "&amp;
VLOOKUP(A1404,SOURCE!C:Q,12,0)&amp;IF(SOURCE!$X$2-LEN(VLOOKUP(A1404,SOURCE!C:Q,12,0))&gt;=0,REPT(" ",SOURCE!$X$2-LEN(VLOOKUP(A1404,SOURCE!C:Q,12,0))),"")&amp;
TEXT(A1404,"???0")&amp;IF(VLOOKUP(A1404,SOURCE!C:Q,13,0)="","","   "&amp;VLOOKUP(A1404,SOURCE!C:Q,13,0)
)))</f>
        <v>#define ITM_SCRDMP                    1395</v>
      </c>
    </row>
    <row r="1405" spans="1:4">
      <c r="A1405">
        <v>1396</v>
      </c>
      <c r="B1405" t="str">
        <f>VLOOKUP(A1405,SOURCE!C:Q,12,0)</f>
        <v>ITM_2COMPL</v>
      </c>
      <c r="D1405" s="14" t="str">
        <f>IF(A1405&lt;0,VLOOKUP(A1405,lookups!A$1:B$25,2,0),
IF(OR(ISBLANK(A1405),ISNA(B1405)),
"",
"#define "&amp;
VLOOKUP(A1405,SOURCE!C:Q,12,0)&amp;IF(SOURCE!$X$2-LEN(VLOOKUP(A1405,SOURCE!C:Q,12,0))&gt;=0,REPT(" ",SOURCE!$X$2-LEN(VLOOKUP(A1405,SOURCE!C:Q,12,0))),"")&amp;
TEXT(A1405,"???0")&amp;IF(VLOOKUP(A1405,SOURCE!C:Q,13,0)="","","   "&amp;VLOOKUP(A1405,SOURCE!C:Q,13,0)
)))</f>
        <v>#define ITM_2COMPL                    1396</v>
      </c>
    </row>
    <row r="1406" spans="1:4">
      <c r="A1406">
        <v>1397</v>
      </c>
      <c r="B1406" t="str">
        <f>VLOOKUP(A1406,SOURCE!C:Q,12,0)</f>
        <v>ITM_ABS</v>
      </c>
      <c r="D1406" s="14" t="str">
        <f>IF(A1406&lt;0,VLOOKUP(A1406,lookups!A$1:B$25,2,0),
IF(OR(ISBLANK(A1406),ISNA(B1406)),
"",
"#define "&amp;
VLOOKUP(A1406,SOURCE!C:Q,12,0)&amp;IF(SOURCE!$X$2-LEN(VLOOKUP(A1406,SOURCE!C:Q,12,0))&gt;=0,REPT(" ",SOURCE!$X$2-LEN(VLOOKUP(A1406,SOURCE!C:Q,12,0))),"")&amp;
TEXT(A1406,"???0")&amp;IF(VLOOKUP(A1406,SOURCE!C:Q,13,0)="","","   "&amp;VLOOKUP(A1406,SOURCE!C:Q,13,0)
)))</f>
        <v>#define ITM_ABS                       1397</v>
      </c>
    </row>
    <row r="1407" spans="1:4">
      <c r="A1407">
        <v>1398</v>
      </c>
      <c r="B1407" t="str">
        <f>VLOOKUP(A1407,SOURCE!C:Q,12,0)</f>
        <v>ITM_AGM</v>
      </c>
      <c r="D1407" s="14" t="str">
        <f>IF(A1407&lt;0,VLOOKUP(A1407,lookups!A$1:B$25,2,0),
IF(OR(ISBLANK(A1407),ISNA(B1407)),
"",
"#define "&amp;
VLOOKUP(A1407,SOURCE!C:Q,12,0)&amp;IF(SOURCE!$X$2-LEN(VLOOKUP(A1407,SOURCE!C:Q,12,0))&gt;=0,REPT(" ",SOURCE!$X$2-LEN(VLOOKUP(A1407,SOURCE!C:Q,12,0))),"")&amp;
TEXT(A1407,"???0")&amp;IF(VLOOKUP(A1407,SOURCE!C:Q,13,0)="","","   "&amp;VLOOKUP(A1407,SOURCE!C:Q,13,0)
)))</f>
        <v>#define ITM_AGM                       1398</v>
      </c>
    </row>
    <row r="1408" spans="1:4">
      <c r="A1408">
        <v>1399</v>
      </c>
      <c r="B1408" t="str">
        <f>VLOOKUP(A1408,SOURCE!C:Q,12,0)</f>
        <v>ITM_AGRAPH</v>
      </c>
      <c r="D1408" s="14" t="str">
        <f>IF(A1408&lt;0,VLOOKUP(A1408,lookups!A$1:B$25,2,0),
IF(OR(ISBLANK(A1408),ISNA(B1408)),
"",
"#define "&amp;
VLOOKUP(A1408,SOURCE!C:Q,12,0)&amp;IF(SOURCE!$X$2-LEN(VLOOKUP(A1408,SOURCE!C:Q,12,0))&gt;=0,REPT(" ",SOURCE!$X$2-LEN(VLOOKUP(A1408,SOURCE!C:Q,12,0))),"")&amp;
TEXT(A1408,"???0")&amp;IF(VLOOKUP(A1408,SOURCE!C:Q,13,0)="","","   "&amp;VLOOKUP(A1408,SOURCE!C:Q,13,0)
)))</f>
        <v>#define ITM_AGRAPH                    1399</v>
      </c>
    </row>
    <row r="1409" spans="1:4">
      <c r="A1409">
        <v>1400</v>
      </c>
      <c r="B1409" t="str">
        <f>VLOOKUP(A1409,SOURCE!C:Q,12,0)</f>
        <v>ITM_ALL</v>
      </c>
      <c r="D1409" s="14" t="str">
        <f>IF(A1409&lt;0,VLOOKUP(A1409,lookups!A$1:B$25,2,0),
IF(OR(ISBLANK(A1409),ISNA(B1409)),
"",
"#define "&amp;
VLOOKUP(A1409,SOURCE!C:Q,12,0)&amp;IF(SOURCE!$X$2-LEN(VLOOKUP(A1409,SOURCE!C:Q,12,0))&gt;=0,REPT(" ",SOURCE!$X$2-LEN(VLOOKUP(A1409,SOURCE!C:Q,12,0))),"")&amp;
TEXT(A1409,"???0")&amp;IF(VLOOKUP(A1409,SOURCE!C:Q,13,0)="","","   "&amp;VLOOKUP(A1409,SOURCE!C:Q,13,0)
)))</f>
        <v>#define ITM_ALL                       1400</v>
      </c>
    </row>
    <row r="1410" spans="1:4">
      <c r="A1410">
        <v>1401</v>
      </c>
      <c r="B1410" t="str">
        <f>VLOOKUP(A1410,SOURCE!C:Q,12,0)</f>
        <v>ITM_ASSIGN</v>
      </c>
      <c r="D1410" s="14" t="str">
        <f>IF(A1410&lt;0,VLOOKUP(A1410,lookups!A$1:B$25,2,0),
IF(OR(ISBLANK(A1410),ISNA(B1410)),
"",
"#define "&amp;
VLOOKUP(A1410,SOURCE!C:Q,12,0)&amp;IF(SOURCE!$X$2-LEN(VLOOKUP(A1410,SOURCE!C:Q,12,0))&gt;=0,REPT(" ",SOURCE!$X$2-LEN(VLOOKUP(A1410,SOURCE!C:Q,12,0))),"")&amp;
TEXT(A1410,"???0")&amp;IF(VLOOKUP(A1410,SOURCE!C:Q,13,0)="","","   "&amp;VLOOKUP(A1410,SOURCE!C:Q,13,0)
)))</f>
        <v>#define ITM_ASSIGN                    1401</v>
      </c>
    </row>
    <row r="1411" spans="1:4">
      <c r="A1411">
        <v>1402</v>
      </c>
      <c r="B1411" t="str">
        <f>VLOOKUP(A1411,SOURCE!C:Q,12,0)</f>
        <v>ITM_BACK</v>
      </c>
      <c r="D1411" s="14" t="str">
        <f>IF(A1411&lt;0,VLOOKUP(A1411,lookups!A$1:B$25,2,0),
IF(OR(ISBLANK(A1411),ISNA(B1411)),
"",
"#define "&amp;
VLOOKUP(A1411,SOURCE!C:Q,12,0)&amp;IF(SOURCE!$X$2-LEN(VLOOKUP(A1411,SOURCE!C:Q,12,0))&gt;=0,REPT(" ",SOURCE!$X$2-LEN(VLOOKUP(A1411,SOURCE!C:Q,12,0))),"")&amp;
TEXT(A1411,"???0")&amp;IF(VLOOKUP(A1411,SOURCE!C:Q,13,0)="","","   "&amp;VLOOKUP(A1411,SOURCE!C:Q,13,0)
)))</f>
        <v>#define ITM_BACK                      1402</v>
      </c>
    </row>
    <row r="1412" spans="1:4">
      <c r="A1412">
        <v>1403</v>
      </c>
      <c r="B1412" t="str">
        <f>VLOOKUP(A1412,SOURCE!C:Q,12,0)</f>
        <v>ITM_BATT</v>
      </c>
      <c r="D1412" s="14" t="str">
        <f>IF(A1412&lt;0,VLOOKUP(A1412,lookups!A$1:B$25,2,0),
IF(OR(ISBLANK(A1412),ISNA(B1412)),
"",
"#define "&amp;
VLOOKUP(A1412,SOURCE!C:Q,12,0)&amp;IF(SOURCE!$X$2-LEN(VLOOKUP(A1412,SOURCE!C:Q,12,0))&gt;=0,REPT(" ",SOURCE!$X$2-LEN(VLOOKUP(A1412,SOURCE!C:Q,12,0))),"")&amp;
TEXT(A1412,"???0")&amp;IF(VLOOKUP(A1412,SOURCE!C:Q,13,0)="","","   "&amp;VLOOKUP(A1412,SOURCE!C:Q,13,0)
)))</f>
        <v>#define ITM_BATT                      1403</v>
      </c>
    </row>
    <row r="1413" spans="1:4">
      <c r="A1413">
        <v>1404</v>
      </c>
      <c r="B1413" t="str">
        <f>VLOOKUP(A1413,SOURCE!C:Q,12,0)</f>
        <v>ITM_BEEP</v>
      </c>
      <c r="D1413" s="14" t="str">
        <f>IF(A1413&lt;0,VLOOKUP(A1413,lookups!A$1:B$25,2,0),
IF(OR(ISBLANK(A1413),ISNA(B1413)),
"",
"#define "&amp;
VLOOKUP(A1413,SOURCE!C:Q,12,0)&amp;IF(SOURCE!$X$2-LEN(VLOOKUP(A1413,SOURCE!C:Q,12,0))&gt;=0,REPT(" ",SOURCE!$X$2-LEN(VLOOKUP(A1413,SOURCE!C:Q,12,0))),"")&amp;
TEXT(A1413,"???0")&amp;IF(VLOOKUP(A1413,SOURCE!C:Q,13,0)="","","   "&amp;VLOOKUP(A1413,SOURCE!C:Q,13,0)
)))</f>
        <v>#define ITM_BEEP                      1404</v>
      </c>
    </row>
    <row r="1414" spans="1:4">
      <c r="A1414">
        <v>1405</v>
      </c>
      <c r="B1414" t="str">
        <f>VLOOKUP(A1414,SOURCE!C:Q,12,0)</f>
        <v>ITM_BEGINP</v>
      </c>
      <c r="D1414" s="14" t="str">
        <f>IF(A1414&lt;0,VLOOKUP(A1414,lookups!A$1:B$25,2,0),
IF(OR(ISBLANK(A1414),ISNA(B1414)),
"",
"#define "&amp;
VLOOKUP(A1414,SOURCE!C:Q,12,0)&amp;IF(SOURCE!$X$2-LEN(VLOOKUP(A1414,SOURCE!C:Q,12,0))&gt;=0,REPT(" ",SOURCE!$X$2-LEN(VLOOKUP(A1414,SOURCE!C:Q,12,0))),"")&amp;
TEXT(A1414,"???0")&amp;IF(VLOOKUP(A1414,SOURCE!C:Q,13,0)="","","   "&amp;VLOOKUP(A1414,SOURCE!C:Q,13,0)
)))</f>
        <v>#define ITM_BEGINP                    1405</v>
      </c>
    </row>
    <row r="1415" spans="1:4">
      <c r="A1415">
        <v>1406</v>
      </c>
      <c r="B1415" t="str">
        <f>VLOOKUP(A1415,SOURCE!C:Q,12,0)</f>
        <v>ITM_BN</v>
      </c>
      <c r="D1415" s="14" t="str">
        <f>IF(A1415&lt;0,VLOOKUP(A1415,lookups!A$1:B$25,2,0),
IF(OR(ISBLANK(A1415),ISNA(B1415)),
"",
"#define "&amp;
VLOOKUP(A1415,SOURCE!C:Q,12,0)&amp;IF(SOURCE!$X$2-LEN(VLOOKUP(A1415,SOURCE!C:Q,12,0))&gt;=0,REPT(" ",SOURCE!$X$2-LEN(VLOOKUP(A1415,SOURCE!C:Q,12,0))),"")&amp;
TEXT(A1415,"???0")&amp;IF(VLOOKUP(A1415,SOURCE!C:Q,13,0)="","","   "&amp;VLOOKUP(A1415,SOURCE!C:Q,13,0)
)))</f>
        <v>#define ITM_BN                        1406</v>
      </c>
    </row>
    <row r="1416" spans="1:4">
      <c r="A1416">
        <v>1407</v>
      </c>
      <c r="B1416" t="str">
        <f>VLOOKUP(A1416,SOURCE!C:Q,12,0)</f>
        <v>ITM_BNS</v>
      </c>
      <c r="D1416" s="14" t="str">
        <f>IF(A1416&lt;0,VLOOKUP(A1416,lookups!A$1:B$25,2,0),
IF(OR(ISBLANK(A1416),ISNA(B1416)),
"",
"#define "&amp;
VLOOKUP(A1416,SOURCE!C:Q,12,0)&amp;IF(SOURCE!$X$2-LEN(VLOOKUP(A1416,SOURCE!C:Q,12,0))&gt;=0,REPT(" ",SOURCE!$X$2-LEN(VLOOKUP(A1416,SOURCE!C:Q,12,0))),"")&amp;
TEXT(A1416,"???0")&amp;IF(VLOOKUP(A1416,SOURCE!C:Q,13,0)="","","   "&amp;VLOOKUP(A1416,SOURCE!C:Q,13,0)
)))</f>
        <v>#define ITM_BNS                       1407</v>
      </c>
    </row>
    <row r="1417" spans="1:4">
      <c r="A1417">
        <v>1408</v>
      </c>
      <c r="B1417" t="str">
        <f>VLOOKUP(A1417,SOURCE!C:Q,12,0)</f>
        <v>ITM_CASE</v>
      </c>
      <c r="D1417" s="14" t="str">
        <f>IF(A1417&lt;0,VLOOKUP(A1417,lookups!A$1:B$25,2,0),
IF(OR(ISBLANK(A1417),ISNA(B1417)),
"",
"#define "&amp;
VLOOKUP(A1417,SOURCE!C:Q,12,0)&amp;IF(SOURCE!$X$2-LEN(VLOOKUP(A1417,SOURCE!C:Q,12,0))&gt;=0,REPT(" ",SOURCE!$X$2-LEN(VLOOKUP(A1417,SOURCE!C:Q,12,0))),"")&amp;
TEXT(A1417,"???0")&amp;IF(VLOOKUP(A1417,SOURCE!C:Q,13,0)="","","   "&amp;VLOOKUP(A1417,SOURCE!C:Q,13,0)
)))</f>
        <v>#define ITM_CASE                      1408</v>
      </c>
    </row>
    <row r="1418" spans="1:4">
      <c r="A1418">
        <v>1409</v>
      </c>
      <c r="B1418" t="str">
        <f>VLOOKUP(A1418,SOURCE!C:Q,12,0)</f>
        <v>ITM_CLALL</v>
      </c>
      <c r="D1418" s="14" t="str">
        <f>IF(A1418&lt;0,VLOOKUP(A1418,lookups!A$1:B$25,2,0),
IF(OR(ISBLANK(A1418),ISNA(B1418)),
"",
"#define "&amp;
VLOOKUP(A1418,SOURCE!C:Q,12,0)&amp;IF(SOURCE!$X$2-LEN(VLOOKUP(A1418,SOURCE!C:Q,12,0))&gt;=0,REPT(" ",SOURCE!$X$2-LEN(VLOOKUP(A1418,SOURCE!C:Q,12,0))),"")&amp;
TEXT(A1418,"???0")&amp;IF(VLOOKUP(A1418,SOURCE!C:Q,13,0)="","","   "&amp;VLOOKUP(A1418,SOURCE!C:Q,13,0)
)))</f>
        <v>#define ITM_CLALL                     1409</v>
      </c>
    </row>
    <row r="1419" spans="1:4">
      <c r="A1419">
        <v>1410</v>
      </c>
      <c r="B1419" t="str">
        <f>VLOOKUP(A1419,SOURCE!C:Q,12,0)</f>
        <v>ITM_CLCVAR</v>
      </c>
      <c r="D1419" s="14" t="str">
        <f>IF(A1419&lt;0,VLOOKUP(A1419,lookups!A$1:B$25,2,0),
IF(OR(ISBLANK(A1419),ISNA(B1419)),
"",
"#define "&amp;
VLOOKUP(A1419,SOURCE!C:Q,12,0)&amp;IF(SOURCE!$X$2-LEN(VLOOKUP(A1419,SOURCE!C:Q,12,0))&gt;=0,REPT(" ",SOURCE!$X$2-LEN(VLOOKUP(A1419,SOURCE!C:Q,12,0))),"")&amp;
TEXT(A1419,"???0")&amp;IF(VLOOKUP(A1419,SOURCE!C:Q,13,0)="","","   "&amp;VLOOKUP(A1419,SOURCE!C:Q,13,0)
)))</f>
        <v>#define ITM_CLCVAR                    1410</v>
      </c>
    </row>
    <row r="1420" spans="1:4">
      <c r="A1420">
        <v>1411</v>
      </c>
      <c r="B1420" t="str">
        <f>VLOOKUP(A1420,SOURCE!C:Q,12,0)</f>
        <v>ITM_CLFALL</v>
      </c>
      <c r="D1420" s="14" t="str">
        <f>IF(A1420&lt;0,VLOOKUP(A1420,lookups!A$1:B$25,2,0),
IF(OR(ISBLANK(A1420),ISNA(B1420)),
"",
"#define "&amp;
VLOOKUP(A1420,SOURCE!C:Q,12,0)&amp;IF(SOURCE!$X$2-LEN(VLOOKUP(A1420,SOURCE!C:Q,12,0))&gt;=0,REPT(" ",SOURCE!$X$2-LEN(VLOOKUP(A1420,SOURCE!C:Q,12,0))),"")&amp;
TEXT(A1420,"???0")&amp;IF(VLOOKUP(A1420,SOURCE!C:Q,13,0)="","","   "&amp;VLOOKUP(A1420,SOURCE!C:Q,13,0)
)))</f>
        <v>#define ITM_CLFALL                    1411</v>
      </c>
    </row>
    <row r="1421" spans="1:4">
      <c r="A1421">
        <v>1412</v>
      </c>
      <c r="B1421" t="str">
        <f>VLOOKUP(A1421,SOURCE!C:Q,12,0)</f>
        <v>ITM_TGLFRT</v>
      </c>
      <c r="D1421" s="14" t="str">
        <f>IF(A1421&lt;0,VLOOKUP(A1421,lookups!A$1:B$25,2,0),
IF(OR(ISBLANK(A1421),ISNA(B1421)),
"",
"#define "&amp;
VLOOKUP(A1421,SOURCE!C:Q,12,0)&amp;IF(SOURCE!$X$2-LEN(VLOOKUP(A1421,SOURCE!C:Q,12,0))&gt;=0,REPT(" ",SOURCE!$X$2-LEN(VLOOKUP(A1421,SOURCE!C:Q,12,0))),"")&amp;
TEXT(A1421,"???0")&amp;IF(VLOOKUP(A1421,SOURCE!C:Q,13,0)="","","   "&amp;VLOOKUP(A1421,SOURCE!C:Q,13,0)
)))</f>
        <v>#define ITM_TGLFRT                    1412</v>
      </c>
    </row>
    <row r="1422" spans="1:4">
      <c r="A1422">
        <v>1413</v>
      </c>
      <c r="B1422" t="str">
        <f>VLOOKUP(A1422,SOURCE!C:Q,12,0)</f>
        <v>ITM_CLLCD</v>
      </c>
      <c r="D1422" s="14" t="str">
        <f>IF(A1422&lt;0,VLOOKUP(A1422,lookups!A$1:B$25,2,0),
IF(OR(ISBLANK(A1422),ISNA(B1422)),
"",
"#define "&amp;
VLOOKUP(A1422,SOURCE!C:Q,12,0)&amp;IF(SOURCE!$X$2-LEN(VLOOKUP(A1422,SOURCE!C:Q,12,0))&gt;=0,REPT(" ",SOURCE!$X$2-LEN(VLOOKUP(A1422,SOURCE!C:Q,12,0))),"")&amp;
TEXT(A1422,"???0")&amp;IF(VLOOKUP(A1422,SOURCE!C:Q,13,0)="","","   "&amp;VLOOKUP(A1422,SOURCE!C:Q,13,0)
)))</f>
        <v>#define ITM_CLLCD                     1413</v>
      </c>
    </row>
    <row r="1423" spans="1:4">
      <c r="A1423">
        <v>1414</v>
      </c>
      <c r="B1423" t="str">
        <f>VLOOKUP(A1423,SOURCE!C:Q,12,0)</f>
        <v>ITM_CLMENU</v>
      </c>
      <c r="D1423" s="14" t="str">
        <f>IF(A1423&lt;0,VLOOKUP(A1423,lookups!A$1:B$25,2,0),
IF(OR(ISBLANK(A1423),ISNA(B1423)),
"",
"#define "&amp;
VLOOKUP(A1423,SOURCE!C:Q,12,0)&amp;IF(SOURCE!$X$2-LEN(VLOOKUP(A1423,SOURCE!C:Q,12,0))&gt;=0,REPT(" ",SOURCE!$X$2-LEN(VLOOKUP(A1423,SOURCE!C:Q,12,0))),"")&amp;
TEXT(A1423,"???0")&amp;IF(VLOOKUP(A1423,SOURCE!C:Q,13,0)="","","   "&amp;VLOOKUP(A1423,SOURCE!C:Q,13,0)
)))</f>
        <v>#define ITM_CLMENU                    1414</v>
      </c>
    </row>
    <row r="1424" spans="1:4">
      <c r="A1424">
        <v>1415</v>
      </c>
      <c r="B1424" t="str">
        <f>VLOOKUP(A1424,SOURCE!C:Q,12,0)</f>
        <v>ITM_CLP</v>
      </c>
      <c r="D1424" s="14" t="str">
        <f>IF(A1424&lt;0,VLOOKUP(A1424,lookups!A$1:B$25,2,0),
IF(OR(ISBLANK(A1424),ISNA(B1424)),
"",
"#define "&amp;
VLOOKUP(A1424,SOURCE!C:Q,12,0)&amp;IF(SOURCE!$X$2-LEN(VLOOKUP(A1424,SOURCE!C:Q,12,0))&gt;=0,REPT(" ",SOURCE!$X$2-LEN(VLOOKUP(A1424,SOURCE!C:Q,12,0))),"")&amp;
TEXT(A1424,"???0")&amp;IF(VLOOKUP(A1424,SOURCE!C:Q,13,0)="","","   "&amp;VLOOKUP(A1424,SOURCE!C:Q,13,0)
)))</f>
        <v>#define ITM_CLP                       1415</v>
      </c>
    </row>
    <row r="1425" spans="1:4">
      <c r="A1425">
        <v>1416</v>
      </c>
      <c r="B1425" t="str">
        <f>VLOOKUP(A1425,SOURCE!C:Q,12,0)</f>
        <v>ITM_CLPALL</v>
      </c>
      <c r="D1425" s="14" t="str">
        <f>IF(A1425&lt;0,VLOOKUP(A1425,lookups!A$1:B$25,2,0),
IF(OR(ISBLANK(A1425),ISNA(B1425)),
"",
"#define "&amp;
VLOOKUP(A1425,SOURCE!C:Q,12,0)&amp;IF(SOURCE!$X$2-LEN(VLOOKUP(A1425,SOURCE!C:Q,12,0))&gt;=0,REPT(" ",SOURCE!$X$2-LEN(VLOOKUP(A1425,SOURCE!C:Q,12,0))),"")&amp;
TEXT(A1425,"???0")&amp;IF(VLOOKUP(A1425,SOURCE!C:Q,13,0)="","","   "&amp;VLOOKUP(A1425,SOURCE!C:Q,13,0)
)))</f>
        <v>#define ITM_CLPALL                    1416</v>
      </c>
    </row>
    <row r="1426" spans="1:4">
      <c r="A1426">
        <v>1417</v>
      </c>
      <c r="B1426" t="str">
        <f>VLOOKUP(A1426,SOURCE!C:Q,12,0)</f>
        <v>ITM_CLREGS</v>
      </c>
      <c r="D1426" s="14" t="str">
        <f>IF(A1426&lt;0,VLOOKUP(A1426,lookups!A$1:B$25,2,0),
IF(OR(ISBLANK(A1426),ISNA(B1426)),
"",
"#define "&amp;
VLOOKUP(A1426,SOURCE!C:Q,12,0)&amp;IF(SOURCE!$X$2-LEN(VLOOKUP(A1426,SOURCE!C:Q,12,0))&gt;=0,REPT(" ",SOURCE!$X$2-LEN(VLOOKUP(A1426,SOURCE!C:Q,12,0))),"")&amp;
TEXT(A1426,"???0")&amp;IF(VLOOKUP(A1426,SOURCE!C:Q,13,0)="","","   "&amp;VLOOKUP(A1426,SOURCE!C:Q,13,0)
)))</f>
        <v>#define ITM_CLREGS                    1417</v>
      </c>
    </row>
    <row r="1427" spans="1:4">
      <c r="A1427">
        <v>1418</v>
      </c>
      <c r="B1427" t="str">
        <f>VLOOKUP(A1427,SOURCE!C:Q,12,0)</f>
        <v>ITM_CLSTK</v>
      </c>
      <c r="D1427" s="14" t="str">
        <f>IF(A1427&lt;0,VLOOKUP(A1427,lookups!A$1:B$25,2,0),
IF(OR(ISBLANK(A1427),ISNA(B1427)),
"",
"#define "&amp;
VLOOKUP(A1427,SOURCE!C:Q,12,0)&amp;IF(SOURCE!$X$2-LEN(VLOOKUP(A1427,SOURCE!C:Q,12,0))&gt;=0,REPT(" ",SOURCE!$X$2-LEN(VLOOKUP(A1427,SOURCE!C:Q,12,0))),"")&amp;
TEXT(A1427,"???0")&amp;IF(VLOOKUP(A1427,SOURCE!C:Q,13,0)="","","   "&amp;VLOOKUP(A1427,SOURCE!C:Q,13,0)
)))</f>
        <v>#define ITM_CLSTK                     1418</v>
      </c>
    </row>
    <row r="1428" spans="1:4">
      <c r="A1428">
        <v>1419</v>
      </c>
      <c r="B1428" t="str">
        <f>VLOOKUP(A1428,SOURCE!C:Q,12,0)</f>
        <v>ITM_CLSIGMA</v>
      </c>
      <c r="D1428" s="14" t="str">
        <f>IF(A1428&lt;0,VLOOKUP(A1428,lookups!A$1:B$25,2,0),
IF(OR(ISBLANK(A1428),ISNA(B1428)),
"",
"#define "&amp;
VLOOKUP(A1428,SOURCE!C:Q,12,0)&amp;IF(SOURCE!$X$2-LEN(VLOOKUP(A1428,SOURCE!C:Q,12,0))&gt;=0,REPT(" ",SOURCE!$X$2-LEN(VLOOKUP(A1428,SOURCE!C:Q,12,0))),"")&amp;
TEXT(A1428,"???0")&amp;IF(VLOOKUP(A1428,SOURCE!C:Q,13,0)="","","   "&amp;VLOOKUP(A1428,SOURCE!C:Q,13,0)
)))</f>
        <v>#define ITM_CLSIGMA                   1419</v>
      </c>
    </row>
    <row r="1429" spans="1:4">
      <c r="A1429">
        <v>1420</v>
      </c>
      <c r="B1429" t="str">
        <f>VLOOKUP(A1429,SOURCE!C:Q,12,0)</f>
        <v>ITM_COMB</v>
      </c>
      <c r="D1429" s="14" t="str">
        <f>IF(A1429&lt;0,VLOOKUP(A1429,lookups!A$1:B$25,2,0),
IF(OR(ISBLANK(A1429),ISNA(B1429)),
"",
"#define "&amp;
VLOOKUP(A1429,SOURCE!C:Q,12,0)&amp;IF(SOURCE!$X$2-LEN(VLOOKUP(A1429,SOURCE!C:Q,12,0))&gt;=0,REPT(" ",SOURCE!$X$2-LEN(VLOOKUP(A1429,SOURCE!C:Q,12,0))),"")&amp;
TEXT(A1429,"???0")&amp;IF(VLOOKUP(A1429,SOURCE!C:Q,13,0)="","","   "&amp;VLOOKUP(A1429,SOURCE!C:Q,13,0)
)))</f>
        <v>#define ITM_COMB                      1420</v>
      </c>
    </row>
    <row r="1430" spans="1:4">
      <c r="A1430">
        <v>1421</v>
      </c>
      <c r="B1430" t="str">
        <f>VLOOKUP(A1430,SOURCE!C:Q,12,0)</f>
        <v>ITM_CONJ</v>
      </c>
      <c r="D1430" s="14" t="str">
        <f>IF(A1430&lt;0,VLOOKUP(A1430,lookups!A$1:B$25,2,0),
IF(OR(ISBLANK(A1430),ISNA(B1430)),
"",
"#define "&amp;
VLOOKUP(A1430,SOURCE!C:Q,12,0)&amp;IF(SOURCE!$X$2-LEN(VLOOKUP(A1430,SOURCE!C:Q,12,0))&gt;=0,REPT(" ",SOURCE!$X$2-LEN(VLOOKUP(A1430,SOURCE!C:Q,12,0))),"")&amp;
TEXT(A1430,"???0")&amp;IF(VLOOKUP(A1430,SOURCE!C:Q,13,0)="","","   "&amp;VLOOKUP(A1430,SOURCE!C:Q,13,0)
)))</f>
        <v>#define ITM_CONJ                      1421</v>
      </c>
    </row>
    <row r="1431" spans="1:4">
      <c r="A1431">
        <v>1422</v>
      </c>
      <c r="B1431" t="str">
        <f>VLOOKUP(A1431,SOURCE!C:Q,12,0)</f>
        <v>ITM_CONVG</v>
      </c>
      <c r="D1431" s="14" t="str">
        <f>IF(A1431&lt;0,VLOOKUP(A1431,lookups!A$1:B$25,2,0),
IF(OR(ISBLANK(A1431),ISNA(B1431)),
"",
"#define "&amp;
VLOOKUP(A1431,SOURCE!C:Q,12,0)&amp;IF(SOURCE!$X$2-LEN(VLOOKUP(A1431,SOURCE!C:Q,12,0))&gt;=0,REPT(" ",SOURCE!$X$2-LEN(VLOOKUP(A1431,SOURCE!C:Q,12,0))),"")&amp;
TEXT(A1431,"???0")&amp;IF(VLOOKUP(A1431,SOURCE!C:Q,13,0)="","","   "&amp;VLOOKUP(A1431,SOURCE!C:Q,13,0)
)))</f>
        <v>#define ITM_CONVG                     1422</v>
      </c>
    </row>
    <row r="1432" spans="1:4">
      <c r="A1432">
        <v>1423</v>
      </c>
      <c r="B1432" t="str">
        <f>VLOOKUP(A1432,SOURCE!C:Q,12,0)</f>
        <v>ITM_CORR</v>
      </c>
      <c r="D1432" s="14" t="str">
        <f>IF(A1432&lt;0,VLOOKUP(A1432,lookups!A$1:B$25,2,0),
IF(OR(ISBLANK(A1432),ISNA(B1432)),
"",
"#define "&amp;
VLOOKUP(A1432,SOURCE!C:Q,12,0)&amp;IF(SOURCE!$X$2-LEN(VLOOKUP(A1432,SOURCE!C:Q,12,0))&gt;=0,REPT(" ",SOURCE!$X$2-LEN(VLOOKUP(A1432,SOURCE!C:Q,12,0))),"")&amp;
TEXT(A1432,"???0")&amp;IF(VLOOKUP(A1432,SOURCE!C:Q,13,0)="","","   "&amp;VLOOKUP(A1432,SOURCE!C:Q,13,0)
)))</f>
        <v>#define ITM_CORR                      1423</v>
      </c>
    </row>
    <row r="1433" spans="1:4">
      <c r="A1433">
        <v>1424</v>
      </c>
      <c r="B1433" t="str">
        <f>VLOOKUP(A1433,SOURCE!C:Q,12,0)</f>
        <v>ITM_COV</v>
      </c>
      <c r="D1433" s="14" t="str">
        <f>IF(A1433&lt;0,VLOOKUP(A1433,lookups!A$1:B$25,2,0),
IF(OR(ISBLANK(A1433),ISNA(B1433)),
"",
"#define "&amp;
VLOOKUP(A1433,SOURCE!C:Q,12,0)&amp;IF(SOURCE!$X$2-LEN(VLOOKUP(A1433,SOURCE!C:Q,12,0))&gt;=0,REPT(" ",SOURCE!$X$2-LEN(VLOOKUP(A1433,SOURCE!C:Q,12,0))),"")&amp;
TEXT(A1433,"???0")&amp;IF(VLOOKUP(A1433,SOURCE!C:Q,13,0)="","","   "&amp;VLOOKUP(A1433,SOURCE!C:Q,13,0)
)))</f>
        <v>#define ITM_COV                       1424</v>
      </c>
    </row>
    <row r="1434" spans="1:4">
      <c r="A1434">
        <v>1425</v>
      </c>
      <c r="B1434" t="str">
        <f>VLOOKUP(A1434,SOURCE!C:Q,12,0)</f>
        <v>ITM_BESTFQ</v>
      </c>
      <c r="D1434" s="14" t="str">
        <f>IF(A1434&lt;0,VLOOKUP(A1434,lookups!A$1:B$25,2,0),
IF(OR(ISBLANK(A1434),ISNA(B1434)),
"",
"#define "&amp;
VLOOKUP(A1434,SOURCE!C:Q,12,0)&amp;IF(SOURCE!$X$2-LEN(VLOOKUP(A1434,SOURCE!C:Q,12,0))&gt;=0,REPT(" ",SOURCE!$X$2-LEN(VLOOKUP(A1434,SOURCE!C:Q,12,0))),"")&amp;
TEXT(A1434,"???0")&amp;IF(VLOOKUP(A1434,SOURCE!C:Q,13,0)="","","   "&amp;VLOOKUP(A1434,SOURCE!C:Q,13,0)
)))</f>
        <v>#define ITM_BESTFQ                    1425</v>
      </c>
    </row>
    <row r="1435" spans="1:4">
      <c r="A1435">
        <v>1426</v>
      </c>
      <c r="B1435" t="str">
        <f>VLOOKUP(A1435,SOURCE!C:Q,12,0)</f>
        <v>ITM_CROSS</v>
      </c>
      <c r="D1435" s="14" t="str">
        <f>IF(A1435&lt;0,VLOOKUP(A1435,lookups!A$1:B$25,2,0),
IF(OR(ISBLANK(A1435),ISNA(B1435)),
"",
"#define "&amp;
VLOOKUP(A1435,SOURCE!C:Q,12,0)&amp;IF(SOURCE!$X$2-LEN(VLOOKUP(A1435,SOURCE!C:Q,12,0))&gt;=0,REPT(" ",SOURCE!$X$2-LEN(VLOOKUP(A1435,SOURCE!C:Q,12,0))),"")&amp;
TEXT(A1435,"???0")&amp;IF(VLOOKUP(A1435,SOURCE!C:Q,13,0)="","","   "&amp;VLOOKUP(A1435,SOURCE!C:Q,13,0)
)))</f>
        <v>#define ITM_CROSS                     1426</v>
      </c>
    </row>
    <row r="1436" spans="1:4">
      <c r="A1436">
        <v>1427</v>
      </c>
      <c r="B1436" t="str">
        <f>VLOOKUP(A1436,SOURCE!C:Q,12,0)</f>
        <v>ITM_CXtoRE</v>
      </c>
      <c r="D1436" s="14" t="str">
        <f>IF(A1436&lt;0,VLOOKUP(A1436,lookups!A$1:B$25,2,0),
IF(OR(ISBLANK(A1436),ISNA(B1436)),
"",
"#define "&amp;
VLOOKUP(A1436,SOURCE!C:Q,12,0)&amp;IF(SOURCE!$X$2-LEN(VLOOKUP(A1436,SOURCE!C:Q,12,0))&gt;=0,REPT(" ",SOURCE!$X$2-LEN(VLOOKUP(A1436,SOURCE!C:Q,12,0))),"")&amp;
TEXT(A1436,"???0")&amp;IF(VLOOKUP(A1436,SOURCE!C:Q,13,0)="","","   "&amp;VLOOKUP(A1436,SOURCE!C:Q,13,0)
)))</f>
        <v>#define ITM_CXtoRE                    1427</v>
      </c>
    </row>
    <row r="1437" spans="1:4">
      <c r="A1437">
        <v>1428</v>
      </c>
      <c r="B1437" t="str">
        <f>VLOOKUP(A1437,SOURCE!C:Q,12,0)</f>
        <v>ITM_DATE</v>
      </c>
      <c r="D1437" s="14" t="str">
        <f>IF(A1437&lt;0,VLOOKUP(A1437,lookups!A$1:B$25,2,0),
IF(OR(ISBLANK(A1437),ISNA(B1437)),
"",
"#define "&amp;
VLOOKUP(A1437,SOURCE!C:Q,12,0)&amp;IF(SOURCE!$X$2-LEN(VLOOKUP(A1437,SOURCE!C:Q,12,0))&gt;=0,REPT(" ",SOURCE!$X$2-LEN(VLOOKUP(A1437,SOURCE!C:Q,12,0))),"")&amp;
TEXT(A1437,"???0")&amp;IF(VLOOKUP(A1437,SOURCE!C:Q,13,0)="","","   "&amp;VLOOKUP(A1437,SOURCE!C:Q,13,0)
)))</f>
        <v>#define ITM_DATE                      1428</v>
      </c>
    </row>
    <row r="1438" spans="1:4">
      <c r="A1438">
        <v>1429</v>
      </c>
      <c r="B1438" t="str">
        <f>VLOOKUP(A1438,SOURCE!C:Q,12,0)</f>
        <v>ITM_DATEto</v>
      </c>
      <c r="D1438" s="14" t="str">
        <f>IF(A1438&lt;0,VLOOKUP(A1438,lookups!A$1:B$25,2,0),
IF(OR(ISBLANK(A1438),ISNA(B1438)),
"",
"#define "&amp;
VLOOKUP(A1438,SOURCE!C:Q,12,0)&amp;IF(SOURCE!$X$2-LEN(VLOOKUP(A1438,SOURCE!C:Q,12,0))&gt;=0,REPT(" ",SOURCE!$X$2-LEN(VLOOKUP(A1438,SOURCE!C:Q,12,0))),"")&amp;
TEXT(A1438,"???0")&amp;IF(VLOOKUP(A1438,SOURCE!C:Q,13,0)="","","   "&amp;VLOOKUP(A1438,SOURCE!C:Q,13,0)
)))</f>
        <v>#define ITM_DATEto                    1429</v>
      </c>
    </row>
    <row r="1439" spans="1:4">
      <c r="A1439">
        <v>1430</v>
      </c>
      <c r="B1439" t="str">
        <f>VLOOKUP(A1439,SOURCE!C:Q,12,0)</f>
        <v>ITM_DAY</v>
      </c>
      <c r="D1439" s="14" t="str">
        <f>IF(A1439&lt;0,VLOOKUP(A1439,lookups!A$1:B$25,2,0),
IF(OR(ISBLANK(A1439),ISNA(B1439)),
"",
"#define "&amp;
VLOOKUP(A1439,SOURCE!C:Q,12,0)&amp;IF(SOURCE!$X$2-LEN(VLOOKUP(A1439,SOURCE!C:Q,12,0))&gt;=0,REPT(" ",SOURCE!$X$2-LEN(VLOOKUP(A1439,SOURCE!C:Q,12,0))),"")&amp;
TEXT(A1439,"???0")&amp;IF(VLOOKUP(A1439,SOURCE!C:Q,13,0)="","","   "&amp;VLOOKUP(A1439,SOURCE!C:Q,13,0)
)))</f>
        <v>#define ITM_DAY                       1430</v>
      </c>
    </row>
    <row r="1440" spans="1:4">
      <c r="A1440">
        <v>1431</v>
      </c>
      <c r="B1440" t="str">
        <f>VLOOKUP(A1440,SOURCE!C:Q,12,0)</f>
        <v>ITM_DBLR</v>
      </c>
      <c r="D1440" s="14" t="str">
        <f>IF(A1440&lt;0,VLOOKUP(A1440,lookups!A$1:B$25,2,0),
IF(OR(ISBLANK(A1440),ISNA(B1440)),
"",
"#define "&amp;
VLOOKUP(A1440,SOURCE!C:Q,12,0)&amp;IF(SOURCE!$X$2-LEN(VLOOKUP(A1440,SOURCE!C:Q,12,0))&gt;=0,REPT(" ",SOURCE!$X$2-LEN(VLOOKUP(A1440,SOURCE!C:Q,12,0))),"")&amp;
TEXT(A1440,"???0")&amp;IF(VLOOKUP(A1440,SOURCE!C:Q,13,0)="","","   "&amp;VLOOKUP(A1440,SOURCE!C:Q,13,0)
)))</f>
        <v>#define ITM_DBLR                      1431</v>
      </c>
    </row>
    <row r="1441" spans="1:4">
      <c r="A1441">
        <v>1432</v>
      </c>
      <c r="B1441" t="str">
        <f>VLOOKUP(A1441,SOURCE!C:Q,12,0)</f>
        <v>ITM_DBLCROSS</v>
      </c>
      <c r="D1441" s="14" t="str">
        <f>IF(A1441&lt;0,VLOOKUP(A1441,lookups!A$1:B$25,2,0),
IF(OR(ISBLANK(A1441),ISNA(B1441)),
"",
"#define "&amp;
VLOOKUP(A1441,SOURCE!C:Q,12,0)&amp;IF(SOURCE!$X$2-LEN(VLOOKUP(A1441,SOURCE!C:Q,12,0))&gt;=0,REPT(" ",SOURCE!$X$2-LEN(VLOOKUP(A1441,SOURCE!C:Q,12,0))),"")&amp;
TEXT(A1441,"???0")&amp;IF(VLOOKUP(A1441,SOURCE!C:Q,13,0)="","","   "&amp;VLOOKUP(A1441,SOURCE!C:Q,13,0)
)))</f>
        <v>#define ITM_DBLCROSS                  1432</v>
      </c>
    </row>
    <row r="1442" spans="1:4">
      <c r="A1442">
        <v>1433</v>
      </c>
      <c r="B1442" t="str">
        <f>VLOOKUP(A1442,SOURCE!C:Q,12,0)</f>
        <v>ITM_DBLSLASH</v>
      </c>
      <c r="D1442" s="14" t="str">
        <f>IF(A1442&lt;0,VLOOKUP(A1442,lookups!A$1:B$25,2,0),
IF(OR(ISBLANK(A1442),ISNA(B1442)),
"",
"#define "&amp;
VLOOKUP(A1442,SOURCE!C:Q,12,0)&amp;IF(SOURCE!$X$2-LEN(VLOOKUP(A1442,SOURCE!C:Q,12,0))&gt;=0,REPT(" ",SOURCE!$X$2-LEN(VLOOKUP(A1442,SOURCE!C:Q,12,0))),"")&amp;
TEXT(A1442,"???0")&amp;IF(VLOOKUP(A1442,SOURCE!C:Q,13,0)="","","   "&amp;VLOOKUP(A1442,SOURCE!C:Q,13,0)
)))</f>
        <v>#define ITM_DBLSLASH                  1433</v>
      </c>
    </row>
    <row r="1443" spans="1:4">
      <c r="A1443">
        <v>1434</v>
      </c>
      <c r="B1443" t="str">
        <f>VLOOKUP(A1443,SOURCE!C:Q,12,0)</f>
        <v>ITM_DECOMP</v>
      </c>
      <c r="D1443" s="14" t="str">
        <f>IF(A1443&lt;0,VLOOKUP(A1443,lookups!A$1:B$25,2,0),
IF(OR(ISBLANK(A1443),ISNA(B1443)),
"",
"#define "&amp;
VLOOKUP(A1443,SOURCE!C:Q,12,0)&amp;IF(SOURCE!$X$2-LEN(VLOOKUP(A1443,SOURCE!C:Q,12,0))&gt;=0,REPT(" ",SOURCE!$X$2-LEN(VLOOKUP(A1443,SOURCE!C:Q,12,0))),"")&amp;
TEXT(A1443,"???0")&amp;IF(VLOOKUP(A1443,SOURCE!C:Q,13,0)="","","   "&amp;VLOOKUP(A1443,SOURCE!C:Q,13,0)
)))</f>
        <v>#define ITM_DECOMP                    1434</v>
      </c>
    </row>
    <row r="1444" spans="1:4">
      <c r="A1444">
        <v>1435</v>
      </c>
      <c r="B1444" t="str">
        <f>VLOOKUP(A1444,SOURCE!C:Q,12,0)</f>
        <v>ITM_DEG</v>
      </c>
      <c r="D1444" s="14" t="str">
        <f>IF(A1444&lt;0,VLOOKUP(A1444,lookups!A$1:B$25,2,0),
IF(OR(ISBLANK(A1444),ISNA(B1444)),
"",
"#define "&amp;
VLOOKUP(A1444,SOURCE!C:Q,12,0)&amp;IF(SOURCE!$X$2-LEN(VLOOKUP(A1444,SOURCE!C:Q,12,0))&gt;=0,REPT(" ",SOURCE!$X$2-LEN(VLOOKUP(A1444,SOURCE!C:Q,12,0))),"")&amp;
TEXT(A1444,"???0")&amp;IF(VLOOKUP(A1444,SOURCE!C:Q,13,0)="","","   "&amp;VLOOKUP(A1444,SOURCE!C:Q,13,0)
)))</f>
        <v>#define ITM_DEG                       1435</v>
      </c>
    </row>
    <row r="1445" spans="1:4">
      <c r="A1445">
        <v>1436</v>
      </c>
      <c r="B1445" t="str">
        <f>VLOOKUP(A1445,SOURCE!C:Q,12,0)</f>
        <v>ITM_DEGto</v>
      </c>
      <c r="D1445" s="14" t="str">
        <f>IF(A1445&lt;0,VLOOKUP(A1445,lookups!A$1:B$25,2,0),
IF(OR(ISBLANK(A1445),ISNA(B1445)),
"",
"#define "&amp;
VLOOKUP(A1445,SOURCE!C:Q,12,0)&amp;IF(SOURCE!$X$2-LEN(VLOOKUP(A1445,SOURCE!C:Q,12,0))&gt;=0,REPT(" ",SOURCE!$X$2-LEN(VLOOKUP(A1445,SOURCE!C:Q,12,0))),"")&amp;
TEXT(A1445,"???0")&amp;IF(VLOOKUP(A1445,SOURCE!C:Q,13,0)="","","   "&amp;VLOOKUP(A1445,SOURCE!C:Q,13,0)
)))</f>
        <v>#define ITM_DEGto                     1436</v>
      </c>
    </row>
    <row r="1446" spans="1:4">
      <c r="A1446">
        <v>1437</v>
      </c>
      <c r="B1446" t="str">
        <f>VLOOKUP(A1446,SOURCE!C:Q,12,0)</f>
        <v>ITM_SA</v>
      </c>
      <c r="D1446" s="14" t="str">
        <f>IF(A1446&lt;0,VLOOKUP(A1446,lookups!A$1:B$25,2,0),
IF(OR(ISBLANK(A1446),ISNA(B1446)),
"",
"#define "&amp;
VLOOKUP(A1446,SOURCE!C:Q,12,0)&amp;IF(SOURCE!$X$2-LEN(VLOOKUP(A1446,SOURCE!C:Q,12,0))&gt;=0,REPT(" ",SOURCE!$X$2-LEN(VLOOKUP(A1446,SOURCE!C:Q,12,0))),"")&amp;
TEXT(A1446,"???0")&amp;IF(VLOOKUP(A1446,SOURCE!C:Q,13,0)="","","   "&amp;VLOOKUP(A1446,SOURCE!C:Q,13,0)
)))</f>
        <v>#define ITM_SA                        1437</v>
      </c>
    </row>
    <row r="1447" spans="1:4">
      <c r="A1447">
        <v>1438</v>
      </c>
      <c r="B1447" t="str">
        <f>VLOOKUP(A1447,SOURCE!C:Q,12,0)</f>
        <v>ITM_DENMAX</v>
      </c>
      <c r="D1447" s="14" t="str">
        <f>IF(A1447&lt;0,VLOOKUP(A1447,lookups!A$1:B$25,2,0),
IF(OR(ISBLANK(A1447),ISNA(B1447)),
"",
"#define "&amp;
VLOOKUP(A1447,SOURCE!C:Q,12,0)&amp;IF(SOURCE!$X$2-LEN(VLOOKUP(A1447,SOURCE!C:Q,12,0))&gt;=0,REPT(" ",SOURCE!$X$2-LEN(VLOOKUP(A1447,SOURCE!C:Q,12,0))),"")&amp;
TEXT(A1447,"???0")&amp;IF(VLOOKUP(A1447,SOURCE!C:Q,13,0)="","","   "&amp;VLOOKUP(A1447,SOURCE!C:Q,13,0)
)))</f>
        <v>#define ITM_DENMAX                    1438</v>
      </c>
    </row>
    <row r="1448" spans="1:4">
      <c r="A1448">
        <v>1439</v>
      </c>
      <c r="B1448" t="str">
        <f>VLOOKUP(A1448,SOURCE!C:Q,12,0)</f>
        <v>ITM_DOT</v>
      </c>
      <c r="D1448" s="14" t="str">
        <f>IF(A1448&lt;0,VLOOKUP(A1448,lookups!A$1:B$25,2,0),
IF(OR(ISBLANK(A1448),ISNA(B1448)),
"",
"#define "&amp;
VLOOKUP(A1448,SOURCE!C:Q,12,0)&amp;IF(SOURCE!$X$2-LEN(VLOOKUP(A1448,SOURCE!C:Q,12,0))&gt;=0,REPT(" ",SOURCE!$X$2-LEN(VLOOKUP(A1448,SOURCE!C:Q,12,0))),"")&amp;
TEXT(A1448,"???0")&amp;IF(VLOOKUP(A1448,SOURCE!C:Q,13,0)="","","   "&amp;VLOOKUP(A1448,SOURCE!C:Q,13,0)
)))</f>
        <v>#define ITM_DOT                       1439</v>
      </c>
    </row>
    <row r="1449" spans="1:4">
      <c r="A1449">
        <v>1440</v>
      </c>
      <c r="B1449" t="str">
        <f>VLOOKUP(A1449,SOURCE!C:Q,12,0)</f>
        <v>ITM_DSTACK</v>
      </c>
      <c r="D1449" s="14" t="str">
        <f>IF(A1449&lt;0,VLOOKUP(A1449,lookups!A$1:B$25,2,0),
IF(OR(ISBLANK(A1449),ISNA(B1449)),
"",
"#define "&amp;
VLOOKUP(A1449,SOURCE!C:Q,12,0)&amp;IF(SOURCE!$X$2-LEN(VLOOKUP(A1449,SOURCE!C:Q,12,0))&gt;=0,REPT(" ",SOURCE!$X$2-LEN(VLOOKUP(A1449,SOURCE!C:Q,12,0))),"")&amp;
TEXT(A1449,"???0")&amp;IF(VLOOKUP(A1449,SOURCE!C:Q,13,0)="","","   "&amp;VLOOKUP(A1449,SOURCE!C:Q,13,0)
)))</f>
        <v>#define ITM_DSTACK                    1440</v>
      </c>
    </row>
    <row r="1450" spans="1:4">
      <c r="A1450">
        <v>1441</v>
      </c>
      <c r="B1450" t="str">
        <f>VLOOKUP(A1450,SOURCE!C:Q,12,0)</f>
        <v>ITM_DMS</v>
      </c>
      <c r="D1450" s="14" t="str">
        <f>IF(A1450&lt;0,VLOOKUP(A1450,lookups!A$1:B$25,2,0),
IF(OR(ISBLANK(A1450),ISNA(B1450)),
"",
"#define "&amp;
VLOOKUP(A1450,SOURCE!C:Q,12,0)&amp;IF(SOURCE!$X$2-LEN(VLOOKUP(A1450,SOURCE!C:Q,12,0))&gt;=0,REPT(" ",SOURCE!$X$2-LEN(VLOOKUP(A1450,SOURCE!C:Q,12,0))),"")&amp;
TEXT(A1450,"???0")&amp;IF(VLOOKUP(A1450,SOURCE!C:Q,13,0)="","","   "&amp;VLOOKUP(A1450,SOURCE!C:Q,13,0)
)))</f>
        <v>#define ITM_DMS                       1441</v>
      </c>
    </row>
    <row r="1451" spans="1:4">
      <c r="A1451">
        <v>1442</v>
      </c>
      <c r="B1451" t="str">
        <f>VLOOKUP(A1451,SOURCE!C:Q,12,0)</f>
        <v>ITM_DMSto</v>
      </c>
      <c r="D1451" s="14" t="str">
        <f>IF(A1451&lt;0,VLOOKUP(A1451,lookups!A$1:B$25,2,0),
IF(OR(ISBLANK(A1451),ISNA(B1451)),
"",
"#define "&amp;
VLOOKUP(A1451,SOURCE!C:Q,12,0)&amp;IF(SOURCE!$X$2-LEN(VLOOKUP(A1451,SOURCE!C:Q,12,0))&gt;=0,REPT(" ",SOURCE!$X$2-LEN(VLOOKUP(A1451,SOURCE!C:Q,12,0))),"")&amp;
TEXT(A1451,"???0")&amp;IF(VLOOKUP(A1451,SOURCE!C:Q,13,0)="","","   "&amp;VLOOKUP(A1451,SOURCE!C:Q,13,0)
)))</f>
        <v>#define ITM_DMSto                     1442</v>
      </c>
    </row>
    <row r="1452" spans="1:4">
      <c r="A1452">
        <v>1443</v>
      </c>
      <c r="B1452" t="str">
        <f>VLOOKUP(A1452,SOURCE!C:Q,12,0)</f>
        <v>ITM_DMY</v>
      </c>
      <c r="D1452" s="14" t="str">
        <f>IF(A1452&lt;0,VLOOKUP(A1452,lookups!A$1:B$25,2,0),
IF(OR(ISBLANK(A1452),ISNA(B1452)),
"",
"#define "&amp;
VLOOKUP(A1452,SOURCE!C:Q,12,0)&amp;IF(SOURCE!$X$2-LEN(VLOOKUP(A1452,SOURCE!C:Q,12,0))&gt;=0,REPT(" ",SOURCE!$X$2-LEN(VLOOKUP(A1452,SOURCE!C:Q,12,0))),"")&amp;
TEXT(A1452,"???0")&amp;IF(VLOOKUP(A1452,SOURCE!C:Q,13,0)="","","   "&amp;VLOOKUP(A1452,SOURCE!C:Q,13,0)
)))</f>
        <v>#define ITM_DMY                       1443</v>
      </c>
    </row>
    <row r="1453" spans="1:4">
      <c r="A1453">
        <v>1444</v>
      </c>
      <c r="B1453" t="str">
        <f>VLOOKUP(A1453,SOURCE!C:Q,12,0)</f>
        <v>ITM_DtoJ</v>
      </c>
      <c r="D1453" s="14" t="str">
        <f>IF(A1453&lt;0,VLOOKUP(A1453,lookups!A$1:B$25,2,0),
IF(OR(ISBLANK(A1453),ISNA(B1453)),
"",
"#define "&amp;
VLOOKUP(A1453,SOURCE!C:Q,12,0)&amp;IF(SOURCE!$X$2-LEN(VLOOKUP(A1453,SOURCE!C:Q,12,0))&gt;=0,REPT(" ",SOURCE!$X$2-LEN(VLOOKUP(A1453,SOURCE!C:Q,12,0))),"")&amp;
TEXT(A1453,"???0")&amp;IF(VLOOKUP(A1453,SOURCE!C:Q,13,0)="","","   "&amp;VLOOKUP(A1453,SOURCE!C:Q,13,0)
)))</f>
        <v>#define ITM_DtoJ                      1444</v>
      </c>
    </row>
    <row r="1454" spans="1:4">
      <c r="A1454">
        <v>1445</v>
      </c>
      <c r="B1454" t="str">
        <f>VLOOKUP(A1454,SOURCE!C:Q,12,0)</f>
        <v>ITM_DtoR</v>
      </c>
      <c r="D1454" s="14" t="str">
        <f>IF(A1454&lt;0,VLOOKUP(A1454,lookups!A$1:B$25,2,0),
IF(OR(ISBLANK(A1454),ISNA(B1454)),
"",
"#define "&amp;
VLOOKUP(A1454,SOURCE!C:Q,12,0)&amp;IF(SOURCE!$X$2-LEN(VLOOKUP(A1454,SOURCE!C:Q,12,0))&gt;=0,REPT(" ",SOURCE!$X$2-LEN(VLOOKUP(A1454,SOURCE!C:Q,12,0))),"")&amp;
TEXT(A1454,"???0")&amp;IF(VLOOKUP(A1454,SOURCE!C:Q,13,0)="","","   "&amp;VLOOKUP(A1454,SOURCE!C:Q,13,0)
)))</f>
        <v>#define ITM_DtoR                      1445</v>
      </c>
    </row>
    <row r="1455" spans="1:4">
      <c r="A1455">
        <v>1446</v>
      </c>
      <c r="B1455" t="str">
        <f>VLOOKUP(A1455,SOURCE!C:Q,12,0)</f>
        <v>ITM_EIGVAL</v>
      </c>
      <c r="D1455" s="14" t="str">
        <f>IF(A1455&lt;0,VLOOKUP(A1455,lookups!A$1:B$25,2,0),
IF(OR(ISBLANK(A1455),ISNA(B1455)),
"",
"#define "&amp;
VLOOKUP(A1455,SOURCE!C:Q,12,0)&amp;IF(SOURCE!$X$2-LEN(VLOOKUP(A1455,SOURCE!C:Q,12,0))&gt;=0,REPT(" ",SOURCE!$X$2-LEN(VLOOKUP(A1455,SOURCE!C:Q,12,0))),"")&amp;
TEXT(A1455,"???0")&amp;IF(VLOOKUP(A1455,SOURCE!C:Q,13,0)="","","   "&amp;VLOOKUP(A1455,SOURCE!C:Q,13,0)
)))</f>
        <v>#define ITM_EIGVAL                    1446</v>
      </c>
    </row>
    <row r="1456" spans="1:4">
      <c r="A1456">
        <v>1447</v>
      </c>
      <c r="B1456" t="str">
        <f>VLOOKUP(A1456,SOURCE!C:Q,12,0)</f>
        <v>ITM_EIGVEC</v>
      </c>
      <c r="D1456" s="14" t="str">
        <f>IF(A1456&lt;0,VLOOKUP(A1456,lookups!A$1:B$25,2,0),
IF(OR(ISBLANK(A1456),ISNA(B1456)),
"",
"#define "&amp;
VLOOKUP(A1456,SOURCE!C:Q,12,0)&amp;IF(SOURCE!$X$2-LEN(VLOOKUP(A1456,SOURCE!C:Q,12,0))&gt;=0,REPT(" ",SOURCE!$X$2-LEN(VLOOKUP(A1456,SOURCE!C:Q,12,0))),"")&amp;
TEXT(A1456,"???0")&amp;IF(VLOOKUP(A1456,SOURCE!C:Q,13,0)="","","   "&amp;VLOOKUP(A1456,SOURCE!C:Q,13,0)
)))</f>
        <v>#define ITM_EIGVEC                    1447</v>
      </c>
    </row>
    <row r="1457" spans="1:4">
      <c r="A1457">
        <v>1448</v>
      </c>
      <c r="B1457" t="str">
        <f>VLOOKUP(A1457,SOURCE!C:Q,12,0)</f>
        <v>ITM_END</v>
      </c>
      <c r="D1457" s="14" t="str">
        <f>IF(A1457&lt;0,VLOOKUP(A1457,lookups!A$1:B$25,2,0),
IF(OR(ISBLANK(A1457),ISNA(B1457)),
"",
"#define "&amp;
VLOOKUP(A1457,SOURCE!C:Q,12,0)&amp;IF(SOURCE!$X$2-LEN(VLOOKUP(A1457,SOURCE!C:Q,12,0))&gt;=0,REPT(" ",SOURCE!$X$2-LEN(VLOOKUP(A1457,SOURCE!C:Q,12,0))),"")&amp;
TEXT(A1457,"???0")&amp;IF(VLOOKUP(A1457,SOURCE!C:Q,13,0)="","","   "&amp;VLOOKUP(A1457,SOURCE!C:Q,13,0)
)))</f>
        <v>#define ITM_END                       1448</v>
      </c>
    </row>
    <row r="1458" spans="1:4">
      <c r="A1458">
        <v>1449</v>
      </c>
      <c r="B1458" t="str">
        <f>VLOOKUP(A1458,SOURCE!C:Q,12,0)</f>
        <v>ITM_ENDP</v>
      </c>
      <c r="D1458" s="14" t="str">
        <f>IF(A1458&lt;0,VLOOKUP(A1458,lookups!A$1:B$25,2,0),
IF(OR(ISBLANK(A1458),ISNA(B1458)),
"",
"#define "&amp;
VLOOKUP(A1458,SOURCE!C:Q,12,0)&amp;IF(SOURCE!$X$2-LEN(VLOOKUP(A1458,SOURCE!C:Q,12,0))&gt;=0,REPT(" ",SOURCE!$X$2-LEN(VLOOKUP(A1458,SOURCE!C:Q,12,0))),"")&amp;
TEXT(A1458,"???0")&amp;IF(VLOOKUP(A1458,SOURCE!C:Q,13,0)="","","   "&amp;VLOOKUP(A1458,SOURCE!C:Q,13,0)
)))</f>
        <v>#define ITM_ENDP                      1449</v>
      </c>
    </row>
    <row r="1459" spans="1:4">
      <c r="A1459">
        <v>1450</v>
      </c>
      <c r="B1459" t="str">
        <f>VLOOKUP(A1459,SOURCE!C:Q,12,0)</f>
        <v>ITM_ENG</v>
      </c>
      <c r="D1459" s="14" t="str">
        <f>IF(A1459&lt;0,VLOOKUP(A1459,lookups!A$1:B$25,2,0),
IF(OR(ISBLANK(A1459),ISNA(B1459)),
"",
"#define "&amp;
VLOOKUP(A1459,SOURCE!C:Q,12,0)&amp;IF(SOURCE!$X$2-LEN(VLOOKUP(A1459,SOURCE!C:Q,12,0))&gt;=0,REPT(" ",SOURCE!$X$2-LEN(VLOOKUP(A1459,SOURCE!C:Q,12,0))),"")&amp;
TEXT(A1459,"???0")&amp;IF(VLOOKUP(A1459,SOURCE!C:Q,13,0)="","","   "&amp;VLOOKUP(A1459,SOURCE!C:Q,13,0)
)))</f>
        <v>#define ITM_ENG                       1450</v>
      </c>
    </row>
    <row r="1460" spans="1:4">
      <c r="A1460">
        <v>1451</v>
      </c>
      <c r="B1460" t="e">
        <f>VLOOKUP(A1460,SOURCE!C:Q,12,0)</f>
        <v>#N/A</v>
      </c>
      <c r="D1460" s="14" t="str">
        <f>IF(A1460&lt;0,VLOOKUP(A1460,lookups!A$1:B$25,2,0),
IF(OR(ISBLANK(A1460),ISNA(B1460)),
"",
"#define "&amp;
VLOOKUP(A1460,SOURCE!C:Q,12,0)&amp;IF(SOURCE!$X$2-LEN(VLOOKUP(A1460,SOURCE!C:Q,12,0))&gt;=0,REPT(" ",SOURCE!$X$2-LEN(VLOOKUP(A1460,SOURCE!C:Q,12,0))),"")&amp;
TEXT(A1460,"???0")&amp;IF(VLOOKUP(A1460,SOURCE!C:Q,13,0)="","","   "&amp;VLOOKUP(A1460,SOURCE!C:Q,13,0)
)))</f>
        <v/>
      </c>
    </row>
    <row r="1461" spans="1:4">
      <c r="A1461">
        <v>1452</v>
      </c>
      <c r="B1461" t="str">
        <f>VLOOKUP(A1461,SOURCE!C:Q,12,0)</f>
        <v>ITM_ENORM</v>
      </c>
      <c r="D1461" s="14" t="str">
        <f>IF(A1461&lt;0,VLOOKUP(A1461,lookups!A$1:B$25,2,0),
IF(OR(ISBLANK(A1461),ISNA(B1461)),
"",
"#define "&amp;
VLOOKUP(A1461,SOURCE!C:Q,12,0)&amp;IF(SOURCE!$X$2-LEN(VLOOKUP(A1461,SOURCE!C:Q,12,0))&gt;=0,REPT(" ",SOURCE!$X$2-LEN(VLOOKUP(A1461,SOURCE!C:Q,12,0))),"")&amp;
TEXT(A1461,"???0")&amp;IF(VLOOKUP(A1461,SOURCE!C:Q,13,0)="","","   "&amp;VLOOKUP(A1461,SOURCE!C:Q,13,0)
)))</f>
        <v>#define ITM_ENORM                     1452</v>
      </c>
    </row>
    <row r="1462" spans="1:4">
      <c r="A1462">
        <v>1453</v>
      </c>
      <c r="B1462" t="str">
        <f>VLOOKUP(A1462,SOURCE!C:Q,12,0)</f>
        <v>ITM_ENTRY</v>
      </c>
      <c r="D1462" s="14" t="str">
        <f>IF(A1462&lt;0,VLOOKUP(A1462,lookups!A$1:B$25,2,0),
IF(OR(ISBLANK(A1462),ISNA(B1462)),
"",
"#define "&amp;
VLOOKUP(A1462,SOURCE!C:Q,12,0)&amp;IF(SOURCE!$X$2-LEN(VLOOKUP(A1462,SOURCE!C:Q,12,0))&gt;=0,REPT(" ",SOURCE!$X$2-LEN(VLOOKUP(A1462,SOURCE!C:Q,12,0))),"")&amp;
TEXT(A1462,"???0")&amp;IF(VLOOKUP(A1462,SOURCE!C:Q,13,0)="","","   "&amp;VLOOKUP(A1462,SOURCE!C:Q,13,0)
)))</f>
        <v>#define ITM_ENTRY                     1453</v>
      </c>
    </row>
    <row r="1463" spans="1:4">
      <c r="A1463">
        <v>1454</v>
      </c>
      <c r="B1463" t="str">
        <f>VLOOKUP(A1463,SOURCE!C:Q,12,0)</f>
        <v>ITM_EQ_DEL</v>
      </c>
      <c r="D1463" s="14" t="str">
        <f>IF(A1463&lt;0,VLOOKUP(A1463,lookups!A$1:B$25,2,0),
IF(OR(ISBLANK(A1463),ISNA(B1463)),
"",
"#define "&amp;
VLOOKUP(A1463,SOURCE!C:Q,12,0)&amp;IF(SOURCE!$X$2-LEN(VLOOKUP(A1463,SOURCE!C:Q,12,0))&gt;=0,REPT(" ",SOURCE!$X$2-LEN(VLOOKUP(A1463,SOURCE!C:Q,12,0))),"")&amp;
TEXT(A1463,"???0")&amp;IF(VLOOKUP(A1463,SOURCE!C:Q,13,0)="","","   "&amp;VLOOKUP(A1463,SOURCE!C:Q,13,0)
)))</f>
        <v>#define ITM_EQ_DEL                    1454</v>
      </c>
    </row>
    <row r="1464" spans="1:4">
      <c r="A1464">
        <v>1455</v>
      </c>
      <c r="B1464" t="str">
        <f>VLOOKUP(A1464,SOURCE!C:Q,12,0)</f>
        <v>ITM_EQ_EDI</v>
      </c>
      <c r="D1464" s="14" t="str">
        <f>IF(A1464&lt;0,VLOOKUP(A1464,lookups!A$1:B$25,2,0),
IF(OR(ISBLANK(A1464),ISNA(B1464)),
"",
"#define "&amp;
VLOOKUP(A1464,SOURCE!C:Q,12,0)&amp;IF(SOURCE!$X$2-LEN(VLOOKUP(A1464,SOURCE!C:Q,12,0))&gt;=0,REPT(" ",SOURCE!$X$2-LEN(VLOOKUP(A1464,SOURCE!C:Q,12,0))),"")&amp;
TEXT(A1464,"???0")&amp;IF(VLOOKUP(A1464,SOURCE!C:Q,13,0)="","","   "&amp;VLOOKUP(A1464,SOURCE!C:Q,13,0)
)))</f>
        <v>#define ITM_EQ_EDI                    1455</v>
      </c>
    </row>
    <row r="1465" spans="1:4">
      <c r="A1465">
        <v>1456</v>
      </c>
      <c r="B1465" t="str">
        <f>VLOOKUP(A1465,SOURCE!C:Q,12,0)</f>
        <v>ITM_EQ_NEW</v>
      </c>
      <c r="D1465" s="14" t="str">
        <f>IF(A1465&lt;0,VLOOKUP(A1465,lookups!A$1:B$25,2,0),
IF(OR(ISBLANK(A1465),ISNA(B1465)),
"",
"#define "&amp;
VLOOKUP(A1465,SOURCE!C:Q,12,0)&amp;IF(SOURCE!$X$2-LEN(VLOOKUP(A1465,SOURCE!C:Q,12,0))&gt;=0,REPT(" ",SOURCE!$X$2-LEN(VLOOKUP(A1465,SOURCE!C:Q,12,0))),"")&amp;
TEXT(A1465,"???0")&amp;IF(VLOOKUP(A1465,SOURCE!C:Q,13,0)="","","   "&amp;VLOOKUP(A1465,SOURCE!C:Q,13,0)
)))</f>
        <v>#define ITM_EQ_NEW                    1456</v>
      </c>
    </row>
    <row r="1466" spans="1:4">
      <c r="A1466">
        <v>1457</v>
      </c>
      <c r="B1466" t="str">
        <f>VLOOKUP(A1466,SOURCE!C:Q,12,0)</f>
        <v>ITM_ERF</v>
      </c>
      <c r="D1466" s="14" t="str">
        <f>IF(A1466&lt;0,VLOOKUP(A1466,lookups!A$1:B$25,2,0),
IF(OR(ISBLANK(A1466),ISNA(B1466)),
"",
"#define "&amp;
VLOOKUP(A1466,SOURCE!C:Q,12,0)&amp;IF(SOURCE!$X$2-LEN(VLOOKUP(A1466,SOURCE!C:Q,12,0))&gt;=0,REPT(" ",SOURCE!$X$2-LEN(VLOOKUP(A1466,SOURCE!C:Q,12,0))),"")&amp;
TEXT(A1466,"???0")&amp;IF(VLOOKUP(A1466,SOURCE!C:Q,13,0)="","","   "&amp;VLOOKUP(A1466,SOURCE!C:Q,13,0)
)))</f>
        <v>#define ITM_ERF                       1457</v>
      </c>
    </row>
    <row r="1467" spans="1:4">
      <c r="A1467">
        <v>1458</v>
      </c>
      <c r="B1467" t="str">
        <f>VLOOKUP(A1467,SOURCE!C:Q,12,0)</f>
        <v>ITM_ERFC</v>
      </c>
      <c r="D1467" s="14" t="str">
        <f>IF(A1467&lt;0,VLOOKUP(A1467,lookups!A$1:B$25,2,0),
IF(OR(ISBLANK(A1467),ISNA(B1467)),
"",
"#define "&amp;
VLOOKUP(A1467,SOURCE!C:Q,12,0)&amp;IF(SOURCE!$X$2-LEN(VLOOKUP(A1467,SOURCE!C:Q,12,0))&gt;=0,REPT(" ",SOURCE!$X$2-LEN(VLOOKUP(A1467,SOURCE!C:Q,12,0))),"")&amp;
TEXT(A1467,"???0")&amp;IF(VLOOKUP(A1467,SOURCE!C:Q,13,0)="","","   "&amp;VLOOKUP(A1467,SOURCE!C:Q,13,0)
)))</f>
        <v>#define ITM_ERFC                      1458</v>
      </c>
    </row>
    <row r="1468" spans="1:4">
      <c r="A1468">
        <v>1459</v>
      </c>
      <c r="B1468" t="str">
        <f>VLOOKUP(A1468,SOURCE!C:Q,12,0)</f>
        <v>ITM_ERR</v>
      </c>
      <c r="D1468" s="14" t="str">
        <f>IF(A1468&lt;0,VLOOKUP(A1468,lookups!A$1:B$25,2,0),
IF(OR(ISBLANK(A1468),ISNA(B1468)),
"",
"#define "&amp;
VLOOKUP(A1468,SOURCE!C:Q,12,0)&amp;IF(SOURCE!$X$2-LEN(VLOOKUP(A1468,SOURCE!C:Q,12,0))&gt;=0,REPT(" ",SOURCE!$X$2-LEN(VLOOKUP(A1468,SOURCE!C:Q,12,0))),"")&amp;
TEXT(A1468,"???0")&amp;IF(VLOOKUP(A1468,SOURCE!C:Q,13,0)="","","   "&amp;VLOOKUP(A1468,SOURCE!C:Q,13,0)
)))</f>
        <v>#define ITM_ERR                       1459</v>
      </c>
    </row>
    <row r="1469" spans="1:4">
      <c r="A1469">
        <v>1460</v>
      </c>
      <c r="B1469" t="str">
        <f>VLOOKUP(A1469,SOURCE!C:Q,12,0)</f>
        <v>ITM_EXITALL</v>
      </c>
      <c r="D1469" s="14" t="str">
        <f>IF(A1469&lt;0,VLOOKUP(A1469,lookups!A$1:B$25,2,0),
IF(OR(ISBLANK(A1469),ISNA(B1469)),
"",
"#define "&amp;
VLOOKUP(A1469,SOURCE!C:Q,12,0)&amp;IF(SOURCE!$X$2-LEN(VLOOKUP(A1469,SOURCE!C:Q,12,0))&gt;=0,REPT(" ",SOURCE!$X$2-LEN(VLOOKUP(A1469,SOURCE!C:Q,12,0))),"")&amp;
TEXT(A1469,"???0")&amp;IF(VLOOKUP(A1469,SOURCE!C:Q,13,0)="","","   "&amp;VLOOKUP(A1469,SOURCE!C:Q,13,0)
)))</f>
        <v>#define ITM_EXITALL                   1460</v>
      </c>
    </row>
    <row r="1470" spans="1:4">
      <c r="A1470">
        <v>1461</v>
      </c>
      <c r="B1470" t="str">
        <f>VLOOKUP(A1470,SOURCE!C:Q,12,0)</f>
        <v>ITM_EXPT</v>
      </c>
      <c r="D1470" s="14" t="str">
        <f>IF(A1470&lt;0,VLOOKUP(A1470,lookups!A$1:B$25,2,0),
IF(OR(ISBLANK(A1470),ISNA(B1470)),
"",
"#define "&amp;
VLOOKUP(A1470,SOURCE!C:Q,12,0)&amp;IF(SOURCE!$X$2-LEN(VLOOKUP(A1470,SOURCE!C:Q,12,0))&gt;=0,REPT(" ",SOURCE!$X$2-LEN(VLOOKUP(A1470,SOURCE!C:Q,12,0))),"")&amp;
TEXT(A1470,"???0")&amp;IF(VLOOKUP(A1470,SOURCE!C:Q,13,0)="","","   "&amp;VLOOKUP(A1470,SOURCE!C:Q,13,0)
)))</f>
        <v>#define ITM_EXPT                      1461</v>
      </c>
    </row>
    <row r="1471" spans="1:4">
      <c r="A1471">
        <v>1462</v>
      </c>
      <c r="B1471" t="str">
        <f>VLOOKUP(A1471,SOURCE!C:Q,12,0)</f>
        <v>ITM_FIB</v>
      </c>
      <c r="D1471" s="14" t="str">
        <f>IF(A1471&lt;0,VLOOKUP(A1471,lookups!A$1:B$25,2,0),
IF(OR(ISBLANK(A1471),ISNA(B1471)),
"",
"#define "&amp;
VLOOKUP(A1471,SOURCE!C:Q,12,0)&amp;IF(SOURCE!$X$2-LEN(VLOOKUP(A1471,SOURCE!C:Q,12,0))&gt;=0,REPT(" ",SOURCE!$X$2-LEN(VLOOKUP(A1471,SOURCE!C:Q,12,0))),"")&amp;
TEXT(A1471,"???0")&amp;IF(VLOOKUP(A1471,SOURCE!C:Q,13,0)="","","   "&amp;VLOOKUP(A1471,SOURCE!C:Q,13,0)
)))</f>
        <v>#define ITM_FIB                       1462</v>
      </c>
    </row>
    <row r="1472" spans="1:4">
      <c r="A1472">
        <v>1463</v>
      </c>
      <c r="B1472" t="str">
        <f>VLOOKUP(A1472,SOURCE!C:Q,12,0)</f>
        <v>ITM_FIX</v>
      </c>
      <c r="D1472" s="14" t="str">
        <f>IF(A1472&lt;0,VLOOKUP(A1472,lookups!A$1:B$25,2,0),
IF(OR(ISBLANK(A1472),ISNA(B1472)),
"",
"#define "&amp;
VLOOKUP(A1472,SOURCE!C:Q,12,0)&amp;IF(SOURCE!$X$2-LEN(VLOOKUP(A1472,SOURCE!C:Q,12,0))&gt;=0,REPT(" ",SOURCE!$X$2-LEN(VLOOKUP(A1472,SOURCE!C:Q,12,0))),"")&amp;
TEXT(A1472,"???0")&amp;IF(VLOOKUP(A1472,SOURCE!C:Q,13,0)="","","   "&amp;VLOOKUP(A1472,SOURCE!C:Q,13,0)
)))</f>
        <v>#define ITM_FIX                       1463</v>
      </c>
    </row>
    <row r="1473" spans="1:4">
      <c r="A1473">
        <v>1464</v>
      </c>
      <c r="B1473" t="str">
        <f>VLOOKUP(A1473,SOURCE!C:Q,12,0)</f>
        <v>ITM_FLASH</v>
      </c>
      <c r="D1473" s="14" t="str">
        <f>IF(A1473&lt;0,VLOOKUP(A1473,lookups!A$1:B$25,2,0),
IF(OR(ISBLANK(A1473),ISNA(B1473)),
"",
"#define "&amp;
VLOOKUP(A1473,SOURCE!C:Q,12,0)&amp;IF(SOURCE!$X$2-LEN(VLOOKUP(A1473,SOURCE!C:Q,12,0))&gt;=0,REPT(" ",SOURCE!$X$2-LEN(VLOOKUP(A1473,SOURCE!C:Q,12,0))),"")&amp;
TEXT(A1473,"???0")&amp;IF(VLOOKUP(A1473,SOURCE!C:Q,13,0)="","","   "&amp;VLOOKUP(A1473,SOURCE!C:Q,13,0)
)))</f>
        <v>#define ITM_FLASH                     1464</v>
      </c>
    </row>
    <row r="1474" spans="1:4">
      <c r="A1474">
        <v>1465</v>
      </c>
      <c r="B1474" t="str">
        <f>VLOOKUP(A1474,SOURCE!C:Q,12,0)</f>
        <v>ITM_FQX</v>
      </c>
      <c r="D1474" s="14" t="str">
        <f>IF(A1474&lt;0,VLOOKUP(A1474,lookups!A$1:B$25,2,0),
IF(OR(ISBLANK(A1474),ISNA(B1474)),
"",
"#define "&amp;
VLOOKUP(A1474,SOURCE!C:Q,12,0)&amp;IF(SOURCE!$X$2-LEN(VLOOKUP(A1474,SOURCE!C:Q,12,0))&gt;=0,REPT(" ",SOURCE!$X$2-LEN(VLOOKUP(A1474,SOURCE!C:Q,12,0))),"")&amp;
TEXT(A1474,"???0")&amp;IF(VLOOKUP(A1474,SOURCE!C:Q,13,0)="","","   "&amp;VLOOKUP(A1474,SOURCE!C:Q,13,0)
)))</f>
        <v>#define ITM_FQX                       1465</v>
      </c>
    </row>
    <row r="1475" spans="1:4">
      <c r="A1475">
        <v>1466</v>
      </c>
      <c r="B1475" t="str">
        <f>VLOOKUP(A1475,SOURCE!C:Q,12,0)</f>
        <v>ITM_FDQX</v>
      </c>
      <c r="D1475" s="14" t="str">
        <f>IF(A1475&lt;0,VLOOKUP(A1475,lookups!A$1:B$25,2,0),
IF(OR(ISBLANK(A1475),ISNA(B1475)),
"",
"#define "&amp;
VLOOKUP(A1475,SOURCE!C:Q,12,0)&amp;IF(SOURCE!$X$2-LEN(VLOOKUP(A1475,SOURCE!C:Q,12,0))&gt;=0,REPT(" ",SOURCE!$X$2-LEN(VLOOKUP(A1475,SOURCE!C:Q,12,0))),"")&amp;
TEXT(A1475,"???0")&amp;IF(VLOOKUP(A1475,SOURCE!C:Q,13,0)="","","   "&amp;VLOOKUP(A1475,SOURCE!C:Q,13,0)
)))</f>
        <v>#define ITM_FDQX                      1466</v>
      </c>
    </row>
    <row r="1476" spans="1:4">
      <c r="A1476">
        <v>1467</v>
      </c>
      <c r="B1476" t="str">
        <f>VLOOKUP(A1476,SOURCE!C:Q,12,0)</f>
        <v>ITM_GAP</v>
      </c>
      <c r="D1476" s="14" t="str">
        <f>IF(A1476&lt;0,VLOOKUP(A1476,lookups!A$1:B$25,2,0),
IF(OR(ISBLANK(A1476),ISNA(B1476)),
"",
"#define "&amp;
VLOOKUP(A1476,SOURCE!C:Q,12,0)&amp;IF(SOURCE!$X$2-LEN(VLOOKUP(A1476,SOURCE!C:Q,12,0))&gt;=0,REPT(" ",SOURCE!$X$2-LEN(VLOOKUP(A1476,SOURCE!C:Q,12,0))),"")&amp;
TEXT(A1476,"???0")&amp;IF(VLOOKUP(A1476,SOURCE!C:Q,13,0)="","","   "&amp;VLOOKUP(A1476,SOURCE!C:Q,13,0)
)))</f>
        <v>#define ITM_GAP                       1467</v>
      </c>
    </row>
    <row r="1477" spans="1:4">
      <c r="A1477">
        <v>1468</v>
      </c>
      <c r="B1477" t="str">
        <f>VLOOKUP(A1477,SOURCE!C:Q,12,0)</f>
        <v>ITM_GD</v>
      </c>
      <c r="D1477" s="14" t="str">
        <f>IF(A1477&lt;0,VLOOKUP(A1477,lookups!A$1:B$25,2,0),
IF(OR(ISBLANK(A1477),ISNA(B1477)),
"",
"#define "&amp;
VLOOKUP(A1477,SOURCE!C:Q,12,0)&amp;IF(SOURCE!$X$2-LEN(VLOOKUP(A1477,SOURCE!C:Q,12,0))&gt;=0,REPT(" ",SOURCE!$X$2-LEN(VLOOKUP(A1477,SOURCE!C:Q,12,0))),"")&amp;
TEXT(A1477,"???0")&amp;IF(VLOOKUP(A1477,SOURCE!C:Q,13,0)="","","   "&amp;VLOOKUP(A1477,SOURCE!C:Q,13,0)
)))</f>
        <v>#define ITM_GD                        1468</v>
      </c>
    </row>
    <row r="1478" spans="1:4">
      <c r="A1478">
        <v>1469</v>
      </c>
      <c r="B1478" t="str">
        <f>VLOOKUP(A1478,SOURCE!C:Q,12,0)</f>
        <v>ITM_GDM1</v>
      </c>
      <c r="D1478" s="14" t="str">
        <f>IF(A1478&lt;0,VLOOKUP(A1478,lookups!A$1:B$25,2,0),
IF(OR(ISBLANK(A1478),ISNA(B1478)),
"",
"#define "&amp;
VLOOKUP(A1478,SOURCE!C:Q,12,0)&amp;IF(SOURCE!$X$2-LEN(VLOOKUP(A1478,SOURCE!C:Q,12,0))&gt;=0,REPT(" ",SOURCE!$X$2-LEN(VLOOKUP(A1478,SOURCE!C:Q,12,0))),"")&amp;
TEXT(A1478,"???0")&amp;IF(VLOOKUP(A1478,SOURCE!C:Q,13,0)="","","   "&amp;VLOOKUP(A1478,SOURCE!C:Q,13,0)
)))</f>
        <v>#define ITM_GDM1                      1469</v>
      </c>
    </row>
    <row r="1479" spans="1:4">
      <c r="A1479">
        <v>1470</v>
      </c>
      <c r="B1479" t="str">
        <f>VLOOKUP(A1479,SOURCE!C:Q,12,0)</f>
        <v>ITM_GRAD</v>
      </c>
      <c r="D1479" s="14" t="str">
        <f>IF(A1479&lt;0,VLOOKUP(A1479,lookups!A$1:B$25,2,0),
IF(OR(ISBLANK(A1479),ISNA(B1479)),
"",
"#define "&amp;
VLOOKUP(A1479,SOURCE!C:Q,12,0)&amp;IF(SOURCE!$X$2-LEN(VLOOKUP(A1479,SOURCE!C:Q,12,0))&gt;=0,REPT(" ",SOURCE!$X$2-LEN(VLOOKUP(A1479,SOURCE!C:Q,12,0))),"")&amp;
TEXT(A1479,"???0")&amp;IF(VLOOKUP(A1479,SOURCE!C:Q,13,0)="","","   "&amp;VLOOKUP(A1479,SOURCE!C:Q,13,0)
)))</f>
        <v>#define ITM_GRAD                      1470</v>
      </c>
    </row>
    <row r="1480" spans="1:4">
      <c r="A1480">
        <v>1471</v>
      </c>
      <c r="B1480" t="str">
        <f>VLOOKUP(A1480,SOURCE!C:Q,12,0)</f>
        <v>ITM_GRADto</v>
      </c>
      <c r="D1480" s="14" t="str">
        <f>IF(A1480&lt;0,VLOOKUP(A1480,lookups!A$1:B$25,2,0),
IF(OR(ISBLANK(A1480),ISNA(B1480)),
"",
"#define "&amp;
VLOOKUP(A1480,SOURCE!C:Q,12,0)&amp;IF(SOURCE!$X$2-LEN(VLOOKUP(A1480,SOURCE!C:Q,12,0))&gt;=0,REPT(" ",SOURCE!$X$2-LEN(VLOOKUP(A1480,SOURCE!C:Q,12,0))),"")&amp;
TEXT(A1480,"???0")&amp;IF(VLOOKUP(A1480,SOURCE!C:Q,13,0)="","","   "&amp;VLOOKUP(A1480,SOURCE!C:Q,13,0)
)))</f>
        <v>#define ITM_GRADto                    1471</v>
      </c>
    </row>
    <row r="1481" spans="1:4">
      <c r="A1481">
        <v>1472</v>
      </c>
      <c r="B1481" t="str">
        <f>VLOOKUP(A1481,SOURCE!C:Q,12,0)</f>
        <v>ITM_GTOP</v>
      </c>
      <c r="D1481" s="14" t="str">
        <f>IF(A1481&lt;0,VLOOKUP(A1481,lookups!A$1:B$25,2,0),
IF(OR(ISBLANK(A1481),ISNA(B1481)),
"",
"#define "&amp;
VLOOKUP(A1481,SOURCE!C:Q,12,0)&amp;IF(SOURCE!$X$2-LEN(VLOOKUP(A1481,SOURCE!C:Q,12,0))&gt;=0,REPT(" ",SOURCE!$X$2-LEN(VLOOKUP(A1481,SOURCE!C:Q,12,0))),"")&amp;
TEXT(A1481,"???0")&amp;IF(VLOOKUP(A1481,SOURCE!C:Q,13,0)="","","   "&amp;VLOOKUP(A1481,SOURCE!C:Q,13,0)
)))</f>
        <v>#define ITM_GTOP                      1472</v>
      </c>
    </row>
    <row r="1482" spans="1:4">
      <c r="A1482">
        <v>1473</v>
      </c>
      <c r="B1482" t="str">
        <f>VLOOKUP(A1482,SOURCE!C:Q,12,0)</f>
        <v>ITM_HN</v>
      </c>
      <c r="D1482" s="14" t="str">
        <f>IF(A1482&lt;0,VLOOKUP(A1482,lookups!A$1:B$25,2,0),
IF(OR(ISBLANK(A1482),ISNA(B1482)),
"",
"#define "&amp;
VLOOKUP(A1482,SOURCE!C:Q,12,0)&amp;IF(SOURCE!$X$2-LEN(VLOOKUP(A1482,SOURCE!C:Q,12,0))&gt;=0,REPT(" ",SOURCE!$X$2-LEN(VLOOKUP(A1482,SOURCE!C:Q,12,0))),"")&amp;
TEXT(A1482,"???0")&amp;IF(VLOOKUP(A1482,SOURCE!C:Q,13,0)="","","   "&amp;VLOOKUP(A1482,SOURCE!C:Q,13,0)
)))</f>
        <v>#define ITM_HN                        1473</v>
      </c>
    </row>
    <row r="1483" spans="1:4">
      <c r="A1483">
        <v>1474</v>
      </c>
      <c r="B1483" t="str">
        <f>VLOOKUP(A1483,SOURCE!C:Q,12,0)</f>
        <v>ITM_HNP</v>
      </c>
      <c r="D1483" s="14" t="str">
        <f>IF(A1483&lt;0,VLOOKUP(A1483,lookups!A$1:B$25,2,0),
IF(OR(ISBLANK(A1483),ISNA(B1483)),
"",
"#define "&amp;
VLOOKUP(A1483,SOURCE!C:Q,12,0)&amp;IF(SOURCE!$X$2-LEN(VLOOKUP(A1483,SOURCE!C:Q,12,0))&gt;=0,REPT(" ",SOURCE!$X$2-LEN(VLOOKUP(A1483,SOURCE!C:Q,12,0))),"")&amp;
TEXT(A1483,"???0")&amp;IF(VLOOKUP(A1483,SOURCE!C:Q,13,0)="","","   "&amp;VLOOKUP(A1483,SOURCE!C:Q,13,0)
)))</f>
        <v>#define ITM_HNP                       1474</v>
      </c>
    </row>
    <row r="1484" spans="1:4">
      <c r="A1484">
        <v>1475</v>
      </c>
      <c r="B1484" t="str">
        <f>VLOOKUP(A1484,SOURCE!C:Q,12,0)</f>
        <v>ITM_IM</v>
      </c>
      <c r="D1484" s="14" t="str">
        <f>IF(A1484&lt;0,VLOOKUP(A1484,lookups!A$1:B$25,2,0),
IF(OR(ISBLANK(A1484),ISNA(B1484)),
"",
"#define "&amp;
VLOOKUP(A1484,SOURCE!C:Q,12,0)&amp;IF(SOURCE!$X$2-LEN(VLOOKUP(A1484,SOURCE!C:Q,12,0))&gt;=0,REPT(" ",SOURCE!$X$2-LEN(VLOOKUP(A1484,SOURCE!C:Q,12,0))),"")&amp;
TEXT(A1484,"???0")&amp;IF(VLOOKUP(A1484,SOURCE!C:Q,13,0)="","","   "&amp;VLOOKUP(A1484,SOURCE!C:Q,13,0)
)))</f>
        <v>#define ITM_IM                        1475</v>
      </c>
    </row>
    <row r="1485" spans="1:4">
      <c r="A1485">
        <v>1476</v>
      </c>
      <c r="B1485" t="str">
        <f>VLOOKUP(A1485,SOURCE!C:Q,12,0)</f>
        <v>ITM_INDEX</v>
      </c>
      <c r="D1485" s="14" t="str">
        <f>IF(A1485&lt;0,VLOOKUP(A1485,lookups!A$1:B$25,2,0),
IF(OR(ISBLANK(A1485),ISNA(B1485)),
"",
"#define "&amp;
VLOOKUP(A1485,SOURCE!C:Q,12,0)&amp;IF(SOURCE!$X$2-LEN(VLOOKUP(A1485,SOURCE!C:Q,12,0))&gt;=0,REPT(" ",SOURCE!$X$2-LEN(VLOOKUP(A1485,SOURCE!C:Q,12,0))),"")&amp;
TEXT(A1485,"???0")&amp;IF(VLOOKUP(A1485,SOURCE!C:Q,13,0)="","","   "&amp;VLOOKUP(A1485,SOURCE!C:Q,13,0)
)))</f>
        <v>#define ITM_INDEX                     1476</v>
      </c>
    </row>
    <row r="1486" spans="1:4">
      <c r="A1486">
        <v>1477</v>
      </c>
      <c r="B1486" t="str">
        <f>VLOOKUP(A1486,SOURCE!C:Q,12,0)</f>
        <v>ITM_IXYZ</v>
      </c>
      <c r="D1486" s="14" t="str">
        <f>IF(A1486&lt;0,VLOOKUP(A1486,lookups!A$1:B$25,2,0),
IF(OR(ISBLANK(A1486),ISNA(B1486)),
"",
"#define "&amp;
VLOOKUP(A1486,SOURCE!C:Q,12,0)&amp;IF(SOURCE!$X$2-LEN(VLOOKUP(A1486,SOURCE!C:Q,12,0))&gt;=0,REPT(" ",SOURCE!$X$2-LEN(VLOOKUP(A1486,SOURCE!C:Q,12,0))),"")&amp;
TEXT(A1486,"???0")&amp;IF(VLOOKUP(A1486,SOURCE!C:Q,13,0)="","","   "&amp;VLOOKUP(A1486,SOURCE!C:Q,13,0)
)))</f>
        <v>#define ITM_IXYZ                      1477</v>
      </c>
    </row>
    <row r="1487" spans="1:4">
      <c r="A1487">
        <v>1478</v>
      </c>
      <c r="B1487" t="str">
        <f>VLOOKUP(A1487,SOURCE!C:Q,12,0)</f>
        <v>ITM_IGAMMAP</v>
      </c>
      <c r="D1487" s="14" t="str">
        <f>IF(A1487&lt;0,VLOOKUP(A1487,lookups!A$1:B$25,2,0),
IF(OR(ISBLANK(A1487),ISNA(B1487)),
"",
"#define "&amp;
VLOOKUP(A1487,SOURCE!C:Q,12,0)&amp;IF(SOURCE!$X$2-LEN(VLOOKUP(A1487,SOURCE!C:Q,12,0))&gt;=0,REPT(" ",SOURCE!$X$2-LEN(VLOOKUP(A1487,SOURCE!C:Q,12,0))),"")&amp;
TEXT(A1487,"???0")&amp;IF(VLOOKUP(A1487,SOURCE!C:Q,13,0)="","","   "&amp;VLOOKUP(A1487,SOURCE!C:Q,13,0)
)))</f>
        <v>#define ITM_IGAMMAP                   1478</v>
      </c>
    </row>
    <row r="1488" spans="1:4">
      <c r="B1488" t="str">
        <f>VLOOKUP(A1488,SOURCE!C:Q,12,0)</f>
        <v>ITM_NULL</v>
      </c>
      <c r="D1488" s="14" t="str">
        <f>IF(A1488&lt;0,VLOOKUP(A1488,lookups!A$1:B$25,2,0),
IF(OR(ISBLANK(A1488),ISNA(B1488)),
"",
"#define "&amp;
VLOOKUP(A1488,SOURCE!C:Q,12,0)&amp;IF(SOURCE!$X$2-LEN(VLOOKUP(A1488,SOURCE!C:Q,12,0))&gt;=0,REPT(" ",SOURCE!$X$2-LEN(VLOOKUP(A1488,SOURCE!C:Q,12,0))),"")&amp;
TEXT(A1488,"???0")&amp;IF(VLOOKUP(A1488,SOURCE!C:Q,13,0)="","","   "&amp;VLOOKUP(A1488,SOURCE!C:Q,13,0)
)))</f>
        <v/>
      </c>
    </row>
    <row r="1489" spans="1:4">
      <c r="A1489">
        <v>1479</v>
      </c>
      <c r="B1489" t="str">
        <f>VLOOKUP(A1489,SOURCE!C:Q,12,0)</f>
        <v>ITM_IGAMMAQ</v>
      </c>
      <c r="D1489" s="14" t="str">
        <f>IF(A1489&lt;0,VLOOKUP(A1489,lookups!A$1:B$25,2,0),
IF(OR(ISBLANK(A1489),ISNA(B1489)),
"",
"#define "&amp;
VLOOKUP(A1489,SOURCE!C:Q,12,0)&amp;IF(SOURCE!$X$2-LEN(VLOOKUP(A1489,SOURCE!C:Q,12,0))&gt;=0,REPT(" ",SOURCE!$X$2-LEN(VLOOKUP(A1489,SOURCE!C:Q,12,0))),"")&amp;
TEXT(A1489,"???0")&amp;IF(VLOOKUP(A1489,SOURCE!C:Q,13,0)="","","   "&amp;VLOOKUP(A1489,SOURCE!C:Q,13,0)
)))</f>
        <v>#define ITM_IGAMMAQ                   1479</v>
      </c>
    </row>
    <row r="1490" spans="1:4">
      <c r="A1490">
        <v>1480</v>
      </c>
      <c r="B1490" t="str">
        <f>VLOOKUP(A1490,SOURCE!C:Q,12,0)</f>
        <v>ITM_IPLUS</v>
      </c>
      <c r="D1490" s="14" t="str">
        <f>IF(A1490&lt;0,VLOOKUP(A1490,lookups!A$1:B$25,2,0),
IF(OR(ISBLANK(A1490),ISNA(B1490)),
"",
"#define "&amp;
VLOOKUP(A1490,SOURCE!C:Q,12,0)&amp;IF(SOURCE!$X$2-LEN(VLOOKUP(A1490,SOURCE!C:Q,12,0))&gt;=0,REPT(" ",SOURCE!$X$2-LEN(VLOOKUP(A1490,SOURCE!C:Q,12,0))),"")&amp;
TEXT(A1490,"???0")&amp;IF(VLOOKUP(A1490,SOURCE!C:Q,13,0)="","","   "&amp;VLOOKUP(A1490,SOURCE!C:Q,13,0)
)))</f>
        <v>#define ITM_IPLUS                     1480</v>
      </c>
    </row>
    <row r="1491" spans="1:4">
      <c r="A1491">
        <v>1481</v>
      </c>
      <c r="B1491" t="str">
        <f>VLOOKUP(A1491,SOURCE!C:Q,12,0)</f>
        <v>ITM_IMINUS</v>
      </c>
      <c r="D1491" s="14" t="str">
        <f>IF(A1491&lt;0,VLOOKUP(A1491,lookups!A$1:B$25,2,0),
IF(OR(ISBLANK(A1491),ISNA(B1491)),
"",
"#define "&amp;
VLOOKUP(A1491,SOURCE!C:Q,12,0)&amp;IF(SOURCE!$X$2-LEN(VLOOKUP(A1491,SOURCE!C:Q,12,0))&gt;=0,REPT(" ",SOURCE!$X$2-LEN(VLOOKUP(A1491,SOURCE!C:Q,12,0))),"")&amp;
TEXT(A1491,"???0")&amp;IF(VLOOKUP(A1491,SOURCE!C:Q,13,0)="","","   "&amp;VLOOKUP(A1491,SOURCE!C:Q,13,0)
)))</f>
        <v>#define ITM_IMINUS                    1481</v>
      </c>
    </row>
    <row r="1492" spans="1:4">
      <c r="A1492">
        <v>1482</v>
      </c>
      <c r="B1492" t="str">
        <f>VLOOKUP(A1492,SOURCE!C:Q,12,0)</f>
        <v>ITM_JYX</v>
      </c>
      <c r="D1492" s="14" t="str">
        <f>IF(A1492&lt;0,VLOOKUP(A1492,lookups!A$1:B$25,2,0),
IF(OR(ISBLANK(A1492),ISNA(B1492)),
"",
"#define "&amp;
VLOOKUP(A1492,SOURCE!C:Q,12,0)&amp;IF(SOURCE!$X$2-LEN(VLOOKUP(A1492,SOURCE!C:Q,12,0))&gt;=0,REPT(" ",SOURCE!$X$2-LEN(VLOOKUP(A1492,SOURCE!C:Q,12,0))),"")&amp;
TEXT(A1492,"???0")&amp;IF(VLOOKUP(A1492,SOURCE!C:Q,13,0)="","","   "&amp;VLOOKUP(A1492,SOURCE!C:Q,13,0)
)))</f>
        <v>#define ITM_JYX                       1482</v>
      </c>
    </row>
    <row r="1493" spans="1:4">
      <c r="A1493">
        <v>1483</v>
      </c>
      <c r="B1493" t="str">
        <f>VLOOKUP(A1493,SOURCE!C:Q,12,0)</f>
        <v>ITM_JPLUS</v>
      </c>
      <c r="D1493" s="14" t="str">
        <f>IF(A1493&lt;0,VLOOKUP(A1493,lookups!A$1:B$25,2,0),
IF(OR(ISBLANK(A1493),ISNA(B1493)),
"",
"#define "&amp;
VLOOKUP(A1493,SOURCE!C:Q,12,0)&amp;IF(SOURCE!$X$2-LEN(VLOOKUP(A1493,SOURCE!C:Q,12,0))&gt;=0,REPT(" ",SOURCE!$X$2-LEN(VLOOKUP(A1493,SOURCE!C:Q,12,0))),"")&amp;
TEXT(A1493,"???0")&amp;IF(VLOOKUP(A1493,SOURCE!C:Q,13,0)="","","   "&amp;VLOOKUP(A1493,SOURCE!C:Q,13,0)
)))</f>
        <v>#define ITM_JPLUS                     1483</v>
      </c>
    </row>
    <row r="1494" spans="1:4">
      <c r="A1494">
        <v>1484</v>
      </c>
      <c r="B1494" t="str">
        <f>VLOOKUP(A1494,SOURCE!C:Q,12,0)</f>
        <v>ITM_JMINUS</v>
      </c>
      <c r="D1494" s="14" t="str">
        <f>IF(A1494&lt;0,VLOOKUP(A1494,lookups!A$1:B$25,2,0),
IF(OR(ISBLANK(A1494),ISNA(B1494)),
"",
"#define "&amp;
VLOOKUP(A1494,SOURCE!C:Q,12,0)&amp;IF(SOURCE!$X$2-LEN(VLOOKUP(A1494,SOURCE!C:Q,12,0))&gt;=0,REPT(" ",SOURCE!$X$2-LEN(VLOOKUP(A1494,SOURCE!C:Q,12,0))),"")&amp;
TEXT(A1494,"???0")&amp;IF(VLOOKUP(A1494,SOURCE!C:Q,13,0)="","","   "&amp;VLOOKUP(A1494,SOURCE!C:Q,13,0)
)))</f>
        <v>#define ITM_JMINUS                    1484</v>
      </c>
    </row>
    <row r="1495" spans="1:4">
      <c r="A1495">
        <v>1485</v>
      </c>
      <c r="B1495" t="str">
        <f>VLOOKUP(A1495,SOURCE!C:Q,12,0)</f>
        <v>ITM_JonG</v>
      </c>
      <c r="D1495" s="14" t="str">
        <f>IF(A1495&lt;0,VLOOKUP(A1495,lookups!A$1:B$25,2,0),
IF(OR(ISBLANK(A1495),ISNA(B1495)),
"",
"#define "&amp;
VLOOKUP(A1495,SOURCE!C:Q,12,0)&amp;IF(SOURCE!$X$2-LEN(VLOOKUP(A1495,SOURCE!C:Q,12,0))&gt;=0,REPT(" ",SOURCE!$X$2-LEN(VLOOKUP(A1495,SOURCE!C:Q,12,0))),"")&amp;
TEXT(A1495,"???0")&amp;IF(VLOOKUP(A1495,SOURCE!C:Q,13,0)="","","   "&amp;VLOOKUP(A1495,SOURCE!C:Q,13,0)
)))</f>
        <v>#define ITM_JonG                      1485</v>
      </c>
    </row>
    <row r="1496" spans="1:4">
      <c r="A1496">
        <v>1486</v>
      </c>
      <c r="B1496" t="str">
        <f>VLOOKUP(A1496,SOURCE!C:Q,12,0)</f>
        <v>ITM_JtoD</v>
      </c>
      <c r="D1496" s="14" t="str">
        <f>IF(A1496&lt;0,VLOOKUP(A1496,lookups!A$1:B$25,2,0),
IF(OR(ISBLANK(A1496),ISNA(B1496)),
"",
"#define "&amp;
VLOOKUP(A1496,SOURCE!C:Q,12,0)&amp;IF(SOURCE!$X$2-LEN(VLOOKUP(A1496,SOURCE!C:Q,12,0))&gt;=0,REPT(" ",SOURCE!$X$2-LEN(VLOOKUP(A1496,SOURCE!C:Q,12,0))),"")&amp;
TEXT(A1496,"???0")&amp;IF(VLOOKUP(A1496,SOURCE!C:Q,13,0)="","","   "&amp;VLOOKUP(A1496,SOURCE!C:Q,13,0)
)))</f>
        <v>#define ITM_JtoD                      1486</v>
      </c>
    </row>
    <row r="1497" spans="1:4">
      <c r="A1497">
        <v>1487</v>
      </c>
      <c r="B1497" t="str">
        <f>VLOOKUP(A1497,SOURCE!C:Q,12,0)</f>
        <v>ITM_KEY</v>
      </c>
      <c r="D1497" s="14" t="str">
        <f>IF(A1497&lt;0,VLOOKUP(A1497,lookups!A$1:B$25,2,0),
IF(OR(ISBLANK(A1497),ISNA(B1497)),
"",
"#define "&amp;
VLOOKUP(A1497,SOURCE!C:Q,12,0)&amp;IF(SOURCE!$X$2-LEN(VLOOKUP(A1497,SOURCE!C:Q,12,0))&gt;=0,REPT(" ",SOURCE!$X$2-LEN(VLOOKUP(A1497,SOURCE!C:Q,12,0))),"")&amp;
TEXT(A1497,"???0")&amp;IF(VLOOKUP(A1497,SOURCE!C:Q,13,0)="","","   "&amp;VLOOKUP(A1497,SOURCE!C:Q,13,0)
)))</f>
        <v>#define ITM_KEY                       1487</v>
      </c>
    </row>
    <row r="1498" spans="1:4">
      <c r="A1498">
        <v>1488</v>
      </c>
      <c r="B1498" t="str">
        <f>VLOOKUP(A1498,SOURCE!C:Q,12,0)</f>
        <v>ITM_KEYG</v>
      </c>
      <c r="D1498" s="14" t="str">
        <f>IF(A1498&lt;0,VLOOKUP(A1498,lookups!A$1:B$25,2,0),
IF(OR(ISBLANK(A1498),ISNA(B1498)),
"",
"#define "&amp;
VLOOKUP(A1498,SOURCE!C:Q,12,0)&amp;IF(SOURCE!$X$2-LEN(VLOOKUP(A1498,SOURCE!C:Q,12,0))&gt;=0,REPT(" ",SOURCE!$X$2-LEN(VLOOKUP(A1498,SOURCE!C:Q,12,0))),"")&amp;
TEXT(A1498,"???0")&amp;IF(VLOOKUP(A1498,SOURCE!C:Q,13,0)="","","   "&amp;VLOOKUP(A1498,SOURCE!C:Q,13,0)
)))</f>
        <v>#define ITM_KEYG                      1488</v>
      </c>
    </row>
    <row r="1499" spans="1:4">
      <c r="A1499">
        <v>1489</v>
      </c>
      <c r="B1499" t="str">
        <f>VLOOKUP(A1499,SOURCE!C:Q,12,0)</f>
        <v>ITM_KEYX</v>
      </c>
      <c r="D1499" s="14" t="str">
        <f>IF(A1499&lt;0,VLOOKUP(A1499,lookups!A$1:B$25,2,0),
IF(OR(ISBLANK(A1499),ISNA(B1499)),
"",
"#define "&amp;
VLOOKUP(A1499,SOURCE!C:Q,12,0)&amp;IF(SOURCE!$X$2-LEN(VLOOKUP(A1499,SOURCE!C:Q,12,0))&gt;=0,REPT(" ",SOURCE!$X$2-LEN(VLOOKUP(A1499,SOURCE!C:Q,12,0))),"")&amp;
TEXT(A1499,"???0")&amp;IF(VLOOKUP(A1499,SOURCE!C:Q,13,0)="","","   "&amp;VLOOKUP(A1499,SOURCE!C:Q,13,0)
)))</f>
        <v>#define ITM_KEYX                      1489</v>
      </c>
    </row>
    <row r="1500" spans="1:4">
      <c r="A1500">
        <v>1490</v>
      </c>
      <c r="B1500" t="str">
        <f>VLOOKUP(A1500,SOURCE!C:Q,12,0)</f>
        <v>ITM_KEYQ</v>
      </c>
      <c r="D1500" s="14" t="str">
        <f>IF(A1500&lt;0,VLOOKUP(A1500,lookups!A$1:B$25,2,0),
IF(OR(ISBLANK(A1500),ISNA(B1500)),
"",
"#define "&amp;
VLOOKUP(A1500,SOURCE!C:Q,12,0)&amp;IF(SOURCE!$X$2-LEN(VLOOKUP(A1500,SOURCE!C:Q,12,0))&gt;=0,REPT(" ",SOURCE!$X$2-LEN(VLOOKUP(A1500,SOURCE!C:Q,12,0))),"")&amp;
TEXT(A1500,"???0")&amp;IF(VLOOKUP(A1500,SOURCE!C:Q,13,0)="","","   "&amp;VLOOKUP(A1500,SOURCE!C:Q,13,0)
)))</f>
        <v>#define ITM_KEYQ                      1490</v>
      </c>
    </row>
    <row r="1501" spans="1:4">
      <c r="A1501">
        <v>1491</v>
      </c>
      <c r="B1501" t="str">
        <f>VLOOKUP(A1501,SOURCE!C:Q,12,0)</f>
        <v>ITM_KTYP</v>
      </c>
      <c r="D1501" s="14" t="str">
        <f>IF(A1501&lt;0,VLOOKUP(A1501,lookups!A$1:B$25,2,0),
IF(OR(ISBLANK(A1501),ISNA(B1501)),
"",
"#define "&amp;
VLOOKUP(A1501,SOURCE!C:Q,12,0)&amp;IF(SOURCE!$X$2-LEN(VLOOKUP(A1501,SOURCE!C:Q,12,0))&gt;=0,REPT(" ",SOURCE!$X$2-LEN(VLOOKUP(A1501,SOURCE!C:Q,12,0))),"")&amp;
TEXT(A1501,"???0")&amp;IF(VLOOKUP(A1501,SOURCE!C:Q,13,0)="","","   "&amp;VLOOKUP(A1501,SOURCE!C:Q,13,0)
)))</f>
        <v>#define ITM_KTYP                      1491</v>
      </c>
    </row>
    <row r="1502" spans="1:4">
      <c r="A1502">
        <v>1492</v>
      </c>
      <c r="B1502" t="str">
        <f>VLOOKUP(A1502,SOURCE!C:Q,12,0)</f>
        <v>ITM_LASTX</v>
      </c>
      <c r="D1502" s="14" t="str">
        <f>IF(A1502&lt;0,VLOOKUP(A1502,lookups!A$1:B$25,2,0),
IF(OR(ISBLANK(A1502),ISNA(B1502)),
"",
"#define "&amp;
VLOOKUP(A1502,SOURCE!C:Q,12,0)&amp;IF(SOURCE!$X$2-LEN(VLOOKUP(A1502,SOURCE!C:Q,12,0))&gt;=0,REPT(" ",SOURCE!$X$2-LEN(VLOOKUP(A1502,SOURCE!C:Q,12,0))),"")&amp;
TEXT(A1502,"???0")&amp;IF(VLOOKUP(A1502,SOURCE!C:Q,13,0)="","","   "&amp;VLOOKUP(A1502,SOURCE!C:Q,13,0)
)))</f>
        <v>#define ITM_LASTX                     1492</v>
      </c>
    </row>
    <row r="1503" spans="1:4">
      <c r="A1503">
        <v>1493</v>
      </c>
      <c r="B1503" t="str">
        <f>VLOOKUP(A1503,SOURCE!C:Q,12,0)</f>
        <v>ITM_LBLQ</v>
      </c>
      <c r="D1503" s="14" t="str">
        <f>IF(A1503&lt;0,VLOOKUP(A1503,lookups!A$1:B$25,2,0),
IF(OR(ISBLANK(A1503),ISNA(B1503)),
"",
"#define "&amp;
VLOOKUP(A1503,SOURCE!C:Q,12,0)&amp;IF(SOURCE!$X$2-LEN(VLOOKUP(A1503,SOURCE!C:Q,12,0))&gt;=0,REPT(" ",SOURCE!$X$2-LEN(VLOOKUP(A1503,SOURCE!C:Q,12,0))),"")&amp;
TEXT(A1503,"???0")&amp;IF(VLOOKUP(A1503,SOURCE!C:Q,13,0)="","","   "&amp;VLOOKUP(A1503,SOURCE!C:Q,13,0)
)))</f>
        <v>#define ITM_LBLQ                      1493</v>
      </c>
    </row>
    <row r="1504" spans="1:4">
      <c r="A1504">
        <v>1494</v>
      </c>
      <c r="B1504" t="str">
        <f>VLOOKUP(A1504,SOURCE!C:Q,12,0)</f>
        <v>ITM_LEAP</v>
      </c>
      <c r="D1504" s="14" t="str">
        <f>IF(A1504&lt;0,VLOOKUP(A1504,lookups!A$1:B$25,2,0),
IF(OR(ISBLANK(A1504),ISNA(B1504)),
"",
"#define "&amp;
VLOOKUP(A1504,SOURCE!C:Q,12,0)&amp;IF(SOURCE!$X$2-LEN(VLOOKUP(A1504,SOURCE!C:Q,12,0))&gt;=0,REPT(" ",SOURCE!$X$2-LEN(VLOOKUP(A1504,SOURCE!C:Q,12,0))),"")&amp;
TEXT(A1504,"???0")&amp;IF(VLOOKUP(A1504,SOURCE!C:Q,13,0)="","","   "&amp;VLOOKUP(A1504,SOURCE!C:Q,13,0)
)))</f>
        <v>#define ITM_LEAP                      1494</v>
      </c>
    </row>
    <row r="1505" spans="1:4">
      <c r="A1505">
        <v>1495</v>
      </c>
      <c r="B1505" t="str">
        <f>VLOOKUP(A1505,SOURCE!C:Q,12,0)</f>
        <v>ITM_Ln</v>
      </c>
      <c r="D1505" s="14" t="str">
        <f>IF(A1505&lt;0,VLOOKUP(A1505,lookups!A$1:B$25,2,0),
IF(OR(ISBLANK(A1505),ISNA(B1505)),
"",
"#define "&amp;
VLOOKUP(A1505,SOURCE!C:Q,12,0)&amp;IF(SOURCE!$X$2-LEN(VLOOKUP(A1505,SOURCE!C:Q,12,0))&gt;=0,REPT(" ",SOURCE!$X$2-LEN(VLOOKUP(A1505,SOURCE!C:Q,12,0))),"")&amp;
TEXT(A1505,"???0")&amp;IF(VLOOKUP(A1505,SOURCE!C:Q,13,0)="","","   "&amp;VLOOKUP(A1505,SOURCE!C:Q,13,0)
)))</f>
        <v>#define ITM_Ln                        1495</v>
      </c>
    </row>
    <row r="1506" spans="1:4">
      <c r="A1506">
        <v>1496</v>
      </c>
      <c r="B1506" t="str">
        <f>VLOOKUP(A1506,SOURCE!C:Q,12,0)</f>
        <v>ITM_LNALPHA</v>
      </c>
      <c r="D1506" s="14" t="str">
        <f>IF(A1506&lt;0,VLOOKUP(A1506,lookups!A$1:B$25,2,0),
IF(OR(ISBLANK(A1506),ISNA(B1506)),
"",
"#define "&amp;
VLOOKUP(A1506,SOURCE!C:Q,12,0)&amp;IF(SOURCE!$X$2-LEN(VLOOKUP(A1506,SOURCE!C:Q,12,0))&gt;=0,REPT(" ",SOURCE!$X$2-LEN(VLOOKUP(A1506,SOURCE!C:Q,12,0))),"")&amp;
TEXT(A1506,"???0")&amp;IF(VLOOKUP(A1506,SOURCE!C:Q,13,0)="","","   "&amp;VLOOKUP(A1506,SOURCE!C:Q,13,0)
)))</f>
        <v>#define ITM_LNALPHA                   1496</v>
      </c>
    </row>
    <row r="1507" spans="1:4">
      <c r="A1507">
        <v>1497</v>
      </c>
      <c r="B1507" t="str">
        <f>VLOOKUP(A1507,SOURCE!C:Q,12,0)</f>
        <v>ITM_LNBETA</v>
      </c>
      <c r="D1507" s="14" t="str">
        <f>IF(A1507&lt;0,VLOOKUP(A1507,lookups!A$1:B$25,2,0),
IF(OR(ISBLANK(A1507),ISNA(B1507)),
"",
"#define "&amp;
VLOOKUP(A1507,SOURCE!C:Q,12,0)&amp;IF(SOURCE!$X$2-LEN(VLOOKUP(A1507,SOURCE!C:Q,12,0))&gt;=0,REPT(" ",SOURCE!$X$2-LEN(VLOOKUP(A1507,SOURCE!C:Q,12,0))),"")&amp;
TEXT(A1507,"???0")&amp;IF(VLOOKUP(A1507,SOURCE!C:Q,13,0)="","","   "&amp;VLOOKUP(A1507,SOURCE!C:Q,13,0)
)))</f>
        <v>#define ITM_LNBETA                    1497</v>
      </c>
    </row>
    <row r="1508" spans="1:4">
      <c r="A1508">
        <v>1498</v>
      </c>
      <c r="B1508" t="str">
        <f>VLOOKUP(A1508,SOURCE!C:Q,12,0)</f>
        <v>ITM_LNGAMMA</v>
      </c>
      <c r="D1508" s="14" t="str">
        <f>IF(A1508&lt;0,VLOOKUP(A1508,lookups!A$1:B$25,2,0),
IF(OR(ISBLANK(A1508),ISNA(B1508)),
"",
"#define "&amp;
VLOOKUP(A1508,SOURCE!C:Q,12,0)&amp;IF(SOURCE!$X$2-LEN(VLOOKUP(A1508,SOURCE!C:Q,12,0))&gt;=0,REPT(" ",SOURCE!$X$2-LEN(VLOOKUP(A1508,SOURCE!C:Q,12,0))),"")&amp;
TEXT(A1508,"???0")&amp;IF(VLOOKUP(A1508,SOURCE!C:Q,13,0)="","","   "&amp;VLOOKUP(A1508,SOURCE!C:Q,13,0)
)))</f>
        <v>#define ITM_LNGAMMA                   1498</v>
      </c>
    </row>
    <row r="1509" spans="1:4">
      <c r="A1509">
        <v>1499</v>
      </c>
      <c r="B1509" t="str">
        <f>VLOOKUP(A1509,SOURCE!C:Q,12,0)</f>
        <v>ITM_LOAD</v>
      </c>
      <c r="D1509" s="14" t="str">
        <f>IF(A1509&lt;0,VLOOKUP(A1509,lookups!A$1:B$25,2,0),
IF(OR(ISBLANK(A1509),ISNA(B1509)),
"",
"#define "&amp;
VLOOKUP(A1509,SOURCE!C:Q,12,0)&amp;IF(SOURCE!$X$2-LEN(VLOOKUP(A1509,SOURCE!C:Q,12,0))&gt;=0,REPT(" ",SOURCE!$X$2-LEN(VLOOKUP(A1509,SOURCE!C:Q,12,0))),"")&amp;
TEXT(A1509,"???0")&amp;IF(VLOOKUP(A1509,SOURCE!C:Q,13,0)="","","   "&amp;VLOOKUP(A1509,SOURCE!C:Q,13,0)
)))</f>
        <v>#define ITM_LOAD                      1499</v>
      </c>
    </row>
    <row r="1510" spans="1:4">
      <c r="A1510">
        <v>1500</v>
      </c>
      <c r="B1510" t="str">
        <f>VLOOKUP(A1510,SOURCE!C:Q,12,0)</f>
        <v>ITM_LOADP</v>
      </c>
      <c r="D1510" s="14" t="str">
        <f>IF(A1510&lt;0,VLOOKUP(A1510,lookups!A$1:B$25,2,0),
IF(OR(ISBLANK(A1510),ISNA(B1510)),
"",
"#define "&amp;
VLOOKUP(A1510,SOURCE!C:Q,12,0)&amp;IF(SOURCE!$X$2-LEN(VLOOKUP(A1510,SOURCE!C:Q,12,0))&gt;=0,REPT(" ",SOURCE!$X$2-LEN(VLOOKUP(A1510,SOURCE!C:Q,12,0))),"")&amp;
TEXT(A1510,"???0")&amp;IF(VLOOKUP(A1510,SOURCE!C:Q,13,0)="","","   "&amp;VLOOKUP(A1510,SOURCE!C:Q,13,0)
)))</f>
        <v>#define ITM_LOADP                     1500</v>
      </c>
    </row>
    <row r="1511" spans="1:4">
      <c r="A1511">
        <v>1501</v>
      </c>
      <c r="B1511" t="str">
        <f>VLOOKUP(A1511,SOURCE!C:Q,12,0)</f>
        <v>ITM_LOADR</v>
      </c>
      <c r="D1511" s="14" t="str">
        <f>IF(A1511&lt;0,VLOOKUP(A1511,lookups!A$1:B$25,2,0),
IF(OR(ISBLANK(A1511),ISNA(B1511)),
"",
"#define "&amp;
VLOOKUP(A1511,SOURCE!C:Q,12,0)&amp;IF(SOURCE!$X$2-LEN(VLOOKUP(A1511,SOURCE!C:Q,12,0))&gt;=0,REPT(" ",SOURCE!$X$2-LEN(VLOOKUP(A1511,SOURCE!C:Q,12,0))),"")&amp;
TEXT(A1511,"???0")&amp;IF(VLOOKUP(A1511,SOURCE!C:Q,13,0)="","","   "&amp;VLOOKUP(A1511,SOURCE!C:Q,13,0)
)))</f>
        <v>#define ITM_LOADR                     1501</v>
      </c>
    </row>
    <row r="1512" spans="1:4">
      <c r="A1512">
        <v>1502</v>
      </c>
      <c r="B1512" t="str">
        <f>VLOOKUP(A1512,SOURCE!C:Q,12,0)</f>
        <v>ITM_LOADSS</v>
      </c>
      <c r="D1512" s="14" t="str">
        <f>IF(A1512&lt;0,VLOOKUP(A1512,lookups!A$1:B$25,2,0),
IF(OR(ISBLANK(A1512),ISNA(B1512)),
"",
"#define "&amp;
VLOOKUP(A1512,SOURCE!C:Q,12,0)&amp;IF(SOURCE!$X$2-LEN(VLOOKUP(A1512,SOURCE!C:Q,12,0))&gt;=0,REPT(" ",SOURCE!$X$2-LEN(VLOOKUP(A1512,SOURCE!C:Q,12,0))),"")&amp;
TEXT(A1512,"???0")&amp;IF(VLOOKUP(A1512,SOURCE!C:Q,13,0)="","","   "&amp;VLOOKUP(A1512,SOURCE!C:Q,13,0)
)))</f>
        <v>#define ITM_LOADSS                    1502</v>
      </c>
    </row>
    <row r="1513" spans="1:4">
      <c r="A1513">
        <v>1503</v>
      </c>
      <c r="B1513" t="str">
        <f>VLOOKUP(A1513,SOURCE!C:Q,12,0)</f>
        <v>ITM_LOADSIGMA</v>
      </c>
      <c r="D1513" s="14" t="str">
        <f>IF(A1513&lt;0,VLOOKUP(A1513,lookups!A$1:B$25,2,0),
IF(OR(ISBLANK(A1513),ISNA(B1513)),
"",
"#define "&amp;
VLOOKUP(A1513,SOURCE!C:Q,12,0)&amp;IF(SOURCE!$X$2-LEN(VLOOKUP(A1513,SOURCE!C:Q,12,0))&gt;=0,REPT(" ",SOURCE!$X$2-LEN(VLOOKUP(A1513,SOURCE!C:Q,12,0))),"")&amp;
TEXT(A1513,"???0")&amp;IF(VLOOKUP(A1513,SOURCE!C:Q,13,0)="","","   "&amp;VLOOKUP(A1513,SOURCE!C:Q,13,0)
)))</f>
        <v>#define ITM_LOADSIGMA                 1503</v>
      </c>
    </row>
    <row r="1514" spans="1:4">
      <c r="A1514">
        <v>1504</v>
      </c>
      <c r="B1514" t="str">
        <f>VLOOKUP(A1514,SOURCE!C:Q,12,0)</f>
        <v>ITM_LocR</v>
      </c>
      <c r="D1514" s="14" t="str">
        <f>IF(A1514&lt;0,VLOOKUP(A1514,lookups!A$1:B$25,2,0),
IF(OR(ISBLANK(A1514),ISNA(B1514)),
"",
"#define "&amp;
VLOOKUP(A1514,SOURCE!C:Q,12,0)&amp;IF(SOURCE!$X$2-LEN(VLOOKUP(A1514,SOURCE!C:Q,12,0))&gt;=0,REPT(" ",SOURCE!$X$2-LEN(VLOOKUP(A1514,SOURCE!C:Q,12,0))),"")&amp;
TEXT(A1514,"???0")&amp;IF(VLOOKUP(A1514,SOURCE!C:Q,13,0)="","","   "&amp;VLOOKUP(A1514,SOURCE!C:Q,13,0)
)))</f>
        <v>#define ITM_LocR                      1504</v>
      </c>
    </row>
    <row r="1515" spans="1:4">
      <c r="A1515">
        <v>1505</v>
      </c>
      <c r="B1515" t="str">
        <f>VLOOKUP(A1515,SOURCE!C:Q,12,0)</f>
        <v>ITM_LocRQ</v>
      </c>
      <c r="D1515" s="14" t="str">
        <f>IF(A1515&lt;0,VLOOKUP(A1515,lookups!A$1:B$25,2,0),
IF(OR(ISBLANK(A1515),ISNA(B1515)),
"",
"#define "&amp;
VLOOKUP(A1515,SOURCE!C:Q,12,0)&amp;IF(SOURCE!$X$2-LEN(VLOOKUP(A1515,SOURCE!C:Q,12,0))&gt;=0,REPT(" ",SOURCE!$X$2-LEN(VLOOKUP(A1515,SOURCE!C:Q,12,0))),"")&amp;
TEXT(A1515,"???0")&amp;IF(VLOOKUP(A1515,SOURCE!C:Q,13,0)="","","   "&amp;VLOOKUP(A1515,SOURCE!C:Q,13,0)
)))</f>
        <v>#define ITM_LocRQ                     1505</v>
      </c>
    </row>
    <row r="1516" spans="1:4">
      <c r="A1516">
        <v>1506</v>
      </c>
      <c r="B1516" t="str">
        <f>VLOOKUP(A1516,SOURCE!C:Q,12,0)</f>
        <v>ITM_LR</v>
      </c>
      <c r="D1516" s="14" t="str">
        <f>IF(A1516&lt;0,VLOOKUP(A1516,lookups!A$1:B$25,2,0),
IF(OR(ISBLANK(A1516),ISNA(B1516)),
"",
"#define "&amp;
VLOOKUP(A1516,SOURCE!C:Q,12,0)&amp;IF(SOURCE!$X$2-LEN(VLOOKUP(A1516,SOURCE!C:Q,12,0))&gt;=0,REPT(" ",SOURCE!$X$2-LEN(VLOOKUP(A1516,SOURCE!C:Q,12,0))),"")&amp;
TEXT(A1516,"???0")&amp;IF(VLOOKUP(A1516,SOURCE!C:Q,13,0)="","","   "&amp;VLOOKUP(A1516,SOURCE!C:Q,13,0)
)))</f>
        <v>#define ITM_LR                        1506</v>
      </c>
    </row>
    <row r="1517" spans="1:4">
      <c r="A1517">
        <v>1507</v>
      </c>
      <c r="B1517" t="str">
        <f>VLOOKUP(A1517,SOURCE!C:Q,12,0)</f>
        <v>ITM_MANT</v>
      </c>
      <c r="D1517" s="14" t="str">
        <f>IF(A1517&lt;0,VLOOKUP(A1517,lookups!A$1:B$25,2,0),
IF(OR(ISBLANK(A1517),ISNA(B1517)),
"",
"#define "&amp;
VLOOKUP(A1517,SOURCE!C:Q,12,0)&amp;IF(SOURCE!$X$2-LEN(VLOOKUP(A1517,SOURCE!C:Q,12,0))&gt;=0,REPT(" ",SOURCE!$X$2-LEN(VLOOKUP(A1517,SOURCE!C:Q,12,0))),"")&amp;
TEXT(A1517,"???0")&amp;IF(VLOOKUP(A1517,SOURCE!C:Q,13,0)="","","   "&amp;VLOOKUP(A1517,SOURCE!C:Q,13,0)
)))</f>
        <v>#define ITM_MANT                      1507</v>
      </c>
    </row>
    <row r="1518" spans="1:4">
      <c r="A1518">
        <v>1508</v>
      </c>
      <c r="B1518" t="str">
        <f>VLOOKUP(A1518,SOURCE!C:Q,12,0)</f>
        <v>ITM_MATX</v>
      </c>
      <c r="D1518" s="14" t="str">
        <f>IF(A1518&lt;0,VLOOKUP(A1518,lookups!A$1:B$25,2,0),
IF(OR(ISBLANK(A1518),ISNA(B1518)),
"",
"#define "&amp;
VLOOKUP(A1518,SOURCE!C:Q,12,0)&amp;IF(SOURCE!$X$2-LEN(VLOOKUP(A1518,SOURCE!C:Q,12,0))&gt;=0,REPT(" ",SOURCE!$X$2-LEN(VLOOKUP(A1518,SOURCE!C:Q,12,0))),"")&amp;
TEXT(A1518,"???0")&amp;IF(VLOOKUP(A1518,SOURCE!C:Q,13,0)="","","   "&amp;VLOOKUP(A1518,SOURCE!C:Q,13,0)
)))</f>
        <v>#define ITM_MATX                      1508</v>
      </c>
    </row>
    <row r="1519" spans="1:4">
      <c r="A1519">
        <v>1509</v>
      </c>
      <c r="B1519" t="str">
        <f>VLOOKUP(A1519,SOURCE!C:Q,12,0)</f>
        <v>ITM_MEM</v>
      </c>
      <c r="D1519" s="14" t="str">
        <f>IF(A1519&lt;0,VLOOKUP(A1519,lookups!A$1:B$25,2,0),
IF(OR(ISBLANK(A1519),ISNA(B1519)),
"",
"#define "&amp;
VLOOKUP(A1519,SOURCE!C:Q,12,0)&amp;IF(SOURCE!$X$2-LEN(VLOOKUP(A1519,SOURCE!C:Q,12,0))&gt;=0,REPT(" ",SOURCE!$X$2-LEN(VLOOKUP(A1519,SOURCE!C:Q,12,0))),"")&amp;
TEXT(A1519,"???0")&amp;IF(VLOOKUP(A1519,SOURCE!C:Q,13,0)="","","   "&amp;VLOOKUP(A1519,SOURCE!C:Q,13,0)
)))</f>
        <v>#define ITM_MEM                       1509</v>
      </c>
    </row>
    <row r="1520" spans="1:4">
      <c r="A1520">
        <v>1510</v>
      </c>
      <c r="B1520" t="str">
        <f>VLOOKUP(A1520,SOURCE!C:Q,12,0)</f>
        <v>ITM_MENU</v>
      </c>
      <c r="D1520" s="14" t="str">
        <f>IF(A1520&lt;0,VLOOKUP(A1520,lookups!A$1:B$25,2,0),
IF(OR(ISBLANK(A1520),ISNA(B1520)),
"",
"#define "&amp;
VLOOKUP(A1520,SOURCE!C:Q,12,0)&amp;IF(SOURCE!$X$2-LEN(VLOOKUP(A1520,SOURCE!C:Q,12,0))&gt;=0,REPT(" ",SOURCE!$X$2-LEN(VLOOKUP(A1520,SOURCE!C:Q,12,0))),"")&amp;
TEXT(A1520,"???0")&amp;IF(VLOOKUP(A1520,SOURCE!C:Q,13,0)="","","   "&amp;VLOOKUP(A1520,SOURCE!C:Q,13,0)
)))</f>
        <v>#define ITM_MENU                      1510</v>
      </c>
    </row>
    <row r="1521" spans="1:4">
      <c r="A1521">
        <v>1511</v>
      </c>
      <c r="B1521" t="str">
        <f>VLOOKUP(A1521,SOURCE!C:Q,12,0)</f>
        <v>ITM_MONTH</v>
      </c>
      <c r="D1521" s="14" t="str">
        <f>IF(A1521&lt;0,VLOOKUP(A1521,lookups!A$1:B$25,2,0),
IF(OR(ISBLANK(A1521),ISNA(B1521)),
"",
"#define "&amp;
VLOOKUP(A1521,SOURCE!C:Q,12,0)&amp;IF(SOURCE!$X$2-LEN(VLOOKUP(A1521,SOURCE!C:Q,12,0))&gt;=0,REPT(" ",SOURCE!$X$2-LEN(VLOOKUP(A1521,SOURCE!C:Q,12,0))),"")&amp;
TEXT(A1521,"???0")&amp;IF(VLOOKUP(A1521,SOURCE!C:Q,13,0)="","","   "&amp;VLOOKUP(A1521,SOURCE!C:Q,13,0)
)))</f>
        <v>#define ITM_MONTH                     1511</v>
      </c>
    </row>
    <row r="1522" spans="1:4">
      <c r="A1522">
        <v>1512</v>
      </c>
      <c r="B1522" t="str">
        <f>VLOOKUP(A1522,SOURCE!C:Q,12,0)</f>
        <v>ITM_MSG</v>
      </c>
      <c r="D1522" s="14" t="str">
        <f>IF(A1522&lt;0,VLOOKUP(A1522,lookups!A$1:B$25,2,0),
IF(OR(ISBLANK(A1522),ISNA(B1522)),
"",
"#define "&amp;
VLOOKUP(A1522,SOURCE!C:Q,12,0)&amp;IF(SOURCE!$X$2-LEN(VLOOKUP(A1522,SOURCE!C:Q,12,0))&gt;=0,REPT(" ",SOURCE!$X$2-LEN(VLOOKUP(A1522,SOURCE!C:Q,12,0))),"")&amp;
TEXT(A1522,"???0")&amp;IF(VLOOKUP(A1522,SOURCE!C:Q,13,0)="","","   "&amp;VLOOKUP(A1522,SOURCE!C:Q,13,0)
)))</f>
        <v>#define ITM_MSG                       1512</v>
      </c>
    </row>
    <row r="1523" spans="1:4">
      <c r="A1523">
        <v>1513</v>
      </c>
      <c r="B1523" t="str">
        <f>VLOOKUP(A1523,SOURCE!C:Q,12,0)</f>
        <v>ITM_MULPI</v>
      </c>
      <c r="D1523" s="14" t="str">
        <f>IF(A1523&lt;0,VLOOKUP(A1523,lookups!A$1:B$25,2,0),
IF(OR(ISBLANK(A1523),ISNA(B1523)),
"",
"#define "&amp;
VLOOKUP(A1523,SOURCE!C:Q,12,0)&amp;IF(SOURCE!$X$2-LEN(VLOOKUP(A1523,SOURCE!C:Q,12,0))&gt;=0,REPT(" ",SOURCE!$X$2-LEN(VLOOKUP(A1523,SOURCE!C:Q,12,0))),"")&amp;
TEXT(A1523,"???0")&amp;IF(VLOOKUP(A1523,SOURCE!C:Q,13,0)="","","   "&amp;VLOOKUP(A1523,SOURCE!C:Q,13,0)
)))</f>
        <v>#define ITM_MULPI                     1513</v>
      </c>
    </row>
    <row r="1524" spans="1:4">
      <c r="A1524">
        <v>1514</v>
      </c>
      <c r="B1524" t="str">
        <f>VLOOKUP(A1524,SOURCE!C:Q,12,0)</f>
        <v>ITM_MVAR</v>
      </c>
      <c r="D1524" s="14" t="str">
        <f>IF(A1524&lt;0,VLOOKUP(A1524,lookups!A$1:B$25,2,0),
IF(OR(ISBLANK(A1524),ISNA(B1524)),
"",
"#define "&amp;
VLOOKUP(A1524,SOURCE!C:Q,12,0)&amp;IF(SOURCE!$X$2-LEN(VLOOKUP(A1524,SOURCE!C:Q,12,0))&gt;=0,REPT(" ",SOURCE!$X$2-LEN(VLOOKUP(A1524,SOURCE!C:Q,12,0))),"")&amp;
TEXT(A1524,"???0")&amp;IF(VLOOKUP(A1524,SOURCE!C:Q,13,0)="","","   "&amp;VLOOKUP(A1524,SOURCE!C:Q,13,0)
)))</f>
        <v>#define ITM_MVAR                      1514</v>
      </c>
    </row>
    <row r="1525" spans="1:4">
      <c r="A1525">
        <v>1515</v>
      </c>
      <c r="B1525" t="str">
        <f>VLOOKUP(A1525,SOURCE!C:Q,12,0)</f>
        <v>ITM_M_DELR</v>
      </c>
      <c r="D1525" s="14" t="str">
        <f>IF(A1525&lt;0,VLOOKUP(A1525,lookups!A$1:B$25,2,0),
IF(OR(ISBLANK(A1525),ISNA(B1525)),
"",
"#define "&amp;
VLOOKUP(A1525,SOURCE!C:Q,12,0)&amp;IF(SOURCE!$X$2-LEN(VLOOKUP(A1525,SOURCE!C:Q,12,0))&gt;=0,REPT(" ",SOURCE!$X$2-LEN(VLOOKUP(A1525,SOURCE!C:Q,12,0))),"")&amp;
TEXT(A1525,"???0")&amp;IF(VLOOKUP(A1525,SOURCE!C:Q,13,0)="","","   "&amp;VLOOKUP(A1525,SOURCE!C:Q,13,0)
)))</f>
        <v>#define ITM_M_DELR                    1515</v>
      </c>
    </row>
    <row r="1526" spans="1:4">
      <c r="A1526">
        <v>1516</v>
      </c>
      <c r="B1526" t="str">
        <f>VLOOKUP(A1526,SOURCE!C:Q,12,0)</f>
        <v>ITM_M_DIM</v>
      </c>
      <c r="D1526" s="14" t="str">
        <f>IF(A1526&lt;0,VLOOKUP(A1526,lookups!A$1:B$25,2,0),
IF(OR(ISBLANK(A1526),ISNA(B1526)),
"",
"#define "&amp;
VLOOKUP(A1526,SOURCE!C:Q,12,0)&amp;IF(SOURCE!$X$2-LEN(VLOOKUP(A1526,SOURCE!C:Q,12,0))&gt;=0,REPT(" ",SOURCE!$X$2-LEN(VLOOKUP(A1526,SOURCE!C:Q,12,0))),"")&amp;
TEXT(A1526,"???0")&amp;IF(VLOOKUP(A1526,SOURCE!C:Q,13,0)="","","   "&amp;VLOOKUP(A1526,SOURCE!C:Q,13,0)
)))</f>
        <v>#define ITM_M_DIM                     1516</v>
      </c>
    </row>
    <row r="1527" spans="1:4">
      <c r="A1527">
        <v>1517</v>
      </c>
      <c r="B1527" t="str">
        <f>VLOOKUP(A1527,SOURCE!C:Q,12,0)</f>
        <v>ITM_M_DIMQ</v>
      </c>
      <c r="D1527" s="14" t="str">
        <f>IF(A1527&lt;0,VLOOKUP(A1527,lookups!A$1:B$25,2,0),
IF(OR(ISBLANK(A1527),ISNA(B1527)),
"",
"#define "&amp;
VLOOKUP(A1527,SOURCE!C:Q,12,0)&amp;IF(SOURCE!$X$2-LEN(VLOOKUP(A1527,SOURCE!C:Q,12,0))&gt;=0,REPT(" ",SOURCE!$X$2-LEN(VLOOKUP(A1527,SOURCE!C:Q,12,0))),"")&amp;
TEXT(A1527,"???0")&amp;IF(VLOOKUP(A1527,SOURCE!C:Q,13,0)="","","   "&amp;VLOOKUP(A1527,SOURCE!C:Q,13,0)
)))</f>
        <v>#define ITM_M_DIMQ                    1517</v>
      </c>
    </row>
    <row r="1528" spans="1:4">
      <c r="A1528">
        <v>1518</v>
      </c>
      <c r="B1528" t="str">
        <f>VLOOKUP(A1528,SOURCE!C:Q,12,0)</f>
        <v>ITM_MDY</v>
      </c>
      <c r="D1528" s="14" t="str">
        <f>IF(A1528&lt;0,VLOOKUP(A1528,lookups!A$1:B$25,2,0),
IF(OR(ISBLANK(A1528),ISNA(B1528)),
"",
"#define "&amp;
VLOOKUP(A1528,SOURCE!C:Q,12,0)&amp;IF(SOURCE!$X$2-LEN(VLOOKUP(A1528,SOURCE!C:Q,12,0))&gt;=0,REPT(" ",SOURCE!$X$2-LEN(VLOOKUP(A1528,SOURCE!C:Q,12,0))),"")&amp;
TEXT(A1528,"???0")&amp;IF(VLOOKUP(A1528,SOURCE!C:Q,13,0)="","","   "&amp;VLOOKUP(A1528,SOURCE!C:Q,13,0)
)))</f>
        <v>#define ITM_MDY                       1518</v>
      </c>
    </row>
    <row r="1529" spans="1:4">
      <c r="A1529">
        <v>1519</v>
      </c>
      <c r="B1529" t="str">
        <f>VLOOKUP(A1529,SOURCE!C:Q,12,0)</f>
        <v>ITM_M_EDI</v>
      </c>
      <c r="D1529" s="14" t="str">
        <f>IF(A1529&lt;0,VLOOKUP(A1529,lookups!A$1:B$25,2,0),
IF(OR(ISBLANK(A1529),ISNA(B1529)),
"",
"#define "&amp;
VLOOKUP(A1529,SOURCE!C:Q,12,0)&amp;IF(SOURCE!$X$2-LEN(VLOOKUP(A1529,SOURCE!C:Q,12,0))&gt;=0,REPT(" ",SOURCE!$X$2-LEN(VLOOKUP(A1529,SOURCE!C:Q,12,0))),"")&amp;
TEXT(A1529,"???0")&amp;IF(VLOOKUP(A1529,SOURCE!C:Q,13,0)="","","   "&amp;VLOOKUP(A1529,SOURCE!C:Q,13,0)
)))</f>
        <v>#define ITM_M_EDI                     1519</v>
      </c>
    </row>
    <row r="1530" spans="1:4">
      <c r="A1530">
        <v>1520</v>
      </c>
      <c r="B1530" t="str">
        <f>VLOOKUP(A1530,SOURCE!C:Q,12,0)</f>
        <v>ITM_M_EDIN</v>
      </c>
      <c r="D1530" s="14" t="str">
        <f>IF(A1530&lt;0,VLOOKUP(A1530,lookups!A$1:B$25,2,0),
IF(OR(ISBLANK(A1530),ISNA(B1530)),
"",
"#define "&amp;
VLOOKUP(A1530,SOURCE!C:Q,12,0)&amp;IF(SOURCE!$X$2-LEN(VLOOKUP(A1530,SOURCE!C:Q,12,0))&gt;=0,REPT(" ",SOURCE!$X$2-LEN(VLOOKUP(A1530,SOURCE!C:Q,12,0))),"")&amp;
TEXT(A1530,"???0")&amp;IF(VLOOKUP(A1530,SOURCE!C:Q,13,0)="","","   "&amp;VLOOKUP(A1530,SOURCE!C:Q,13,0)
)))</f>
        <v>#define ITM_M_EDIN                    1520</v>
      </c>
    </row>
    <row r="1531" spans="1:4">
      <c r="A1531">
        <v>1521</v>
      </c>
      <c r="B1531" t="str">
        <f>VLOOKUP(A1531,SOURCE!C:Q,12,0)</f>
        <v>ITM_M_GET</v>
      </c>
      <c r="D1531" s="14" t="str">
        <f>IF(A1531&lt;0,VLOOKUP(A1531,lookups!A$1:B$25,2,0),
IF(OR(ISBLANK(A1531),ISNA(B1531)),
"",
"#define "&amp;
VLOOKUP(A1531,SOURCE!C:Q,12,0)&amp;IF(SOURCE!$X$2-LEN(VLOOKUP(A1531,SOURCE!C:Q,12,0))&gt;=0,REPT(" ",SOURCE!$X$2-LEN(VLOOKUP(A1531,SOURCE!C:Q,12,0))),"")&amp;
TEXT(A1531,"???0")&amp;IF(VLOOKUP(A1531,SOURCE!C:Q,13,0)="","","   "&amp;VLOOKUP(A1531,SOURCE!C:Q,13,0)
)))</f>
        <v>#define ITM_M_GET                     1521</v>
      </c>
    </row>
    <row r="1532" spans="1:4">
      <c r="A1532">
        <v>1522</v>
      </c>
      <c r="B1532" t="str">
        <f>VLOOKUP(A1532,SOURCE!C:Q,12,0)</f>
        <v>ITM_M_GOTO</v>
      </c>
      <c r="D1532" s="14" t="str">
        <f>IF(A1532&lt;0,VLOOKUP(A1532,lookups!A$1:B$25,2,0),
IF(OR(ISBLANK(A1532),ISNA(B1532)),
"",
"#define "&amp;
VLOOKUP(A1532,SOURCE!C:Q,12,0)&amp;IF(SOURCE!$X$2-LEN(VLOOKUP(A1532,SOURCE!C:Q,12,0))&gt;=0,REPT(" ",SOURCE!$X$2-LEN(VLOOKUP(A1532,SOURCE!C:Q,12,0))),"")&amp;
TEXT(A1532,"???0")&amp;IF(VLOOKUP(A1532,SOURCE!C:Q,13,0)="","","   "&amp;VLOOKUP(A1532,SOURCE!C:Q,13,0)
)))</f>
        <v>#define ITM_M_GOTO                    1522</v>
      </c>
    </row>
    <row r="1533" spans="1:4">
      <c r="A1533">
        <v>1523</v>
      </c>
      <c r="B1533" t="str">
        <f>VLOOKUP(A1533,SOURCE!C:Q,12,0)</f>
        <v>ITM_M_GROW</v>
      </c>
      <c r="D1533" s="14" t="str">
        <f>IF(A1533&lt;0,VLOOKUP(A1533,lookups!A$1:B$25,2,0),
IF(OR(ISBLANK(A1533),ISNA(B1533)),
"",
"#define "&amp;
VLOOKUP(A1533,SOURCE!C:Q,12,0)&amp;IF(SOURCE!$X$2-LEN(VLOOKUP(A1533,SOURCE!C:Q,12,0))&gt;=0,REPT(" ",SOURCE!$X$2-LEN(VLOOKUP(A1533,SOURCE!C:Q,12,0))),"")&amp;
TEXT(A1533,"???0")&amp;IF(VLOOKUP(A1533,SOURCE!C:Q,13,0)="","","   "&amp;VLOOKUP(A1533,SOURCE!C:Q,13,0)
)))</f>
        <v>#define ITM_M_GROW                    1523</v>
      </c>
    </row>
    <row r="1534" spans="1:4">
      <c r="A1534">
        <v>1524</v>
      </c>
      <c r="B1534" t="str">
        <f>VLOOKUP(A1534,SOURCE!C:Q,12,0)</f>
        <v>ITM_M_INSR</v>
      </c>
      <c r="D1534" s="14" t="str">
        <f>IF(A1534&lt;0,VLOOKUP(A1534,lookups!A$1:B$25,2,0),
IF(OR(ISBLANK(A1534),ISNA(B1534)),
"",
"#define "&amp;
VLOOKUP(A1534,SOURCE!C:Q,12,0)&amp;IF(SOURCE!$X$2-LEN(VLOOKUP(A1534,SOURCE!C:Q,12,0))&gt;=0,REPT(" ",SOURCE!$X$2-LEN(VLOOKUP(A1534,SOURCE!C:Q,12,0))),"")&amp;
TEXT(A1534,"???0")&amp;IF(VLOOKUP(A1534,SOURCE!C:Q,13,0)="","","   "&amp;VLOOKUP(A1534,SOURCE!C:Q,13,0)
)))</f>
        <v>#define ITM_M_INSR                    1524</v>
      </c>
    </row>
    <row r="1535" spans="1:4">
      <c r="A1535">
        <v>1525</v>
      </c>
      <c r="B1535" t="str">
        <f>VLOOKUP(A1535,SOURCE!C:Q,12,0)</f>
        <v>ITM_M_LU</v>
      </c>
      <c r="D1535" s="14" t="str">
        <f>IF(A1535&lt;0,VLOOKUP(A1535,lookups!A$1:B$25,2,0),
IF(OR(ISBLANK(A1535),ISNA(B1535)),
"",
"#define "&amp;
VLOOKUP(A1535,SOURCE!C:Q,12,0)&amp;IF(SOURCE!$X$2-LEN(VLOOKUP(A1535,SOURCE!C:Q,12,0))&gt;=0,REPT(" ",SOURCE!$X$2-LEN(VLOOKUP(A1535,SOURCE!C:Q,12,0))),"")&amp;
TEXT(A1535,"???0")&amp;IF(VLOOKUP(A1535,SOURCE!C:Q,13,0)="","","   "&amp;VLOOKUP(A1535,SOURCE!C:Q,13,0)
)))</f>
        <v>#define ITM_M_LU                      1525</v>
      </c>
    </row>
    <row r="1536" spans="1:4">
      <c r="A1536">
        <v>1526</v>
      </c>
      <c r="B1536" t="str">
        <f>VLOOKUP(A1536,SOURCE!C:Q,12,0)</f>
        <v>ITM_M_NEW</v>
      </c>
      <c r="D1536" s="14" t="str">
        <f>IF(A1536&lt;0,VLOOKUP(A1536,lookups!A$1:B$25,2,0),
IF(OR(ISBLANK(A1536),ISNA(B1536)),
"",
"#define "&amp;
VLOOKUP(A1536,SOURCE!C:Q,12,0)&amp;IF(SOURCE!$X$2-LEN(VLOOKUP(A1536,SOURCE!C:Q,12,0))&gt;=0,REPT(" ",SOURCE!$X$2-LEN(VLOOKUP(A1536,SOURCE!C:Q,12,0))),"")&amp;
TEXT(A1536,"???0")&amp;IF(VLOOKUP(A1536,SOURCE!C:Q,13,0)="","","   "&amp;VLOOKUP(A1536,SOURCE!C:Q,13,0)
)))</f>
        <v>#define ITM_M_NEW                     1526</v>
      </c>
    </row>
    <row r="1537" spans="1:4">
      <c r="A1537">
        <v>1527</v>
      </c>
      <c r="B1537" t="str">
        <f>VLOOKUP(A1537,SOURCE!C:Q,12,0)</f>
        <v>ITM_M_OLD</v>
      </c>
      <c r="D1537" s="14" t="str">
        <f>IF(A1537&lt;0,VLOOKUP(A1537,lookups!A$1:B$25,2,0),
IF(OR(ISBLANK(A1537),ISNA(B1537)),
"",
"#define "&amp;
VLOOKUP(A1537,SOURCE!C:Q,12,0)&amp;IF(SOURCE!$X$2-LEN(VLOOKUP(A1537,SOURCE!C:Q,12,0))&gt;=0,REPT(" ",SOURCE!$X$2-LEN(VLOOKUP(A1537,SOURCE!C:Q,12,0))),"")&amp;
TEXT(A1537,"???0")&amp;IF(VLOOKUP(A1537,SOURCE!C:Q,13,0)="","","   "&amp;VLOOKUP(A1537,SOURCE!C:Q,13,0)
)))</f>
        <v>#define ITM_M_OLD                     1527</v>
      </c>
    </row>
    <row r="1538" spans="1:4">
      <c r="A1538">
        <v>1528</v>
      </c>
      <c r="B1538" t="str">
        <f>VLOOKUP(A1538,SOURCE!C:Q,12,0)</f>
        <v>ITM_M_PUT</v>
      </c>
      <c r="D1538" s="14" t="str">
        <f>IF(A1538&lt;0,VLOOKUP(A1538,lookups!A$1:B$25,2,0),
IF(OR(ISBLANK(A1538),ISNA(B1538)),
"",
"#define "&amp;
VLOOKUP(A1538,SOURCE!C:Q,12,0)&amp;IF(SOURCE!$X$2-LEN(VLOOKUP(A1538,SOURCE!C:Q,12,0))&gt;=0,REPT(" ",SOURCE!$X$2-LEN(VLOOKUP(A1538,SOURCE!C:Q,12,0))),"")&amp;
TEXT(A1538,"???0")&amp;IF(VLOOKUP(A1538,SOURCE!C:Q,13,0)="","","   "&amp;VLOOKUP(A1538,SOURCE!C:Q,13,0)
)))</f>
        <v>#define ITM_M_PUT                     1528</v>
      </c>
    </row>
    <row r="1539" spans="1:4">
      <c r="A1539">
        <v>1529</v>
      </c>
      <c r="B1539" t="str">
        <f>VLOOKUP(A1539,SOURCE!C:Q,12,0)</f>
        <v>ITM_M_RR</v>
      </c>
      <c r="D1539" s="14" t="str">
        <f>IF(A1539&lt;0,VLOOKUP(A1539,lookups!A$1:B$25,2,0),
IF(OR(ISBLANK(A1539),ISNA(B1539)),
"",
"#define "&amp;
VLOOKUP(A1539,SOURCE!C:Q,12,0)&amp;IF(SOURCE!$X$2-LEN(VLOOKUP(A1539,SOURCE!C:Q,12,0))&gt;=0,REPT(" ",SOURCE!$X$2-LEN(VLOOKUP(A1539,SOURCE!C:Q,12,0))),"")&amp;
TEXT(A1539,"???0")&amp;IF(VLOOKUP(A1539,SOURCE!C:Q,13,0)="","","   "&amp;VLOOKUP(A1539,SOURCE!C:Q,13,0)
)))</f>
        <v>#define ITM_M_RR                      1529</v>
      </c>
    </row>
    <row r="1540" spans="1:4">
      <c r="A1540">
        <v>1530</v>
      </c>
      <c r="B1540" t="str">
        <f>VLOOKUP(A1540,SOURCE!C:Q,12,0)</f>
        <v>ITM_M_SQR</v>
      </c>
      <c r="D1540" s="14" t="str">
        <f>IF(A1540&lt;0,VLOOKUP(A1540,lookups!A$1:B$25,2,0),
IF(OR(ISBLANK(A1540),ISNA(B1540)),
"",
"#define "&amp;
VLOOKUP(A1540,SOURCE!C:Q,12,0)&amp;IF(SOURCE!$X$2-LEN(VLOOKUP(A1540,SOURCE!C:Q,12,0))&gt;=0,REPT(" ",SOURCE!$X$2-LEN(VLOOKUP(A1540,SOURCE!C:Q,12,0))),"")&amp;
TEXT(A1540,"???0")&amp;IF(VLOOKUP(A1540,SOURCE!C:Q,13,0)="","","   "&amp;VLOOKUP(A1540,SOURCE!C:Q,13,0)
)))</f>
        <v>#define ITM_M_SQR                     1530</v>
      </c>
    </row>
    <row r="1541" spans="1:4">
      <c r="A1541">
        <v>1531</v>
      </c>
      <c r="B1541" t="str">
        <f>VLOOKUP(A1541,SOURCE!C:Q,12,0)</f>
        <v>ITM_M_WRAP</v>
      </c>
      <c r="D1541" s="14" t="str">
        <f>IF(A1541&lt;0,VLOOKUP(A1541,lookups!A$1:B$25,2,0),
IF(OR(ISBLANK(A1541),ISNA(B1541)),
"",
"#define "&amp;
VLOOKUP(A1541,SOURCE!C:Q,12,0)&amp;IF(SOURCE!$X$2-LEN(VLOOKUP(A1541,SOURCE!C:Q,12,0))&gt;=0,REPT(" ",SOURCE!$X$2-LEN(VLOOKUP(A1541,SOURCE!C:Q,12,0))),"")&amp;
TEXT(A1541,"???0")&amp;IF(VLOOKUP(A1541,SOURCE!C:Q,13,0)="","","   "&amp;VLOOKUP(A1541,SOURCE!C:Q,13,0)
)))</f>
        <v>#define ITM_M_WRAP                    1531</v>
      </c>
    </row>
    <row r="1542" spans="1:4">
      <c r="A1542">
        <v>1532</v>
      </c>
      <c r="B1542" t="str">
        <f>VLOOKUP(A1542,SOURCE!C:Q,12,0)</f>
        <v>ITM_NOP</v>
      </c>
      <c r="D1542" s="14" t="str">
        <f>IF(A1542&lt;0,VLOOKUP(A1542,lookups!A$1:B$25,2,0),
IF(OR(ISBLANK(A1542),ISNA(B1542)),
"",
"#define "&amp;
VLOOKUP(A1542,SOURCE!C:Q,12,0)&amp;IF(SOURCE!$X$2-LEN(VLOOKUP(A1542,SOURCE!C:Q,12,0))&gt;=0,REPT(" ",SOURCE!$X$2-LEN(VLOOKUP(A1542,SOURCE!C:Q,12,0))),"")&amp;
TEXT(A1542,"???0")&amp;IF(VLOOKUP(A1542,SOURCE!C:Q,13,0)="","","   "&amp;VLOOKUP(A1542,SOURCE!C:Q,13,0)
)))</f>
        <v>#define ITM_NOP                       1532</v>
      </c>
    </row>
    <row r="1543" spans="1:4">
      <c r="A1543">
        <v>1533</v>
      </c>
      <c r="B1543" t="str">
        <f>VLOOKUP(A1543,SOURCE!C:Q,12,0)</f>
        <v>ITM_OFF</v>
      </c>
      <c r="D1543" s="14" t="str">
        <f>IF(A1543&lt;0,VLOOKUP(A1543,lookups!A$1:B$25,2,0),
IF(OR(ISBLANK(A1543),ISNA(B1543)),
"",
"#define "&amp;
VLOOKUP(A1543,SOURCE!C:Q,12,0)&amp;IF(SOURCE!$X$2-LEN(VLOOKUP(A1543,SOURCE!C:Q,12,0))&gt;=0,REPT(" ",SOURCE!$X$2-LEN(VLOOKUP(A1543,SOURCE!C:Q,12,0))),"")&amp;
TEXT(A1543,"???0")&amp;IF(VLOOKUP(A1543,SOURCE!C:Q,13,0)="","","   "&amp;VLOOKUP(A1543,SOURCE!C:Q,13,0)
)))</f>
        <v>#define ITM_OFF                       1533</v>
      </c>
    </row>
    <row r="1544" spans="1:4">
      <c r="A1544">
        <v>1534</v>
      </c>
      <c r="B1544" t="str">
        <f>VLOOKUP(A1544,SOURCE!C:Q,12,0)</f>
        <v>ITM_PAUSE</v>
      </c>
      <c r="D1544" s="14" t="str">
        <f>IF(A1544&lt;0,VLOOKUP(A1544,lookups!A$1:B$25,2,0),
IF(OR(ISBLANK(A1544),ISNA(B1544)),
"",
"#define "&amp;
VLOOKUP(A1544,SOURCE!C:Q,12,0)&amp;IF(SOURCE!$X$2-LEN(VLOOKUP(A1544,SOURCE!C:Q,12,0))&gt;=0,REPT(" ",SOURCE!$X$2-LEN(VLOOKUP(A1544,SOURCE!C:Q,12,0))),"")&amp;
TEXT(A1544,"???0")&amp;IF(VLOOKUP(A1544,SOURCE!C:Q,13,0)="","","   "&amp;VLOOKUP(A1544,SOURCE!C:Q,13,0)
)))</f>
        <v>#define ITM_PAUSE                     1534</v>
      </c>
    </row>
    <row r="1545" spans="1:4">
      <c r="A1545">
        <v>1535</v>
      </c>
      <c r="B1545" t="str">
        <f>VLOOKUP(A1545,SOURCE!C:Q,12,0)</f>
        <v>ITM_PERM</v>
      </c>
      <c r="D1545" s="14" t="str">
        <f>IF(A1545&lt;0,VLOOKUP(A1545,lookups!A$1:B$25,2,0),
IF(OR(ISBLANK(A1545),ISNA(B1545)),
"",
"#define "&amp;
VLOOKUP(A1545,SOURCE!C:Q,12,0)&amp;IF(SOURCE!$X$2-LEN(VLOOKUP(A1545,SOURCE!C:Q,12,0))&gt;=0,REPT(" ",SOURCE!$X$2-LEN(VLOOKUP(A1545,SOURCE!C:Q,12,0))),"")&amp;
TEXT(A1545,"???0")&amp;IF(VLOOKUP(A1545,SOURCE!C:Q,13,0)="","","   "&amp;VLOOKUP(A1545,SOURCE!C:Q,13,0)
)))</f>
        <v>#define ITM_PERM                      1535</v>
      </c>
    </row>
    <row r="1546" spans="1:4">
      <c r="A1546">
        <v>1536</v>
      </c>
      <c r="B1546" t="str">
        <f>VLOOKUP(A1546,SOURCE!C:Q,12,0)</f>
        <v>ITM_PGMINT</v>
      </c>
      <c r="D1546" s="14" t="str">
        <f>IF(A1546&lt;0,VLOOKUP(A1546,lookups!A$1:B$25,2,0),
IF(OR(ISBLANK(A1546),ISNA(B1546)),
"",
"#define "&amp;
VLOOKUP(A1546,SOURCE!C:Q,12,0)&amp;IF(SOURCE!$X$2-LEN(VLOOKUP(A1546,SOURCE!C:Q,12,0))&gt;=0,REPT(" ",SOURCE!$X$2-LEN(VLOOKUP(A1546,SOURCE!C:Q,12,0))),"")&amp;
TEXT(A1546,"???0")&amp;IF(VLOOKUP(A1546,SOURCE!C:Q,13,0)="","","   "&amp;VLOOKUP(A1546,SOURCE!C:Q,13,0)
)))</f>
        <v>#define ITM_PGMINT                    1536</v>
      </c>
    </row>
    <row r="1547" spans="1:4">
      <c r="A1547">
        <v>1537</v>
      </c>
      <c r="B1547" t="str">
        <f>VLOOKUP(A1547,SOURCE!C:Q,12,0)</f>
        <v>ITM_PGMSLV</v>
      </c>
      <c r="D1547" s="14" t="str">
        <f>IF(A1547&lt;0,VLOOKUP(A1547,lookups!A$1:B$25,2,0),
IF(OR(ISBLANK(A1547),ISNA(B1547)),
"",
"#define "&amp;
VLOOKUP(A1547,SOURCE!C:Q,12,0)&amp;IF(SOURCE!$X$2-LEN(VLOOKUP(A1547,SOURCE!C:Q,12,0))&gt;=0,REPT(" ",SOURCE!$X$2-LEN(VLOOKUP(A1547,SOURCE!C:Q,12,0))),"")&amp;
TEXT(A1547,"???0")&amp;IF(VLOOKUP(A1547,SOURCE!C:Q,13,0)="","","   "&amp;VLOOKUP(A1547,SOURCE!C:Q,13,0)
)))</f>
        <v>#define ITM_PGMSLV                    1537</v>
      </c>
    </row>
    <row r="1548" spans="1:4">
      <c r="A1548">
        <v>1538</v>
      </c>
      <c r="B1548" t="str">
        <f>VLOOKUP(A1548,SOURCE!C:Q,12,0)</f>
        <v>ITM_PIXEL</v>
      </c>
      <c r="D1548" s="14" t="str">
        <f>IF(A1548&lt;0,VLOOKUP(A1548,lookups!A$1:B$25,2,0),
IF(OR(ISBLANK(A1548),ISNA(B1548)),
"",
"#define "&amp;
VLOOKUP(A1548,SOURCE!C:Q,12,0)&amp;IF(SOURCE!$X$2-LEN(VLOOKUP(A1548,SOURCE!C:Q,12,0))&gt;=0,REPT(" ",SOURCE!$X$2-LEN(VLOOKUP(A1548,SOURCE!C:Q,12,0))),"")&amp;
TEXT(A1548,"???0")&amp;IF(VLOOKUP(A1548,SOURCE!C:Q,13,0)="","","   "&amp;VLOOKUP(A1548,SOURCE!C:Q,13,0)
)))</f>
        <v>#define ITM_PIXEL                     1538</v>
      </c>
    </row>
    <row r="1549" spans="1:4">
      <c r="A1549">
        <v>1539</v>
      </c>
      <c r="B1549" t="str">
        <f>VLOOKUP(A1549,SOURCE!C:Q,12,0)</f>
        <v>ITM_PLOT</v>
      </c>
      <c r="D1549" s="14" t="str">
        <f>IF(A1549&lt;0,VLOOKUP(A1549,lookups!A$1:B$25,2,0),
IF(OR(ISBLANK(A1549),ISNA(B1549)),
"",
"#define "&amp;
VLOOKUP(A1549,SOURCE!C:Q,12,0)&amp;IF(SOURCE!$X$2-LEN(VLOOKUP(A1549,SOURCE!C:Q,12,0))&gt;=0,REPT(" ",SOURCE!$X$2-LEN(VLOOKUP(A1549,SOURCE!C:Q,12,0))),"")&amp;
TEXT(A1549,"???0")&amp;IF(VLOOKUP(A1549,SOURCE!C:Q,13,0)="","","   "&amp;VLOOKUP(A1549,SOURCE!C:Q,13,0)
)))</f>
        <v>#define ITM_PLOT                      1539</v>
      </c>
    </row>
    <row r="1550" spans="1:4">
      <c r="A1550">
        <v>1540</v>
      </c>
      <c r="B1550" t="str">
        <f>VLOOKUP(A1550,SOURCE!C:Q,12,0)</f>
        <v>ITM_PN</v>
      </c>
      <c r="D1550" s="14" t="str">
        <f>IF(A1550&lt;0,VLOOKUP(A1550,lookups!A$1:B$25,2,0),
IF(OR(ISBLANK(A1550),ISNA(B1550)),
"",
"#define "&amp;
VLOOKUP(A1550,SOURCE!C:Q,12,0)&amp;IF(SOURCE!$X$2-LEN(VLOOKUP(A1550,SOURCE!C:Q,12,0))&gt;=0,REPT(" ",SOURCE!$X$2-LEN(VLOOKUP(A1550,SOURCE!C:Q,12,0))),"")&amp;
TEXT(A1550,"???0")&amp;IF(VLOOKUP(A1550,SOURCE!C:Q,13,0)="","","   "&amp;VLOOKUP(A1550,SOURCE!C:Q,13,0)
)))</f>
        <v>#define ITM_PN                        1540</v>
      </c>
    </row>
    <row r="1551" spans="1:4">
      <c r="A1551">
        <v>1541</v>
      </c>
      <c r="B1551" t="str">
        <f>VLOOKUP(A1551,SOURCE!C:Q,12,0)</f>
        <v>ITM_POINT</v>
      </c>
      <c r="D1551" s="14" t="str">
        <f>IF(A1551&lt;0,VLOOKUP(A1551,lookups!A$1:B$25,2,0),
IF(OR(ISBLANK(A1551),ISNA(B1551)),
"",
"#define "&amp;
VLOOKUP(A1551,SOURCE!C:Q,12,0)&amp;IF(SOURCE!$X$2-LEN(VLOOKUP(A1551,SOURCE!C:Q,12,0))&gt;=0,REPT(" ",SOURCE!$X$2-LEN(VLOOKUP(A1551,SOURCE!C:Q,12,0))),"")&amp;
TEXT(A1551,"???0")&amp;IF(VLOOKUP(A1551,SOURCE!C:Q,13,0)="","","   "&amp;VLOOKUP(A1551,SOURCE!C:Q,13,0)
)))</f>
        <v>#define ITM_POINT                     1541</v>
      </c>
    </row>
    <row r="1552" spans="1:4">
      <c r="A1552">
        <v>1542</v>
      </c>
      <c r="B1552" t="str">
        <f>VLOOKUP(A1552,SOURCE!C:Q,12,0)</f>
        <v>ITM_LOADV</v>
      </c>
      <c r="D1552" s="14" t="str">
        <f>IF(A1552&lt;0,VLOOKUP(A1552,lookups!A$1:B$25,2,0),
IF(OR(ISBLANK(A1552),ISNA(B1552)),
"",
"#define "&amp;
VLOOKUP(A1552,SOURCE!C:Q,12,0)&amp;IF(SOURCE!$X$2-LEN(VLOOKUP(A1552,SOURCE!C:Q,12,0))&gt;=0,REPT(" ",SOURCE!$X$2-LEN(VLOOKUP(A1552,SOURCE!C:Q,12,0))),"")&amp;
TEXT(A1552,"???0")&amp;IF(VLOOKUP(A1552,SOURCE!C:Q,13,0)="","","   "&amp;VLOOKUP(A1552,SOURCE!C:Q,13,0)
)))</f>
        <v>#define ITM_LOADV                     1542</v>
      </c>
    </row>
    <row r="1553" spans="1:4">
      <c r="A1553">
        <v>1543</v>
      </c>
      <c r="B1553" t="str">
        <f>VLOOKUP(A1553,SOURCE!C:Q,12,0)</f>
        <v>ITM_POPLR</v>
      </c>
      <c r="D1553" s="14" t="str">
        <f>IF(A1553&lt;0,VLOOKUP(A1553,lookups!A$1:B$25,2,0),
IF(OR(ISBLANK(A1553),ISNA(B1553)),
"",
"#define "&amp;
VLOOKUP(A1553,SOURCE!C:Q,12,0)&amp;IF(SOURCE!$X$2-LEN(VLOOKUP(A1553,SOURCE!C:Q,12,0))&gt;=0,REPT(" ",SOURCE!$X$2-LEN(VLOOKUP(A1553,SOURCE!C:Q,12,0))),"")&amp;
TEXT(A1553,"???0")&amp;IF(VLOOKUP(A1553,SOURCE!C:Q,13,0)="","","   "&amp;VLOOKUP(A1553,SOURCE!C:Q,13,0)
)))</f>
        <v>#define ITM_POPLR                     1543</v>
      </c>
    </row>
    <row r="1554" spans="1:4">
      <c r="A1554">
        <v>1544</v>
      </c>
      <c r="B1554" t="str">
        <f>VLOOKUP(A1554,SOURCE!C:Q,12,0)</f>
        <v>ITM_PRCL</v>
      </c>
      <c r="D1554" s="14" t="str">
        <f>IF(A1554&lt;0,VLOOKUP(A1554,lookups!A$1:B$25,2,0),
IF(OR(ISBLANK(A1554),ISNA(B1554)),
"",
"#define "&amp;
VLOOKUP(A1554,SOURCE!C:Q,12,0)&amp;IF(SOURCE!$X$2-LEN(VLOOKUP(A1554,SOURCE!C:Q,12,0))&gt;=0,REPT(" ",SOURCE!$X$2-LEN(VLOOKUP(A1554,SOURCE!C:Q,12,0))),"")&amp;
TEXT(A1554,"???0")&amp;IF(VLOOKUP(A1554,SOURCE!C:Q,13,0)="","","   "&amp;VLOOKUP(A1554,SOURCE!C:Q,13,0)
)))</f>
        <v>#define ITM_PRCL                      1544</v>
      </c>
    </row>
    <row r="1555" spans="1:4">
      <c r="A1555">
        <v>1545</v>
      </c>
      <c r="B1555" t="str">
        <f>VLOOKUP(A1555,SOURCE!C:Q,12,0)</f>
        <v>ITM_PSTO</v>
      </c>
      <c r="D1555" s="14" t="str">
        <f>IF(A1555&lt;0,VLOOKUP(A1555,lookups!A$1:B$25,2,0),
IF(OR(ISBLANK(A1555),ISNA(B1555)),
"",
"#define "&amp;
VLOOKUP(A1555,SOURCE!C:Q,12,0)&amp;IF(SOURCE!$X$2-LEN(VLOOKUP(A1555,SOURCE!C:Q,12,0))&gt;=0,REPT(" ",SOURCE!$X$2-LEN(VLOOKUP(A1555,SOURCE!C:Q,12,0))),"")&amp;
TEXT(A1555,"???0")&amp;IF(VLOOKUP(A1555,SOURCE!C:Q,13,0)="","","   "&amp;VLOOKUP(A1555,SOURCE!C:Q,13,0)
)))</f>
        <v>#define ITM_PSTO                      1545</v>
      </c>
    </row>
    <row r="1556" spans="1:4">
      <c r="A1556">
        <v>1546</v>
      </c>
      <c r="B1556" t="str">
        <f>VLOOKUP(A1556,SOURCE!C:Q,12,0)</f>
        <v>ITM_PUTK</v>
      </c>
      <c r="D1556" s="14" t="str">
        <f>IF(A1556&lt;0,VLOOKUP(A1556,lookups!A$1:B$25,2,0),
IF(OR(ISBLANK(A1556),ISNA(B1556)),
"",
"#define "&amp;
VLOOKUP(A1556,SOURCE!C:Q,12,0)&amp;IF(SOURCE!$X$2-LEN(VLOOKUP(A1556,SOURCE!C:Q,12,0))&gt;=0,REPT(" ",SOURCE!$X$2-LEN(VLOOKUP(A1556,SOURCE!C:Q,12,0))),"")&amp;
TEXT(A1556,"???0")&amp;IF(VLOOKUP(A1556,SOURCE!C:Q,13,0)="","","   "&amp;VLOOKUP(A1556,SOURCE!C:Q,13,0)
)))</f>
        <v>#define ITM_PUTK                      1546</v>
      </c>
    </row>
    <row r="1557" spans="1:4">
      <c r="A1557">
        <v>1547</v>
      </c>
      <c r="B1557" t="str">
        <f>VLOOKUP(A1557,SOURCE!C:Q,12,0)</f>
        <v>ITM_RAD</v>
      </c>
      <c r="D1557" s="14" t="str">
        <f>IF(A1557&lt;0,VLOOKUP(A1557,lookups!A$1:B$25,2,0),
IF(OR(ISBLANK(A1557),ISNA(B1557)),
"",
"#define "&amp;
VLOOKUP(A1557,SOURCE!C:Q,12,0)&amp;IF(SOURCE!$X$2-LEN(VLOOKUP(A1557,SOURCE!C:Q,12,0))&gt;=0,REPT(" ",SOURCE!$X$2-LEN(VLOOKUP(A1557,SOURCE!C:Q,12,0))),"")&amp;
TEXT(A1557,"???0")&amp;IF(VLOOKUP(A1557,SOURCE!C:Q,13,0)="","","   "&amp;VLOOKUP(A1557,SOURCE!C:Q,13,0)
)))</f>
        <v>#define ITM_RAD                       1547</v>
      </c>
    </row>
    <row r="1558" spans="1:4">
      <c r="A1558">
        <v>1548</v>
      </c>
      <c r="B1558" t="str">
        <f>VLOOKUP(A1558,SOURCE!C:Q,12,0)</f>
        <v>ITM_RADto</v>
      </c>
      <c r="D1558" s="14" t="str">
        <f>IF(A1558&lt;0,VLOOKUP(A1558,lookups!A$1:B$25,2,0),
IF(OR(ISBLANK(A1558),ISNA(B1558)),
"",
"#define "&amp;
VLOOKUP(A1558,SOURCE!C:Q,12,0)&amp;IF(SOURCE!$X$2-LEN(VLOOKUP(A1558,SOURCE!C:Q,12,0))&gt;=0,REPT(" ",SOURCE!$X$2-LEN(VLOOKUP(A1558,SOURCE!C:Q,12,0))),"")&amp;
TEXT(A1558,"???0")&amp;IF(VLOOKUP(A1558,SOURCE!C:Q,13,0)="","","   "&amp;VLOOKUP(A1558,SOURCE!C:Q,13,0)
)))</f>
        <v>#define ITM_RADto                     1548</v>
      </c>
    </row>
    <row r="1559" spans="1:4">
      <c r="A1559">
        <v>1549</v>
      </c>
      <c r="B1559" t="str">
        <f>VLOOKUP(A1559,SOURCE!C:Q,12,0)</f>
        <v>ITM_RAN</v>
      </c>
      <c r="D1559" s="14" t="str">
        <f>IF(A1559&lt;0,VLOOKUP(A1559,lookups!A$1:B$25,2,0),
IF(OR(ISBLANK(A1559),ISNA(B1559)),
"",
"#define "&amp;
VLOOKUP(A1559,SOURCE!C:Q,12,0)&amp;IF(SOURCE!$X$2-LEN(VLOOKUP(A1559,SOURCE!C:Q,12,0))&gt;=0,REPT(" ",SOURCE!$X$2-LEN(VLOOKUP(A1559,SOURCE!C:Q,12,0))),"")&amp;
TEXT(A1559,"???0")&amp;IF(VLOOKUP(A1559,SOURCE!C:Q,13,0)="","","   "&amp;VLOOKUP(A1559,SOURCE!C:Q,13,0)
)))</f>
        <v>#define ITM_RAN                       1549</v>
      </c>
    </row>
    <row r="1560" spans="1:4">
      <c r="A1560">
        <v>1550</v>
      </c>
      <c r="B1560" t="str">
        <f>VLOOKUP(A1560,SOURCE!C:Q,12,0)</f>
        <v>ITM_RBR</v>
      </c>
      <c r="D1560" s="14" t="str">
        <f>IF(A1560&lt;0,VLOOKUP(A1560,lookups!A$1:B$25,2,0),
IF(OR(ISBLANK(A1560),ISNA(B1560)),
"",
"#define "&amp;
VLOOKUP(A1560,SOURCE!C:Q,12,0)&amp;IF(SOURCE!$X$2-LEN(VLOOKUP(A1560,SOURCE!C:Q,12,0))&gt;=0,REPT(" ",SOURCE!$X$2-LEN(VLOOKUP(A1560,SOURCE!C:Q,12,0))),"")&amp;
TEXT(A1560,"???0")&amp;IF(VLOOKUP(A1560,SOURCE!C:Q,13,0)="","","   "&amp;VLOOKUP(A1560,SOURCE!C:Q,13,0)
)))</f>
        <v>#define ITM_RBR                       1550</v>
      </c>
    </row>
    <row r="1561" spans="1:4">
      <c r="A1561">
        <v>1551</v>
      </c>
      <c r="B1561" t="str">
        <f>VLOOKUP(A1561,SOURCE!C:Q,12,0)</f>
        <v>ITM_RCLCFG</v>
      </c>
      <c r="D1561" s="14" t="str">
        <f>IF(A1561&lt;0,VLOOKUP(A1561,lookups!A$1:B$25,2,0),
IF(OR(ISBLANK(A1561),ISNA(B1561)),
"",
"#define "&amp;
VLOOKUP(A1561,SOURCE!C:Q,12,0)&amp;IF(SOURCE!$X$2-LEN(VLOOKUP(A1561,SOURCE!C:Q,12,0))&gt;=0,REPT(" ",SOURCE!$X$2-LEN(VLOOKUP(A1561,SOURCE!C:Q,12,0))),"")&amp;
TEXT(A1561,"???0")&amp;IF(VLOOKUP(A1561,SOURCE!C:Q,13,0)="","","   "&amp;VLOOKUP(A1561,SOURCE!C:Q,13,0)
)))</f>
        <v>#define ITM_RCLCFG                    1551</v>
      </c>
    </row>
    <row r="1562" spans="1:4">
      <c r="A1562">
        <v>1552</v>
      </c>
      <c r="B1562" t="str">
        <f>VLOOKUP(A1562,SOURCE!C:Q,12,0)</f>
        <v>ITM_RCLEL</v>
      </c>
      <c r="D1562" s="14" t="str">
        <f>IF(A1562&lt;0,VLOOKUP(A1562,lookups!A$1:B$25,2,0),
IF(OR(ISBLANK(A1562),ISNA(B1562)),
"",
"#define "&amp;
VLOOKUP(A1562,SOURCE!C:Q,12,0)&amp;IF(SOURCE!$X$2-LEN(VLOOKUP(A1562,SOURCE!C:Q,12,0))&gt;=0,REPT(" ",SOURCE!$X$2-LEN(VLOOKUP(A1562,SOURCE!C:Q,12,0))),"")&amp;
TEXT(A1562,"???0")&amp;IF(VLOOKUP(A1562,SOURCE!C:Q,13,0)="","","   "&amp;VLOOKUP(A1562,SOURCE!C:Q,13,0)
)))</f>
        <v>#define ITM_RCLEL                     1552</v>
      </c>
    </row>
    <row r="1563" spans="1:4">
      <c r="A1563">
        <v>1553</v>
      </c>
      <c r="B1563" t="str">
        <f>VLOOKUP(A1563,SOURCE!C:Q,12,0)</f>
        <v>ITM_RCLIJ</v>
      </c>
      <c r="D1563" s="14" t="str">
        <f>IF(A1563&lt;0,VLOOKUP(A1563,lookups!A$1:B$25,2,0),
IF(OR(ISBLANK(A1563),ISNA(B1563)),
"",
"#define "&amp;
VLOOKUP(A1563,SOURCE!C:Q,12,0)&amp;IF(SOURCE!$X$2-LEN(VLOOKUP(A1563,SOURCE!C:Q,12,0))&gt;=0,REPT(" ",SOURCE!$X$2-LEN(VLOOKUP(A1563,SOURCE!C:Q,12,0))),"")&amp;
TEXT(A1563,"???0")&amp;IF(VLOOKUP(A1563,SOURCE!C:Q,13,0)="","","   "&amp;VLOOKUP(A1563,SOURCE!C:Q,13,0)
)))</f>
        <v>#define ITM_RCLIJ                     1553</v>
      </c>
    </row>
    <row r="1564" spans="1:4">
      <c r="A1564">
        <v>1554</v>
      </c>
      <c r="B1564" t="str">
        <f>VLOOKUP(A1564,SOURCE!C:Q,12,0)</f>
        <v>ITM_RCLS</v>
      </c>
      <c r="D1564" s="14" t="str">
        <f>IF(A1564&lt;0,VLOOKUP(A1564,lookups!A$1:B$25,2,0),
IF(OR(ISBLANK(A1564),ISNA(B1564)),
"",
"#define "&amp;
VLOOKUP(A1564,SOURCE!C:Q,12,0)&amp;IF(SOURCE!$X$2-LEN(VLOOKUP(A1564,SOURCE!C:Q,12,0))&gt;=0,REPT(" ",SOURCE!$X$2-LEN(VLOOKUP(A1564,SOURCE!C:Q,12,0))),"")&amp;
TEXT(A1564,"???0")&amp;IF(VLOOKUP(A1564,SOURCE!C:Q,13,0)="","","   "&amp;VLOOKUP(A1564,SOURCE!C:Q,13,0)
)))</f>
        <v>#define ITM_RCLS                      1554</v>
      </c>
    </row>
    <row r="1565" spans="1:4">
      <c r="A1565">
        <v>1555</v>
      </c>
      <c r="B1565" t="str">
        <f>VLOOKUP(A1565,SOURCE!C:Q,12,0)</f>
        <v>ITM_RDP</v>
      </c>
      <c r="D1565" s="14" t="str">
        <f>IF(A1565&lt;0,VLOOKUP(A1565,lookups!A$1:B$25,2,0),
IF(OR(ISBLANK(A1565),ISNA(B1565)),
"",
"#define "&amp;
VLOOKUP(A1565,SOURCE!C:Q,12,0)&amp;IF(SOURCE!$X$2-LEN(VLOOKUP(A1565,SOURCE!C:Q,12,0))&gt;=0,REPT(" ",SOURCE!$X$2-LEN(VLOOKUP(A1565,SOURCE!C:Q,12,0))),"")&amp;
TEXT(A1565,"???0")&amp;IF(VLOOKUP(A1565,SOURCE!C:Q,13,0)="","","   "&amp;VLOOKUP(A1565,SOURCE!C:Q,13,0)
)))</f>
        <v>#define ITM_RDP                       1555</v>
      </c>
    </row>
    <row r="1566" spans="1:4">
      <c r="A1566">
        <v>1556</v>
      </c>
      <c r="B1566" t="str">
        <f>VLOOKUP(A1566,SOURCE!C:Q,12,0)</f>
        <v>ITM_RE</v>
      </c>
      <c r="D1566" s="14" t="str">
        <f>IF(A1566&lt;0,VLOOKUP(A1566,lookups!A$1:B$25,2,0),
IF(OR(ISBLANK(A1566),ISNA(B1566)),
"",
"#define "&amp;
VLOOKUP(A1566,SOURCE!C:Q,12,0)&amp;IF(SOURCE!$X$2-LEN(VLOOKUP(A1566,SOURCE!C:Q,12,0))&gt;=0,REPT(" ",SOURCE!$X$2-LEN(VLOOKUP(A1566,SOURCE!C:Q,12,0))),"")&amp;
TEXT(A1566,"???0")&amp;IF(VLOOKUP(A1566,SOURCE!C:Q,13,0)="","","   "&amp;VLOOKUP(A1566,SOURCE!C:Q,13,0)
)))</f>
        <v>#define ITM_RE                        1556</v>
      </c>
    </row>
    <row r="1567" spans="1:4">
      <c r="A1567">
        <v>1557</v>
      </c>
      <c r="B1567" t="str">
        <f>VLOOKUP(A1567,SOURCE!C:Q,12,0)</f>
        <v>ITM_RECV</v>
      </c>
      <c r="D1567" s="14" t="str">
        <f>IF(A1567&lt;0,VLOOKUP(A1567,lookups!A$1:B$25,2,0),
IF(OR(ISBLANK(A1567),ISNA(B1567)),
"",
"#define "&amp;
VLOOKUP(A1567,SOURCE!C:Q,12,0)&amp;IF(SOURCE!$X$2-LEN(VLOOKUP(A1567,SOURCE!C:Q,12,0))&gt;=0,REPT(" ",SOURCE!$X$2-LEN(VLOOKUP(A1567,SOURCE!C:Q,12,0))),"")&amp;
TEXT(A1567,"???0")&amp;IF(VLOOKUP(A1567,SOURCE!C:Q,13,0)="","","   "&amp;VLOOKUP(A1567,SOURCE!C:Q,13,0)
)))</f>
        <v>#define ITM_RECV                      1557</v>
      </c>
    </row>
    <row r="1568" spans="1:4">
      <c r="A1568">
        <v>1558</v>
      </c>
      <c r="B1568" t="str">
        <f>VLOOKUP(A1568,SOURCE!C:Q,12,0)</f>
        <v>ITM_RESET</v>
      </c>
      <c r="D1568" s="14" t="str">
        <f>IF(A1568&lt;0,VLOOKUP(A1568,lookups!A$1:B$25,2,0),
IF(OR(ISBLANK(A1568),ISNA(B1568)),
"",
"#define "&amp;
VLOOKUP(A1568,SOURCE!C:Q,12,0)&amp;IF(SOURCE!$X$2-LEN(VLOOKUP(A1568,SOURCE!C:Q,12,0))&gt;=0,REPT(" ",SOURCE!$X$2-LEN(VLOOKUP(A1568,SOURCE!C:Q,12,0))),"")&amp;
TEXT(A1568,"???0")&amp;IF(VLOOKUP(A1568,SOURCE!C:Q,13,0)="","","   "&amp;VLOOKUP(A1568,SOURCE!C:Q,13,0)
)))</f>
        <v>#define ITM_RESET                     1558</v>
      </c>
    </row>
    <row r="1569" spans="1:4">
      <c r="A1569">
        <v>1559</v>
      </c>
      <c r="B1569" t="str">
        <f>VLOOKUP(A1569,SOURCE!C:Q,12,0)</f>
        <v>ITM_REtoCX</v>
      </c>
      <c r="D1569" s="14" t="str">
        <f>IF(A1569&lt;0,VLOOKUP(A1569,lookups!A$1:B$25,2,0),
IF(OR(ISBLANK(A1569),ISNA(B1569)),
"",
"#define "&amp;
VLOOKUP(A1569,SOURCE!C:Q,12,0)&amp;IF(SOURCE!$X$2-LEN(VLOOKUP(A1569,SOURCE!C:Q,12,0))&gt;=0,REPT(" ",SOURCE!$X$2-LEN(VLOOKUP(A1569,SOURCE!C:Q,12,0))),"")&amp;
TEXT(A1569,"???0")&amp;IF(VLOOKUP(A1569,SOURCE!C:Q,13,0)="","","   "&amp;VLOOKUP(A1569,SOURCE!C:Q,13,0)
)))</f>
        <v>#define ITM_REtoCX                    1559</v>
      </c>
    </row>
    <row r="1570" spans="1:4">
      <c r="A1570">
        <v>1560</v>
      </c>
      <c r="B1570" t="str">
        <f>VLOOKUP(A1570,SOURCE!C:Q,12,0)</f>
        <v>ITM_REexIM</v>
      </c>
      <c r="D1570" s="14" t="str">
        <f>IF(A1570&lt;0,VLOOKUP(A1570,lookups!A$1:B$25,2,0),
IF(OR(ISBLANK(A1570),ISNA(B1570)),
"",
"#define "&amp;
VLOOKUP(A1570,SOURCE!C:Q,12,0)&amp;IF(SOURCE!$X$2-LEN(VLOOKUP(A1570,SOURCE!C:Q,12,0))&gt;=0,REPT(" ",SOURCE!$X$2-LEN(VLOOKUP(A1570,SOURCE!C:Q,12,0))),"")&amp;
TEXT(A1570,"???0")&amp;IF(VLOOKUP(A1570,SOURCE!C:Q,13,0)="","","   "&amp;VLOOKUP(A1570,SOURCE!C:Q,13,0)
)))</f>
        <v>#define ITM_REexIM                    1560</v>
      </c>
    </row>
    <row r="1571" spans="1:4">
      <c r="A1571">
        <v>1561</v>
      </c>
      <c r="B1571" t="str">
        <f>VLOOKUP(A1571,SOURCE!C:Q,12,0)</f>
        <v>ITM_RM</v>
      </c>
      <c r="D1571" s="14" t="str">
        <f>IF(A1571&lt;0,VLOOKUP(A1571,lookups!A$1:B$25,2,0),
IF(OR(ISBLANK(A1571),ISNA(B1571)),
"",
"#define "&amp;
VLOOKUP(A1571,SOURCE!C:Q,12,0)&amp;IF(SOURCE!$X$2-LEN(VLOOKUP(A1571,SOURCE!C:Q,12,0))&gt;=0,REPT(" ",SOURCE!$X$2-LEN(VLOOKUP(A1571,SOURCE!C:Q,12,0))),"")&amp;
TEXT(A1571,"???0")&amp;IF(VLOOKUP(A1571,SOURCE!C:Q,13,0)="","","   "&amp;VLOOKUP(A1571,SOURCE!C:Q,13,0)
)))</f>
        <v>#define ITM_RM                        1561</v>
      </c>
    </row>
    <row r="1572" spans="1:4">
      <c r="A1572">
        <v>1562</v>
      </c>
      <c r="B1572" t="str">
        <f>VLOOKUP(A1572,SOURCE!C:Q,12,0)</f>
        <v>ITM_RMQ</v>
      </c>
      <c r="D1572" s="14" t="str">
        <f>IF(A1572&lt;0,VLOOKUP(A1572,lookups!A$1:B$25,2,0),
IF(OR(ISBLANK(A1572),ISNA(B1572)),
"",
"#define "&amp;
VLOOKUP(A1572,SOURCE!C:Q,12,0)&amp;IF(SOURCE!$X$2-LEN(VLOOKUP(A1572,SOURCE!C:Q,12,0))&gt;=0,REPT(" ",SOURCE!$X$2-LEN(VLOOKUP(A1572,SOURCE!C:Q,12,0))),"")&amp;
TEXT(A1572,"???0")&amp;IF(VLOOKUP(A1572,SOURCE!C:Q,13,0)="","","   "&amp;VLOOKUP(A1572,SOURCE!C:Q,13,0)
)))</f>
        <v>#define ITM_RMQ                       1562</v>
      </c>
    </row>
    <row r="1573" spans="1:4">
      <c r="A1573">
        <v>1563</v>
      </c>
      <c r="B1573" t="str">
        <f>VLOOKUP(A1573,SOURCE!C:Q,12,0)</f>
        <v>ITM_RMD</v>
      </c>
      <c r="D1573" s="14" t="str">
        <f>IF(A1573&lt;0,VLOOKUP(A1573,lookups!A$1:B$25,2,0),
IF(OR(ISBLANK(A1573),ISNA(B1573)),
"",
"#define "&amp;
VLOOKUP(A1573,SOURCE!C:Q,12,0)&amp;IF(SOURCE!$X$2-LEN(VLOOKUP(A1573,SOURCE!C:Q,12,0))&gt;=0,REPT(" ",SOURCE!$X$2-LEN(VLOOKUP(A1573,SOURCE!C:Q,12,0))),"")&amp;
TEXT(A1573,"???0")&amp;IF(VLOOKUP(A1573,SOURCE!C:Q,13,0)="","","   "&amp;VLOOKUP(A1573,SOURCE!C:Q,13,0)
)))</f>
        <v>#define ITM_RMD                       1563</v>
      </c>
    </row>
    <row r="1574" spans="1:4">
      <c r="A1574">
        <v>1564</v>
      </c>
      <c r="B1574" t="str">
        <f>VLOOKUP(A1574,SOURCE!C:Q,12,0)</f>
        <v>ITM_RNORM</v>
      </c>
      <c r="D1574" s="14" t="str">
        <f>IF(A1574&lt;0,VLOOKUP(A1574,lookups!A$1:B$25,2,0),
IF(OR(ISBLANK(A1574),ISNA(B1574)),
"",
"#define "&amp;
VLOOKUP(A1574,SOURCE!C:Q,12,0)&amp;IF(SOURCE!$X$2-LEN(VLOOKUP(A1574,SOURCE!C:Q,12,0))&gt;=0,REPT(" ",SOURCE!$X$2-LEN(VLOOKUP(A1574,SOURCE!C:Q,12,0))),"")&amp;
TEXT(A1574,"???0")&amp;IF(VLOOKUP(A1574,SOURCE!C:Q,13,0)="","","   "&amp;VLOOKUP(A1574,SOURCE!C:Q,13,0)
)))</f>
        <v>#define ITM_RNORM                     1564</v>
      </c>
    </row>
    <row r="1575" spans="1:4">
      <c r="A1575">
        <v>1565</v>
      </c>
      <c r="B1575" t="str">
        <f>VLOOKUP(A1575,SOURCE!C:Q,12,0)</f>
        <v>ITM_ROUND</v>
      </c>
      <c r="D1575" s="14" t="str">
        <f>IF(A1575&lt;0,VLOOKUP(A1575,lookups!A$1:B$25,2,0),
IF(OR(ISBLANK(A1575),ISNA(B1575)),
"",
"#define "&amp;
VLOOKUP(A1575,SOURCE!C:Q,12,0)&amp;IF(SOURCE!$X$2-LEN(VLOOKUP(A1575,SOURCE!C:Q,12,0))&gt;=0,REPT(" ",SOURCE!$X$2-LEN(VLOOKUP(A1575,SOURCE!C:Q,12,0))),"")&amp;
TEXT(A1575,"???0")&amp;IF(VLOOKUP(A1575,SOURCE!C:Q,13,0)="","","   "&amp;VLOOKUP(A1575,SOURCE!C:Q,13,0)
)))</f>
        <v>#define ITM_ROUND                     1565</v>
      </c>
    </row>
    <row r="1576" spans="1:4">
      <c r="A1576">
        <v>1566</v>
      </c>
      <c r="B1576" t="str">
        <f>VLOOKUP(A1576,SOURCE!C:Q,12,0)</f>
        <v>ITM_ROUNDI</v>
      </c>
      <c r="D1576" s="14" t="str">
        <f>IF(A1576&lt;0,VLOOKUP(A1576,lookups!A$1:B$25,2,0),
IF(OR(ISBLANK(A1576),ISNA(B1576)),
"",
"#define "&amp;
VLOOKUP(A1576,SOURCE!C:Q,12,0)&amp;IF(SOURCE!$X$2-LEN(VLOOKUP(A1576,SOURCE!C:Q,12,0))&gt;=0,REPT(" ",SOURCE!$X$2-LEN(VLOOKUP(A1576,SOURCE!C:Q,12,0))),"")&amp;
TEXT(A1576,"???0")&amp;IF(VLOOKUP(A1576,SOURCE!C:Q,13,0)="","","   "&amp;VLOOKUP(A1576,SOURCE!C:Q,13,0)
)))</f>
        <v>#define ITM_ROUNDI                    1566</v>
      </c>
    </row>
    <row r="1577" spans="1:4">
      <c r="A1577">
        <v>1567</v>
      </c>
      <c r="B1577" t="str">
        <f>VLOOKUP(A1577,SOURCE!C:Q,12,0)</f>
        <v>ITM_RSD</v>
      </c>
      <c r="D1577" s="14" t="str">
        <f>IF(A1577&lt;0,VLOOKUP(A1577,lookups!A$1:B$25,2,0),
IF(OR(ISBLANK(A1577),ISNA(B1577)),
"",
"#define "&amp;
VLOOKUP(A1577,SOURCE!C:Q,12,0)&amp;IF(SOURCE!$X$2-LEN(VLOOKUP(A1577,SOURCE!C:Q,12,0))&gt;=0,REPT(" ",SOURCE!$X$2-LEN(VLOOKUP(A1577,SOURCE!C:Q,12,0))),"")&amp;
TEXT(A1577,"???0")&amp;IF(VLOOKUP(A1577,SOURCE!C:Q,13,0)="","","   "&amp;VLOOKUP(A1577,SOURCE!C:Q,13,0)
)))</f>
        <v>#define ITM_RSD                       1567</v>
      </c>
    </row>
    <row r="1578" spans="1:4">
      <c r="A1578">
        <v>1568</v>
      </c>
      <c r="B1578" t="str">
        <f>VLOOKUP(A1578,SOURCE!C:Q,12,0)</f>
        <v>ITM_RSUM</v>
      </c>
      <c r="D1578" s="14" t="str">
        <f>IF(A1578&lt;0,VLOOKUP(A1578,lookups!A$1:B$25,2,0),
IF(OR(ISBLANK(A1578),ISNA(B1578)),
"",
"#define "&amp;
VLOOKUP(A1578,SOURCE!C:Q,12,0)&amp;IF(SOURCE!$X$2-LEN(VLOOKUP(A1578,SOURCE!C:Q,12,0))&gt;=0,REPT(" ",SOURCE!$X$2-LEN(VLOOKUP(A1578,SOURCE!C:Q,12,0))),"")&amp;
TEXT(A1578,"???0")&amp;IF(VLOOKUP(A1578,SOURCE!C:Q,13,0)="","","   "&amp;VLOOKUP(A1578,SOURCE!C:Q,13,0)
)))</f>
        <v>#define ITM_RSUM                      1568</v>
      </c>
    </row>
    <row r="1579" spans="1:4">
      <c r="A1579">
        <v>1569</v>
      </c>
      <c r="B1579" t="str">
        <f>VLOOKUP(A1579,SOURCE!C:Q,12,0)</f>
        <v>ITM_RTNP1</v>
      </c>
      <c r="D1579" s="14" t="str">
        <f>IF(A1579&lt;0,VLOOKUP(A1579,lookups!A$1:B$25,2,0),
IF(OR(ISBLANK(A1579),ISNA(B1579)),
"",
"#define "&amp;
VLOOKUP(A1579,SOURCE!C:Q,12,0)&amp;IF(SOURCE!$X$2-LEN(VLOOKUP(A1579,SOURCE!C:Q,12,0))&gt;=0,REPT(" ",SOURCE!$X$2-LEN(VLOOKUP(A1579,SOURCE!C:Q,12,0))),"")&amp;
TEXT(A1579,"???0")&amp;IF(VLOOKUP(A1579,SOURCE!C:Q,13,0)="","","   "&amp;VLOOKUP(A1579,SOURCE!C:Q,13,0)
)))</f>
        <v>#define ITM_RTNP1                     1569</v>
      </c>
    </row>
    <row r="1580" spans="1:4">
      <c r="A1580">
        <v>1570</v>
      </c>
      <c r="B1580" t="str">
        <f>VLOOKUP(A1580,SOURCE!C:Q,12,0)</f>
        <v>ITM_R_CLR</v>
      </c>
      <c r="D1580" s="14" t="str">
        <f>IF(A1580&lt;0,VLOOKUP(A1580,lookups!A$1:B$25,2,0),
IF(OR(ISBLANK(A1580),ISNA(B1580)),
"",
"#define "&amp;
VLOOKUP(A1580,SOURCE!C:Q,12,0)&amp;IF(SOURCE!$X$2-LEN(VLOOKUP(A1580,SOURCE!C:Q,12,0))&gt;=0,REPT(" ",SOURCE!$X$2-LEN(VLOOKUP(A1580,SOURCE!C:Q,12,0))),"")&amp;
TEXT(A1580,"???0")&amp;IF(VLOOKUP(A1580,SOURCE!C:Q,13,0)="","","   "&amp;VLOOKUP(A1580,SOURCE!C:Q,13,0)
)))</f>
        <v>#define ITM_R_CLR                     1570</v>
      </c>
    </row>
    <row r="1581" spans="1:4">
      <c r="A1581">
        <v>1571</v>
      </c>
      <c r="B1581" t="str">
        <f>VLOOKUP(A1581,SOURCE!C:Q,12,0)</f>
        <v>ITM_R_COPY</v>
      </c>
      <c r="D1581" s="14" t="str">
        <f>IF(A1581&lt;0,VLOOKUP(A1581,lookups!A$1:B$25,2,0),
IF(OR(ISBLANK(A1581),ISNA(B1581)),
"",
"#define "&amp;
VLOOKUP(A1581,SOURCE!C:Q,12,0)&amp;IF(SOURCE!$X$2-LEN(VLOOKUP(A1581,SOURCE!C:Q,12,0))&gt;=0,REPT(" ",SOURCE!$X$2-LEN(VLOOKUP(A1581,SOURCE!C:Q,12,0))),"")&amp;
TEXT(A1581,"???0")&amp;IF(VLOOKUP(A1581,SOURCE!C:Q,13,0)="","","   "&amp;VLOOKUP(A1581,SOURCE!C:Q,13,0)
)))</f>
        <v>#define ITM_R_COPY                    1571</v>
      </c>
    </row>
    <row r="1582" spans="1:4">
      <c r="A1582">
        <v>1572</v>
      </c>
      <c r="B1582" t="str">
        <f>VLOOKUP(A1582,SOURCE!C:Q,12,0)</f>
        <v>ITM_R_SORT</v>
      </c>
      <c r="D1582" s="14" t="str">
        <f>IF(A1582&lt;0,VLOOKUP(A1582,lookups!A$1:B$25,2,0),
IF(OR(ISBLANK(A1582),ISNA(B1582)),
"",
"#define "&amp;
VLOOKUP(A1582,SOURCE!C:Q,12,0)&amp;IF(SOURCE!$X$2-LEN(VLOOKUP(A1582,SOURCE!C:Q,12,0))&gt;=0,REPT(" ",SOURCE!$X$2-LEN(VLOOKUP(A1582,SOURCE!C:Q,12,0))),"")&amp;
TEXT(A1582,"???0")&amp;IF(VLOOKUP(A1582,SOURCE!C:Q,13,0)="","","   "&amp;VLOOKUP(A1582,SOURCE!C:Q,13,0)
)))</f>
        <v>#define ITM_R_SORT                    1572</v>
      </c>
    </row>
    <row r="1583" spans="1:4">
      <c r="A1583">
        <v>1573</v>
      </c>
      <c r="B1583" t="str">
        <f>VLOOKUP(A1583,SOURCE!C:Q,12,0)</f>
        <v>ITM_R_SWAP</v>
      </c>
      <c r="D1583" s="14" t="str">
        <f>IF(A1583&lt;0,VLOOKUP(A1583,lookups!A$1:B$25,2,0),
IF(OR(ISBLANK(A1583),ISNA(B1583)),
"",
"#define "&amp;
VLOOKUP(A1583,SOURCE!C:Q,12,0)&amp;IF(SOURCE!$X$2-LEN(VLOOKUP(A1583,SOURCE!C:Q,12,0))&gt;=0,REPT(" ",SOURCE!$X$2-LEN(VLOOKUP(A1583,SOURCE!C:Q,12,0))),"")&amp;
TEXT(A1583,"???0")&amp;IF(VLOOKUP(A1583,SOURCE!C:Q,13,0)="","","   "&amp;VLOOKUP(A1583,SOURCE!C:Q,13,0)
)))</f>
        <v>#define ITM_R_SWAP                    1573</v>
      </c>
    </row>
    <row r="1584" spans="1:4">
      <c r="A1584">
        <v>1574</v>
      </c>
      <c r="B1584" t="str">
        <f>VLOOKUP(A1584,SOURCE!C:Q,12,0)</f>
        <v>ITM_RtoD</v>
      </c>
      <c r="D1584" s="14" t="str">
        <f>IF(A1584&lt;0,VLOOKUP(A1584,lookups!A$1:B$25,2,0),
IF(OR(ISBLANK(A1584),ISNA(B1584)),
"",
"#define "&amp;
VLOOKUP(A1584,SOURCE!C:Q,12,0)&amp;IF(SOURCE!$X$2-LEN(VLOOKUP(A1584,SOURCE!C:Q,12,0))&gt;=0,REPT(" ",SOURCE!$X$2-LEN(VLOOKUP(A1584,SOURCE!C:Q,12,0))),"")&amp;
TEXT(A1584,"???0")&amp;IF(VLOOKUP(A1584,SOURCE!C:Q,13,0)="","","   "&amp;VLOOKUP(A1584,SOURCE!C:Q,13,0)
)))</f>
        <v>#define ITM_RtoD                      1574</v>
      </c>
    </row>
    <row r="1585" spans="1:4">
      <c r="A1585">
        <v>1575</v>
      </c>
      <c r="B1585" t="str">
        <f>VLOOKUP(A1585,SOURCE!C:Q,12,0)</f>
        <v>ITM_S</v>
      </c>
      <c r="D1585" s="14" t="str">
        <f>IF(A1585&lt;0,VLOOKUP(A1585,lookups!A$1:B$25,2,0),
IF(OR(ISBLANK(A1585),ISNA(B1585)),
"",
"#define "&amp;
VLOOKUP(A1585,SOURCE!C:Q,12,0)&amp;IF(SOURCE!$X$2-LEN(VLOOKUP(A1585,SOURCE!C:Q,12,0))&gt;=0,REPT(" ",SOURCE!$X$2-LEN(VLOOKUP(A1585,SOURCE!C:Q,12,0))),"")&amp;
TEXT(A1585,"???0")&amp;IF(VLOOKUP(A1585,SOURCE!C:Q,13,0)="","","   "&amp;VLOOKUP(A1585,SOURCE!C:Q,13,0)
)))</f>
        <v>#define ITM_S                         1575</v>
      </c>
    </row>
    <row r="1586" spans="1:4">
      <c r="A1586">
        <v>1576</v>
      </c>
      <c r="B1586" t="str">
        <f>VLOOKUP(A1586,SOURCE!C:Q,12,0)</f>
        <v>ITM_SAVE</v>
      </c>
      <c r="D1586" s="14" t="str">
        <f>IF(A1586&lt;0,VLOOKUP(A1586,lookups!A$1:B$25,2,0),
IF(OR(ISBLANK(A1586),ISNA(B1586)),
"",
"#define "&amp;
VLOOKUP(A1586,SOURCE!C:Q,12,0)&amp;IF(SOURCE!$X$2-LEN(VLOOKUP(A1586,SOURCE!C:Q,12,0))&gt;=0,REPT(" ",SOURCE!$X$2-LEN(VLOOKUP(A1586,SOURCE!C:Q,12,0))),"")&amp;
TEXT(A1586,"???0")&amp;IF(VLOOKUP(A1586,SOURCE!C:Q,13,0)="","","   "&amp;VLOOKUP(A1586,SOURCE!C:Q,13,0)
)))</f>
        <v>#define ITM_SAVE                      1576</v>
      </c>
    </row>
    <row r="1587" spans="1:4">
      <c r="A1587">
        <v>1577</v>
      </c>
      <c r="B1587" t="str">
        <f>VLOOKUP(A1587,SOURCE!C:Q,12,0)</f>
        <v>ITM_SCI</v>
      </c>
      <c r="D1587" s="14" t="str">
        <f>IF(A1587&lt;0,VLOOKUP(A1587,lookups!A$1:B$25,2,0),
IF(OR(ISBLANK(A1587),ISNA(B1587)),
"",
"#define "&amp;
VLOOKUP(A1587,SOURCE!C:Q,12,0)&amp;IF(SOURCE!$X$2-LEN(VLOOKUP(A1587,SOURCE!C:Q,12,0))&gt;=0,REPT(" ",SOURCE!$X$2-LEN(VLOOKUP(A1587,SOURCE!C:Q,12,0))),"")&amp;
TEXT(A1587,"???0")&amp;IF(VLOOKUP(A1587,SOURCE!C:Q,13,0)="","","   "&amp;VLOOKUP(A1587,SOURCE!C:Q,13,0)
)))</f>
        <v>#define ITM_SCI                       1577</v>
      </c>
    </row>
    <row r="1588" spans="1:4">
      <c r="A1588">
        <v>1578</v>
      </c>
      <c r="B1588" t="str">
        <f>VLOOKUP(A1588,SOURCE!C:Q,12,0)</f>
        <v>ITM_SDIGS</v>
      </c>
      <c r="D1588" s="14" t="str">
        <f>IF(A1588&lt;0,VLOOKUP(A1588,lookups!A$1:B$25,2,0),
IF(OR(ISBLANK(A1588),ISNA(B1588)),
"",
"#define "&amp;
VLOOKUP(A1588,SOURCE!C:Q,12,0)&amp;IF(SOURCE!$X$2-LEN(VLOOKUP(A1588,SOURCE!C:Q,12,0))&gt;=0,REPT(" ",SOURCE!$X$2-LEN(VLOOKUP(A1588,SOURCE!C:Q,12,0))),"")&amp;
TEXT(A1588,"???0")&amp;IF(VLOOKUP(A1588,SOURCE!C:Q,13,0)="","","   "&amp;VLOOKUP(A1588,SOURCE!C:Q,13,0)
)))</f>
        <v>#define ITM_SDIGS                     1578</v>
      </c>
    </row>
    <row r="1589" spans="1:4">
      <c r="A1589">
        <v>1579</v>
      </c>
      <c r="B1589" t="str">
        <f>VLOOKUP(A1589,SOURCE!C:Q,12,0)</f>
        <v>ITM_SEED</v>
      </c>
      <c r="D1589" s="14" t="str">
        <f>IF(A1589&lt;0,VLOOKUP(A1589,lookups!A$1:B$25,2,0),
IF(OR(ISBLANK(A1589),ISNA(B1589)),
"",
"#define "&amp;
VLOOKUP(A1589,SOURCE!C:Q,12,0)&amp;IF(SOURCE!$X$2-LEN(VLOOKUP(A1589,SOURCE!C:Q,12,0))&gt;=0,REPT(" ",SOURCE!$X$2-LEN(VLOOKUP(A1589,SOURCE!C:Q,12,0))),"")&amp;
TEXT(A1589,"???0")&amp;IF(VLOOKUP(A1589,SOURCE!C:Q,13,0)="","","   "&amp;VLOOKUP(A1589,SOURCE!C:Q,13,0)
)))</f>
        <v>#define ITM_SEED                      1579</v>
      </c>
    </row>
    <row r="1590" spans="1:4">
      <c r="A1590">
        <v>1580</v>
      </c>
      <c r="B1590" t="str">
        <f>VLOOKUP(A1590,SOURCE!C:Q,12,0)</f>
        <v>ITM_SEND</v>
      </c>
      <c r="D1590" s="14" t="str">
        <f>IF(A1590&lt;0,VLOOKUP(A1590,lookups!A$1:B$25,2,0),
IF(OR(ISBLANK(A1590),ISNA(B1590)),
"",
"#define "&amp;
VLOOKUP(A1590,SOURCE!C:Q,12,0)&amp;IF(SOURCE!$X$2-LEN(VLOOKUP(A1590,SOURCE!C:Q,12,0))&gt;=0,REPT(" ",SOURCE!$X$2-LEN(VLOOKUP(A1590,SOURCE!C:Q,12,0))),"")&amp;
TEXT(A1590,"???0")&amp;IF(VLOOKUP(A1590,SOURCE!C:Q,13,0)="","","   "&amp;VLOOKUP(A1590,SOURCE!C:Q,13,0)
)))</f>
        <v>#define ITM_SEND                      1580</v>
      </c>
    </row>
    <row r="1591" spans="1:4">
      <c r="A1591">
        <v>1581</v>
      </c>
      <c r="B1591" t="str">
        <f>VLOOKUP(A1591,SOURCE!C:Q,12,0)</f>
        <v>ITM_SETCHN</v>
      </c>
      <c r="D1591" s="14" t="str">
        <f>IF(A1591&lt;0,VLOOKUP(A1591,lookups!A$1:B$25,2,0),
IF(OR(ISBLANK(A1591),ISNA(B1591)),
"",
"#define "&amp;
VLOOKUP(A1591,SOURCE!C:Q,12,0)&amp;IF(SOURCE!$X$2-LEN(VLOOKUP(A1591,SOURCE!C:Q,12,0))&gt;=0,REPT(" ",SOURCE!$X$2-LEN(VLOOKUP(A1591,SOURCE!C:Q,12,0))),"")&amp;
TEXT(A1591,"???0")&amp;IF(VLOOKUP(A1591,SOURCE!C:Q,13,0)="","","   "&amp;VLOOKUP(A1591,SOURCE!C:Q,13,0)
)))</f>
        <v>#define ITM_SETCHN                    1581</v>
      </c>
    </row>
    <row r="1592" spans="1:4">
      <c r="A1592">
        <v>1582</v>
      </c>
      <c r="B1592" t="str">
        <f>VLOOKUP(A1592,SOURCE!C:Q,12,0)</f>
        <v>ITM_SETDAT</v>
      </c>
      <c r="D1592" s="14" t="str">
        <f>IF(A1592&lt;0,VLOOKUP(A1592,lookups!A$1:B$25,2,0),
IF(OR(ISBLANK(A1592),ISNA(B1592)),
"",
"#define "&amp;
VLOOKUP(A1592,SOURCE!C:Q,12,0)&amp;IF(SOURCE!$X$2-LEN(VLOOKUP(A1592,SOURCE!C:Q,12,0))&gt;=0,REPT(" ",SOURCE!$X$2-LEN(VLOOKUP(A1592,SOURCE!C:Q,12,0))),"")&amp;
TEXT(A1592,"???0")&amp;IF(VLOOKUP(A1592,SOURCE!C:Q,13,0)="","","   "&amp;VLOOKUP(A1592,SOURCE!C:Q,13,0)
)))</f>
        <v>#define ITM_SETDAT                    1582</v>
      </c>
    </row>
    <row r="1593" spans="1:4">
      <c r="A1593">
        <v>1583</v>
      </c>
      <c r="B1593" t="str">
        <f>VLOOKUP(A1593,SOURCE!C:Q,12,0)</f>
        <v>ITM_SETEUR</v>
      </c>
      <c r="D1593" s="14" t="str">
        <f>IF(A1593&lt;0,VLOOKUP(A1593,lookups!A$1:B$25,2,0),
IF(OR(ISBLANK(A1593),ISNA(B1593)),
"",
"#define "&amp;
VLOOKUP(A1593,SOURCE!C:Q,12,0)&amp;IF(SOURCE!$X$2-LEN(VLOOKUP(A1593,SOURCE!C:Q,12,0))&gt;=0,REPT(" ",SOURCE!$X$2-LEN(VLOOKUP(A1593,SOURCE!C:Q,12,0))),"")&amp;
TEXT(A1593,"???0")&amp;IF(VLOOKUP(A1593,SOURCE!C:Q,13,0)="","","   "&amp;VLOOKUP(A1593,SOURCE!C:Q,13,0)
)))</f>
        <v>#define ITM_SETEUR                    1583</v>
      </c>
    </row>
    <row r="1594" spans="1:4">
      <c r="A1594">
        <v>1584</v>
      </c>
      <c r="B1594" t="str">
        <f>VLOOKUP(A1594,SOURCE!C:Q,12,0)</f>
        <v>ITM_SETIND</v>
      </c>
      <c r="D1594" s="14" t="str">
        <f>IF(A1594&lt;0,VLOOKUP(A1594,lookups!A$1:B$25,2,0),
IF(OR(ISBLANK(A1594),ISNA(B1594)),
"",
"#define "&amp;
VLOOKUP(A1594,SOURCE!C:Q,12,0)&amp;IF(SOURCE!$X$2-LEN(VLOOKUP(A1594,SOURCE!C:Q,12,0))&gt;=0,REPT(" ",SOURCE!$X$2-LEN(VLOOKUP(A1594,SOURCE!C:Q,12,0))),"")&amp;
TEXT(A1594,"???0")&amp;IF(VLOOKUP(A1594,SOURCE!C:Q,13,0)="","","   "&amp;VLOOKUP(A1594,SOURCE!C:Q,13,0)
)))</f>
        <v>#define ITM_SETIND                    1584</v>
      </c>
    </row>
    <row r="1595" spans="1:4">
      <c r="A1595">
        <v>1585</v>
      </c>
      <c r="B1595" t="str">
        <f>VLOOKUP(A1595,SOURCE!C:Q,12,0)</f>
        <v>ITM_SETJPN</v>
      </c>
      <c r="D1595" s="14" t="str">
        <f>IF(A1595&lt;0,VLOOKUP(A1595,lookups!A$1:B$25,2,0),
IF(OR(ISBLANK(A1595),ISNA(B1595)),
"",
"#define "&amp;
VLOOKUP(A1595,SOURCE!C:Q,12,0)&amp;IF(SOURCE!$X$2-LEN(VLOOKUP(A1595,SOURCE!C:Q,12,0))&gt;=0,REPT(" ",SOURCE!$X$2-LEN(VLOOKUP(A1595,SOURCE!C:Q,12,0))),"")&amp;
TEXT(A1595,"???0")&amp;IF(VLOOKUP(A1595,SOURCE!C:Q,13,0)="","","   "&amp;VLOOKUP(A1595,SOURCE!C:Q,13,0)
)))</f>
        <v>#define ITM_SETJPN                    1585</v>
      </c>
    </row>
    <row r="1596" spans="1:4">
      <c r="A1596">
        <v>1586</v>
      </c>
      <c r="B1596" t="str">
        <f>VLOOKUP(A1596,SOURCE!C:Q,12,0)</f>
        <v>ITM_SETSIG</v>
      </c>
      <c r="D1596" s="14" t="str">
        <f>IF(A1596&lt;0,VLOOKUP(A1596,lookups!A$1:B$25,2,0),
IF(OR(ISBLANK(A1596),ISNA(B1596)),
"",
"#define "&amp;
VLOOKUP(A1596,SOURCE!C:Q,12,0)&amp;IF(SOURCE!$X$2-LEN(VLOOKUP(A1596,SOURCE!C:Q,12,0))&gt;=0,REPT(" ",SOURCE!$X$2-LEN(VLOOKUP(A1596,SOURCE!C:Q,12,0))),"")&amp;
TEXT(A1596,"???0")&amp;IF(VLOOKUP(A1596,SOURCE!C:Q,13,0)="","","   "&amp;VLOOKUP(A1596,SOURCE!C:Q,13,0)
)))</f>
        <v>#define ITM_SETSIG                    1586</v>
      </c>
    </row>
    <row r="1597" spans="1:4">
      <c r="A1597">
        <v>1587</v>
      </c>
      <c r="B1597" t="str">
        <f>VLOOKUP(A1597,SOURCE!C:Q,12,0)</f>
        <v>ITM_SETTIM</v>
      </c>
      <c r="D1597" s="14" t="str">
        <f>IF(A1597&lt;0,VLOOKUP(A1597,lookups!A$1:B$25,2,0),
IF(OR(ISBLANK(A1597),ISNA(B1597)),
"",
"#define "&amp;
VLOOKUP(A1597,SOURCE!C:Q,12,0)&amp;IF(SOURCE!$X$2-LEN(VLOOKUP(A1597,SOURCE!C:Q,12,0))&gt;=0,REPT(" ",SOURCE!$X$2-LEN(VLOOKUP(A1597,SOURCE!C:Q,12,0))),"")&amp;
TEXT(A1597,"???0")&amp;IF(VLOOKUP(A1597,SOURCE!C:Q,13,0)="","","   "&amp;VLOOKUP(A1597,SOURCE!C:Q,13,0)
)))</f>
        <v>#define ITM_SETTIM                    1587</v>
      </c>
    </row>
    <row r="1598" spans="1:4">
      <c r="A1598">
        <v>1588</v>
      </c>
      <c r="B1598" t="str">
        <f>VLOOKUP(A1598,SOURCE!C:Q,12,0)</f>
        <v>ITM_SETUK</v>
      </c>
      <c r="D1598" s="14" t="str">
        <f>IF(A1598&lt;0,VLOOKUP(A1598,lookups!A$1:B$25,2,0),
IF(OR(ISBLANK(A1598),ISNA(B1598)),
"",
"#define "&amp;
VLOOKUP(A1598,SOURCE!C:Q,12,0)&amp;IF(SOURCE!$X$2-LEN(VLOOKUP(A1598,SOURCE!C:Q,12,0))&gt;=0,REPT(" ",SOURCE!$X$2-LEN(VLOOKUP(A1598,SOURCE!C:Q,12,0))),"")&amp;
TEXT(A1598,"???0")&amp;IF(VLOOKUP(A1598,SOURCE!C:Q,13,0)="","","   "&amp;VLOOKUP(A1598,SOURCE!C:Q,13,0)
)))</f>
        <v>#define ITM_SETUK                     1588</v>
      </c>
    </row>
    <row r="1599" spans="1:4">
      <c r="A1599">
        <v>1589</v>
      </c>
      <c r="B1599" t="str">
        <f>VLOOKUP(A1599,SOURCE!C:Q,12,0)</f>
        <v>ITM_SETUSA</v>
      </c>
      <c r="D1599" s="14" t="str">
        <f>IF(A1599&lt;0,VLOOKUP(A1599,lookups!A$1:B$25,2,0),
IF(OR(ISBLANK(A1599),ISNA(B1599)),
"",
"#define "&amp;
VLOOKUP(A1599,SOURCE!C:Q,12,0)&amp;IF(SOURCE!$X$2-LEN(VLOOKUP(A1599,SOURCE!C:Q,12,0))&gt;=0,REPT(" ",SOURCE!$X$2-LEN(VLOOKUP(A1599,SOURCE!C:Q,12,0))),"")&amp;
TEXT(A1599,"???0")&amp;IF(VLOOKUP(A1599,SOURCE!C:Q,13,0)="","","   "&amp;VLOOKUP(A1599,SOURCE!C:Q,13,0)
)))</f>
        <v>#define ITM_SETUSA                    1589</v>
      </c>
    </row>
    <row r="1600" spans="1:4">
      <c r="A1600">
        <v>1590</v>
      </c>
      <c r="B1600" t="str">
        <f>VLOOKUP(A1600,SOURCE!C:Q,12,0)</f>
        <v>ITM_SIGN</v>
      </c>
      <c r="D1600" s="14" t="str">
        <f>IF(A1600&lt;0,VLOOKUP(A1600,lookups!A$1:B$25,2,0),
IF(OR(ISBLANK(A1600),ISNA(B1600)),
"",
"#define "&amp;
VLOOKUP(A1600,SOURCE!C:Q,12,0)&amp;IF(SOURCE!$X$2-LEN(VLOOKUP(A1600,SOURCE!C:Q,12,0))&gt;=0,REPT(" ",SOURCE!$X$2-LEN(VLOOKUP(A1600,SOURCE!C:Q,12,0))),"")&amp;
TEXT(A1600,"???0")&amp;IF(VLOOKUP(A1600,SOURCE!C:Q,13,0)="","","   "&amp;VLOOKUP(A1600,SOURCE!C:Q,13,0)
)))</f>
        <v>#define ITM_SIGN                      1590</v>
      </c>
    </row>
    <row r="1601" spans="1:4">
      <c r="A1601">
        <v>1591</v>
      </c>
      <c r="B1601" t="str">
        <f>VLOOKUP(A1601,SOURCE!C:Q,12,0)</f>
        <v>ITM_SIGNMT</v>
      </c>
      <c r="D1601" s="14" t="str">
        <f>IF(A1601&lt;0,VLOOKUP(A1601,lookups!A$1:B$25,2,0),
IF(OR(ISBLANK(A1601),ISNA(B1601)),
"",
"#define "&amp;
VLOOKUP(A1601,SOURCE!C:Q,12,0)&amp;IF(SOURCE!$X$2-LEN(VLOOKUP(A1601,SOURCE!C:Q,12,0))&gt;=0,REPT(" ",SOURCE!$X$2-LEN(VLOOKUP(A1601,SOURCE!C:Q,12,0))),"")&amp;
TEXT(A1601,"???0")&amp;IF(VLOOKUP(A1601,SOURCE!C:Q,13,0)="","","   "&amp;VLOOKUP(A1601,SOURCE!C:Q,13,0)
)))</f>
        <v>#define ITM_SIGNMT                    1591</v>
      </c>
    </row>
    <row r="1602" spans="1:4">
      <c r="A1602">
        <v>1592</v>
      </c>
      <c r="B1602" t="str">
        <f>VLOOKUP(A1602,SOURCE!C:Q,12,0)</f>
        <v>ITM_SIM_EQ</v>
      </c>
      <c r="D1602" s="14" t="str">
        <f>IF(A1602&lt;0,VLOOKUP(A1602,lookups!A$1:B$25,2,0),
IF(OR(ISBLANK(A1602),ISNA(B1602)),
"",
"#define "&amp;
VLOOKUP(A1602,SOURCE!C:Q,12,0)&amp;IF(SOURCE!$X$2-LEN(VLOOKUP(A1602,SOURCE!C:Q,12,0))&gt;=0,REPT(" ",SOURCE!$X$2-LEN(VLOOKUP(A1602,SOURCE!C:Q,12,0))),"")&amp;
TEXT(A1602,"???0")&amp;IF(VLOOKUP(A1602,SOURCE!C:Q,13,0)="","","   "&amp;VLOOKUP(A1602,SOURCE!C:Q,13,0)
)))</f>
        <v>#define ITM_SIM_EQ                    1592</v>
      </c>
    </row>
    <row r="1603" spans="1:4">
      <c r="A1603">
        <v>1593</v>
      </c>
      <c r="B1603" t="str">
        <f>VLOOKUP(A1603,SOURCE!C:Q,12,0)</f>
        <v>ITM_SKIP</v>
      </c>
      <c r="D1603" s="14" t="str">
        <f>IF(A1603&lt;0,VLOOKUP(A1603,lookups!A$1:B$25,2,0),
IF(OR(ISBLANK(A1603),ISNA(B1603)),
"",
"#define "&amp;
VLOOKUP(A1603,SOURCE!C:Q,12,0)&amp;IF(SOURCE!$X$2-LEN(VLOOKUP(A1603,SOURCE!C:Q,12,0))&gt;=0,REPT(" ",SOURCE!$X$2-LEN(VLOOKUP(A1603,SOURCE!C:Q,12,0))),"")&amp;
TEXT(A1603,"???0")&amp;IF(VLOOKUP(A1603,SOURCE!C:Q,13,0)="","","   "&amp;VLOOKUP(A1603,SOURCE!C:Q,13,0)
)))</f>
        <v>#define ITM_SKIP                      1593</v>
      </c>
    </row>
    <row r="1604" spans="1:4">
      <c r="A1604">
        <v>1594</v>
      </c>
      <c r="B1604" t="str">
        <f>VLOOKUP(A1604,SOURCE!C:Q,12,0)</f>
        <v>ITM_SLVQ</v>
      </c>
      <c r="D1604" s="14" t="str">
        <f>IF(A1604&lt;0,VLOOKUP(A1604,lookups!A$1:B$25,2,0),
IF(OR(ISBLANK(A1604),ISNA(B1604)),
"",
"#define "&amp;
VLOOKUP(A1604,SOURCE!C:Q,12,0)&amp;IF(SOURCE!$X$2-LEN(VLOOKUP(A1604,SOURCE!C:Q,12,0))&gt;=0,REPT(" ",SOURCE!$X$2-LEN(VLOOKUP(A1604,SOURCE!C:Q,12,0))),"")&amp;
TEXT(A1604,"???0")&amp;IF(VLOOKUP(A1604,SOURCE!C:Q,13,0)="","","   "&amp;VLOOKUP(A1604,SOURCE!C:Q,13,0)
)))</f>
        <v>#define ITM_SLVQ                      1594</v>
      </c>
    </row>
    <row r="1605" spans="1:4">
      <c r="A1605">
        <v>1595</v>
      </c>
      <c r="B1605" t="str">
        <f>VLOOKUP(A1605,SOURCE!C:Q,12,0)</f>
        <v>ITM_SM</v>
      </c>
      <c r="D1605" s="14" t="str">
        <f>IF(A1605&lt;0,VLOOKUP(A1605,lookups!A$1:B$25,2,0),
IF(OR(ISBLANK(A1605),ISNA(B1605)),
"",
"#define "&amp;
VLOOKUP(A1605,SOURCE!C:Q,12,0)&amp;IF(SOURCE!$X$2-LEN(VLOOKUP(A1605,SOURCE!C:Q,12,0))&gt;=0,REPT(" ",SOURCE!$X$2-LEN(VLOOKUP(A1605,SOURCE!C:Q,12,0))),"")&amp;
TEXT(A1605,"???0")&amp;IF(VLOOKUP(A1605,SOURCE!C:Q,13,0)="","","   "&amp;VLOOKUP(A1605,SOURCE!C:Q,13,0)
)))</f>
        <v>#define ITM_SM                        1595</v>
      </c>
    </row>
    <row r="1606" spans="1:4">
      <c r="A1606">
        <v>1596</v>
      </c>
      <c r="B1606" t="str">
        <f>VLOOKUP(A1606,SOURCE!C:Q,12,0)</f>
        <v>ITM_SMODE</v>
      </c>
      <c r="D1606" s="14" t="str">
        <f>IF(A1606&lt;0,VLOOKUP(A1606,lookups!A$1:B$25,2,0),
IF(OR(ISBLANK(A1606),ISNA(B1606)),
"",
"#define "&amp;
VLOOKUP(A1606,SOURCE!C:Q,12,0)&amp;IF(SOURCE!$X$2-LEN(VLOOKUP(A1606,SOURCE!C:Q,12,0))&gt;=0,REPT(" ",SOURCE!$X$2-LEN(VLOOKUP(A1606,SOURCE!C:Q,12,0))),"")&amp;
TEXT(A1606,"???0")&amp;IF(VLOOKUP(A1606,SOURCE!C:Q,13,0)="","","   "&amp;VLOOKUP(A1606,SOURCE!C:Q,13,0)
)))</f>
        <v>#define ITM_SMODE                     1596</v>
      </c>
    </row>
    <row r="1607" spans="1:4">
      <c r="A1607">
        <v>1597</v>
      </c>
      <c r="B1607" t="str">
        <f>VLOOKUP(A1607,SOURCE!C:Q,12,0)</f>
        <v>ITM_SMW</v>
      </c>
      <c r="D1607" s="14" t="str">
        <f>IF(A1607&lt;0,VLOOKUP(A1607,lookups!A$1:B$25,2,0),
IF(OR(ISBLANK(A1607),ISNA(B1607)),
"",
"#define "&amp;
VLOOKUP(A1607,SOURCE!C:Q,12,0)&amp;IF(SOURCE!$X$2-LEN(VLOOKUP(A1607,SOURCE!C:Q,12,0))&gt;=0,REPT(" ",SOURCE!$X$2-LEN(VLOOKUP(A1607,SOURCE!C:Q,12,0))),"")&amp;
TEXT(A1607,"???0")&amp;IF(VLOOKUP(A1607,SOURCE!C:Q,13,0)="","","   "&amp;VLOOKUP(A1607,SOURCE!C:Q,13,0)
)))</f>
        <v>#define ITM_SMW                       1597</v>
      </c>
    </row>
    <row r="1608" spans="1:4">
      <c r="A1608">
        <v>1598</v>
      </c>
      <c r="B1608" t="str">
        <f>VLOOKUP(A1608,SOURCE!C:Q,12,0)</f>
        <v>ITM_SOLVE</v>
      </c>
      <c r="D1608" s="14" t="str">
        <f>IF(A1608&lt;0,VLOOKUP(A1608,lookups!A$1:B$25,2,0),
IF(OR(ISBLANK(A1608),ISNA(B1608)),
"",
"#define "&amp;
VLOOKUP(A1608,SOURCE!C:Q,12,0)&amp;IF(SOURCE!$X$2-LEN(VLOOKUP(A1608,SOURCE!C:Q,12,0))&gt;=0,REPT(" ",SOURCE!$X$2-LEN(VLOOKUP(A1608,SOURCE!C:Q,12,0))),"")&amp;
TEXT(A1608,"???0")&amp;IF(VLOOKUP(A1608,SOURCE!C:Q,13,0)="","","   "&amp;VLOOKUP(A1608,SOURCE!C:Q,13,0)
)))</f>
        <v>#define ITM_SOLVE                     1598</v>
      </c>
    </row>
    <row r="1609" spans="1:4">
      <c r="A1609">
        <v>1599</v>
      </c>
      <c r="B1609" t="str">
        <f>VLOOKUP(A1609,SOURCE!C:Q,12,0)</f>
        <v>ITM_SSIZE</v>
      </c>
      <c r="D1609" s="14" t="str">
        <f>IF(A1609&lt;0,VLOOKUP(A1609,lookups!A$1:B$25,2,0),
IF(OR(ISBLANK(A1609),ISNA(B1609)),
"",
"#define "&amp;
VLOOKUP(A1609,SOURCE!C:Q,12,0)&amp;IF(SOURCE!$X$2-LEN(VLOOKUP(A1609,SOURCE!C:Q,12,0))&gt;=0,REPT(" ",SOURCE!$X$2-LEN(VLOOKUP(A1609,SOURCE!C:Q,12,0))),"")&amp;
TEXT(A1609,"???0")&amp;IF(VLOOKUP(A1609,SOURCE!C:Q,13,0)="","","   "&amp;VLOOKUP(A1609,SOURCE!C:Q,13,0)
)))</f>
        <v>#define ITM_SSIZE                     1599</v>
      </c>
    </row>
    <row r="1610" spans="1:4">
      <c r="A1610">
        <v>1600</v>
      </c>
      <c r="B1610" t="str">
        <f>VLOOKUP(A1610,SOURCE!C:Q,12,0)</f>
        <v>ITM_STATUS</v>
      </c>
      <c r="D1610" s="14" t="str">
        <f>IF(A1610&lt;0,VLOOKUP(A1610,lookups!A$1:B$25,2,0),
IF(OR(ISBLANK(A1610),ISNA(B1610)),
"",
"#define "&amp;
VLOOKUP(A1610,SOURCE!C:Q,12,0)&amp;IF(SOURCE!$X$2-LEN(VLOOKUP(A1610,SOURCE!C:Q,12,0))&gt;=0,REPT(" ",SOURCE!$X$2-LEN(VLOOKUP(A1610,SOURCE!C:Q,12,0))),"")&amp;
TEXT(A1610,"???0")&amp;IF(VLOOKUP(A1610,SOURCE!C:Q,13,0)="","","   "&amp;VLOOKUP(A1610,SOURCE!C:Q,13,0)
)))</f>
        <v>#define ITM_STATUS                    1600</v>
      </c>
    </row>
    <row r="1611" spans="1:4">
      <c r="A1611">
        <v>1601</v>
      </c>
      <c r="B1611" t="str">
        <f>VLOOKUP(A1611,SOURCE!C:Q,12,0)</f>
        <v>ITM_STOCFG</v>
      </c>
      <c r="D1611" s="14" t="str">
        <f>IF(A1611&lt;0,VLOOKUP(A1611,lookups!A$1:B$25,2,0),
IF(OR(ISBLANK(A1611),ISNA(B1611)),
"",
"#define "&amp;
VLOOKUP(A1611,SOURCE!C:Q,12,0)&amp;IF(SOURCE!$X$2-LEN(VLOOKUP(A1611,SOURCE!C:Q,12,0))&gt;=0,REPT(" ",SOURCE!$X$2-LEN(VLOOKUP(A1611,SOURCE!C:Q,12,0))),"")&amp;
TEXT(A1611,"???0")&amp;IF(VLOOKUP(A1611,SOURCE!C:Q,13,0)="","","   "&amp;VLOOKUP(A1611,SOURCE!C:Q,13,0)
)))</f>
        <v>#define ITM_STOCFG                    1601</v>
      </c>
    </row>
    <row r="1612" spans="1:4">
      <c r="A1612">
        <v>1602</v>
      </c>
      <c r="B1612" t="str">
        <f>VLOOKUP(A1612,SOURCE!C:Q,12,0)</f>
        <v>ITM_STOEL</v>
      </c>
      <c r="D1612" s="14" t="str">
        <f>IF(A1612&lt;0,VLOOKUP(A1612,lookups!A$1:B$25,2,0),
IF(OR(ISBLANK(A1612),ISNA(B1612)),
"",
"#define "&amp;
VLOOKUP(A1612,SOURCE!C:Q,12,0)&amp;IF(SOURCE!$X$2-LEN(VLOOKUP(A1612,SOURCE!C:Q,12,0))&gt;=0,REPT(" ",SOURCE!$X$2-LEN(VLOOKUP(A1612,SOURCE!C:Q,12,0))),"")&amp;
TEXT(A1612,"???0")&amp;IF(VLOOKUP(A1612,SOURCE!C:Q,13,0)="","","   "&amp;VLOOKUP(A1612,SOURCE!C:Q,13,0)
)))</f>
        <v>#define ITM_STOEL                     1602</v>
      </c>
    </row>
    <row r="1613" spans="1:4">
      <c r="A1613">
        <v>1603</v>
      </c>
      <c r="B1613" t="str">
        <f>VLOOKUP(A1613,SOURCE!C:Q,12,0)</f>
        <v>ITM_STOIJ</v>
      </c>
      <c r="D1613" s="14" t="str">
        <f>IF(A1613&lt;0,VLOOKUP(A1613,lookups!A$1:B$25,2,0),
IF(OR(ISBLANK(A1613),ISNA(B1613)),
"",
"#define "&amp;
VLOOKUP(A1613,SOURCE!C:Q,12,0)&amp;IF(SOURCE!$X$2-LEN(VLOOKUP(A1613,SOURCE!C:Q,12,0))&gt;=0,REPT(" ",SOURCE!$X$2-LEN(VLOOKUP(A1613,SOURCE!C:Q,12,0))),"")&amp;
TEXT(A1613,"???0")&amp;IF(VLOOKUP(A1613,SOURCE!C:Q,13,0)="","","   "&amp;VLOOKUP(A1613,SOURCE!C:Q,13,0)
)))</f>
        <v>#define ITM_STOIJ                     1603</v>
      </c>
    </row>
    <row r="1614" spans="1:4">
      <c r="A1614">
        <v>1604</v>
      </c>
      <c r="B1614" t="str">
        <f>VLOOKUP(A1614,SOURCE!C:Q,12,0)</f>
        <v>ITM_STOP</v>
      </c>
      <c r="D1614" s="14" t="str">
        <f>IF(A1614&lt;0,VLOOKUP(A1614,lookups!A$1:B$25,2,0),
IF(OR(ISBLANK(A1614),ISNA(B1614)),
"",
"#define "&amp;
VLOOKUP(A1614,SOURCE!C:Q,12,0)&amp;IF(SOURCE!$X$2-LEN(VLOOKUP(A1614,SOURCE!C:Q,12,0))&gt;=0,REPT(" ",SOURCE!$X$2-LEN(VLOOKUP(A1614,SOURCE!C:Q,12,0))),"")&amp;
TEXT(A1614,"???0")&amp;IF(VLOOKUP(A1614,SOURCE!C:Q,13,0)="","","   "&amp;VLOOKUP(A1614,SOURCE!C:Q,13,0)
)))</f>
        <v>#define ITM_STOP                      1604</v>
      </c>
    </row>
    <row r="1615" spans="1:4">
      <c r="A1615">
        <v>1605</v>
      </c>
      <c r="B1615" t="str">
        <f>VLOOKUP(A1615,SOURCE!C:Q,12,0)</f>
        <v>ITM_STOS</v>
      </c>
      <c r="D1615" s="14" t="str">
        <f>IF(A1615&lt;0,VLOOKUP(A1615,lookups!A$1:B$25,2,0),
IF(OR(ISBLANK(A1615),ISNA(B1615)),
"",
"#define "&amp;
VLOOKUP(A1615,SOURCE!C:Q,12,0)&amp;IF(SOURCE!$X$2-LEN(VLOOKUP(A1615,SOURCE!C:Q,12,0))&gt;=0,REPT(" ",SOURCE!$X$2-LEN(VLOOKUP(A1615,SOURCE!C:Q,12,0))),"")&amp;
TEXT(A1615,"???0")&amp;IF(VLOOKUP(A1615,SOURCE!C:Q,13,0)="","","   "&amp;VLOOKUP(A1615,SOURCE!C:Q,13,0)
)))</f>
        <v>#define ITM_STOS                      1605</v>
      </c>
    </row>
    <row r="1616" spans="1:4">
      <c r="A1616">
        <v>1606</v>
      </c>
      <c r="B1616" t="str">
        <f>VLOOKUP(A1616,SOURCE!C:Q,12,0)</f>
        <v>ITM_SUM</v>
      </c>
      <c r="D1616" s="14" t="str">
        <f>IF(A1616&lt;0,VLOOKUP(A1616,lookups!A$1:B$25,2,0),
IF(OR(ISBLANK(A1616),ISNA(B1616)),
"",
"#define "&amp;
VLOOKUP(A1616,SOURCE!C:Q,12,0)&amp;IF(SOURCE!$X$2-LEN(VLOOKUP(A1616,SOURCE!C:Q,12,0))&gt;=0,REPT(" ",SOURCE!$X$2-LEN(VLOOKUP(A1616,SOURCE!C:Q,12,0))),"")&amp;
TEXT(A1616,"???0")&amp;IF(VLOOKUP(A1616,SOURCE!C:Q,13,0)="","","   "&amp;VLOOKUP(A1616,SOURCE!C:Q,13,0)
)))</f>
        <v>#define ITM_SUM                       1606</v>
      </c>
    </row>
    <row r="1617" spans="1:4">
      <c r="A1617">
        <v>1607</v>
      </c>
      <c r="B1617" t="str">
        <f>VLOOKUP(A1617,SOURCE!C:Q,12,0)</f>
        <v>ITM_SW</v>
      </c>
      <c r="D1617" s="14" t="str">
        <f>IF(A1617&lt;0,VLOOKUP(A1617,lookups!A$1:B$25,2,0),
IF(OR(ISBLANK(A1617),ISNA(B1617)),
"",
"#define "&amp;
VLOOKUP(A1617,SOURCE!C:Q,12,0)&amp;IF(SOURCE!$X$2-LEN(VLOOKUP(A1617,SOURCE!C:Q,12,0))&gt;=0,REPT(" ",SOURCE!$X$2-LEN(VLOOKUP(A1617,SOURCE!C:Q,12,0))),"")&amp;
TEXT(A1617,"???0")&amp;IF(VLOOKUP(A1617,SOURCE!C:Q,13,0)="","","   "&amp;VLOOKUP(A1617,SOURCE!C:Q,13,0)
)))</f>
        <v>#define ITM_SW                        1607</v>
      </c>
    </row>
    <row r="1618" spans="1:4">
      <c r="A1618">
        <v>1608</v>
      </c>
      <c r="B1618" t="str">
        <f>VLOOKUP(A1618,SOURCE!C:Q,12,0)</f>
        <v>ITM_SXY</v>
      </c>
      <c r="D1618" s="14" t="str">
        <f>IF(A1618&lt;0,VLOOKUP(A1618,lookups!A$1:B$25,2,0),
IF(OR(ISBLANK(A1618),ISNA(B1618)),
"",
"#define "&amp;
VLOOKUP(A1618,SOURCE!C:Q,12,0)&amp;IF(SOURCE!$X$2-LEN(VLOOKUP(A1618,SOURCE!C:Q,12,0))&gt;=0,REPT(" ",SOURCE!$X$2-LEN(VLOOKUP(A1618,SOURCE!C:Q,12,0))),"")&amp;
TEXT(A1618,"???0")&amp;IF(VLOOKUP(A1618,SOURCE!C:Q,13,0)="","","   "&amp;VLOOKUP(A1618,SOURCE!C:Q,13,0)
)))</f>
        <v>#define ITM_SXY                       1608</v>
      </c>
    </row>
    <row r="1619" spans="1:4">
      <c r="A1619">
        <v>1609</v>
      </c>
      <c r="B1619" t="str">
        <f>VLOOKUP(A1619,SOURCE!C:Q,12,0)</f>
        <v>ITM_TDISP</v>
      </c>
      <c r="D1619" s="14" t="str">
        <f>IF(A1619&lt;0,VLOOKUP(A1619,lookups!A$1:B$25,2,0),
IF(OR(ISBLANK(A1619),ISNA(B1619)),
"",
"#define "&amp;
VLOOKUP(A1619,SOURCE!C:Q,12,0)&amp;IF(SOURCE!$X$2-LEN(VLOOKUP(A1619,SOURCE!C:Q,12,0))&gt;=0,REPT(" ",SOURCE!$X$2-LEN(VLOOKUP(A1619,SOURCE!C:Q,12,0))),"")&amp;
TEXT(A1619,"???0")&amp;IF(VLOOKUP(A1619,SOURCE!C:Q,13,0)="","","   "&amp;VLOOKUP(A1619,SOURCE!C:Q,13,0)
)))</f>
        <v>#define ITM_TDISP                     1609</v>
      </c>
    </row>
    <row r="1620" spans="1:4">
      <c r="A1620">
        <v>1610</v>
      </c>
      <c r="B1620" t="str">
        <f>VLOOKUP(A1620,SOURCE!C:Q,12,0)</f>
        <v>ITM_TICKS</v>
      </c>
      <c r="D1620" s="14" t="str">
        <f>IF(A1620&lt;0,VLOOKUP(A1620,lookups!A$1:B$25,2,0),
IF(OR(ISBLANK(A1620),ISNA(B1620)),
"",
"#define "&amp;
VLOOKUP(A1620,SOURCE!C:Q,12,0)&amp;IF(SOURCE!$X$2-LEN(VLOOKUP(A1620,SOURCE!C:Q,12,0))&gt;=0,REPT(" ",SOURCE!$X$2-LEN(VLOOKUP(A1620,SOURCE!C:Q,12,0))),"")&amp;
TEXT(A1620,"???0")&amp;IF(VLOOKUP(A1620,SOURCE!C:Q,13,0)="","","   "&amp;VLOOKUP(A1620,SOURCE!C:Q,13,0)
)))</f>
        <v>#define ITM_TICKS                     1610</v>
      </c>
    </row>
    <row r="1621" spans="1:4">
      <c r="A1621">
        <v>1611</v>
      </c>
      <c r="B1621" t="str">
        <f>VLOOKUP(A1621,SOURCE!C:Q,12,0)</f>
        <v>ITM_TIME</v>
      </c>
      <c r="D1621" s="14" t="str">
        <f>IF(A1621&lt;0,VLOOKUP(A1621,lookups!A$1:B$25,2,0),
IF(OR(ISBLANK(A1621),ISNA(B1621)),
"",
"#define "&amp;
VLOOKUP(A1621,SOURCE!C:Q,12,0)&amp;IF(SOURCE!$X$2-LEN(VLOOKUP(A1621,SOURCE!C:Q,12,0))&gt;=0,REPT(" ",SOURCE!$X$2-LEN(VLOOKUP(A1621,SOURCE!C:Q,12,0))),"")&amp;
TEXT(A1621,"???0")&amp;IF(VLOOKUP(A1621,SOURCE!C:Q,13,0)="","","   "&amp;VLOOKUP(A1621,SOURCE!C:Q,13,0)
)))</f>
        <v>#define ITM_TIME                      1611</v>
      </c>
    </row>
    <row r="1622" spans="1:4">
      <c r="A1622">
        <v>1612</v>
      </c>
      <c r="B1622" t="str">
        <f>VLOOKUP(A1622,SOURCE!C:Q,12,0)</f>
        <v>ITM_TIMER</v>
      </c>
      <c r="D1622" s="14" t="str">
        <f>IF(A1622&lt;0,VLOOKUP(A1622,lookups!A$1:B$25,2,0),
IF(OR(ISBLANK(A1622),ISNA(B1622)),
"",
"#define "&amp;
VLOOKUP(A1622,SOURCE!C:Q,12,0)&amp;IF(SOURCE!$X$2-LEN(VLOOKUP(A1622,SOURCE!C:Q,12,0))&gt;=0,REPT(" ",SOURCE!$X$2-LEN(VLOOKUP(A1622,SOURCE!C:Q,12,0))),"")&amp;
TEXT(A1622,"???0")&amp;IF(VLOOKUP(A1622,SOURCE!C:Q,13,0)="","","   "&amp;VLOOKUP(A1622,SOURCE!C:Q,13,0)
)))</f>
        <v>#define ITM_TIMER                     1612</v>
      </c>
    </row>
    <row r="1623" spans="1:4">
      <c r="A1623">
        <v>1613</v>
      </c>
      <c r="B1623" t="str">
        <f>VLOOKUP(A1623,SOURCE!C:Q,12,0)</f>
        <v>ITM_TN</v>
      </c>
      <c r="D1623" s="14" t="str">
        <f>IF(A1623&lt;0,VLOOKUP(A1623,lookups!A$1:B$25,2,0),
IF(OR(ISBLANK(A1623),ISNA(B1623)),
"",
"#define "&amp;
VLOOKUP(A1623,SOURCE!C:Q,12,0)&amp;IF(SOURCE!$X$2-LEN(VLOOKUP(A1623,SOURCE!C:Q,12,0))&gt;=0,REPT(" ",SOURCE!$X$2-LEN(VLOOKUP(A1623,SOURCE!C:Q,12,0))),"")&amp;
TEXT(A1623,"???0")&amp;IF(VLOOKUP(A1623,SOURCE!C:Q,13,0)="","","   "&amp;VLOOKUP(A1623,SOURCE!C:Q,13,0)
)))</f>
        <v>#define ITM_TN                        1613</v>
      </c>
    </row>
    <row r="1624" spans="1:4">
      <c r="A1624">
        <v>1614</v>
      </c>
      <c r="B1624" t="str">
        <f>VLOOKUP(A1624,SOURCE!C:Q,12,0)</f>
        <v>ITM_TONE</v>
      </c>
      <c r="D1624" s="14" t="str">
        <f>IF(A1624&lt;0,VLOOKUP(A1624,lookups!A$1:B$25,2,0),
IF(OR(ISBLANK(A1624),ISNA(B1624)),
"",
"#define "&amp;
VLOOKUP(A1624,SOURCE!C:Q,12,0)&amp;IF(SOURCE!$X$2-LEN(VLOOKUP(A1624,SOURCE!C:Q,12,0))&gt;=0,REPT(" ",SOURCE!$X$2-LEN(VLOOKUP(A1624,SOURCE!C:Q,12,0))),"")&amp;
TEXT(A1624,"???0")&amp;IF(VLOOKUP(A1624,SOURCE!C:Q,13,0)="","","   "&amp;VLOOKUP(A1624,SOURCE!C:Q,13,0)
)))</f>
        <v>#define ITM_TONE                      1614</v>
      </c>
    </row>
    <row r="1625" spans="1:4">
      <c r="A1625">
        <v>1615</v>
      </c>
      <c r="B1625" t="str">
        <f>VLOOKUP(A1625,SOURCE!C:Q,12,0)</f>
        <v>ITM_Tex</v>
      </c>
      <c r="D1625" s="14" t="str">
        <f>IF(A1625&lt;0,VLOOKUP(A1625,lookups!A$1:B$25,2,0),
IF(OR(ISBLANK(A1625),ISNA(B1625)),
"",
"#define "&amp;
VLOOKUP(A1625,SOURCE!C:Q,12,0)&amp;IF(SOURCE!$X$2-LEN(VLOOKUP(A1625,SOURCE!C:Q,12,0))&gt;=0,REPT(" ",SOURCE!$X$2-LEN(VLOOKUP(A1625,SOURCE!C:Q,12,0))),"")&amp;
TEXT(A1625,"???0")&amp;IF(VLOOKUP(A1625,SOURCE!C:Q,13,0)="","","   "&amp;VLOOKUP(A1625,SOURCE!C:Q,13,0)
)))</f>
        <v>#define ITM_Tex                       1615</v>
      </c>
    </row>
    <row r="1626" spans="1:4">
      <c r="A1626">
        <v>1616</v>
      </c>
      <c r="B1626" t="str">
        <f>VLOOKUP(A1626,SOURCE!C:Q,12,0)</f>
        <v>ITM_ULP</v>
      </c>
      <c r="D1626" s="14" t="str">
        <f>IF(A1626&lt;0,VLOOKUP(A1626,lookups!A$1:B$25,2,0),
IF(OR(ISBLANK(A1626),ISNA(B1626)),
"",
"#define "&amp;
VLOOKUP(A1626,SOURCE!C:Q,12,0)&amp;IF(SOURCE!$X$2-LEN(VLOOKUP(A1626,SOURCE!C:Q,12,0))&gt;=0,REPT(" ",SOURCE!$X$2-LEN(VLOOKUP(A1626,SOURCE!C:Q,12,0))),"")&amp;
TEXT(A1626,"???0")&amp;IF(VLOOKUP(A1626,SOURCE!C:Q,13,0)="","","   "&amp;VLOOKUP(A1626,SOURCE!C:Q,13,0)
)))</f>
        <v>#define ITM_ULP                       1616</v>
      </c>
    </row>
    <row r="1627" spans="1:4">
      <c r="A1627">
        <v>1617</v>
      </c>
      <c r="B1627" t="str">
        <f>VLOOKUP(A1627,SOURCE!C:Q,12,0)</f>
        <v>ITM_UN</v>
      </c>
      <c r="D1627" s="14" t="str">
        <f>IF(A1627&lt;0,VLOOKUP(A1627,lookups!A$1:B$25,2,0),
IF(OR(ISBLANK(A1627),ISNA(B1627)),
"",
"#define "&amp;
VLOOKUP(A1627,SOURCE!C:Q,12,0)&amp;IF(SOURCE!$X$2-LEN(VLOOKUP(A1627,SOURCE!C:Q,12,0))&gt;=0,REPT(" ",SOURCE!$X$2-LEN(VLOOKUP(A1627,SOURCE!C:Q,12,0))),"")&amp;
TEXT(A1627,"???0")&amp;IF(VLOOKUP(A1627,SOURCE!C:Q,13,0)="","","   "&amp;VLOOKUP(A1627,SOURCE!C:Q,13,0)
)))</f>
        <v>#define ITM_UN                        1617</v>
      </c>
    </row>
    <row r="1628" spans="1:4">
      <c r="A1628">
        <v>1618</v>
      </c>
      <c r="B1628" t="str">
        <f>VLOOKUP(A1628,SOURCE!C:Q,12,0)</f>
        <v>ITM_UNITV</v>
      </c>
      <c r="D1628" s="14" t="str">
        <f>IF(A1628&lt;0,VLOOKUP(A1628,lookups!A$1:B$25,2,0),
IF(OR(ISBLANK(A1628),ISNA(B1628)),
"",
"#define "&amp;
VLOOKUP(A1628,SOURCE!C:Q,12,0)&amp;IF(SOURCE!$X$2-LEN(VLOOKUP(A1628,SOURCE!C:Q,12,0))&gt;=0,REPT(" ",SOURCE!$X$2-LEN(VLOOKUP(A1628,SOURCE!C:Q,12,0))),"")&amp;
TEXT(A1628,"???0")&amp;IF(VLOOKUP(A1628,SOURCE!C:Q,13,0)="","","   "&amp;VLOOKUP(A1628,SOURCE!C:Q,13,0)
)))</f>
        <v>#define ITM_UNITV                     1618</v>
      </c>
    </row>
    <row r="1629" spans="1:4">
      <c r="A1629">
        <v>1619</v>
      </c>
      <c r="B1629" t="str">
        <f>VLOOKUP(A1629,SOURCE!C:Q,12,0)</f>
        <v>ITM_UNSIGN</v>
      </c>
      <c r="D1629" s="14" t="str">
        <f>IF(A1629&lt;0,VLOOKUP(A1629,lookups!A$1:B$25,2,0),
IF(OR(ISBLANK(A1629),ISNA(B1629)),
"",
"#define "&amp;
VLOOKUP(A1629,SOURCE!C:Q,12,0)&amp;IF(SOURCE!$X$2-LEN(VLOOKUP(A1629,SOURCE!C:Q,12,0))&gt;=0,REPT(" ",SOURCE!$X$2-LEN(VLOOKUP(A1629,SOURCE!C:Q,12,0))),"")&amp;
TEXT(A1629,"???0")&amp;IF(VLOOKUP(A1629,SOURCE!C:Q,13,0)="","","   "&amp;VLOOKUP(A1629,SOURCE!C:Q,13,0)
)))</f>
        <v>#define ITM_UNSIGN                    1619</v>
      </c>
    </row>
    <row r="1630" spans="1:4">
      <c r="A1630">
        <v>1620</v>
      </c>
      <c r="B1630" t="str">
        <f>VLOOKUP(A1630,SOURCE!C:Q,12,0)</f>
        <v>ITM_VARMNU</v>
      </c>
      <c r="D1630" s="14" t="str">
        <f>IF(A1630&lt;0,VLOOKUP(A1630,lookups!A$1:B$25,2,0),
IF(OR(ISBLANK(A1630),ISNA(B1630)),
"",
"#define "&amp;
VLOOKUP(A1630,SOURCE!C:Q,12,0)&amp;IF(SOURCE!$X$2-LEN(VLOOKUP(A1630,SOURCE!C:Q,12,0))&gt;=0,REPT(" ",SOURCE!$X$2-LEN(VLOOKUP(A1630,SOURCE!C:Q,12,0))),"")&amp;
TEXT(A1630,"???0")&amp;IF(VLOOKUP(A1630,SOURCE!C:Q,13,0)="","","   "&amp;VLOOKUP(A1630,SOURCE!C:Q,13,0)
)))</f>
        <v>#define ITM_VARMNU                    1620</v>
      </c>
    </row>
    <row r="1631" spans="1:4">
      <c r="A1631">
        <v>1621</v>
      </c>
      <c r="B1631" t="str">
        <f>VLOOKUP(A1631,SOURCE!C:Q,12,0)</f>
        <v>ITM_VERS</v>
      </c>
      <c r="D1631" s="14" t="str">
        <f>IF(A1631&lt;0,VLOOKUP(A1631,lookups!A$1:B$25,2,0),
IF(OR(ISBLANK(A1631),ISNA(B1631)),
"",
"#define "&amp;
VLOOKUP(A1631,SOURCE!C:Q,12,0)&amp;IF(SOURCE!$X$2-LEN(VLOOKUP(A1631,SOURCE!C:Q,12,0))&gt;=0,REPT(" ",SOURCE!$X$2-LEN(VLOOKUP(A1631,SOURCE!C:Q,12,0))),"")&amp;
TEXT(A1631,"???0")&amp;IF(VLOOKUP(A1631,SOURCE!C:Q,13,0)="","","   "&amp;VLOOKUP(A1631,SOURCE!C:Q,13,0)
)))</f>
        <v>#define ITM_VERS                      1621</v>
      </c>
    </row>
    <row r="1632" spans="1:4">
      <c r="A1632">
        <v>1622</v>
      </c>
      <c r="B1632" t="str">
        <f>VLOOKUP(A1632,SOURCE!C:Q,12,0)</f>
        <v>ITM_VIEW</v>
      </c>
      <c r="D1632" s="14" t="str">
        <f>IF(A1632&lt;0,VLOOKUP(A1632,lookups!A$1:B$25,2,0),
IF(OR(ISBLANK(A1632),ISNA(B1632)),
"",
"#define "&amp;
VLOOKUP(A1632,SOURCE!C:Q,12,0)&amp;IF(SOURCE!$X$2-LEN(VLOOKUP(A1632,SOURCE!C:Q,12,0))&gt;=0,REPT(" ",SOURCE!$X$2-LEN(VLOOKUP(A1632,SOURCE!C:Q,12,0))),"")&amp;
TEXT(A1632,"???0")&amp;IF(VLOOKUP(A1632,SOURCE!C:Q,13,0)="","","   "&amp;VLOOKUP(A1632,SOURCE!C:Q,13,0)
)))</f>
        <v>#define ITM_VIEW                      1622</v>
      </c>
    </row>
    <row r="1633" spans="1:4">
      <c r="A1633">
        <v>1623</v>
      </c>
      <c r="B1633" t="str">
        <f>VLOOKUP(A1633,SOURCE!C:Q,12,0)</f>
        <v>ITM_WDAY</v>
      </c>
      <c r="D1633" s="14" t="str">
        <f>IF(A1633&lt;0,VLOOKUP(A1633,lookups!A$1:B$25,2,0),
IF(OR(ISBLANK(A1633),ISNA(B1633)),
"",
"#define "&amp;
VLOOKUP(A1633,SOURCE!C:Q,12,0)&amp;IF(SOURCE!$X$2-LEN(VLOOKUP(A1633,SOURCE!C:Q,12,0))&gt;=0,REPT(" ",SOURCE!$X$2-LEN(VLOOKUP(A1633,SOURCE!C:Q,12,0))),"")&amp;
TEXT(A1633,"???0")&amp;IF(VLOOKUP(A1633,SOURCE!C:Q,13,0)="","","   "&amp;VLOOKUP(A1633,SOURCE!C:Q,13,0)
)))</f>
        <v>#define ITM_WDAY                      1623</v>
      </c>
    </row>
    <row r="1634" spans="1:4">
      <c r="A1634">
        <v>1624</v>
      </c>
      <c r="B1634" t="str">
        <f>VLOOKUP(A1634,SOURCE!C:Q,12,0)</f>
        <v>ITM_WHO</v>
      </c>
      <c r="D1634" s="14" t="str">
        <f>IF(A1634&lt;0,VLOOKUP(A1634,lookups!A$1:B$25,2,0),
IF(OR(ISBLANK(A1634),ISNA(B1634)),
"",
"#define "&amp;
VLOOKUP(A1634,SOURCE!C:Q,12,0)&amp;IF(SOURCE!$X$2-LEN(VLOOKUP(A1634,SOURCE!C:Q,12,0))&gt;=0,REPT(" ",SOURCE!$X$2-LEN(VLOOKUP(A1634,SOURCE!C:Q,12,0))),"")&amp;
TEXT(A1634,"???0")&amp;IF(VLOOKUP(A1634,SOURCE!C:Q,13,0)="","","   "&amp;VLOOKUP(A1634,SOURCE!C:Q,13,0)
)))</f>
        <v>#define ITM_WHO                       1624</v>
      </c>
    </row>
    <row r="1635" spans="1:4">
      <c r="A1635">
        <v>1625</v>
      </c>
      <c r="B1635" t="str">
        <f>VLOOKUP(A1635,SOURCE!C:Q,12,0)</f>
        <v>ITM_WM</v>
      </c>
      <c r="D1635" s="14" t="str">
        <f>IF(A1635&lt;0,VLOOKUP(A1635,lookups!A$1:B$25,2,0),
IF(OR(ISBLANK(A1635),ISNA(B1635)),
"",
"#define "&amp;
VLOOKUP(A1635,SOURCE!C:Q,12,0)&amp;IF(SOURCE!$X$2-LEN(VLOOKUP(A1635,SOURCE!C:Q,12,0))&gt;=0,REPT(" ",SOURCE!$X$2-LEN(VLOOKUP(A1635,SOURCE!C:Q,12,0))),"")&amp;
TEXT(A1635,"???0")&amp;IF(VLOOKUP(A1635,SOURCE!C:Q,13,0)="","","   "&amp;VLOOKUP(A1635,SOURCE!C:Q,13,0)
)))</f>
        <v>#define ITM_WM                        1625</v>
      </c>
    </row>
    <row r="1636" spans="1:4">
      <c r="A1636">
        <v>1626</v>
      </c>
      <c r="B1636" t="str">
        <f>VLOOKUP(A1636,SOURCE!C:Q,12,0)</f>
        <v>ITM_WP</v>
      </c>
      <c r="D1636" s="14" t="str">
        <f>IF(A1636&lt;0,VLOOKUP(A1636,lookups!A$1:B$25,2,0),
IF(OR(ISBLANK(A1636),ISNA(B1636)),
"",
"#define "&amp;
VLOOKUP(A1636,SOURCE!C:Q,12,0)&amp;IF(SOURCE!$X$2-LEN(VLOOKUP(A1636,SOURCE!C:Q,12,0))&gt;=0,REPT(" ",SOURCE!$X$2-LEN(VLOOKUP(A1636,SOURCE!C:Q,12,0))),"")&amp;
TEXT(A1636,"???0")&amp;IF(VLOOKUP(A1636,SOURCE!C:Q,13,0)="","","   "&amp;VLOOKUP(A1636,SOURCE!C:Q,13,0)
)))</f>
        <v>#define ITM_WP                        1626</v>
      </c>
    </row>
    <row r="1637" spans="1:4">
      <c r="A1637">
        <v>1627</v>
      </c>
      <c r="B1637" t="str">
        <f>VLOOKUP(A1637,SOURCE!C:Q,12,0)</f>
        <v>ITM_WM1</v>
      </c>
      <c r="D1637" s="14" t="str">
        <f>IF(A1637&lt;0,VLOOKUP(A1637,lookups!A$1:B$25,2,0),
IF(OR(ISBLANK(A1637),ISNA(B1637)),
"",
"#define "&amp;
VLOOKUP(A1637,SOURCE!C:Q,12,0)&amp;IF(SOURCE!$X$2-LEN(VLOOKUP(A1637,SOURCE!C:Q,12,0))&gt;=0,REPT(" ",SOURCE!$X$2-LEN(VLOOKUP(A1637,SOURCE!C:Q,12,0))),"")&amp;
TEXT(A1637,"???0")&amp;IF(VLOOKUP(A1637,SOURCE!C:Q,13,0)="","","   "&amp;VLOOKUP(A1637,SOURCE!C:Q,13,0)
)))</f>
        <v>#define ITM_WM1                       1627</v>
      </c>
    </row>
    <row r="1638" spans="1:4">
      <c r="A1638">
        <v>1628</v>
      </c>
      <c r="B1638" t="str">
        <f>VLOOKUP(A1638,SOURCE!C:Q,12,0)</f>
        <v>ITM_WSIZE</v>
      </c>
      <c r="D1638" s="14" t="str">
        <f>IF(A1638&lt;0,VLOOKUP(A1638,lookups!A$1:B$25,2,0),
IF(OR(ISBLANK(A1638),ISNA(B1638)),
"",
"#define "&amp;
VLOOKUP(A1638,SOURCE!C:Q,12,0)&amp;IF(SOURCE!$X$2-LEN(VLOOKUP(A1638,SOURCE!C:Q,12,0))&gt;=0,REPT(" ",SOURCE!$X$2-LEN(VLOOKUP(A1638,SOURCE!C:Q,12,0))),"")&amp;
TEXT(A1638,"???0")&amp;IF(VLOOKUP(A1638,SOURCE!C:Q,13,0)="","","   "&amp;VLOOKUP(A1638,SOURCE!C:Q,13,0)
)))</f>
        <v>#define ITM_WSIZE                     1628</v>
      </c>
    </row>
    <row r="1639" spans="1:4">
      <c r="A1639">
        <v>1629</v>
      </c>
      <c r="B1639" t="str">
        <f>VLOOKUP(A1639,SOURCE!C:Q,12,0)</f>
        <v>ITM_WSIZEQ</v>
      </c>
      <c r="D1639" s="14" t="str">
        <f>IF(A1639&lt;0,VLOOKUP(A1639,lookups!A$1:B$25,2,0),
IF(OR(ISBLANK(A1639),ISNA(B1639)),
"",
"#define "&amp;
VLOOKUP(A1639,SOURCE!C:Q,12,0)&amp;IF(SOURCE!$X$2-LEN(VLOOKUP(A1639,SOURCE!C:Q,12,0))&gt;=0,REPT(" ",SOURCE!$X$2-LEN(VLOOKUP(A1639,SOURCE!C:Q,12,0))),"")&amp;
TEXT(A1639,"???0")&amp;IF(VLOOKUP(A1639,SOURCE!C:Q,13,0)="","","   "&amp;VLOOKUP(A1639,SOURCE!C:Q,13,0)
)))</f>
        <v>#define ITM_WSIZEQ                    1629</v>
      </c>
    </row>
    <row r="1640" spans="1:4">
      <c r="A1640">
        <v>1630</v>
      </c>
      <c r="B1640" t="str">
        <f>VLOOKUP(A1640,SOURCE!C:Q,12,0)</f>
        <v>ITM_XBAR</v>
      </c>
      <c r="D1640" s="14" t="str">
        <f>IF(A1640&lt;0,VLOOKUP(A1640,lookups!A$1:B$25,2,0),
IF(OR(ISBLANK(A1640),ISNA(B1640)),
"",
"#define "&amp;
VLOOKUP(A1640,SOURCE!C:Q,12,0)&amp;IF(SOURCE!$X$2-LEN(VLOOKUP(A1640,SOURCE!C:Q,12,0))&gt;=0,REPT(" ",SOURCE!$X$2-LEN(VLOOKUP(A1640,SOURCE!C:Q,12,0))),"")&amp;
TEXT(A1640,"???0")&amp;IF(VLOOKUP(A1640,SOURCE!C:Q,13,0)="","","   "&amp;VLOOKUP(A1640,SOURCE!C:Q,13,0)
)))</f>
        <v>#define ITM_XBAR                      1630</v>
      </c>
    </row>
    <row r="1641" spans="1:4">
      <c r="A1641">
        <v>1631</v>
      </c>
      <c r="B1641" t="str">
        <f>VLOOKUP(A1641,SOURCE!C:Q,12,0)</f>
        <v>ITM_XG</v>
      </c>
      <c r="D1641" s="14" t="str">
        <f>IF(A1641&lt;0,VLOOKUP(A1641,lookups!A$1:B$25,2,0),
IF(OR(ISBLANK(A1641),ISNA(B1641)),
"",
"#define "&amp;
VLOOKUP(A1641,SOURCE!C:Q,12,0)&amp;IF(SOURCE!$X$2-LEN(VLOOKUP(A1641,SOURCE!C:Q,12,0))&gt;=0,REPT(" ",SOURCE!$X$2-LEN(VLOOKUP(A1641,SOURCE!C:Q,12,0))),"")&amp;
TEXT(A1641,"???0")&amp;IF(VLOOKUP(A1641,SOURCE!C:Q,13,0)="","","   "&amp;VLOOKUP(A1641,SOURCE!C:Q,13,0)
)))</f>
        <v>#define ITM_XG                        1631</v>
      </c>
    </row>
    <row r="1642" spans="1:4">
      <c r="A1642">
        <v>1632</v>
      </c>
      <c r="B1642" t="str">
        <f>VLOOKUP(A1642,SOURCE!C:Q,12,0)</f>
        <v>ITM_XW</v>
      </c>
      <c r="D1642" s="14" t="str">
        <f>IF(A1642&lt;0,VLOOKUP(A1642,lookups!A$1:B$25,2,0),
IF(OR(ISBLANK(A1642),ISNA(B1642)),
"",
"#define "&amp;
VLOOKUP(A1642,SOURCE!C:Q,12,0)&amp;IF(SOURCE!$X$2-LEN(VLOOKUP(A1642,SOURCE!C:Q,12,0))&gt;=0,REPT(" ",SOURCE!$X$2-LEN(VLOOKUP(A1642,SOURCE!C:Q,12,0))),"")&amp;
TEXT(A1642,"???0")&amp;IF(VLOOKUP(A1642,SOURCE!C:Q,13,0)="","","   "&amp;VLOOKUP(A1642,SOURCE!C:Q,13,0)
)))</f>
        <v>#define ITM_XW                        1632</v>
      </c>
    </row>
    <row r="1643" spans="1:4">
      <c r="A1643">
        <v>1633</v>
      </c>
      <c r="B1643" t="str">
        <f>VLOOKUP(A1643,SOURCE!C:Q,12,0)</f>
        <v>ITM_XCIRC</v>
      </c>
      <c r="D1643" s="14" t="str">
        <f>IF(A1643&lt;0,VLOOKUP(A1643,lookups!A$1:B$25,2,0),
IF(OR(ISBLANK(A1643),ISNA(B1643)),
"",
"#define "&amp;
VLOOKUP(A1643,SOURCE!C:Q,12,0)&amp;IF(SOURCE!$X$2-LEN(VLOOKUP(A1643,SOURCE!C:Q,12,0))&gt;=0,REPT(" ",SOURCE!$X$2-LEN(VLOOKUP(A1643,SOURCE!C:Q,12,0))),"")&amp;
TEXT(A1643,"???0")&amp;IF(VLOOKUP(A1643,SOURCE!C:Q,13,0)="","","   "&amp;VLOOKUP(A1643,SOURCE!C:Q,13,0)
)))</f>
        <v>#define ITM_XCIRC                     1633</v>
      </c>
    </row>
    <row r="1644" spans="1:4">
      <c r="A1644">
        <v>1634</v>
      </c>
      <c r="B1644" t="str">
        <f>VLOOKUP(A1644,SOURCE!C:Q,12,0)</f>
        <v>ITM_XtoDATE</v>
      </c>
      <c r="D1644" s="14" t="str">
        <f>IF(A1644&lt;0,VLOOKUP(A1644,lookups!A$1:B$25,2,0),
IF(OR(ISBLANK(A1644),ISNA(B1644)),
"",
"#define "&amp;
VLOOKUP(A1644,SOURCE!C:Q,12,0)&amp;IF(SOURCE!$X$2-LEN(VLOOKUP(A1644,SOURCE!C:Q,12,0))&gt;=0,REPT(" ",SOURCE!$X$2-LEN(VLOOKUP(A1644,SOURCE!C:Q,12,0))),"")&amp;
TEXT(A1644,"???0")&amp;IF(VLOOKUP(A1644,SOURCE!C:Q,13,0)="","","   "&amp;VLOOKUP(A1644,SOURCE!C:Q,13,0)
)))</f>
        <v>#define ITM_XtoDATE                   1634</v>
      </c>
    </row>
    <row r="1645" spans="1:4">
      <c r="A1645">
        <v>1635</v>
      </c>
      <c r="B1645" t="str">
        <f>VLOOKUP(A1645,SOURCE!C:Q,12,0)</f>
        <v>ITM_XtoALPHA</v>
      </c>
      <c r="D1645" s="14" t="str">
        <f>IF(A1645&lt;0,VLOOKUP(A1645,lookups!A$1:B$25,2,0),
IF(OR(ISBLANK(A1645),ISNA(B1645)),
"",
"#define "&amp;
VLOOKUP(A1645,SOURCE!C:Q,12,0)&amp;IF(SOURCE!$X$2-LEN(VLOOKUP(A1645,SOURCE!C:Q,12,0))&gt;=0,REPT(" ",SOURCE!$X$2-LEN(VLOOKUP(A1645,SOURCE!C:Q,12,0))),"")&amp;
TEXT(A1645,"???0")&amp;IF(VLOOKUP(A1645,SOURCE!C:Q,13,0)="","","   "&amp;VLOOKUP(A1645,SOURCE!C:Q,13,0)
)))</f>
        <v>#define ITM_XtoALPHA                  1635</v>
      </c>
    </row>
    <row r="1646" spans="1:4">
      <c r="A1646">
        <v>1636</v>
      </c>
      <c r="B1646" t="str">
        <f>VLOOKUP(A1646,SOURCE!C:Q,12,0)</f>
        <v>ITM_Xex</v>
      </c>
      <c r="D1646" s="14" t="str">
        <f>IF(A1646&lt;0,VLOOKUP(A1646,lookups!A$1:B$25,2,0),
IF(OR(ISBLANK(A1646),ISNA(B1646)),
"",
"#define "&amp;
VLOOKUP(A1646,SOURCE!C:Q,12,0)&amp;IF(SOURCE!$X$2-LEN(VLOOKUP(A1646,SOURCE!C:Q,12,0))&gt;=0,REPT(" ",SOURCE!$X$2-LEN(VLOOKUP(A1646,SOURCE!C:Q,12,0))),"")&amp;
TEXT(A1646,"???0")&amp;IF(VLOOKUP(A1646,SOURCE!C:Q,13,0)="","","   "&amp;VLOOKUP(A1646,SOURCE!C:Q,13,0)
)))</f>
        <v>#define ITM_Xex                       1636</v>
      </c>
    </row>
    <row r="1647" spans="1:4">
      <c r="A1647">
        <v>1637</v>
      </c>
      <c r="B1647" t="str">
        <f>VLOOKUP(A1647,SOURCE!C:Q,12,0)</f>
        <v>ITM_YEAR</v>
      </c>
      <c r="D1647" s="14" t="str">
        <f>IF(A1647&lt;0,VLOOKUP(A1647,lookups!A$1:B$25,2,0),
IF(OR(ISBLANK(A1647),ISNA(B1647)),
"",
"#define "&amp;
VLOOKUP(A1647,SOURCE!C:Q,12,0)&amp;IF(SOURCE!$X$2-LEN(VLOOKUP(A1647,SOURCE!C:Q,12,0))&gt;=0,REPT(" ",SOURCE!$X$2-LEN(VLOOKUP(A1647,SOURCE!C:Q,12,0))),"")&amp;
TEXT(A1647,"???0")&amp;IF(VLOOKUP(A1647,SOURCE!C:Q,13,0)="","","   "&amp;VLOOKUP(A1647,SOURCE!C:Q,13,0)
)))</f>
        <v>#define ITM_YEAR                      1637</v>
      </c>
    </row>
    <row r="1648" spans="1:4">
      <c r="A1648">
        <v>1638</v>
      </c>
      <c r="B1648" t="str">
        <f>VLOOKUP(A1648,SOURCE!C:Q,12,0)</f>
        <v>ITM_YCIRC</v>
      </c>
      <c r="D1648" s="14" t="str">
        <f>IF(A1648&lt;0,VLOOKUP(A1648,lookups!A$1:B$25,2,0),
IF(OR(ISBLANK(A1648),ISNA(B1648)),
"",
"#define "&amp;
VLOOKUP(A1648,SOURCE!C:Q,12,0)&amp;IF(SOURCE!$X$2-LEN(VLOOKUP(A1648,SOURCE!C:Q,12,0))&gt;=0,REPT(" ",SOURCE!$X$2-LEN(VLOOKUP(A1648,SOURCE!C:Q,12,0))),"")&amp;
TEXT(A1648,"???0")&amp;IF(VLOOKUP(A1648,SOURCE!C:Q,13,0)="","","   "&amp;VLOOKUP(A1648,SOURCE!C:Q,13,0)
)))</f>
        <v>#define ITM_YCIRC                     1638</v>
      </c>
    </row>
    <row r="1649" spans="1:4">
      <c r="A1649">
        <v>1639</v>
      </c>
      <c r="B1649" t="str">
        <f>VLOOKUP(A1649,SOURCE!C:Q,12,0)</f>
        <v>ITM_YMD</v>
      </c>
      <c r="D1649" s="14" t="str">
        <f>IF(A1649&lt;0,VLOOKUP(A1649,lookups!A$1:B$25,2,0),
IF(OR(ISBLANK(A1649),ISNA(B1649)),
"",
"#define "&amp;
VLOOKUP(A1649,SOURCE!C:Q,12,0)&amp;IF(SOURCE!$X$2-LEN(VLOOKUP(A1649,SOURCE!C:Q,12,0))&gt;=0,REPT(" ",SOURCE!$X$2-LEN(VLOOKUP(A1649,SOURCE!C:Q,12,0))),"")&amp;
TEXT(A1649,"???0")&amp;IF(VLOOKUP(A1649,SOURCE!C:Q,13,0)="","","   "&amp;VLOOKUP(A1649,SOURCE!C:Q,13,0)
)))</f>
        <v>#define ITM_YMD                       1639</v>
      </c>
    </row>
    <row r="1650" spans="1:4">
      <c r="A1650">
        <v>1640</v>
      </c>
      <c r="B1650" t="str">
        <f>VLOOKUP(A1650,SOURCE!C:Q,12,0)</f>
        <v>ITM_Yex</v>
      </c>
      <c r="D1650" s="14" t="str">
        <f>IF(A1650&lt;0,VLOOKUP(A1650,lookups!A$1:B$25,2,0),
IF(OR(ISBLANK(A1650),ISNA(B1650)),
"",
"#define "&amp;
VLOOKUP(A1650,SOURCE!C:Q,12,0)&amp;IF(SOURCE!$X$2-LEN(VLOOKUP(A1650,SOURCE!C:Q,12,0))&gt;=0,REPT(" ",SOURCE!$X$2-LEN(VLOOKUP(A1650,SOURCE!C:Q,12,0))),"")&amp;
TEXT(A1650,"???0")&amp;IF(VLOOKUP(A1650,SOURCE!C:Q,13,0)="","","   "&amp;VLOOKUP(A1650,SOURCE!C:Q,13,0)
)))</f>
        <v>#define ITM_Yex                       1640</v>
      </c>
    </row>
    <row r="1651" spans="1:4">
      <c r="A1651">
        <v>1641</v>
      </c>
      <c r="B1651" t="str">
        <f>VLOOKUP(A1651,SOURCE!C:Q,12,0)</f>
        <v>ITM_Zex</v>
      </c>
      <c r="D1651" s="14" t="str">
        <f>IF(A1651&lt;0,VLOOKUP(A1651,lookups!A$1:B$25,2,0),
IF(OR(ISBLANK(A1651),ISNA(B1651)),
"",
"#define "&amp;
VLOOKUP(A1651,SOURCE!C:Q,12,0)&amp;IF(SOURCE!$X$2-LEN(VLOOKUP(A1651,SOURCE!C:Q,12,0))&gt;=0,REPT(" ",SOURCE!$X$2-LEN(VLOOKUP(A1651,SOURCE!C:Q,12,0))),"")&amp;
TEXT(A1651,"???0")&amp;IF(VLOOKUP(A1651,SOURCE!C:Q,13,0)="","","   "&amp;VLOOKUP(A1651,SOURCE!C:Q,13,0)
)))</f>
        <v>#define ITM_Zex                       1641</v>
      </c>
    </row>
    <row r="1652" spans="1:4">
      <c r="A1652">
        <v>1642</v>
      </c>
      <c r="B1652" t="str">
        <f>VLOOKUP(A1652,SOURCE!C:Q,12,0)</f>
        <v>ITM_ALPHALENG</v>
      </c>
      <c r="D1652" s="14" t="str">
        <f>IF(A1652&lt;0,VLOOKUP(A1652,lookups!A$1:B$25,2,0),
IF(OR(ISBLANK(A1652),ISNA(B1652)),
"",
"#define "&amp;
VLOOKUP(A1652,SOURCE!C:Q,12,0)&amp;IF(SOURCE!$X$2-LEN(VLOOKUP(A1652,SOURCE!C:Q,12,0))&gt;=0,REPT(" ",SOURCE!$X$2-LEN(VLOOKUP(A1652,SOURCE!C:Q,12,0))),"")&amp;
TEXT(A1652,"???0")&amp;IF(VLOOKUP(A1652,SOURCE!C:Q,13,0)="","","   "&amp;VLOOKUP(A1652,SOURCE!C:Q,13,0)
)))</f>
        <v>#define ITM_ALPHALENG                 1642</v>
      </c>
    </row>
    <row r="1653" spans="1:4">
      <c r="A1653">
        <v>1643</v>
      </c>
      <c r="B1653" t="str">
        <f>VLOOKUP(A1653,SOURCE!C:Q,12,0)</f>
        <v>ITM_XMAX</v>
      </c>
      <c r="D1653" s="14" t="str">
        <f>IF(A1653&lt;0,VLOOKUP(A1653,lookups!A$1:B$25,2,0),
IF(OR(ISBLANK(A1653),ISNA(B1653)),
"",
"#define "&amp;
VLOOKUP(A1653,SOURCE!C:Q,12,0)&amp;IF(SOURCE!$X$2-LEN(VLOOKUP(A1653,SOURCE!C:Q,12,0))&gt;=0,REPT(" ",SOURCE!$X$2-LEN(VLOOKUP(A1653,SOURCE!C:Q,12,0))),"")&amp;
TEXT(A1653,"???0")&amp;IF(VLOOKUP(A1653,SOURCE!C:Q,13,0)="","","   "&amp;VLOOKUP(A1653,SOURCE!C:Q,13,0)
)))</f>
        <v>#define ITM_XMAX                      1643</v>
      </c>
    </row>
    <row r="1654" spans="1:4">
      <c r="A1654">
        <v>1644</v>
      </c>
      <c r="B1654" t="str">
        <f>VLOOKUP(A1654,SOURCE!C:Q,12,0)</f>
        <v>ITM_XMIN</v>
      </c>
      <c r="D1654" s="14" t="str">
        <f>IF(A1654&lt;0,VLOOKUP(A1654,lookups!A$1:B$25,2,0),
IF(OR(ISBLANK(A1654),ISNA(B1654)),
"",
"#define "&amp;
VLOOKUP(A1654,SOURCE!C:Q,12,0)&amp;IF(SOURCE!$X$2-LEN(VLOOKUP(A1654,SOURCE!C:Q,12,0))&gt;=0,REPT(" ",SOURCE!$X$2-LEN(VLOOKUP(A1654,SOURCE!C:Q,12,0))),"")&amp;
TEXT(A1654,"???0")&amp;IF(VLOOKUP(A1654,SOURCE!C:Q,13,0)="","","   "&amp;VLOOKUP(A1654,SOURCE!C:Q,13,0)
)))</f>
        <v>#define ITM_XMIN                      1644</v>
      </c>
    </row>
    <row r="1655" spans="1:4">
      <c r="A1655">
        <v>1645</v>
      </c>
      <c r="B1655" t="str">
        <f>VLOOKUP(A1655,SOURCE!C:Q,12,0)</f>
        <v>ITM_ALPHAPOS</v>
      </c>
      <c r="D1655" s="14" t="str">
        <f>IF(A1655&lt;0,VLOOKUP(A1655,lookups!A$1:B$25,2,0),
IF(OR(ISBLANK(A1655),ISNA(B1655)),
"",
"#define "&amp;
VLOOKUP(A1655,SOURCE!C:Q,12,0)&amp;IF(SOURCE!$X$2-LEN(VLOOKUP(A1655,SOURCE!C:Q,12,0))&gt;=0,REPT(" ",SOURCE!$X$2-LEN(VLOOKUP(A1655,SOURCE!C:Q,12,0))),"")&amp;
TEXT(A1655,"???0")&amp;IF(VLOOKUP(A1655,SOURCE!C:Q,13,0)="","","   "&amp;VLOOKUP(A1655,SOURCE!C:Q,13,0)
)))</f>
        <v>#define ITM_ALPHAPOS                  1645</v>
      </c>
    </row>
    <row r="1656" spans="1:4">
      <c r="A1656">
        <v>1646</v>
      </c>
      <c r="B1656" t="str">
        <f>VLOOKUP(A1656,SOURCE!C:Q,12,0)</f>
        <v>ITM_ALPHARL</v>
      </c>
      <c r="D1656" s="14" t="str">
        <f>IF(A1656&lt;0,VLOOKUP(A1656,lookups!A$1:B$25,2,0),
IF(OR(ISBLANK(A1656),ISNA(B1656)),
"",
"#define "&amp;
VLOOKUP(A1656,SOURCE!C:Q,12,0)&amp;IF(SOURCE!$X$2-LEN(VLOOKUP(A1656,SOURCE!C:Q,12,0))&gt;=0,REPT(" ",SOURCE!$X$2-LEN(VLOOKUP(A1656,SOURCE!C:Q,12,0))),"")&amp;
TEXT(A1656,"???0")&amp;IF(VLOOKUP(A1656,SOURCE!C:Q,13,0)="","","   "&amp;VLOOKUP(A1656,SOURCE!C:Q,13,0)
)))</f>
        <v>#define ITM_ALPHARL                   1646</v>
      </c>
    </row>
    <row r="1657" spans="1:4">
      <c r="A1657">
        <v>1647</v>
      </c>
      <c r="B1657" t="str">
        <f>VLOOKUP(A1657,SOURCE!C:Q,12,0)</f>
        <v>ITM_ALPHARR</v>
      </c>
      <c r="D1657" s="14" t="str">
        <f>IF(A1657&lt;0,VLOOKUP(A1657,lookups!A$1:B$25,2,0),
IF(OR(ISBLANK(A1657),ISNA(B1657)),
"",
"#define "&amp;
VLOOKUP(A1657,SOURCE!C:Q,12,0)&amp;IF(SOURCE!$X$2-LEN(VLOOKUP(A1657,SOURCE!C:Q,12,0))&gt;=0,REPT(" ",SOURCE!$X$2-LEN(VLOOKUP(A1657,SOURCE!C:Q,12,0))),"")&amp;
TEXT(A1657,"???0")&amp;IF(VLOOKUP(A1657,SOURCE!C:Q,13,0)="","","   "&amp;VLOOKUP(A1657,SOURCE!C:Q,13,0)
)))</f>
        <v>#define ITM_ALPHARR                   1647</v>
      </c>
    </row>
    <row r="1658" spans="1:4">
      <c r="A1658">
        <v>1648</v>
      </c>
      <c r="B1658" t="str">
        <f>VLOOKUP(A1658,SOURCE!C:Q,12,0)</f>
        <v>ITM_ALPHASL</v>
      </c>
      <c r="D1658" s="14" t="str">
        <f>IF(A1658&lt;0,VLOOKUP(A1658,lookups!A$1:B$25,2,0),
IF(OR(ISBLANK(A1658),ISNA(B1658)),
"",
"#define "&amp;
VLOOKUP(A1658,SOURCE!C:Q,12,0)&amp;IF(SOURCE!$X$2-LEN(VLOOKUP(A1658,SOURCE!C:Q,12,0))&gt;=0,REPT(" ",SOURCE!$X$2-LEN(VLOOKUP(A1658,SOURCE!C:Q,12,0))),"")&amp;
TEXT(A1658,"???0")&amp;IF(VLOOKUP(A1658,SOURCE!C:Q,13,0)="","","   "&amp;VLOOKUP(A1658,SOURCE!C:Q,13,0)
)))</f>
        <v>#define ITM_ALPHASL                   1648</v>
      </c>
    </row>
    <row r="1659" spans="1:4">
      <c r="A1659">
        <v>1649</v>
      </c>
      <c r="B1659" t="str">
        <f>VLOOKUP(A1659,SOURCE!C:Q,12,0)</f>
        <v>ITM_ALPHASR</v>
      </c>
      <c r="D1659" s="14" t="str">
        <f>IF(A1659&lt;0,VLOOKUP(A1659,lookups!A$1:B$25,2,0),
IF(OR(ISBLANK(A1659),ISNA(B1659)),
"",
"#define "&amp;
VLOOKUP(A1659,SOURCE!C:Q,12,0)&amp;IF(SOURCE!$X$2-LEN(VLOOKUP(A1659,SOURCE!C:Q,12,0))&gt;=0,REPT(" ",SOURCE!$X$2-LEN(VLOOKUP(A1659,SOURCE!C:Q,12,0))),"")&amp;
TEXT(A1659,"???0")&amp;IF(VLOOKUP(A1659,SOURCE!C:Q,13,0)="","","   "&amp;VLOOKUP(A1659,SOURCE!C:Q,13,0)
)))</f>
        <v>#define ITM_ALPHASR                   1649</v>
      </c>
    </row>
    <row r="1660" spans="1:4">
      <c r="A1660">
        <v>1650</v>
      </c>
      <c r="B1660" t="str">
        <f>VLOOKUP(A1660,SOURCE!C:Q,12,0)</f>
        <v>ITM_ALPHAtoX</v>
      </c>
      <c r="D1660" s="14" t="str">
        <f>IF(A1660&lt;0,VLOOKUP(A1660,lookups!A$1:B$25,2,0),
IF(OR(ISBLANK(A1660),ISNA(B1660)),
"",
"#define "&amp;
VLOOKUP(A1660,SOURCE!C:Q,12,0)&amp;IF(SOURCE!$X$2-LEN(VLOOKUP(A1660,SOURCE!C:Q,12,0))&gt;=0,REPT(" ",SOURCE!$X$2-LEN(VLOOKUP(A1660,SOURCE!C:Q,12,0))),"")&amp;
TEXT(A1660,"???0")&amp;IF(VLOOKUP(A1660,SOURCE!C:Q,13,0)="","","   "&amp;VLOOKUP(A1660,SOURCE!C:Q,13,0)
)))</f>
        <v>#define ITM_ALPHAtoX                  1650</v>
      </c>
    </row>
    <row r="1661" spans="1:4">
      <c r="A1661">
        <v>1651</v>
      </c>
      <c r="B1661" t="str">
        <f>VLOOKUP(A1661,SOURCE!C:Q,12,0)</f>
        <v>ITM_BETAXY</v>
      </c>
      <c r="D1661" s="14" t="str">
        <f>IF(A1661&lt;0,VLOOKUP(A1661,lookups!A$1:B$25,2,0),
IF(OR(ISBLANK(A1661),ISNA(B1661)),
"",
"#define "&amp;
VLOOKUP(A1661,SOURCE!C:Q,12,0)&amp;IF(SOURCE!$X$2-LEN(VLOOKUP(A1661,SOURCE!C:Q,12,0))&gt;=0,REPT(" ",SOURCE!$X$2-LEN(VLOOKUP(A1661,SOURCE!C:Q,12,0))),"")&amp;
TEXT(A1661,"???0")&amp;IF(VLOOKUP(A1661,SOURCE!C:Q,13,0)="","","   "&amp;VLOOKUP(A1661,SOURCE!C:Q,13,0)
)))</f>
        <v>#define ITM_BETAXY                    1651</v>
      </c>
    </row>
    <row r="1662" spans="1:4">
      <c r="A1662">
        <v>1652</v>
      </c>
      <c r="B1662" t="str">
        <f>VLOOKUP(A1662,SOURCE!C:Q,12,0)</f>
        <v>ITM_gammaXY</v>
      </c>
      <c r="D1662" s="14" t="str">
        <f>IF(A1662&lt;0,VLOOKUP(A1662,lookups!A$1:B$25,2,0),
IF(OR(ISBLANK(A1662),ISNA(B1662)),
"",
"#define "&amp;
VLOOKUP(A1662,SOURCE!C:Q,12,0)&amp;IF(SOURCE!$X$2-LEN(VLOOKUP(A1662,SOURCE!C:Q,12,0))&gt;=0,REPT(" ",SOURCE!$X$2-LEN(VLOOKUP(A1662,SOURCE!C:Q,12,0))),"")&amp;
TEXT(A1662,"???0")&amp;IF(VLOOKUP(A1662,SOURCE!C:Q,13,0)="","","   "&amp;VLOOKUP(A1662,SOURCE!C:Q,13,0)
)))</f>
        <v>#define ITM_gammaXY                   1652</v>
      </c>
    </row>
    <row r="1663" spans="1:4">
      <c r="A1663">
        <v>1653</v>
      </c>
      <c r="B1663" t="str">
        <f>VLOOKUP(A1663,SOURCE!C:Q,12,0)</f>
        <v>ITM_GAMMAXY</v>
      </c>
      <c r="D1663" s="14" t="str">
        <f>IF(A1663&lt;0,VLOOKUP(A1663,lookups!A$1:B$25,2,0),
IF(OR(ISBLANK(A1663),ISNA(B1663)),
"",
"#define "&amp;
VLOOKUP(A1663,SOURCE!C:Q,12,0)&amp;IF(SOURCE!$X$2-LEN(VLOOKUP(A1663,SOURCE!C:Q,12,0))&gt;=0,REPT(" ",SOURCE!$X$2-LEN(VLOOKUP(A1663,SOURCE!C:Q,12,0))),"")&amp;
TEXT(A1663,"???0")&amp;IF(VLOOKUP(A1663,SOURCE!C:Q,13,0)="","","   "&amp;VLOOKUP(A1663,SOURCE!C:Q,13,0)
)))</f>
        <v>#define ITM_GAMMAXY                   1653</v>
      </c>
    </row>
    <row r="1664" spans="1:4">
      <c r="A1664">
        <v>1654</v>
      </c>
      <c r="B1664" t="str">
        <f>VLOOKUP(A1664,SOURCE!C:Q,12,0)</f>
        <v>ITM_GAMMAX</v>
      </c>
      <c r="D1664" s="14" t="str">
        <f>IF(A1664&lt;0,VLOOKUP(A1664,lookups!A$1:B$25,2,0),
IF(OR(ISBLANK(A1664),ISNA(B1664)),
"",
"#define "&amp;
VLOOKUP(A1664,SOURCE!C:Q,12,0)&amp;IF(SOURCE!$X$2-LEN(VLOOKUP(A1664,SOURCE!C:Q,12,0))&gt;=0,REPT(" ",SOURCE!$X$2-LEN(VLOOKUP(A1664,SOURCE!C:Q,12,0))),"")&amp;
TEXT(A1664,"???0")&amp;IF(VLOOKUP(A1664,SOURCE!C:Q,13,0)="","","   "&amp;VLOOKUP(A1664,SOURCE!C:Q,13,0)
)))</f>
        <v>#define ITM_GAMMAX                    1654</v>
      </c>
    </row>
    <row r="1665" spans="1:4">
      <c r="A1665">
        <v>1655</v>
      </c>
      <c r="B1665" t="str">
        <f>VLOOKUP(A1665,SOURCE!C:Q,12,0)</f>
        <v>ITM_deltaX</v>
      </c>
      <c r="D1665" s="14" t="str">
        <f>IF(A1665&lt;0,VLOOKUP(A1665,lookups!A$1:B$25,2,0),
IF(OR(ISBLANK(A1665),ISNA(B1665)),
"",
"#define "&amp;
VLOOKUP(A1665,SOURCE!C:Q,12,0)&amp;IF(SOURCE!$X$2-LEN(VLOOKUP(A1665,SOURCE!C:Q,12,0))&gt;=0,REPT(" ",SOURCE!$X$2-LEN(VLOOKUP(A1665,SOURCE!C:Q,12,0))),"")&amp;
TEXT(A1665,"???0")&amp;IF(VLOOKUP(A1665,SOURCE!C:Q,13,0)="","","   "&amp;VLOOKUP(A1665,SOURCE!C:Q,13,0)
)))</f>
        <v>#define ITM_deltaX                    1655</v>
      </c>
    </row>
    <row r="1666" spans="1:4">
      <c r="A1666">
        <v>1656</v>
      </c>
      <c r="B1666" t="str">
        <f>VLOOKUP(A1666,SOURCE!C:Q,12,0)</f>
        <v>ITM_DELTAPC</v>
      </c>
      <c r="D1666" s="14" t="str">
        <f>IF(A1666&lt;0,VLOOKUP(A1666,lookups!A$1:B$25,2,0),
IF(OR(ISBLANK(A1666),ISNA(B1666)),
"",
"#define "&amp;
VLOOKUP(A1666,SOURCE!C:Q,12,0)&amp;IF(SOURCE!$X$2-LEN(VLOOKUP(A1666,SOURCE!C:Q,12,0))&gt;=0,REPT(" ",SOURCE!$X$2-LEN(VLOOKUP(A1666,SOURCE!C:Q,12,0))),"")&amp;
TEXT(A1666,"???0")&amp;IF(VLOOKUP(A1666,SOURCE!C:Q,13,0)="","","   "&amp;VLOOKUP(A1666,SOURCE!C:Q,13,0)
)))</f>
        <v>#define ITM_DELTAPC                   1656</v>
      </c>
    </row>
    <row r="1667" spans="1:4">
      <c r="A1667">
        <v>1657</v>
      </c>
      <c r="B1667" t="str">
        <f>VLOOKUP(A1667,SOURCE!C:Q,12,0)</f>
        <v>ITM_epsilon</v>
      </c>
      <c r="D1667" s="14" t="str">
        <f>IF(A1667&lt;0,VLOOKUP(A1667,lookups!A$1:B$25,2,0),
IF(OR(ISBLANK(A1667),ISNA(B1667)),
"",
"#define "&amp;
VLOOKUP(A1667,SOURCE!C:Q,12,0)&amp;IF(SOURCE!$X$2-LEN(VLOOKUP(A1667,SOURCE!C:Q,12,0))&gt;=0,REPT(" ",SOURCE!$X$2-LEN(VLOOKUP(A1667,SOURCE!C:Q,12,0))),"")&amp;
TEXT(A1667,"???0")&amp;IF(VLOOKUP(A1667,SOURCE!C:Q,13,0)="","","   "&amp;VLOOKUP(A1667,SOURCE!C:Q,13,0)
)))</f>
        <v>#define ITM_epsilon                   1657</v>
      </c>
    </row>
    <row r="1668" spans="1:4">
      <c r="A1668">
        <v>1658</v>
      </c>
      <c r="B1668" t="str">
        <f>VLOOKUP(A1668,SOURCE!C:Q,12,0)</f>
        <v>ITM_epsilonM</v>
      </c>
      <c r="D1668" s="14" t="str">
        <f>IF(A1668&lt;0,VLOOKUP(A1668,lookups!A$1:B$25,2,0),
IF(OR(ISBLANK(A1668),ISNA(B1668)),
"",
"#define "&amp;
VLOOKUP(A1668,SOURCE!C:Q,12,0)&amp;IF(SOURCE!$X$2-LEN(VLOOKUP(A1668,SOURCE!C:Q,12,0))&gt;=0,REPT(" ",SOURCE!$X$2-LEN(VLOOKUP(A1668,SOURCE!C:Q,12,0))),"")&amp;
TEXT(A1668,"???0")&amp;IF(VLOOKUP(A1668,SOURCE!C:Q,13,0)="","","   "&amp;VLOOKUP(A1668,SOURCE!C:Q,13,0)
)))</f>
        <v>#define ITM_epsilonM                  1658</v>
      </c>
    </row>
    <row r="1669" spans="1:4">
      <c r="A1669">
        <v>1659</v>
      </c>
      <c r="B1669" t="str">
        <f>VLOOKUP(A1669,SOURCE!C:Q,12,0)</f>
        <v>ITM_epsilonP</v>
      </c>
      <c r="D1669" s="14" t="str">
        <f>IF(A1669&lt;0,VLOOKUP(A1669,lookups!A$1:B$25,2,0),
IF(OR(ISBLANK(A1669),ISNA(B1669)),
"",
"#define "&amp;
VLOOKUP(A1669,SOURCE!C:Q,12,0)&amp;IF(SOURCE!$X$2-LEN(VLOOKUP(A1669,SOURCE!C:Q,12,0))&gt;=0,REPT(" ",SOURCE!$X$2-LEN(VLOOKUP(A1669,SOURCE!C:Q,12,0))),"")&amp;
TEXT(A1669,"???0")&amp;IF(VLOOKUP(A1669,SOURCE!C:Q,13,0)="","","   "&amp;VLOOKUP(A1669,SOURCE!C:Q,13,0)
)))</f>
        <v>#define ITM_epsilonP                  1659</v>
      </c>
    </row>
    <row r="1670" spans="1:4">
      <c r="A1670">
        <v>1660</v>
      </c>
      <c r="B1670" t="str">
        <f>VLOOKUP(A1670,SOURCE!C:Q,12,0)</f>
        <v>ITM_zetaX</v>
      </c>
      <c r="D1670" s="14" t="str">
        <f>IF(A1670&lt;0,VLOOKUP(A1670,lookups!A$1:B$25,2,0),
IF(OR(ISBLANK(A1670),ISNA(B1670)),
"",
"#define "&amp;
VLOOKUP(A1670,SOURCE!C:Q,12,0)&amp;IF(SOURCE!$X$2-LEN(VLOOKUP(A1670,SOURCE!C:Q,12,0))&gt;=0,REPT(" ",SOURCE!$X$2-LEN(VLOOKUP(A1670,SOURCE!C:Q,12,0))),"")&amp;
TEXT(A1670,"???0")&amp;IF(VLOOKUP(A1670,SOURCE!C:Q,13,0)="","","   "&amp;VLOOKUP(A1670,SOURCE!C:Q,13,0)
)))</f>
        <v>#define ITM_zetaX                     1660</v>
      </c>
    </row>
    <row r="1671" spans="1:4">
      <c r="A1671">
        <v>1661</v>
      </c>
      <c r="B1671" t="str">
        <f>VLOOKUP(A1671,SOURCE!C:Q,12,0)</f>
        <v>ITM_PI</v>
      </c>
      <c r="D1671" s="14" t="str">
        <f>IF(A1671&lt;0,VLOOKUP(A1671,lookups!A$1:B$25,2,0),
IF(OR(ISBLANK(A1671),ISNA(B1671)),
"",
"#define "&amp;
VLOOKUP(A1671,SOURCE!C:Q,12,0)&amp;IF(SOURCE!$X$2-LEN(VLOOKUP(A1671,SOURCE!C:Q,12,0))&gt;=0,REPT(" ",SOURCE!$X$2-LEN(VLOOKUP(A1671,SOURCE!C:Q,12,0))),"")&amp;
TEXT(A1671,"???0")&amp;IF(VLOOKUP(A1671,SOURCE!C:Q,13,0)="","","   "&amp;VLOOKUP(A1671,SOURCE!C:Q,13,0)
)))</f>
        <v>#define ITM_PI                        1661</v>
      </c>
    </row>
    <row r="1672" spans="1:4">
      <c r="A1672">
        <v>1662</v>
      </c>
      <c r="B1672" t="str">
        <f>VLOOKUP(A1672,SOURCE!C:Q,12,0)</f>
        <v>ITM_SIGMA</v>
      </c>
      <c r="D1672" s="14" t="str">
        <f>IF(A1672&lt;0,VLOOKUP(A1672,lookups!A$1:B$25,2,0),
IF(OR(ISBLANK(A1672),ISNA(B1672)),
"",
"#define "&amp;
VLOOKUP(A1672,SOURCE!C:Q,12,0)&amp;IF(SOURCE!$X$2-LEN(VLOOKUP(A1672,SOURCE!C:Q,12,0))&gt;=0,REPT(" ",SOURCE!$X$2-LEN(VLOOKUP(A1672,SOURCE!C:Q,12,0))),"")&amp;
TEXT(A1672,"???0")&amp;IF(VLOOKUP(A1672,SOURCE!C:Q,13,0)="","","   "&amp;VLOOKUP(A1672,SOURCE!C:Q,13,0)
)))</f>
        <v>#define ITM_SIGMA                     1662</v>
      </c>
    </row>
    <row r="1673" spans="1:4">
      <c r="A1673">
        <v>1663</v>
      </c>
      <c r="B1673" t="str">
        <f>VLOOKUP(A1673,SOURCE!C:Q,12,0)</f>
        <v>ITM_sigma</v>
      </c>
      <c r="D1673" s="14" t="str">
        <f>IF(A1673&lt;0,VLOOKUP(A1673,lookups!A$1:B$25,2,0),
IF(OR(ISBLANK(A1673),ISNA(B1673)),
"",
"#define "&amp;
VLOOKUP(A1673,SOURCE!C:Q,12,0)&amp;IF(SOURCE!$X$2-LEN(VLOOKUP(A1673,SOURCE!C:Q,12,0))&gt;=0,REPT(" ",SOURCE!$X$2-LEN(VLOOKUP(A1673,SOURCE!C:Q,12,0))),"")&amp;
TEXT(A1673,"???0")&amp;IF(VLOOKUP(A1673,SOURCE!C:Q,13,0)="","","   "&amp;VLOOKUP(A1673,SOURCE!C:Q,13,0)
)))</f>
        <v>#define ITM_sigma                     1663</v>
      </c>
    </row>
    <row r="1674" spans="1:4">
      <c r="A1674">
        <v>1664</v>
      </c>
      <c r="B1674" t="str">
        <f>VLOOKUP(A1674,SOURCE!C:Q,12,0)</f>
        <v>ITM_sigmaw</v>
      </c>
      <c r="D1674" s="14" t="str">
        <f>IF(A1674&lt;0,VLOOKUP(A1674,lookups!A$1:B$25,2,0),
IF(OR(ISBLANK(A1674),ISNA(B1674)),
"",
"#define "&amp;
VLOOKUP(A1674,SOURCE!C:Q,12,0)&amp;IF(SOURCE!$X$2-LEN(VLOOKUP(A1674,SOURCE!C:Q,12,0))&gt;=0,REPT(" ",SOURCE!$X$2-LEN(VLOOKUP(A1674,SOURCE!C:Q,12,0))),"")&amp;
TEXT(A1674,"???0")&amp;IF(VLOOKUP(A1674,SOURCE!C:Q,13,0)="","","   "&amp;VLOOKUP(A1674,SOURCE!C:Q,13,0)
)))</f>
        <v>#define ITM_sigmaw                    1664</v>
      </c>
    </row>
    <row r="1675" spans="1:4">
      <c r="A1675">
        <v>1665</v>
      </c>
      <c r="B1675" t="str">
        <f>VLOOKUP(A1675,SOURCE!C:Q,12,0)</f>
        <v>ITM_RANI</v>
      </c>
      <c r="D1675" s="14" t="str">
        <f>IF(A1675&lt;0,VLOOKUP(A1675,lookups!A$1:B$25,2,0),
IF(OR(ISBLANK(A1675),ISNA(B1675)),
"",
"#define "&amp;
VLOOKUP(A1675,SOURCE!C:Q,12,0)&amp;IF(SOURCE!$X$2-LEN(VLOOKUP(A1675,SOURCE!C:Q,12,0))&gt;=0,REPT(" ",SOURCE!$X$2-LEN(VLOOKUP(A1675,SOURCE!C:Q,12,0))),"")&amp;
TEXT(A1675,"???0")&amp;IF(VLOOKUP(A1675,SOURCE!C:Q,13,0)="","","   "&amp;VLOOKUP(A1675,SOURCE!C:Q,13,0)
)))</f>
        <v>#define ITM_RANI                      1665</v>
      </c>
    </row>
    <row r="1676" spans="1:4">
      <c r="A1676">
        <v>1666</v>
      </c>
      <c r="B1676" t="str">
        <f>VLOOKUP(A1676,SOURCE!C:Q,12,0)</f>
        <v>ITM_PRINTERX</v>
      </c>
      <c r="D1676" s="14" t="str">
        <f>IF(A1676&lt;0,VLOOKUP(A1676,lookups!A$1:B$25,2,0),
IF(OR(ISBLANK(A1676),ISNA(B1676)),
"",
"#define "&amp;
VLOOKUP(A1676,SOURCE!C:Q,12,0)&amp;IF(SOURCE!$X$2-LEN(VLOOKUP(A1676,SOURCE!C:Q,12,0))&gt;=0,REPT(" ",SOURCE!$X$2-LEN(VLOOKUP(A1676,SOURCE!C:Q,12,0))),"")&amp;
TEXT(A1676,"???0")&amp;IF(VLOOKUP(A1676,SOURCE!C:Q,13,0)="","","   "&amp;VLOOKUP(A1676,SOURCE!C:Q,13,0)
)))</f>
        <v>#define ITM_PRINTERX                  1666</v>
      </c>
    </row>
    <row r="1677" spans="1:4">
      <c r="A1677">
        <v>1667</v>
      </c>
      <c r="B1677" t="str">
        <f>VLOOKUP(A1677,SOURCE!C:Q,12,0)</f>
        <v>ITM_RANGE</v>
      </c>
      <c r="D1677" s="14" t="str">
        <f>IF(A1677&lt;0,VLOOKUP(A1677,lookups!A$1:B$25,2,0),
IF(OR(ISBLANK(A1677),ISNA(B1677)),
"",
"#define "&amp;
VLOOKUP(A1677,SOURCE!C:Q,12,0)&amp;IF(SOURCE!$X$2-LEN(VLOOKUP(A1677,SOURCE!C:Q,12,0))&gt;=0,REPT(" ",SOURCE!$X$2-LEN(VLOOKUP(A1677,SOURCE!C:Q,12,0))),"")&amp;
TEXT(A1677,"???0")&amp;IF(VLOOKUP(A1677,SOURCE!C:Q,13,0)="","","   "&amp;VLOOKUP(A1677,SOURCE!C:Q,13,0)
)))</f>
        <v>#define ITM_RANGE                     1667</v>
      </c>
    </row>
    <row r="1678" spans="1:4">
      <c r="A1678">
        <v>1668</v>
      </c>
      <c r="B1678" t="str">
        <f>VLOOKUP(A1678,SOURCE!C:Q,12,0)</f>
        <v>ITM_GETRANGE</v>
      </c>
      <c r="D1678" s="14" t="str">
        <f>IF(A1678&lt;0,VLOOKUP(A1678,lookups!A$1:B$25,2,0),
IF(OR(ISBLANK(A1678),ISNA(B1678)),
"",
"#define "&amp;
VLOOKUP(A1678,SOURCE!C:Q,12,0)&amp;IF(SOURCE!$X$2-LEN(VLOOKUP(A1678,SOURCE!C:Q,12,0))&gt;=0,REPT(" ",SOURCE!$X$2-LEN(VLOOKUP(A1678,SOURCE!C:Q,12,0))),"")&amp;
TEXT(A1678,"???0")&amp;IF(VLOOKUP(A1678,SOURCE!C:Q,13,0)="","","   "&amp;VLOOKUP(A1678,SOURCE!C:Q,13,0)
)))</f>
        <v>#define ITM_GETRANGE                  1668</v>
      </c>
    </row>
    <row r="1679" spans="1:4">
      <c r="A1679">
        <v>1669</v>
      </c>
      <c r="B1679" t="str">
        <f>VLOOKUP(A1679,SOURCE!C:Q,12,0)</f>
        <v>ITM_M1X</v>
      </c>
      <c r="D1679" s="14" t="str">
        <f>IF(A1679&lt;0,VLOOKUP(A1679,lookups!A$1:B$25,2,0),
IF(OR(ISBLANK(A1679),ISNA(B1679)),
"",
"#define "&amp;
VLOOKUP(A1679,SOURCE!C:Q,12,0)&amp;IF(SOURCE!$X$2-LEN(VLOOKUP(A1679,SOURCE!C:Q,12,0))&gt;=0,REPT(" ",SOURCE!$X$2-LEN(VLOOKUP(A1679,SOURCE!C:Q,12,0))),"")&amp;
TEXT(A1679,"???0")&amp;IF(VLOOKUP(A1679,SOURCE!C:Q,13,0)="","","   "&amp;VLOOKUP(A1679,SOURCE!C:Q,13,0)
)))</f>
        <v>#define ITM_M1X                       1669</v>
      </c>
    </row>
    <row r="1680" spans="1:4">
      <c r="A1680">
        <v>1670</v>
      </c>
      <c r="B1680" t="str">
        <f>VLOOKUP(A1680,SOURCE!C:Q,12,0)</f>
        <v>ITM_XMOD</v>
      </c>
      <c r="D1680" s="14" t="str">
        <f>IF(A1680&lt;0,VLOOKUP(A1680,lookups!A$1:B$25,2,0),
IF(OR(ISBLANK(A1680),ISNA(B1680)),
"",
"#define "&amp;
VLOOKUP(A1680,SOURCE!C:Q,12,0)&amp;IF(SOURCE!$X$2-LEN(VLOOKUP(A1680,SOURCE!C:Q,12,0))&gt;=0,REPT(" ",SOURCE!$X$2-LEN(VLOOKUP(A1680,SOURCE!C:Q,12,0))),"")&amp;
TEXT(A1680,"???0")&amp;IF(VLOOKUP(A1680,SOURCE!C:Q,13,0)="","","   "&amp;VLOOKUP(A1680,SOURCE!C:Q,13,0)
)))</f>
        <v>#define ITM_XMOD                      1670</v>
      </c>
    </row>
    <row r="1681" spans="1:4">
      <c r="A1681">
        <v>1671</v>
      </c>
      <c r="B1681" t="str">
        <f>VLOOKUP(A1681,SOURCE!C:Q,12,0)</f>
        <v>ITM_toDATE</v>
      </c>
      <c r="D1681" s="14" t="str">
        <f>IF(A1681&lt;0,VLOOKUP(A1681,lookups!A$1:B$25,2,0),
IF(OR(ISBLANK(A1681),ISNA(B1681)),
"",
"#define "&amp;
VLOOKUP(A1681,SOURCE!C:Q,12,0)&amp;IF(SOURCE!$X$2-LEN(VLOOKUP(A1681,SOURCE!C:Q,12,0))&gt;=0,REPT(" ",SOURCE!$X$2-LEN(VLOOKUP(A1681,SOURCE!C:Q,12,0))),"")&amp;
TEXT(A1681,"???0")&amp;IF(VLOOKUP(A1681,SOURCE!C:Q,13,0)="","","   "&amp;VLOOKUP(A1681,SOURCE!C:Q,13,0)
)))</f>
        <v>#define ITM_toDATE                    1671</v>
      </c>
    </row>
    <row r="1682" spans="1:4">
      <c r="A1682">
        <v>1672</v>
      </c>
      <c r="B1682" t="str">
        <f>VLOOKUP(A1682,SOURCE!C:Q,12,0)</f>
        <v>ITM_toDEG</v>
      </c>
      <c r="D1682" s="14" t="str">
        <f>IF(A1682&lt;0,VLOOKUP(A1682,lookups!A$1:B$25,2,0),
IF(OR(ISBLANK(A1682),ISNA(B1682)),
"",
"#define "&amp;
VLOOKUP(A1682,SOURCE!C:Q,12,0)&amp;IF(SOURCE!$X$2-LEN(VLOOKUP(A1682,SOURCE!C:Q,12,0))&gt;=0,REPT(" ",SOURCE!$X$2-LEN(VLOOKUP(A1682,SOURCE!C:Q,12,0))),"")&amp;
TEXT(A1682,"???0")&amp;IF(VLOOKUP(A1682,SOURCE!C:Q,13,0)="","","   "&amp;VLOOKUP(A1682,SOURCE!C:Q,13,0)
)))</f>
        <v>#define ITM_toDEG                     1672</v>
      </c>
    </row>
    <row r="1683" spans="1:4">
      <c r="A1683">
        <v>1673</v>
      </c>
      <c r="B1683" t="str">
        <f>VLOOKUP(A1683,SOURCE!C:Q,12,0)</f>
        <v>ITM_toDMS</v>
      </c>
      <c r="D1683" s="14" t="str">
        <f>IF(A1683&lt;0,VLOOKUP(A1683,lookups!A$1:B$25,2,0),
IF(OR(ISBLANK(A1683),ISNA(B1683)),
"",
"#define "&amp;
VLOOKUP(A1683,SOURCE!C:Q,12,0)&amp;IF(SOURCE!$X$2-LEN(VLOOKUP(A1683,SOURCE!C:Q,12,0))&gt;=0,REPT(" ",SOURCE!$X$2-LEN(VLOOKUP(A1683,SOURCE!C:Q,12,0))),"")&amp;
TEXT(A1683,"???0")&amp;IF(VLOOKUP(A1683,SOURCE!C:Q,13,0)="","","   "&amp;VLOOKUP(A1683,SOURCE!C:Q,13,0)
)))</f>
        <v>#define ITM_toDMS                     1673</v>
      </c>
    </row>
    <row r="1684" spans="1:4">
      <c r="B1684" t="str">
        <f>VLOOKUP(A1684,SOURCE!C:Q,12,0)</f>
        <v>ITM_NULL</v>
      </c>
      <c r="D1684" s="14" t="str">
        <f>IF(A1684&lt;0,VLOOKUP(A1684,lookups!A$1:B$25,2,0),
IF(OR(ISBLANK(A1684),ISNA(B1684)),
"",
"#define "&amp;
VLOOKUP(A1684,SOURCE!C:Q,12,0)&amp;IF(SOURCE!$X$2-LEN(VLOOKUP(A1684,SOURCE!C:Q,12,0))&gt;=0,REPT(" ",SOURCE!$X$2-LEN(VLOOKUP(A1684,SOURCE!C:Q,12,0))),"")&amp;
TEXT(A1684,"???0")&amp;IF(VLOOKUP(A1684,SOURCE!C:Q,13,0)="","","   "&amp;VLOOKUP(A1684,SOURCE!C:Q,13,0)
)))</f>
        <v/>
      </c>
    </row>
    <row r="1685" spans="1:4">
      <c r="B1685" t="str">
        <f>VLOOKUP(A1685,SOURCE!C:Q,12,0)</f>
        <v>ITM_NULL</v>
      </c>
      <c r="D1685" s="14" t="str">
        <f>IF(A1685&lt;0,VLOOKUP(A1685,lookups!A$1:B$25,2,0),
IF(OR(ISBLANK(A1685),ISNA(B1685)),
"",
"#define "&amp;
VLOOKUP(A1685,SOURCE!C:Q,12,0)&amp;IF(SOURCE!$X$2-LEN(VLOOKUP(A1685,SOURCE!C:Q,12,0))&gt;=0,REPT(" ",SOURCE!$X$2-LEN(VLOOKUP(A1685,SOURCE!C:Q,12,0))),"")&amp;
TEXT(A1685,"???0")&amp;IF(VLOOKUP(A1685,SOURCE!C:Q,13,0)="","","   "&amp;VLOOKUP(A1685,SOURCE!C:Q,13,0)
)))</f>
        <v/>
      </c>
    </row>
    <row r="1686" spans="1:4">
      <c r="A1686">
        <v>1674</v>
      </c>
      <c r="B1686" t="str">
        <f>VLOOKUP(A1686,SOURCE!C:Q,12,0)</f>
        <v>ITM_toGRAD</v>
      </c>
      <c r="D1686" s="14" t="str">
        <f>IF(A1686&lt;0,VLOOKUP(A1686,lookups!A$1:B$25,2,0),
IF(OR(ISBLANK(A1686),ISNA(B1686)),
"",
"#define "&amp;
VLOOKUP(A1686,SOURCE!C:Q,12,0)&amp;IF(SOURCE!$X$2-LEN(VLOOKUP(A1686,SOURCE!C:Q,12,0))&gt;=0,REPT(" ",SOURCE!$X$2-LEN(VLOOKUP(A1686,SOURCE!C:Q,12,0))),"")&amp;
TEXT(A1686,"???0")&amp;IF(VLOOKUP(A1686,SOURCE!C:Q,13,0)="","","   "&amp;VLOOKUP(A1686,SOURCE!C:Q,13,0)
)))</f>
        <v>#define ITM_toGRAD                    1674</v>
      </c>
    </row>
    <row r="1687" spans="1:4">
      <c r="A1687">
        <v>1675</v>
      </c>
      <c r="B1687" t="str">
        <f>VLOOKUP(A1687,SOURCE!C:Q,12,0)</f>
        <v>ITM_toHR</v>
      </c>
      <c r="D1687" s="14" t="str">
        <f>IF(A1687&lt;0,VLOOKUP(A1687,lookups!A$1:B$25,2,0),
IF(OR(ISBLANK(A1687),ISNA(B1687)),
"",
"#define "&amp;
VLOOKUP(A1687,SOURCE!C:Q,12,0)&amp;IF(SOURCE!$X$2-LEN(VLOOKUP(A1687,SOURCE!C:Q,12,0))&gt;=0,REPT(" ",SOURCE!$X$2-LEN(VLOOKUP(A1687,SOURCE!C:Q,12,0))),"")&amp;
TEXT(A1687,"???0")&amp;IF(VLOOKUP(A1687,SOURCE!C:Q,13,0)="","","   "&amp;VLOOKUP(A1687,SOURCE!C:Q,13,0)
)))</f>
        <v>#define ITM_toHR                      1675</v>
      </c>
    </row>
    <row r="1688" spans="1:4">
      <c r="A1688">
        <v>1676</v>
      </c>
      <c r="B1688" t="str">
        <f>VLOOKUP(A1688,SOURCE!C:Q,12,0)</f>
        <v>ITM_toHMS</v>
      </c>
      <c r="D1688" s="14" t="str">
        <f>IF(A1688&lt;0,VLOOKUP(A1688,lookups!A$1:B$25,2,0),
IF(OR(ISBLANK(A1688),ISNA(B1688)),
"",
"#define "&amp;
VLOOKUP(A1688,SOURCE!C:Q,12,0)&amp;IF(SOURCE!$X$2-LEN(VLOOKUP(A1688,SOURCE!C:Q,12,0))&gt;=0,REPT(" ",SOURCE!$X$2-LEN(VLOOKUP(A1688,SOURCE!C:Q,12,0))),"")&amp;
TEXT(A1688,"???0")&amp;IF(VLOOKUP(A1688,SOURCE!C:Q,13,0)="","","   "&amp;VLOOKUP(A1688,SOURCE!C:Q,13,0)
)))</f>
        <v>#define ITM_toHMS                     1676</v>
      </c>
    </row>
    <row r="1689" spans="1:4">
      <c r="A1689">
        <v>1677</v>
      </c>
      <c r="B1689" t="str">
        <f>VLOOKUP(A1689,SOURCE!C:Q,12,0)</f>
        <v>ITM_toINT</v>
      </c>
      <c r="D1689" s="14" t="str">
        <f>IF(A1689&lt;0,VLOOKUP(A1689,lookups!A$1:B$25,2,0),
IF(OR(ISBLANK(A1689),ISNA(B1689)),
"",
"#define "&amp;
VLOOKUP(A1689,SOURCE!C:Q,12,0)&amp;IF(SOURCE!$X$2-LEN(VLOOKUP(A1689,SOURCE!C:Q,12,0))&gt;=0,REPT(" ",SOURCE!$X$2-LEN(VLOOKUP(A1689,SOURCE!C:Q,12,0))),"")&amp;
TEXT(A1689,"???0")&amp;IF(VLOOKUP(A1689,SOURCE!C:Q,13,0)="","","   "&amp;VLOOKUP(A1689,SOURCE!C:Q,13,0)
)))</f>
        <v>#define ITM_toINT                     1677   // JM #</v>
      </c>
    </row>
    <row r="1690" spans="1:4">
      <c r="B1690" t="str">
        <f>VLOOKUP(A1690,SOURCE!C:Q,12,0)</f>
        <v>ITM_NULL</v>
      </c>
      <c r="D1690" s="14" t="str">
        <f>IF(A1690&lt;0,VLOOKUP(A1690,lookups!A$1:B$25,2,0),
IF(OR(ISBLANK(A1690),ISNA(B1690)),
"",
"#define "&amp;
VLOOKUP(A1690,SOURCE!C:Q,12,0)&amp;IF(SOURCE!$X$2-LEN(VLOOKUP(A1690,SOURCE!C:Q,12,0))&gt;=0,REPT(" ",SOURCE!$X$2-LEN(VLOOKUP(A1690,SOURCE!C:Q,12,0))),"")&amp;
TEXT(A1690,"???0")&amp;IF(VLOOKUP(A1690,SOURCE!C:Q,13,0)="","","   "&amp;VLOOKUP(A1690,SOURCE!C:Q,13,0)
)))</f>
        <v/>
      </c>
    </row>
    <row r="1691" spans="1:4">
      <c r="A1691">
        <v>1678</v>
      </c>
      <c r="B1691" t="str">
        <f>VLOOKUP(A1691,SOURCE!C:Q,12,0)</f>
        <v>ITM_toMULpi</v>
      </c>
      <c r="D1691" s="14" t="str">
        <f>IF(A1691&lt;0,VLOOKUP(A1691,lookups!A$1:B$25,2,0),
IF(OR(ISBLANK(A1691),ISNA(B1691)),
"",
"#define "&amp;
VLOOKUP(A1691,SOURCE!C:Q,12,0)&amp;IF(SOURCE!$X$2-LEN(VLOOKUP(A1691,SOURCE!C:Q,12,0))&gt;=0,REPT(" ",SOURCE!$X$2-LEN(VLOOKUP(A1691,SOURCE!C:Q,12,0))),"")&amp;
TEXT(A1691,"???0")&amp;IF(VLOOKUP(A1691,SOURCE!C:Q,13,0)="","","   "&amp;VLOOKUP(A1691,SOURCE!C:Q,13,0)
)))</f>
        <v>#define ITM_toMULpi                   1678</v>
      </c>
    </row>
    <row r="1692" spans="1:4">
      <c r="A1692">
        <v>1679</v>
      </c>
      <c r="B1692" t="str">
        <f>VLOOKUP(A1692,SOURCE!C:Q,12,0)</f>
        <v>ITM_toPOL</v>
      </c>
      <c r="D1692" s="14" t="str">
        <f>IF(A1692&lt;0,VLOOKUP(A1692,lookups!A$1:B$25,2,0),
IF(OR(ISBLANK(A1692),ISNA(B1692)),
"",
"#define "&amp;
VLOOKUP(A1692,SOURCE!C:Q,12,0)&amp;IF(SOURCE!$X$2-LEN(VLOOKUP(A1692,SOURCE!C:Q,12,0))&gt;=0,REPT(" ",SOURCE!$X$2-LEN(VLOOKUP(A1692,SOURCE!C:Q,12,0))),"")&amp;
TEXT(A1692,"???0")&amp;IF(VLOOKUP(A1692,SOURCE!C:Q,13,0)="","","   "&amp;VLOOKUP(A1692,SOURCE!C:Q,13,0)
)))</f>
        <v>#define ITM_toPOL                     1679</v>
      </c>
    </row>
    <row r="1693" spans="1:4">
      <c r="A1693">
        <v>1680</v>
      </c>
      <c r="B1693" t="str">
        <f>VLOOKUP(A1693,SOURCE!C:Q,12,0)</f>
        <v>ITM_toRAD</v>
      </c>
      <c r="D1693" s="14" t="str">
        <f>IF(A1693&lt;0,VLOOKUP(A1693,lookups!A$1:B$25,2,0),
IF(OR(ISBLANK(A1693),ISNA(B1693)),
"",
"#define "&amp;
VLOOKUP(A1693,SOURCE!C:Q,12,0)&amp;IF(SOURCE!$X$2-LEN(VLOOKUP(A1693,SOURCE!C:Q,12,0))&gt;=0,REPT(" ",SOURCE!$X$2-LEN(VLOOKUP(A1693,SOURCE!C:Q,12,0))),"")&amp;
TEXT(A1693,"???0")&amp;IF(VLOOKUP(A1693,SOURCE!C:Q,13,0)="","","   "&amp;VLOOKUP(A1693,SOURCE!C:Q,13,0)
)))</f>
        <v>#define ITM_toRAD                     1680</v>
      </c>
    </row>
    <row r="1694" spans="1:4">
      <c r="A1694">
        <v>1681</v>
      </c>
      <c r="B1694" t="str">
        <f>VLOOKUP(A1694,SOURCE!C:Q,12,0)</f>
        <v>ITM_toREAL</v>
      </c>
      <c r="D1694" s="14" t="str">
        <f>IF(A1694&lt;0,VLOOKUP(A1694,lookups!A$1:B$25,2,0),
IF(OR(ISBLANK(A1694),ISNA(B1694)),
"",
"#define "&amp;
VLOOKUP(A1694,SOURCE!C:Q,12,0)&amp;IF(SOURCE!$X$2-LEN(VLOOKUP(A1694,SOURCE!C:Q,12,0))&gt;=0,REPT(" ",SOURCE!$X$2-LEN(VLOOKUP(A1694,SOURCE!C:Q,12,0))),"")&amp;
TEXT(A1694,"???0")&amp;IF(VLOOKUP(A1694,SOURCE!C:Q,13,0)="","","   "&amp;VLOOKUP(A1694,SOURCE!C:Q,13,0)
)))</f>
        <v>#define ITM_toREAL                    1681</v>
      </c>
    </row>
    <row r="1695" spans="1:4">
      <c r="A1695">
        <v>1682</v>
      </c>
      <c r="B1695" t="str">
        <f>VLOOKUP(A1695,SOURCE!C:Q,12,0)</f>
        <v>ITM_toREC</v>
      </c>
      <c r="D1695" s="14" t="str">
        <f>IF(A1695&lt;0,VLOOKUP(A1695,lookups!A$1:B$25,2,0),
IF(OR(ISBLANK(A1695),ISNA(B1695)),
"",
"#define "&amp;
VLOOKUP(A1695,SOURCE!C:Q,12,0)&amp;IF(SOURCE!$X$2-LEN(VLOOKUP(A1695,SOURCE!C:Q,12,0))&gt;=0,REPT(" ",SOURCE!$X$2-LEN(VLOOKUP(A1695,SOURCE!C:Q,12,0))),"")&amp;
TEXT(A1695,"???0")&amp;IF(VLOOKUP(A1695,SOURCE!C:Q,13,0)="","","   "&amp;VLOOKUP(A1695,SOURCE!C:Q,13,0)
)))</f>
        <v>#define ITM_toREC                     1682</v>
      </c>
    </row>
    <row r="1696" spans="1:4">
      <c r="A1696">
        <v>1683</v>
      </c>
      <c r="B1696" t="str">
        <f>VLOOKUP(A1696,SOURCE!C:Q,12,0)</f>
        <v>ITM_DtoDMS</v>
      </c>
      <c r="D1696" s="14" t="str">
        <f>IF(A1696&lt;0,VLOOKUP(A1696,lookups!A$1:B$25,2,0),
IF(OR(ISBLANK(A1696),ISNA(B1696)),
"",
"#define "&amp;
VLOOKUP(A1696,SOURCE!C:Q,12,0)&amp;IF(SOURCE!$X$2-LEN(VLOOKUP(A1696,SOURCE!C:Q,12,0))&gt;=0,REPT(" ",SOURCE!$X$2-LEN(VLOOKUP(A1696,SOURCE!C:Q,12,0))),"")&amp;
TEXT(A1696,"???0")&amp;IF(VLOOKUP(A1696,SOURCE!C:Q,13,0)="","","   "&amp;VLOOKUP(A1696,SOURCE!C:Q,13,0)
)))</f>
        <v>#define ITM_DtoDMS                    1683</v>
      </c>
    </row>
    <row r="1697" spans="1:4">
      <c r="A1697">
        <v>1684</v>
      </c>
      <c r="B1697" t="str">
        <f>VLOOKUP(A1697,SOURCE!C:Q,12,0)</f>
        <v>ITM_ex</v>
      </c>
      <c r="D1697" s="14" t="str">
        <f>IF(A1697&lt;0,VLOOKUP(A1697,lookups!A$1:B$25,2,0),
IF(OR(ISBLANK(A1697),ISNA(B1697)),
"",
"#define "&amp;
VLOOKUP(A1697,SOURCE!C:Q,12,0)&amp;IF(SOURCE!$X$2-LEN(VLOOKUP(A1697,SOURCE!C:Q,12,0))&gt;=0,REPT(" ",SOURCE!$X$2-LEN(VLOOKUP(A1697,SOURCE!C:Q,12,0))),"")&amp;
TEXT(A1697,"???0")&amp;IF(VLOOKUP(A1697,SOURCE!C:Q,13,0)="","","   "&amp;VLOOKUP(A1697,SOURCE!C:Q,13,0)
)))</f>
        <v>#define ITM_ex                        1684</v>
      </c>
    </row>
    <row r="1698" spans="1:4">
      <c r="A1698">
        <v>1685</v>
      </c>
      <c r="B1698" t="str">
        <f>VLOOKUP(A1698,SOURCE!C:Q,12,0)</f>
        <v>ITM_PC</v>
      </c>
      <c r="D1698" s="14" t="str">
        <f>IF(A1698&lt;0,VLOOKUP(A1698,lookups!A$1:B$25,2,0),
IF(OR(ISBLANK(A1698),ISNA(B1698)),
"",
"#define "&amp;
VLOOKUP(A1698,SOURCE!C:Q,12,0)&amp;IF(SOURCE!$X$2-LEN(VLOOKUP(A1698,SOURCE!C:Q,12,0))&gt;=0,REPT(" ",SOURCE!$X$2-LEN(VLOOKUP(A1698,SOURCE!C:Q,12,0))),"")&amp;
TEXT(A1698,"???0")&amp;IF(VLOOKUP(A1698,SOURCE!C:Q,13,0)="","","   "&amp;VLOOKUP(A1698,SOURCE!C:Q,13,0)
)))</f>
        <v>#define ITM_PC                        1685</v>
      </c>
    </row>
    <row r="1699" spans="1:4">
      <c r="A1699">
        <v>1686</v>
      </c>
      <c r="B1699" t="str">
        <f>VLOOKUP(A1699,SOURCE!C:Q,12,0)</f>
        <v>ITM_PCMRR</v>
      </c>
      <c r="D1699" s="14" t="str">
        <f>IF(A1699&lt;0,VLOOKUP(A1699,lookups!A$1:B$25,2,0),
IF(OR(ISBLANK(A1699),ISNA(B1699)),
"",
"#define "&amp;
VLOOKUP(A1699,SOURCE!C:Q,12,0)&amp;IF(SOURCE!$X$2-LEN(VLOOKUP(A1699,SOURCE!C:Q,12,0))&gt;=0,REPT(" ",SOURCE!$X$2-LEN(VLOOKUP(A1699,SOURCE!C:Q,12,0))),"")&amp;
TEXT(A1699,"???0")&amp;IF(VLOOKUP(A1699,SOURCE!C:Q,13,0)="","","   "&amp;VLOOKUP(A1699,SOURCE!C:Q,13,0)
)))</f>
        <v>#define ITM_PCMRR                     1686</v>
      </c>
    </row>
    <row r="1700" spans="1:4">
      <c r="A1700">
        <v>1687</v>
      </c>
      <c r="B1700" t="str">
        <f>VLOOKUP(A1700,SOURCE!C:Q,12,0)</f>
        <v>ITM_PCT</v>
      </c>
      <c r="D1700" s="14" t="str">
        <f>IF(A1700&lt;0,VLOOKUP(A1700,lookups!A$1:B$25,2,0),
IF(OR(ISBLANK(A1700),ISNA(B1700)),
"",
"#define "&amp;
VLOOKUP(A1700,SOURCE!C:Q,12,0)&amp;IF(SOURCE!$X$2-LEN(VLOOKUP(A1700,SOURCE!C:Q,12,0))&gt;=0,REPT(" ",SOURCE!$X$2-LEN(VLOOKUP(A1700,SOURCE!C:Q,12,0))),"")&amp;
TEXT(A1700,"???0")&amp;IF(VLOOKUP(A1700,SOURCE!C:Q,13,0)="","","   "&amp;VLOOKUP(A1700,SOURCE!C:Q,13,0)
)))</f>
        <v>#define ITM_PCT                       1687</v>
      </c>
    </row>
    <row r="1701" spans="1:4">
      <c r="A1701">
        <v>1688</v>
      </c>
      <c r="B1701" t="str">
        <f>VLOOKUP(A1701,SOURCE!C:Q,12,0)</f>
        <v>ITM_PCSIGMA</v>
      </c>
      <c r="D1701" s="14" t="str">
        <f>IF(A1701&lt;0,VLOOKUP(A1701,lookups!A$1:B$25,2,0),
IF(OR(ISBLANK(A1701),ISNA(B1701)),
"",
"#define "&amp;
VLOOKUP(A1701,SOURCE!C:Q,12,0)&amp;IF(SOURCE!$X$2-LEN(VLOOKUP(A1701,SOURCE!C:Q,12,0))&gt;=0,REPT(" ",SOURCE!$X$2-LEN(VLOOKUP(A1701,SOURCE!C:Q,12,0))),"")&amp;
TEXT(A1701,"???0")&amp;IF(VLOOKUP(A1701,SOURCE!C:Q,13,0)="","","   "&amp;VLOOKUP(A1701,SOURCE!C:Q,13,0)
)))</f>
        <v>#define ITM_PCSIGMA                   1688</v>
      </c>
    </row>
    <row r="1702" spans="1:4">
      <c r="A1702">
        <v>1689</v>
      </c>
      <c r="B1702" t="str">
        <f>VLOOKUP(A1702,SOURCE!C:Q,12,0)</f>
        <v>ITM_PCPMG</v>
      </c>
      <c r="D1702" s="14" t="str">
        <f>IF(A1702&lt;0,VLOOKUP(A1702,lookups!A$1:B$25,2,0),
IF(OR(ISBLANK(A1702),ISNA(B1702)),
"",
"#define "&amp;
VLOOKUP(A1702,SOURCE!C:Q,12,0)&amp;IF(SOURCE!$X$2-LEN(VLOOKUP(A1702,SOURCE!C:Q,12,0))&gt;=0,REPT(" ",SOURCE!$X$2-LEN(VLOOKUP(A1702,SOURCE!C:Q,12,0))),"")&amp;
TEXT(A1702,"???0")&amp;IF(VLOOKUP(A1702,SOURCE!C:Q,13,0)="","","   "&amp;VLOOKUP(A1702,SOURCE!C:Q,13,0)
)))</f>
        <v>#define ITM_PCPMG                     1689</v>
      </c>
    </row>
    <row r="1703" spans="1:4">
      <c r="A1703">
        <v>1690</v>
      </c>
      <c r="B1703" t="str">
        <f>VLOOKUP(A1703,SOURCE!C:Q,12,0)</f>
        <v>ITM_INTEGRAL</v>
      </c>
      <c r="D1703" s="14" t="str">
        <f>IF(A1703&lt;0,VLOOKUP(A1703,lookups!A$1:B$25,2,0),
IF(OR(ISBLANK(A1703),ISNA(B1703)),
"",
"#define "&amp;
VLOOKUP(A1703,SOURCE!C:Q,12,0)&amp;IF(SOURCE!$X$2-LEN(VLOOKUP(A1703,SOURCE!C:Q,12,0))&gt;=0,REPT(" ",SOURCE!$X$2-LEN(VLOOKUP(A1703,SOURCE!C:Q,12,0))),"")&amp;
TEXT(A1703,"???0")&amp;IF(VLOOKUP(A1703,SOURCE!C:Q,13,0)="","","   "&amp;VLOOKUP(A1703,SOURCE!C:Q,13,0)
)))</f>
        <v>#define ITM_INTEGRAL                  1690</v>
      </c>
    </row>
    <row r="1704" spans="1:4">
      <c r="A1704">
        <v>1691</v>
      </c>
      <c r="B1704" t="str">
        <f>VLOOKUP(A1704,SOURCE!C:Q,12,0)</f>
        <v>ITM_PMOD</v>
      </c>
      <c r="D1704" s="14" t="str">
        <f>IF(A1704&lt;0,VLOOKUP(A1704,lookups!A$1:B$25,2,0),
IF(OR(ISBLANK(A1704),ISNA(B1704)),
"",
"#define "&amp;
VLOOKUP(A1704,SOURCE!C:Q,12,0)&amp;IF(SOURCE!$X$2-LEN(VLOOKUP(A1704,SOURCE!C:Q,12,0))&gt;=0,REPT(" ",SOURCE!$X$2-LEN(VLOOKUP(A1704,SOURCE!C:Q,12,0))),"")&amp;
TEXT(A1704,"???0")&amp;IF(VLOOKUP(A1704,SOURCE!C:Q,13,0)="","","   "&amp;VLOOKUP(A1704,SOURCE!C:Q,13,0)
)))</f>
        <v>#define ITM_PMOD                      1691</v>
      </c>
    </row>
    <row r="1705" spans="1:4">
      <c r="A1705">
        <v>1692</v>
      </c>
      <c r="B1705" t="str">
        <f>VLOOKUP(A1705,SOURCE!C:Q,12,0)</f>
        <v>ITM_M_DET</v>
      </c>
      <c r="D1705" s="14" t="str">
        <f>IF(A1705&lt;0,VLOOKUP(A1705,lookups!A$1:B$25,2,0),
IF(OR(ISBLANK(A1705),ISNA(B1705)),
"",
"#define "&amp;
VLOOKUP(A1705,SOURCE!C:Q,12,0)&amp;IF(SOURCE!$X$2-LEN(VLOOKUP(A1705,SOURCE!C:Q,12,0))&gt;=0,REPT(" ",SOURCE!$X$2-LEN(VLOOKUP(A1705,SOURCE!C:Q,12,0))),"")&amp;
TEXT(A1705,"???0")&amp;IF(VLOOKUP(A1705,SOURCE!C:Q,13,0)="","","   "&amp;VLOOKUP(A1705,SOURCE!C:Q,13,0)
)))</f>
        <v>#define ITM_M_DET                     1692</v>
      </c>
    </row>
    <row r="1706" spans="1:4">
      <c r="A1706">
        <v>1693</v>
      </c>
      <c r="B1706" t="str">
        <f>VLOOKUP(A1706,SOURCE!C:Q,12,0)</f>
        <v>ITM_PARALLEL</v>
      </c>
      <c r="D1706" s="14" t="str">
        <f>IF(A1706&lt;0,VLOOKUP(A1706,lookups!A$1:B$25,2,0),
IF(OR(ISBLANK(A1706),ISNA(B1706)),
"",
"#define "&amp;
VLOOKUP(A1706,SOURCE!C:Q,12,0)&amp;IF(SOURCE!$X$2-LEN(VLOOKUP(A1706,SOURCE!C:Q,12,0))&gt;=0,REPT(" ",SOURCE!$X$2-LEN(VLOOKUP(A1706,SOURCE!C:Q,12,0))),"")&amp;
TEXT(A1706,"???0")&amp;IF(VLOOKUP(A1706,SOURCE!C:Q,13,0)="","","   "&amp;VLOOKUP(A1706,SOURCE!C:Q,13,0)
)))</f>
        <v>#define ITM_PARALLEL                  1693</v>
      </c>
    </row>
    <row r="1707" spans="1:4">
      <c r="A1707">
        <v>1694</v>
      </c>
      <c r="B1707" t="str">
        <f>VLOOKUP(A1707,SOURCE!C:Q,12,0)</f>
        <v>ITM_M_TRANSP</v>
      </c>
      <c r="D1707" s="14" t="str">
        <f>IF(A1707&lt;0,VLOOKUP(A1707,lookups!A$1:B$25,2,0),
IF(OR(ISBLANK(A1707),ISNA(B1707)),
"",
"#define "&amp;
VLOOKUP(A1707,SOURCE!C:Q,12,0)&amp;IF(SOURCE!$X$2-LEN(VLOOKUP(A1707,SOURCE!C:Q,12,0))&gt;=0,REPT(" ",SOURCE!$X$2-LEN(VLOOKUP(A1707,SOURCE!C:Q,12,0))),"")&amp;
TEXT(A1707,"???0")&amp;IF(VLOOKUP(A1707,SOURCE!C:Q,13,0)="","","   "&amp;VLOOKUP(A1707,SOURCE!C:Q,13,0)
)))</f>
        <v>#define ITM_M_TRANSP                  1694</v>
      </c>
    </row>
    <row r="1708" spans="1:4">
      <c r="A1708">
        <v>1695</v>
      </c>
      <c r="B1708" t="str">
        <f>VLOOKUP(A1708,SOURCE!C:Q,12,0)</f>
        <v>ITM_M_INV</v>
      </c>
      <c r="D1708" s="14" t="str">
        <f>IF(A1708&lt;0,VLOOKUP(A1708,lookups!A$1:B$25,2,0),
IF(OR(ISBLANK(A1708),ISNA(B1708)),
"",
"#define "&amp;
VLOOKUP(A1708,SOURCE!C:Q,12,0)&amp;IF(SOURCE!$X$2-LEN(VLOOKUP(A1708,SOURCE!C:Q,12,0))&gt;=0,REPT(" ",SOURCE!$X$2-LEN(VLOOKUP(A1708,SOURCE!C:Q,12,0))),"")&amp;
TEXT(A1708,"???0")&amp;IF(VLOOKUP(A1708,SOURCE!C:Q,13,0)="","","   "&amp;VLOOKUP(A1708,SOURCE!C:Q,13,0)
)))</f>
        <v>#define ITM_M_INV                     1695</v>
      </c>
    </row>
    <row r="1709" spans="1:4">
      <c r="A1709">
        <v>1696</v>
      </c>
      <c r="B1709" t="str">
        <f>VLOOKUP(A1709,SOURCE!C:Q,12,0)</f>
        <v>ITM_ANGLE</v>
      </c>
      <c r="D1709" s="14" t="str">
        <f>IF(A1709&lt;0,VLOOKUP(A1709,lookups!A$1:B$25,2,0),
IF(OR(ISBLANK(A1709),ISNA(B1709)),
"",
"#define "&amp;
VLOOKUP(A1709,SOURCE!C:Q,12,0)&amp;IF(SOURCE!$X$2-LEN(VLOOKUP(A1709,SOURCE!C:Q,12,0))&gt;=0,REPT(" ",SOURCE!$X$2-LEN(VLOOKUP(A1709,SOURCE!C:Q,12,0))),"")&amp;
TEXT(A1709,"???0")&amp;IF(VLOOKUP(A1709,SOURCE!C:Q,13,0)="","","   "&amp;VLOOKUP(A1709,SOURCE!C:Q,13,0)
)))</f>
        <v>#define ITM_ANGLE                     1696</v>
      </c>
    </row>
    <row r="1710" spans="1:4">
      <c r="A1710">
        <v>1697</v>
      </c>
      <c r="B1710" t="str">
        <f>VLOOKUP(A1710,SOURCE!C:Q,12,0)</f>
        <v>ITM_MULPIto</v>
      </c>
      <c r="D1710" s="14" t="str">
        <f>IF(A1710&lt;0,VLOOKUP(A1710,lookups!A$1:B$25,2,0),
IF(OR(ISBLANK(A1710),ISNA(B1710)),
"",
"#define "&amp;
VLOOKUP(A1710,SOURCE!C:Q,12,0)&amp;IF(SOURCE!$X$2-LEN(VLOOKUP(A1710,SOURCE!C:Q,12,0))&gt;=0,REPT(" ",SOURCE!$X$2-LEN(VLOOKUP(A1710,SOURCE!C:Q,12,0))),"")&amp;
TEXT(A1710,"???0")&amp;IF(VLOOKUP(A1710,SOURCE!C:Q,13,0)="","","   "&amp;VLOOKUP(A1710,SOURCE!C:Q,13,0)
)))</f>
        <v>#define ITM_MULPIto                   1697</v>
      </c>
    </row>
    <row r="1711" spans="1:4">
      <c r="A1711">
        <v>1698</v>
      </c>
      <c r="B1711" t="str">
        <f>VLOOKUP(A1711,SOURCE!C:Q,12,0)</f>
        <v>ITM_PRINTERADV</v>
      </c>
      <c r="D1711" s="14" t="str">
        <f>IF(A1711&lt;0,VLOOKUP(A1711,lookups!A$1:B$25,2,0),
IF(OR(ISBLANK(A1711),ISNA(B1711)),
"",
"#define "&amp;
VLOOKUP(A1711,SOURCE!C:Q,12,0)&amp;IF(SOURCE!$X$2-LEN(VLOOKUP(A1711,SOURCE!C:Q,12,0))&gt;=0,REPT(" ",SOURCE!$X$2-LEN(VLOOKUP(A1711,SOURCE!C:Q,12,0))),"")&amp;
TEXT(A1711,"???0")&amp;IF(VLOOKUP(A1711,SOURCE!C:Q,13,0)="","","   "&amp;VLOOKUP(A1711,SOURCE!C:Q,13,0)
)))</f>
        <v>#define ITM_PRINTERADV                1698</v>
      </c>
    </row>
    <row r="1712" spans="1:4">
      <c r="A1712">
        <v>1699</v>
      </c>
      <c r="B1712" t="str">
        <f>VLOOKUP(A1712,SOURCE!C:Q,12,0)</f>
        <v>ITM_PRINTERCHAR</v>
      </c>
      <c r="D1712" s="14" t="str">
        <f>IF(A1712&lt;0,VLOOKUP(A1712,lookups!A$1:B$25,2,0),
IF(OR(ISBLANK(A1712),ISNA(B1712)),
"",
"#define "&amp;
VLOOKUP(A1712,SOURCE!C:Q,12,0)&amp;IF(SOURCE!$X$2-LEN(VLOOKUP(A1712,SOURCE!C:Q,12,0))&gt;=0,REPT(" ",SOURCE!$X$2-LEN(VLOOKUP(A1712,SOURCE!C:Q,12,0))),"")&amp;
TEXT(A1712,"???0")&amp;IF(VLOOKUP(A1712,SOURCE!C:Q,13,0)="","","   "&amp;VLOOKUP(A1712,SOURCE!C:Q,13,0)
)))</f>
        <v>#define ITM_PRINTERCHAR               1699</v>
      </c>
    </row>
    <row r="1713" spans="1:4">
      <c r="A1713">
        <v>1700</v>
      </c>
      <c r="B1713" t="str">
        <f>VLOOKUP(A1713,SOURCE!C:Q,12,0)</f>
        <v>ITM_PRINTERDLAY</v>
      </c>
      <c r="D1713" s="14" t="str">
        <f>IF(A1713&lt;0,VLOOKUP(A1713,lookups!A$1:B$25,2,0),
IF(OR(ISBLANK(A1713),ISNA(B1713)),
"",
"#define "&amp;
VLOOKUP(A1713,SOURCE!C:Q,12,0)&amp;IF(SOURCE!$X$2-LEN(VLOOKUP(A1713,SOURCE!C:Q,12,0))&gt;=0,REPT(" ",SOURCE!$X$2-LEN(VLOOKUP(A1713,SOURCE!C:Q,12,0))),"")&amp;
TEXT(A1713,"???0")&amp;IF(VLOOKUP(A1713,SOURCE!C:Q,13,0)="","","   "&amp;VLOOKUP(A1713,SOURCE!C:Q,13,0)
)))</f>
        <v>#define ITM_PRINTERDLAY               1700</v>
      </c>
    </row>
    <row r="1714" spans="1:4">
      <c r="A1714">
        <v>1701</v>
      </c>
      <c r="B1714" t="str">
        <f>VLOOKUP(A1714,SOURCE!C:Q,12,0)</f>
        <v>ITM_PRINTERLCD</v>
      </c>
      <c r="D1714" s="14" t="str">
        <f>IF(A1714&lt;0,VLOOKUP(A1714,lookups!A$1:B$25,2,0),
IF(OR(ISBLANK(A1714),ISNA(B1714)),
"",
"#define "&amp;
VLOOKUP(A1714,SOURCE!C:Q,12,0)&amp;IF(SOURCE!$X$2-LEN(VLOOKUP(A1714,SOURCE!C:Q,12,0))&gt;=0,REPT(" ",SOURCE!$X$2-LEN(VLOOKUP(A1714,SOURCE!C:Q,12,0))),"")&amp;
TEXT(A1714,"???0")&amp;IF(VLOOKUP(A1714,SOURCE!C:Q,13,0)="","","   "&amp;VLOOKUP(A1714,SOURCE!C:Q,13,0)
)))</f>
        <v>#define ITM_PRINTERLCD                1701</v>
      </c>
    </row>
    <row r="1715" spans="1:4">
      <c r="A1715">
        <v>1702</v>
      </c>
      <c r="B1715" t="str">
        <f>VLOOKUP(A1715,SOURCE!C:Q,12,0)</f>
        <v>ITM_PRINTERMODE</v>
      </c>
      <c r="D1715" s="14" t="str">
        <f>IF(A1715&lt;0,VLOOKUP(A1715,lookups!A$1:B$25,2,0),
IF(OR(ISBLANK(A1715),ISNA(B1715)),
"",
"#define "&amp;
VLOOKUP(A1715,SOURCE!C:Q,12,0)&amp;IF(SOURCE!$X$2-LEN(VLOOKUP(A1715,SOURCE!C:Q,12,0))&gt;=0,REPT(" ",SOURCE!$X$2-LEN(VLOOKUP(A1715,SOURCE!C:Q,12,0))),"")&amp;
TEXT(A1715,"???0")&amp;IF(VLOOKUP(A1715,SOURCE!C:Q,13,0)="","","   "&amp;VLOOKUP(A1715,SOURCE!C:Q,13,0)
)))</f>
        <v>#define ITM_PRINTERMODE               1702</v>
      </c>
    </row>
    <row r="1716" spans="1:4">
      <c r="A1716">
        <v>1703</v>
      </c>
      <c r="B1716" t="str">
        <f>VLOOKUP(A1716,SOURCE!C:Q,12,0)</f>
        <v>ITM_PRINTERPROG</v>
      </c>
      <c r="D1716" s="14" t="str">
        <f>IF(A1716&lt;0,VLOOKUP(A1716,lookups!A$1:B$25,2,0),
IF(OR(ISBLANK(A1716),ISNA(B1716)),
"",
"#define "&amp;
VLOOKUP(A1716,SOURCE!C:Q,12,0)&amp;IF(SOURCE!$X$2-LEN(VLOOKUP(A1716,SOURCE!C:Q,12,0))&gt;=0,REPT(" ",SOURCE!$X$2-LEN(VLOOKUP(A1716,SOURCE!C:Q,12,0))),"")&amp;
TEXT(A1716,"???0")&amp;IF(VLOOKUP(A1716,SOURCE!C:Q,13,0)="","","   "&amp;VLOOKUP(A1716,SOURCE!C:Q,13,0)
)))</f>
        <v>#define ITM_PRINTERPROG               1703</v>
      </c>
    </row>
    <row r="1717" spans="1:4">
      <c r="A1717">
        <v>1704</v>
      </c>
      <c r="B1717" t="str">
        <f>VLOOKUP(A1717,SOURCE!C:Q,12,0)</f>
        <v>ITM_PRINTERR</v>
      </c>
      <c r="D1717" s="14" t="str">
        <f>IF(A1717&lt;0,VLOOKUP(A1717,lookups!A$1:B$25,2,0),
IF(OR(ISBLANK(A1717),ISNA(B1717)),
"",
"#define "&amp;
VLOOKUP(A1717,SOURCE!C:Q,12,0)&amp;IF(SOURCE!$X$2-LEN(VLOOKUP(A1717,SOURCE!C:Q,12,0))&gt;=0,REPT(" ",SOURCE!$X$2-LEN(VLOOKUP(A1717,SOURCE!C:Q,12,0))),"")&amp;
TEXT(A1717,"???0")&amp;IF(VLOOKUP(A1717,SOURCE!C:Q,13,0)="","","   "&amp;VLOOKUP(A1717,SOURCE!C:Q,13,0)
)))</f>
        <v>#define ITM_PRINTERR                  1704</v>
      </c>
    </row>
    <row r="1718" spans="1:4">
      <c r="A1718">
        <v>1705</v>
      </c>
      <c r="B1718" t="str">
        <f>VLOOKUP(A1718,SOURCE!C:Q,12,0)</f>
        <v>ITM_PRINTERREGS</v>
      </c>
      <c r="D1718" s="14" t="str">
        <f>IF(A1718&lt;0,VLOOKUP(A1718,lookups!A$1:B$25,2,0),
IF(OR(ISBLANK(A1718),ISNA(B1718)),
"",
"#define "&amp;
VLOOKUP(A1718,SOURCE!C:Q,12,0)&amp;IF(SOURCE!$X$2-LEN(VLOOKUP(A1718,SOURCE!C:Q,12,0))&gt;=0,REPT(" ",SOURCE!$X$2-LEN(VLOOKUP(A1718,SOURCE!C:Q,12,0))),"")&amp;
TEXT(A1718,"???0")&amp;IF(VLOOKUP(A1718,SOURCE!C:Q,13,0)="","","   "&amp;VLOOKUP(A1718,SOURCE!C:Q,13,0)
)))</f>
        <v>#define ITM_PRINTERREGS               1705</v>
      </c>
    </row>
    <row r="1719" spans="1:4">
      <c r="A1719">
        <v>1706</v>
      </c>
      <c r="B1719" t="str">
        <f>VLOOKUP(A1719,SOURCE!C:Q,12,0)</f>
        <v>ITM_PRINTERSTK</v>
      </c>
      <c r="D1719" s="14" t="str">
        <f>IF(A1719&lt;0,VLOOKUP(A1719,lookups!A$1:B$25,2,0),
IF(OR(ISBLANK(A1719),ISNA(B1719)),
"",
"#define "&amp;
VLOOKUP(A1719,SOURCE!C:Q,12,0)&amp;IF(SOURCE!$X$2-LEN(VLOOKUP(A1719,SOURCE!C:Q,12,0))&gt;=0,REPT(" ",SOURCE!$X$2-LEN(VLOOKUP(A1719,SOURCE!C:Q,12,0))),"")&amp;
TEXT(A1719,"???0")&amp;IF(VLOOKUP(A1719,SOURCE!C:Q,13,0)="","","   "&amp;VLOOKUP(A1719,SOURCE!C:Q,13,0)
)))</f>
        <v>#define ITM_PRINTERSTK                1706</v>
      </c>
    </row>
    <row r="1720" spans="1:4">
      <c r="A1720">
        <v>1707</v>
      </c>
      <c r="B1720" t="str">
        <f>VLOOKUP(A1720,SOURCE!C:Q,12,0)</f>
        <v>ITM_PRINTERTAB</v>
      </c>
      <c r="D1720" s="14" t="str">
        <f>IF(A1720&lt;0,VLOOKUP(A1720,lookups!A$1:B$25,2,0),
IF(OR(ISBLANK(A1720),ISNA(B1720)),
"",
"#define "&amp;
VLOOKUP(A1720,SOURCE!C:Q,12,0)&amp;IF(SOURCE!$X$2-LEN(VLOOKUP(A1720,SOURCE!C:Q,12,0))&gt;=0,REPT(" ",SOURCE!$X$2-LEN(VLOOKUP(A1720,SOURCE!C:Q,12,0))),"")&amp;
TEXT(A1720,"???0")&amp;IF(VLOOKUP(A1720,SOURCE!C:Q,13,0)="","","   "&amp;VLOOKUP(A1720,SOURCE!C:Q,13,0)
)))</f>
        <v>#define ITM_PRINTERTAB                1707</v>
      </c>
    </row>
    <row r="1721" spans="1:4">
      <c r="A1721">
        <v>1708</v>
      </c>
      <c r="B1721" t="str">
        <f>VLOOKUP(A1721,SOURCE!C:Q,12,0)</f>
        <v>ITM_PRINTERUSER</v>
      </c>
      <c r="D1721" s="14" t="str">
        <f>IF(A1721&lt;0,VLOOKUP(A1721,lookups!A$1:B$25,2,0),
IF(OR(ISBLANK(A1721),ISNA(B1721)),
"",
"#define "&amp;
VLOOKUP(A1721,SOURCE!C:Q,12,0)&amp;IF(SOURCE!$X$2-LEN(VLOOKUP(A1721,SOURCE!C:Q,12,0))&gt;=0,REPT(" ",SOURCE!$X$2-LEN(VLOOKUP(A1721,SOURCE!C:Q,12,0))),"")&amp;
TEXT(A1721,"???0")&amp;IF(VLOOKUP(A1721,SOURCE!C:Q,13,0)="","","   "&amp;VLOOKUP(A1721,SOURCE!C:Q,13,0)
)))</f>
        <v>#define ITM_PRINTERUSER               1708</v>
      </c>
    </row>
    <row r="1722" spans="1:4">
      <c r="A1722">
        <v>1709</v>
      </c>
      <c r="B1722" t="str">
        <f>VLOOKUP(A1722,SOURCE!C:Q,12,0)</f>
        <v>ITM_PRINTERWIDTH</v>
      </c>
      <c r="D1722" s="14" t="str">
        <f>IF(A1722&lt;0,VLOOKUP(A1722,lookups!A$1:B$25,2,0),
IF(OR(ISBLANK(A1722),ISNA(B1722)),
"",
"#define "&amp;
VLOOKUP(A1722,SOURCE!C:Q,12,0)&amp;IF(SOURCE!$X$2-LEN(VLOOKUP(A1722,SOURCE!C:Q,12,0))&gt;=0,REPT(" ",SOURCE!$X$2-LEN(VLOOKUP(A1722,SOURCE!C:Q,12,0))),"")&amp;
TEXT(A1722,"???0")&amp;IF(VLOOKUP(A1722,SOURCE!C:Q,13,0)="","","   "&amp;VLOOKUP(A1722,SOURCE!C:Q,13,0)
)))</f>
        <v>#define ITM_PRINTERWIDTH              1709</v>
      </c>
    </row>
    <row r="1723" spans="1:4">
      <c r="A1723">
        <v>1710</v>
      </c>
      <c r="B1723" t="str">
        <f>VLOOKUP(A1723,SOURCE!C:Q,12,0)</f>
        <v>ITM_PRINTERSIGMA</v>
      </c>
      <c r="D1723" s="14" t="str">
        <f>IF(A1723&lt;0,VLOOKUP(A1723,lookups!A$1:B$25,2,0),
IF(OR(ISBLANK(A1723),ISNA(B1723)),
"",
"#define "&amp;
VLOOKUP(A1723,SOURCE!C:Q,12,0)&amp;IF(SOURCE!$X$2-LEN(VLOOKUP(A1723,SOURCE!C:Q,12,0))&gt;=0,REPT(" ",SOURCE!$X$2-LEN(VLOOKUP(A1723,SOURCE!C:Q,12,0))),"")&amp;
TEXT(A1723,"???0")&amp;IF(VLOOKUP(A1723,SOURCE!C:Q,13,0)="","","   "&amp;VLOOKUP(A1723,SOURCE!C:Q,13,0)
)))</f>
        <v>#define ITM_PRINTERSIGMA              1710</v>
      </c>
    </row>
    <row r="1724" spans="1:4">
      <c r="A1724">
        <v>1711</v>
      </c>
      <c r="B1724" t="str">
        <f>VLOOKUP(A1724,SOURCE!C:Q,12,0)</f>
        <v>ITM_PRINTERHASH</v>
      </c>
      <c r="D1724" s="14" t="str">
        <f>IF(A1724&lt;0,VLOOKUP(A1724,lookups!A$1:B$25,2,0),
IF(OR(ISBLANK(A1724),ISNA(B1724)),
"",
"#define "&amp;
VLOOKUP(A1724,SOURCE!C:Q,12,0)&amp;IF(SOURCE!$X$2-LEN(VLOOKUP(A1724,SOURCE!C:Q,12,0))&gt;=0,REPT(" ",SOURCE!$X$2-LEN(VLOOKUP(A1724,SOURCE!C:Q,12,0))),"")&amp;
TEXT(A1724,"???0")&amp;IF(VLOOKUP(A1724,SOURCE!C:Q,13,0)="","","   "&amp;VLOOKUP(A1724,SOURCE!C:Q,13,0)
)))</f>
        <v>#define ITM_PRINTERHASH               1711</v>
      </c>
    </row>
    <row r="1725" spans="1:4">
      <c r="A1725">
        <v>1712</v>
      </c>
      <c r="B1725" t="str">
        <f>VLOOKUP(A1725,SOURCE!C:Q,12,0)</f>
        <v>ITM_FBR</v>
      </c>
      <c r="D1725" s="14" t="str">
        <f>IF(A1725&lt;0,VLOOKUP(A1725,lookups!A$1:B$25,2,0),
IF(OR(ISBLANK(A1725),ISNA(B1725)),
"",
"#define "&amp;
VLOOKUP(A1725,SOURCE!C:Q,12,0)&amp;IF(SOURCE!$X$2-LEN(VLOOKUP(A1725,SOURCE!C:Q,12,0))&gt;=0,REPT(" ",SOURCE!$X$2-LEN(VLOOKUP(A1725,SOURCE!C:Q,12,0))),"")&amp;
TEXT(A1725,"???0")&amp;IF(VLOOKUP(A1725,SOURCE!C:Q,13,0)="","","   "&amp;VLOOKUP(A1725,SOURCE!C:Q,13,0)
)))</f>
        <v>#define ITM_FBR                       1712</v>
      </c>
    </row>
    <row r="1726" spans="1:4">
      <c r="A1726">
        <v>1713</v>
      </c>
      <c r="B1726" t="str">
        <f>VLOOKUP(A1726,SOURCE!C:Q,12,0)</f>
        <v>KEY_UNDO</v>
      </c>
      <c r="D1726" s="14" t="str">
        <f>IF(A1726&lt;0,VLOOKUP(A1726,lookups!A$1:B$25,2,0),
IF(OR(ISBLANK(A1726),ISNA(B1726)),
"",
"#define "&amp;
VLOOKUP(A1726,SOURCE!C:Q,12,0)&amp;IF(SOURCE!$X$2-LEN(VLOOKUP(A1726,SOURCE!C:Q,12,0))&gt;=0,REPT(" ",SOURCE!$X$2-LEN(VLOOKUP(A1726,SOURCE!C:Q,12,0))),"")&amp;
TEXT(A1726,"???0")&amp;IF(VLOOKUP(A1726,SOURCE!C:Q,13,0)="","","   "&amp;VLOOKUP(A1726,SOURCE!C:Q,13,0)
)))</f>
        <v>#define KEY_UNDO                      1713</v>
      </c>
    </row>
    <row r="1727" spans="1:4">
      <c r="A1727">
        <v>1714</v>
      </c>
      <c r="B1727" t="str">
        <f>VLOOKUP(A1727,SOURCE!C:Q,12,0)</f>
        <v>ITM_PR</v>
      </c>
      <c r="D1727" s="14" t="str">
        <f>IF(A1727&lt;0,VLOOKUP(A1727,lookups!A$1:B$25,2,0),
IF(OR(ISBLANK(A1727),ISNA(B1727)),
"",
"#define "&amp;
VLOOKUP(A1727,SOURCE!C:Q,12,0)&amp;IF(SOURCE!$X$2-LEN(VLOOKUP(A1727,SOURCE!C:Q,12,0))&gt;=0,REPT(" ",SOURCE!$X$2-LEN(VLOOKUP(A1727,SOURCE!C:Q,12,0))),"")&amp;
TEXT(A1727,"???0")&amp;IF(VLOOKUP(A1727,SOURCE!C:Q,13,0)="","","   "&amp;VLOOKUP(A1727,SOURCE!C:Q,13,0)
)))</f>
        <v>#define ITM_PR                        1714</v>
      </c>
    </row>
    <row r="1728" spans="1:4">
      <c r="A1728">
        <v>1715</v>
      </c>
      <c r="B1728" t="str">
        <f>VLOOKUP(A1728,SOURCE!C:Q,12,0)</f>
        <v>ITM_RS</v>
      </c>
      <c r="D1728" s="14" t="str">
        <f>IF(A1728&lt;0,VLOOKUP(A1728,lookups!A$1:B$25,2,0),
IF(OR(ISBLANK(A1728),ISNA(B1728)),
"",
"#define "&amp;
VLOOKUP(A1728,SOURCE!C:Q,12,0)&amp;IF(SOURCE!$X$2-LEN(VLOOKUP(A1728,SOURCE!C:Q,12,0))&gt;=0,REPT(" ",SOURCE!$X$2-LEN(VLOOKUP(A1728,SOURCE!C:Q,12,0))),"")&amp;
TEXT(A1728,"???0")&amp;IF(VLOOKUP(A1728,SOURCE!C:Q,13,0)="","","   "&amp;VLOOKUP(A1728,SOURCE!C:Q,13,0)
)))</f>
        <v>#define ITM_RS                        1715</v>
      </c>
    </row>
    <row r="1729" spans="1:4">
      <c r="A1729">
        <v>1716</v>
      </c>
      <c r="B1729" t="str">
        <f>VLOOKUP(A1729,SOURCE!C:Q,12,0)</f>
        <v>ITM_Not</v>
      </c>
      <c r="D1729" s="14" t="str">
        <f>IF(A1729&lt;0,VLOOKUP(A1729,lookups!A$1:B$25,2,0),
IF(OR(ISBLANK(A1729),ISNA(B1729)),
"",
"#define "&amp;
VLOOKUP(A1729,SOURCE!C:Q,12,0)&amp;IF(SOURCE!$X$2-LEN(VLOOKUP(A1729,SOURCE!C:Q,12,0))&gt;=0,REPT(" ",SOURCE!$X$2-LEN(VLOOKUP(A1729,SOURCE!C:Q,12,0))),"")&amp;
TEXT(A1729,"???0")&amp;IF(VLOOKUP(A1729,SOURCE!C:Q,13,0)="","","   "&amp;VLOOKUP(A1729,SOURCE!C:Q,13,0)
)))</f>
        <v>#define ITM_Not                       1716</v>
      </c>
    </row>
    <row r="1730" spans="1:4">
      <c r="A1730">
        <v>1717</v>
      </c>
      <c r="B1730" t="str">
        <f>VLOOKUP(A1730,SOURCE!C:Q,12,0)</f>
        <v>ITM_yet</v>
      </c>
      <c r="D1730" s="14" t="str">
        <f>IF(A1730&lt;0,VLOOKUP(A1730,lookups!A$1:B$25,2,0),
IF(OR(ISBLANK(A1730),ISNA(B1730)),
"",
"#define "&amp;
VLOOKUP(A1730,SOURCE!C:Q,12,0)&amp;IF(SOURCE!$X$2-LEN(VLOOKUP(A1730,SOURCE!C:Q,12,0))&gt;=0,REPT(" ",SOURCE!$X$2-LEN(VLOOKUP(A1730,SOURCE!C:Q,12,0))),"")&amp;
TEXT(A1730,"???0")&amp;IF(VLOOKUP(A1730,SOURCE!C:Q,13,0)="","","   "&amp;VLOOKUP(A1730,SOURCE!C:Q,13,0)
)))</f>
        <v>#define ITM_yet                       1717</v>
      </c>
    </row>
    <row r="1731" spans="1:4">
      <c r="A1731">
        <v>1718</v>
      </c>
      <c r="B1731" t="str">
        <f>VLOOKUP(A1731,SOURCE!C:Q,12,0)</f>
        <v>ITM_defined</v>
      </c>
      <c r="D1731" s="14" t="str">
        <f>IF(A1731&lt;0,VLOOKUP(A1731,lookups!A$1:B$25,2,0),
IF(OR(ISBLANK(A1731),ISNA(B1731)),
"",
"#define "&amp;
VLOOKUP(A1731,SOURCE!C:Q,12,0)&amp;IF(SOURCE!$X$2-LEN(VLOOKUP(A1731,SOURCE!C:Q,12,0))&gt;=0,REPT(" ",SOURCE!$X$2-LEN(VLOOKUP(A1731,SOURCE!C:Q,12,0))),"")&amp;
TEXT(A1731,"???0")&amp;IF(VLOOKUP(A1731,SOURCE!C:Q,13,0)="","","   "&amp;VLOOKUP(A1731,SOURCE!C:Q,13,0)
)))</f>
        <v>#define ITM_defined                   1718</v>
      </c>
    </row>
    <row r="1732" spans="1:4">
      <c r="A1732">
        <v>1719</v>
      </c>
      <c r="B1732" t="str">
        <f>VLOOKUP(A1732,SOURCE!C:Q,12,0)</f>
        <v>KEY_USERMODE</v>
      </c>
      <c r="D1732" s="14" t="str">
        <f>IF(A1732&lt;0,VLOOKUP(A1732,lookups!A$1:B$25,2,0),
IF(OR(ISBLANK(A1732),ISNA(B1732)),
"",
"#define "&amp;
VLOOKUP(A1732,SOURCE!C:Q,12,0)&amp;IF(SOURCE!$X$2-LEN(VLOOKUP(A1732,SOURCE!C:Q,12,0))&gt;=0,REPT(" ",SOURCE!$X$2-LEN(VLOOKUP(A1732,SOURCE!C:Q,12,0))),"")&amp;
TEXT(A1732,"???0")&amp;IF(VLOOKUP(A1732,SOURCE!C:Q,13,0)="","","   "&amp;VLOOKUP(A1732,SOURCE!C:Q,13,0)
)))</f>
        <v>#define KEY_USERMODE                  1719</v>
      </c>
    </row>
    <row r="1733" spans="1:4">
      <c r="A1733">
        <v>1720</v>
      </c>
      <c r="B1733" t="str">
        <f>VLOOKUP(A1733,SOURCE!C:Q,12,0)</f>
        <v>KEY_CC</v>
      </c>
      <c r="D1733" s="14" t="str">
        <f>IF(A1733&lt;0,VLOOKUP(A1733,lookups!A$1:B$25,2,0),
IF(OR(ISBLANK(A1733),ISNA(B1733)),
"",
"#define "&amp;
VLOOKUP(A1733,SOURCE!C:Q,12,0)&amp;IF(SOURCE!$X$2-LEN(VLOOKUP(A1733,SOURCE!C:Q,12,0))&gt;=0,REPT(" ",SOURCE!$X$2-LEN(VLOOKUP(A1733,SOURCE!C:Q,12,0))),"")&amp;
TEXT(A1733,"???0")&amp;IF(VLOOKUP(A1733,SOURCE!C:Q,13,0)="","","   "&amp;VLOOKUP(A1733,SOURCE!C:Q,13,0)
)))</f>
        <v>#define KEY_CC                        1720</v>
      </c>
    </row>
    <row r="1734" spans="1:4">
      <c r="A1734">
        <v>1721</v>
      </c>
      <c r="B1734" t="str">
        <f>VLOOKUP(A1734,SOURCE!C:Q,12,0)</f>
        <v>KEY_f</v>
      </c>
      <c r="D1734" s="14" t="str">
        <f>IF(A1734&lt;0,VLOOKUP(A1734,lookups!A$1:B$25,2,0),
IF(OR(ISBLANK(A1734),ISNA(B1734)),
"",
"#define "&amp;
VLOOKUP(A1734,SOURCE!C:Q,12,0)&amp;IF(SOURCE!$X$2-LEN(VLOOKUP(A1734,SOURCE!C:Q,12,0))&gt;=0,REPT(" ",SOURCE!$X$2-LEN(VLOOKUP(A1734,SOURCE!C:Q,12,0))),"")&amp;
TEXT(A1734,"???0")&amp;IF(VLOOKUP(A1734,SOURCE!C:Q,13,0)="","","   "&amp;VLOOKUP(A1734,SOURCE!C:Q,13,0)
)))</f>
        <v>#define KEY_f                         1721</v>
      </c>
    </row>
    <row r="1735" spans="1:4">
      <c r="A1735">
        <v>1722</v>
      </c>
      <c r="B1735" t="str">
        <f>VLOOKUP(A1735,SOURCE!C:Q,12,0)</f>
        <v>KEY_g</v>
      </c>
      <c r="D1735" s="14" t="str">
        <f>IF(A1735&lt;0,VLOOKUP(A1735,lookups!A$1:B$25,2,0),
IF(OR(ISBLANK(A1735),ISNA(B1735)),
"",
"#define "&amp;
VLOOKUP(A1735,SOURCE!C:Q,12,0)&amp;IF(SOURCE!$X$2-LEN(VLOOKUP(A1735,SOURCE!C:Q,12,0))&gt;=0,REPT(" ",SOURCE!$X$2-LEN(VLOOKUP(A1735,SOURCE!C:Q,12,0))),"")&amp;
TEXT(A1735,"???0")&amp;IF(VLOOKUP(A1735,SOURCE!C:Q,13,0)="","","   "&amp;VLOOKUP(A1735,SOURCE!C:Q,13,0)
)))</f>
        <v>#define KEY_g                         1722</v>
      </c>
    </row>
    <row r="1736" spans="1:4">
      <c r="A1736">
        <v>1723</v>
      </c>
      <c r="B1736" t="str">
        <f>VLOOKUP(A1736,SOURCE!C:Q,12,0)</f>
        <v>KEY_UP</v>
      </c>
      <c r="D1736" s="14" t="str">
        <f>IF(A1736&lt;0,VLOOKUP(A1736,lookups!A$1:B$25,2,0),
IF(OR(ISBLANK(A1736),ISNA(B1736)),
"",
"#define "&amp;
VLOOKUP(A1736,SOURCE!C:Q,12,0)&amp;IF(SOURCE!$X$2-LEN(VLOOKUP(A1736,SOURCE!C:Q,12,0))&gt;=0,REPT(" ",SOURCE!$X$2-LEN(VLOOKUP(A1736,SOURCE!C:Q,12,0))),"")&amp;
TEXT(A1736,"???0")&amp;IF(VLOOKUP(A1736,SOURCE!C:Q,13,0)="","","   "&amp;VLOOKUP(A1736,SOURCE!C:Q,13,0)
)))</f>
        <v>#define KEY_UP                        1723</v>
      </c>
    </row>
    <row r="1737" spans="1:4">
      <c r="A1737">
        <v>1724</v>
      </c>
      <c r="B1737" t="str">
        <f>VLOOKUP(A1737,SOURCE!C:Q,12,0)</f>
        <v>KEY_BST</v>
      </c>
      <c r="D1737" s="14" t="str">
        <f>IF(A1737&lt;0,VLOOKUP(A1737,lookups!A$1:B$25,2,0),
IF(OR(ISBLANK(A1737),ISNA(B1737)),
"",
"#define "&amp;
VLOOKUP(A1737,SOURCE!C:Q,12,0)&amp;IF(SOURCE!$X$2-LEN(VLOOKUP(A1737,SOURCE!C:Q,12,0))&gt;=0,REPT(" ",SOURCE!$X$2-LEN(VLOOKUP(A1737,SOURCE!C:Q,12,0))),"")&amp;
TEXT(A1737,"???0")&amp;IF(VLOOKUP(A1737,SOURCE!C:Q,13,0)="","","   "&amp;VLOOKUP(A1737,SOURCE!C:Q,13,0)
)))</f>
        <v>#define KEY_BST                       1724</v>
      </c>
    </row>
    <row r="1738" spans="1:4">
      <c r="A1738">
        <v>1725</v>
      </c>
      <c r="B1738" t="str">
        <f>VLOOKUP(A1738,SOURCE!C:Q,12,0)</f>
        <v>KEY_DOWN</v>
      </c>
      <c r="D1738" s="14" t="str">
        <f>IF(A1738&lt;0,VLOOKUP(A1738,lookups!A$1:B$25,2,0),
IF(OR(ISBLANK(A1738),ISNA(B1738)),
"",
"#define "&amp;
VLOOKUP(A1738,SOURCE!C:Q,12,0)&amp;IF(SOURCE!$X$2-LEN(VLOOKUP(A1738,SOURCE!C:Q,12,0))&gt;=0,REPT(" ",SOURCE!$X$2-LEN(VLOOKUP(A1738,SOURCE!C:Q,12,0))),"")&amp;
TEXT(A1738,"???0")&amp;IF(VLOOKUP(A1738,SOURCE!C:Q,13,0)="","","   "&amp;VLOOKUP(A1738,SOURCE!C:Q,13,0)
)))</f>
        <v>#define KEY_DOWN                      1725</v>
      </c>
    </row>
    <row r="1739" spans="1:4">
      <c r="A1739">
        <v>1726</v>
      </c>
      <c r="B1739" t="str">
        <f>VLOOKUP(A1739,SOURCE!C:Q,12,0)</f>
        <v>KEY_SST</v>
      </c>
      <c r="D1739" s="14" t="str">
        <f>IF(A1739&lt;0,VLOOKUP(A1739,lookups!A$1:B$25,2,0),
IF(OR(ISBLANK(A1739),ISNA(B1739)),
"",
"#define "&amp;
VLOOKUP(A1739,SOURCE!C:Q,12,0)&amp;IF(SOURCE!$X$2-LEN(VLOOKUP(A1739,SOURCE!C:Q,12,0))&gt;=0,REPT(" ",SOURCE!$X$2-LEN(VLOOKUP(A1739,SOURCE!C:Q,12,0))),"")&amp;
TEXT(A1739,"???0")&amp;IF(VLOOKUP(A1739,SOURCE!C:Q,13,0)="","","   "&amp;VLOOKUP(A1739,SOURCE!C:Q,13,0)
)))</f>
        <v>#define KEY_SST                       1726</v>
      </c>
    </row>
    <row r="1740" spans="1:4">
      <c r="A1740">
        <v>1727</v>
      </c>
      <c r="B1740" t="str">
        <f>VLOOKUP(A1740,SOURCE!C:Q,12,0)</f>
        <v>KEY_EXIT</v>
      </c>
      <c r="D1740" s="14" t="str">
        <f>IF(A1740&lt;0,VLOOKUP(A1740,lookups!A$1:B$25,2,0),
IF(OR(ISBLANK(A1740),ISNA(B1740)),
"",
"#define "&amp;
VLOOKUP(A1740,SOURCE!C:Q,12,0)&amp;IF(SOURCE!$X$2-LEN(VLOOKUP(A1740,SOURCE!C:Q,12,0))&gt;=0,REPT(" ",SOURCE!$X$2-LEN(VLOOKUP(A1740,SOURCE!C:Q,12,0))),"")&amp;
TEXT(A1740,"???0")&amp;IF(VLOOKUP(A1740,SOURCE!C:Q,13,0)="","","   "&amp;VLOOKUP(A1740,SOURCE!C:Q,13,0)
)))</f>
        <v>#define KEY_EXIT                      1727</v>
      </c>
    </row>
    <row r="1741" spans="1:4">
      <c r="A1741">
        <v>1728</v>
      </c>
      <c r="B1741" t="str">
        <f>VLOOKUP(A1741,SOURCE!C:Q,12,0)</f>
        <v>KEY_BACKSPACE</v>
      </c>
      <c r="D1741" s="14" t="str">
        <f>IF(A1741&lt;0,VLOOKUP(A1741,lookups!A$1:B$25,2,0),
IF(OR(ISBLANK(A1741),ISNA(B1741)),
"",
"#define "&amp;
VLOOKUP(A1741,SOURCE!C:Q,12,0)&amp;IF(SOURCE!$X$2-LEN(VLOOKUP(A1741,SOURCE!C:Q,12,0))&gt;=0,REPT(" ",SOURCE!$X$2-LEN(VLOOKUP(A1741,SOURCE!C:Q,12,0))),"")&amp;
TEXT(A1741,"???0")&amp;IF(VLOOKUP(A1741,SOURCE!C:Q,13,0)="","","   "&amp;VLOOKUP(A1741,SOURCE!C:Q,13,0)
)))</f>
        <v>#define KEY_BACKSPACE                 1728</v>
      </c>
    </row>
    <row r="1742" spans="1:4">
      <c r="A1742">
        <v>1729</v>
      </c>
      <c r="B1742" t="str">
        <f>VLOOKUP(A1742,SOURCE!C:Q,12,0)</f>
        <v>KEY_PRTX</v>
      </c>
      <c r="D1742" s="14" t="str">
        <f>IF(A1742&lt;0,VLOOKUP(A1742,lookups!A$1:B$25,2,0),
IF(OR(ISBLANK(A1742),ISNA(B1742)),
"",
"#define "&amp;
VLOOKUP(A1742,SOURCE!C:Q,12,0)&amp;IF(SOURCE!$X$2-LEN(VLOOKUP(A1742,SOURCE!C:Q,12,0))&gt;=0,REPT(" ",SOURCE!$X$2-LEN(VLOOKUP(A1742,SOURCE!C:Q,12,0))),"")&amp;
TEXT(A1742,"???0")&amp;IF(VLOOKUP(A1742,SOURCE!C:Q,13,0)="","","   "&amp;VLOOKUP(A1742,SOURCE!C:Q,13,0)
)))</f>
        <v>#define KEY_PRTX                      1729</v>
      </c>
    </row>
    <row r="1743" spans="1:4">
      <c r="A1743">
        <v>1730</v>
      </c>
      <c r="B1743" t="str">
        <f>VLOOKUP(A1743,SOURCE!C:Q,12,0)</f>
        <v>ITM_AIM</v>
      </c>
      <c r="D1743" s="14" t="str">
        <f>IF(A1743&lt;0,VLOOKUP(A1743,lookups!A$1:B$25,2,0),
IF(OR(ISBLANK(A1743),ISNA(B1743)),
"",
"#define "&amp;
VLOOKUP(A1743,SOURCE!C:Q,12,0)&amp;IF(SOURCE!$X$2-LEN(VLOOKUP(A1743,SOURCE!C:Q,12,0))&gt;=0,REPT(" ",SOURCE!$X$2-LEN(VLOOKUP(A1743,SOURCE!C:Q,12,0))),"")&amp;
TEXT(A1743,"???0")&amp;IF(VLOOKUP(A1743,SOURCE!C:Q,13,0)="","","   "&amp;VLOOKUP(A1743,SOURCE!C:Q,13,0)
)))</f>
        <v>#define ITM_AIM                       1730</v>
      </c>
    </row>
    <row r="1744" spans="1:4">
      <c r="A1744">
        <v>1731</v>
      </c>
      <c r="B1744" t="str">
        <f>VLOOKUP(A1744,SOURCE!C:Q,12,0)</f>
        <v>KEY_dotD</v>
      </c>
      <c r="D1744" s="14" t="str">
        <f>IF(A1744&lt;0,VLOOKUP(A1744,lookups!A$1:B$25,2,0),
IF(OR(ISBLANK(A1744),ISNA(B1744)),
"",
"#define "&amp;
VLOOKUP(A1744,SOURCE!C:Q,12,0)&amp;IF(SOURCE!$X$2-LEN(VLOOKUP(A1744,SOURCE!C:Q,12,0))&gt;=0,REPT(" ",SOURCE!$X$2-LEN(VLOOKUP(A1744,SOURCE!C:Q,12,0))),"")&amp;
TEXT(A1744,"???0")&amp;IF(VLOOKUP(A1744,SOURCE!C:Q,13,0)="","","   "&amp;VLOOKUP(A1744,SOURCE!C:Q,13,0)
)))</f>
        <v>#define KEY_dotD                      1731</v>
      </c>
    </row>
    <row r="1745" spans="1:4">
      <c r="A1745">
        <v>1732</v>
      </c>
      <c r="B1745" t="str">
        <f>VLOOKUP(A1745,SOURCE!C:Q,12,0)</f>
        <v>ITM_SHOW</v>
      </c>
      <c r="D1745" s="14" t="str">
        <f>IF(A1745&lt;0,VLOOKUP(A1745,lookups!A$1:B$25,2,0),
IF(OR(ISBLANK(A1745),ISNA(B1745)),
"",
"#define "&amp;
VLOOKUP(A1745,SOURCE!C:Q,12,0)&amp;IF(SOURCE!$X$2-LEN(VLOOKUP(A1745,SOURCE!C:Q,12,0))&gt;=0,REPT(" ",SOURCE!$X$2-LEN(VLOOKUP(A1745,SOURCE!C:Q,12,0))),"")&amp;
TEXT(A1745,"???0")&amp;IF(VLOOKUP(A1745,SOURCE!C:Q,13,0)="","","   "&amp;VLOOKUP(A1745,SOURCE!C:Q,13,0)
)))</f>
        <v>#define ITM_SHOW                      1732</v>
      </c>
    </row>
    <row r="1746" spans="1:4">
      <c r="A1746">
        <v>1733</v>
      </c>
      <c r="B1746" t="str">
        <f>VLOOKUP(A1746,SOURCE!C:Q,12,0)</f>
        <v>ITM_SYSTEM</v>
      </c>
      <c r="D1746" s="14" t="str">
        <f>IF(A1746&lt;0,VLOOKUP(A1746,lookups!A$1:B$25,2,0),
IF(OR(ISBLANK(A1746),ISNA(B1746)),
"",
"#define "&amp;
VLOOKUP(A1746,SOURCE!C:Q,12,0)&amp;IF(SOURCE!$X$2-LEN(VLOOKUP(A1746,SOURCE!C:Q,12,0))&gt;=0,REPT(" ",SOURCE!$X$2-LEN(VLOOKUP(A1746,SOURCE!C:Q,12,0))),"")&amp;
TEXT(A1746,"???0")&amp;IF(VLOOKUP(A1746,SOURCE!C:Q,13,0)="","","   "&amp;VLOOKUP(A1746,SOURCE!C:Q,13,0)
)))</f>
        <v>#define ITM_SYSTEM                    1733</v>
      </c>
    </row>
    <row r="1747" spans="1:4">
      <c r="A1747">
        <v>1734</v>
      </c>
      <c r="B1747" t="str">
        <f>VLOOKUP(A1747,SOURCE!C:Q,12,0)</f>
        <v>ITM_DMStoD</v>
      </c>
      <c r="D1747" s="14" t="str">
        <f>IF(A1747&lt;0,VLOOKUP(A1747,lookups!A$1:B$25,2,0),
IF(OR(ISBLANK(A1747),ISNA(B1747)),
"",
"#define "&amp;
VLOOKUP(A1747,SOURCE!C:Q,12,0)&amp;IF(SOURCE!$X$2-LEN(VLOOKUP(A1747,SOURCE!C:Q,12,0))&gt;=0,REPT(" ",SOURCE!$X$2-LEN(VLOOKUP(A1747,SOURCE!C:Q,12,0))),"")&amp;
TEXT(A1747,"???0")&amp;IF(VLOOKUP(A1747,SOURCE!C:Q,13,0)="","","   "&amp;VLOOKUP(A1747,SOURCE!C:Q,13,0)
)))</f>
        <v>#define ITM_DMStoD                    1734</v>
      </c>
    </row>
    <row r="1748" spans="1:4">
      <c r="A1748">
        <v>1735</v>
      </c>
      <c r="B1748" t="str">
        <f>VLOOKUP(A1748,SOURCE!C:Q,12,0)</f>
        <v>ITM_VANGLE</v>
      </c>
      <c r="D1748" s="14" t="str">
        <f>IF(A1748&lt;0,VLOOKUP(A1748,lookups!A$1:B$25,2,0),
IF(OR(ISBLANK(A1748),ISNA(B1748)),
"",
"#define "&amp;
VLOOKUP(A1748,SOURCE!C:Q,12,0)&amp;IF(SOURCE!$X$2-LEN(VLOOKUP(A1748,SOURCE!C:Q,12,0))&gt;=0,REPT(" ",SOURCE!$X$2-LEN(VLOOKUP(A1748,SOURCE!C:Q,12,0))),"")&amp;
TEXT(A1748,"???0")&amp;IF(VLOOKUP(A1748,SOURCE!C:Q,13,0)="","","   "&amp;VLOOKUP(A1748,SOURCE!C:Q,13,0)
)))</f>
        <v>#define ITM_VANGLE                    1735</v>
      </c>
    </row>
    <row r="1749" spans="1:4">
      <c r="A1749">
        <v>1736</v>
      </c>
      <c r="B1749" t="str">
        <f>VLOOKUP(A1749,SOURCE!C:Q,12,0)</f>
        <v>ITM_XH</v>
      </c>
      <c r="D1749" s="14" t="str">
        <f>IF(A1749&lt;0,VLOOKUP(A1749,lookups!A$1:B$25,2,0),
IF(OR(ISBLANK(A1749),ISNA(B1749)),
"",
"#define "&amp;
VLOOKUP(A1749,SOURCE!C:Q,12,0)&amp;IF(SOURCE!$X$2-LEN(VLOOKUP(A1749,SOURCE!C:Q,12,0))&gt;=0,REPT(" ",SOURCE!$X$2-LEN(VLOOKUP(A1749,SOURCE!C:Q,12,0))),"")&amp;
TEXT(A1749,"???0")&amp;IF(VLOOKUP(A1749,SOURCE!C:Q,13,0)="","","   "&amp;VLOOKUP(A1749,SOURCE!C:Q,13,0)
)))</f>
        <v>#define ITM_XH                        1736</v>
      </c>
    </row>
    <row r="1750" spans="1:4">
      <c r="A1750">
        <v>1737</v>
      </c>
      <c r="B1750" t="str">
        <f>VLOOKUP(A1750,SOURCE!C:Q,12,0)</f>
        <v>ITM_XRMS</v>
      </c>
      <c r="D1750" s="14" t="str">
        <f>IF(A1750&lt;0,VLOOKUP(A1750,lookups!A$1:B$25,2,0),
IF(OR(ISBLANK(A1750),ISNA(B1750)),
"",
"#define "&amp;
VLOOKUP(A1750,SOURCE!C:Q,12,0)&amp;IF(SOURCE!$X$2-LEN(VLOOKUP(A1750,SOURCE!C:Q,12,0))&gt;=0,REPT(" ",SOURCE!$X$2-LEN(VLOOKUP(A1750,SOURCE!C:Q,12,0))),"")&amp;
TEXT(A1750,"???0")&amp;IF(VLOOKUP(A1750,SOURCE!C:Q,13,0)="","","   "&amp;VLOOKUP(A1750,SOURCE!C:Q,13,0)
)))</f>
        <v>#define ITM_XRMS                      1737</v>
      </c>
    </row>
    <row r="1751" spans="1:4">
      <c r="A1751">
        <v>1738</v>
      </c>
      <c r="B1751" t="str">
        <f>VLOOKUP(A1751,SOURCE!C:Q,12,0)</f>
        <v>ITM_ACOS</v>
      </c>
      <c r="D1751" s="14" t="str">
        <f>IF(A1751&lt;0,VLOOKUP(A1751,lookups!A$1:B$25,2,0),
IF(OR(ISBLANK(A1751),ISNA(B1751)),
"",
"#define "&amp;
VLOOKUP(A1751,SOURCE!C:Q,12,0)&amp;IF(SOURCE!$X$2-LEN(VLOOKUP(A1751,SOURCE!C:Q,12,0))&gt;=0,REPT(" ",SOURCE!$X$2-LEN(VLOOKUP(A1751,SOURCE!C:Q,12,0))),"")&amp;
TEXT(A1751,"???0")&amp;IF(VLOOKUP(A1751,SOURCE!C:Q,13,0)="","","   "&amp;VLOOKUP(A1751,SOURCE!C:Q,13,0)
)))</f>
        <v>#define ITM_ACOS                      1738</v>
      </c>
    </row>
    <row r="1752" spans="1:4">
      <c r="A1752">
        <v>1739</v>
      </c>
      <c r="B1752" t="str">
        <f>VLOOKUP(A1752,SOURCE!C:Q,12,0)</f>
        <v>ITM_ASIN</v>
      </c>
      <c r="D1752" s="14" t="str">
        <f>IF(A1752&lt;0,VLOOKUP(A1752,lookups!A$1:B$25,2,0),
IF(OR(ISBLANK(A1752),ISNA(B1752)),
"",
"#define "&amp;
VLOOKUP(A1752,SOURCE!C:Q,12,0)&amp;IF(SOURCE!$X$2-LEN(VLOOKUP(A1752,SOURCE!C:Q,12,0))&gt;=0,REPT(" ",SOURCE!$X$2-LEN(VLOOKUP(A1752,SOURCE!C:Q,12,0))),"")&amp;
TEXT(A1752,"???0")&amp;IF(VLOOKUP(A1752,SOURCE!C:Q,13,0)="","","   "&amp;VLOOKUP(A1752,SOURCE!C:Q,13,0)
)))</f>
        <v>#define ITM_ASIN                      1739</v>
      </c>
    </row>
    <row r="1753" spans="1:4">
      <c r="A1753">
        <v>1740</v>
      </c>
      <c r="B1753" t="str">
        <f>VLOOKUP(A1753,SOURCE!C:Q,12,0)</f>
        <v>ITM_ATAN</v>
      </c>
      <c r="D1753" s="14" t="str">
        <f>IF(A1753&lt;0,VLOOKUP(A1753,lookups!A$1:B$25,2,0),
IF(OR(ISBLANK(A1753),ISNA(B1753)),
"",
"#define "&amp;
VLOOKUP(A1753,SOURCE!C:Q,12,0)&amp;IF(SOURCE!$X$2-LEN(VLOOKUP(A1753,SOURCE!C:Q,12,0))&gt;=0,REPT(" ",SOURCE!$X$2-LEN(VLOOKUP(A1753,SOURCE!C:Q,12,0))),"")&amp;
TEXT(A1753,"???0")&amp;IF(VLOOKUP(A1753,SOURCE!C:Q,13,0)="","","   "&amp;VLOOKUP(A1753,SOURCE!C:Q,13,0)
)))</f>
        <v>#define ITM_ATAN                      1740</v>
      </c>
    </row>
    <row r="1754" spans="1:4">
      <c r="A1754">
        <v>1741</v>
      </c>
      <c r="B1754" t="str">
        <f>VLOOKUP(A1754,SOURCE!C:Q,12,0)</f>
        <v>ITM_DET</v>
      </c>
      <c r="D1754" s="14" t="str">
        <f>IF(A1754&lt;0,VLOOKUP(A1754,lookups!A$1:B$25,2,0),
IF(OR(ISBLANK(A1754),ISNA(B1754)),
"",
"#define "&amp;
VLOOKUP(A1754,SOURCE!C:Q,12,0)&amp;IF(SOURCE!$X$2-LEN(VLOOKUP(A1754,SOURCE!C:Q,12,0))&gt;=0,REPT(" ",SOURCE!$X$2-LEN(VLOOKUP(A1754,SOURCE!C:Q,12,0))),"")&amp;
TEXT(A1754,"???0")&amp;IF(VLOOKUP(A1754,SOURCE!C:Q,13,0)="","","   "&amp;VLOOKUP(A1754,SOURCE!C:Q,13,0)
)))</f>
        <v>#define ITM_DET                       1741</v>
      </c>
    </row>
    <row r="1755" spans="1:4">
      <c r="A1755">
        <v>1742</v>
      </c>
      <c r="B1755" t="str">
        <f>VLOOKUP(A1755,SOURCE!C:Q,12,0)</f>
        <v>ITM_INVRT</v>
      </c>
      <c r="D1755" s="14" t="str">
        <f>IF(A1755&lt;0,VLOOKUP(A1755,lookups!A$1:B$25,2,0),
IF(OR(ISBLANK(A1755),ISNA(B1755)),
"",
"#define "&amp;
VLOOKUP(A1755,SOURCE!C:Q,12,0)&amp;IF(SOURCE!$X$2-LEN(VLOOKUP(A1755,SOURCE!C:Q,12,0))&gt;=0,REPT(" ",SOURCE!$X$2-LEN(VLOOKUP(A1755,SOURCE!C:Q,12,0))),"")&amp;
TEXT(A1755,"???0")&amp;IF(VLOOKUP(A1755,SOURCE!C:Q,13,0)="","","   "&amp;VLOOKUP(A1755,SOURCE!C:Q,13,0)
)))</f>
        <v>#define ITM_INVRT                     1742</v>
      </c>
    </row>
    <row r="1756" spans="1:4">
      <c r="A1756">
        <v>1743</v>
      </c>
      <c r="B1756" t="str">
        <f>VLOOKUP(A1756,SOURCE!C:Q,12,0)</f>
        <v>ITM_TRANS</v>
      </c>
      <c r="D1756" s="14" t="str">
        <f>IF(A1756&lt;0,VLOOKUP(A1756,lookups!A$1:B$25,2,0),
IF(OR(ISBLANK(A1756),ISNA(B1756)),
"",
"#define "&amp;
VLOOKUP(A1756,SOURCE!C:Q,12,0)&amp;IF(SOURCE!$X$2-LEN(VLOOKUP(A1756,SOURCE!C:Q,12,0))&gt;=0,REPT(" ",SOURCE!$X$2-LEN(VLOOKUP(A1756,SOURCE!C:Q,12,0))),"")&amp;
TEXT(A1756,"???0")&amp;IF(VLOOKUP(A1756,SOURCE!C:Q,13,0)="","","   "&amp;VLOOKUP(A1756,SOURCE!C:Q,13,0)
)))</f>
        <v>#define ITM_TRANS                     1743</v>
      </c>
    </row>
    <row r="1757" spans="1:4">
      <c r="A1757">
        <v>1744</v>
      </c>
      <c r="B1757" t="str">
        <f>VLOOKUP(A1757,SOURCE!C:Q,12,0)</f>
        <v>ITM_XIN</v>
      </c>
      <c r="D1757" s="14" t="str">
        <f>IF(A1757&lt;0,VLOOKUP(A1757,lookups!A$1:B$25,2,0),
IF(OR(ISBLANK(A1757),ISNA(B1757)),
"",
"#define "&amp;
VLOOKUP(A1757,SOURCE!C:Q,12,0)&amp;IF(SOURCE!$X$2-LEN(VLOOKUP(A1757,SOURCE!C:Q,12,0))&gt;=0,REPT(" ",SOURCE!$X$2-LEN(VLOOKUP(A1757,SOURCE!C:Q,12,0))),"")&amp;
TEXT(A1757,"???0")&amp;IF(VLOOKUP(A1757,SOURCE!C:Q,13,0)="","","   "&amp;VLOOKUP(A1757,SOURCE!C:Q,13,0)
)))</f>
        <v>#define ITM_XIN                       1744</v>
      </c>
    </row>
    <row r="1758" spans="1:4">
      <c r="A1758">
        <v>1745</v>
      </c>
      <c r="B1758" t="str">
        <f>VLOOKUP(A1758,SOURCE!C:Q,12,0)</f>
        <v>ITM_XOUT</v>
      </c>
      <c r="D1758" s="14" t="str">
        <f>IF(A1758&lt;0,VLOOKUP(A1758,lookups!A$1:B$25,2,0),
IF(OR(ISBLANK(A1758),ISNA(B1758)),
"",
"#define "&amp;
VLOOKUP(A1758,SOURCE!C:Q,12,0)&amp;IF(SOURCE!$X$2-LEN(VLOOKUP(A1758,SOURCE!C:Q,12,0))&gt;=0,REPT(" ",SOURCE!$X$2-LEN(VLOOKUP(A1758,SOURCE!C:Q,12,0))),"")&amp;
TEXT(A1758,"???0")&amp;IF(VLOOKUP(A1758,SOURCE!C:Q,13,0)="","","   "&amp;VLOOKUP(A1758,SOURCE!C:Q,13,0)
)))</f>
        <v>#define ITM_XOUT                      1745</v>
      </c>
    </row>
    <row r="1759" spans="1:4">
      <c r="A1759">
        <v>1746</v>
      </c>
      <c r="B1759" t="e">
        <f>VLOOKUP(A1759,SOURCE!C:Q,12,0)</f>
        <v>#N/A</v>
      </c>
      <c r="D1759" s="14" t="str">
        <f>IF(A1759&lt;0,VLOOKUP(A1759,lookups!A$1:B$25,2,0),
IF(OR(ISBLANK(A1759),ISNA(B1759)),
"",
"#define "&amp;
VLOOKUP(A1759,SOURCE!C:Q,12,0)&amp;IF(SOURCE!$X$2-LEN(VLOOKUP(A1759,SOURCE!C:Q,12,0))&gt;=0,REPT(" ",SOURCE!$X$2-LEN(VLOOKUP(A1759,SOURCE!C:Q,12,0))),"")&amp;
TEXT(A1759,"???0")&amp;IF(VLOOKUP(A1759,SOURCE!C:Q,13,0)="","","   "&amp;VLOOKUP(A1759,SOURCE!C:Q,13,0)
)))</f>
        <v/>
      </c>
    </row>
    <row r="1760" spans="1:4">
      <c r="A1760">
        <v>1747</v>
      </c>
      <c r="B1760" t="e">
        <f>VLOOKUP(A1760,SOURCE!C:Q,12,0)</f>
        <v>#N/A</v>
      </c>
      <c r="D1760" s="14" t="str">
        <f>IF(A1760&lt;0,VLOOKUP(A1760,lookups!A$1:B$25,2,0),
IF(OR(ISBLANK(A1760),ISNA(B1760)),
"",
"#define "&amp;
VLOOKUP(A1760,SOURCE!C:Q,12,0)&amp;IF(SOURCE!$X$2-LEN(VLOOKUP(A1760,SOURCE!C:Q,12,0))&gt;=0,REPT(" ",SOURCE!$X$2-LEN(VLOOKUP(A1760,SOURCE!C:Q,12,0))),"")&amp;
TEXT(A1760,"???0")&amp;IF(VLOOKUP(A1760,SOURCE!C:Q,13,0)="","","   "&amp;VLOOKUP(A1760,SOURCE!C:Q,13,0)
)))</f>
        <v/>
      </c>
    </row>
    <row r="1761" spans="1:4">
      <c r="A1761">
        <v>1748</v>
      </c>
      <c r="B1761" t="e">
        <f>VLOOKUP(A1761,SOURCE!C:Q,12,0)</f>
        <v>#N/A</v>
      </c>
      <c r="D1761" s="14" t="str">
        <f>IF(A1761&lt;0,VLOOKUP(A1761,lookups!A$1:B$25,2,0),
IF(OR(ISBLANK(A1761),ISNA(B1761)),
"",
"#define "&amp;
VLOOKUP(A1761,SOURCE!C:Q,12,0)&amp;IF(SOURCE!$X$2-LEN(VLOOKUP(A1761,SOURCE!C:Q,12,0))&gt;=0,REPT(" ",SOURCE!$X$2-LEN(VLOOKUP(A1761,SOURCE!C:Q,12,0))),"")&amp;
TEXT(A1761,"???0")&amp;IF(VLOOKUP(A1761,SOURCE!C:Q,13,0)="","","   "&amp;VLOOKUP(A1761,SOURCE!C:Q,13,0)
)))</f>
        <v/>
      </c>
    </row>
    <row r="1762" spans="1:4">
      <c r="A1762">
        <v>1749</v>
      </c>
      <c r="B1762" t="e">
        <f>VLOOKUP(A1762,SOURCE!C:Q,12,0)</f>
        <v>#N/A</v>
      </c>
      <c r="D1762" s="14" t="str">
        <f>IF(A1762&lt;0,VLOOKUP(A1762,lookups!A$1:B$25,2,0),
IF(OR(ISBLANK(A1762),ISNA(B1762)),
"",
"#define "&amp;
VLOOKUP(A1762,SOURCE!C:Q,12,0)&amp;IF(SOURCE!$X$2-LEN(VLOOKUP(A1762,SOURCE!C:Q,12,0))&gt;=0,REPT(" ",SOURCE!$X$2-LEN(VLOOKUP(A1762,SOURCE!C:Q,12,0))),"")&amp;
TEXT(A1762,"???0")&amp;IF(VLOOKUP(A1762,SOURCE!C:Q,13,0)="","","   "&amp;VLOOKUP(A1762,SOURCE!C:Q,13,0)
)))</f>
        <v/>
      </c>
    </row>
    <row r="1763" spans="1:4">
      <c r="A1763">
        <v>1750</v>
      </c>
      <c r="B1763" t="e">
        <f>VLOOKUP(A1763,SOURCE!C:Q,12,0)</f>
        <v>#N/A</v>
      </c>
      <c r="D1763" s="14" t="str">
        <f>IF(A1763&lt;0,VLOOKUP(A1763,lookups!A$1:B$25,2,0),
IF(OR(ISBLANK(A1763),ISNA(B1763)),
"",
"#define "&amp;
VLOOKUP(A1763,SOURCE!C:Q,12,0)&amp;IF(SOURCE!$X$2-LEN(VLOOKUP(A1763,SOURCE!C:Q,12,0))&gt;=0,REPT(" ",SOURCE!$X$2-LEN(VLOOKUP(A1763,SOURCE!C:Q,12,0))),"")&amp;
TEXT(A1763,"???0")&amp;IF(VLOOKUP(A1763,SOURCE!C:Q,13,0)="","","   "&amp;VLOOKUP(A1763,SOURCE!C:Q,13,0)
)))</f>
        <v/>
      </c>
    </row>
    <row r="1764" spans="1:4">
      <c r="A1764">
        <v>1751</v>
      </c>
      <c r="B1764" t="e">
        <f>VLOOKUP(A1764,SOURCE!C:Q,12,0)</f>
        <v>#N/A</v>
      </c>
      <c r="D1764" s="14" t="str">
        <f>IF(A1764&lt;0,VLOOKUP(A1764,lookups!A$1:B$25,2,0),
IF(OR(ISBLANK(A1764),ISNA(B1764)),
"",
"#define "&amp;
VLOOKUP(A1764,SOURCE!C:Q,12,0)&amp;IF(SOURCE!$X$2-LEN(VLOOKUP(A1764,SOURCE!C:Q,12,0))&gt;=0,REPT(" ",SOURCE!$X$2-LEN(VLOOKUP(A1764,SOURCE!C:Q,12,0))),"")&amp;
TEXT(A1764,"???0")&amp;IF(VLOOKUP(A1764,SOURCE!C:Q,13,0)="","","   "&amp;VLOOKUP(A1764,SOURCE!C:Q,13,0)
)))</f>
        <v/>
      </c>
    </row>
    <row r="1765" spans="1:4">
      <c r="A1765">
        <v>1752</v>
      </c>
      <c r="B1765" t="e">
        <f>VLOOKUP(A1765,SOURCE!C:Q,12,0)</f>
        <v>#N/A</v>
      </c>
      <c r="D1765" s="14" t="str">
        <f>IF(A1765&lt;0,VLOOKUP(A1765,lookups!A$1:B$25,2,0),
IF(OR(ISBLANK(A1765),ISNA(B1765)),
"",
"#define "&amp;
VLOOKUP(A1765,SOURCE!C:Q,12,0)&amp;IF(SOURCE!$X$2-LEN(VLOOKUP(A1765,SOURCE!C:Q,12,0))&gt;=0,REPT(" ",SOURCE!$X$2-LEN(VLOOKUP(A1765,SOURCE!C:Q,12,0))),"")&amp;
TEXT(A1765,"???0")&amp;IF(VLOOKUP(A1765,SOURCE!C:Q,13,0)="","","   "&amp;VLOOKUP(A1765,SOURCE!C:Q,13,0)
)))</f>
        <v/>
      </c>
    </row>
    <row r="1766" spans="1:4">
      <c r="A1766">
        <v>1753</v>
      </c>
      <c r="B1766" t="e">
        <f>VLOOKUP(A1766,SOURCE!C:Q,12,0)</f>
        <v>#N/A</v>
      </c>
      <c r="D1766" s="14" t="str">
        <f>IF(A1766&lt;0,VLOOKUP(A1766,lookups!A$1:B$25,2,0),
IF(OR(ISBLANK(A1766),ISNA(B1766)),
"",
"#define "&amp;
VLOOKUP(A1766,SOURCE!C:Q,12,0)&amp;IF(SOURCE!$X$2-LEN(VLOOKUP(A1766,SOURCE!C:Q,12,0))&gt;=0,REPT(" ",SOURCE!$X$2-LEN(VLOOKUP(A1766,SOURCE!C:Q,12,0))),"")&amp;
TEXT(A1766,"???0")&amp;IF(VLOOKUP(A1766,SOURCE!C:Q,13,0)="","","   "&amp;VLOOKUP(A1766,SOURCE!C:Q,13,0)
)))</f>
        <v/>
      </c>
    </row>
    <row r="1767" spans="1:4">
      <c r="A1767">
        <v>1754</v>
      </c>
      <c r="B1767" t="e">
        <f>VLOOKUP(A1767,SOURCE!C:Q,12,0)</f>
        <v>#N/A</v>
      </c>
      <c r="D1767" s="14" t="str">
        <f>IF(A1767&lt;0,VLOOKUP(A1767,lookups!A$1:B$25,2,0),
IF(OR(ISBLANK(A1767),ISNA(B1767)),
"",
"#define "&amp;
VLOOKUP(A1767,SOURCE!C:Q,12,0)&amp;IF(SOURCE!$X$2-LEN(VLOOKUP(A1767,SOURCE!C:Q,12,0))&gt;=0,REPT(" ",SOURCE!$X$2-LEN(VLOOKUP(A1767,SOURCE!C:Q,12,0))),"")&amp;
TEXT(A1767,"???0")&amp;IF(VLOOKUP(A1767,SOURCE!C:Q,13,0)="","","   "&amp;VLOOKUP(A1767,SOURCE!C:Q,13,0)
)))</f>
        <v/>
      </c>
    </row>
    <row r="1768" spans="1:4">
      <c r="A1768">
        <v>1755</v>
      </c>
      <c r="B1768" t="e">
        <f>VLOOKUP(A1768,SOURCE!C:Q,12,0)</f>
        <v>#N/A</v>
      </c>
      <c r="D1768" s="14" t="str">
        <f>IF(A1768&lt;0,VLOOKUP(A1768,lookups!A$1:B$25,2,0),
IF(OR(ISBLANK(A1768),ISNA(B1768)),
"",
"#define "&amp;
VLOOKUP(A1768,SOURCE!C:Q,12,0)&amp;IF(SOURCE!$X$2-LEN(VLOOKUP(A1768,SOURCE!C:Q,12,0))&gt;=0,REPT(" ",SOURCE!$X$2-LEN(VLOOKUP(A1768,SOURCE!C:Q,12,0))),"")&amp;
TEXT(A1768,"???0")&amp;IF(VLOOKUP(A1768,SOURCE!C:Q,13,0)="","","   "&amp;VLOOKUP(A1768,SOURCE!C:Q,13,0)
)))</f>
        <v/>
      </c>
    </row>
    <row r="1769" spans="1:4">
      <c r="A1769">
        <v>1756</v>
      </c>
      <c r="B1769" t="e">
        <f>VLOOKUP(A1769,SOURCE!C:Q,12,0)</f>
        <v>#N/A</v>
      </c>
      <c r="D1769" s="14" t="str">
        <f>IF(A1769&lt;0,VLOOKUP(A1769,lookups!A$1:B$25,2,0),
IF(OR(ISBLANK(A1769),ISNA(B1769)),
"",
"#define "&amp;
VLOOKUP(A1769,SOURCE!C:Q,12,0)&amp;IF(SOURCE!$X$2-LEN(VLOOKUP(A1769,SOURCE!C:Q,12,0))&gt;=0,REPT(" ",SOURCE!$X$2-LEN(VLOOKUP(A1769,SOURCE!C:Q,12,0))),"")&amp;
TEXT(A1769,"???0")&amp;IF(VLOOKUP(A1769,SOURCE!C:Q,13,0)="","","   "&amp;VLOOKUP(A1769,SOURCE!C:Q,13,0)
)))</f>
        <v/>
      </c>
    </row>
    <row r="1770" spans="1:4">
      <c r="A1770">
        <v>1757</v>
      </c>
      <c r="B1770" t="e">
        <f>VLOOKUP(A1770,SOURCE!C:Q,12,0)</f>
        <v>#N/A</v>
      </c>
      <c r="D1770" s="14" t="str">
        <f>IF(A1770&lt;0,VLOOKUP(A1770,lookups!A$1:B$25,2,0),
IF(OR(ISBLANK(A1770),ISNA(B1770)),
"",
"#define "&amp;
VLOOKUP(A1770,SOURCE!C:Q,12,0)&amp;IF(SOURCE!$X$2-LEN(VLOOKUP(A1770,SOURCE!C:Q,12,0))&gt;=0,REPT(" ",SOURCE!$X$2-LEN(VLOOKUP(A1770,SOURCE!C:Q,12,0))),"")&amp;
TEXT(A1770,"???0")&amp;IF(VLOOKUP(A1770,SOURCE!C:Q,13,0)="","","   "&amp;VLOOKUP(A1770,SOURCE!C:Q,13,0)
)))</f>
        <v/>
      </c>
    </row>
    <row r="1771" spans="1:4">
      <c r="A1771">
        <v>1758</v>
      </c>
      <c r="B1771" t="e">
        <f>VLOOKUP(A1771,SOURCE!C:Q,12,0)</f>
        <v>#N/A</v>
      </c>
      <c r="D1771" s="14" t="str">
        <f>IF(A1771&lt;0,VLOOKUP(A1771,lookups!A$1:B$25,2,0),
IF(OR(ISBLANK(A1771),ISNA(B1771)),
"",
"#define "&amp;
VLOOKUP(A1771,SOURCE!C:Q,12,0)&amp;IF(SOURCE!$X$2-LEN(VLOOKUP(A1771,SOURCE!C:Q,12,0))&gt;=0,REPT(" ",SOURCE!$X$2-LEN(VLOOKUP(A1771,SOURCE!C:Q,12,0))),"")&amp;
TEXT(A1771,"???0")&amp;IF(VLOOKUP(A1771,SOURCE!C:Q,13,0)="","","   "&amp;VLOOKUP(A1771,SOURCE!C:Q,13,0)
)))</f>
        <v/>
      </c>
    </row>
    <row r="1772" spans="1:4">
      <c r="A1772">
        <v>1759</v>
      </c>
      <c r="B1772" t="e">
        <f>VLOOKUP(A1772,SOURCE!C:Q,12,0)</f>
        <v>#N/A</v>
      </c>
      <c r="D1772" s="14" t="str">
        <f>IF(A1772&lt;0,VLOOKUP(A1772,lookups!A$1:B$25,2,0),
IF(OR(ISBLANK(A1772),ISNA(B1772)),
"",
"#define "&amp;
VLOOKUP(A1772,SOURCE!C:Q,12,0)&amp;IF(SOURCE!$X$2-LEN(VLOOKUP(A1772,SOURCE!C:Q,12,0))&gt;=0,REPT(" ",SOURCE!$X$2-LEN(VLOOKUP(A1772,SOURCE!C:Q,12,0))),"")&amp;
TEXT(A1772,"???0")&amp;IF(VLOOKUP(A1772,SOURCE!C:Q,13,0)="","","   "&amp;VLOOKUP(A1772,SOURCE!C:Q,13,0)
)))</f>
        <v/>
      </c>
    </row>
    <row r="1773" spans="1:4">
      <c r="A1773">
        <v>1760</v>
      </c>
      <c r="B1773" t="e">
        <f>VLOOKUP(A1773,SOURCE!C:Q,12,0)</f>
        <v>#N/A</v>
      </c>
      <c r="D1773" s="14" t="str">
        <f>IF(A1773&lt;0,VLOOKUP(A1773,lookups!A$1:B$25,2,0),
IF(OR(ISBLANK(A1773),ISNA(B1773)),
"",
"#define "&amp;
VLOOKUP(A1773,SOURCE!C:Q,12,0)&amp;IF(SOURCE!$X$2-LEN(VLOOKUP(A1773,SOURCE!C:Q,12,0))&gt;=0,REPT(" ",SOURCE!$X$2-LEN(VLOOKUP(A1773,SOURCE!C:Q,12,0))),"")&amp;
TEXT(A1773,"???0")&amp;IF(VLOOKUP(A1773,SOURCE!C:Q,13,0)="","","   "&amp;VLOOKUP(A1773,SOURCE!C:Q,13,0)
)))</f>
        <v/>
      </c>
    </row>
    <row r="1774" spans="1:4">
      <c r="A1774">
        <v>1761</v>
      </c>
      <c r="B1774" t="e">
        <f>VLOOKUP(A1774,SOURCE!C:Q,12,0)</f>
        <v>#N/A</v>
      </c>
      <c r="D1774" s="14" t="str">
        <f>IF(A1774&lt;0,VLOOKUP(A1774,lookups!A$1:B$25,2,0),
IF(OR(ISBLANK(A1774),ISNA(B1774)),
"",
"#define "&amp;
VLOOKUP(A1774,SOURCE!C:Q,12,0)&amp;IF(SOURCE!$X$2-LEN(VLOOKUP(A1774,SOURCE!C:Q,12,0))&gt;=0,REPT(" ",SOURCE!$X$2-LEN(VLOOKUP(A1774,SOURCE!C:Q,12,0))),"")&amp;
TEXT(A1774,"???0")&amp;IF(VLOOKUP(A1774,SOURCE!C:Q,13,0)="","","   "&amp;VLOOKUP(A1774,SOURCE!C:Q,13,0)
)))</f>
        <v/>
      </c>
    </row>
    <row r="1775" spans="1:4">
      <c r="A1775">
        <v>1762</v>
      </c>
      <c r="B1775" t="e">
        <f>VLOOKUP(A1775,SOURCE!C:Q,12,0)</f>
        <v>#N/A</v>
      </c>
      <c r="D1775" s="14" t="str">
        <f>IF(A1775&lt;0,VLOOKUP(A1775,lookups!A$1:B$25,2,0),
IF(OR(ISBLANK(A1775),ISNA(B1775)),
"",
"#define "&amp;
VLOOKUP(A1775,SOURCE!C:Q,12,0)&amp;IF(SOURCE!$X$2-LEN(VLOOKUP(A1775,SOURCE!C:Q,12,0))&gt;=0,REPT(" ",SOURCE!$X$2-LEN(VLOOKUP(A1775,SOURCE!C:Q,12,0))),"")&amp;
TEXT(A1775,"???0")&amp;IF(VLOOKUP(A1775,SOURCE!C:Q,13,0)="","","   "&amp;VLOOKUP(A1775,SOURCE!C:Q,13,0)
)))</f>
        <v/>
      </c>
    </row>
    <row r="1776" spans="1:4">
      <c r="A1776">
        <v>1763</v>
      </c>
      <c r="B1776" t="e">
        <f>VLOOKUP(A1776,SOURCE!C:Q,12,0)</f>
        <v>#N/A</v>
      </c>
      <c r="D1776" s="14" t="str">
        <f>IF(A1776&lt;0,VLOOKUP(A1776,lookups!A$1:B$25,2,0),
IF(OR(ISBLANK(A1776),ISNA(B1776)),
"",
"#define "&amp;
VLOOKUP(A1776,SOURCE!C:Q,12,0)&amp;IF(SOURCE!$X$2-LEN(VLOOKUP(A1776,SOURCE!C:Q,12,0))&gt;=0,REPT(" ",SOURCE!$X$2-LEN(VLOOKUP(A1776,SOURCE!C:Q,12,0))),"")&amp;
TEXT(A1776,"???0")&amp;IF(VLOOKUP(A1776,SOURCE!C:Q,13,0)="","","   "&amp;VLOOKUP(A1776,SOURCE!C:Q,13,0)
)))</f>
        <v/>
      </c>
    </row>
    <row r="1777" spans="1:4">
      <c r="A1777">
        <v>1764</v>
      </c>
      <c r="B1777" t="e">
        <f>VLOOKUP(A1777,SOURCE!C:Q,12,0)</f>
        <v>#N/A</v>
      </c>
      <c r="D1777" s="14" t="str">
        <f>IF(A1777&lt;0,VLOOKUP(A1777,lookups!A$1:B$25,2,0),
IF(OR(ISBLANK(A1777),ISNA(B1777)),
"",
"#define "&amp;
VLOOKUP(A1777,SOURCE!C:Q,12,0)&amp;IF(SOURCE!$X$2-LEN(VLOOKUP(A1777,SOURCE!C:Q,12,0))&gt;=0,REPT(" ",SOURCE!$X$2-LEN(VLOOKUP(A1777,SOURCE!C:Q,12,0))),"")&amp;
TEXT(A1777,"???0")&amp;IF(VLOOKUP(A1777,SOURCE!C:Q,13,0)="","","   "&amp;VLOOKUP(A1777,SOURCE!C:Q,13,0)
)))</f>
        <v/>
      </c>
    </row>
    <row r="1778" spans="1:4">
      <c r="A1778">
        <v>1765</v>
      </c>
      <c r="B1778" t="e">
        <f>VLOOKUP(A1778,SOURCE!C:Q,12,0)</f>
        <v>#N/A</v>
      </c>
      <c r="D1778" s="14" t="str">
        <f>IF(A1778&lt;0,VLOOKUP(A1778,lookups!A$1:B$25,2,0),
IF(OR(ISBLANK(A1778),ISNA(B1778)),
"",
"#define "&amp;
VLOOKUP(A1778,SOURCE!C:Q,12,0)&amp;IF(SOURCE!$X$2-LEN(VLOOKUP(A1778,SOURCE!C:Q,12,0))&gt;=0,REPT(" ",SOURCE!$X$2-LEN(VLOOKUP(A1778,SOURCE!C:Q,12,0))),"")&amp;
TEXT(A1778,"???0")&amp;IF(VLOOKUP(A1778,SOURCE!C:Q,13,0)="","","   "&amp;VLOOKUP(A1778,SOURCE!C:Q,13,0)
)))</f>
        <v/>
      </c>
    </row>
    <row r="1779" spans="1:4">
      <c r="A1779">
        <v>1766</v>
      </c>
      <c r="B1779" t="e">
        <f>VLOOKUP(A1779,SOURCE!C:Q,12,0)</f>
        <v>#N/A</v>
      </c>
      <c r="D1779" s="14" t="str">
        <f>IF(A1779&lt;0,VLOOKUP(A1779,lookups!A$1:B$25,2,0),
IF(OR(ISBLANK(A1779),ISNA(B1779)),
"",
"#define "&amp;
VLOOKUP(A1779,SOURCE!C:Q,12,0)&amp;IF(SOURCE!$X$2-LEN(VLOOKUP(A1779,SOURCE!C:Q,12,0))&gt;=0,REPT(" ",SOURCE!$X$2-LEN(VLOOKUP(A1779,SOURCE!C:Q,12,0))),"")&amp;
TEXT(A1779,"???0")&amp;IF(VLOOKUP(A1779,SOURCE!C:Q,13,0)="","","   "&amp;VLOOKUP(A1779,SOURCE!C:Q,13,0)
)))</f>
        <v/>
      </c>
    </row>
    <row r="1780" spans="1:4">
      <c r="A1780">
        <v>1767</v>
      </c>
      <c r="B1780" t="e">
        <f>VLOOKUP(A1780,SOURCE!C:Q,12,0)</f>
        <v>#N/A</v>
      </c>
      <c r="D1780" s="14" t="str">
        <f>IF(A1780&lt;0,VLOOKUP(A1780,lookups!A$1:B$25,2,0),
IF(OR(ISBLANK(A1780),ISNA(B1780)),
"",
"#define "&amp;
VLOOKUP(A1780,SOURCE!C:Q,12,0)&amp;IF(SOURCE!$X$2-LEN(VLOOKUP(A1780,SOURCE!C:Q,12,0))&gt;=0,REPT(" ",SOURCE!$X$2-LEN(VLOOKUP(A1780,SOURCE!C:Q,12,0))),"")&amp;
TEXT(A1780,"???0")&amp;IF(VLOOKUP(A1780,SOURCE!C:Q,13,0)="","","   "&amp;VLOOKUP(A1780,SOURCE!C:Q,13,0)
)))</f>
        <v/>
      </c>
    </row>
    <row r="1781" spans="1:4">
      <c r="A1781">
        <v>1768</v>
      </c>
      <c r="B1781" t="e">
        <f>VLOOKUP(A1781,SOURCE!C:Q,12,0)</f>
        <v>#N/A</v>
      </c>
      <c r="D1781" s="14" t="str">
        <f>IF(A1781&lt;0,VLOOKUP(A1781,lookups!A$1:B$25,2,0),
IF(OR(ISBLANK(A1781),ISNA(B1781)),
"",
"#define "&amp;
VLOOKUP(A1781,SOURCE!C:Q,12,0)&amp;IF(SOURCE!$X$2-LEN(VLOOKUP(A1781,SOURCE!C:Q,12,0))&gt;=0,REPT(" ",SOURCE!$X$2-LEN(VLOOKUP(A1781,SOURCE!C:Q,12,0))),"")&amp;
TEXT(A1781,"???0")&amp;IF(VLOOKUP(A1781,SOURCE!C:Q,13,0)="","","   "&amp;VLOOKUP(A1781,SOURCE!C:Q,13,0)
)))</f>
        <v/>
      </c>
    </row>
    <row r="1782" spans="1:4">
      <c r="A1782">
        <v>1769</v>
      </c>
      <c r="B1782" t="e">
        <f>VLOOKUP(A1782,SOURCE!C:Q,12,0)</f>
        <v>#N/A</v>
      </c>
      <c r="D1782" s="14" t="str">
        <f>IF(A1782&lt;0,VLOOKUP(A1782,lookups!A$1:B$25,2,0),
IF(OR(ISBLANK(A1782),ISNA(B1782)),
"",
"#define "&amp;
VLOOKUP(A1782,SOURCE!C:Q,12,0)&amp;IF(SOURCE!$X$2-LEN(VLOOKUP(A1782,SOURCE!C:Q,12,0))&gt;=0,REPT(" ",SOURCE!$X$2-LEN(VLOOKUP(A1782,SOURCE!C:Q,12,0))),"")&amp;
TEXT(A1782,"???0")&amp;IF(VLOOKUP(A1782,SOURCE!C:Q,13,0)="","","   "&amp;VLOOKUP(A1782,SOURCE!C:Q,13,0)
)))</f>
        <v/>
      </c>
    </row>
    <row r="1783" spans="1:4">
      <c r="A1783">
        <v>1770</v>
      </c>
      <c r="B1783" t="e">
        <f>VLOOKUP(A1783,SOURCE!C:Q,12,0)</f>
        <v>#N/A</v>
      </c>
      <c r="D1783" s="14" t="str">
        <f>IF(A1783&lt;0,VLOOKUP(A1783,lookups!A$1:B$25,2,0),
IF(OR(ISBLANK(A1783),ISNA(B1783)),
"",
"#define "&amp;
VLOOKUP(A1783,SOURCE!C:Q,12,0)&amp;IF(SOURCE!$X$2-LEN(VLOOKUP(A1783,SOURCE!C:Q,12,0))&gt;=0,REPT(" ",SOURCE!$X$2-LEN(VLOOKUP(A1783,SOURCE!C:Q,12,0))),"")&amp;
TEXT(A1783,"???0")&amp;IF(VLOOKUP(A1783,SOURCE!C:Q,13,0)="","","   "&amp;VLOOKUP(A1783,SOURCE!C:Q,13,0)
)))</f>
        <v/>
      </c>
    </row>
    <row r="1784" spans="1:4">
      <c r="A1784">
        <v>1771</v>
      </c>
      <c r="B1784" t="e">
        <f>VLOOKUP(A1784,SOURCE!C:Q,12,0)</f>
        <v>#N/A</v>
      </c>
      <c r="D1784" s="14" t="str">
        <f>IF(A1784&lt;0,VLOOKUP(A1784,lookups!A$1:B$25,2,0),
IF(OR(ISBLANK(A1784),ISNA(B1784)),
"",
"#define "&amp;
VLOOKUP(A1784,SOURCE!C:Q,12,0)&amp;IF(SOURCE!$X$2-LEN(VLOOKUP(A1784,SOURCE!C:Q,12,0))&gt;=0,REPT(" ",SOURCE!$X$2-LEN(VLOOKUP(A1784,SOURCE!C:Q,12,0))),"")&amp;
TEXT(A1784,"???0")&amp;IF(VLOOKUP(A1784,SOURCE!C:Q,13,0)="","","   "&amp;VLOOKUP(A1784,SOURCE!C:Q,13,0)
)))</f>
        <v/>
      </c>
    </row>
    <row r="1785" spans="1:4">
      <c r="B1785" t="str">
        <f>VLOOKUP(A1785,SOURCE!C:Q,12,0)</f>
        <v>ITM_NULL</v>
      </c>
      <c r="D1785" s="14" t="str">
        <f>IF(A1785&lt;0,VLOOKUP(A1785,lookups!A$1:B$25,2,0),
IF(OR(ISBLANK(A1785),ISNA(B1785)),
"",
"#define "&amp;
VLOOKUP(A1785,SOURCE!C:Q,12,0)&amp;IF(SOURCE!$X$2-LEN(VLOOKUP(A1785,SOURCE!C:Q,12,0))&gt;=0,REPT(" ",SOURCE!$X$2-LEN(VLOOKUP(A1785,SOURCE!C:Q,12,0))),"")&amp;
TEXT(A1785,"???0")&amp;IF(VLOOKUP(A1785,SOURCE!C:Q,13,0)="","","   "&amp;VLOOKUP(A1785,SOURCE!C:Q,13,0)
)))</f>
        <v/>
      </c>
    </row>
    <row r="1786" spans="1:4">
      <c r="A1786">
        <v>1772</v>
      </c>
      <c r="B1786" t="e">
        <f>VLOOKUP(A1786,SOURCE!C:Q,12,0)</f>
        <v>#N/A</v>
      </c>
      <c r="D1786" s="14" t="str">
        <f>IF(A1786&lt;0,VLOOKUP(A1786,lookups!A$1:B$25,2,0),
IF(OR(ISBLANK(A1786),ISNA(B1786)),
"",
"#define "&amp;
VLOOKUP(A1786,SOURCE!C:Q,12,0)&amp;IF(SOURCE!$X$2-LEN(VLOOKUP(A1786,SOURCE!C:Q,12,0))&gt;=0,REPT(" ",SOURCE!$X$2-LEN(VLOOKUP(A1786,SOURCE!C:Q,12,0))),"")&amp;
TEXT(A1786,"???0")&amp;IF(VLOOKUP(A1786,SOURCE!C:Q,13,0)="","","   "&amp;VLOOKUP(A1786,SOURCE!C:Q,13,0)
)))</f>
        <v/>
      </c>
    </row>
    <row r="1787" spans="1:4">
      <c r="A1787">
        <v>1773</v>
      </c>
      <c r="B1787" t="e">
        <f>VLOOKUP(A1787,SOURCE!C:Q,12,0)</f>
        <v>#N/A</v>
      </c>
      <c r="D1787" s="14" t="str">
        <f>IF(A1787&lt;0,VLOOKUP(A1787,lookups!A$1:B$25,2,0),
IF(OR(ISBLANK(A1787),ISNA(B1787)),
"",
"#define "&amp;
VLOOKUP(A1787,SOURCE!C:Q,12,0)&amp;IF(SOURCE!$X$2-LEN(VLOOKUP(A1787,SOURCE!C:Q,12,0))&gt;=0,REPT(" ",SOURCE!$X$2-LEN(VLOOKUP(A1787,SOURCE!C:Q,12,0))),"")&amp;
TEXT(A1787,"???0")&amp;IF(VLOOKUP(A1787,SOURCE!C:Q,13,0)="","","   "&amp;VLOOKUP(A1787,SOURCE!C:Q,13,0)
)))</f>
        <v/>
      </c>
    </row>
    <row r="1788" spans="1:4">
      <c r="A1788">
        <v>1774</v>
      </c>
      <c r="B1788" t="e">
        <f>VLOOKUP(A1788,SOURCE!C:Q,12,0)</f>
        <v>#N/A</v>
      </c>
      <c r="D1788" s="14" t="str">
        <f>IF(A1788&lt;0,VLOOKUP(A1788,lookups!A$1:B$25,2,0),
IF(OR(ISBLANK(A1788),ISNA(B1788)),
"",
"#define "&amp;
VLOOKUP(A1788,SOURCE!C:Q,12,0)&amp;IF(SOURCE!$X$2-LEN(VLOOKUP(A1788,SOURCE!C:Q,12,0))&gt;=0,REPT(" ",SOURCE!$X$2-LEN(VLOOKUP(A1788,SOURCE!C:Q,12,0))),"")&amp;
TEXT(A1788,"???0")&amp;IF(VLOOKUP(A1788,SOURCE!C:Q,13,0)="","","   "&amp;VLOOKUP(A1788,SOURCE!C:Q,13,0)
)))</f>
        <v/>
      </c>
    </row>
    <row r="1789" spans="1:4">
      <c r="A1789">
        <v>1775</v>
      </c>
      <c r="B1789" t="e">
        <f>VLOOKUP(A1789,SOURCE!C:Q,12,0)</f>
        <v>#N/A</v>
      </c>
      <c r="D1789" s="14" t="str">
        <f>IF(A1789&lt;0,VLOOKUP(A1789,lookups!A$1:B$25,2,0),
IF(OR(ISBLANK(A1789),ISNA(B1789)),
"",
"#define "&amp;
VLOOKUP(A1789,SOURCE!C:Q,12,0)&amp;IF(SOURCE!$X$2-LEN(VLOOKUP(A1789,SOURCE!C:Q,12,0))&gt;=0,REPT(" ",SOURCE!$X$2-LEN(VLOOKUP(A1789,SOURCE!C:Q,12,0))),"")&amp;
TEXT(A1789,"???0")&amp;IF(VLOOKUP(A1789,SOURCE!C:Q,13,0)="","","   "&amp;VLOOKUP(A1789,SOURCE!C:Q,13,0)
)))</f>
        <v/>
      </c>
    </row>
    <row r="1790" spans="1:4">
      <c r="A1790">
        <v>1776</v>
      </c>
      <c r="B1790" t="e">
        <f>VLOOKUP(A1790,SOURCE!C:Q,12,0)</f>
        <v>#N/A</v>
      </c>
      <c r="D1790" s="14" t="str">
        <f>IF(A1790&lt;0,VLOOKUP(A1790,lookups!A$1:B$25,2,0),
IF(OR(ISBLANK(A1790),ISNA(B1790)),
"",
"#define "&amp;
VLOOKUP(A1790,SOURCE!C:Q,12,0)&amp;IF(SOURCE!$X$2-LEN(VLOOKUP(A1790,SOURCE!C:Q,12,0))&gt;=0,REPT(" ",SOURCE!$X$2-LEN(VLOOKUP(A1790,SOURCE!C:Q,12,0))),"")&amp;
TEXT(A1790,"???0")&amp;IF(VLOOKUP(A1790,SOURCE!C:Q,13,0)="","","   "&amp;VLOOKUP(A1790,SOURCE!C:Q,13,0)
)))</f>
        <v/>
      </c>
    </row>
    <row r="1791" spans="1:4">
      <c r="A1791">
        <v>1777</v>
      </c>
      <c r="B1791" t="e">
        <f>VLOOKUP(A1791,SOURCE!C:Q,12,0)</f>
        <v>#N/A</v>
      </c>
      <c r="D1791" s="14" t="str">
        <f>IF(A1791&lt;0,VLOOKUP(A1791,lookups!A$1:B$25,2,0),
IF(OR(ISBLANK(A1791),ISNA(B1791)),
"",
"#define "&amp;
VLOOKUP(A1791,SOURCE!C:Q,12,0)&amp;IF(SOURCE!$X$2-LEN(VLOOKUP(A1791,SOURCE!C:Q,12,0))&gt;=0,REPT(" ",SOURCE!$X$2-LEN(VLOOKUP(A1791,SOURCE!C:Q,12,0))),"")&amp;
TEXT(A1791,"???0")&amp;IF(VLOOKUP(A1791,SOURCE!C:Q,13,0)="","","   "&amp;VLOOKUP(A1791,SOURCE!C:Q,13,0)
)))</f>
        <v/>
      </c>
    </row>
    <row r="1792" spans="1:4">
      <c r="A1792">
        <v>1778</v>
      </c>
      <c r="B1792" t="e">
        <f>VLOOKUP(A1792,SOURCE!C:Q,12,0)</f>
        <v>#N/A</v>
      </c>
      <c r="D1792" s="14" t="str">
        <f>IF(A1792&lt;0,VLOOKUP(A1792,lookups!A$1:B$25,2,0),
IF(OR(ISBLANK(A1792),ISNA(B1792)),
"",
"#define "&amp;
VLOOKUP(A1792,SOURCE!C:Q,12,0)&amp;IF(SOURCE!$X$2-LEN(VLOOKUP(A1792,SOURCE!C:Q,12,0))&gt;=0,REPT(" ",SOURCE!$X$2-LEN(VLOOKUP(A1792,SOURCE!C:Q,12,0))),"")&amp;
TEXT(A1792,"???0")&amp;IF(VLOOKUP(A1792,SOURCE!C:Q,13,0)="","","   "&amp;VLOOKUP(A1792,SOURCE!C:Q,13,0)
)))</f>
        <v/>
      </c>
    </row>
    <row r="1793" spans="1:4">
      <c r="A1793">
        <v>1779</v>
      </c>
      <c r="B1793" t="e">
        <f>VLOOKUP(A1793,SOURCE!C:Q,12,0)</f>
        <v>#N/A</v>
      </c>
      <c r="D1793" s="14" t="str">
        <f>IF(A1793&lt;0,VLOOKUP(A1793,lookups!A$1:B$25,2,0),
IF(OR(ISBLANK(A1793),ISNA(B1793)),
"",
"#define "&amp;
VLOOKUP(A1793,SOURCE!C:Q,12,0)&amp;IF(SOURCE!$X$2-LEN(VLOOKUP(A1793,SOURCE!C:Q,12,0))&gt;=0,REPT(" ",SOURCE!$X$2-LEN(VLOOKUP(A1793,SOURCE!C:Q,12,0))),"")&amp;
TEXT(A1793,"???0")&amp;IF(VLOOKUP(A1793,SOURCE!C:Q,13,0)="","","   "&amp;VLOOKUP(A1793,SOURCE!C:Q,13,0)
)))</f>
        <v/>
      </c>
    </row>
    <row r="1794" spans="1:4">
      <c r="A1794">
        <v>1780</v>
      </c>
      <c r="B1794" t="e">
        <f>VLOOKUP(A1794,SOURCE!C:Q,12,0)</f>
        <v>#N/A</v>
      </c>
      <c r="D1794" s="14" t="str">
        <f>IF(A1794&lt;0,VLOOKUP(A1794,lookups!A$1:B$25,2,0),
IF(OR(ISBLANK(A1794),ISNA(B1794)),
"",
"#define "&amp;
VLOOKUP(A1794,SOURCE!C:Q,12,0)&amp;IF(SOURCE!$X$2-LEN(VLOOKUP(A1794,SOURCE!C:Q,12,0))&gt;=0,REPT(" ",SOURCE!$X$2-LEN(VLOOKUP(A1794,SOURCE!C:Q,12,0))),"")&amp;
TEXT(A1794,"???0")&amp;IF(VLOOKUP(A1794,SOURCE!C:Q,13,0)="","","   "&amp;VLOOKUP(A1794,SOURCE!C:Q,13,0)
)))</f>
        <v/>
      </c>
    </row>
    <row r="1795" spans="1:4">
      <c r="A1795">
        <v>1781</v>
      </c>
      <c r="B1795" t="e">
        <f>VLOOKUP(A1795,SOURCE!C:Q,12,0)</f>
        <v>#N/A</v>
      </c>
      <c r="D1795" s="14" t="str">
        <f>IF(A1795&lt;0,VLOOKUP(A1795,lookups!A$1:B$25,2,0),
IF(OR(ISBLANK(A1795),ISNA(B1795)),
"",
"#define "&amp;
VLOOKUP(A1795,SOURCE!C:Q,12,0)&amp;IF(SOURCE!$X$2-LEN(VLOOKUP(A1795,SOURCE!C:Q,12,0))&gt;=0,REPT(" ",SOURCE!$X$2-LEN(VLOOKUP(A1795,SOURCE!C:Q,12,0))),"")&amp;
TEXT(A1795,"???0")&amp;IF(VLOOKUP(A1795,SOURCE!C:Q,13,0)="","","   "&amp;VLOOKUP(A1795,SOURCE!C:Q,13,0)
)))</f>
        <v/>
      </c>
    </row>
    <row r="1796" spans="1:4">
      <c r="A1796">
        <v>1782</v>
      </c>
      <c r="B1796" t="e">
        <f>VLOOKUP(A1796,SOURCE!C:Q,12,0)</f>
        <v>#N/A</v>
      </c>
      <c r="D1796" s="14" t="str">
        <f>IF(A1796&lt;0,VLOOKUP(A1796,lookups!A$1:B$25,2,0),
IF(OR(ISBLANK(A1796),ISNA(B1796)),
"",
"#define "&amp;
VLOOKUP(A1796,SOURCE!C:Q,12,0)&amp;IF(SOURCE!$X$2-LEN(VLOOKUP(A1796,SOURCE!C:Q,12,0))&gt;=0,REPT(" ",SOURCE!$X$2-LEN(VLOOKUP(A1796,SOURCE!C:Q,12,0))),"")&amp;
TEXT(A1796,"???0")&amp;IF(VLOOKUP(A1796,SOURCE!C:Q,13,0)="","","   "&amp;VLOOKUP(A1796,SOURCE!C:Q,13,0)
)))</f>
        <v/>
      </c>
    </row>
    <row r="1797" spans="1:4">
      <c r="A1797">
        <v>1783</v>
      </c>
      <c r="B1797" t="e">
        <f>VLOOKUP(A1797,SOURCE!C:Q,12,0)</f>
        <v>#N/A</v>
      </c>
      <c r="D1797" s="14" t="str">
        <f>IF(A1797&lt;0,VLOOKUP(A1797,lookups!A$1:B$25,2,0),
IF(OR(ISBLANK(A1797),ISNA(B1797)),
"",
"#define "&amp;
VLOOKUP(A1797,SOURCE!C:Q,12,0)&amp;IF(SOURCE!$X$2-LEN(VLOOKUP(A1797,SOURCE!C:Q,12,0))&gt;=0,REPT(" ",SOURCE!$X$2-LEN(VLOOKUP(A1797,SOURCE!C:Q,12,0))),"")&amp;
TEXT(A1797,"???0")&amp;IF(VLOOKUP(A1797,SOURCE!C:Q,13,0)="","","   "&amp;VLOOKUP(A1797,SOURCE!C:Q,13,0)
)))</f>
        <v/>
      </c>
    </row>
    <row r="1798" spans="1:4">
      <c r="A1798">
        <v>1784</v>
      </c>
      <c r="B1798" t="e">
        <f>VLOOKUP(A1798,SOURCE!C:Q,12,0)</f>
        <v>#N/A</v>
      </c>
      <c r="D1798" s="14" t="str">
        <f>IF(A1798&lt;0,VLOOKUP(A1798,lookups!A$1:B$25,2,0),
IF(OR(ISBLANK(A1798),ISNA(B1798)),
"",
"#define "&amp;
VLOOKUP(A1798,SOURCE!C:Q,12,0)&amp;IF(SOURCE!$X$2-LEN(VLOOKUP(A1798,SOURCE!C:Q,12,0))&gt;=0,REPT(" ",SOURCE!$X$2-LEN(VLOOKUP(A1798,SOURCE!C:Q,12,0))),"")&amp;
TEXT(A1798,"???0")&amp;IF(VLOOKUP(A1798,SOURCE!C:Q,13,0)="","","   "&amp;VLOOKUP(A1798,SOURCE!C:Q,13,0)
)))</f>
        <v/>
      </c>
    </row>
    <row r="1799" spans="1:4">
      <c r="A1799">
        <v>1785</v>
      </c>
      <c r="B1799" t="e">
        <f>VLOOKUP(A1799,SOURCE!C:Q,12,0)</f>
        <v>#N/A</v>
      </c>
      <c r="D1799" s="14" t="str">
        <f>IF(A1799&lt;0,VLOOKUP(A1799,lookups!A$1:B$25,2,0),
IF(OR(ISBLANK(A1799),ISNA(B1799)),
"",
"#define "&amp;
VLOOKUP(A1799,SOURCE!C:Q,12,0)&amp;IF(SOURCE!$X$2-LEN(VLOOKUP(A1799,SOURCE!C:Q,12,0))&gt;=0,REPT(" ",SOURCE!$X$2-LEN(VLOOKUP(A1799,SOURCE!C:Q,12,0))),"")&amp;
TEXT(A1799,"???0")&amp;IF(VLOOKUP(A1799,SOURCE!C:Q,13,0)="","","   "&amp;VLOOKUP(A1799,SOURCE!C:Q,13,0)
)))</f>
        <v/>
      </c>
    </row>
    <row r="1800" spans="1:4">
      <c r="A1800">
        <v>1786</v>
      </c>
      <c r="B1800" t="e">
        <f>VLOOKUP(A1800,SOURCE!C:Q,12,0)</f>
        <v>#N/A</v>
      </c>
      <c r="D1800" s="14" t="str">
        <f>IF(A1800&lt;0,VLOOKUP(A1800,lookups!A$1:B$25,2,0),
IF(OR(ISBLANK(A1800),ISNA(B1800)),
"",
"#define "&amp;
VLOOKUP(A1800,SOURCE!C:Q,12,0)&amp;IF(SOURCE!$X$2-LEN(VLOOKUP(A1800,SOURCE!C:Q,12,0))&gt;=0,REPT(" ",SOURCE!$X$2-LEN(VLOOKUP(A1800,SOURCE!C:Q,12,0))),"")&amp;
TEXT(A1800,"???0")&amp;IF(VLOOKUP(A1800,SOURCE!C:Q,13,0)="","","   "&amp;VLOOKUP(A1800,SOURCE!C:Q,13,0)
)))</f>
        <v/>
      </c>
    </row>
    <row r="1801" spans="1:4">
      <c r="A1801">
        <v>1787</v>
      </c>
      <c r="B1801" t="e">
        <f>VLOOKUP(A1801,SOURCE!C:Q,12,0)</f>
        <v>#N/A</v>
      </c>
      <c r="D1801" s="14" t="str">
        <f>IF(A1801&lt;0,VLOOKUP(A1801,lookups!A$1:B$25,2,0),
IF(OR(ISBLANK(A1801),ISNA(B1801)),
"",
"#define "&amp;
VLOOKUP(A1801,SOURCE!C:Q,12,0)&amp;IF(SOURCE!$X$2-LEN(VLOOKUP(A1801,SOURCE!C:Q,12,0))&gt;=0,REPT(" ",SOURCE!$X$2-LEN(VLOOKUP(A1801,SOURCE!C:Q,12,0))),"")&amp;
TEXT(A1801,"???0")&amp;IF(VLOOKUP(A1801,SOURCE!C:Q,13,0)="","","   "&amp;VLOOKUP(A1801,SOURCE!C:Q,13,0)
)))</f>
        <v/>
      </c>
    </row>
    <row r="1802" spans="1:4">
      <c r="A1802">
        <v>1788</v>
      </c>
      <c r="B1802" t="e">
        <f>VLOOKUP(A1802,SOURCE!C:Q,12,0)</f>
        <v>#N/A</v>
      </c>
      <c r="D1802" s="14" t="str">
        <f>IF(A1802&lt;0,VLOOKUP(A1802,lookups!A$1:B$25,2,0),
IF(OR(ISBLANK(A1802),ISNA(B1802)),
"",
"#define "&amp;
VLOOKUP(A1802,SOURCE!C:Q,12,0)&amp;IF(SOURCE!$X$2-LEN(VLOOKUP(A1802,SOURCE!C:Q,12,0))&gt;=0,REPT(" ",SOURCE!$X$2-LEN(VLOOKUP(A1802,SOURCE!C:Q,12,0))),"")&amp;
TEXT(A1802,"???0")&amp;IF(VLOOKUP(A1802,SOURCE!C:Q,13,0)="","","   "&amp;VLOOKUP(A1802,SOURCE!C:Q,13,0)
)))</f>
        <v/>
      </c>
    </row>
    <row r="1803" spans="1:4">
      <c r="A1803">
        <v>1789</v>
      </c>
      <c r="B1803" t="e">
        <f>VLOOKUP(A1803,SOURCE!C:Q,12,0)</f>
        <v>#N/A</v>
      </c>
      <c r="D1803" s="14" t="str">
        <f>IF(A1803&lt;0,VLOOKUP(A1803,lookups!A$1:B$25,2,0),
IF(OR(ISBLANK(A1803),ISNA(B1803)),
"",
"#define "&amp;
VLOOKUP(A1803,SOURCE!C:Q,12,0)&amp;IF(SOURCE!$X$2-LEN(VLOOKUP(A1803,SOURCE!C:Q,12,0))&gt;=0,REPT(" ",SOURCE!$X$2-LEN(VLOOKUP(A1803,SOURCE!C:Q,12,0))),"")&amp;
TEXT(A1803,"???0")&amp;IF(VLOOKUP(A1803,SOURCE!C:Q,13,0)="","","   "&amp;VLOOKUP(A1803,SOURCE!C:Q,13,0)
)))</f>
        <v/>
      </c>
    </row>
    <row r="1804" spans="1:4">
      <c r="A1804">
        <v>1790</v>
      </c>
      <c r="B1804" t="e">
        <f>VLOOKUP(A1804,SOURCE!C:Q,12,0)</f>
        <v>#N/A</v>
      </c>
      <c r="D1804" s="14" t="str">
        <f>IF(A1804&lt;0,VLOOKUP(A1804,lookups!A$1:B$25,2,0),
IF(OR(ISBLANK(A1804),ISNA(B1804)),
"",
"#define "&amp;
VLOOKUP(A1804,SOURCE!C:Q,12,0)&amp;IF(SOURCE!$X$2-LEN(VLOOKUP(A1804,SOURCE!C:Q,12,0))&gt;=0,REPT(" ",SOURCE!$X$2-LEN(VLOOKUP(A1804,SOURCE!C:Q,12,0))),"")&amp;
TEXT(A1804,"???0")&amp;IF(VLOOKUP(A1804,SOURCE!C:Q,13,0)="","","   "&amp;VLOOKUP(A1804,SOURCE!C:Q,13,0)
)))</f>
        <v/>
      </c>
    </row>
    <row r="1805" spans="1:4">
      <c r="A1805">
        <v>1791</v>
      </c>
      <c r="B1805" t="e">
        <f>VLOOKUP(A1805,SOURCE!C:Q,12,0)</f>
        <v>#N/A</v>
      </c>
      <c r="D1805" s="14" t="str">
        <f>IF(A1805&lt;0,VLOOKUP(A1805,lookups!A$1:B$25,2,0),
IF(OR(ISBLANK(A1805),ISNA(B1805)),
"",
"#define "&amp;
VLOOKUP(A1805,SOURCE!C:Q,12,0)&amp;IF(SOURCE!$X$2-LEN(VLOOKUP(A1805,SOURCE!C:Q,12,0))&gt;=0,REPT(" ",SOURCE!$X$2-LEN(VLOOKUP(A1805,SOURCE!C:Q,12,0))),"")&amp;
TEXT(A1805,"???0")&amp;IF(VLOOKUP(A1805,SOURCE!C:Q,13,0)="","","   "&amp;VLOOKUP(A1805,SOURCE!C:Q,13,0)
)))</f>
        <v/>
      </c>
    </row>
    <row r="1806" spans="1:4">
      <c r="A1806">
        <v>1792</v>
      </c>
      <c r="B1806" t="e">
        <f>VLOOKUP(A1806,SOURCE!C:Q,12,0)</f>
        <v>#N/A</v>
      </c>
      <c r="D1806" s="14" t="str">
        <f>IF(A1806&lt;0,VLOOKUP(A1806,lookups!A$1:B$25,2,0),
IF(OR(ISBLANK(A1806),ISNA(B1806)),
"",
"#define "&amp;
VLOOKUP(A1806,SOURCE!C:Q,12,0)&amp;IF(SOURCE!$X$2-LEN(VLOOKUP(A1806,SOURCE!C:Q,12,0))&gt;=0,REPT(" ",SOURCE!$X$2-LEN(VLOOKUP(A1806,SOURCE!C:Q,12,0))),"")&amp;
TEXT(A1806,"???0")&amp;IF(VLOOKUP(A1806,SOURCE!C:Q,13,0)="","","   "&amp;VLOOKUP(A1806,SOURCE!C:Q,13,0)
)))</f>
        <v/>
      </c>
    </row>
    <row r="1807" spans="1:4">
      <c r="A1807">
        <v>1793</v>
      </c>
      <c r="B1807" t="e">
        <f>VLOOKUP(A1807,SOURCE!C:Q,12,0)</f>
        <v>#N/A</v>
      </c>
      <c r="D1807" s="14" t="str">
        <f>IF(A1807&lt;0,VLOOKUP(A1807,lookups!A$1:B$25,2,0),
IF(OR(ISBLANK(A1807),ISNA(B1807)),
"",
"#define "&amp;
VLOOKUP(A1807,SOURCE!C:Q,12,0)&amp;IF(SOURCE!$X$2-LEN(VLOOKUP(A1807,SOURCE!C:Q,12,0))&gt;=0,REPT(" ",SOURCE!$X$2-LEN(VLOOKUP(A1807,SOURCE!C:Q,12,0))),"")&amp;
TEXT(A1807,"???0")&amp;IF(VLOOKUP(A1807,SOURCE!C:Q,13,0)="","","   "&amp;VLOOKUP(A1807,SOURCE!C:Q,13,0)
)))</f>
        <v/>
      </c>
    </row>
    <row r="1808" spans="1:4">
      <c r="A1808">
        <v>1794</v>
      </c>
      <c r="B1808" t="e">
        <f>VLOOKUP(A1808,SOURCE!C:Q,12,0)</f>
        <v>#N/A</v>
      </c>
      <c r="D1808" s="14" t="str">
        <f>IF(A1808&lt;0,VLOOKUP(A1808,lookups!A$1:B$25,2,0),
IF(OR(ISBLANK(A1808),ISNA(B1808)),
"",
"#define "&amp;
VLOOKUP(A1808,SOURCE!C:Q,12,0)&amp;IF(SOURCE!$X$2-LEN(VLOOKUP(A1808,SOURCE!C:Q,12,0))&gt;=0,REPT(" ",SOURCE!$X$2-LEN(VLOOKUP(A1808,SOURCE!C:Q,12,0))),"")&amp;
TEXT(A1808,"???0")&amp;IF(VLOOKUP(A1808,SOURCE!C:Q,13,0)="","","   "&amp;VLOOKUP(A1808,SOURCE!C:Q,13,0)
)))</f>
        <v/>
      </c>
    </row>
    <row r="1809" spans="1:4">
      <c r="A1809">
        <v>1795</v>
      </c>
      <c r="B1809" t="e">
        <f>VLOOKUP(A1809,SOURCE!C:Q,12,0)</f>
        <v>#N/A</v>
      </c>
      <c r="D1809" s="14" t="str">
        <f>IF(A1809&lt;0,VLOOKUP(A1809,lookups!A$1:B$25,2,0),
IF(OR(ISBLANK(A1809),ISNA(B1809)),
"",
"#define "&amp;
VLOOKUP(A1809,SOURCE!C:Q,12,0)&amp;IF(SOURCE!$X$2-LEN(VLOOKUP(A1809,SOURCE!C:Q,12,0))&gt;=0,REPT(" ",SOURCE!$X$2-LEN(VLOOKUP(A1809,SOURCE!C:Q,12,0))),"")&amp;
TEXT(A1809,"???0")&amp;IF(VLOOKUP(A1809,SOURCE!C:Q,13,0)="","","   "&amp;VLOOKUP(A1809,SOURCE!C:Q,13,0)
)))</f>
        <v/>
      </c>
    </row>
    <row r="1810" spans="1:4">
      <c r="A1810">
        <v>1796</v>
      </c>
      <c r="B1810" t="e">
        <f>VLOOKUP(A1810,SOURCE!C:Q,12,0)</f>
        <v>#N/A</v>
      </c>
      <c r="D1810" s="14" t="str">
        <f>IF(A1810&lt;0,VLOOKUP(A1810,lookups!A$1:B$25,2,0),
IF(OR(ISBLANK(A1810),ISNA(B1810)),
"",
"#define "&amp;
VLOOKUP(A1810,SOURCE!C:Q,12,0)&amp;IF(SOURCE!$X$2-LEN(VLOOKUP(A1810,SOURCE!C:Q,12,0))&gt;=0,REPT(" ",SOURCE!$X$2-LEN(VLOOKUP(A1810,SOURCE!C:Q,12,0))),"")&amp;
TEXT(A1810,"???0")&amp;IF(VLOOKUP(A1810,SOURCE!C:Q,13,0)="","","   "&amp;VLOOKUP(A1810,SOURCE!C:Q,13,0)
)))</f>
        <v/>
      </c>
    </row>
    <row r="1811" spans="1:4">
      <c r="A1811">
        <v>1797</v>
      </c>
      <c r="B1811" t="e">
        <f>VLOOKUP(A1811,SOURCE!C:Q,12,0)</f>
        <v>#N/A</v>
      </c>
      <c r="D1811" s="14" t="str">
        <f>IF(A1811&lt;0,VLOOKUP(A1811,lookups!A$1:B$25,2,0),
IF(OR(ISBLANK(A1811),ISNA(B1811)),
"",
"#define "&amp;
VLOOKUP(A1811,SOURCE!C:Q,12,0)&amp;IF(SOURCE!$X$2-LEN(VLOOKUP(A1811,SOURCE!C:Q,12,0))&gt;=0,REPT(" ",SOURCE!$X$2-LEN(VLOOKUP(A1811,SOURCE!C:Q,12,0))),"")&amp;
TEXT(A1811,"???0")&amp;IF(VLOOKUP(A1811,SOURCE!C:Q,13,0)="","","   "&amp;VLOOKUP(A1811,SOURCE!C:Q,13,0)
)))</f>
        <v/>
      </c>
    </row>
    <row r="1812" spans="1:4">
      <c r="A1812">
        <v>1798</v>
      </c>
      <c r="B1812" t="e">
        <f>VLOOKUP(A1812,SOURCE!C:Q,12,0)</f>
        <v>#N/A</v>
      </c>
      <c r="D1812" s="14" t="str">
        <f>IF(A1812&lt;0,VLOOKUP(A1812,lookups!A$1:B$25,2,0),
IF(OR(ISBLANK(A1812),ISNA(B1812)),
"",
"#define "&amp;
VLOOKUP(A1812,SOURCE!C:Q,12,0)&amp;IF(SOURCE!$X$2-LEN(VLOOKUP(A1812,SOURCE!C:Q,12,0))&gt;=0,REPT(" ",SOURCE!$X$2-LEN(VLOOKUP(A1812,SOURCE!C:Q,12,0))),"")&amp;
TEXT(A1812,"???0")&amp;IF(VLOOKUP(A1812,SOURCE!C:Q,13,0)="","","   "&amp;VLOOKUP(A1812,SOURCE!C:Q,13,0)
)))</f>
        <v/>
      </c>
    </row>
    <row r="1813" spans="1:4">
      <c r="A1813">
        <v>1799</v>
      </c>
      <c r="B1813" t="e">
        <f>VLOOKUP(A1813,SOURCE!C:Q,12,0)</f>
        <v>#N/A</v>
      </c>
      <c r="D1813" s="14" t="str">
        <f>IF(A1813&lt;0,VLOOKUP(A1813,lookups!A$1:B$25,2,0),
IF(OR(ISBLANK(A1813),ISNA(B1813)),
"",
"#define "&amp;
VLOOKUP(A1813,SOURCE!C:Q,12,0)&amp;IF(SOURCE!$X$2-LEN(VLOOKUP(A1813,SOURCE!C:Q,12,0))&gt;=0,REPT(" ",SOURCE!$X$2-LEN(VLOOKUP(A1813,SOURCE!C:Q,12,0))),"")&amp;
TEXT(A1813,"???0")&amp;IF(VLOOKUP(A1813,SOURCE!C:Q,13,0)="","","   "&amp;VLOOKUP(A1813,SOURCE!C:Q,13,0)
)))</f>
        <v/>
      </c>
    </row>
    <row r="1814" spans="1:4">
      <c r="A1814">
        <v>1800</v>
      </c>
      <c r="B1814" t="e">
        <f>VLOOKUP(A1814,SOURCE!C:Q,12,0)</f>
        <v>#N/A</v>
      </c>
      <c r="D1814" s="14" t="str">
        <f>IF(A1814&lt;0,VLOOKUP(A1814,lookups!A$1:B$25,2,0),
IF(OR(ISBLANK(A1814),ISNA(B1814)),
"",
"#define "&amp;
VLOOKUP(A1814,SOURCE!C:Q,12,0)&amp;IF(SOURCE!$X$2-LEN(VLOOKUP(A1814,SOURCE!C:Q,12,0))&gt;=0,REPT(" ",SOURCE!$X$2-LEN(VLOOKUP(A1814,SOURCE!C:Q,12,0))),"")&amp;
TEXT(A1814,"???0")&amp;IF(VLOOKUP(A1814,SOURCE!C:Q,13,0)="","","   "&amp;VLOOKUP(A1814,SOURCE!C:Q,13,0)
)))</f>
        <v/>
      </c>
    </row>
    <row r="1815" spans="1:4">
      <c r="A1815">
        <v>1801</v>
      </c>
      <c r="B1815" t="e">
        <f>VLOOKUP(A1815,SOURCE!C:Q,12,0)</f>
        <v>#N/A</v>
      </c>
      <c r="D1815" s="14" t="str">
        <f>IF(A1815&lt;0,VLOOKUP(A1815,lookups!A$1:B$25,2,0),
IF(OR(ISBLANK(A1815),ISNA(B1815)),
"",
"#define "&amp;
VLOOKUP(A1815,SOURCE!C:Q,12,0)&amp;IF(SOURCE!$X$2-LEN(VLOOKUP(A1815,SOURCE!C:Q,12,0))&gt;=0,REPT(" ",SOURCE!$X$2-LEN(VLOOKUP(A1815,SOURCE!C:Q,12,0))),"")&amp;
TEXT(A1815,"???0")&amp;IF(VLOOKUP(A1815,SOURCE!C:Q,13,0)="","","   "&amp;VLOOKUP(A1815,SOURCE!C:Q,13,0)
)))</f>
        <v/>
      </c>
    </row>
    <row r="1816" spans="1:4">
      <c r="A1816">
        <v>1802</v>
      </c>
      <c r="B1816" t="e">
        <f>VLOOKUP(A1816,SOURCE!C:Q,12,0)</f>
        <v>#N/A</v>
      </c>
      <c r="D1816" s="14" t="str">
        <f>IF(A1816&lt;0,VLOOKUP(A1816,lookups!A$1:B$25,2,0),
IF(OR(ISBLANK(A1816),ISNA(B1816)),
"",
"#define "&amp;
VLOOKUP(A1816,SOURCE!C:Q,12,0)&amp;IF(SOURCE!$X$2-LEN(VLOOKUP(A1816,SOURCE!C:Q,12,0))&gt;=0,REPT(" ",SOURCE!$X$2-LEN(VLOOKUP(A1816,SOURCE!C:Q,12,0))),"")&amp;
TEXT(A1816,"???0")&amp;IF(VLOOKUP(A1816,SOURCE!C:Q,13,0)="","","   "&amp;VLOOKUP(A1816,SOURCE!C:Q,13,0)
)))</f>
        <v/>
      </c>
    </row>
    <row r="1817" spans="1:4">
      <c r="A1817">
        <v>1803</v>
      </c>
      <c r="B1817" t="e">
        <f>VLOOKUP(A1817,SOURCE!C:Q,12,0)</f>
        <v>#N/A</v>
      </c>
      <c r="D1817" s="14" t="str">
        <f>IF(A1817&lt;0,VLOOKUP(A1817,lookups!A$1:B$25,2,0),
IF(OR(ISBLANK(A1817),ISNA(B1817)),
"",
"#define "&amp;
VLOOKUP(A1817,SOURCE!C:Q,12,0)&amp;IF(SOURCE!$X$2-LEN(VLOOKUP(A1817,SOURCE!C:Q,12,0))&gt;=0,REPT(" ",SOURCE!$X$2-LEN(VLOOKUP(A1817,SOURCE!C:Q,12,0))),"")&amp;
TEXT(A1817,"???0")&amp;IF(VLOOKUP(A1817,SOURCE!C:Q,13,0)="","","   "&amp;VLOOKUP(A1817,SOURCE!C:Q,13,0)
)))</f>
        <v/>
      </c>
    </row>
    <row r="1818" spans="1:4">
      <c r="A1818">
        <v>1804</v>
      </c>
      <c r="B1818" t="e">
        <f>VLOOKUP(A1818,SOURCE!C:Q,12,0)</f>
        <v>#N/A</v>
      </c>
      <c r="D1818" s="14" t="str">
        <f>IF(A1818&lt;0,VLOOKUP(A1818,lookups!A$1:B$25,2,0),
IF(OR(ISBLANK(A1818),ISNA(B1818)),
"",
"#define "&amp;
VLOOKUP(A1818,SOURCE!C:Q,12,0)&amp;IF(SOURCE!$X$2-LEN(VLOOKUP(A1818,SOURCE!C:Q,12,0))&gt;=0,REPT(" ",SOURCE!$X$2-LEN(VLOOKUP(A1818,SOURCE!C:Q,12,0))),"")&amp;
TEXT(A1818,"???0")&amp;IF(VLOOKUP(A1818,SOURCE!C:Q,13,0)="","","   "&amp;VLOOKUP(A1818,SOURCE!C:Q,13,0)
)))</f>
        <v/>
      </c>
    </row>
    <row r="1819" spans="1:4">
      <c r="A1819">
        <v>1805</v>
      </c>
      <c r="B1819" t="e">
        <f>VLOOKUP(A1819,SOURCE!C:Q,12,0)</f>
        <v>#N/A</v>
      </c>
      <c r="D1819" s="14" t="str">
        <f>IF(A1819&lt;0,VLOOKUP(A1819,lookups!A$1:B$25,2,0),
IF(OR(ISBLANK(A1819),ISNA(B1819)),
"",
"#define "&amp;
VLOOKUP(A1819,SOURCE!C:Q,12,0)&amp;IF(SOURCE!$X$2-LEN(VLOOKUP(A1819,SOURCE!C:Q,12,0))&gt;=0,REPT(" ",SOURCE!$X$2-LEN(VLOOKUP(A1819,SOURCE!C:Q,12,0))),"")&amp;
TEXT(A1819,"???0")&amp;IF(VLOOKUP(A1819,SOURCE!C:Q,13,0)="","","   "&amp;VLOOKUP(A1819,SOURCE!C:Q,13,0)
)))</f>
        <v/>
      </c>
    </row>
    <row r="1820" spans="1:4">
      <c r="A1820">
        <v>1806</v>
      </c>
      <c r="B1820" t="e">
        <f>VLOOKUP(A1820,SOURCE!C:Q,12,0)</f>
        <v>#N/A</v>
      </c>
      <c r="D1820" s="14" t="str">
        <f>IF(A1820&lt;0,VLOOKUP(A1820,lookups!A$1:B$25,2,0),
IF(OR(ISBLANK(A1820),ISNA(B1820)),
"",
"#define "&amp;
VLOOKUP(A1820,SOURCE!C:Q,12,0)&amp;IF(SOURCE!$X$2-LEN(VLOOKUP(A1820,SOURCE!C:Q,12,0))&gt;=0,REPT(" ",SOURCE!$X$2-LEN(VLOOKUP(A1820,SOURCE!C:Q,12,0))),"")&amp;
TEXT(A1820,"???0")&amp;IF(VLOOKUP(A1820,SOURCE!C:Q,13,0)="","","   "&amp;VLOOKUP(A1820,SOURCE!C:Q,13,0)
)))</f>
        <v/>
      </c>
    </row>
    <row r="1821" spans="1:4">
      <c r="A1821">
        <v>1807</v>
      </c>
      <c r="B1821" t="e">
        <f>VLOOKUP(A1821,SOURCE!C:Q,12,0)</f>
        <v>#N/A</v>
      </c>
      <c r="D1821" s="14" t="str">
        <f>IF(A1821&lt;0,VLOOKUP(A1821,lookups!A$1:B$25,2,0),
IF(OR(ISBLANK(A1821),ISNA(B1821)),
"",
"#define "&amp;
VLOOKUP(A1821,SOURCE!C:Q,12,0)&amp;IF(SOURCE!$X$2-LEN(VLOOKUP(A1821,SOURCE!C:Q,12,0))&gt;=0,REPT(" ",SOURCE!$X$2-LEN(VLOOKUP(A1821,SOURCE!C:Q,12,0))),"")&amp;
TEXT(A1821,"???0")&amp;IF(VLOOKUP(A1821,SOURCE!C:Q,13,0)="","","   "&amp;VLOOKUP(A1821,SOURCE!C:Q,13,0)
)))</f>
        <v/>
      </c>
    </row>
    <row r="1822" spans="1:4">
      <c r="A1822">
        <v>1808</v>
      </c>
      <c r="B1822" t="e">
        <f>VLOOKUP(A1822,SOURCE!C:Q,12,0)</f>
        <v>#N/A</v>
      </c>
      <c r="D1822" s="14" t="str">
        <f>IF(A1822&lt;0,VLOOKUP(A1822,lookups!A$1:B$25,2,0),
IF(OR(ISBLANK(A1822),ISNA(B1822)),
"",
"#define "&amp;
VLOOKUP(A1822,SOURCE!C:Q,12,0)&amp;IF(SOURCE!$X$2-LEN(VLOOKUP(A1822,SOURCE!C:Q,12,0))&gt;=0,REPT(" ",SOURCE!$X$2-LEN(VLOOKUP(A1822,SOURCE!C:Q,12,0))),"")&amp;
TEXT(A1822,"???0")&amp;IF(VLOOKUP(A1822,SOURCE!C:Q,13,0)="","","   "&amp;VLOOKUP(A1822,SOURCE!C:Q,13,0)
)))</f>
        <v/>
      </c>
    </row>
    <row r="1823" spans="1:4">
      <c r="A1823">
        <v>1809</v>
      </c>
      <c r="B1823" t="e">
        <f>VLOOKUP(A1823,SOURCE!C:Q,12,0)</f>
        <v>#N/A</v>
      </c>
      <c r="D1823" s="14" t="str">
        <f>IF(A1823&lt;0,VLOOKUP(A1823,lookups!A$1:B$25,2,0),
IF(OR(ISBLANK(A1823),ISNA(B1823)),
"",
"#define "&amp;
VLOOKUP(A1823,SOURCE!C:Q,12,0)&amp;IF(SOURCE!$X$2-LEN(VLOOKUP(A1823,SOURCE!C:Q,12,0))&gt;=0,REPT(" ",SOURCE!$X$2-LEN(VLOOKUP(A1823,SOURCE!C:Q,12,0))),"")&amp;
TEXT(A1823,"???0")&amp;IF(VLOOKUP(A1823,SOURCE!C:Q,13,0)="","","   "&amp;VLOOKUP(A1823,SOURCE!C:Q,13,0)
)))</f>
        <v/>
      </c>
    </row>
    <row r="1824" spans="1:4">
      <c r="A1824">
        <v>1810</v>
      </c>
      <c r="B1824" t="e">
        <f>VLOOKUP(A1824,SOURCE!C:Q,12,0)</f>
        <v>#N/A</v>
      </c>
      <c r="D1824" s="14" t="str">
        <f>IF(A1824&lt;0,VLOOKUP(A1824,lookups!A$1:B$25,2,0),
IF(OR(ISBLANK(A1824),ISNA(B1824)),
"",
"#define "&amp;
VLOOKUP(A1824,SOURCE!C:Q,12,0)&amp;IF(SOURCE!$X$2-LEN(VLOOKUP(A1824,SOURCE!C:Q,12,0))&gt;=0,REPT(" ",SOURCE!$X$2-LEN(VLOOKUP(A1824,SOURCE!C:Q,12,0))),"")&amp;
TEXT(A1824,"???0")&amp;IF(VLOOKUP(A1824,SOURCE!C:Q,13,0)="","","   "&amp;VLOOKUP(A1824,SOURCE!C:Q,13,0)
)))</f>
        <v/>
      </c>
    </row>
    <row r="1825" spans="1:4">
      <c r="A1825">
        <v>1811</v>
      </c>
      <c r="B1825" t="e">
        <f>VLOOKUP(A1825,SOURCE!C:Q,12,0)</f>
        <v>#N/A</v>
      </c>
      <c r="D1825" s="14" t="str">
        <f>IF(A1825&lt;0,VLOOKUP(A1825,lookups!A$1:B$25,2,0),
IF(OR(ISBLANK(A1825),ISNA(B1825)),
"",
"#define "&amp;
VLOOKUP(A1825,SOURCE!C:Q,12,0)&amp;IF(SOURCE!$X$2-LEN(VLOOKUP(A1825,SOURCE!C:Q,12,0))&gt;=0,REPT(" ",SOURCE!$X$2-LEN(VLOOKUP(A1825,SOURCE!C:Q,12,0))),"")&amp;
TEXT(A1825,"???0")&amp;IF(VLOOKUP(A1825,SOURCE!C:Q,13,0)="","","   "&amp;VLOOKUP(A1825,SOURCE!C:Q,13,0)
)))</f>
        <v/>
      </c>
    </row>
    <row r="1826" spans="1:4">
      <c r="A1826">
        <v>1812</v>
      </c>
      <c r="B1826" t="e">
        <f>VLOOKUP(A1826,SOURCE!C:Q,12,0)</f>
        <v>#N/A</v>
      </c>
      <c r="D1826" s="14" t="str">
        <f>IF(A1826&lt;0,VLOOKUP(A1826,lookups!A$1:B$25,2,0),
IF(OR(ISBLANK(A1826),ISNA(B1826)),
"",
"#define "&amp;
VLOOKUP(A1826,SOURCE!C:Q,12,0)&amp;IF(SOURCE!$X$2-LEN(VLOOKUP(A1826,SOURCE!C:Q,12,0))&gt;=0,REPT(" ",SOURCE!$X$2-LEN(VLOOKUP(A1826,SOURCE!C:Q,12,0))),"")&amp;
TEXT(A1826,"???0")&amp;IF(VLOOKUP(A1826,SOURCE!C:Q,13,0)="","","   "&amp;VLOOKUP(A1826,SOURCE!C:Q,13,0)
)))</f>
        <v/>
      </c>
    </row>
    <row r="1827" spans="1:4">
      <c r="A1827">
        <v>1813</v>
      </c>
      <c r="B1827" t="e">
        <f>VLOOKUP(A1827,SOURCE!C:Q,12,0)</f>
        <v>#N/A</v>
      </c>
      <c r="D1827" s="14" t="str">
        <f>IF(A1827&lt;0,VLOOKUP(A1827,lookups!A$1:B$25,2,0),
IF(OR(ISBLANK(A1827),ISNA(B1827)),
"",
"#define "&amp;
VLOOKUP(A1827,SOURCE!C:Q,12,0)&amp;IF(SOURCE!$X$2-LEN(VLOOKUP(A1827,SOURCE!C:Q,12,0))&gt;=0,REPT(" ",SOURCE!$X$2-LEN(VLOOKUP(A1827,SOURCE!C:Q,12,0))),"")&amp;
TEXT(A1827,"???0")&amp;IF(VLOOKUP(A1827,SOURCE!C:Q,13,0)="","","   "&amp;VLOOKUP(A1827,SOURCE!C:Q,13,0)
)))</f>
        <v/>
      </c>
    </row>
    <row r="1828" spans="1:4">
      <c r="A1828">
        <v>1814</v>
      </c>
      <c r="B1828" t="e">
        <f>VLOOKUP(A1828,SOURCE!C:Q,12,0)</f>
        <v>#N/A</v>
      </c>
      <c r="D1828" s="14" t="str">
        <f>IF(A1828&lt;0,VLOOKUP(A1828,lookups!A$1:B$25,2,0),
IF(OR(ISBLANK(A1828),ISNA(B1828)),
"",
"#define "&amp;
VLOOKUP(A1828,SOURCE!C:Q,12,0)&amp;IF(SOURCE!$X$2-LEN(VLOOKUP(A1828,SOURCE!C:Q,12,0))&gt;=0,REPT(" ",SOURCE!$X$2-LEN(VLOOKUP(A1828,SOURCE!C:Q,12,0))),"")&amp;
TEXT(A1828,"???0")&amp;IF(VLOOKUP(A1828,SOURCE!C:Q,13,0)="","","   "&amp;VLOOKUP(A1828,SOURCE!C:Q,13,0)
)))</f>
        <v/>
      </c>
    </row>
    <row r="1829" spans="1:4">
      <c r="A1829">
        <v>1815</v>
      </c>
      <c r="B1829" t="e">
        <f>VLOOKUP(A1829,SOURCE!C:Q,12,0)</f>
        <v>#N/A</v>
      </c>
      <c r="D1829" s="14" t="str">
        <f>IF(A1829&lt;0,VLOOKUP(A1829,lookups!A$1:B$25,2,0),
IF(OR(ISBLANK(A1829),ISNA(B1829)),
"",
"#define "&amp;
VLOOKUP(A1829,SOURCE!C:Q,12,0)&amp;IF(SOURCE!$X$2-LEN(VLOOKUP(A1829,SOURCE!C:Q,12,0))&gt;=0,REPT(" ",SOURCE!$X$2-LEN(VLOOKUP(A1829,SOURCE!C:Q,12,0))),"")&amp;
TEXT(A1829,"???0")&amp;IF(VLOOKUP(A1829,SOURCE!C:Q,13,0)="","","   "&amp;VLOOKUP(A1829,SOURCE!C:Q,13,0)
)))</f>
        <v/>
      </c>
    </row>
    <row r="1830" spans="1:4">
      <c r="A1830">
        <v>1816</v>
      </c>
      <c r="B1830" t="e">
        <f>VLOOKUP(A1830,SOURCE!C:Q,12,0)</f>
        <v>#N/A</v>
      </c>
      <c r="D1830" s="14" t="str">
        <f>IF(A1830&lt;0,VLOOKUP(A1830,lookups!A$1:B$25,2,0),
IF(OR(ISBLANK(A1830),ISNA(B1830)),
"",
"#define "&amp;
VLOOKUP(A1830,SOURCE!C:Q,12,0)&amp;IF(SOURCE!$X$2-LEN(VLOOKUP(A1830,SOURCE!C:Q,12,0))&gt;=0,REPT(" ",SOURCE!$X$2-LEN(VLOOKUP(A1830,SOURCE!C:Q,12,0))),"")&amp;
TEXT(A1830,"???0")&amp;IF(VLOOKUP(A1830,SOURCE!C:Q,13,0)="","","   "&amp;VLOOKUP(A1830,SOURCE!C:Q,13,0)
)))</f>
        <v/>
      </c>
    </row>
    <row r="1831" spans="1:4">
      <c r="A1831">
        <v>1817</v>
      </c>
      <c r="B1831" t="e">
        <f>VLOOKUP(A1831,SOURCE!C:Q,12,0)</f>
        <v>#N/A</v>
      </c>
      <c r="D1831" s="14" t="str">
        <f>IF(A1831&lt;0,VLOOKUP(A1831,lookups!A$1:B$25,2,0),
IF(OR(ISBLANK(A1831),ISNA(B1831)),
"",
"#define "&amp;
VLOOKUP(A1831,SOURCE!C:Q,12,0)&amp;IF(SOURCE!$X$2-LEN(VLOOKUP(A1831,SOURCE!C:Q,12,0))&gt;=0,REPT(" ",SOURCE!$X$2-LEN(VLOOKUP(A1831,SOURCE!C:Q,12,0))),"")&amp;
TEXT(A1831,"???0")&amp;IF(VLOOKUP(A1831,SOURCE!C:Q,13,0)="","","   "&amp;VLOOKUP(A1831,SOURCE!C:Q,13,0)
)))</f>
        <v/>
      </c>
    </row>
    <row r="1832" spans="1:4">
      <c r="A1832">
        <v>1818</v>
      </c>
      <c r="B1832" t="e">
        <f>VLOOKUP(A1832,SOURCE!C:Q,12,0)</f>
        <v>#N/A</v>
      </c>
      <c r="D1832" s="14" t="str">
        <f>IF(A1832&lt;0,VLOOKUP(A1832,lookups!A$1:B$25,2,0),
IF(OR(ISBLANK(A1832),ISNA(B1832)),
"",
"#define "&amp;
VLOOKUP(A1832,SOURCE!C:Q,12,0)&amp;IF(SOURCE!$X$2-LEN(VLOOKUP(A1832,SOURCE!C:Q,12,0))&gt;=0,REPT(" ",SOURCE!$X$2-LEN(VLOOKUP(A1832,SOURCE!C:Q,12,0))),"")&amp;
TEXT(A1832,"???0")&amp;IF(VLOOKUP(A1832,SOURCE!C:Q,13,0)="","","   "&amp;VLOOKUP(A1832,SOURCE!C:Q,13,0)
)))</f>
        <v/>
      </c>
    </row>
    <row r="1833" spans="1:4">
      <c r="A1833">
        <v>1819</v>
      </c>
      <c r="B1833" t="e">
        <f>VLOOKUP(A1833,SOURCE!C:Q,12,0)</f>
        <v>#N/A</v>
      </c>
      <c r="D1833" s="14" t="str">
        <f>IF(A1833&lt;0,VLOOKUP(A1833,lookups!A$1:B$25,2,0),
IF(OR(ISBLANK(A1833),ISNA(B1833)),
"",
"#define "&amp;
VLOOKUP(A1833,SOURCE!C:Q,12,0)&amp;IF(SOURCE!$X$2-LEN(VLOOKUP(A1833,SOURCE!C:Q,12,0))&gt;=0,REPT(" ",SOURCE!$X$2-LEN(VLOOKUP(A1833,SOURCE!C:Q,12,0))),"")&amp;
TEXT(A1833,"???0")&amp;IF(VLOOKUP(A1833,SOURCE!C:Q,13,0)="","","   "&amp;VLOOKUP(A1833,SOURCE!C:Q,13,0)
)))</f>
        <v/>
      </c>
    </row>
    <row r="1834" spans="1:4">
      <c r="A1834">
        <v>1820</v>
      </c>
      <c r="B1834" t="e">
        <f>VLOOKUP(A1834,SOURCE!C:Q,12,0)</f>
        <v>#N/A</v>
      </c>
      <c r="D1834" s="14" t="str">
        <f>IF(A1834&lt;0,VLOOKUP(A1834,lookups!A$1:B$25,2,0),
IF(OR(ISBLANK(A1834),ISNA(B1834)),
"",
"#define "&amp;
VLOOKUP(A1834,SOURCE!C:Q,12,0)&amp;IF(SOURCE!$X$2-LEN(VLOOKUP(A1834,SOURCE!C:Q,12,0))&gt;=0,REPT(" ",SOURCE!$X$2-LEN(VLOOKUP(A1834,SOURCE!C:Q,12,0))),"")&amp;
TEXT(A1834,"???0")&amp;IF(VLOOKUP(A1834,SOURCE!C:Q,13,0)="","","   "&amp;VLOOKUP(A1834,SOURCE!C:Q,13,0)
)))</f>
        <v/>
      </c>
    </row>
    <row r="1835" spans="1:4">
      <c r="A1835">
        <v>1821</v>
      </c>
      <c r="B1835" t="e">
        <f>VLOOKUP(A1835,SOURCE!C:Q,12,0)</f>
        <v>#N/A</v>
      </c>
      <c r="D1835" s="14" t="str">
        <f>IF(A1835&lt;0,VLOOKUP(A1835,lookups!A$1:B$25,2,0),
IF(OR(ISBLANK(A1835),ISNA(B1835)),
"",
"#define "&amp;
VLOOKUP(A1835,SOURCE!C:Q,12,0)&amp;IF(SOURCE!$X$2-LEN(VLOOKUP(A1835,SOURCE!C:Q,12,0))&gt;=0,REPT(" ",SOURCE!$X$2-LEN(VLOOKUP(A1835,SOURCE!C:Q,12,0))),"")&amp;
TEXT(A1835,"???0")&amp;IF(VLOOKUP(A1835,SOURCE!C:Q,13,0)="","","   "&amp;VLOOKUP(A1835,SOURCE!C:Q,13,0)
)))</f>
        <v/>
      </c>
    </row>
    <row r="1836" spans="1:4">
      <c r="A1836">
        <v>1822</v>
      </c>
      <c r="B1836" t="e">
        <f>VLOOKUP(A1836,SOURCE!C:Q,12,0)</f>
        <v>#N/A</v>
      </c>
      <c r="D1836" s="14" t="str">
        <f>IF(A1836&lt;0,VLOOKUP(A1836,lookups!A$1:B$25,2,0),
IF(OR(ISBLANK(A1836),ISNA(B1836)),
"",
"#define "&amp;
VLOOKUP(A1836,SOURCE!C:Q,12,0)&amp;IF(SOURCE!$X$2-LEN(VLOOKUP(A1836,SOURCE!C:Q,12,0))&gt;=0,REPT(" ",SOURCE!$X$2-LEN(VLOOKUP(A1836,SOURCE!C:Q,12,0))),"")&amp;
TEXT(A1836,"???0")&amp;IF(VLOOKUP(A1836,SOURCE!C:Q,13,0)="","","   "&amp;VLOOKUP(A1836,SOURCE!C:Q,13,0)
)))</f>
        <v/>
      </c>
    </row>
    <row r="1837" spans="1:4">
      <c r="A1837">
        <v>1823</v>
      </c>
      <c r="B1837" t="e">
        <f>VLOOKUP(A1837,SOURCE!C:Q,12,0)</f>
        <v>#N/A</v>
      </c>
      <c r="D1837" s="14" t="str">
        <f>IF(A1837&lt;0,VLOOKUP(A1837,lookups!A$1:B$25,2,0),
IF(OR(ISBLANK(A1837),ISNA(B1837)),
"",
"#define "&amp;
VLOOKUP(A1837,SOURCE!C:Q,12,0)&amp;IF(SOURCE!$X$2-LEN(VLOOKUP(A1837,SOURCE!C:Q,12,0))&gt;=0,REPT(" ",SOURCE!$X$2-LEN(VLOOKUP(A1837,SOURCE!C:Q,12,0))),"")&amp;
TEXT(A1837,"???0")&amp;IF(VLOOKUP(A1837,SOURCE!C:Q,13,0)="","","   "&amp;VLOOKUP(A1837,SOURCE!C:Q,13,0)
)))</f>
        <v/>
      </c>
    </row>
    <row r="1838" spans="1:4">
      <c r="A1838">
        <v>1824</v>
      </c>
      <c r="B1838" t="e">
        <f>VLOOKUP(A1838,SOURCE!C:Q,12,0)</f>
        <v>#N/A</v>
      </c>
      <c r="D1838" s="14" t="str">
        <f>IF(A1838&lt;0,VLOOKUP(A1838,lookups!A$1:B$25,2,0),
IF(OR(ISBLANK(A1838),ISNA(B1838)),
"",
"#define "&amp;
VLOOKUP(A1838,SOURCE!C:Q,12,0)&amp;IF(SOURCE!$X$2-LEN(VLOOKUP(A1838,SOURCE!C:Q,12,0))&gt;=0,REPT(" ",SOURCE!$X$2-LEN(VLOOKUP(A1838,SOURCE!C:Q,12,0))),"")&amp;
TEXT(A1838,"???0")&amp;IF(VLOOKUP(A1838,SOURCE!C:Q,13,0)="","","   "&amp;VLOOKUP(A1838,SOURCE!C:Q,13,0)
)))</f>
        <v/>
      </c>
    </row>
    <row r="1839" spans="1:4">
      <c r="A1839">
        <v>1825</v>
      </c>
      <c r="B1839" t="e">
        <f>VLOOKUP(A1839,SOURCE!C:Q,12,0)</f>
        <v>#N/A</v>
      </c>
      <c r="D1839" s="14" t="str">
        <f>IF(A1839&lt;0,VLOOKUP(A1839,lookups!A$1:B$25,2,0),
IF(OR(ISBLANK(A1839),ISNA(B1839)),
"",
"#define "&amp;
VLOOKUP(A1839,SOURCE!C:Q,12,0)&amp;IF(SOURCE!$X$2-LEN(VLOOKUP(A1839,SOURCE!C:Q,12,0))&gt;=0,REPT(" ",SOURCE!$X$2-LEN(VLOOKUP(A1839,SOURCE!C:Q,12,0))),"")&amp;
TEXT(A1839,"???0")&amp;IF(VLOOKUP(A1839,SOURCE!C:Q,13,0)="","","   "&amp;VLOOKUP(A1839,SOURCE!C:Q,13,0)
)))</f>
        <v/>
      </c>
    </row>
    <row r="1840" spans="1:4">
      <c r="A1840">
        <v>1826</v>
      </c>
      <c r="B1840" t="e">
        <f>VLOOKUP(A1840,SOURCE!C:Q,12,0)</f>
        <v>#N/A</v>
      </c>
      <c r="D1840" s="14" t="str">
        <f>IF(A1840&lt;0,VLOOKUP(A1840,lookups!A$1:B$25,2,0),
IF(OR(ISBLANK(A1840),ISNA(B1840)),
"",
"#define "&amp;
VLOOKUP(A1840,SOURCE!C:Q,12,0)&amp;IF(SOURCE!$X$2-LEN(VLOOKUP(A1840,SOURCE!C:Q,12,0))&gt;=0,REPT(" ",SOURCE!$X$2-LEN(VLOOKUP(A1840,SOURCE!C:Q,12,0))),"")&amp;
TEXT(A1840,"???0")&amp;IF(VLOOKUP(A1840,SOURCE!C:Q,13,0)="","","   "&amp;VLOOKUP(A1840,SOURCE!C:Q,13,0)
)))</f>
        <v/>
      </c>
    </row>
    <row r="1841" spans="1:4">
      <c r="A1841">
        <v>1827</v>
      </c>
      <c r="B1841" t="e">
        <f>VLOOKUP(A1841,SOURCE!C:Q,12,0)</f>
        <v>#N/A</v>
      </c>
      <c r="D1841" s="14" t="str">
        <f>IF(A1841&lt;0,VLOOKUP(A1841,lookups!A$1:B$25,2,0),
IF(OR(ISBLANK(A1841),ISNA(B1841)),
"",
"#define "&amp;
VLOOKUP(A1841,SOURCE!C:Q,12,0)&amp;IF(SOURCE!$X$2-LEN(VLOOKUP(A1841,SOURCE!C:Q,12,0))&gt;=0,REPT(" ",SOURCE!$X$2-LEN(VLOOKUP(A1841,SOURCE!C:Q,12,0))),"")&amp;
TEXT(A1841,"???0")&amp;IF(VLOOKUP(A1841,SOURCE!C:Q,13,0)="","","   "&amp;VLOOKUP(A1841,SOURCE!C:Q,13,0)
)))</f>
        <v/>
      </c>
    </row>
    <row r="1842" spans="1:4">
      <c r="A1842">
        <v>1828</v>
      </c>
      <c r="B1842" t="e">
        <f>VLOOKUP(A1842,SOURCE!C:Q,12,0)</f>
        <v>#N/A</v>
      </c>
      <c r="D1842" s="14" t="str">
        <f>IF(A1842&lt;0,VLOOKUP(A1842,lookups!A$1:B$25,2,0),
IF(OR(ISBLANK(A1842),ISNA(B1842)),
"",
"#define "&amp;
VLOOKUP(A1842,SOURCE!C:Q,12,0)&amp;IF(SOURCE!$X$2-LEN(VLOOKUP(A1842,SOURCE!C:Q,12,0))&gt;=0,REPT(" ",SOURCE!$X$2-LEN(VLOOKUP(A1842,SOURCE!C:Q,12,0))),"")&amp;
TEXT(A1842,"???0")&amp;IF(VLOOKUP(A1842,SOURCE!C:Q,13,0)="","","   "&amp;VLOOKUP(A1842,SOURCE!C:Q,13,0)
)))</f>
        <v/>
      </c>
    </row>
    <row r="1843" spans="1:4">
      <c r="A1843">
        <v>1829</v>
      </c>
      <c r="B1843" t="e">
        <f>VLOOKUP(A1843,SOURCE!C:Q,12,0)</f>
        <v>#N/A</v>
      </c>
      <c r="D1843" s="14" t="str">
        <f>IF(A1843&lt;0,VLOOKUP(A1843,lookups!A$1:B$25,2,0),
IF(OR(ISBLANK(A1843),ISNA(B1843)),
"",
"#define "&amp;
VLOOKUP(A1843,SOURCE!C:Q,12,0)&amp;IF(SOURCE!$X$2-LEN(VLOOKUP(A1843,SOURCE!C:Q,12,0))&gt;=0,REPT(" ",SOURCE!$X$2-LEN(VLOOKUP(A1843,SOURCE!C:Q,12,0))),"")&amp;
TEXT(A1843,"???0")&amp;IF(VLOOKUP(A1843,SOURCE!C:Q,13,0)="","","   "&amp;VLOOKUP(A1843,SOURCE!C:Q,13,0)
)))</f>
        <v/>
      </c>
    </row>
    <row r="1844" spans="1:4">
      <c r="A1844">
        <v>1830</v>
      </c>
      <c r="B1844" t="e">
        <f>VLOOKUP(A1844,SOURCE!C:Q,12,0)</f>
        <v>#N/A</v>
      </c>
      <c r="D1844" s="14" t="str">
        <f>IF(A1844&lt;0,VLOOKUP(A1844,lookups!A$1:B$25,2,0),
IF(OR(ISBLANK(A1844),ISNA(B1844)),
"",
"#define "&amp;
VLOOKUP(A1844,SOURCE!C:Q,12,0)&amp;IF(SOURCE!$X$2-LEN(VLOOKUP(A1844,SOURCE!C:Q,12,0))&gt;=0,REPT(" ",SOURCE!$X$2-LEN(VLOOKUP(A1844,SOURCE!C:Q,12,0))),"")&amp;
TEXT(A1844,"???0")&amp;IF(VLOOKUP(A1844,SOURCE!C:Q,13,0)="","","   "&amp;VLOOKUP(A1844,SOURCE!C:Q,13,0)
)))</f>
        <v/>
      </c>
    </row>
    <row r="1845" spans="1:4">
      <c r="A1845">
        <v>1831</v>
      </c>
      <c r="B1845" t="e">
        <f>VLOOKUP(A1845,SOURCE!C:Q,12,0)</f>
        <v>#N/A</v>
      </c>
      <c r="D1845" s="14" t="str">
        <f>IF(A1845&lt;0,VLOOKUP(A1845,lookups!A$1:B$25,2,0),
IF(OR(ISBLANK(A1845),ISNA(B1845)),
"",
"#define "&amp;
VLOOKUP(A1845,SOURCE!C:Q,12,0)&amp;IF(SOURCE!$X$2-LEN(VLOOKUP(A1845,SOURCE!C:Q,12,0))&gt;=0,REPT(" ",SOURCE!$X$2-LEN(VLOOKUP(A1845,SOURCE!C:Q,12,0))),"")&amp;
TEXT(A1845,"???0")&amp;IF(VLOOKUP(A1845,SOURCE!C:Q,13,0)="","","   "&amp;VLOOKUP(A1845,SOURCE!C:Q,13,0)
)))</f>
        <v/>
      </c>
    </row>
    <row r="1846" spans="1:4">
      <c r="A1846">
        <v>1832</v>
      </c>
      <c r="B1846" t="e">
        <f>VLOOKUP(A1846,SOURCE!C:Q,12,0)</f>
        <v>#N/A</v>
      </c>
      <c r="D1846" s="14" t="str">
        <f>IF(A1846&lt;0,VLOOKUP(A1846,lookups!A$1:B$25,2,0),
IF(OR(ISBLANK(A1846),ISNA(B1846)),
"",
"#define "&amp;
VLOOKUP(A1846,SOURCE!C:Q,12,0)&amp;IF(SOURCE!$X$2-LEN(VLOOKUP(A1846,SOURCE!C:Q,12,0))&gt;=0,REPT(" ",SOURCE!$X$2-LEN(VLOOKUP(A1846,SOURCE!C:Q,12,0))),"")&amp;
TEXT(A1846,"???0")&amp;IF(VLOOKUP(A1846,SOURCE!C:Q,13,0)="","","   "&amp;VLOOKUP(A1846,SOURCE!C:Q,13,0)
)))</f>
        <v/>
      </c>
    </row>
    <row r="1847" spans="1:4">
      <c r="A1847">
        <v>1833</v>
      </c>
      <c r="B1847" t="e">
        <f>VLOOKUP(A1847,SOURCE!C:Q,12,0)</f>
        <v>#N/A</v>
      </c>
      <c r="D1847" s="14" t="str">
        <f>IF(A1847&lt;0,VLOOKUP(A1847,lookups!A$1:B$25,2,0),
IF(OR(ISBLANK(A1847),ISNA(B1847)),
"",
"#define "&amp;
VLOOKUP(A1847,SOURCE!C:Q,12,0)&amp;IF(SOURCE!$X$2-LEN(VLOOKUP(A1847,SOURCE!C:Q,12,0))&gt;=0,REPT(" ",SOURCE!$X$2-LEN(VLOOKUP(A1847,SOURCE!C:Q,12,0))),"")&amp;
TEXT(A1847,"???0")&amp;IF(VLOOKUP(A1847,SOURCE!C:Q,13,0)="","","   "&amp;VLOOKUP(A1847,SOURCE!C:Q,13,0)
)))</f>
        <v/>
      </c>
    </row>
    <row r="1848" spans="1:4">
      <c r="A1848">
        <v>1834</v>
      </c>
      <c r="B1848" t="e">
        <f>VLOOKUP(A1848,SOURCE!C:Q,12,0)</f>
        <v>#N/A</v>
      </c>
      <c r="D1848" s="14" t="str">
        <f>IF(A1848&lt;0,VLOOKUP(A1848,lookups!A$1:B$25,2,0),
IF(OR(ISBLANK(A1848),ISNA(B1848)),
"",
"#define "&amp;
VLOOKUP(A1848,SOURCE!C:Q,12,0)&amp;IF(SOURCE!$X$2-LEN(VLOOKUP(A1848,SOURCE!C:Q,12,0))&gt;=0,REPT(" ",SOURCE!$X$2-LEN(VLOOKUP(A1848,SOURCE!C:Q,12,0))),"")&amp;
TEXT(A1848,"???0")&amp;IF(VLOOKUP(A1848,SOURCE!C:Q,13,0)="","","   "&amp;VLOOKUP(A1848,SOURCE!C:Q,13,0)
)))</f>
        <v/>
      </c>
    </row>
    <row r="1849" spans="1:4">
      <c r="A1849">
        <v>1835</v>
      </c>
      <c r="B1849" t="e">
        <f>VLOOKUP(A1849,SOURCE!C:Q,12,0)</f>
        <v>#N/A</v>
      </c>
      <c r="D1849" s="14" t="str">
        <f>IF(A1849&lt;0,VLOOKUP(A1849,lookups!A$1:B$25,2,0),
IF(OR(ISBLANK(A1849),ISNA(B1849)),
"",
"#define "&amp;
VLOOKUP(A1849,SOURCE!C:Q,12,0)&amp;IF(SOURCE!$X$2-LEN(VLOOKUP(A1849,SOURCE!C:Q,12,0))&gt;=0,REPT(" ",SOURCE!$X$2-LEN(VLOOKUP(A1849,SOURCE!C:Q,12,0))),"")&amp;
TEXT(A1849,"???0")&amp;IF(VLOOKUP(A1849,SOURCE!C:Q,13,0)="","","   "&amp;VLOOKUP(A1849,SOURCE!C:Q,13,0)
)))</f>
        <v/>
      </c>
    </row>
    <row r="1850" spans="1:4">
      <c r="A1850">
        <v>1836</v>
      </c>
      <c r="B1850" t="e">
        <f>VLOOKUP(A1850,SOURCE!C:Q,12,0)</f>
        <v>#N/A</v>
      </c>
      <c r="D1850" s="14" t="str">
        <f>IF(A1850&lt;0,VLOOKUP(A1850,lookups!A$1:B$25,2,0),
IF(OR(ISBLANK(A1850),ISNA(B1850)),
"",
"#define "&amp;
VLOOKUP(A1850,SOURCE!C:Q,12,0)&amp;IF(SOURCE!$X$2-LEN(VLOOKUP(A1850,SOURCE!C:Q,12,0))&gt;=0,REPT(" ",SOURCE!$X$2-LEN(VLOOKUP(A1850,SOURCE!C:Q,12,0))),"")&amp;
TEXT(A1850,"???0")&amp;IF(VLOOKUP(A1850,SOURCE!C:Q,13,0)="","","   "&amp;VLOOKUP(A1850,SOURCE!C:Q,13,0)
)))</f>
        <v/>
      </c>
    </row>
    <row r="1851" spans="1:4">
      <c r="A1851">
        <v>1837</v>
      </c>
      <c r="B1851" t="e">
        <f>VLOOKUP(A1851,SOURCE!C:Q,12,0)</f>
        <v>#N/A</v>
      </c>
      <c r="D1851" s="14" t="str">
        <f>IF(A1851&lt;0,VLOOKUP(A1851,lookups!A$1:B$25,2,0),
IF(OR(ISBLANK(A1851),ISNA(B1851)),
"",
"#define "&amp;
VLOOKUP(A1851,SOURCE!C:Q,12,0)&amp;IF(SOURCE!$X$2-LEN(VLOOKUP(A1851,SOURCE!C:Q,12,0))&gt;=0,REPT(" ",SOURCE!$X$2-LEN(VLOOKUP(A1851,SOURCE!C:Q,12,0))),"")&amp;
TEXT(A1851,"???0")&amp;IF(VLOOKUP(A1851,SOURCE!C:Q,13,0)="","","   "&amp;VLOOKUP(A1851,SOURCE!C:Q,13,0)
)))</f>
        <v/>
      </c>
    </row>
    <row r="1852" spans="1:4">
      <c r="A1852">
        <v>1838</v>
      </c>
      <c r="B1852" t="e">
        <f>VLOOKUP(A1852,SOURCE!C:Q,12,0)</f>
        <v>#N/A</v>
      </c>
      <c r="D1852" s="14" t="str">
        <f>IF(A1852&lt;0,VLOOKUP(A1852,lookups!A$1:B$25,2,0),
IF(OR(ISBLANK(A1852),ISNA(B1852)),
"",
"#define "&amp;
VLOOKUP(A1852,SOURCE!C:Q,12,0)&amp;IF(SOURCE!$X$2-LEN(VLOOKUP(A1852,SOURCE!C:Q,12,0))&gt;=0,REPT(" ",SOURCE!$X$2-LEN(VLOOKUP(A1852,SOURCE!C:Q,12,0))),"")&amp;
TEXT(A1852,"???0")&amp;IF(VLOOKUP(A1852,SOURCE!C:Q,13,0)="","","   "&amp;VLOOKUP(A1852,SOURCE!C:Q,13,0)
)))</f>
        <v/>
      </c>
    </row>
    <row r="1853" spans="1:4">
      <c r="A1853">
        <v>1839</v>
      </c>
      <c r="B1853" t="e">
        <f>VLOOKUP(A1853,SOURCE!C:Q,12,0)</f>
        <v>#N/A</v>
      </c>
      <c r="D1853" s="14" t="str">
        <f>IF(A1853&lt;0,VLOOKUP(A1853,lookups!A$1:B$25,2,0),
IF(OR(ISBLANK(A1853),ISNA(B1853)),
"",
"#define "&amp;
VLOOKUP(A1853,SOURCE!C:Q,12,0)&amp;IF(SOURCE!$X$2-LEN(VLOOKUP(A1853,SOURCE!C:Q,12,0))&gt;=0,REPT(" ",SOURCE!$X$2-LEN(VLOOKUP(A1853,SOURCE!C:Q,12,0))),"")&amp;
TEXT(A1853,"???0")&amp;IF(VLOOKUP(A1853,SOURCE!C:Q,13,0)="","","   "&amp;VLOOKUP(A1853,SOURCE!C:Q,13,0)
)))</f>
        <v/>
      </c>
    </row>
    <row r="1854" spans="1:4">
      <c r="A1854">
        <v>1840</v>
      </c>
      <c r="B1854" t="e">
        <f>VLOOKUP(A1854,SOURCE!C:Q,12,0)</f>
        <v>#N/A</v>
      </c>
      <c r="D1854" s="14" t="str">
        <f>IF(A1854&lt;0,VLOOKUP(A1854,lookups!A$1:B$25,2,0),
IF(OR(ISBLANK(A1854),ISNA(B1854)),
"",
"#define "&amp;
VLOOKUP(A1854,SOURCE!C:Q,12,0)&amp;IF(SOURCE!$X$2-LEN(VLOOKUP(A1854,SOURCE!C:Q,12,0))&gt;=0,REPT(" ",SOURCE!$X$2-LEN(VLOOKUP(A1854,SOURCE!C:Q,12,0))),"")&amp;
TEXT(A1854,"???0")&amp;IF(VLOOKUP(A1854,SOURCE!C:Q,13,0)="","","   "&amp;VLOOKUP(A1854,SOURCE!C:Q,13,0)
)))</f>
        <v/>
      </c>
    </row>
    <row r="1855" spans="1:4">
      <c r="A1855">
        <v>1841</v>
      </c>
      <c r="B1855" t="e">
        <f>VLOOKUP(A1855,SOURCE!C:Q,12,0)</f>
        <v>#N/A</v>
      </c>
      <c r="D1855" s="14" t="str">
        <f>IF(A1855&lt;0,VLOOKUP(A1855,lookups!A$1:B$25,2,0),
IF(OR(ISBLANK(A1855),ISNA(B1855)),
"",
"#define "&amp;
VLOOKUP(A1855,SOURCE!C:Q,12,0)&amp;IF(SOURCE!$X$2-LEN(VLOOKUP(A1855,SOURCE!C:Q,12,0))&gt;=0,REPT(" ",SOURCE!$X$2-LEN(VLOOKUP(A1855,SOURCE!C:Q,12,0))),"")&amp;
TEXT(A1855,"???0")&amp;IF(VLOOKUP(A1855,SOURCE!C:Q,13,0)="","","   "&amp;VLOOKUP(A1855,SOURCE!C:Q,13,0)
)))</f>
        <v/>
      </c>
    </row>
    <row r="1856" spans="1:4">
      <c r="A1856">
        <v>1842</v>
      </c>
      <c r="B1856" t="e">
        <f>VLOOKUP(A1856,SOURCE!C:Q,12,0)</f>
        <v>#N/A</v>
      </c>
      <c r="D1856" s="14" t="str">
        <f>IF(A1856&lt;0,VLOOKUP(A1856,lookups!A$1:B$25,2,0),
IF(OR(ISBLANK(A1856),ISNA(B1856)),
"",
"#define "&amp;
VLOOKUP(A1856,SOURCE!C:Q,12,0)&amp;IF(SOURCE!$X$2-LEN(VLOOKUP(A1856,SOURCE!C:Q,12,0))&gt;=0,REPT(" ",SOURCE!$X$2-LEN(VLOOKUP(A1856,SOURCE!C:Q,12,0))),"")&amp;
TEXT(A1856,"???0")&amp;IF(VLOOKUP(A1856,SOURCE!C:Q,13,0)="","","   "&amp;VLOOKUP(A1856,SOURCE!C:Q,13,0)
)))</f>
        <v/>
      </c>
    </row>
    <row r="1857" spans="1:4">
      <c r="A1857">
        <v>1843</v>
      </c>
      <c r="B1857" t="e">
        <f>VLOOKUP(A1857,SOURCE!C:Q,12,0)</f>
        <v>#N/A</v>
      </c>
      <c r="D1857" s="14" t="str">
        <f>IF(A1857&lt;0,VLOOKUP(A1857,lookups!A$1:B$25,2,0),
IF(OR(ISBLANK(A1857),ISNA(B1857)),
"",
"#define "&amp;
VLOOKUP(A1857,SOURCE!C:Q,12,0)&amp;IF(SOURCE!$X$2-LEN(VLOOKUP(A1857,SOURCE!C:Q,12,0))&gt;=0,REPT(" ",SOURCE!$X$2-LEN(VLOOKUP(A1857,SOURCE!C:Q,12,0))),"")&amp;
TEXT(A1857,"???0")&amp;IF(VLOOKUP(A1857,SOURCE!C:Q,13,0)="","","   "&amp;VLOOKUP(A1857,SOURCE!C:Q,13,0)
)))</f>
        <v/>
      </c>
    </row>
    <row r="1858" spans="1:4">
      <c r="A1858">
        <v>1844</v>
      </c>
      <c r="B1858" t="e">
        <f>VLOOKUP(A1858,SOURCE!C:Q,12,0)</f>
        <v>#N/A</v>
      </c>
      <c r="D1858" s="14" t="str">
        <f>IF(A1858&lt;0,VLOOKUP(A1858,lookups!A$1:B$25,2,0),
IF(OR(ISBLANK(A1858),ISNA(B1858)),
"",
"#define "&amp;
VLOOKUP(A1858,SOURCE!C:Q,12,0)&amp;IF(SOURCE!$X$2-LEN(VLOOKUP(A1858,SOURCE!C:Q,12,0))&gt;=0,REPT(" ",SOURCE!$X$2-LEN(VLOOKUP(A1858,SOURCE!C:Q,12,0))),"")&amp;
TEXT(A1858,"???0")&amp;IF(VLOOKUP(A1858,SOURCE!C:Q,13,0)="","","   "&amp;VLOOKUP(A1858,SOURCE!C:Q,13,0)
)))</f>
        <v/>
      </c>
    </row>
    <row r="1859" spans="1:4">
      <c r="A1859">
        <v>1845</v>
      </c>
      <c r="B1859" t="e">
        <f>VLOOKUP(A1859,SOURCE!C:Q,12,0)</f>
        <v>#N/A</v>
      </c>
      <c r="D1859" s="14" t="str">
        <f>IF(A1859&lt;0,VLOOKUP(A1859,lookups!A$1:B$25,2,0),
IF(OR(ISBLANK(A1859),ISNA(B1859)),
"",
"#define "&amp;
VLOOKUP(A1859,SOURCE!C:Q,12,0)&amp;IF(SOURCE!$X$2-LEN(VLOOKUP(A1859,SOURCE!C:Q,12,0))&gt;=0,REPT(" ",SOURCE!$X$2-LEN(VLOOKUP(A1859,SOURCE!C:Q,12,0))),"")&amp;
TEXT(A1859,"???0")&amp;IF(VLOOKUP(A1859,SOURCE!C:Q,13,0)="","","   "&amp;VLOOKUP(A1859,SOURCE!C:Q,13,0)
)))</f>
        <v/>
      </c>
    </row>
    <row r="1860" spans="1:4">
      <c r="A1860">
        <v>1846</v>
      </c>
      <c r="B1860" t="e">
        <f>VLOOKUP(A1860,SOURCE!C:Q,12,0)</f>
        <v>#N/A</v>
      </c>
      <c r="D1860" s="14" t="str">
        <f>IF(A1860&lt;0,VLOOKUP(A1860,lookups!A$1:B$25,2,0),
IF(OR(ISBLANK(A1860),ISNA(B1860)),
"",
"#define "&amp;
VLOOKUP(A1860,SOURCE!C:Q,12,0)&amp;IF(SOURCE!$X$2-LEN(VLOOKUP(A1860,SOURCE!C:Q,12,0))&gt;=0,REPT(" ",SOURCE!$X$2-LEN(VLOOKUP(A1860,SOURCE!C:Q,12,0))),"")&amp;
TEXT(A1860,"???0")&amp;IF(VLOOKUP(A1860,SOURCE!C:Q,13,0)="","","   "&amp;VLOOKUP(A1860,SOURCE!C:Q,13,0)
)))</f>
        <v/>
      </c>
    </row>
    <row r="1861" spans="1:4">
      <c r="A1861">
        <v>1847</v>
      </c>
      <c r="B1861" t="e">
        <f>VLOOKUP(A1861,SOURCE!C:Q,12,0)</f>
        <v>#N/A</v>
      </c>
      <c r="D1861" s="14" t="str">
        <f>IF(A1861&lt;0,VLOOKUP(A1861,lookups!A$1:B$25,2,0),
IF(OR(ISBLANK(A1861),ISNA(B1861)),
"",
"#define "&amp;
VLOOKUP(A1861,SOURCE!C:Q,12,0)&amp;IF(SOURCE!$X$2-LEN(VLOOKUP(A1861,SOURCE!C:Q,12,0))&gt;=0,REPT(" ",SOURCE!$X$2-LEN(VLOOKUP(A1861,SOURCE!C:Q,12,0))),"")&amp;
TEXT(A1861,"???0")&amp;IF(VLOOKUP(A1861,SOURCE!C:Q,13,0)="","","   "&amp;VLOOKUP(A1861,SOURCE!C:Q,13,0)
)))</f>
        <v/>
      </c>
    </row>
    <row r="1862" spans="1:4">
      <c r="A1862">
        <v>1848</v>
      </c>
      <c r="B1862" t="e">
        <f>VLOOKUP(A1862,SOURCE!C:Q,12,0)</f>
        <v>#N/A</v>
      </c>
      <c r="D1862" s="14" t="str">
        <f>IF(A1862&lt;0,VLOOKUP(A1862,lookups!A$1:B$25,2,0),
IF(OR(ISBLANK(A1862),ISNA(B1862)),
"",
"#define "&amp;
VLOOKUP(A1862,SOURCE!C:Q,12,0)&amp;IF(SOURCE!$X$2-LEN(VLOOKUP(A1862,SOURCE!C:Q,12,0))&gt;=0,REPT(" ",SOURCE!$X$2-LEN(VLOOKUP(A1862,SOURCE!C:Q,12,0))),"")&amp;
TEXT(A1862,"???0")&amp;IF(VLOOKUP(A1862,SOURCE!C:Q,13,0)="","","   "&amp;VLOOKUP(A1862,SOURCE!C:Q,13,0)
)))</f>
        <v/>
      </c>
    </row>
    <row r="1863" spans="1:4">
      <c r="A1863">
        <v>1849</v>
      </c>
      <c r="B1863" t="e">
        <f>VLOOKUP(A1863,SOURCE!C:Q,12,0)</f>
        <v>#N/A</v>
      </c>
      <c r="D1863" s="14" t="str">
        <f>IF(A1863&lt;0,VLOOKUP(A1863,lookups!A$1:B$25,2,0),
IF(OR(ISBLANK(A1863),ISNA(B1863)),
"",
"#define "&amp;
VLOOKUP(A1863,SOURCE!C:Q,12,0)&amp;IF(SOURCE!$X$2-LEN(VLOOKUP(A1863,SOURCE!C:Q,12,0))&gt;=0,REPT(" ",SOURCE!$X$2-LEN(VLOOKUP(A1863,SOURCE!C:Q,12,0))),"")&amp;
TEXT(A1863,"???0")&amp;IF(VLOOKUP(A1863,SOURCE!C:Q,13,0)="","","   "&amp;VLOOKUP(A1863,SOURCE!C:Q,13,0)
)))</f>
        <v/>
      </c>
    </row>
    <row r="1864" spans="1:4">
      <c r="A1864">
        <v>1850</v>
      </c>
      <c r="B1864" t="e">
        <f>VLOOKUP(A1864,SOURCE!C:Q,12,0)</f>
        <v>#N/A</v>
      </c>
      <c r="D1864" s="14" t="str">
        <f>IF(A1864&lt;0,VLOOKUP(A1864,lookups!A$1:B$25,2,0),
IF(OR(ISBLANK(A1864),ISNA(B1864)),
"",
"#define "&amp;
VLOOKUP(A1864,SOURCE!C:Q,12,0)&amp;IF(SOURCE!$X$2-LEN(VLOOKUP(A1864,SOURCE!C:Q,12,0))&gt;=0,REPT(" ",SOURCE!$X$2-LEN(VLOOKUP(A1864,SOURCE!C:Q,12,0))),"")&amp;
TEXT(A1864,"???0")&amp;IF(VLOOKUP(A1864,SOURCE!C:Q,13,0)="","","   "&amp;VLOOKUP(A1864,SOURCE!C:Q,13,0)
)))</f>
        <v/>
      </c>
    </row>
    <row r="1865" spans="1:4">
      <c r="A1865">
        <v>1851</v>
      </c>
      <c r="B1865" t="e">
        <f>VLOOKUP(A1865,SOURCE!C:Q,12,0)</f>
        <v>#N/A</v>
      </c>
      <c r="D1865" s="14" t="str">
        <f>IF(A1865&lt;0,VLOOKUP(A1865,lookups!A$1:B$25,2,0),
IF(OR(ISBLANK(A1865),ISNA(B1865)),
"",
"#define "&amp;
VLOOKUP(A1865,SOURCE!C:Q,12,0)&amp;IF(SOURCE!$X$2-LEN(VLOOKUP(A1865,SOURCE!C:Q,12,0))&gt;=0,REPT(" ",SOURCE!$X$2-LEN(VLOOKUP(A1865,SOURCE!C:Q,12,0))),"")&amp;
TEXT(A1865,"???0")&amp;IF(VLOOKUP(A1865,SOURCE!C:Q,13,0)="","","   "&amp;VLOOKUP(A1865,SOURCE!C:Q,13,0)
)))</f>
        <v/>
      </c>
    </row>
    <row r="1866" spans="1:4">
      <c r="A1866">
        <v>1852</v>
      </c>
      <c r="B1866" t="e">
        <f>VLOOKUP(A1866,SOURCE!C:Q,12,0)</f>
        <v>#N/A</v>
      </c>
      <c r="D1866" s="14" t="str">
        <f>IF(A1866&lt;0,VLOOKUP(A1866,lookups!A$1:B$25,2,0),
IF(OR(ISBLANK(A1866),ISNA(B1866)),
"",
"#define "&amp;
VLOOKUP(A1866,SOURCE!C:Q,12,0)&amp;IF(SOURCE!$X$2-LEN(VLOOKUP(A1866,SOURCE!C:Q,12,0))&gt;=0,REPT(" ",SOURCE!$X$2-LEN(VLOOKUP(A1866,SOURCE!C:Q,12,0))),"")&amp;
TEXT(A1866,"???0")&amp;IF(VLOOKUP(A1866,SOURCE!C:Q,13,0)="","","   "&amp;VLOOKUP(A1866,SOURCE!C:Q,13,0)
)))</f>
        <v/>
      </c>
    </row>
    <row r="1867" spans="1:4">
      <c r="A1867">
        <v>1853</v>
      </c>
      <c r="B1867" t="e">
        <f>VLOOKUP(A1867,SOURCE!C:Q,12,0)</f>
        <v>#N/A</v>
      </c>
      <c r="D1867" s="14" t="str">
        <f>IF(A1867&lt;0,VLOOKUP(A1867,lookups!A$1:B$25,2,0),
IF(OR(ISBLANK(A1867),ISNA(B1867)),
"",
"#define "&amp;
VLOOKUP(A1867,SOURCE!C:Q,12,0)&amp;IF(SOURCE!$X$2-LEN(VLOOKUP(A1867,SOURCE!C:Q,12,0))&gt;=0,REPT(" ",SOURCE!$X$2-LEN(VLOOKUP(A1867,SOURCE!C:Q,12,0))),"")&amp;
TEXT(A1867,"???0")&amp;IF(VLOOKUP(A1867,SOURCE!C:Q,13,0)="","","   "&amp;VLOOKUP(A1867,SOURCE!C:Q,13,0)
)))</f>
        <v/>
      </c>
    </row>
    <row r="1868" spans="1:4">
      <c r="A1868">
        <v>1854</v>
      </c>
      <c r="B1868" t="e">
        <f>VLOOKUP(A1868,SOURCE!C:Q,12,0)</f>
        <v>#N/A</v>
      </c>
      <c r="D1868" s="14" t="str">
        <f>IF(A1868&lt;0,VLOOKUP(A1868,lookups!A$1:B$25,2,0),
IF(OR(ISBLANK(A1868),ISNA(B1868)),
"",
"#define "&amp;
VLOOKUP(A1868,SOURCE!C:Q,12,0)&amp;IF(SOURCE!$X$2-LEN(VLOOKUP(A1868,SOURCE!C:Q,12,0))&gt;=0,REPT(" ",SOURCE!$X$2-LEN(VLOOKUP(A1868,SOURCE!C:Q,12,0))),"")&amp;
TEXT(A1868,"???0")&amp;IF(VLOOKUP(A1868,SOURCE!C:Q,13,0)="","","   "&amp;VLOOKUP(A1868,SOURCE!C:Q,13,0)
)))</f>
        <v/>
      </c>
    </row>
    <row r="1869" spans="1:4">
      <c r="A1869">
        <v>1855</v>
      </c>
      <c r="B1869" t="e">
        <f>VLOOKUP(A1869,SOURCE!C:Q,12,0)</f>
        <v>#N/A</v>
      </c>
      <c r="D1869" s="14" t="str">
        <f>IF(A1869&lt;0,VLOOKUP(A1869,lookups!A$1:B$25,2,0),
IF(OR(ISBLANK(A1869),ISNA(B1869)),
"",
"#define "&amp;
VLOOKUP(A1869,SOURCE!C:Q,12,0)&amp;IF(SOURCE!$X$2-LEN(VLOOKUP(A1869,SOURCE!C:Q,12,0))&gt;=0,REPT(" ",SOURCE!$X$2-LEN(VLOOKUP(A1869,SOURCE!C:Q,12,0))),"")&amp;
TEXT(A1869,"???0")&amp;IF(VLOOKUP(A1869,SOURCE!C:Q,13,0)="","","   "&amp;VLOOKUP(A1869,SOURCE!C:Q,13,0)
)))</f>
        <v/>
      </c>
    </row>
    <row r="1870" spans="1:4">
      <c r="A1870">
        <v>1856</v>
      </c>
      <c r="B1870" t="e">
        <f>VLOOKUP(A1870,SOURCE!C:Q,12,0)</f>
        <v>#N/A</v>
      </c>
      <c r="D1870" s="14" t="str">
        <f>IF(A1870&lt;0,VLOOKUP(A1870,lookups!A$1:B$25,2,0),
IF(OR(ISBLANK(A1870),ISNA(B1870)),
"",
"#define "&amp;
VLOOKUP(A1870,SOURCE!C:Q,12,0)&amp;IF(SOURCE!$X$2-LEN(VLOOKUP(A1870,SOURCE!C:Q,12,0))&gt;=0,REPT(" ",SOURCE!$X$2-LEN(VLOOKUP(A1870,SOURCE!C:Q,12,0))),"")&amp;
TEXT(A1870,"???0")&amp;IF(VLOOKUP(A1870,SOURCE!C:Q,13,0)="","","   "&amp;VLOOKUP(A1870,SOURCE!C:Q,13,0)
)))</f>
        <v/>
      </c>
    </row>
    <row r="1871" spans="1:4">
      <c r="A1871">
        <v>1857</v>
      </c>
      <c r="B1871" t="e">
        <f>VLOOKUP(A1871,SOURCE!C:Q,12,0)</f>
        <v>#N/A</v>
      </c>
      <c r="D1871" s="14" t="str">
        <f>IF(A1871&lt;0,VLOOKUP(A1871,lookups!A$1:B$25,2,0),
IF(OR(ISBLANK(A1871),ISNA(B1871)),
"",
"#define "&amp;
VLOOKUP(A1871,SOURCE!C:Q,12,0)&amp;IF(SOURCE!$X$2-LEN(VLOOKUP(A1871,SOURCE!C:Q,12,0))&gt;=0,REPT(" ",SOURCE!$X$2-LEN(VLOOKUP(A1871,SOURCE!C:Q,12,0))),"")&amp;
TEXT(A1871,"???0")&amp;IF(VLOOKUP(A1871,SOURCE!C:Q,13,0)="","","   "&amp;VLOOKUP(A1871,SOURCE!C:Q,13,0)
)))</f>
        <v/>
      </c>
    </row>
    <row r="1872" spans="1:4">
      <c r="A1872">
        <v>1858</v>
      </c>
      <c r="B1872" t="e">
        <f>VLOOKUP(A1872,SOURCE!C:Q,12,0)</f>
        <v>#N/A</v>
      </c>
      <c r="D1872" s="14" t="str">
        <f>IF(A1872&lt;0,VLOOKUP(A1872,lookups!A$1:B$25,2,0),
IF(OR(ISBLANK(A1872),ISNA(B1872)),
"",
"#define "&amp;
VLOOKUP(A1872,SOURCE!C:Q,12,0)&amp;IF(SOURCE!$X$2-LEN(VLOOKUP(A1872,SOURCE!C:Q,12,0))&gt;=0,REPT(" ",SOURCE!$X$2-LEN(VLOOKUP(A1872,SOURCE!C:Q,12,0))),"")&amp;
TEXT(A1872,"???0")&amp;IF(VLOOKUP(A1872,SOURCE!C:Q,13,0)="","","   "&amp;VLOOKUP(A1872,SOURCE!C:Q,13,0)
)))</f>
        <v/>
      </c>
    </row>
    <row r="1873" spans="1:4">
      <c r="A1873">
        <v>1859</v>
      </c>
      <c r="B1873" t="e">
        <f>VLOOKUP(A1873,SOURCE!C:Q,12,0)</f>
        <v>#N/A</v>
      </c>
      <c r="D1873" s="14" t="str">
        <f>IF(A1873&lt;0,VLOOKUP(A1873,lookups!A$1:B$25,2,0),
IF(OR(ISBLANK(A1873),ISNA(B1873)),
"",
"#define "&amp;
VLOOKUP(A1873,SOURCE!C:Q,12,0)&amp;IF(SOURCE!$X$2-LEN(VLOOKUP(A1873,SOURCE!C:Q,12,0))&gt;=0,REPT(" ",SOURCE!$X$2-LEN(VLOOKUP(A1873,SOURCE!C:Q,12,0))),"")&amp;
TEXT(A1873,"???0")&amp;IF(VLOOKUP(A1873,SOURCE!C:Q,13,0)="","","   "&amp;VLOOKUP(A1873,SOURCE!C:Q,13,0)
)))</f>
        <v/>
      </c>
    </row>
    <row r="1874" spans="1:4">
      <c r="A1874">
        <v>1860</v>
      </c>
      <c r="B1874" t="e">
        <f>VLOOKUP(A1874,SOURCE!C:Q,12,0)</f>
        <v>#N/A</v>
      </c>
      <c r="D1874" s="14" t="str">
        <f>IF(A1874&lt;0,VLOOKUP(A1874,lookups!A$1:B$25,2,0),
IF(OR(ISBLANK(A1874),ISNA(B1874)),
"",
"#define "&amp;
VLOOKUP(A1874,SOURCE!C:Q,12,0)&amp;IF(SOURCE!$X$2-LEN(VLOOKUP(A1874,SOURCE!C:Q,12,0))&gt;=0,REPT(" ",SOURCE!$X$2-LEN(VLOOKUP(A1874,SOURCE!C:Q,12,0))),"")&amp;
TEXT(A1874,"???0")&amp;IF(VLOOKUP(A1874,SOURCE!C:Q,13,0)="","","   "&amp;VLOOKUP(A1874,SOURCE!C:Q,13,0)
)))</f>
        <v/>
      </c>
    </row>
    <row r="1875" spans="1:4">
      <c r="A1875">
        <v>1861</v>
      </c>
      <c r="B1875" t="e">
        <f>VLOOKUP(A1875,SOURCE!C:Q,12,0)</f>
        <v>#N/A</v>
      </c>
      <c r="D1875" s="14" t="str">
        <f>IF(A1875&lt;0,VLOOKUP(A1875,lookups!A$1:B$25,2,0),
IF(OR(ISBLANK(A1875),ISNA(B1875)),
"",
"#define "&amp;
VLOOKUP(A1875,SOURCE!C:Q,12,0)&amp;IF(SOURCE!$X$2-LEN(VLOOKUP(A1875,SOURCE!C:Q,12,0))&gt;=0,REPT(" ",SOURCE!$X$2-LEN(VLOOKUP(A1875,SOURCE!C:Q,12,0))),"")&amp;
TEXT(A1875,"???0")&amp;IF(VLOOKUP(A1875,SOURCE!C:Q,13,0)="","","   "&amp;VLOOKUP(A1875,SOURCE!C:Q,13,0)
)))</f>
        <v/>
      </c>
    </row>
    <row r="1876" spans="1:4">
      <c r="A1876">
        <v>1862</v>
      </c>
      <c r="B1876" t="e">
        <f>VLOOKUP(A1876,SOURCE!C:Q,12,0)</f>
        <v>#N/A</v>
      </c>
      <c r="D1876" s="14" t="str">
        <f>IF(A1876&lt;0,VLOOKUP(A1876,lookups!A$1:B$25,2,0),
IF(OR(ISBLANK(A1876),ISNA(B1876)),
"",
"#define "&amp;
VLOOKUP(A1876,SOURCE!C:Q,12,0)&amp;IF(SOURCE!$X$2-LEN(VLOOKUP(A1876,SOURCE!C:Q,12,0))&gt;=0,REPT(" ",SOURCE!$X$2-LEN(VLOOKUP(A1876,SOURCE!C:Q,12,0))),"")&amp;
TEXT(A1876,"???0")&amp;IF(VLOOKUP(A1876,SOURCE!C:Q,13,0)="","","   "&amp;VLOOKUP(A1876,SOURCE!C:Q,13,0)
)))</f>
        <v/>
      </c>
    </row>
    <row r="1877" spans="1:4">
      <c r="A1877">
        <v>1863</v>
      </c>
      <c r="B1877" t="e">
        <f>VLOOKUP(A1877,SOURCE!C:Q,12,0)</f>
        <v>#N/A</v>
      </c>
      <c r="D1877" s="14" t="str">
        <f>IF(A1877&lt;0,VLOOKUP(A1877,lookups!A$1:B$25,2,0),
IF(OR(ISBLANK(A1877),ISNA(B1877)),
"",
"#define "&amp;
VLOOKUP(A1877,SOURCE!C:Q,12,0)&amp;IF(SOURCE!$X$2-LEN(VLOOKUP(A1877,SOURCE!C:Q,12,0))&gt;=0,REPT(" ",SOURCE!$X$2-LEN(VLOOKUP(A1877,SOURCE!C:Q,12,0))),"")&amp;
TEXT(A1877,"???0")&amp;IF(VLOOKUP(A1877,SOURCE!C:Q,13,0)="","","   "&amp;VLOOKUP(A1877,SOURCE!C:Q,13,0)
)))</f>
        <v/>
      </c>
    </row>
    <row r="1878" spans="1:4">
      <c r="A1878">
        <v>1864</v>
      </c>
      <c r="B1878" t="e">
        <f>VLOOKUP(A1878,SOURCE!C:Q,12,0)</f>
        <v>#N/A</v>
      </c>
      <c r="D1878" s="14" t="str">
        <f>IF(A1878&lt;0,VLOOKUP(A1878,lookups!A$1:B$25,2,0),
IF(OR(ISBLANK(A1878),ISNA(B1878)),
"",
"#define "&amp;
VLOOKUP(A1878,SOURCE!C:Q,12,0)&amp;IF(SOURCE!$X$2-LEN(VLOOKUP(A1878,SOURCE!C:Q,12,0))&gt;=0,REPT(" ",SOURCE!$X$2-LEN(VLOOKUP(A1878,SOURCE!C:Q,12,0))),"")&amp;
TEXT(A1878,"???0")&amp;IF(VLOOKUP(A1878,SOURCE!C:Q,13,0)="","","   "&amp;VLOOKUP(A1878,SOURCE!C:Q,13,0)
)))</f>
        <v/>
      </c>
    </row>
    <row r="1879" spans="1:4">
      <c r="A1879">
        <v>1865</v>
      </c>
      <c r="B1879" t="e">
        <f>VLOOKUP(A1879,SOURCE!C:Q,12,0)</f>
        <v>#N/A</v>
      </c>
      <c r="D1879" s="14" t="str">
        <f>IF(A1879&lt;0,VLOOKUP(A1879,lookups!A$1:B$25,2,0),
IF(OR(ISBLANK(A1879),ISNA(B1879)),
"",
"#define "&amp;
VLOOKUP(A1879,SOURCE!C:Q,12,0)&amp;IF(SOURCE!$X$2-LEN(VLOOKUP(A1879,SOURCE!C:Q,12,0))&gt;=0,REPT(" ",SOURCE!$X$2-LEN(VLOOKUP(A1879,SOURCE!C:Q,12,0))),"")&amp;
TEXT(A1879,"???0")&amp;IF(VLOOKUP(A1879,SOURCE!C:Q,13,0)="","","   "&amp;VLOOKUP(A1879,SOURCE!C:Q,13,0)
)))</f>
        <v/>
      </c>
    </row>
    <row r="1880" spans="1:4">
      <c r="A1880">
        <v>1866</v>
      </c>
      <c r="B1880" t="e">
        <f>VLOOKUP(A1880,SOURCE!C:Q,12,0)</f>
        <v>#N/A</v>
      </c>
      <c r="D1880" s="14" t="str">
        <f>IF(A1880&lt;0,VLOOKUP(A1880,lookups!A$1:B$25,2,0),
IF(OR(ISBLANK(A1880),ISNA(B1880)),
"",
"#define "&amp;
VLOOKUP(A1880,SOURCE!C:Q,12,0)&amp;IF(SOURCE!$X$2-LEN(VLOOKUP(A1880,SOURCE!C:Q,12,0))&gt;=0,REPT(" ",SOURCE!$X$2-LEN(VLOOKUP(A1880,SOURCE!C:Q,12,0))),"")&amp;
TEXT(A1880,"???0")&amp;IF(VLOOKUP(A1880,SOURCE!C:Q,13,0)="","","   "&amp;VLOOKUP(A1880,SOURCE!C:Q,13,0)
)))</f>
        <v/>
      </c>
    </row>
    <row r="1881" spans="1:4">
      <c r="A1881">
        <v>1867</v>
      </c>
      <c r="B1881" t="e">
        <f>VLOOKUP(A1881,SOURCE!C:Q,12,0)</f>
        <v>#N/A</v>
      </c>
      <c r="D1881" s="14" t="str">
        <f>IF(A1881&lt;0,VLOOKUP(A1881,lookups!A$1:B$25,2,0),
IF(OR(ISBLANK(A1881),ISNA(B1881)),
"",
"#define "&amp;
VLOOKUP(A1881,SOURCE!C:Q,12,0)&amp;IF(SOURCE!$X$2-LEN(VLOOKUP(A1881,SOURCE!C:Q,12,0))&gt;=0,REPT(" ",SOURCE!$X$2-LEN(VLOOKUP(A1881,SOURCE!C:Q,12,0))),"")&amp;
TEXT(A1881,"???0")&amp;IF(VLOOKUP(A1881,SOURCE!C:Q,13,0)="","","   "&amp;VLOOKUP(A1881,SOURCE!C:Q,13,0)
)))</f>
        <v/>
      </c>
    </row>
    <row r="1882" spans="1:4">
      <c r="A1882">
        <v>1868</v>
      </c>
      <c r="B1882" t="e">
        <f>VLOOKUP(A1882,SOURCE!C:Q,12,0)</f>
        <v>#N/A</v>
      </c>
      <c r="D1882" s="14" t="str">
        <f>IF(A1882&lt;0,VLOOKUP(A1882,lookups!A$1:B$25,2,0),
IF(OR(ISBLANK(A1882),ISNA(B1882)),
"",
"#define "&amp;
VLOOKUP(A1882,SOURCE!C:Q,12,0)&amp;IF(SOURCE!$X$2-LEN(VLOOKUP(A1882,SOURCE!C:Q,12,0))&gt;=0,REPT(" ",SOURCE!$X$2-LEN(VLOOKUP(A1882,SOURCE!C:Q,12,0))),"")&amp;
TEXT(A1882,"???0")&amp;IF(VLOOKUP(A1882,SOURCE!C:Q,13,0)="","","   "&amp;VLOOKUP(A1882,SOURCE!C:Q,13,0)
)))</f>
        <v/>
      </c>
    </row>
    <row r="1883" spans="1:4">
      <c r="A1883">
        <v>1869</v>
      </c>
      <c r="B1883" t="e">
        <f>VLOOKUP(A1883,SOURCE!C:Q,12,0)</f>
        <v>#N/A</v>
      </c>
      <c r="D1883" s="14" t="str">
        <f>IF(A1883&lt;0,VLOOKUP(A1883,lookups!A$1:B$25,2,0),
IF(OR(ISBLANK(A1883),ISNA(B1883)),
"",
"#define "&amp;
VLOOKUP(A1883,SOURCE!C:Q,12,0)&amp;IF(SOURCE!$X$2-LEN(VLOOKUP(A1883,SOURCE!C:Q,12,0))&gt;=0,REPT(" ",SOURCE!$X$2-LEN(VLOOKUP(A1883,SOURCE!C:Q,12,0))),"")&amp;
TEXT(A1883,"???0")&amp;IF(VLOOKUP(A1883,SOURCE!C:Q,13,0)="","","   "&amp;VLOOKUP(A1883,SOURCE!C:Q,13,0)
)))</f>
        <v/>
      </c>
    </row>
    <row r="1884" spans="1:4">
      <c r="A1884">
        <v>1870</v>
      </c>
      <c r="B1884" t="e">
        <f>VLOOKUP(A1884,SOURCE!C:Q,12,0)</f>
        <v>#N/A</v>
      </c>
      <c r="D1884" s="14" t="str">
        <f>IF(A1884&lt;0,VLOOKUP(A1884,lookups!A$1:B$25,2,0),
IF(OR(ISBLANK(A1884),ISNA(B1884)),
"",
"#define "&amp;
VLOOKUP(A1884,SOURCE!C:Q,12,0)&amp;IF(SOURCE!$X$2-LEN(VLOOKUP(A1884,SOURCE!C:Q,12,0))&gt;=0,REPT(" ",SOURCE!$X$2-LEN(VLOOKUP(A1884,SOURCE!C:Q,12,0))),"")&amp;
TEXT(A1884,"???0")&amp;IF(VLOOKUP(A1884,SOURCE!C:Q,13,0)="","","   "&amp;VLOOKUP(A1884,SOURCE!C:Q,13,0)
)))</f>
        <v/>
      </c>
    </row>
    <row r="1885" spans="1:4">
      <c r="A1885">
        <v>1871</v>
      </c>
      <c r="B1885" t="e">
        <f>VLOOKUP(A1885,SOURCE!C:Q,12,0)</f>
        <v>#N/A</v>
      </c>
      <c r="D1885" s="14" t="str">
        <f>IF(A1885&lt;0,VLOOKUP(A1885,lookups!A$1:B$25,2,0),
IF(OR(ISBLANK(A1885),ISNA(B1885)),
"",
"#define "&amp;
VLOOKUP(A1885,SOURCE!C:Q,12,0)&amp;IF(SOURCE!$X$2-LEN(VLOOKUP(A1885,SOURCE!C:Q,12,0))&gt;=0,REPT(" ",SOURCE!$X$2-LEN(VLOOKUP(A1885,SOURCE!C:Q,12,0))),"")&amp;
TEXT(A1885,"???0")&amp;IF(VLOOKUP(A1885,SOURCE!C:Q,13,0)="","","   "&amp;VLOOKUP(A1885,SOURCE!C:Q,13,0)
)))</f>
        <v/>
      </c>
    </row>
    <row r="1886" spans="1:4">
      <c r="A1886">
        <v>1872</v>
      </c>
      <c r="B1886" t="e">
        <f>VLOOKUP(A1886,SOURCE!C:Q,12,0)</f>
        <v>#N/A</v>
      </c>
      <c r="D1886" s="14" t="str">
        <f>IF(A1886&lt;0,VLOOKUP(A1886,lookups!A$1:B$25,2,0),
IF(OR(ISBLANK(A1886),ISNA(B1886)),
"",
"#define "&amp;
VLOOKUP(A1886,SOURCE!C:Q,12,0)&amp;IF(SOURCE!$X$2-LEN(VLOOKUP(A1886,SOURCE!C:Q,12,0))&gt;=0,REPT(" ",SOURCE!$X$2-LEN(VLOOKUP(A1886,SOURCE!C:Q,12,0))),"")&amp;
TEXT(A1886,"???0")&amp;IF(VLOOKUP(A1886,SOURCE!C:Q,13,0)="","","   "&amp;VLOOKUP(A1886,SOURCE!C:Q,13,0)
)))</f>
        <v/>
      </c>
    </row>
    <row r="1887" spans="1:4">
      <c r="A1887">
        <v>1873</v>
      </c>
      <c r="B1887" t="e">
        <f>VLOOKUP(A1887,SOURCE!C:Q,12,0)</f>
        <v>#N/A</v>
      </c>
      <c r="D1887" s="14" t="str">
        <f>IF(A1887&lt;0,VLOOKUP(A1887,lookups!A$1:B$25,2,0),
IF(OR(ISBLANK(A1887),ISNA(B1887)),
"",
"#define "&amp;
VLOOKUP(A1887,SOURCE!C:Q,12,0)&amp;IF(SOURCE!$X$2-LEN(VLOOKUP(A1887,SOURCE!C:Q,12,0))&gt;=0,REPT(" ",SOURCE!$X$2-LEN(VLOOKUP(A1887,SOURCE!C:Q,12,0))),"")&amp;
TEXT(A1887,"???0")&amp;IF(VLOOKUP(A1887,SOURCE!C:Q,13,0)="","","   "&amp;VLOOKUP(A1887,SOURCE!C:Q,13,0)
)))</f>
        <v/>
      </c>
    </row>
    <row r="1888" spans="1:4">
      <c r="A1888">
        <v>1874</v>
      </c>
      <c r="B1888" t="e">
        <f>VLOOKUP(A1888,SOURCE!C:Q,12,0)</f>
        <v>#N/A</v>
      </c>
      <c r="D1888" s="14" t="str">
        <f>IF(A1888&lt;0,VLOOKUP(A1888,lookups!A$1:B$25,2,0),
IF(OR(ISBLANK(A1888),ISNA(B1888)),
"",
"#define "&amp;
VLOOKUP(A1888,SOURCE!C:Q,12,0)&amp;IF(SOURCE!$X$2-LEN(VLOOKUP(A1888,SOURCE!C:Q,12,0))&gt;=0,REPT(" ",SOURCE!$X$2-LEN(VLOOKUP(A1888,SOURCE!C:Q,12,0))),"")&amp;
TEXT(A1888,"???0")&amp;IF(VLOOKUP(A1888,SOURCE!C:Q,13,0)="","","   "&amp;VLOOKUP(A1888,SOURCE!C:Q,13,0)
)))</f>
        <v/>
      </c>
    </row>
    <row r="1889" spans="1:4">
      <c r="A1889">
        <v>1875</v>
      </c>
      <c r="B1889" t="e">
        <f>VLOOKUP(A1889,SOURCE!C:Q,12,0)</f>
        <v>#N/A</v>
      </c>
      <c r="D1889" s="14" t="str">
        <f>IF(A1889&lt;0,VLOOKUP(A1889,lookups!A$1:B$25,2,0),
IF(OR(ISBLANK(A1889),ISNA(B1889)),
"",
"#define "&amp;
VLOOKUP(A1889,SOURCE!C:Q,12,0)&amp;IF(SOURCE!$X$2-LEN(VLOOKUP(A1889,SOURCE!C:Q,12,0))&gt;=0,REPT(" ",SOURCE!$X$2-LEN(VLOOKUP(A1889,SOURCE!C:Q,12,0))),"")&amp;
TEXT(A1889,"???0")&amp;IF(VLOOKUP(A1889,SOURCE!C:Q,13,0)="","","   "&amp;VLOOKUP(A1889,SOURCE!C:Q,13,0)
)))</f>
        <v/>
      </c>
    </row>
    <row r="1890" spans="1:4">
      <c r="A1890">
        <v>1876</v>
      </c>
      <c r="B1890" t="e">
        <f>VLOOKUP(A1890,SOURCE!C:Q,12,0)</f>
        <v>#N/A</v>
      </c>
      <c r="D1890" s="14" t="str">
        <f>IF(A1890&lt;0,VLOOKUP(A1890,lookups!A$1:B$25,2,0),
IF(OR(ISBLANK(A1890),ISNA(B1890)),
"",
"#define "&amp;
VLOOKUP(A1890,SOURCE!C:Q,12,0)&amp;IF(SOURCE!$X$2-LEN(VLOOKUP(A1890,SOURCE!C:Q,12,0))&gt;=0,REPT(" ",SOURCE!$X$2-LEN(VLOOKUP(A1890,SOURCE!C:Q,12,0))),"")&amp;
TEXT(A1890,"???0")&amp;IF(VLOOKUP(A1890,SOURCE!C:Q,13,0)="","","   "&amp;VLOOKUP(A1890,SOURCE!C:Q,13,0)
)))</f>
        <v/>
      </c>
    </row>
    <row r="1891" spans="1:4">
      <c r="A1891">
        <v>1877</v>
      </c>
      <c r="B1891" t="e">
        <f>VLOOKUP(A1891,SOURCE!C:Q,12,0)</f>
        <v>#N/A</v>
      </c>
      <c r="D1891" s="14" t="str">
        <f>IF(A1891&lt;0,VLOOKUP(A1891,lookups!A$1:B$25,2,0),
IF(OR(ISBLANK(A1891),ISNA(B1891)),
"",
"#define "&amp;
VLOOKUP(A1891,SOURCE!C:Q,12,0)&amp;IF(SOURCE!$X$2-LEN(VLOOKUP(A1891,SOURCE!C:Q,12,0))&gt;=0,REPT(" ",SOURCE!$X$2-LEN(VLOOKUP(A1891,SOURCE!C:Q,12,0))),"")&amp;
TEXT(A1891,"???0")&amp;IF(VLOOKUP(A1891,SOURCE!C:Q,13,0)="","","   "&amp;VLOOKUP(A1891,SOURCE!C:Q,13,0)
)))</f>
        <v/>
      </c>
    </row>
    <row r="1892" spans="1:4">
      <c r="A1892">
        <v>1878</v>
      </c>
      <c r="B1892" t="e">
        <f>VLOOKUP(A1892,SOURCE!C:Q,12,0)</f>
        <v>#N/A</v>
      </c>
      <c r="D1892" s="14" t="str">
        <f>IF(A1892&lt;0,VLOOKUP(A1892,lookups!A$1:B$25,2,0),
IF(OR(ISBLANK(A1892),ISNA(B1892)),
"",
"#define "&amp;
VLOOKUP(A1892,SOURCE!C:Q,12,0)&amp;IF(SOURCE!$X$2-LEN(VLOOKUP(A1892,SOURCE!C:Q,12,0))&gt;=0,REPT(" ",SOURCE!$X$2-LEN(VLOOKUP(A1892,SOURCE!C:Q,12,0))),"")&amp;
TEXT(A1892,"???0")&amp;IF(VLOOKUP(A1892,SOURCE!C:Q,13,0)="","","   "&amp;VLOOKUP(A1892,SOURCE!C:Q,13,0)
)))</f>
        <v/>
      </c>
    </row>
    <row r="1893" spans="1:4">
      <c r="A1893">
        <v>1879</v>
      </c>
      <c r="B1893" t="e">
        <f>VLOOKUP(A1893,SOURCE!C:Q,12,0)</f>
        <v>#N/A</v>
      </c>
      <c r="D1893" s="14" t="str">
        <f>IF(A1893&lt;0,VLOOKUP(A1893,lookups!A$1:B$25,2,0),
IF(OR(ISBLANK(A1893),ISNA(B1893)),
"",
"#define "&amp;
VLOOKUP(A1893,SOURCE!C:Q,12,0)&amp;IF(SOURCE!$X$2-LEN(VLOOKUP(A1893,SOURCE!C:Q,12,0))&gt;=0,REPT(" ",SOURCE!$X$2-LEN(VLOOKUP(A1893,SOURCE!C:Q,12,0))),"")&amp;
TEXT(A1893,"???0")&amp;IF(VLOOKUP(A1893,SOURCE!C:Q,13,0)="","","   "&amp;VLOOKUP(A1893,SOURCE!C:Q,13,0)
)))</f>
        <v/>
      </c>
    </row>
    <row r="1894" spans="1:4">
      <c r="A1894">
        <v>1880</v>
      </c>
      <c r="B1894" t="e">
        <f>VLOOKUP(A1894,SOURCE!C:Q,12,0)</f>
        <v>#N/A</v>
      </c>
      <c r="D1894" s="14" t="str">
        <f>IF(A1894&lt;0,VLOOKUP(A1894,lookups!A$1:B$25,2,0),
IF(OR(ISBLANK(A1894),ISNA(B1894)),
"",
"#define "&amp;
VLOOKUP(A1894,SOURCE!C:Q,12,0)&amp;IF(SOURCE!$X$2-LEN(VLOOKUP(A1894,SOURCE!C:Q,12,0))&gt;=0,REPT(" ",SOURCE!$X$2-LEN(VLOOKUP(A1894,SOURCE!C:Q,12,0))),"")&amp;
TEXT(A1894,"???0")&amp;IF(VLOOKUP(A1894,SOURCE!C:Q,13,0)="","","   "&amp;VLOOKUP(A1894,SOURCE!C:Q,13,0)
)))</f>
        <v/>
      </c>
    </row>
    <row r="1895" spans="1:4">
      <c r="A1895">
        <v>1881</v>
      </c>
      <c r="B1895" t="e">
        <f>VLOOKUP(A1895,SOURCE!C:Q,12,0)</f>
        <v>#N/A</v>
      </c>
      <c r="D1895" s="14" t="str">
        <f>IF(A1895&lt;0,VLOOKUP(A1895,lookups!A$1:B$25,2,0),
IF(OR(ISBLANK(A1895),ISNA(B1895)),
"",
"#define "&amp;
VLOOKUP(A1895,SOURCE!C:Q,12,0)&amp;IF(SOURCE!$X$2-LEN(VLOOKUP(A1895,SOURCE!C:Q,12,0))&gt;=0,REPT(" ",SOURCE!$X$2-LEN(VLOOKUP(A1895,SOURCE!C:Q,12,0))),"")&amp;
TEXT(A1895,"???0")&amp;IF(VLOOKUP(A1895,SOURCE!C:Q,13,0)="","","   "&amp;VLOOKUP(A1895,SOURCE!C:Q,13,0)
)))</f>
        <v/>
      </c>
    </row>
    <row r="1896" spans="1:4">
      <c r="A1896">
        <v>1882</v>
      </c>
      <c r="B1896" t="e">
        <f>VLOOKUP(A1896,SOURCE!C:Q,12,0)</f>
        <v>#N/A</v>
      </c>
      <c r="D1896" s="14" t="str">
        <f>IF(A1896&lt;0,VLOOKUP(A1896,lookups!A$1:B$25,2,0),
IF(OR(ISBLANK(A1896),ISNA(B1896)),
"",
"#define "&amp;
VLOOKUP(A1896,SOURCE!C:Q,12,0)&amp;IF(SOURCE!$X$2-LEN(VLOOKUP(A1896,SOURCE!C:Q,12,0))&gt;=0,REPT(" ",SOURCE!$X$2-LEN(VLOOKUP(A1896,SOURCE!C:Q,12,0))),"")&amp;
TEXT(A1896,"???0")&amp;IF(VLOOKUP(A1896,SOURCE!C:Q,13,0)="","","   "&amp;VLOOKUP(A1896,SOURCE!C:Q,13,0)
)))</f>
        <v/>
      </c>
    </row>
    <row r="1897" spans="1:4">
      <c r="A1897">
        <v>1883</v>
      </c>
      <c r="B1897" t="e">
        <f>VLOOKUP(A1897,SOURCE!C:Q,12,0)</f>
        <v>#N/A</v>
      </c>
      <c r="D1897" s="14" t="str">
        <f>IF(A1897&lt;0,VLOOKUP(A1897,lookups!A$1:B$25,2,0),
IF(OR(ISBLANK(A1897),ISNA(B1897)),
"",
"#define "&amp;
VLOOKUP(A1897,SOURCE!C:Q,12,0)&amp;IF(SOURCE!$X$2-LEN(VLOOKUP(A1897,SOURCE!C:Q,12,0))&gt;=0,REPT(" ",SOURCE!$X$2-LEN(VLOOKUP(A1897,SOURCE!C:Q,12,0))),"")&amp;
TEXT(A1897,"???0")&amp;IF(VLOOKUP(A1897,SOURCE!C:Q,13,0)="","","   "&amp;VLOOKUP(A1897,SOURCE!C:Q,13,0)
)))</f>
        <v/>
      </c>
    </row>
    <row r="1898" spans="1:4">
      <c r="B1898" t="str">
        <f>VLOOKUP(A1898,SOURCE!C:Q,12,0)</f>
        <v>ITM_NULL</v>
      </c>
      <c r="D1898" s="14" t="str">
        <f>IF(A1898&lt;0,VLOOKUP(A1898,lookups!A$1:B$25,2,0),
IF(OR(ISBLANK(A1898),ISNA(B1898)),
"",
"#define "&amp;
VLOOKUP(A1898,SOURCE!C:Q,12,0)&amp;IF(SOURCE!$X$2-LEN(VLOOKUP(A1898,SOURCE!C:Q,12,0))&gt;=0,REPT(" ",SOURCE!$X$2-LEN(VLOOKUP(A1898,SOURCE!C:Q,12,0))),"")&amp;
TEXT(A1898,"???0")&amp;IF(VLOOKUP(A1898,SOURCE!C:Q,13,0)="","","   "&amp;VLOOKUP(A1898,SOURCE!C:Q,13,0)
)))</f>
        <v/>
      </c>
    </row>
    <row r="1899" spans="1:4">
      <c r="B1899" t="str">
        <f>VLOOKUP(A1899,SOURCE!C:Q,12,0)</f>
        <v>ITM_NULL</v>
      </c>
      <c r="D1899" s="14" t="str">
        <f>IF(A1899&lt;0,VLOOKUP(A1899,lookups!A$1:B$25,2,0),
IF(OR(ISBLANK(A1899),ISNA(B1899)),
"",
"#define "&amp;
VLOOKUP(A1899,SOURCE!C:Q,12,0)&amp;IF(SOURCE!$X$2-LEN(VLOOKUP(A1899,SOURCE!C:Q,12,0))&gt;=0,REPT(" ",SOURCE!$X$2-LEN(VLOOKUP(A1899,SOURCE!C:Q,12,0))),"")&amp;
TEXT(A1899,"???0")&amp;IF(VLOOKUP(A1899,SOURCE!C:Q,13,0)="","","   "&amp;VLOOKUP(A1899,SOURCE!C:Q,13,0)
)))</f>
        <v/>
      </c>
    </row>
    <row r="1900" spans="1:4">
      <c r="A1900">
        <v>1884</v>
      </c>
      <c r="B1900" t="e">
        <f>VLOOKUP(A1900,SOURCE!C:Q,12,0)</f>
        <v>#N/A</v>
      </c>
      <c r="D1900" s="14" t="str">
        <f>IF(A1900&lt;0,VLOOKUP(A1900,lookups!A$1:B$25,2,0),
IF(OR(ISBLANK(A1900),ISNA(B1900)),
"",
"#define "&amp;
VLOOKUP(A1900,SOURCE!C:Q,12,0)&amp;IF(SOURCE!$X$2-LEN(VLOOKUP(A1900,SOURCE!C:Q,12,0))&gt;=0,REPT(" ",SOURCE!$X$2-LEN(VLOOKUP(A1900,SOURCE!C:Q,12,0))),"")&amp;
TEXT(A1900,"???0")&amp;IF(VLOOKUP(A1900,SOURCE!C:Q,13,0)="","","   "&amp;VLOOKUP(A1900,SOURCE!C:Q,13,0)
)))</f>
        <v/>
      </c>
    </row>
    <row r="1901" spans="1:4">
      <c r="A1901">
        <v>1885</v>
      </c>
      <c r="B1901" t="e">
        <f>VLOOKUP(A1901,SOURCE!C:Q,12,0)</f>
        <v>#N/A</v>
      </c>
      <c r="D1901" s="14" t="str">
        <f>IF(A1901&lt;0,VLOOKUP(A1901,lookups!A$1:B$25,2,0),
IF(OR(ISBLANK(A1901),ISNA(B1901)),
"",
"#define "&amp;
VLOOKUP(A1901,SOURCE!C:Q,12,0)&amp;IF(SOURCE!$X$2-LEN(VLOOKUP(A1901,SOURCE!C:Q,12,0))&gt;=0,REPT(" ",SOURCE!$X$2-LEN(VLOOKUP(A1901,SOURCE!C:Q,12,0))),"")&amp;
TEXT(A1901,"???0")&amp;IF(VLOOKUP(A1901,SOURCE!C:Q,13,0)="","","   "&amp;VLOOKUP(A1901,SOURCE!C:Q,13,0)
)))</f>
        <v/>
      </c>
    </row>
    <row r="1902" spans="1:4">
      <c r="A1902">
        <v>1886</v>
      </c>
      <c r="B1902" t="e">
        <f>VLOOKUP(A1902,SOURCE!C:Q,12,0)</f>
        <v>#N/A</v>
      </c>
      <c r="D1902" s="14" t="str">
        <f>IF(A1902&lt;0,VLOOKUP(A1902,lookups!A$1:B$25,2,0),
IF(OR(ISBLANK(A1902),ISNA(B1902)),
"",
"#define "&amp;
VLOOKUP(A1902,SOURCE!C:Q,12,0)&amp;IF(SOURCE!$X$2-LEN(VLOOKUP(A1902,SOURCE!C:Q,12,0))&gt;=0,REPT(" ",SOURCE!$X$2-LEN(VLOOKUP(A1902,SOURCE!C:Q,12,0))),"")&amp;
TEXT(A1902,"???0")&amp;IF(VLOOKUP(A1902,SOURCE!C:Q,13,0)="","","   "&amp;VLOOKUP(A1902,SOURCE!C:Q,13,0)
)))</f>
        <v/>
      </c>
    </row>
    <row r="1903" spans="1:4">
      <c r="A1903">
        <v>1887</v>
      </c>
      <c r="B1903" t="e">
        <f>VLOOKUP(A1903,SOURCE!C:Q,12,0)</f>
        <v>#N/A</v>
      </c>
      <c r="D1903" s="14" t="str">
        <f>IF(A1903&lt;0,VLOOKUP(A1903,lookups!A$1:B$25,2,0),
IF(OR(ISBLANK(A1903),ISNA(B1903)),
"",
"#define "&amp;
VLOOKUP(A1903,SOURCE!C:Q,12,0)&amp;IF(SOURCE!$X$2-LEN(VLOOKUP(A1903,SOURCE!C:Q,12,0))&gt;=0,REPT(" ",SOURCE!$X$2-LEN(VLOOKUP(A1903,SOURCE!C:Q,12,0))),"")&amp;
TEXT(A1903,"???0")&amp;IF(VLOOKUP(A1903,SOURCE!C:Q,13,0)="","","   "&amp;VLOOKUP(A1903,SOURCE!C:Q,13,0)
)))</f>
        <v/>
      </c>
    </row>
    <row r="1904" spans="1:4">
      <c r="A1904">
        <v>1888</v>
      </c>
      <c r="B1904" t="e">
        <f>VLOOKUP(A1904,SOURCE!C:Q,12,0)</f>
        <v>#N/A</v>
      </c>
      <c r="D1904" s="14" t="str">
        <f>IF(A1904&lt;0,VLOOKUP(A1904,lookups!A$1:B$25,2,0),
IF(OR(ISBLANK(A1904),ISNA(B1904)),
"",
"#define "&amp;
VLOOKUP(A1904,SOURCE!C:Q,12,0)&amp;IF(SOURCE!$X$2-LEN(VLOOKUP(A1904,SOURCE!C:Q,12,0))&gt;=0,REPT(" ",SOURCE!$X$2-LEN(VLOOKUP(A1904,SOURCE!C:Q,12,0))),"")&amp;
TEXT(A1904,"???0")&amp;IF(VLOOKUP(A1904,SOURCE!C:Q,13,0)="","","   "&amp;VLOOKUP(A1904,SOURCE!C:Q,13,0)
)))</f>
        <v/>
      </c>
    </row>
    <row r="1905" spans="1:4">
      <c r="A1905">
        <v>1889</v>
      </c>
      <c r="B1905" t="e">
        <f>VLOOKUP(A1905,SOURCE!C:Q,12,0)</f>
        <v>#N/A</v>
      </c>
      <c r="D1905" s="14" t="str">
        <f>IF(A1905&lt;0,VLOOKUP(A1905,lookups!A$1:B$25,2,0),
IF(OR(ISBLANK(A1905),ISNA(B1905)),
"",
"#define "&amp;
VLOOKUP(A1905,SOURCE!C:Q,12,0)&amp;IF(SOURCE!$X$2-LEN(VLOOKUP(A1905,SOURCE!C:Q,12,0))&gt;=0,REPT(" ",SOURCE!$X$2-LEN(VLOOKUP(A1905,SOURCE!C:Q,12,0))),"")&amp;
TEXT(A1905,"???0")&amp;IF(VLOOKUP(A1905,SOURCE!C:Q,13,0)="","","   "&amp;VLOOKUP(A1905,SOURCE!C:Q,13,0)
)))</f>
        <v/>
      </c>
    </row>
    <row r="1906" spans="1:4">
      <c r="A1906">
        <v>1890</v>
      </c>
      <c r="B1906" t="e">
        <f>VLOOKUP(A1906,SOURCE!C:Q,12,0)</f>
        <v>#N/A</v>
      </c>
      <c r="D1906" s="14" t="str">
        <f>IF(A1906&lt;0,VLOOKUP(A1906,lookups!A$1:B$25,2,0),
IF(OR(ISBLANK(A1906),ISNA(B1906)),
"",
"#define "&amp;
VLOOKUP(A1906,SOURCE!C:Q,12,0)&amp;IF(SOURCE!$X$2-LEN(VLOOKUP(A1906,SOURCE!C:Q,12,0))&gt;=0,REPT(" ",SOURCE!$X$2-LEN(VLOOKUP(A1906,SOURCE!C:Q,12,0))),"")&amp;
TEXT(A1906,"???0")&amp;IF(VLOOKUP(A1906,SOURCE!C:Q,13,0)="","","   "&amp;VLOOKUP(A1906,SOURCE!C:Q,13,0)
)))</f>
        <v/>
      </c>
    </row>
    <row r="1907" spans="1:4">
      <c r="A1907">
        <v>1891</v>
      </c>
      <c r="B1907" t="e">
        <f>VLOOKUP(A1907,SOURCE!C:Q,12,0)</f>
        <v>#N/A</v>
      </c>
      <c r="D1907" s="14" t="str">
        <f>IF(A1907&lt;0,VLOOKUP(A1907,lookups!A$1:B$25,2,0),
IF(OR(ISBLANK(A1907),ISNA(B1907)),
"",
"#define "&amp;
VLOOKUP(A1907,SOURCE!C:Q,12,0)&amp;IF(SOURCE!$X$2-LEN(VLOOKUP(A1907,SOURCE!C:Q,12,0))&gt;=0,REPT(" ",SOURCE!$X$2-LEN(VLOOKUP(A1907,SOURCE!C:Q,12,0))),"")&amp;
TEXT(A1907,"???0")&amp;IF(VLOOKUP(A1907,SOURCE!C:Q,13,0)="","","   "&amp;VLOOKUP(A1907,SOURCE!C:Q,13,0)
)))</f>
        <v/>
      </c>
    </row>
    <row r="1908" spans="1:4">
      <c r="A1908">
        <v>1892</v>
      </c>
      <c r="B1908" t="e">
        <f>VLOOKUP(A1908,SOURCE!C:Q,12,0)</f>
        <v>#N/A</v>
      </c>
      <c r="D1908" s="14" t="str">
        <f>IF(A1908&lt;0,VLOOKUP(A1908,lookups!A$1:B$25,2,0),
IF(OR(ISBLANK(A1908),ISNA(B1908)),
"",
"#define "&amp;
VLOOKUP(A1908,SOURCE!C:Q,12,0)&amp;IF(SOURCE!$X$2-LEN(VLOOKUP(A1908,SOURCE!C:Q,12,0))&gt;=0,REPT(" ",SOURCE!$X$2-LEN(VLOOKUP(A1908,SOURCE!C:Q,12,0))),"")&amp;
TEXT(A1908,"???0")&amp;IF(VLOOKUP(A1908,SOURCE!C:Q,13,0)="","","   "&amp;VLOOKUP(A1908,SOURCE!C:Q,13,0)
)))</f>
        <v/>
      </c>
    </row>
    <row r="1909" spans="1:4">
      <c r="A1909">
        <v>1893</v>
      </c>
      <c r="B1909" t="e">
        <f>VLOOKUP(A1909,SOURCE!C:Q,12,0)</f>
        <v>#N/A</v>
      </c>
      <c r="D1909" s="14" t="str">
        <f>IF(A1909&lt;0,VLOOKUP(A1909,lookups!A$1:B$25,2,0),
IF(OR(ISBLANK(A1909),ISNA(B1909)),
"",
"#define "&amp;
VLOOKUP(A1909,SOURCE!C:Q,12,0)&amp;IF(SOURCE!$X$2-LEN(VLOOKUP(A1909,SOURCE!C:Q,12,0))&gt;=0,REPT(" ",SOURCE!$X$2-LEN(VLOOKUP(A1909,SOURCE!C:Q,12,0))),"")&amp;
TEXT(A1909,"???0")&amp;IF(VLOOKUP(A1909,SOURCE!C:Q,13,0)="","","   "&amp;VLOOKUP(A1909,SOURCE!C:Q,13,0)
)))</f>
        <v/>
      </c>
    </row>
    <row r="1910" spans="1:4">
      <c r="A1910">
        <v>1894</v>
      </c>
      <c r="B1910" t="e">
        <f>VLOOKUP(A1910,SOURCE!C:Q,12,0)</f>
        <v>#N/A</v>
      </c>
      <c r="D1910" s="14" t="str">
        <f>IF(A1910&lt;0,VLOOKUP(A1910,lookups!A$1:B$25,2,0),
IF(OR(ISBLANK(A1910),ISNA(B1910)),
"",
"#define "&amp;
VLOOKUP(A1910,SOURCE!C:Q,12,0)&amp;IF(SOURCE!$X$2-LEN(VLOOKUP(A1910,SOURCE!C:Q,12,0))&gt;=0,REPT(" ",SOURCE!$X$2-LEN(VLOOKUP(A1910,SOURCE!C:Q,12,0))),"")&amp;
TEXT(A1910,"???0")&amp;IF(VLOOKUP(A1910,SOURCE!C:Q,13,0)="","","   "&amp;VLOOKUP(A1910,SOURCE!C:Q,13,0)
)))</f>
        <v/>
      </c>
    </row>
    <row r="1911" spans="1:4">
      <c r="A1911">
        <v>1895</v>
      </c>
      <c r="B1911" t="e">
        <f>VLOOKUP(A1911,SOURCE!C:Q,12,0)</f>
        <v>#N/A</v>
      </c>
      <c r="D1911" s="14" t="str">
        <f>IF(A1911&lt;0,VLOOKUP(A1911,lookups!A$1:B$25,2,0),
IF(OR(ISBLANK(A1911),ISNA(B1911)),
"",
"#define "&amp;
VLOOKUP(A1911,SOURCE!C:Q,12,0)&amp;IF(SOURCE!$X$2-LEN(VLOOKUP(A1911,SOURCE!C:Q,12,0))&gt;=0,REPT(" ",SOURCE!$X$2-LEN(VLOOKUP(A1911,SOURCE!C:Q,12,0))),"")&amp;
TEXT(A1911,"???0")&amp;IF(VLOOKUP(A1911,SOURCE!C:Q,13,0)="","","   "&amp;VLOOKUP(A1911,SOURCE!C:Q,13,0)
)))</f>
        <v/>
      </c>
    </row>
    <row r="1912" spans="1:4">
      <c r="A1912">
        <v>1896</v>
      </c>
      <c r="B1912" t="e">
        <f>VLOOKUP(A1912,SOURCE!C:Q,12,0)</f>
        <v>#N/A</v>
      </c>
      <c r="D1912" s="14" t="str">
        <f>IF(A1912&lt;0,VLOOKUP(A1912,lookups!A$1:B$25,2,0),
IF(OR(ISBLANK(A1912),ISNA(B1912)),
"",
"#define "&amp;
VLOOKUP(A1912,SOURCE!C:Q,12,0)&amp;IF(SOURCE!$X$2-LEN(VLOOKUP(A1912,SOURCE!C:Q,12,0))&gt;=0,REPT(" ",SOURCE!$X$2-LEN(VLOOKUP(A1912,SOURCE!C:Q,12,0))),"")&amp;
TEXT(A1912,"???0")&amp;IF(VLOOKUP(A1912,SOURCE!C:Q,13,0)="","","   "&amp;VLOOKUP(A1912,SOURCE!C:Q,13,0)
)))</f>
        <v/>
      </c>
    </row>
    <row r="1913" spans="1:4">
      <c r="A1913">
        <v>1897</v>
      </c>
      <c r="B1913" t="e">
        <f>VLOOKUP(A1913,SOURCE!C:Q,12,0)</f>
        <v>#N/A</v>
      </c>
      <c r="D1913" s="14" t="str">
        <f>IF(A1913&lt;0,VLOOKUP(A1913,lookups!A$1:B$25,2,0),
IF(OR(ISBLANK(A1913),ISNA(B1913)),
"",
"#define "&amp;
VLOOKUP(A1913,SOURCE!C:Q,12,0)&amp;IF(SOURCE!$X$2-LEN(VLOOKUP(A1913,SOURCE!C:Q,12,0))&gt;=0,REPT(" ",SOURCE!$X$2-LEN(VLOOKUP(A1913,SOURCE!C:Q,12,0))),"")&amp;
TEXT(A1913,"???0")&amp;IF(VLOOKUP(A1913,SOURCE!C:Q,13,0)="","","   "&amp;VLOOKUP(A1913,SOURCE!C:Q,13,0)
)))</f>
        <v/>
      </c>
    </row>
    <row r="1914" spans="1:4">
      <c r="A1914">
        <v>1898</v>
      </c>
      <c r="B1914" t="e">
        <f>VLOOKUP(A1914,SOURCE!C:Q,12,0)</f>
        <v>#N/A</v>
      </c>
      <c r="D1914" s="14" t="str">
        <f>IF(A1914&lt;0,VLOOKUP(A1914,lookups!A$1:B$25,2,0),
IF(OR(ISBLANK(A1914),ISNA(B1914)),
"",
"#define "&amp;
VLOOKUP(A1914,SOURCE!C:Q,12,0)&amp;IF(SOURCE!$X$2-LEN(VLOOKUP(A1914,SOURCE!C:Q,12,0))&gt;=0,REPT(" ",SOURCE!$X$2-LEN(VLOOKUP(A1914,SOURCE!C:Q,12,0))),"")&amp;
TEXT(A1914,"???0")&amp;IF(VLOOKUP(A1914,SOURCE!C:Q,13,0)="","","   "&amp;VLOOKUP(A1914,SOURCE!C:Q,13,0)
)))</f>
        <v/>
      </c>
    </row>
    <row r="1915" spans="1:4">
      <c r="A1915">
        <v>1899</v>
      </c>
      <c r="B1915" t="e">
        <f>VLOOKUP(A1915,SOURCE!C:Q,12,0)</f>
        <v>#N/A</v>
      </c>
      <c r="D1915" s="14" t="str">
        <f>IF(A1915&lt;0,VLOOKUP(A1915,lookups!A$1:B$25,2,0),
IF(OR(ISBLANK(A1915),ISNA(B1915)),
"",
"#define "&amp;
VLOOKUP(A1915,SOURCE!C:Q,12,0)&amp;IF(SOURCE!$X$2-LEN(VLOOKUP(A1915,SOURCE!C:Q,12,0))&gt;=0,REPT(" ",SOURCE!$X$2-LEN(VLOOKUP(A1915,SOURCE!C:Q,12,0))),"")&amp;
TEXT(A1915,"???0")&amp;IF(VLOOKUP(A1915,SOURCE!C:Q,13,0)="","","   "&amp;VLOOKUP(A1915,SOURCE!C:Q,13,0)
)))</f>
        <v/>
      </c>
    </row>
    <row r="1916" spans="1:4">
      <c r="A1916">
        <v>1900</v>
      </c>
      <c r="B1916" t="e">
        <f>VLOOKUP(A1916,SOURCE!C:Q,12,0)</f>
        <v>#N/A</v>
      </c>
      <c r="D1916" s="14" t="str">
        <f>IF(A1916&lt;0,VLOOKUP(A1916,lookups!A$1:B$25,2,0),
IF(OR(ISBLANK(A1916),ISNA(B1916)),
"",
"#define "&amp;
VLOOKUP(A1916,SOURCE!C:Q,12,0)&amp;IF(SOURCE!$X$2-LEN(VLOOKUP(A1916,SOURCE!C:Q,12,0))&gt;=0,REPT(" ",SOURCE!$X$2-LEN(VLOOKUP(A1916,SOURCE!C:Q,12,0))),"")&amp;
TEXT(A1916,"???0")&amp;IF(VLOOKUP(A1916,SOURCE!C:Q,13,0)="","","   "&amp;VLOOKUP(A1916,SOURCE!C:Q,13,0)
)))</f>
        <v/>
      </c>
    </row>
    <row r="1917" spans="1:4">
      <c r="A1917">
        <v>1901</v>
      </c>
      <c r="B1917" t="e">
        <f>VLOOKUP(A1917,SOURCE!C:Q,12,0)</f>
        <v>#N/A</v>
      </c>
      <c r="D1917" s="14" t="str">
        <f>IF(A1917&lt;0,VLOOKUP(A1917,lookups!A$1:B$25,2,0),
IF(OR(ISBLANK(A1917),ISNA(B1917)),
"",
"#define "&amp;
VLOOKUP(A1917,SOURCE!C:Q,12,0)&amp;IF(SOURCE!$X$2-LEN(VLOOKUP(A1917,SOURCE!C:Q,12,0))&gt;=0,REPT(" ",SOURCE!$X$2-LEN(VLOOKUP(A1917,SOURCE!C:Q,12,0))),"")&amp;
TEXT(A1917,"???0")&amp;IF(VLOOKUP(A1917,SOURCE!C:Q,13,0)="","","   "&amp;VLOOKUP(A1917,SOURCE!C:Q,13,0)
)))</f>
        <v/>
      </c>
    </row>
    <row r="1918" spans="1:4">
      <c r="A1918">
        <v>1902</v>
      </c>
      <c r="B1918" t="e">
        <f>VLOOKUP(A1918,SOURCE!C:Q,12,0)</f>
        <v>#N/A</v>
      </c>
      <c r="D1918" s="14" t="str">
        <f>IF(A1918&lt;0,VLOOKUP(A1918,lookups!A$1:B$25,2,0),
IF(OR(ISBLANK(A1918),ISNA(B1918)),
"",
"#define "&amp;
VLOOKUP(A1918,SOURCE!C:Q,12,0)&amp;IF(SOURCE!$X$2-LEN(VLOOKUP(A1918,SOURCE!C:Q,12,0))&gt;=0,REPT(" ",SOURCE!$X$2-LEN(VLOOKUP(A1918,SOURCE!C:Q,12,0))),"")&amp;
TEXT(A1918,"???0")&amp;IF(VLOOKUP(A1918,SOURCE!C:Q,13,0)="","","   "&amp;VLOOKUP(A1918,SOURCE!C:Q,13,0)
)))</f>
        <v/>
      </c>
    </row>
    <row r="1919" spans="1:4">
      <c r="A1919">
        <v>1903</v>
      </c>
      <c r="B1919" t="e">
        <f>VLOOKUP(A1919,SOURCE!C:Q,12,0)</f>
        <v>#N/A</v>
      </c>
      <c r="D1919" s="14" t="str">
        <f>IF(A1919&lt;0,VLOOKUP(A1919,lookups!A$1:B$25,2,0),
IF(OR(ISBLANK(A1919),ISNA(B1919)),
"",
"#define "&amp;
VLOOKUP(A1919,SOURCE!C:Q,12,0)&amp;IF(SOURCE!$X$2-LEN(VLOOKUP(A1919,SOURCE!C:Q,12,0))&gt;=0,REPT(" ",SOURCE!$X$2-LEN(VLOOKUP(A1919,SOURCE!C:Q,12,0))),"")&amp;
TEXT(A1919,"???0")&amp;IF(VLOOKUP(A1919,SOURCE!C:Q,13,0)="","","   "&amp;VLOOKUP(A1919,SOURCE!C:Q,13,0)
)))</f>
        <v/>
      </c>
    </row>
    <row r="1920" spans="1:4">
      <c r="A1920">
        <v>1904</v>
      </c>
      <c r="B1920" t="e">
        <f>VLOOKUP(A1920,SOURCE!C:Q,12,0)</f>
        <v>#N/A</v>
      </c>
      <c r="D1920" s="14" t="str">
        <f>IF(A1920&lt;0,VLOOKUP(A1920,lookups!A$1:B$25,2,0),
IF(OR(ISBLANK(A1920),ISNA(B1920)),
"",
"#define "&amp;
VLOOKUP(A1920,SOURCE!C:Q,12,0)&amp;IF(SOURCE!$X$2-LEN(VLOOKUP(A1920,SOURCE!C:Q,12,0))&gt;=0,REPT(" ",SOURCE!$X$2-LEN(VLOOKUP(A1920,SOURCE!C:Q,12,0))),"")&amp;
TEXT(A1920,"???0")&amp;IF(VLOOKUP(A1920,SOURCE!C:Q,13,0)="","","   "&amp;VLOOKUP(A1920,SOURCE!C:Q,13,0)
)))</f>
        <v/>
      </c>
    </row>
    <row r="1921" spans="1:4">
      <c r="A1921">
        <v>1905</v>
      </c>
      <c r="B1921" t="e">
        <f>VLOOKUP(A1921,SOURCE!C:Q,12,0)</f>
        <v>#N/A</v>
      </c>
      <c r="D1921" s="14" t="str">
        <f>IF(A1921&lt;0,VLOOKUP(A1921,lookups!A$1:B$25,2,0),
IF(OR(ISBLANK(A1921),ISNA(B1921)),
"",
"#define "&amp;
VLOOKUP(A1921,SOURCE!C:Q,12,0)&amp;IF(SOURCE!$X$2-LEN(VLOOKUP(A1921,SOURCE!C:Q,12,0))&gt;=0,REPT(" ",SOURCE!$X$2-LEN(VLOOKUP(A1921,SOURCE!C:Q,12,0))),"")&amp;
TEXT(A1921,"???0")&amp;IF(VLOOKUP(A1921,SOURCE!C:Q,13,0)="","","   "&amp;VLOOKUP(A1921,SOURCE!C:Q,13,0)
)))</f>
        <v/>
      </c>
    </row>
    <row r="1922" spans="1:4">
      <c r="A1922">
        <v>1906</v>
      </c>
      <c r="B1922" t="e">
        <f>VLOOKUP(A1922,SOURCE!C:Q,12,0)</f>
        <v>#N/A</v>
      </c>
      <c r="D1922" s="14" t="str">
        <f>IF(A1922&lt;0,VLOOKUP(A1922,lookups!A$1:B$25,2,0),
IF(OR(ISBLANK(A1922),ISNA(B1922)),
"",
"#define "&amp;
VLOOKUP(A1922,SOURCE!C:Q,12,0)&amp;IF(SOURCE!$X$2-LEN(VLOOKUP(A1922,SOURCE!C:Q,12,0))&gt;=0,REPT(" ",SOURCE!$X$2-LEN(VLOOKUP(A1922,SOURCE!C:Q,12,0))),"")&amp;
TEXT(A1922,"???0")&amp;IF(VLOOKUP(A1922,SOURCE!C:Q,13,0)="","","   "&amp;VLOOKUP(A1922,SOURCE!C:Q,13,0)
)))</f>
        <v/>
      </c>
    </row>
    <row r="1923" spans="1:4">
      <c r="A1923">
        <v>1907</v>
      </c>
      <c r="B1923" t="e">
        <f>VLOOKUP(A1923,SOURCE!C:Q,12,0)</f>
        <v>#N/A</v>
      </c>
      <c r="D1923" s="14" t="str">
        <f>IF(A1923&lt;0,VLOOKUP(A1923,lookups!A$1:B$25,2,0),
IF(OR(ISBLANK(A1923),ISNA(B1923)),
"",
"#define "&amp;
VLOOKUP(A1923,SOURCE!C:Q,12,0)&amp;IF(SOURCE!$X$2-LEN(VLOOKUP(A1923,SOURCE!C:Q,12,0))&gt;=0,REPT(" ",SOURCE!$X$2-LEN(VLOOKUP(A1923,SOURCE!C:Q,12,0))),"")&amp;
TEXT(A1923,"???0")&amp;IF(VLOOKUP(A1923,SOURCE!C:Q,13,0)="","","   "&amp;VLOOKUP(A1923,SOURCE!C:Q,13,0)
)))</f>
        <v/>
      </c>
    </row>
    <row r="1924" spans="1:4">
      <c r="A1924">
        <v>1908</v>
      </c>
      <c r="B1924" t="e">
        <f>VLOOKUP(A1924,SOURCE!C:Q,12,0)</f>
        <v>#N/A</v>
      </c>
      <c r="D1924" s="14" t="str">
        <f>IF(A1924&lt;0,VLOOKUP(A1924,lookups!A$1:B$25,2,0),
IF(OR(ISBLANK(A1924),ISNA(B1924)),
"",
"#define "&amp;
VLOOKUP(A1924,SOURCE!C:Q,12,0)&amp;IF(SOURCE!$X$2-LEN(VLOOKUP(A1924,SOURCE!C:Q,12,0))&gt;=0,REPT(" ",SOURCE!$X$2-LEN(VLOOKUP(A1924,SOURCE!C:Q,12,0))),"")&amp;
TEXT(A1924,"???0")&amp;IF(VLOOKUP(A1924,SOURCE!C:Q,13,0)="","","   "&amp;VLOOKUP(A1924,SOURCE!C:Q,13,0)
)))</f>
        <v/>
      </c>
    </row>
    <row r="1925" spans="1:4">
      <c r="A1925">
        <v>1909</v>
      </c>
      <c r="B1925" t="e">
        <f>VLOOKUP(A1925,SOURCE!C:Q,12,0)</f>
        <v>#N/A</v>
      </c>
      <c r="D1925" s="14" t="str">
        <f>IF(A1925&lt;0,VLOOKUP(A1925,lookups!A$1:B$25,2,0),
IF(OR(ISBLANK(A1925),ISNA(B1925)),
"",
"#define "&amp;
VLOOKUP(A1925,SOURCE!C:Q,12,0)&amp;IF(SOURCE!$X$2-LEN(VLOOKUP(A1925,SOURCE!C:Q,12,0))&gt;=0,REPT(" ",SOURCE!$X$2-LEN(VLOOKUP(A1925,SOURCE!C:Q,12,0))),"")&amp;
TEXT(A1925,"???0")&amp;IF(VLOOKUP(A1925,SOURCE!C:Q,13,0)="","","   "&amp;VLOOKUP(A1925,SOURCE!C:Q,13,0)
)))</f>
        <v/>
      </c>
    </row>
    <row r="1926" spans="1:4">
      <c r="A1926">
        <v>1910</v>
      </c>
      <c r="B1926" t="e">
        <f>VLOOKUP(A1926,SOURCE!C:Q,12,0)</f>
        <v>#N/A</v>
      </c>
      <c r="D1926" s="14" t="str">
        <f>IF(A1926&lt;0,VLOOKUP(A1926,lookups!A$1:B$25,2,0),
IF(OR(ISBLANK(A1926),ISNA(B1926)),
"",
"#define "&amp;
VLOOKUP(A1926,SOURCE!C:Q,12,0)&amp;IF(SOURCE!$X$2-LEN(VLOOKUP(A1926,SOURCE!C:Q,12,0))&gt;=0,REPT(" ",SOURCE!$X$2-LEN(VLOOKUP(A1926,SOURCE!C:Q,12,0))),"")&amp;
TEXT(A1926,"???0")&amp;IF(VLOOKUP(A1926,SOURCE!C:Q,13,0)="","","   "&amp;VLOOKUP(A1926,SOURCE!C:Q,13,0)
)))</f>
        <v/>
      </c>
    </row>
    <row r="1927" spans="1:4">
      <c r="A1927">
        <v>1911</v>
      </c>
      <c r="B1927" t="e">
        <f>VLOOKUP(A1927,SOURCE!C:Q,12,0)</f>
        <v>#N/A</v>
      </c>
      <c r="D1927" s="14" t="str">
        <f>IF(A1927&lt;0,VLOOKUP(A1927,lookups!A$1:B$25,2,0),
IF(OR(ISBLANK(A1927),ISNA(B1927)),
"",
"#define "&amp;
VLOOKUP(A1927,SOURCE!C:Q,12,0)&amp;IF(SOURCE!$X$2-LEN(VLOOKUP(A1927,SOURCE!C:Q,12,0))&gt;=0,REPT(" ",SOURCE!$X$2-LEN(VLOOKUP(A1927,SOURCE!C:Q,12,0))),"")&amp;
TEXT(A1927,"???0")&amp;IF(VLOOKUP(A1927,SOURCE!C:Q,13,0)="","","   "&amp;VLOOKUP(A1927,SOURCE!C:Q,13,0)
)))</f>
        <v/>
      </c>
    </row>
    <row r="1928" spans="1:4">
      <c r="A1928">
        <v>1912</v>
      </c>
      <c r="B1928" t="e">
        <f>VLOOKUP(A1928,SOURCE!C:Q,12,0)</f>
        <v>#N/A</v>
      </c>
      <c r="D1928" s="14" t="str">
        <f>IF(A1928&lt;0,VLOOKUP(A1928,lookups!A$1:B$25,2,0),
IF(OR(ISBLANK(A1928),ISNA(B1928)),
"",
"#define "&amp;
VLOOKUP(A1928,SOURCE!C:Q,12,0)&amp;IF(SOURCE!$X$2-LEN(VLOOKUP(A1928,SOURCE!C:Q,12,0))&gt;=0,REPT(" ",SOURCE!$X$2-LEN(VLOOKUP(A1928,SOURCE!C:Q,12,0))),"")&amp;
TEXT(A1928,"???0")&amp;IF(VLOOKUP(A1928,SOURCE!C:Q,13,0)="","","   "&amp;VLOOKUP(A1928,SOURCE!C:Q,13,0)
)))</f>
        <v/>
      </c>
    </row>
    <row r="1929" spans="1:4">
      <c r="A1929">
        <v>1913</v>
      </c>
      <c r="B1929" t="e">
        <f>VLOOKUP(A1929,SOURCE!C:Q,12,0)</f>
        <v>#N/A</v>
      </c>
      <c r="D1929" s="14" t="str">
        <f>IF(A1929&lt;0,VLOOKUP(A1929,lookups!A$1:B$25,2,0),
IF(OR(ISBLANK(A1929),ISNA(B1929)),
"",
"#define "&amp;
VLOOKUP(A1929,SOURCE!C:Q,12,0)&amp;IF(SOURCE!$X$2-LEN(VLOOKUP(A1929,SOURCE!C:Q,12,0))&gt;=0,REPT(" ",SOURCE!$X$2-LEN(VLOOKUP(A1929,SOURCE!C:Q,12,0))),"")&amp;
TEXT(A1929,"???0")&amp;IF(VLOOKUP(A1929,SOURCE!C:Q,13,0)="","","   "&amp;VLOOKUP(A1929,SOURCE!C:Q,13,0)
)))</f>
        <v/>
      </c>
    </row>
    <row r="1930" spans="1:4">
      <c r="A1930">
        <v>1914</v>
      </c>
      <c r="B1930" t="e">
        <f>VLOOKUP(A1930,SOURCE!C:Q,12,0)</f>
        <v>#N/A</v>
      </c>
      <c r="D1930" s="14" t="str">
        <f>IF(A1930&lt;0,VLOOKUP(A1930,lookups!A$1:B$25,2,0),
IF(OR(ISBLANK(A1930),ISNA(B1930)),
"",
"#define "&amp;
VLOOKUP(A1930,SOURCE!C:Q,12,0)&amp;IF(SOURCE!$X$2-LEN(VLOOKUP(A1930,SOURCE!C:Q,12,0))&gt;=0,REPT(" ",SOURCE!$X$2-LEN(VLOOKUP(A1930,SOURCE!C:Q,12,0))),"")&amp;
TEXT(A1930,"???0")&amp;IF(VLOOKUP(A1930,SOURCE!C:Q,13,0)="","","   "&amp;VLOOKUP(A1930,SOURCE!C:Q,13,0)
)))</f>
        <v/>
      </c>
    </row>
    <row r="1931" spans="1:4">
      <c r="A1931">
        <v>1915</v>
      </c>
      <c r="B1931" t="e">
        <f>VLOOKUP(A1931,SOURCE!C:Q,12,0)</f>
        <v>#N/A</v>
      </c>
      <c r="D1931" s="14" t="str">
        <f>IF(A1931&lt;0,VLOOKUP(A1931,lookups!A$1:B$25,2,0),
IF(OR(ISBLANK(A1931),ISNA(B1931)),
"",
"#define "&amp;
VLOOKUP(A1931,SOURCE!C:Q,12,0)&amp;IF(SOURCE!$X$2-LEN(VLOOKUP(A1931,SOURCE!C:Q,12,0))&gt;=0,REPT(" ",SOURCE!$X$2-LEN(VLOOKUP(A1931,SOURCE!C:Q,12,0))),"")&amp;
TEXT(A1931,"???0")&amp;IF(VLOOKUP(A1931,SOURCE!C:Q,13,0)="","","   "&amp;VLOOKUP(A1931,SOURCE!C:Q,13,0)
)))</f>
        <v/>
      </c>
    </row>
    <row r="1932" spans="1:4">
      <c r="A1932">
        <v>1916</v>
      </c>
      <c r="B1932" t="e">
        <f>VLOOKUP(A1932,SOURCE!C:Q,12,0)</f>
        <v>#N/A</v>
      </c>
      <c r="D1932" s="14" t="str">
        <f>IF(A1932&lt;0,VLOOKUP(A1932,lookups!A$1:B$25,2,0),
IF(OR(ISBLANK(A1932),ISNA(B1932)),
"",
"#define "&amp;
VLOOKUP(A1932,SOURCE!C:Q,12,0)&amp;IF(SOURCE!$X$2-LEN(VLOOKUP(A1932,SOURCE!C:Q,12,0))&gt;=0,REPT(" ",SOURCE!$X$2-LEN(VLOOKUP(A1932,SOURCE!C:Q,12,0))),"")&amp;
TEXT(A1932,"???0")&amp;IF(VLOOKUP(A1932,SOURCE!C:Q,13,0)="","","   "&amp;VLOOKUP(A1932,SOURCE!C:Q,13,0)
)))</f>
        <v/>
      </c>
    </row>
    <row r="1933" spans="1:4">
      <c r="A1933">
        <v>1917</v>
      </c>
      <c r="B1933" t="e">
        <f>VLOOKUP(A1933,SOURCE!C:Q,12,0)</f>
        <v>#N/A</v>
      </c>
      <c r="D1933" s="14" t="str">
        <f>IF(A1933&lt;0,VLOOKUP(A1933,lookups!A$1:B$25,2,0),
IF(OR(ISBLANK(A1933),ISNA(B1933)),
"",
"#define "&amp;
VLOOKUP(A1933,SOURCE!C:Q,12,0)&amp;IF(SOURCE!$X$2-LEN(VLOOKUP(A1933,SOURCE!C:Q,12,0))&gt;=0,REPT(" ",SOURCE!$X$2-LEN(VLOOKUP(A1933,SOURCE!C:Q,12,0))),"")&amp;
TEXT(A1933,"???0")&amp;IF(VLOOKUP(A1933,SOURCE!C:Q,13,0)="","","   "&amp;VLOOKUP(A1933,SOURCE!C:Q,13,0)
)))</f>
        <v/>
      </c>
    </row>
    <row r="1934" spans="1:4">
      <c r="A1934">
        <v>1918</v>
      </c>
      <c r="B1934" t="e">
        <f>VLOOKUP(A1934,SOURCE!C:Q,12,0)</f>
        <v>#N/A</v>
      </c>
      <c r="D1934" s="14" t="str">
        <f>IF(A1934&lt;0,VLOOKUP(A1934,lookups!A$1:B$25,2,0),
IF(OR(ISBLANK(A1934),ISNA(B1934)),
"",
"#define "&amp;
VLOOKUP(A1934,SOURCE!C:Q,12,0)&amp;IF(SOURCE!$X$2-LEN(VLOOKUP(A1934,SOURCE!C:Q,12,0))&gt;=0,REPT(" ",SOURCE!$X$2-LEN(VLOOKUP(A1934,SOURCE!C:Q,12,0))),"")&amp;
TEXT(A1934,"???0")&amp;IF(VLOOKUP(A1934,SOURCE!C:Q,13,0)="","","   "&amp;VLOOKUP(A1934,SOURCE!C:Q,13,0)
)))</f>
        <v/>
      </c>
    </row>
    <row r="1935" spans="1:4">
      <c r="A1935">
        <v>1919</v>
      </c>
      <c r="B1935" t="e">
        <f>VLOOKUP(A1935,SOURCE!C:Q,12,0)</f>
        <v>#N/A</v>
      </c>
      <c r="D1935" s="14" t="str">
        <f>IF(A1935&lt;0,VLOOKUP(A1935,lookups!A$1:B$25,2,0),
IF(OR(ISBLANK(A1935),ISNA(B1935)),
"",
"#define "&amp;
VLOOKUP(A1935,SOURCE!C:Q,12,0)&amp;IF(SOURCE!$X$2-LEN(VLOOKUP(A1935,SOURCE!C:Q,12,0))&gt;=0,REPT(" ",SOURCE!$X$2-LEN(VLOOKUP(A1935,SOURCE!C:Q,12,0))),"")&amp;
TEXT(A1935,"???0")&amp;IF(VLOOKUP(A1935,SOURCE!C:Q,13,0)="","","   "&amp;VLOOKUP(A1935,SOURCE!C:Q,13,0)
)))</f>
        <v/>
      </c>
    </row>
    <row r="1936" spans="1:4">
      <c r="A1936">
        <v>1920</v>
      </c>
      <c r="B1936" t="e">
        <f>VLOOKUP(A1936,SOURCE!C:Q,12,0)</f>
        <v>#N/A</v>
      </c>
      <c r="D1936" s="14" t="str">
        <f>IF(A1936&lt;0,VLOOKUP(A1936,lookups!A$1:B$25,2,0),
IF(OR(ISBLANK(A1936),ISNA(B1936)),
"",
"#define "&amp;
VLOOKUP(A1936,SOURCE!C:Q,12,0)&amp;IF(SOURCE!$X$2-LEN(VLOOKUP(A1936,SOURCE!C:Q,12,0))&gt;=0,REPT(" ",SOURCE!$X$2-LEN(VLOOKUP(A1936,SOURCE!C:Q,12,0))),"")&amp;
TEXT(A1936,"???0")&amp;IF(VLOOKUP(A1936,SOURCE!C:Q,13,0)="","","   "&amp;VLOOKUP(A1936,SOURCE!C:Q,13,0)
)))</f>
        <v/>
      </c>
    </row>
    <row r="1937" spans="1:4">
      <c r="A1937">
        <v>1921</v>
      </c>
      <c r="B1937" t="e">
        <f>VLOOKUP(A1937,SOURCE!C:Q,12,0)</f>
        <v>#N/A</v>
      </c>
      <c r="D1937" s="14" t="str">
        <f>IF(A1937&lt;0,VLOOKUP(A1937,lookups!A$1:B$25,2,0),
IF(OR(ISBLANK(A1937),ISNA(B1937)),
"",
"#define "&amp;
VLOOKUP(A1937,SOURCE!C:Q,12,0)&amp;IF(SOURCE!$X$2-LEN(VLOOKUP(A1937,SOURCE!C:Q,12,0))&gt;=0,REPT(" ",SOURCE!$X$2-LEN(VLOOKUP(A1937,SOURCE!C:Q,12,0))),"")&amp;
TEXT(A1937,"???0")&amp;IF(VLOOKUP(A1937,SOURCE!C:Q,13,0)="","","   "&amp;VLOOKUP(A1937,SOURCE!C:Q,13,0)
)))</f>
        <v/>
      </c>
    </row>
    <row r="1938" spans="1:4">
      <c r="A1938">
        <v>1922</v>
      </c>
      <c r="B1938" t="e">
        <f>VLOOKUP(A1938,SOURCE!C:Q,12,0)</f>
        <v>#N/A</v>
      </c>
      <c r="D1938" s="14" t="str">
        <f>IF(A1938&lt;0,VLOOKUP(A1938,lookups!A$1:B$25,2,0),
IF(OR(ISBLANK(A1938),ISNA(B1938)),
"",
"#define "&amp;
VLOOKUP(A1938,SOURCE!C:Q,12,0)&amp;IF(SOURCE!$X$2-LEN(VLOOKUP(A1938,SOURCE!C:Q,12,0))&gt;=0,REPT(" ",SOURCE!$X$2-LEN(VLOOKUP(A1938,SOURCE!C:Q,12,0))),"")&amp;
TEXT(A1938,"???0")&amp;IF(VLOOKUP(A1938,SOURCE!C:Q,13,0)="","","   "&amp;VLOOKUP(A1938,SOURCE!C:Q,13,0)
)))</f>
        <v/>
      </c>
    </row>
    <row r="1939" spans="1:4">
      <c r="A1939">
        <v>1923</v>
      </c>
      <c r="B1939" t="e">
        <f>VLOOKUP(A1939,SOURCE!C:Q,12,0)</f>
        <v>#N/A</v>
      </c>
      <c r="D1939" s="14" t="str">
        <f>IF(A1939&lt;0,VLOOKUP(A1939,lookups!A$1:B$25,2,0),
IF(OR(ISBLANK(A1939),ISNA(B1939)),
"",
"#define "&amp;
VLOOKUP(A1939,SOURCE!C:Q,12,0)&amp;IF(SOURCE!$X$2-LEN(VLOOKUP(A1939,SOURCE!C:Q,12,0))&gt;=0,REPT(" ",SOURCE!$X$2-LEN(VLOOKUP(A1939,SOURCE!C:Q,12,0))),"")&amp;
TEXT(A1939,"???0")&amp;IF(VLOOKUP(A1939,SOURCE!C:Q,13,0)="","","   "&amp;VLOOKUP(A1939,SOURCE!C:Q,13,0)
)))</f>
        <v/>
      </c>
    </row>
    <row r="1940" spans="1:4">
      <c r="A1940">
        <v>1924</v>
      </c>
      <c r="B1940" t="e">
        <f>VLOOKUP(A1940,SOURCE!C:Q,12,0)</f>
        <v>#N/A</v>
      </c>
      <c r="D1940" s="14" t="str">
        <f>IF(A1940&lt;0,VLOOKUP(A1940,lookups!A$1:B$25,2,0),
IF(OR(ISBLANK(A1940),ISNA(B1940)),
"",
"#define "&amp;
VLOOKUP(A1940,SOURCE!C:Q,12,0)&amp;IF(SOURCE!$X$2-LEN(VLOOKUP(A1940,SOURCE!C:Q,12,0))&gt;=0,REPT(" ",SOURCE!$X$2-LEN(VLOOKUP(A1940,SOURCE!C:Q,12,0))),"")&amp;
TEXT(A1940,"???0")&amp;IF(VLOOKUP(A1940,SOURCE!C:Q,13,0)="","","   "&amp;VLOOKUP(A1940,SOURCE!C:Q,13,0)
)))</f>
        <v/>
      </c>
    </row>
    <row r="1941" spans="1:4">
      <c r="A1941">
        <v>1925</v>
      </c>
      <c r="B1941" t="e">
        <f>VLOOKUP(A1941,SOURCE!C:Q,12,0)</f>
        <v>#N/A</v>
      </c>
      <c r="D1941" s="14" t="str">
        <f>IF(A1941&lt;0,VLOOKUP(A1941,lookups!A$1:B$25,2,0),
IF(OR(ISBLANK(A1941),ISNA(B1941)),
"",
"#define "&amp;
VLOOKUP(A1941,SOURCE!C:Q,12,0)&amp;IF(SOURCE!$X$2-LEN(VLOOKUP(A1941,SOURCE!C:Q,12,0))&gt;=0,REPT(" ",SOURCE!$X$2-LEN(VLOOKUP(A1941,SOURCE!C:Q,12,0))),"")&amp;
TEXT(A1941,"???0")&amp;IF(VLOOKUP(A1941,SOURCE!C:Q,13,0)="","","   "&amp;VLOOKUP(A1941,SOURCE!C:Q,13,0)
)))</f>
        <v/>
      </c>
    </row>
    <row r="1942" spans="1:4">
      <c r="A1942">
        <v>1926</v>
      </c>
      <c r="B1942" t="e">
        <f>VLOOKUP(A1942,SOURCE!C:Q,12,0)</f>
        <v>#N/A</v>
      </c>
      <c r="D1942" s="14" t="str">
        <f>IF(A1942&lt;0,VLOOKUP(A1942,lookups!A$1:B$25,2,0),
IF(OR(ISBLANK(A1942),ISNA(B1942)),
"",
"#define "&amp;
VLOOKUP(A1942,SOURCE!C:Q,12,0)&amp;IF(SOURCE!$X$2-LEN(VLOOKUP(A1942,SOURCE!C:Q,12,0))&gt;=0,REPT(" ",SOURCE!$X$2-LEN(VLOOKUP(A1942,SOURCE!C:Q,12,0))),"")&amp;
TEXT(A1942,"???0")&amp;IF(VLOOKUP(A1942,SOURCE!C:Q,13,0)="","","   "&amp;VLOOKUP(A1942,SOURCE!C:Q,13,0)
)))</f>
        <v/>
      </c>
    </row>
    <row r="1943" spans="1:4">
      <c r="A1943">
        <v>1927</v>
      </c>
      <c r="B1943" t="e">
        <f>VLOOKUP(A1943,SOURCE!C:Q,12,0)</f>
        <v>#N/A</v>
      </c>
      <c r="D1943" s="14" t="str">
        <f>IF(A1943&lt;0,VLOOKUP(A1943,lookups!A$1:B$25,2,0),
IF(OR(ISBLANK(A1943),ISNA(B1943)),
"",
"#define "&amp;
VLOOKUP(A1943,SOURCE!C:Q,12,0)&amp;IF(SOURCE!$X$2-LEN(VLOOKUP(A1943,SOURCE!C:Q,12,0))&gt;=0,REPT(" ",SOURCE!$X$2-LEN(VLOOKUP(A1943,SOURCE!C:Q,12,0))),"")&amp;
TEXT(A1943,"???0")&amp;IF(VLOOKUP(A1943,SOURCE!C:Q,13,0)="","","   "&amp;VLOOKUP(A1943,SOURCE!C:Q,13,0)
)))</f>
        <v/>
      </c>
    </row>
    <row r="1944" spans="1:4">
      <c r="A1944">
        <v>1928</v>
      </c>
      <c r="B1944" t="e">
        <f>VLOOKUP(A1944,SOURCE!C:Q,12,0)</f>
        <v>#N/A</v>
      </c>
      <c r="D1944" s="14" t="str">
        <f>IF(A1944&lt;0,VLOOKUP(A1944,lookups!A$1:B$25,2,0),
IF(OR(ISBLANK(A1944),ISNA(B1944)),
"",
"#define "&amp;
VLOOKUP(A1944,SOURCE!C:Q,12,0)&amp;IF(SOURCE!$X$2-LEN(VLOOKUP(A1944,SOURCE!C:Q,12,0))&gt;=0,REPT(" ",SOURCE!$X$2-LEN(VLOOKUP(A1944,SOURCE!C:Q,12,0))),"")&amp;
TEXT(A1944,"???0")&amp;IF(VLOOKUP(A1944,SOURCE!C:Q,13,0)="","","   "&amp;VLOOKUP(A1944,SOURCE!C:Q,13,0)
)))</f>
        <v/>
      </c>
    </row>
    <row r="1945" spans="1:4">
      <c r="A1945">
        <v>1929</v>
      </c>
      <c r="B1945" t="e">
        <f>VLOOKUP(A1945,SOURCE!C:Q,12,0)</f>
        <v>#N/A</v>
      </c>
      <c r="D1945" s="14" t="str">
        <f>IF(A1945&lt;0,VLOOKUP(A1945,lookups!A$1:B$25,2,0),
IF(OR(ISBLANK(A1945),ISNA(B1945)),
"",
"#define "&amp;
VLOOKUP(A1945,SOURCE!C:Q,12,0)&amp;IF(SOURCE!$X$2-LEN(VLOOKUP(A1945,SOURCE!C:Q,12,0))&gt;=0,REPT(" ",SOURCE!$X$2-LEN(VLOOKUP(A1945,SOURCE!C:Q,12,0))),"")&amp;
TEXT(A1945,"???0")&amp;IF(VLOOKUP(A1945,SOURCE!C:Q,13,0)="","","   "&amp;VLOOKUP(A1945,SOURCE!C:Q,13,0)
)))</f>
        <v/>
      </c>
    </row>
    <row r="1946" spans="1:4">
      <c r="A1946">
        <v>1930</v>
      </c>
      <c r="B1946" t="e">
        <f>VLOOKUP(A1946,SOURCE!C:Q,12,0)</f>
        <v>#N/A</v>
      </c>
      <c r="D1946" s="14" t="str">
        <f>IF(A1946&lt;0,VLOOKUP(A1946,lookups!A$1:B$25,2,0),
IF(OR(ISBLANK(A1946),ISNA(B1946)),
"",
"#define "&amp;
VLOOKUP(A1946,SOURCE!C:Q,12,0)&amp;IF(SOURCE!$X$2-LEN(VLOOKUP(A1946,SOURCE!C:Q,12,0))&gt;=0,REPT(" ",SOURCE!$X$2-LEN(VLOOKUP(A1946,SOURCE!C:Q,12,0))),"")&amp;
TEXT(A1946,"???0")&amp;IF(VLOOKUP(A1946,SOURCE!C:Q,13,0)="","","   "&amp;VLOOKUP(A1946,SOURCE!C:Q,13,0)
)))</f>
        <v/>
      </c>
    </row>
    <row r="1947" spans="1:4">
      <c r="A1947">
        <v>1931</v>
      </c>
      <c r="B1947" t="e">
        <f>VLOOKUP(A1947,SOURCE!C:Q,12,0)</f>
        <v>#N/A</v>
      </c>
      <c r="D1947" s="14" t="str">
        <f>IF(A1947&lt;0,VLOOKUP(A1947,lookups!A$1:B$25,2,0),
IF(OR(ISBLANK(A1947),ISNA(B1947)),
"",
"#define "&amp;
VLOOKUP(A1947,SOURCE!C:Q,12,0)&amp;IF(SOURCE!$X$2-LEN(VLOOKUP(A1947,SOURCE!C:Q,12,0))&gt;=0,REPT(" ",SOURCE!$X$2-LEN(VLOOKUP(A1947,SOURCE!C:Q,12,0))),"")&amp;
TEXT(A1947,"???0")&amp;IF(VLOOKUP(A1947,SOURCE!C:Q,13,0)="","","   "&amp;VLOOKUP(A1947,SOURCE!C:Q,13,0)
)))</f>
        <v/>
      </c>
    </row>
    <row r="1948" spans="1:4">
      <c r="A1948">
        <v>1932</v>
      </c>
      <c r="B1948" t="e">
        <f>VLOOKUP(A1948,SOURCE!C:Q,12,0)</f>
        <v>#N/A</v>
      </c>
      <c r="D1948" s="14" t="str">
        <f>IF(A1948&lt;0,VLOOKUP(A1948,lookups!A$1:B$25,2,0),
IF(OR(ISBLANK(A1948),ISNA(B1948)),
"",
"#define "&amp;
VLOOKUP(A1948,SOURCE!C:Q,12,0)&amp;IF(SOURCE!$X$2-LEN(VLOOKUP(A1948,SOURCE!C:Q,12,0))&gt;=0,REPT(" ",SOURCE!$X$2-LEN(VLOOKUP(A1948,SOURCE!C:Q,12,0))),"")&amp;
TEXT(A1948,"???0")&amp;IF(VLOOKUP(A1948,SOURCE!C:Q,13,0)="","","   "&amp;VLOOKUP(A1948,SOURCE!C:Q,13,0)
)))</f>
        <v/>
      </c>
    </row>
    <row r="1949" spans="1:4">
      <c r="A1949">
        <v>1933</v>
      </c>
      <c r="B1949" t="e">
        <f>VLOOKUP(A1949,SOURCE!C:Q,12,0)</f>
        <v>#N/A</v>
      </c>
      <c r="D1949" s="14" t="str">
        <f>IF(A1949&lt;0,VLOOKUP(A1949,lookups!A$1:B$25,2,0),
IF(OR(ISBLANK(A1949),ISNA(B1949)),
"",
"#define "&amp;
VLOOKUP(A1949,SOURCE!C:Q,12,0)&amp;IF(SOURCE!$X$2-LEN(VLOOKUP(A1949,SOURCE!C:Q,12,0))&gt;=0,REPT(" ",SOURCE!$X$2-LEN(VLOOKUP(A1949,SOURCE!C:Q,12,0))),"")&amp;
TEXT(A1949,"???0")&amp;IF(VLOOKUP(A1949,SOURCE!C:Q,13,0)="","","   "&amp;VLOOKUP(A1949,SOURCE!C:Q,13,0)
)))</f>
        <v/>
      </c>
    </row>
    <row r="1950" spans="1:4">
      <c r="A1950">
        <v>1934</v>
      </c>
      <c r="B1950" t="e">
        <f>VLOOKUP(A1950,SOURCE!C:Q,12,0)</f>
        <v>#N/A</v>
      </c>
      <c r="D1950" s="14" t="str">
        <f>IF(A1950&lt;0,VLOOKUP(A1950,lookups!A$1:B$25,2,0),
IF(OR(ISBLANK(A1950),ISNA(B1950)),
"",
"#define "&amp;
VLOOKUP(A1950,SOURCE!C:Q,12,0)&amp;IF(SOURCE!$X$2-LEN(VLOOKUP(A1950,SOURCE!C:Q,12,0))&gt;=0,REPT(" ",SOURCE!$X$2-LEN(VLOOKUP(A1950,SOURCE!C:Q,12,0))),"")&amp;
TEXT(A1950,"???0")&amp;IF(VLOOKUP(A1950,SOURCE!C:Q,13,0)="","","   "&amp;VLOOKUP(A1950,SOURCE!C:Q,13,0)
)))</f>
        <v/>
      </c>
    </row>
    <row r="1951" spans="1:4">
      <c r="A1951">
        <v>1935</v>
      </c>
      <c r="B1951" t="e">
        <f>VLOOKUP(A1951,SOURCE!C:Q,12,0)</f>
        <v>#N/A</v>
      </c>
      <c r="D1951" s="14" t="str">
        <f>IF(A1951&lt;0,VLOOKUP(A1951,lookups!A$1:B$25,2,0),
IF(OR(ISBLANK(A1951),ISNA(B1951)),
"",
"#define "&amp;
VLOOKUP(A1951,SOURCE!C:Q,12,0)&amp;IF(SOURCE!$X$2-LEN(VLOOKUP(A1951,SOURCE!C:Q,12,0))&gt;=0,REPT(" ",SOURCE!$X$2-LEN(VLOOKUP(A1951,SOURCE!C:Q,12,0))),"")&amp;
TEXT(A1951,"???0")&amp;IF(VLOOKUP(A1951,SOURCE!C:Q,13,0)="","","   "&amp;VLOOKUP(A1951,SOURCE!C:Q,13,0)
)))</f>
        <v/>
      </c>
    </row>
    <row r="1952" spans="1:4">
      <c r="A1952">
        <v>1936</v>
      </c>
      <c r="B1952" t="e">
        <f>VLOOKUP(A1952,SOURCE!C:Q,12,0)</f>
        <v>#N/A</v>
      </c>
      <c r="D1952" s="14" t="str">
        <f>IF(A1952&lt;0,VLOOKUP(A1952,lookups!A$1:B$25,2,0),
IF(OR(ISBLANK(A1952),ISNA(B1952)),
"",
"#define "&amp;
VLOOKUP(A1952,SOURCE!C:Q,12,0)&amp;IF(SOURCE!$X$2-LEN(VLOOKUP(A1952,SOURCE!C:Q,12,0))&gt;=0,REPT(" ",SOURCE!$X$2-LEN(VLOOKUP(A1952,SOURCE!C:Q,12,0))),"")&amp;
TEXT(A1952,"???0")&amp;IF(VLOOKUP(A1952,SOURCE!C:Q,13,0)="","","   "&amp;VLOOKUP(A1952,SOURCE!C:Q,13,0)
)))</f>
        <v/>
      </c>
    </row>
    <row r="1953" spans="1:4">
      <c r="A1953">
        <v>1937</v>
      </c>
      <c r="B1953" t="e">
        <f>VLOOKUP(A1953,SOURCE!C:Q,12,0)</f>
        <v>#N/A</v>
      </c>
      <c r="D1953" s="14" t="str">
        <f>IF(A1953&lt;0,VLOOKUP(A1953,lookups!A$1:B$25,2,0),
IF(OR(ISBLANK(A1953),ISNA(B1953)),
"",
"#define "&amp;
VLOOKUP(A1953,SOURCE!C:Q,12,0)&amp;IF(SOURCE!$X$2-LEN(VLOOKUP(A1953,SOURCE!C:Q,12,0))&gt;=0,REPT(" ",SOURCE!$X$2-LEN(VLOOKUP(A1953,SOURCE!C:Q,12,0))),"")&amp;
TEXT(A1953,"???0")&amp;IF(VLOOKUP(A1953,SOURCE!C:Q,13,0)="","","   "&amp;VLOOKUP(A1953,SOURCE!C:Q,13,0)
)))</f>
        <v/>
      </c>
    </row>
    <row r="1954" spans="1:4">
      <c r="A1954">
        <v>1938</v>
      </c>
      <c r="B1954" t="e">
        <f>VLOOKUP(A1954,SOURCE!C:Q,12,0)</f>
        <v>#N/A</v>
      </c>
      <c r="D1954" s="14" t="str">
        <f>IF(A1954&lt;0,VLOOKUP(A1954,lookups!A$1:B$25,2,0),
IF(OR(ISBLANK(A1954),ISNA(B1954)),
"",
"#define "&amp;
VLOOKUP(A1954,SOURCE!C:Q,12,0)&amp;IF(SOURCE!$X$2-LEN(VLOOKUP(A1954,SOURCE!C:Q,12,0))&gt;=0,REPT(" ",SOURCE!$X$2-LEN(VLOOKUP(A1954,SOURCE!C:Q,12,0))),"")&amp;
TEXT(A1954,"???0")&amp;IF(VLOOKUP(A1954,SOURCE!C:Q,13,0)="","","   "&amp;VLOOKUP(A1954,SOURCE!C:Q,13,0)
)))</f>
        <v/>
      </c>
    </row>
    <row r="1955" spans="1:4">
      <c r="A1955">
        <v>1939</v>
      </c>
      <c r="B1955" t="e">
        <f>VLOOKUP(A1955,SOURCE!C:Q,12,0)</f>
        <v>#N/A</v>
      </c>
      <c r="D1955" s="14" t="str">
        <f>IF(A1955&lt;0,VLOOKUP(A1955,lookups!A$1:B$25,2,0),
IF(OR(ISBLANK(A1955),ISNA(B1955)),
"",
"#define "&amp;
VLOOKUP(A1955,SOURCE!C:Q,12,0)&amp;IF(SOURCE!$X$2-LEN(VLOOKUP(A1955,SOURCE!C:Q,12,0))&gt;=0,REPT(" ",SOURCE!$X$2-LEN(VLOOKUP(A1955,SOURCE!C:Q,12,0))),"")&amp;
TEXT(A1955,"???0")&amp;IF(VLOOKUP(A1955,SOURCE!C:Q,13,0)="","","   "&amp;VLOOKUP(A1955,SOURCE!C:Q,13,0)
)))</f>
        <v/>
      </c>
    </row>
    <row r="1956" spans="1:4">
      <c r="A1956">
        <v>1940</v>
      </c>
      <c r="B1956" t="e">
        <f>VLOOKUP(A1956,SOURCE!C:Q,12,0)</f>
        <v>#N/A</v>
      </c>
      <c r="D1956" s="14" t="str">
        <f>IF(A1956&lt;0,VLOOKUP(A1956,lookups!A$1:B$25,2,0),
IF(OR(ISBLANK(A1956),ISNA(B1956)),
"",
"#define "&amp;
VLOOKUP(A1956,SOURCE!C:Q,12,0)&amp;IF(SOURCE!$X$2-LEN(VLOOKUP(A1956,SOURCE!C:Q,12,0))&gt;=0,REPT(" ",SOURCE!$X$2-LEN(VLOOKUP(A1956,SOURCE!C:Q,12,0))),"")&amp;
TEXT(A1956,"???0")&amp;IF(VLOOKUP(A1956,SOURCE!C:Q,13,0)="","","   "&amp;VLOOKUP(A1956,SOURCE!C:Q,13,0)
)))</f>
        <v/>
      </c>
    </row>
    <row r="1957" spans="1:4">
      <c r="A1957">
        <v>1941</v>
      </c>
      <c r="B1957" t="e">
        <f>VLOOKUP(A1957,SOURCE!C:Q,12,0)</f>
        <v>#N/A</v>
      </c>
      <c r="D1957" s="14" t="str">
        <f>IF(A1957&lt;0,VLOOKUP(A1957,lookups!A$1:B$25,2,0),
IF(OR(ISBLANK(A1957),ISNA(B1957)),
"",
"#define "&amp;
VLOOKUP(A1957,SOURCE!C:Q,12,0)&amp;IF(SOURCE!$X$2-LEN(VLOOKUP(A1957,SOURCE!C:Q,12,0))&gt;=0,REPT(" ",SOURCE!$X$2-LEN(VLOOKUP(A1957,SOURCE!C:Q,12,0))),"")&amp;
TEXT(A1957,"???0")&amp;IF(VLOOKUP(A1957,SOURCE!C:Q,13,0)="","","   "&amp;VLOOKUP(A1957,SOURCE!C:Q,13,0)
)))</f>
        <v/>
      </c>
    </row>
    <row r="1958" spans="1:4">
      <c r="A1958">
        <v>1942</v>
      </c>
      <c r="B1958" t="e">
        <f>VLOOKUP(A1958,SOURCE!C:Q,12,0)</f>
        <v>#N/A</v>
      </c>
      <c r="D1958" s="14" t="str">
        <f>IF(A1958&lt;0,VLOOKUP(A1958,lookups!A$1:B$25,2,0),
IF(OR(ISBLANK(A1958),ISNA(B1958)),
"",
"#define "&amp;
VLOOKUP(A1958,SOURCE!C:Q,12,0)&amp;IF(SOURCE!$X$2-LEN(VLOOKUP(A1958,SOURCE!C:Q,12,0))&gt;=0,REPT(" ",SOURCE!$X$2-LEN(VLOOKUP(A1958,SOURCE!C:Q,12,0))),"")&amp;
TEXT(A1958,"???0")&amp;IF(VLOOKUP(A1958,SOURCE!C:Q,13,0)="","","   "&amp;VLOOKUP(A1958,SOURCE!C:Q,13,0)
)))</f>
        <v/>
      </c>
    </row>
    <row r="1959" spans="1:4">
      <c r="A1959">
        <v>1943</v>
      </c>
      <c r="B1959" t="e">
        <f>VLOOKUP(A1959,SOURCE!C:Q,12,0)</f>
        <v>#N/A</v>
      </c>
      <c r="D1959" s="14" t="str">
        <f>IF(A1959&lt;0,VLOOKUP(A1959,lookups!A$1:B$25,2,0),
IF(OR(ISBLANK(A1959),ISNA(B1959)),
"",
"#define "&amp;
VLOOKUP(A1959,SOURCE!C:Q,12,0)&amp;IF(SOURCE!$X$2-LEN(VLOOKUP(A1959,SOURCE!C:Q,12,0))&gt;=0,REPT(" ",SOURCE!$X$2-LEN(VLOOKUP(A1959,SOURCE!C:Q,12,0))),"")&amp;
TEXT(A1959,"???0")&amp;IF(VLOOKUP(A1959,SOURCE!C:Q,13,0)="","","   "&amp;VLOOKUP(A1959,SOURCE!C:Q,13,0)
)))</f>
        <v/>
      </c>
    </row>
    <row r="1960" spans="1:4">
      <c r="A1960">
        <v>1944</v>
      </c>
      <c r="B1960" t="e">
        <f>VLOOKUP(A1960,SOURCE!C:Q,12,0)</f>
        <v>#N/A</v>
      </c>
      <c r="D1960" s="14" t="str">
        <f>IF(A1960&lt;0,VLOOKUP(A1960,lookups!A$1:B$25,2,0),
IF(OR(ISBLANK(A1960),ISNA(B1960)),
"",
"#define "&amp;
VLOOKUP(A1960,SOURCE!C:Q,12,0)&amp;IF(SOURCE!$X$2-LEN(VLOOKUP(A1960,SOURCE!C:Q,12,0))&gt;=0,REPT(" ",SOURCE!$X$2-LEN(VLOOKUP(A1960,SOURCE!C:Q,12,0))),"")&amp;
TEXT(A1960,"???0")&amp;IF(VLOOKUP(A1960,SOURCE!C:Q,13,0)="","","   "&amp;VLOOKUP(A1960,SOURCE!C:Q,13,0)
)))</f>
        <v/>
      </c>
    </row>
    <row r="1961" spans="1:4">
      <c r="A1961">
        <v>1945</v>
      </c>
      <c r="B1961" t="e">
        <f>VLOOKUP(A1961,SOURCE!C:Q,12,0)</f>
        <v>#N/A</v>
      </c>
      <c r="D1961" s="14" t="str">
        <f>IF(A1961&lt;0,VLOOKUP(A1961,lookups!A$1:B$25,2,0),
IF(OR(ISBLANK(A1961),ISNA(B1961)),
"",
"#define "&amp;
VLOOKUP(A1961,SOURCE!C:Q,12,0)&amp;IF(SOURCE!$X$2-LEN(VLOOKUP(A1961,SOURCE!C:Q,12,0))&gt;=0,REPT(" ",SOURCE!$X$2-LEN(VLOOKUP(A1961,SOURCE!C:Q,12,0))),"")&amp;
TEXT(A1961,"???0")&amp;IF(VLOOKUP(A1961,SOURCE!C:Q,13,0)="","","   "&amp;VLOOKUP(A1961,SOURCE!C:Q,13,0)
)))</f>
        <v/>
      </c>
    </row>
    <row r="1962" spans="1:4">
      <c r="A1962">
        <v>1946</v>
      </c>
      <c r="B1962" t="e">
        <f>VLOOKUP(A1962,SOURCE!C:Q,12,0)</f>
        <v>#N/A</v>
      </c>
      <c r="D1962" s="14" t="str">
        <f>IF(A1962&lt;0,VLOOKUP(A1962,lookups!A$1:B$25,2,0),
IF(OR(ISBLANK(A1962),ISNA(B1962)),
"",
"#define "&amp;
VLOOKUP(A1962,SOURCE!C:Q,12,0)&amp;IF(SOURCE!$X$2-LEN(VLOOKUP(A1962,SOURCE!C:Q,12,0))&gt;=0,REPT(" ",SOURCE!$X$2-LEN(VLOOKUP(A1962,SOURCE!C:Q,12,0))),"")&amp;
TEXT(A1962,"???0")&amp;IF(VLOOKUP(A1962,SOURCE!C:Q,13,0)="","","   "&amp;VLOOKUP(A1962,SOURCE!C:Q,13,0)
)))</f>
        <v/>
      </c>
    </row>
    <row r="1963" spans="1:4">
      <c r="A1963">
        <v>1947</v>
      </c>
      <c r="B1963" t="e">
        <f>VLOOKUP(A1963,SOURCE!C:Q,12,0)</f>
        <v>#N/A</v>
      </c>
      <c r="D1963" s="14" t="str">
        <f>IF(A1963&lt;0,VLOOKUP(A1963,lookups!A$1:B$25,2,0),
IF(OR(ISBLANK(A1963),ISNA(B1963)),
"",
"#define "&amp;
VLOOKUP(A1963,SOURCE!C:Q,12,0)&amp;IF(SOURCE!$X$2-LEN(VLOOKUP(A1963,SOURCE!C:Q,12,0))&gt;=0,REPT(" ",SOURCE!$X$2-LEN(VLOOKUP(A1963,SOURCE!C:Q,12,0))),"")&amp;
TEXT(A1963,"???0")&amp;IF(VLOOKUP(A1963,SOURCE!C:Q,13,0)="","","   "&amp;VLOOKUP(A1963,SOURCE!C:Q,13,0)
)))</f>
        <v/>
      </c>
    </row>
    <row r="1964" spans="1:4">
      <c r="A1964">
        <v>1948</v>
      </c>
      <c r="B1964" t="e">
        <f>VLOOKUP(A1964,SOURCE!C:Q,12,0)</f>
        <v>#N/A</v>
      </c>
      <c r="D1964" s="14" t="str">
        <f>IF(A1964&lt;0,VLOOKUP(A1964,lookups!A$1:B$25,2,0),
IF(OR(ISBLANK(A1964),ISNA(B1964)),
"",
"#define "&amp;
VLOOKUP(A1964,SOURCE!C:Q,12,0)&amp;IF(SOURCE!$X$2-LEN(VLOOKUP(A1964,SOURCE!C:Q,12,0))&gt;=0,REPT(" ",SOURCE!$X$2-LEN(VLOOKUP(A1964,SOURCE!C:Q,12,0))),"")&amp;
TEXT(A1964,"???0")&amp;IF(VLOOKUP(A1964,SOURCE!C:Q,13,0)="","","   "&amp;VLOOKUP(A1964,SOURCE!C:Q,13,0)
)))</f>
        <v/>
      </c>
    </row>
    <row r="1965" spans="1:4">
      <c r="A1965">
        <v>1949</v>
      </c>
      <c r="B1965" t="e">
        <f>VLOOKUP(A1965,SOURCE!C:Q,12,0)</f>
        <v>#N/A</v>
      </c>
      <c r="D1965" s="14" t="str">
        <f>IF(A1965&lt;0,VLOOKUP(A1965,lookups!A$1:B$25,2,0),
IF(OR(ISBLANK(A1965),ISNA(B1965)),
"",
"#define "&amp;
VLOOKUP(A1965,SOURCE!C:Q,12,0)&amp;IF(SOURCE!$X$2-LEN(VLOOKUP(A1965,SOURCE!C:Q,12,0))&gt;=0,REPT(" ",SOURCE!$X$2-LEN(VLOOKUP(A1965,SOURCE!C:Q,12,0))),"")&amp;
TEXT(A1965,"???0")&amp;IF(VLOOKUP(A1965,SOURCE!C:Q,13,0)="","","   "&amp;VLOOKUP(A1965,SOURCE!C:Q,13,0)
)))</f>
        <v/>
      </c>
    </row>
    <row r="1966" spans="1:4">
      <c r="A1966">
        <v>1950</v>
      </c>
      <c r="B1966" t="e">
        <f>VLOOKUP(A1966,SOURCE!C:Q,12,0)</f>
        <v>#N/A</v>
      </c>
      <c r="D1966" s="14" t="str">
        <f>IF(A1966&lt;0,VLOOKUP(A1966,lookups!A$1:B$25,2,0),
IF(OR(ISBLANK(A1966),ISNA(B1966)),
"",
"#define "&amp;
VLOOKUP(A1966,SOURCE!C:Q,12,0)&amp;IF(SOURCE!$X$2-LEN(VLOOKUP(A1966,SOURCE!C:Q,12,0))&gt;=0,REPT(" ",SOURCE!$X$2-LEN(VLOOKUP(A1966,SOURCE!C:Q,12,0))),"")&amp;
TEXT(A1966,"???0")&amp;IF(VLOOKUP(A1966,SOURCE!C:Q,13,0)="","","   "&amp;VLOOKUP(A1966,SOURCE!C:Q,13,0)
)))</f>
        <v/>
      </c>
    </row>
    <row r="1967" spans="1:4">
      <c r="A1967">
        <v>1951</v>
      </c>
      <c r="B1967" t="e">
        <f>VLOOKUP(A1967,SOURCE!C:Q,12,0)</f>
        <v>#N/A</v>
      </c>
      <c r="D1967" s="14" t="str">
        <f>IF(A1967&lt;0,VLOOKUP(A1967,lookups!A$1:B$25,2,0),
IF(OR(ISBLANK(A1967),ISNA(B1967)),
"",
"#define "&amp;
VLOOKUP(A1967,SOURCE!C:Q,12,0)&amp;IF(SOURCE!$X$2-LEN(VLOOKUP(A1967,SOURCE!C:Q,12,0))&gt;=0,REPT(" ",SOURCE!$X$2-LEN(VLOOKUP(A1967,SOURCE!C:Q,12,0))),"")&amp;
TEXT(A1967,"???0")&amp;IF(VLOOKUP(A1967,SOURCE!C:Q,13,0)="","","   "&amp;VLOOKUP(A1967,SOURCE!C:Q,13,0)
)))</f>
        <v/>
      </c>
    </row>
    <row r="1968" spans="1:4">
      <c r="A1968">
        <v>1952</v>
      </c>
      <c r="B1968" t="e">
        <f>VLOOKUP(A1968,SOURCE!C:Q,12,0)</f>
        <v>#N/A</v>
      </c>
      <c r="D1968" s="14" t="str">
        <f>IF(A1968&lt;0,VLOOKUP(A1968,lookups!A$1:B$25,2,0),
IF(OR(ISBLANK(A1968),ISNA(B1968)),
"",
"#define "&amp;
VLOOKUP(A1968,SOURCE!C:Q,12,0)&amp;IF(SOURCE!$X$2-LEN(VLOOKUP(A1968,SOURCE!C:Q,12,0))&gt;=0,REPT(" ",SOURCE!$X$2-LEN(VLOOKUP(A1968,SOURCE!C:Q,12,0))),"")&amp;
TEXT(A1968,"???0")&amp;IF(VLOOKUP(A1968,SOURCE!C:Q,13,0)="","","   "&amp;VLOOKUP(A1968,SOURCE!C:Q,13,0)
)))</f>
        <v/>
      </c>
    </row>
    <row r="1969" spans="1:4">
      <c r="A1969">
        <v>1953</v>
      </c>
      <c r="B1969" t="e">
        <f>VLOOKUP(A1969,SOURCE!C:Q,12,0)</f>
        <v>#N/A</v>
      </c>
      <c r="D1969" s="14" t="str">
        <f>IF(A1969&lt;0,VLOOKUP(A1969,lookups!A$1:B$25,2,0),
IF(OR(ISBLANK(A1969),ISNA(B1969)),
"",
"#define "&amp;
VLOOKUP(A1969,SOURCE!C:Q,12,0)&amp;IF(SOURCE!$X$2-LEN(VLOOKUP(A1969,SOURCE!C:Q,12,0))&gt;=0,REPT(" ",SOURCE!$X$2-LEN(VLOOKUP(A1969,SOURCE!C:Q,12,0))),"")&amp;
TEXT(A1969,"???0")&amp;IF(VLOOKUP(A1969,SOURCE!C:Q,13,0)="","","   "&amp;VLOOKUP(A1969,SOURCE!C:Q,13,0)
)))</f>
        <v/>
      </c>
    </row>
    <row r="1970" spans="1:4">
      <c r="A1970">
        <v>1954</v>
      </c>
      <c r="B1970" t="e">
        <f>VLOOKUP(A1970,SOURCE!C:Q,12,0)</f>
        <v>#N/A</v>
      </c>
      <c r="D1970" s="14" t="str">
        <f>IF(A1970&lt;0,VLOOKUP(A1970,lookups!A$1:B$25,2,0),
IF(OR(ISBLANK(A1970),ISNA(B1970)),
"",
"#define "&amp;
VLOOKUP(A1970,SOURCE!C:Q,12,0)&amp;IF(SOURCE!$X$2-LEN(VLOOKUP(A1970,SOURCE!C:Q,12,0))&gt;=0,REPT(" ",SOURCE!$X$2-LEN(VLOOKUP(A1970,SOURCE!C:Q,12,0))),"")&amp;
TEXT(A1970,"???0")&amp;IF(VLOOKUP(A1970,SOURCE!C:Q,13,0)="","","   "&amp;VLOOKUP(A1970,SOURCE!C:Q,13,0)
)))</f>
        <v/>
      </c>
    </row>
    <row r="1971" spans="1:4">
      <c r="A1971">
        <v>1955</v>
      </c>
      <c r="B1971" t="e">
        <f>VLOOKUP(A1971,SOURCE!C:Q,12,0)</f>
        <v>#N/A</v>
      </c>
      <c r="D1971" s="14" t="str">
        <f>IF(A1971&lt;0,VLOOKUP(A1971,lookups!A$1:B$25,2,0),
IF(OR(ISBLANK(A1971),ISNA(B1971)),
"",
"#define "&amp;
VLOOKUP(A1971,SOURCE!C:Q,12,0)&amp;IF(SOURCE!$X$2-LEN(VLOOKUP(A1971,SOURCE!C:Q,12,0))&gt;=0,REPT(" ",SOURCE!$X$2-LEN(VLOOKUP(A1971,SOURCE!C:Q,12,0))),"")&amp;
TEXT(A1971,"???0")&amp;IF(VLOOKUP(A1971,SOURCE!C:Q,13,0)="","","   "&amp;VLOOKUP(A1971,SOURCE!C:Q,13,0)
)))</f>
        <v/>
      </c>
    </row>
    <row r="1972" spans="1:4">
      <c r="A1972">
        <v>1956</v>
      </c>
      <c r="B1972" t="e">
        <f>VLOOKUP(A1972,SOURCE!C:Q,12,0)</f>
        <v>#N/A</v>
      </c>
      <c r="D1972" s="14" t="str">
        <f>IF(A1972&lt;0,VLOOKUP(A1972,lookups!A$1:B$25,2,0),
IF(OR(ISBLANK(A1972),ISNA(B1972)),
"",
"#define "&amp;
VLOOKUP(A1972,SOURCE!C:Q,12,0)&amp;IF(SOURCE!$X$2-LEN(VLOOKUP(A1972,SOURCE!C:Q,12,0))&gt;=0,REPT(" ",SOURCE!$X$2-LEN(VLOOKUP(A1972,SOURCE!C:Q,12,0))),"")&amp;
TEXT(A1972,"???0")&amp;IF(VLOOKUP(A1972,SOURCE!C:Q,13,0)="","","   "&amp;VLOOKUP(A1972,SOURCE!C:Q,13,0)
)))</f>
        <v/>
      </c>
    </row>
    <row r="1973" spans="1:4">
      <c r="A1973">
        <v>1957</v>
      </c>
      <c r="B1973" t="e">
        <f>VLOOKUP(A1973,SOURCE!C:Q,12,0)</f>
        <v>#N/A</v>
      </c>
      <c r="D1973" s="14" t="str">
        <f>IF(A1973&lt;0,VLOOKUP(A1973,lookups!A$1:B$25,2,0),
IF(OR(ISBLANK(A1973),ISNA(B1973)),
"",
"#define "&amp;
VLOOKUP(A1973,SOURCE!C:Q,12,0)&amp;IF(SOURCE!$X$2-LEN(VLOOKUP(A1973,SOURCE!C:Q,12,0))&gt;=0,REPT(" ",SOURCE!$X$2-LEN(VLOOKUP(A1973,SOURCE!C:Q,12,0))),"")&amp;
TEXT(A1973,"???0")&amp;IF(VLOOKUP(A1973,SOURCE!C:Q,13,0)="","","   "&amp;VLOOKUP(A1973,SOURCE!C:Q,13,0)
)))</f>
        <v/>
      </c>
    </row>
    <row r="1974" spans="1:4">
      <c r="A1974">
        <v>1958</v>
      </c>
      <c r="B1974" t="e">
        <f>VLOOKUP(A1974,SOURCE!C:Q,12,0)</f>
        <v>#N/A</v>
      </c>
      <c r="D1974" s="14" t="str">
        <f>IF(A1974&lt;0,VLOOKUP(A1974,lookups!A$1:B$25,2,0),
IF(OR(ISBLANK(A1974),ISNA(B1974)),
"",
"#define "&amp;
VLOOKUP(A1974,SOURCE!C:Q,12,0)&amp;IF(SOURCE!$X$2-LEN(VLOOKUP(A1974,SOURCE!C:Q,12,0))&gt;=0,REPT(" ",SOURCE!$X$2-LEN(VLOOKUP(A1974,SOURCE!C:Q,12,0))),"")&amp;
TEXT(A1974,"???0")&amp;IF(VLOOKUP(A1974,SOURCE!C:Q,13,0)="","","   "&amp;VLOOKUP(A1974,SOURCE!C:Q,13,0)
)))</f>
        <v/>
      </c>
    </row>
    <row r="1975" spans="1:4">
      <c r="A1975">
        <v>1959</v>
      </c>
      <c r="B1975" t="e">
        <f>VLOOKUP(A1975,SOURCE!C:Q,12,0)</f>
        <v>#N/A</v>
      </c>
      <c r="D1975" s="14" t="str">
        <f>IF(A1975&lt;0,VLOOKUP(A1975,lookups!A$1:B$25,2,0),
IF(OR(ISBLANK(A1975),ISNA(B1975)),
"",
"#define "&amp;
VLOOKUP(A1975,SOURCE!C:Q,12,0)&amp;IF(SOURCE!$X$2-LEN(VLOOKUP(A1975,SOURCE!C:Q,12,0))&gt;=0,REPT(" ",SOURCE!$X$2-LEN(VLOOKUP(A1975,SOURCE!C:Q,12,0))),"")&amp;
TEXT(A1975,"???0")&amp;IF(VLOOKUP(A1975,SOURCE!C:Q,13,0)="","","   "&amp;VLOOKUP(A1975,SOURCE!C:Q,13,0)
)))</f>
        <v/>
      </c>
    </row>
    <row r="1976" spans="1:4">
      <c r="A1976">
        <v>1960</v>
      </c>
      <c r="B1976" t="e">
        <f>VLOOKUP(A1976,SOURCE!C:Q,12,0)</f>
        <v>#N/A</v>
      </c>
      <c r="D1976" s="14" t="str">
        <f>IF(A1976&lt;0,VLOOKUP(A1976,lookups!A$1:B$25,2,0),
IF(OR(ISBLANK(A1976),ISNA(B1976)),
"",
"#define "&amp;
VLOOKUP(A1976,SOURCE!C:Q,12,0)&amp;IF(SOURCE!$X$2-LEN(VLOOKUP(A1976,SOURCE!C:Q,12,0))&gt;=0,REPT(" ",SOURCE!$X$2-LEN(VLOOKUP(A1976,SOURCE!C:Q,12,0))),"")&amp;
TEXT(A1976,"???0")&amp;IF(VLOOKUP(A1976,SOURCE!C:Q,13,0)="","","   "&amp;VLOOKUP(A1976,SOURCE!C:Q,13,0)
)))</f>
        <v/>
      </c>
    </row>
    <row r="1977" spans="1:4">
      <c r="A1977">
        <v>1961</v>
      </c>
      <c r="B1977" t="e">
        <f>VLOOKUP(A1977,SOURCE!C:Q,12,0)</f>
        <v>#N/A</v>
      </c>
      <c r="D1977" s="14" t="str">
        <f>IF(A1977&lt;0,VLOOKUP(A1977,lookups!A$1:B$25,2,0),
IF(OR(ISBLANK(A1977),ISNA(B1977)),
"",
"#define "&amp;
VLOOKUP(A1977,SOURCE!C:Q,12,0)&amp;IF(SOURCE!$X$2-LEN(VLOOKUP(A1977,SOURCE!C:Q,12,0))&gt;=0,REPT(" ",SOURCE!$X$2-LEN(VLOOKUP(A1977,SOURCE!C:Q,12,0))),"")&amp;
TEXT(A1977,"???0")&amp;IF(VLOOKUP(A1977,SOURCE!C:Q,13,0)="","","   "&amp;VLOOKUP(A1977,SOURCE!C:Q,13,0)
)))</f>
        <v/>
      </c>
    </row>
    <row r="1978" spans="1:4">
      <c r="A1978">
        <v>1962</v>
      </c>
      <c r="B1978" t="e">
        <f>VLOOKUP(A1978,SOURCE!C:Q,12,0)</f>
        <v>#N/A</v>
      </c>
      <c r="D1978" s="14" t="str">
        <f>IF(A1978&lt;0,VLOOKUP(A1978,lookups!A$1:B$25,2,0),
IF(OR(ISBLANK(A1978),ISNA(B1978)),
"",
"#define "&amp;
VLOOKUP(A1978,SOURCE!C:Q,12,0)&amp;IF(SOURCE!$X$2-LEN(VLOOKUP(A1978,SOURCE!C:Q,12,0))&gt;=0,REPT(" ",SOURCE!$X$2-LEN(VLOOKUP(A1978,SOURCE!C:Q,12,0))),"")&amp;
TEXT(A1978,"???0")&amp;IF(VLOOKUP(A1978,SOURCE!C:Q,13,0)="","","   "&amp;VLOOKUP(A1978,SOURCE!C:Q,13,0)
)))</f>
        <v/>
      </c>
    </row>
    <row r="1979" spans="1:4">
      <c r="A1979">
        <v>1963</v>
      </c>
      <c r="B1979" t="e">
        <f>VLOOKUP(A1979,SOURCE!C:Q,12,0)</f>
        <v>#N/A</v>
      </c>
      <c r="D1979" s="14" t="str">
        <f>IF(A1979&lt;0,VLOOKUP(A1979,lookups!A$1:B$25,2,0),
IF(OR(ISBLANK(A1979),ISNA(B1979)),
"",
"#define "&amp;
VLOOKUP(A1979,SOURCE!C:Q,12,0)&amp;IF(SOURCE!$X$2-LEN(VLOOKUP(A1979,SOURCE!C:Q,12,0))&gt;=0,REPT(" ",SOURCE!$X$2-LEN(VLOOKUP(A1979,SOURCE!C:Q,12,0))),"")&amp;
TEXT(A1979,"???0")&amp;IF(VLOOKUP(A1979,SOURCE!C:Q,13,0)="","","   "&amp;VLOOKUP(A1979,SOURCE!C:Q,13,0)
)))</f>
        <v/>
      </c>
    </row>
    <row r="1980" spans="1:4">
      <c r="A1980">
        <v>1964</v>
      </c>
      <c r="B1980" t="e">
        <f>VLOOKUP(A1980,SOURCE!C:Q,12,0)</f>
        <v>#N/A</v>
      </c>
      <c r="D1980" s="14" t="str">
        <f>IF(A1980&lt;0,VLOOKUP(A1980,lookups!A$1:B$25,2,0),
IF(OR(ISBLANK(A1980),ISNA(B1980)),
"",
"#define "&amp;
VLOOKUP(A1980,SOURCE!C:Q,12,0)&amp;IF(SOURCE!$X$2-LEN(VLOOKUP(A1980,SOURCE!C:Q,12,0))&gt;=0,REPT(" ",SOURCE!$X$2-LEN(VLOOKUP(A1980,SOURCE!C:Q,12,0))),"")&amp;
TEXT(A1980,"???0")&amp;IF(VLOOKUP(A1980,SOURCE!C:Q,13,0)="","","   "&amp;VLOOKUP(A1980,SOURCE!C:Q,13,0)
)))</f>
        <v/>
      </c>
    </row>
    <row r="1981" spans="1:4">
      <c r="A1981">
        <v>1965</v>
      </c>
      <c r="B1981" t="e">
        <f>VLOOKUP(A1981,SOURCE!C:Q,12,0)</f>
        <v>#N/A</v>
      </c>
      <c r="D1981" s="14" t="str">
        <f>IF(A1981&lt;0,VLOOKUP(A1981,lookups!A$1:B$25,2,0),
IF(OR(ISBLANK(A1981),ISNA(B1981)),
"",
"#define "&amp;
VLOOKUP(A1981,SOURCE!C:Q,12,0)&amp;IF(SOURCE!$X$2-LEN(VLOOKUP(A1981,SOURCE!C:Q,12,0))&gt;=0,REPT(" ",SOURCE!$X$2-LEN(VLOOKUP(A1981,SOURCE!C:Q,12,0))),"")&amp;
TEXT(A1981,"???0")&amp;IF(VLOOKUP(A1981,SOURCE!C:Q,13,0)="","","   "&amp;VLOOKUP(A1981,SOURCE!C:Q,13,0)
)))</f>
        <v/>
      </c>
    </row>
    <row r="1982" spans="1:4">
      <c r="A1982">
        <v>1966</v>
      </c>
      <c r="B1982" t="e">
        <f>VLOOKUP(A1982,SOURCE!C:Q,12,0)</f>
        <v>#N/A</v>
      </c>
      <c r="D1982" s="14" t="str">
        <f>IF(A1982&lt;0,VLOOKUP(A1982,lookups!A$1:B$25,2,0),
IF(OR(ISBLANK(A1982),ISNA(B1982)),
"",
"#define "&amp;
VLOOKUP(A1982,SOURCE!C:Q,12,0)&amp;IF(SOURCE!$X$2-LEN(VLOOKUP(A1982,SOURCE!C:Q,12,0))&gt;=0,REPT(" ",SOURCE!$X$2-LEN(VLOOKUP(A1982,SOURCE!C:Q,12,0))),"")&amp;
TEXT(A1982,"???0")&amp;IF(VLOOKUP(A1982,SOURCE!C:Q,13,0)="","","   "&amp;VLOOKUP(A1982,SOURCE!C:Q,13,0)
)))</f>
        <v/>
      </c>
    </row>
    <row r="1983" spans="1:4">
      <c r="A1983">
        <v>1967</v>
      </c>
      <c r="B1983" t="e">
        <f>VLOOKUP(A1983,SOURCE!C:Q,12,0)</f>
        <v>#N/A</v>
      </c>
      <c r="D1983" s="14" t="str">
        <f>IF(A1983&lt;0,VLOOKUP(A1983,lookups!A$1:B$25,2,0),
IF(OR(ISBLANK(A1983),ISNA(B1983)),
"",
"#define "&amp;
VLOOKUP(A1983,SOURCE!C:Q,12,0)&amp;IF(SOURCE!$X$2-LEN(VLOOKUP(A1983,SOURCE!C:Q,12,0))&gt;=0,REPT(" ",SOURCE!$X$2-LEN(VLOOKUP(A1983,SOURCE!C:Q,12,0))),"")&amp;
TEXT(A1983,"???0")&amp;IF(VLOOKUP(A1983,SOURCE!C:Q,13,0)="","","   "&amp;VLOOKUP(A1983,SOURCE!C:Q,13,0)
)))</f>
        <v/>
      </c>
    </row>
    <row r="1984" spans="1:4">
      <c r="A1984">
        <v>1968</v>
      </c>
      <c r="B1984" t="e">
        <f>VLOOKUP(A1984,SOURCE!C:Q,12,0)</f>
        <v>#N/A</v>
      </c>
      <c r="D1984" s="14" t="str">
        <f>IF(A1984&lt;0,VLOOKUP(A1984,lookups!A$1:B$25,2,0),
IF(OR(ISBLANK(A1984),ISNA(B1984)),
"",
"#define "&amp;
VLOOKUP(A1984,SOURCE!C:Q,12,0)&amp;IF(SOURCE!$X$2-LEN(VLOOKUP(A1984,SOURCE!C:Q,12,0))&gt;=0,REPT(" ",SOURCE!$X$2-LEN(VLOOKUP(A1984,SOURCE!C:Q,12,0))),"")&amp;
TEXT(A1984,"???0")&amp;IF(VLOOKUP(A1984,SOURCE!C:Q,13,0)="","","   "&amp;VLOOKUP(A1984,SOURCE!C:Q,13,0)
)))</f>
        <v/>
      </c>
    </row>
    <row r="1985" spans="1:4">
      <c r="A1985">
        <v>1969</v>
      </c>
      <c r="B1985" t="e">
        <f>VLOOKUP(A1985,SOURCE!C:Q,12,0)</f>
        <v>#N/A</v>
      </c>
      <c r="D1985" s="14" t="str">
        <f>IF(A1985&lt;0,VLOOKUP(A1985,lookups!A$1:B$25,2,0),
IF(OR(ISBLANK(A1985),ISNA(B1985)),
"",
"#define "&amp;
VLOOKUP(A1985,SOURCE!C:Q,12,0)&amp;IF(SOURCE!$X$2-LEN(VLOOKUP(A1985,SOURCE!C:Q,12,0))&gt;=0,REPT(" ",SOURCE!$X$2-LEN(VLOOKUP(A1985,SOURCE!C:Q,12,0))),"")&amp;
TEXT(A1985,"???0")&amp;IF(VLOOKUP(A1985,SOURCE!C:Q,13,0)="","","   "&amp;VLOOKUP(A1985,SOURCE!C:Q,13,0)
)))</f>
        <v/>
      </c>
    </row>
    <row r="1986" spans="1:4">
      <c r="A1986">
        <v>1970</v>
      </c>
      <c r="B1986" t="e">
        <f>VLOOKUP(A1986,SOURCE!C:Q,12,0)</f>
        <v>#N/A</v>
      </c>
      <c r="D1986" s="14" t="str">
        <f>IF(A1986&lt;0,VLOOKUP(A1986,lookups!A$1:B$25,2,0),
IF(OR(ISBLANK(A1986),ISNA(B1986)),
"",
"#define "&amp;
VLOOKUP(A1986,SOURCE!C:Q,12,0)&amp;IF(SOURCE!$X$2-LEN(VLOOKUP(A1986,SOURCE!C:Q,12,0))&gt;=0,REPT(" ",SOURCE!$X$2-LEN(VLOOKUP(A1986,SOURCE!C:Q,12,0))),"")&amp;
TEXT(A1986,"???0")&amp;IF(VLOOKUP(A1986,SOURCE!C:Q,13,0)="","","   "&amp;VLOOKUP(A1986,SOURCE!C:Q,13,0)
)))</f>
        <v/>
      </c>
    </row>
    <row r="1987" spans="1:4">
      <c r="A1987">
        <v>1971</v>
      </c>
      <c r="B1987" t="e">
        <f>VLOOKUP(A1987,SOURCE!C:Q,12,0)</f>
        <v>#N/A</v>
      </c>
      <c r="D1987" s="14" t="str">
        <f>IF(A1987&lt;0,VLOOKUP(A1987,lookups!A$1:B$25,2,0),
IF(OR(ISBLANK(A1987),ISNA(B1987)),
"",
"#define "&amp;
VLOOKUP(A1987,SOURCE!C:Q,12,0)&amp;IF(SOURCE!$X$2-LEN(VLOOKUP(A1987,SOURCE!C:Q,12,0))&gt;=0,REPT(" ",SOURCE!$X$2-LEN(VLOOKUP(A1987,SOURCE!C:Q,12,0))),"")&amp;
TEXT(A1987,"???0")&amp;IF(VLOOKUP(A1987,SOURCE!C:Q,13,0)="","","   "&amp;VLOOKUP(A1987,SOURCE!C:Q,13,0)
)))</f>
        <v/>
      </c>
    </row>
    <row r="1988" spans="1:4">
      <c r="A1988">
        <v>1972</v>
      </c>
      <c r="B1988" t="e">
        <f>VLOOKUP(A1988,SOURCE!C:Q,12,0)</f>
        <v>#N/A</v>
      </c>
      <c r="D1988" s="14" t="str">
        <f>IF(A1988&lt;0,VLOOKUP(A1988,lookups!A$1:B$25,2,0),
IF(OR(ISBLANK(A1988),ISNA(B1988)),
"",
"#define "&amp;
VLOOKUP(A1988,SOURCE!C:Q,12,0)&amp;IF(SOURCE!$X$2-LEN(VLOOKUP(A1988,SOURCE!C:Q,12,0))&gt;=0,REPT(" ",SOURCE!$X$2-LEN(VLOOKUP(A1988,SOURCE!C:Q,12,0))),"")&amp;
TEXT(A1988,"???0")&amp;IF(VLOOKUP(A1988,SOURCE!C:Q,13,0)="","","   "&amp;VLOOKUP(A1988,SOURCE!C:Q,13,0)
)))</f>
        <v/>
      </c>
    </row>
    <row r="1989" spans="1:4">
      <c r="A1989">
        <v>1973</v>
      </c>
      <c r="B1989" t="e">
        <f>VLOOKUP(A1989,SOURCE!C:Q,12,0)</f>
        <v>#N/A</v>
      </c>
      <c r="D1989" s="14" t="str">
        <f>IF(A1989&lt;0,VLOOKUP(A1989,lookups!A$1:B$25,2,0),
IF(OR(ISBLANK(A1989),ISNA(B1989)),
"",
"#define "&amp;
VLOOKUP(A1989,SOURCE!C:Q,12,0)&amp;IF(SOURCE!$X$2-LEN(VLOOKUP(A1989,SOURCE!C:Q,12,0))&gt;=0,REPT(" ",SOURCE!$X$2-LEN(VLOOKUP(A1989,SOURCE!C:Q,12,0))),"")&amp;
TEXT(A1989,"???0")&amp;IF(VLOOKUP(A1989,SOURCE!C:Q,13,0)="","","   "&amp;VLOOKUP(A1989,SOURCE!C:Q,13,0)
)))</f>
        <v/>
      </c>
    </row>
    <row r="1990" spans="1:4">
      <c r="A1990">
        <v>1974</v>
      </c>
      <c r="B1990" t="e">
        <f>VLOOKUP(A1990,SOURCE!C:Q,12,0)</f>
        <v>#N/A</v>
      </c>
      <c r="D1990" s="14" t="str">
        <f>IF(A1990&lt;0,VLOOKUP(A1990,lookups!A$1:B$25,2,0),
IF(OR(ISBLANK(A1990),ISNA(B1990)),
"",
"#define "&amp;
VLOOKUP(A1990,SOURCE!C:Q,12,0)&amp;IF(SOURCE!$X$2-LEN(VLOOKUP(A1990,SOURCE!C:Q,12,0))&gt;=0,REPT(" ",SOURCE!$X$2-LEN(VLOOKUP(A1990,SOURCE!C:Q,12,0))),"")&amp;
TEXT(A1990,"???0")&amp;IF(VLOOKUP(A1990,SOURCE!C:Q,13,0)="","","   "&amp;VLOOKUP(A1990,SOURCE!C:Q,13,0)
)))</f>
        <v/>
      </c>
    </row>
    <row r="1991" spans="1:4">
      <c r="A1991">
        <v>1975</v>
      </c>
      <c r="B1991" t="e">
        <f>VLOOKUP(A1991,SOURCE!C:Q,12,0)</f>
        <v>#N/A</v>
      </c>
      <c r="D1991" s="14" t="str">
        <f>IF(A1991&lt;0,VLOOKUP(A1991,lookups!A$1:B$25,2,0),
IF(OR(ISBLANK(A1991),ISNA(B1991)),
"",
"#define "&amp;
VLOOKUP(A1991,SOURCE!C:Q,12,0)&amp;IF(SOURCE!$X$2-LEN(VLOOKUP(A1991,SOURCE!C:Q,12,0))&gt;=0,REPT(" ",SOURCE!$X$2-LEN(VLOOKUP(A1991,SOURCE!C:Q,12,0))),"")&amp;
TEXT(A1991,"???0")&amp;IF(VLOOKUP(A1991,SOURCE!C:Q,13,0)="","","   "&amp;VLOOKUP(A1991,SOURCE!C:Q,13,0)
)))</f>
        <v/>
      </c>
    </row>
    <row r="1992" spans="1:4">
      <c r="A1992">
        <v>1976</v>
      </c>
      <c r="B1992" t="e">
        <f>VLOOKUP(A1992,SOURCE!C:Q,12,0)</f>
        <v>#N/A</v>
      </c>
      <c r="D1992" s="14" t="str">
        <f>IF(A1992&lt;0,VLOOKUP(A1992,lookups!A$1:B$25,2,0),
IF(OR(ISBLANK(A1992),ISNA(B1992)),
"",
"#define "&amp;
VLOOKUP(A1992,SOURCE!C:Q,12,0)&amp;IF(SOURCE!$X$2-LEN(VLOOKUP(A1992,SOURCE!C:Q,12,0))&gt;=0,REPT(" ",SOURCE!$X$2-LEN(VLOOKUP(A1992,SOURCE!C:Q,12,0))),"")&amp;
TEXT(A1992,"???0")&amp;IF(VLOOKUP(A1992,SOURCE!C:Q,13,0)="","","   "&amp;VLOOKUP(A1992,SOURCE!C:Q,13,0)
)))</f>
        <v/>
      </c>
    </row>
    <row r="1993" spans="1:4">
      <c r="A1993">
        <v>1977</v>
      </c>
      <c r="B1993" t="e">
        <f>VLOOKUP(A1993,SOURCE!C:Q,12,0)</f>
        <v>#N/A</v>
      </c>
      <c r="D1993" s="14" t="str">
        <f>IF(A1993&lt;0,VLOOKUP(A1993,lookups!A$1:B$25,2,0),
IF(OR(ISBLANK(A1993),ISNA(B1993)),
"",
"#define "&amp;
VLOOKUP(A1993,SOURCE!C:Q,12,0)&amp;IF(SOURCE!$X$2-LEN(VLOOKUP(A1993,SOURCE!C:Q,12,0))&gt;=0,REPT(" ",SOURCE!$X$2-LEN(VLOOKUP(A1993,SOURCE!C:Q,12,0))),"")&amp;
TEXT(A1993,"???0")&amp;IF(VLOOKUP(A1993,SOURCE!C:Q,13,0)="","","   "&amp;VLOOKUP(A1993,SOURCE!C:Q,13,0)
)))</f>
        <v/>
      </c>
    </row>
    <row r="1994" spans="1:4">
      <c r="A1994">
        <v>1978</v>
      </c>
      <c r="B1994" t="e">
        <f>VLOOKUP(A1994,SOURCE!C:Q,12,0)</f>
        <v>#N/A</v>
      </c>
      <c r="D1994" s="14" t="str">
        <f>IF(A1994&lt;0,VLOOKUP(A1994,lookups!A$1:B$25,2,0),
IF(OR(ISBLANK(A1994),ISNA(B1994)),
"",
"#define "&amp;
VLOOKUP(A1994,SOURCE!C:Q,12,0)&amp;IF(SOURCE!$X$2-LEN(VLOOKUP(A1994,SOURCE!C:Q,12,0))&gt;=0,REPT(" ",SOURCE!$X$2-LEN(VLOOKUP(A1994,SOURCE!C:Q,12,0))),"")&amp;
TEXT(A1994,"???0")&amp;IF(VLOOKUP(A1994,SOURCE!C:Q,13,0)="","","   "&amp;VLOOKUP(A1994,SOURCE!C:Q,13,0)
)))</f>
        <v/>
      </c>
    </row>
    <row r="1995" spans="1:4">
      <c r="A1995">
        <v>1979</v>
      </c>
      <c r="B1995" t="e">
        <f>VLOOKUP(A1995,SOURCE!C:Q,12,0)</f>
        <v>#N/A</v>
      </c>
      <c r="D1995" s="14" t="str">
        <f>IF(A1995&lt;0,VLOOKUP(A1995,lookups!A$1:B$25,2,0),
IF(OR(ISBLANK(A1995),ISNA(B1995)),
"",
"#define "&amp;
VLOOKUP(A1995,SOURCE!C:Q,12,0)&amp;IF(SOURCE!$X$2-LEN(VLOOKUP(A1995,SOURCE!C:Q,12,0))&gt;=0,REPT(" ",SOURCE!$X$2-LEN(VLOOKUP(A1995,SOURCE!C:Q,12,0))),"")&amp;
TEXT(A1995,"???0")&amp;IF(VLOOKUP(A1995,SOURCE!C:Q,13,0)="","","   "&amp;VLOOKUP(A1995,SOURCE!C:Q,13,0)
)))</f>
        <v/>
      </c>
    </row>
    <row r="1996" spans="1:4">
      <c r="A1996">
        <v>1980</v>
      </c>
      <c r="B1996" t="e">
        <f>VLOOKUP(A1996,SOURCE!C:Q,12,0)</f>
        <v>#N/A</v>
      </c>
      <c r="D1996" s="14" t="str">
        <f>IF(A1996&lt;0,VLOOKUP(A1996,lookups!A$1:B$25,2,0),
IF(OR(ISBLANK(A1996),ISNA(B1996)),
"",
"#define "&amp;
VLOOKUP(A1996,SOURCE!C:Q,12,0)&amp;IF(SOURCE!$X$2-LEN(VLOOKUP(A1996,SOURCE!C:Q,12,0))&gt;=0,REPT(" ",SOURCE!$X$2-LEN(VLOOKUP(A1996,SOURCE!C:Q,12,0))),"")&amp;
TEXT(A1996,"???0")&amp;IF(VLOOKUP(A1996,SOURCE!C:Q,13,0)="","","   "&amp;VLOOKUP(A1996,SOURCE!C:Q,13,0)
)))</f>
        <v/>
      </c>
    </row>
    <row r="1997" spans="1:4">
      <c r="A1997">
        <v>1981</v>
      </c>
      <c r="B1997" t="e">
        <f>VLOOKUP(A1997,SOURCE!C:Q,12,0)</f>
        <v>#N/A</v>
      </c>
      <c r="D1997" s="14" t="str">
        <f>IF(A1997&lt;0,VLOOKUP(A1997,lookups!A$1:B$25,2,0),
IF(OR(ISBLANK(A1997),ISNA(B1997)),
"",
"#define "&amp;
VLOOKUP(A1997,SOURCE!C:Q,12,0)&amp;IF(SOURCE!$X$2-LEN(VLOOKUP(A1997,SOURCE!C:Q,12,0))&gt;=0,REPT(" ",SOURCE!$X$2-LEN(VLOOKUP(A1997,SOURCE!C:Q,12,0))),"")&amp;
TEXT(A1997,"???0")&amp;IF(VLOOKUP(A1997,SOURCE!C:Q,13,0)="","","   "&amp;VLOOKUP(A1997,SOURCE!C:Q,13,0)
)))</f>
        <v/>
      </c>
    </row>
    <row r="1998" spans="1:4">
      <c r="A1998">
        <v>1982</v>
      </c>
      <c r="B1998" t="e">
        <f>VLOOKUP(A1998,SOURCE!C:Q,12,0)</f>
        <v>#N/A</v>
      </c>
      <c r="D1998" s="14" t="str">
        <f>IF(A1998&lt;0,VLOOKUP(A1998,lookups!A$1:B$25,2,0),
IF(OR(ISBLANK(A1998),ISNA(B1998)),
"",
"#define "&amp;
VLOOKUP(A1998,SOURCE!C:Q,12,0)&amp;IF(SOURCE!$X$2-LEN(VLOOKUP(A1998,SOURCE!C:Q,12,0))&gt;=0,REPT(" ",SOURCE!$X$2-LEN(VLOOKUP(A1998,SOURCE!C:Q,12,0))),"")&amp;
TEXT(A1998,"???0")&amp;IF(VLOOKUP(A1998,SOURCE!C:Q,13,0)="","","   "&amp;VLOOKUP(A1998,SOURCE!C:Q,13,0)
)))</f>
        <v/>
      </c>
    </row>
    <row r="1999" spans="1:4">
      <c r="A1999">
        <v>1983</v>
      </c>
      <c r="B1999" t="e">
        <f>VLOOKUP(A1999,SOURCE!C:Q,12,0)</f>
        <v>#N/A</v>
      </c>
      <c r="D1999" s="14" t="str">
        <f>IF(A1999&lt;0,VLOOKUP(A1999,lookups!A$1:B$25,2,0),
IF(OR(ISBLANK(A1999),ISNA(B1999)),
"",
"#define "&amp;
VLOOKUP(A1999,SOURCE!C:Q,12,0)&amp;IF(SOURCE!$X$2-LEN(VLOOKUP(A1999,SOURCE!C:Q,12,0))&gt;=0,REPT(" ",SOURCE!$X$2-LEN(VLOOKUP(A1999,SOURCE!C:Q,12,0))),"")&amp;
TEXT(A1999,"???0")&amp;IF(VLOOKUP(A1999,SOURCE!C:Q,13,0)="","","   "&amp;VLOOKUP(A1999,SOURCE!C:Q,13,0)
)))</f>
        <v/>
      </c>
    </row>
    <row r="2000" spans="1:4">
      <c r="A2000">
        <v>1984</v>
      </c>
      <c r="B2000" t="e">
        <f>VLOOKUP(A2000,SOURCE!C:Q,12,0)</f>
        <v>#N/A</v>
      </c>
      <c r="D2000" s="14" t="str">
        <f>IF(A2000&lt;0,VLOOKUP(A2000,lookups!A$1:B$25,2,0),
IF(OR(ISBLANK(A2000),ISNA(B2000)),
"",
"#define "&amp;
VLOOKUP(A2000,SOURCE!C:Q,12,0)&amp;IF(SOURCE!$X$2-LEN(VLOOKUP(A2000,SOURCE!C:Q,12,0))&gt;=0,REPT(" ",SOURCE!$X$2-LEN(VLOOKUP(A2000,SOURCE!C:Q,12,0))),"")&amp;
TEXT(A2000,"???0")&amp;IF(VLOOKUP(A2000,SOURCE!C:Q,13,0)="","","   "&amp;VLOOKUP(A2000,SOURCE!C:Q,13,0)
)))</f>
        <v/>
      </c>
    </row>
    <row r="2001" spans="1:4">
      <c r="A2001">
        <v>1985</v>
      </c>
      <c r="B2001" t="e">
        <f>VLOOKUP(A2001,SOURCE!C:Q,12,0)</f>
        <v>#N/A</v>
      </c>
      <c r="D2001" s="14" t="str">
        <f>IF(A2001&lt;0,VLOOKUP(A2001,lookups!A$1:B$25,2,0),
IF(OR(ISBLANK(A2001),ISNA(B2001)),
"",
"#define "&amp;
VLOOKUP(A2001,SOURCE!C:Q,12,0)&amp;IF(SOURCE!$X$2-LEN(VLOOKUP(A2001,SOURCE!C:Q,12,0))&gt;=0,REPT(" ",SOURCE!$X$2-LEN(VLOOKUP(A2001,SOURCE!C:Q,12,0))),"")&amp;
TEXT(A2001,"???0")&amp;IF(VLOOKUP(A2001,SOURCE!C:Q,13,0)="","","   "&amp;VLOOKUP(A2001,SOURCE!C:Q,13,0)
)))</f>
        <v/>
      </c>
    </row>
    <row r="2002" spans="1:4">
      <c r="A2002">
        <v>1986</v>
      </c>
      <c r="B2002" t="e">
        <f>VLOOKUP(A2002,SOURCE!C:Q,12,0)</f>
        <v>#N/A</v>
      </c>
      <c r="D2002" s="14" t="str">
        <f>IF(A2002&lt;0,VLOOKUP(A2002,lookups!A$1:B$25,2,0),
IF(OR(ISBLANK(A2002),ISNA(B2002)),
"",
"#define "&amp;
VLOOKUP(A2002,SOURCE!C:Q,12,0)&amp;IF(SOURCE!$X$2-LEN(VLOOKUP(A2002,SOURCE!C:Q,12,0))&gt;=0,REPT(" ",SOURCE!$X$2-LEN(VLOOKUP(A2002,SOURCE!C:Q,12,0))),"")&amp;
TEXT(A2002,"???0")&amp;IF(VLOOKUP(A2002,SOURCE!C:Q,13,0)="","","   "&amp;VLOOKUP(A2002,SOURCE!C:Q,13,0)
)))</f>
        <v/>
      </c>
    </row>
    <row r="2003" spans="1:4">
      <c r="A2003">
        <v>1987</v>
      </c>
      <c r="B2003" t="e">
        <f>VLOOKUP(A2003,SOURCE!C:Q,12,0)</f>
        <v>#N/A</v>
      </c>
      <c r="D2003" s="14" t="str">
        <f>IF(A2003&lt;0,VLOOKUP(A2003,lookups!A$1:B$25,2,0),
IF(OR(ISBLANK(A2003),ISNA(B2003)),
"",
"#define "&amp;
VLOOKUP(A2003,SOURCE!C:Q,12,0)&amp;IF(SOURCE!$X$2-LEN(VLOOKUP(A2003,SOURCE!C:Q,12,0))&gt;=0,REPT(" ",SOURCE!$X$2-LEN(VLOOKUP(A2003,SOURCE!C:Q,12,0))),"")&amp;
TEXT(A2003,"???0")&amp;IF(VLOOKUP(A2003,SOURCE!C:Q,13,0)="","","   "&amp;VLOOKUP(A2003,SOURCE!C:Q,13,0)
)))</f>
        <v/>
      </c>
    </row>
    <row r="2004" spans="1:4">
      <c r="A2004">
        <v>1988</v>
      </c>
      <c r="B2004" t="e">
        <f>VLOOKUP(A2004,SOURCE!C:Q,12,0)</f>
        <v>#N/A</v>
      </c>
      <c r="D2004" s="14" t="str">
        <f>IF(A2004&lt;0,VLOOKUP(A2004,lookups!A$1:B$25,2,0),
IF(OR(ISBLANK(A2004),ISNA(B2004)),
"",
"#define "&amp;
VLOOKUP(A2004,SOURCE!C:Q,12,0)&amp;IF(SOURCE!$X$2-LEN(VLOOKUP(A2004,SOURCE!C:Q,12,0))&gt;=0,REPT(" ",SOURCE!$X$2-LEN(VLOOKUP(A2004,SOURCE!C:Q,12,0))),"")&amp;
TEXT(A2004,"???0")&amp;IF(VLOOKUP(A2004,SOURCE!C:Q,13,0)="","","   "&amp;VLOOKUP(A2004,SOURCE!C:Q,13,0)
)))</f>
        <v/>
      </c>
    </row>
    <row r="2005" spans="1:4">
      <c r="A2005">
        <v>1989</v>
      </c>
      <c r="B2005" t="e">
        <f>VLOOKUP(A2005,SOURCE!C:Q,12,0)</f>
        <v>#N/A</v>
      </c>
      <c r="D2005" s="14" t="str">
        <f>IF(A2005&lt;0,VLOOKUP(A2005,lookups!A$1:B$25,2,0),
IF(OR(ISBLANK(A2005),ISNA(B2005)),
"",
"#define "&amp;
VLOOKUP(A2005,SOURCE!C:Q,12,0)&amp;IF(SOURCE!$X$2-LEN(VLOOKUP(A2005,SOURCE!C:Q,12,0))&gt;=0,REPT(" ",SOURCE!$X$2-LEN(VLOOKUP(A2005,SOURCE!C:Q,12,0))),"")&amp;
TEXT(A2005,"???0")&amp;IF(VLOOKUP(A2005,SOURCE!C:Q,13,0)="","","   "&amp;VLOOKUP(A2005,SOURCE!C:Q,13,0)
)))</f>
        <v/>
      </c>
    </row>
    <row r="2006" spans="1:4">
      <c r="A2006">
        <v>1990</v>
      </c>
      <c r="B2006" t="e">
        <f>VLOOKUP(A2006,SOURCE!C:Q,12,0)</f>
        <v>#N/A</v>
      </c>
      <c r="D2006" s="14" t="str">
        <f>IF(A2006&lt;0,VLOOKUP(A2006,lookups!A$1:B$25,2,0),
IF(OR(ISBLANK(A2006),ISNA(B2006)),
"",
"#define "&amp;
VLOOKUP(A2006,SOURCE!C:Q,12,0)&amp;IF(SOURCE!$X$2-LEN(VLOOKUP(A2006,SOURCE!C:Q,12,0))&gt;=0,REPT(" ",SOURCE!$X$2-LEN(VLOOKUP(A2006,SOURCE!C:Q,12,0))),"")&amp;
TEXT(A2006,"???0")&amp;IF(VLOOKUP(A2006,SOURCE!C:Q,13,0)="","","   "&amp;VLOOKUP(A2006,SOURCE!C:Q,13,0)
)))</f>
        <v/>
      </c>
    </row>
    <row r="2007" spans="1:4">
      <c r="A2007">
        <v>1991</v>
      </c>
      <c r="B2007" t="e">
        <f>VLOOKUP(A2007,SOURCE!C:Q,12,0)</f>
        <v>#N/A</v>
      </c>
      <c r="D2007" s="14" t="str">
        <f>IF(A2007&lt;0,VLOOKUP(A2007,lookups!A$1:B$25,2,0),
IF(OR(ISBLANK(A2007),ISNA(B2007)),
"",
"#define "&amp;
VLOOKUP(A2007,SOURCE!C:Q,12,0)&amp;IF(SOURCE!$X$2-LEN(VLOOKUP(A2007,SOURCE!C:Q,12,0))&gt;=0,REPT(" ",SOURCE!$X$2-LEN(VLOOKUP(A2007,SOURCE!C:Q,12,0))),"")&amp;
TEXT(A2007,"???0")&amp;IF(VLOOKUP(A2007,SOURCE!C:Q,13,0)="","","   "&amp;VLOOKUP(A2007,SOURCE!C:Q,13,0)
)))</f>
        <v/>
      </c>
    </row>
    <row r="2008" spans="1:4">
      <c r="A2008">
        <v>1992</v>
      </c>
      <c r="B2008" t="e">
        <f>VLOOKUP(A2008,SOURCE!C:Q,12,0)</f>
        <v>#N/A</v>
      </c>
      <c r="D2008" s="14" t="str">
        <f>IF(A2008&lt;0,VLOOKUP(A2008,lookups!A$1:B$25,2,0),
IF(OR(ISBLANK(A2008),ISNA(B2008)),
"",
"#define "&amp;
VLOOKUP(A2008,SOURCE!C:Q,12,0)&amp;IF(SOURCE!$X$2-LEN(VLOOKUP(A2008,SOURCE!C:Q,12,0))&gt;=0,REPT(" ",SOURCE!$X$2-LEN(VLOOKUP(A2008,SOURCE!C:Q,12,0))),"")&amp;
TEXT(A2008,"???0")&amp;IF(VLOOKUP(A2008,SOURCE!C:Q,13,0)="","","   "&amp;VLOOKUP(A2008,SOURCE!C:Q,13,0)
)))</f>
        <v/>
      </c>
    </row>
    <row r="2009" spans="1:4">
      <c r="A2009">
        <v>1993</v>
      </c>
      <c r="B2009" t="e">
        <f>VLOOKUP(A2009,SOURCE!C:Q,12,0)</f>
        <v>#N/A</v>
      </c>
      <c r="D2009" s="14" t="str">
        <f>IF(A2009&lt;0,VLOOKUP(A2009,lookups!A$1:B$25,2,0),
IF(OR(ISBLANK(A2009),ISNA(B2009)),
"",
"#define "&amp;
VLOOKUP(A2009,SOURCE!C:Q,12,0)&amp;IF(SOURCE!$X$2-LEN(VLOOKUP(A2009,SOURCE!C:Q,12,0))&gt;=0,REPT(" ",SOURCE!$X$2-LEN(VLOOKUP(A2009,SOURCE!C:Q,12,0))),"")&amp;
TEXT(A2009,"???0")&amp;IF(VLOOKUP(A2009,SOURCE!C:Q,13,0)="","","   "&amp;VLOOKUP(A2009,SOURCE!C:Q,13,0)
)))</f>
        <v/>
      </c>
    </row>
    <row r="2010" spans="1:4">
      <c r="A2010">
        <v>1994</v>
      </c>
      <c r="B2010" t="e">
        <f>VLOOKUP(A2010,SOURCE!C:Q,12,0)</f>
        <v>#N/A</v>
      </c>
      <c r="D2010" s="14" t="str">
        <f>IF(A2010&lt;0,VLOOKUP(A2010,lookups!A$1:B$25,2,0),
IF(OR(ISBLANK(A2010),ISNA(B2010)),
"",
"#define "&amp;
VLOOKUP(A2010,SOURCE!C:Q,12,0)&amp;IF(SOURCE!$X$2-LEN(VLOOKUP(A2010,SOURCE!C:Q,12,0))&gt;=0,REPT(" ",SOURCE!$X$2-LEN(VLOOKUP(A2010,SOURCE!C:Q,12,0))),"")&amp;
TEXT(A2010,"???0")&amp;IF(VLOOKUP(A2010,SOURCE!C:Q,13,0)="","","   "&amp;VLOOKUP(A2010,SOURCE!C:Q,13,0)
)))</f>
        <v/>
      </c>
    </row>
    <row r="2011" spans="1:4">
      <c r="A2011">
        <v>1995</v>
      </c>
      <c r="B2011" t="e">
        <f>VLOOKUP(A2011,SOURCE!C:Q,12,0)</f>
        <v>#N/A</v>
      </c>
      <c r="D2011" s="14" t="str">
        <f>IF(A2011&lt;0,VLOOKUP(A2011,lookups!A$1:B$25,2,0),
IF(OR(ISBLANK(A2011),ISNA(B2011)),
"",
"#define "&amp;
VLOOKUP(A2011,SOURCE!C:Q,12,0)&amp;IF(SOURCE!$X$2-LEN(VLOOKUP(A2011,SOURCE!C:Q,12,0))&gt;=0,REPT(" ",SOURCE!$X$2-LEN(VLOOKUP(A2011,SOURCE!C:Q,12,0))),"")&amp;
TEXT(A2011,"???0")&amp;IF(VLOOKUP(A2011,SOURCE!C:Q,13,0)="","","   "&amp;VLOOKUP(A2011,SOURCE!C:Q,13,0)
)))</f>
        <v/>
      </c>
    </row>
    <row r="2012" spans="1:4">
      <c r="A2012">
        <v>1996</v>
      </c>
      <c r="B2012" t="e">
        <f>VLOOKUP(A2012,SOURCE!C:Q,12,0)</f>
        <v>#N/A</v>
      </c>
      <c r="D2012" s="14" t="str">
        <f>IF(A2012&lt;0,VLOOKUP(A2012,lookups!A$1:B$25,2,0),
IF(OR(ISBLANK(A2012),ISNA(B2012)),
"",
"#define "&amp;
VLOOKUP(A2012,SOURCE!C:Q,12,0)&amp;IF(SOURCE!$X$2-LEN(VLOOKUP(A2012,SOURCE!C:Q,12,0))&gt;=0,REPT(" ",SOURCE!$X$2-LEN(VLOOKUP(A2012,SOURCE!C:Q,12,0))),"")&amp;
TEXT(A2012,"???0")&amp;IF(VLOOKUP(A2012,SOURCE!C:Q,13,0)="","","   "&amp;VLOOKUP(A2012,SOURCE!C:Q,13,0)
)))</f>
        <v/>
      </c>
    </row>
    <row r="2013" spans="1:4">
      <c r="A2013">
        <v>1997</v>
      </c>
      <c r="B2013" t="e">
        <f>VLOOKUP(A2013,SOURCE!C:Q,12,0)</f>
        <v>#N/A</v>
      </c>
      <c r="D2013" s="14" t="str">
        <f>IF(A2013&lt;0,VLOOKUP(A2013,lookups!A$1:B$25,2,0),
IF(OR(ISBLANK(A2013),ISNA(B2013)),
"",
"#define "&amp;
VLOOKUP(A2013,SOURCE!C:Q,12,0)&amp;IF(SOURCE!$X$2-LEN(VLOOKUP(A2013,SOURCE!C:Q,12,0))&gt;=0,REPT(" ",SOURCE!$X$2-LEN(VLOOKUP(A2013,SOURCE!C:Q,12,0))),"")&amp;
TEXT(A2013,"???0")&amp;IF(VLOOKUP(A2013,SOURCE!C:Q,13,0)="","","   "&amp;VLOOKUP(A2013,SOURCE!C:Q,13,0)
)))</f>
        <v/>
      </c>
    </row>
    <row r="2014" spans="1:4">
      <c r="A2014">
        <v>1998</v>
      </c>
      <c r="B2014" t="e">
        <f>VLOOKUP(A2014,SOURCE!C:Q,12,0)</f>
        <v>#N/A</v>
      </c>
      <c r="D2014" s="14" t="str">
        <f>IF(A2014&lt;0,VLOOKUP(A2014,lookups!A$1:B$25,2,0),
IF(OR(ISBLANK(A2014),ISNA(B2014)),
"",
"#define "&amp;
VLOOKUP(A2014,SOURCE!C:Q,12,0)&amp;IF(SOURCE!$X$2-LEN(VLOOKUP(A2014,SOURCE!C:Q,12,0))&gt;=0,REPT(" ",SOURCE!$X$2-LEN(VLOOKUP(A2014,SOURCE!C:Q,12,0))),"")&amp;
TEXT(A2014,"???0")&amp;IF(VLOOKUP(A2014,SOURCE!C:Q,13,0)="","","   "&amp;VLOOKUP(A2014,SOURCE!C:Q,13,0)
)))</f>
        <v/>
      </c>
    </row>
    <row r="2015" spans="1:4">
      <c r="A2015">
        <v>1999</v>
      </c>
      <c r="B2015" t="e">
        <f>VLOOKUP(A2015,SOURCE!C:Q,12,0)</f>
        <v>#N/A</v>
      </c>
      <c r="D2015" s="14" t="str">
        <f>IF(A2015&lt;0,VLOOKUP(A2015,lookups!A$1:B$25,2,0),
IF(OR(ISBLANK(A2015),ISNA(B2015)),
"",
"#define "&amp;
VLOOKUP(A2015,SOURCE!C:Q,12,0)&amp;IF(SOURCE!$X$2-LEN(VLOOKUP(A2015,SOURCE!C:Q,12,0))&gt;=0,REPT(" ",SOURCE!$X$2-LEN(VLOOKUP(A2015,SOURCE!C:Q,12,0))),"")&amp;
TEXT(A2015,"???0")&amp;IF(VLOOKUP(A2015,SOURCE!C:Q,13,0)="","","   "&amp;VLOOKUP(A2015,SOURCE!C:Q,13,0)
)))</f>
        <v/>
      </c>
    </row>
    <row r="2016" spans="1:4">
      <c r="A2016">
        <v>2000</v>
      </c>
      <c r="B2016" t="str">
        <f>VLOOKUP(A2016,SOURCE!C:Q,12,0)</f>
        <v>ITM_SYS_FREE_RAM</v>
      </c>
      <c r="D2016" s="14" t="str">
        <f>IF(A2016&lt;0,VLOOKUP(A2016,lookups!A$1:B$25,2,0),
IF(OR(ISBLANK(A2016),ISNA(B2016)),
"",
"#define "&amp;
VLOOKUP(A2016,SOURCE!C:Q,12,0)&amp;IF(SOURCE!$X$2-LEN(VLOOKUP(A2016,SOURCE!C:Q,12,0))&gt;=0,REPT(" ",SOURCE!$X$2-LEN(VLOOKUP(A2016,SOURCE!C:Q,12,0))),"")&amp;
TEXT(A2016,"???0")&amp;IF(VLOOKUP(A2016,SOURCE!C:Q,13,0)="","","   "&amp;VLOOKUP(A2016,SOURCE!C:Q,13,0)
)))</f>
        <v>#define ITM_SYS_FREE_RAM              2000   //dr</v>
      </c>
    </row>
    <row r="2017" spans="1:4">
      <c r="A2017">
        <v>2001</v>
      </c>
      <c r="B2017" t="str">
        <f>VLOOKUP(A2017,SOURCE!C:Q,12,0)</f>
        <v>ITM_ERPN</v>
      </c>
      <c r="D2017" s="14" t="str">
        <f>IF(A2017&lt;0,VLOOKUP(A2017,lookups!A$1:B$25,2,0),
IF(OR(ISBLANK(A2017),ISNA(B2017)),
"",
"#define "&amp;
VLOOKUP(A2017,SOURCE!C:Q,12,0)&amp;IF(SOURCE!$X$2-LEN(VLOOKUP(A2017,SOURCE!C:Q,12,0))&gt;=0,REPT(" ",SOURCE!$X$2-LEN(VLOOKUP(A2017,SOURCE!C:Q,12,0))),"")&amp;
TEXT(A2017,"???0")&amp;IF(VLOOKUP(A2017,SOURCE!C:Q,13,0)="","","   "&amp;VLOOKUP(A2017,SOURCE!C:Q,13,0)
)))</f>
        <v>#define ITM_ERPN                      2001   //JM eRPN</v>
      </c>
    </row>
    <row r="2018" spans="1:4">
      <c r="A2018">
        <v>2002</v>
      </c>
      <c r="B2018" t="str">
        <f>VLOOKUP(A2018,SOURCE!C:Q,12,0)</f>
        <v>ITM_HOMEx3</v>
      </c>
      <c r="D2018" s="14" t="str">
        <f>IF(A2018&lt;0,VLOOKUP(A2018,lookups!A$1:B$25,2,0),
IF(OR(ISBLANK(A2018),ISNA(B2018)),
"",
"#define "&amp;
VLOOKUP(A2018,SOURCE!C:Q,12,0)&amp;IF(SOURCE!$X$2-LEN(VLOOKUP(A2018,SOURCE!C:Q,12,0))&gt;=0,REPT(" ",SOURCE!$X$2-LEN(VLOOKUP(A2018,SOURCE!C:Q,12,0))),"")&amp;
TEXT(A2018,"???0")&amp;IF(VLOOKUP(A2018,SOURCE!C:Q,13,0)="","","   "&amp;VLOOKUP(A2018,SOURCE!C:Q,13,0)
)))</f>
        <v>#define ITM_HOMEx3                    2002   //JM HOME.3</v>
      </c>
    </row>
    <row r="2019" spans="1:4">
      <c r="A2019">
        <v>2003</v>
      </c>
      <c r="B2019" t="str">
        <f>VLOOKUP(A2019,SOURCE!C:Q,12,0)</f>
        <v>ITM_SHTIM</v>
      </c>
      <c r="D2019" s="14" t="str">
        <f>IF(A2019&lt;0,VLOOKUP(A2019,lookups!A$1:B$25,2,0),
IF(OR(ISBLANK(A2019),ISNA(B2019)),
"",
"#define "&amp;
VLOOKUP(A2019,SOURCE!C:Q,12,0)&amp;IF(SOURCE!$X$2-LEN(VLOOKUP(A2019,SOURCE!C:Q,12,0))&gt;=0,REPT(" ",SOURCE!$X$2-LEN(VLOOKUP(A2019,SOURCE!C:Q,12,0))),"")&amp;
TEXT(A2019,"???0")&amp;IF(VLOOKUP(A2019,SOURCE!C:Q,13,0)="","","   "&amp;VLOOKUP(A2019,SOURCE!C:Q,13,0)
)))</f>
        <v>#define ITM_SHTIM                     2003   //JM SHIFT CANCEL</v>
      </c>
    </row>
    <row r="2020" spans="1:4">
      <c r="A2020">
        <v>2004</v>
      </c>
      <c r="B2020" t="str">
        <f>VLOOKUP(A2020,SOURCE!C:Q,12,0)</f>
        <v>MNU_HOME</v>
      </c>
      <c r="D2020" s="14" t="str">
        <f>IF(A2020&lt;0,VLOOKUP(A2020,lookups!A$1:B$25,2,0),
IF(OR(ISBLANK(A2020),ISNA(B2020)),
"",
"#define "&amp;
VLOOKUP(A2020,SOURCE!C:Q,12,0)&amp;IF(SOURCE!$X$2-LEN(VLOOKUP(A2020,SOURCE!C:Q,12,0))&gt;=0,REPT(" ",SOURCE!$X$2-LEN(VLOOKUP(A2020,SOURCE!C:Q,12,0))),"")&amp;
TEXT(A2020,"???0")&amp;IF(VLOOKUP(A2020,SOURCE!C:Q,13,0)="","","   "&amp;VLOOKUP(A2020,SOURCE!C:Q,13,0)
)))</f>
        <v>#define MNU_HOME                      2004   //JM HOME</v>
      </c>
    </row>
    <row r="2021" spans="1:4">
      <c r="A2021">
        <v>2005</v>
      </c>
      <c r="B2021" t="str">
        <f>VLOOKUP(A2021,SOURCE!C:Q,12,0)</f>
        <v>ITM_SIGFIG</v>
      </c>
      <c r="D2021" s="14" t="str">
        <f>IF(A2021&lt;0,VLOOKUP(A2021,lookups!A$1:B$25,2,0),
IF(OR(ISBLANK(A2021),ISNA(B2021)),
"",
"#define "&amp;
VLOOKUP(A2021,SOURCE!C:Q,12,0)&amp;IF(SOURCE!$X$2-LEN(VLOOKUP(A2021,SOURCE!C:Q,12,0))&gt;=0,REPT(" ",SOURCE!$X$2-LEN(VLOOKUP(A2021,SOURCE!C:Q,12,0))),"")&amp;
TEXT(A2021,"???0")&amp;IF(VLOOKUP(A2021,SOURCE!C:Q,13,0)="","","   "&amp;VLOOKUP(A2021,SOURCE!C:Q,13,0)
)))</f>
        <v>#define ITM_SIGFIG                    2005   //JM SIGFIG</v>
      </c>
    </row>
    <row r="2022" spans="1:4">
      <c r="A2022">
        <v>2006</v>
      </c>
      <c r="B2022" t="str">
        <f>VLOOKUP(A2022,SOURCE!C:Q,12,0)</f>
        <v>MNU_ALPHA</v>
      </c>
      <c r="D2022" s="14" t="str">
        <f>IF(A2022&lt;0,VLOOKUP(A2022,lookups!A$1:B$25,2,0),
IF(OR(ISBLANK(A2022),ISNA(B2022)),
"",
"#define "&amp;
VLOOKUP(A2022,SOURCE!C:Q,12,0)&amp;IF(SOURCE!$X$2-LEN(VLOOKUP(A2022,SOURCE!C:Q,12,0))&gt;=0,REPT(" ",SOURCE!$X$2-LEN(VLOOKUP(A2022,SOURCE!C:Q,12,0))),"")&amp;
TEXT(A2022,"???0")&amp;IF(VLOOKUP(A2022,SOURCE!C:Q,13,0)="","","   "&amp;VLOOKUP(A2022,SOURCE!C:Q,13,0)
)))</f>
        <v>#define MNU_ALPHA                     2006   //JM ALPHA</v>
      </c>
    </row>
    <row r="2023" spans="1:4">
      <c r="A2023">
        <v>2007</v>
      </c>
      <c r="B2023" t="str">
        <f>VLOOKUP(A2023,SOURCE!C:Q,12,0)</f>
        <v>MNU_BASE</v>
      </c>
      <c r="D2023" s="14" t="str">
        <f>IF(A2023&lt;0,VLOOKUP(A2023,lookups!A$1:B$25,2,0),
IF(OR(ISBLANK(A2023),ISNA(B2023)),
"",
"#define "&amp;
VLOOKUP(A2023,SOURCE!C:Q,12,0)&amp;IF(SOURCE!$X$2-LEN(VLOOKUP(A2023,SOURCE!C:Q,12,0))&gt;=0,REPT(" ",SOURCE!$X$2-LEN(VLOOKUP(A2023,SOURCE!C:Q,12,0))),"")&amp;
TEXT(A2023,"???0")&amp;IF(VLOOKUP(A2023,SOURCE!C:Q,13,0)="","","   "&amp;VLOOKUP(A2023,SOURCE!C:Q,13,0)
)))</f>
        <v>#define MNU_BASE                      2007   //JM BASE</v>
      </c>
    </row>
    <row r="2024" spans="1:4">
      <c r="A2024">
        <v>2008</v>
      </c>
      <c r="B2024" t="str">
        <f>VLOOKUP(A2024,SOURCE!C:Q,12,0)</f>
        <v>ITM_2BIN</v>
      </c>
      <c r="D2024" s="14" t="str">
        <f>IF(A2024&lt;0,VLOOKUP(A2024,lookups!A$1:B$25,2,0),
IF(OR(ISBLANK(A2024),ISNA(B2024)),
"",
"#define "&amp;
VLOOKUP(A2024,SOURCE!C:Q,12,0)&amp;IF(SOURCE!$X$2-LEN(VLOOKUP(A2024,SOURCE!C:Q,12,0))&gt;=0,REPT(" ",SOURCE!$X$2-LEN(VLOOKUP(A2024,SOURCE!C:Q,12,0))),"")&amp;
TEXT(A2024,"???0")&amp;IF(VLOOKUP(A2024,SOURCE!C:Q,13,0)="","","   "&amp;VLOOKUP(A2024,SOURCE!C:Q,13,0)
)))</f>
        <v>#define ITM_2BIN                      2008   //JM BASE</v>
      </c>
    </row>
    <row r="2025" spans="1:4">
      <c r="A2025">
        <v>2009</v>
      </c>
      <c r="B2025" t="str">
        <f>VLOOKUP(A2025,SOURCE!C:Q,12,0)</f>
        <v>ITM_2OCT</v>
      </c>
      <c r="D2025" s="14" t="str">
        <f>IF(A2025&lt;0,VLOOKUP(A2025,lookups!A$1:B$25,2,0),
IF(OR(ISBLANK(A2025),ISNA(B2025)),
"",
"#define "&amp;
VLOOKUP(A2025,SOURCE!C:Q,12,0)&amp;IF(SOURCE!$X$2-LEN(VLOOKUP(A2025,SOURCE!C:Q,12,0))&gt;=0,REPT(" ",SOURCE!$X$2-LEN(VLOOKUP(A2025,SOURCE!C:Q,12,0))),"")&amp;
TEXT(A2025,"???0")&amp;IF(VLOOKUP(A2025,SOURCE!C:Q,13,0)="","","   "&amp;VLOOKUP(A2025,SOURCE!C:Q,13,0)
)))</f>
        <v>#define ITM_2OCT                      2009   //JM BASE</v>
      </c>
    </row>
    <row r="2026" spans="1:4">
      <c r="A2026">
        <v>2010</v>
      </c>
      <c r="B2026" t="str">
        <f>VLOOKUP(A2026,SOURCE!C:Q,12,0)</f>
        <v>ITM_2DEC</v>
      </c>
      <c r="D2026" s="14" t="str">
        <f>IF(A2026&lt;0,VLOOKUP(A2026,lookups!A$1:B$25,2,0),
IF(OR(ISBLANK(A2026),ISNA(B2026)),
"",
"#define "&amp;
VLOOKUP(A2026,SOURCE!C:Q,12,0)&amp;IF(SOURCE!$X$2-LEN(VLOOKUP(A2026,SOURCE!C:Q,12,0))&gt;=0,REPT(" ",SOURCE!$X$2-LEN(VLOOKUP(A2026,SOURCE!C:Q,12,0))),"")&amp;
TEXT(A2026,"???0")&amp;IF(VLOOKUP(A2026,SOURCE!C:Q,13,0)="","","   "&amp;VLOOKUP(A2026,SOURCE!C:Q,13,0)
)))</f>
        <v>#define ITM_2DEC                      2010   //JM BASE</v>
      </c>
    </row>
    <row r="2027" spans="1:4">
      <c r="A2027">
        <v>2011</v>
      </c>
      <c r="B2027" t="str">
        <f>VLOOKUP(A2027,SOURCE!C:Q,12,0)</f>
        <v>ITM_2HEX</v>
      </c>
      <c r="D2027" s="14" t="str">
        <f>IF(A2027&lt;0,VLOOKUP(A2027,lookups!A$1:B$25,2,0),
IF(OR(ISBLANK(A2027),ISNA(B2027)),
"",
"#define "&amp;
VLOOKUP(A2027,SOURCE!C:Q,12,0)&amp;IF(SOURCE!$X$2-LEN(VLOOKUP(A2027,SOURCE!C:Q,12,0))&gt;=0,REPT(" ",SOURCE!$X$2-LEN(VLOOKUP(A2027,SOURCE!C:Q,12,0))),"")&amp;
TEXT(A2027,"???0")&amp;IF(VLOOKUP(A2027,SOURCE!C:Q,13,0)="","","   "&amp;VLOOKUP(A2027,SOURCE!C:Q,13,0)
)))</f>
        <v>#define ITM_2HEX                      2011   //JM BASE</v>
      </c>
    </row>
    <row r="2028" spans="1:4">
      <c r="A2028">
        <v>2012</v>
      </c>
      <c r="B2028" t="str">
        <f>VLOOKUP(A2028,SOURCE!C:Q,12,0)</f>
        <v>ITM_WS8</v>
      </c>
      <c r="D2028" s="14" t="str">
        <f>IF(A2028&lt;0,VLOOKUP(A2028,lookups!A$1:B$25,2,0),
IF(OR(ISBLANK(A2028),ISNA(B2028)),
"",
"#define "&amp;
VLOOKUP(A2028,SOURCE!C:Q,12,0)&amp;IF(SOURCE!$X$2-LEN(VLOOKUP(A2028,SOURCE!C:Q,12,0))&gt;=0,REPT(" ",SOURCE!$X$2-LEN(VLOOKUP(A2028,SOURCE!C:Q,12,0))),"")&amp;
TEXT(A2028,"???0")&amp;IF(VLOOKUP(A2028,SOURCE!C:Q,13,0)="","","   "&amp;VLOOKUP(A2028,SOURCE!C:Q,13,0)
)))</f>
        <v>#define ITM_WS8                       2012   //JM BASE</v>
      </c>
    </row>
    <row r="2029" spans="1:4">
      <c r="A2029">
        <v>2013</v>
      </c>
      <c r="B2029" t="str">
        <f>VLOOKUP(A2029,SOURCE!C:Q,12,0)</f>
        <v>ITM_WS16</v>
      </c>
      <c r="D2029" s="14" t="str">
        <f>IF(A2029&lt;0,VLOOKUP(A2029,lookups!A$1:B$25,2,0),
IF(OR(ISBLANK(A2029),ISNA(B2029)),
"",
"#define "&amp;
VLOOKUP(A2029,SOURCE!C:Q,12,0)&amp;IF(SOURCE!$X$2-LEN(VLOOKUP(A2029,SOURCE!C:Q,12,0))&gt;=0,REPT(" ",SOURCE!$X$2-LEN(VLOOKUP(A2029,SOURCE!C:Q,12,0))),"")&amp;
TEXT(A2029,"???0")&amp;IF(VLOOKUP(A2029,SOURCE!C:Q,13,0)="","","   "&amp;VLOOKUP(A2029,SOURCE!C:Q,13,0)
)))</f>
        <v>#define ITM_WS16                      2013   //JM BASE</v>
      </c>
    </row>
    <row r="2030" spans="1:4">
      <c r="A2030">
        <v>2014</v>
      </c>
      <c r="B2030" t="str">
        <f>VLOOKUP(A2030,SOURCE!C:Q,12,0)</f>
        <v>ITM_WS32</v>
      </c>
      <c r="D2030" s="14" t="str">
        <f>IF(A2030&lt;0,VLOOKUP(A2030,lookups!A$1:B$25,2,0),
IF(OR(ISBLANK(A2030),ISNA(B2030)),
"",
"#define "&amp;
VLOOKUP(A2030,SOURCE!C:Q,12,0)&amp;IF(SOURCE!$X$2-LEN(VLOOKUP(A2030,SOURCE!C:Q,12,0))&gt;=0,REPT(" ",SOURCE!$X$2-LEN(VLOOKUP(A2030,SOURCE!C:Q,12,0))),"")&amp;
TEXT(A2030,"???0")&amp;IF(VLOOKUP(A2030,SOURCE!C:Q,13,0)="","","   "&amp;VLOOKUP(A2030,SOURCE!C:Q,13,0)
)))</f>
        <v>#define ITM_WS32                      2014   //JM BASE</v>
      </c>
    </row>
    <row r="2031" spans="1:4">
      <c r="A2031">
        <v>2015</v>
      </c>
      <c r="B2031" t="str">
        <f>VLOOKUP(A2031,SOURCE!C:Q,12,0)</f>
        <v>ITM_WS64</v>
      </c>
      <c r="D2031" s="14" t="str">
        <f>IF(A2031&lt;0,VLOOKUP(A2031,lookups!A$1:B$25,2,0),
IF(OR(ISBLANK(A2031),ISNA(B2031)),
"",
"#define "&amp;
VLOOKUP(A2031,SOURCE!C:Q,12,0)&amp;IF(SOURCE!$X$2-LEN(VLOOKUP(A2031,SOURCE!C:Q,12,0))&gt;=0,REPT(" ",SOURCE!$X$2-LEN(VLOOKUP(A2031,SOURCE!C:Q,12,0))),"")&amp;
TEXT(A2031,"???0")&amp;IF(VLOOKUP(A2031,SOURCE!C:Q,13,0)="","","   "&amp;VLOOKUP(A2031,SOURCE!C:Q,13,0)
)))</f>
        <v>#define ITM_WS64                      2015   //JM BASE</v>
      </c>
    </row>
    <row r="2032" spans="1:4">
      <c r="A2032">
        <v>2016</v>
      </c>
      <c r="B2032" t="str">
        <f>VLOOKUP(A2032,SOURCE!C:Q,12,0)</f>
        <v>ITM_UNIT</v>
      </c>
      <c r="D2032" s="14" t="str">
        <f>IF(A2032&lt;0,VLOOKUP(A2032,lookups!A$1:B$25,2,0),
IF(OR(ISBLANK(A2032),ISNA(B2032)),
"",
"#define "&amp;
VLOOKUP(A2032,SOURCE!C:Q,12,0)&amp;IF(SOURCE!$X$2-LEN(VLOOKUP(A2032,SOURCE!C:Q,12,0))&gt;=0,REPT(" ",SOURCE!$X$2-LEN(VLOOKUP(A2032,SOURCE!C:Q,12,0))),"")&amp;
TEXT(A2032,"???0")&amp;IF(VLOOKUP(A2032,SOURCE!C:Q,13,0)="","","   "&amp;VLOOKUP(A2032,SOURCE!C:Q,13,0)
)))</f>
        <v>#define ITM_UNIT                      2016   //JM UNIT</v>
      </c>
    </row>
    <row r="2033" spans="1:4">
      <c r="A2033">
        <v>2017</v>
      </c>
      <c r="B2033" t="str">
        <f>VLOOKUP(A2033,SOURCE!C:Q,12,0)</f>
        <v>ITM_SH_ERPN</v>
      </c>
      <c r="D2033" s="14" t="str">
        <f>IF(A2033&lt;0,VLOOKUP(A2033,lookups!A$1:B$25,2,0),
IF(OR(ISBLANK(A2033),ISNA(B2033)),
"",
"#define "&amp;
VLOOKUP(A2033,SOURCE!C:Q,12,0)&amp;IF(SOURCE!$X$2-LEN(VLOOKUP(A2033,SOURCE!C:Q,12,0))&gt;=0,REPT(" ",SOURCE!$X$2-LEN(VLOOKUP(A2033,SOURCE!C:Q,12,0))),"")&amp;
TEXT(A2033,"???0")&amp;IF(VLOOKUP(A2033,SOURCE!C:Q,13,0)="","","   "&amp;VLOOKUP(A2033,SOURCE!C:Q,13,0)
)))</f>
        <v>#define ITM_SH_ERPN                   2017   //JM SHOW</v>
      </c>
    </row>
    <row r="2034" spans="1:4">
      <c r="A2034">
        <v>2018</v>
      </c>
      <c r="B2034" t="str">
        <f>VLOOKUP(A2034,SOURCE!C:Q,12,0)</f>
        <v>ITM_CB_CPXRES</v>
      </c>
      <c r="D2034" s="14" t="str">
        <f>IF(A2034&lt;0,VLOOKUP(A2034,lookups!A$1:B$25,2,0),
IF(OR(ISBLANK(A2034),ISNA(B2034)),
"",
"#define "&amp;
VLOOKUP(A2034,SOURCE!C:Q,12,0)&amp;IF(SOURCE!$X$2-LEN(VLOOKUP(A2034,SOURCE!C:Q,12,0))&gt;=0,REPT(" ",SOURCE!$X$2-LEN(VLOOKUP(A2034,SOURCE!C:Q,12,0))),"")&amp;
TEXT(A2034,"???0")&amp;IF(VLOOKUP(A2034,SOURCE!C:Q,13,0)="","","   "&amp;VLOOKUP(A2034,SOURCE!C:Q,13,0)
)))</f>
        <v>#define ITM_CB_CPXRES                 2018   //JM cb ComplexResult</v>
      </c>
    </row>
    <row r="2035" spans="1:4">
      <c r="A2035">
        <v>2019</v>
      </c>
      <c r="B2035" t="str">
        <f>VLOOKUP(A2035,SOURCE!C:Q,12,0)</f>
        <v>ITM_CB_LEADING_ZERO</v>
      </c>
      <c r="D2035" s="14" t="str">
        <f>IF(A2035&lt;0,VLOOKUP(A2035,lookups!A$1:B$25,2,0),
IF(OR(ISBLANK(A2035),ISNA(B2035)),
"",
"#define "&amp;
VLOOKUP(A2035,SOURCE!C:Q,12,0)&amp;IF(SOURCE!$X$2-LEN(VLOOKUP(A2035,SOURCE!C:Q,12,0))&gt;=0,REPT(" ",SOURCE!$X$2-LEN(VLOOKUP(A2035,SOURCE!C:Q,12,0))),"")&amp;
TEXT(A2035,"???0")&amp;IF(VLOOKUP(A2035,SOURCE!C:Q,13,0)="","","   "&amp;VLOOKUP(A2035,SOURCE!C:Q,13,0)
)))</f>
        <v>#define ITM_CB_LEADING_ZERO           2019   //JM cb LeadingZeros</v>
      </c>
    </row>
    <row r="2036" spans="1:4">
      <c r="A2036">
        <v>2020</v>
      </c>
      <c r="B2036" t="str">
        <f>VLOOKUP(A2036,SOURCE!C:Q,12,0)</f>
        <v>CHR_QOPPA</v>
      </c>
      <c r="D2036" s="14" t="str">
        <f>IF(A2036&lt;0,VLOOKUP(A2036,lookups!A$1:B$25,2,0),
IF(OR(ISBLANK(A2036),ISNA(B2036)),
"",
"#define "&amp;
VLOOKUP(A2036,SOURCE!C:Q,12,0)&amp;IF(SOURCE!$X$2-LEN(VLOOKUP(A2036,SOURCE!C:Q,12,0))&gt;=0,REPT(" ",SOURCE!$X$2-LEN(VLOOKUP(A2036,SOURCE!C:Q,12,0))),"")&amp;
TEXT(A2036,"???0")&amp;IF(VLOOKUP(A2036,SOURCE!C:Q,13,0)="","","   "&amp;VLOOKUP(A2036,SOURCE!C:Q,13,0)
)))</f>
        <v>#define CHR_QOPPA                     2020   //JM GREEK   //NOTE the RANGE STARTS HERE, with +36 for lower case</v>
      </c>
    </row>
    <row r="2037" spans="1:4">
      <c r="A2037">
        <v>2021</v>
      </c>
      <c r="B2037" t="str">
        <f>VLOOKUP(A2037,SOURCE!C:Q,12,0)</f>
        <v>CHR_DIGAMMA</v>
      </c>
      <c r="D2037" s="14" t="str">
        <f>IF(A2037&lt;0,VLOOKUP(A2037,lookups!A$1:B$25,2,0),
IF(OR(ISBLANK(A2037),ISNA(B2037)),
"",
"#define "&amp;
VLOOKUP(A2037,SOURCE!C:Q,12,0)&amp;IF(SOURCE!$X$2-LEN(VLOOKUP(A2037,SOURCE!C:Q,12,0))&gt;=0,REPT(" ",SOURCE!$X$2-LEN(VLOOKUP(A2037,SOURCE!C:Q,12,0))),"")&amp;
TEXT(A2037,"???0")&amp;IF(VLOOKUP(A2037,SOURCE!C:Q,13,0)="","","   "&amp;VLOOKUP(A2037,SOURCE!C:Q,13,0)
)))</f>
        <v>#define CHR_DIGAMMA                   2021   //JM GREEK</v>
      </c>
    </row>
    <row r="2038" spans="1:4">
      <c r="A2038">
        <v>2022</v>
      </c>
      <c r="B2038" t="str">
        <f>VLOOKUP(A2038,SOURCE!C:Q,12,0)</f>
        <v>CHR_SAMPI</v>
      </c>
      <c r="D2038" s="14" t="str">
        <f>IF(A2038&lt;0,VLOOKUP(A2038,lookups!A$1:B$25,2,0),
IF(OR(ISBLANK(A2038),ISNA(B2038)),
"",
"#define "&amp;
VLOOKUP(A2038,SOURCE!C:Q,12,0)&amp;IF(SOURCE!$X$2-LEN(VLOOKUP(A2038,SOURCE!C:Q,12,0))&gt;=0,REPT(" ",SOURCE!$X$2-LEN(VLOOKUP(A2038,SOURCE!C:Q,12,0))),"")&amp;
TEXT(A2038,"???0")&amp;IF(VLOOKUP(A2038,SOURCE!C:Q,13,0)="","","   "&amp;VLOOKUP(A2038,SOURCE!C:Q,13,0)
)))</f>
        <v>#define CHR_SAMPI                     2022   //JM GREEK   //NOTE the RANGE STOPS HERE, with +36 for lower case</v>
      </c>
    </row>
    <row r="2039" spans="1:4">
      <c r="A2039">
        <v>2023</v>
      </c>
      <c r="B2039" t="str">
        <f>VLOOKUP(A2039,SOURCE!C:Q,12,0)</f>
        <v>CHR_1599</v>
      </c>
      <c r="D2039" s="14" t="str">
        <f>IF(A2039&lt;0,VLOOKUP(A2039,lookups!A$1:B$25,2,0),
IF(OR(ISBLANK(A2039),ISNA(B2039)),
"",
"#define "&amp;
VLOOKUP(A2039,SOURCE!C:Q,12,0)&amp;IF(SOURCE!$X$2-LEN(VLOOKUP(A2039,SOURCE!C:Q,12,0))&gt;=0,REPT(" ",SOURCE!$X$2-LEN(VLOOKUP(A2039,SOURCE!C:Q,12,0))),"")&amp;
TEXT(A2039,"???0")&amp;IF(VLOOKUP(A2039,SOURCE!C:Q,13,0)="","","   "&amp;VLOOKUP(A2039,SOURCE!C:Q,13,0)
)))</f>
        <v>#define CHR_1599                      2023   //JM SPARE</v>
      </c>
    </row>
    <row r="2040" spans="1:4">
      <c r="A2040">
        <v>2024</v>
      </c>
      <c r="B2040" t="str">
        <f>VLOOKUP(A2040,SOURCE!C:Q,12,0)</f>
        <v>CHR_1600</v>
      </c>
      <c r="D2040" s="14" t="str">
        <f>IF(A2040&lt;0,VLOOKUP(A2040,lookups!A$1:B$25,2,0),
IF(OR(ISBLANK(A2040),ISNA(B2040)),
"",
"#define "&amp;
VLOOKUP(A2040,SOURCE!C:Q,12,0)&amp;IF(SOURCE!$X$2-LEN(VLOOKUP(A2040,SOURCE!C:Q,12,0))&gt;=0,REPT(" ",SOURCE!$X$2-LEN(VLOOKUP(A2040,SOURCE!C:Q,12,0))),"")&amp;
TEXT(A2040,"???0")&amp;IF(VLOOKUP(A2040,SOURCE!C:Q,13,0)="","","   "&amp;VLOOKUP(A2040,SOURCE!C:Q,13,0)
)))</f>
        <v>#define CHR_1600                      2024   //JM SPARE</v>
      </c>
    </row>
    <row r="2041" spans="1:4">
      <c r="A2041">
        <v>2025</v>
      </c>
      <c r="B2041" t="str">
        <f>VLOOKUP(A2041,SOURCE!C:Q,12,0)</f>
        <v>CHR_1601</v>
      </c>
      <c r="D2041" s="14" t="str">
        <f>IF(A2041&lt;0,VLOOKUP(A2041,lookups!A$1:B$25,2,0),
IF(OR(ISBLANK(A2041),ISNA(B2041)),
"",
"#define "&amp;
VLOOKUP(A2041,SOURCE!C:Q,12,0)&amp;IF(SOURCE!$X$2-LEN(VLOOKUP(A2041,SOURCE!C:Q,12,0))&gt;=0,REPT(" ",SOURCE!$X$2-LEN(VLOOKUP(A2041,SOURCE!C:Q,12,0))),"")&amp;
TEXT(A2041,"???0")&amp;IF(VLOOKUP(A2041,SOURCE!C:Q,13,0)="","","   "&amp;VLOOKUP(A2041,SOURCE!C:Q,13,0)
)))</f>
        <v>#define CHR_1601                      2025   //JM SPARE</v>
      </c>
    </row>
    <row r="2042" spans="1:4">
      <c r="A2042">
        <v>2026</v>
      </c>
      <c r="B2042" t="str">
        <f>VLOOKUP(A2042,SOURCE!C:Q,12,0)</f>
        <v>CHR_1602</v>
      </c>
      <c r="D2042" s="14" t="str">
        <f>IF(A2042&lt;0,VLOOKUP(A2042,lookups!A$1:B$25,2,0),
IF(OR(ISBLANK(A2042),ISNA(B2042)),
"",
"#define "&amp;
VLOOKUP(A2042,SOURCE!C:Q,12,0)&amp;IF(SOURCE!$X$2-LEN(VLOOKUP(A2042,SOURCE!C:Q,12,0))&gt;=0,REPT(" ",SOURCE!$X$2-LEN(VLOOKUP(A2042,SOURCE!C:Q,12,0))),"")&amp;
TEXT(A2042,"???0")&amp;IF(VLOOKUP(A2042,SOURCE!C:Q,13,0)="","","   "&amp;VLOOKUP(A2042,SOURCE!C:Q,13,0)
)))</f>
        <v>#define CHR_1602                      2026   //JM SPARE</v>
      </c>
    </row>
    <row r="2043" spans="1:4">
      <c r="A2043">
        <v>2027</v>
      </c>
      <c r="B2043" t="str">
        <f>VLOOKUP(A2043,SOURCE!C:Q,12,0)</f>
        <v>CHR_1603</v>
      </c>
      <c r="D2043" s="14" t="str">
        <f>IF(A2043&lt;0,VLOOKUP(A2043,lookups!A$1:B$25,2,0),
IF(OR(ISBLANK(A2043),ISNA(B2043)),
"",
"#define "&amp;
VLOOKUP(A2043,SOURCE!C:Q,12,0)&amp;IF(SOURCE!$X$2-LEN(VLOOKUP(A2043,SOURCE!C:Q,12,0))&gt;=0,REPT(" ",SOURCE!$X$2-LEN(VLOOKUP(A2043,SOURCE!C:Q,12,0))),"")&amp;
TEXT(A2043,"???0")&amp;IF(VLOOKUP(A2043,SOURCE!C:Q,13,0)="","","   "&amp;VLOOKUP(A2043,SOURCE!C:Q,13,0)
)))</f>
        <v>#define CHR_1603                      2027   //JM SPARE</v>
      </c>
    </row>
    <row r="2044" spans="1:4">
      <c r="A2044">
        <v>2028</v>
      </c>
      <c r="B2044" t="str">
        <f>VLOOKUP(A2044,SOURCE!C:Q,12,0)</f>
        <v>CHR_1604</v>
      </c>
      <c r="D2044" s="14" t="str">
        <f>IF(A2044&lt;0,VLOOKUP(A2044,lookups!A$1:B$25,2,0),
IF(OR(ISBLANK(A2044),ISNA(B2044)),
"",
"#define "&amp;
VLOOKUP(A2044,SOURCE!C:Q,12,0)&amp;IF(SOURCE!$X$2-LEN(VLOOKUP(A2044,SOURCE!C:Q,12,0))&gt;=0,REPT(" ",SOURCE!$X$2-LEN(VLOOKUP(A2044,SOURCE!C:Q,12,0))),"")&amp;
TEXT(A2044,"???0")&amp;IF(VLOOKUP(A2044,SOURCE!C:Q,13,0)="","","   "&amp;VLOOKUP(A2044,SOURCE!C:Q,13,0)
)))</f>
        <v>#define CHR_1604                      2028   //JM SPARE</v>
      </c>
    </row>
    <row r="2045" spans="1:4">
      <c r="A2045">
        <v>2029</v>
      </c>
      <c r="B2045" t="str">
        <f>VLOOKUP(A2045,SOURCE!C:Q,12,0)</f>
        <v>CHR_1605</v>
      </c>
      <c r="D2045" s="14" t="str">
        <f>IF(A2045&lt;0,VLOOKUP(A2045,lookups!A$1:B$25,2,0),
IF(OR(ISBLANK(A2045),ISNA(B2045)),
"",
"#define "&amp;
VLOOKUP(A2045,SOURCE!C:Q,12,0)&amp;IF(SOURCE!$X$2-LEN(VLOOKUP(A2045,SOURCE!C:Q,12,0))&gt;=0,REPT(" ",SOURCE!$X$2-LEN(VLOOKUP(A2045,SOURCE!C:Q,12,0))),"")&amp;
TEXT(A2045,"???0")&amp;IF(VLOOKUP(A2045,SOURCE!C:Q,13,0)="","","   "&amp;VLOOKUP(A2045,SOURCE!C:Q,13,0)
)))</f>
        <v>#define CHR_1605                      2029   //JM SPARE</v>
      </c>
    </row>
    <row r="2046" spans="1:4">
      <c r="A2046">
        <v>2030</v>
      </c>
      <c r="B2046" t="str">
        <f>VLOOKUP(A2046,SOURCE!C:Q,12,0)</f>
        <v>CHR_1606</v>
      </c>
      <c r="D2046" s="14" t="str">
        <f>IF(A2046&lt;0,VLOOKUP(A2046,lookups!A$1:B$25,2,0),
IF(OR(ISBLANK(A2046),ISNA(B2046)),
"",
"#define "&amp;
VLOOKUP(A2046,SOURCE!C:Q,12,0)&amp;IF(SOURCE!$X$2-LEN(VLOOKUP(A2046,SOURCE!C:Q,12,0))&gt;=0,REPT(" ",SOURCE!$X$2-LEN(VLOOKUP(A2046,SOURCE!C:Q,12,0))),"")&amp;
TEXT(A2046,"???0")&amp;IF(VLOOKUP(A2046,SOURCE!C:Q,13,0)="","","   "&amp;VLOOKUP(A2046,SOURCE!C:Q,13,0)
)))</f>
        <v>#define CHR_1606                      2030   //JM SPARE</v>
      </c>
    </row>
    <row r="2047" spans="1:4">
      <c r="A2047">
        <v>2031</v>
      </c>
      <c r="B2047" t="str">
        <f>VLOOKUP(A2047,SOURCE!C:Q,12,0)</f>
        <v>CHR_1607</v>
      </c>
      <c r="D2047" s="14" t="str">
        <f>IF(A2047&lt;0,VLOOKUP(A2047,lookups!A$1:B$25,2,0),
IF(OR(ISBLANK(A2047),ISNA(B2047)),
"",
"#define "&amp;
VLOOKUP(A2047,SOURCE!C:Q,12,0)&amp;IF(SOURCE!$X$2-LEN(VLOOKUP(A2047,SOURCE!C:Q,12,0))&gt;=0,REPT(" ",SOURCE!$X$2-LEN(VLOOKUP(A2047,SOURCE!C:Q,12,0))),"")&amp;
TEXT(A2047,"???0")&amp;IF(VLOOKUP(A2047,SOURCE!C:Q,13,0)="","","   "&amp;VLOOKUP(A2047,SOURCE!C:Q,13,0)
)))</f>
        <v>#define CHR_1607                      2031   //JM SPARE</v>
      </c>
    </row>
    <row r="2048" spans="1:4">
      <c r="A2048">
        <v>2032</v>
      </c>
      <c r="B2048" t="str">
        <f>VLOOKUP(A2048,SOURCE!C:Q,12,0)</f>
        <v>CHR_1608</v>
      </c>
      <c r="D2048" s="14" t="str">
        <f>IF(A2048&lt;0,VLOOKUP(A2048,lookups!A$1:B$25,2,0),
IF(OR(ISBLANK(A2048),ISNA(B2048)),
"",
"#define "&amp;
VLOOKUP(A2048,SOURCE!C:Q,12,0)&amp;IF(SOURCE!$X$2-LEN(VLOOKUP(A2048,SOURCE!C:Q,12,0))&gt;=0,REPT(" ",SOURCE!$X$2-LEN(VLOOKUP(A2048,SOURCE!C:Q,12,0))),"")&amp;
TEXT(A2048,"???0")&amp;IF(VLOOKUP(A2048,SOURCE!C:Q,13,0)="","","   "&amp;VLOOKUP(A2048,SOURCE!C:Q,13,0)
)))</f>
        <v>#define CHR_1608                      2032   //JM SPARE</v>
      </c>
    </row>
    <row r="2049" spans="1:4">
      <c r="A2049">
        <v>2033</v>
      </c>
      <c r="B2049" t="str">
        <f>VLOOKUP(A2049,SOURCE!C:Q,12,0)</f>
        <v>CHR_1609</v>
      </c>
      <c r="D2049" s="14" t="str">
        <f>IF(A2049&lt;0,VLOOKUP(A2049,lookups!A$1:B$25,2,0),
IF(OR(ISBLANK(A2049),ISNA(B2049)),
"",
"#define "&amp;
VLOOKUP(A2049,SOURCE!C:Q,12,0)&amp;IF(SOURCE!$X$2-LEN(VLOOKUP(A2049,SOURCE!C:Q,12,0))&gt;=0,REPT(" ",SOURCE!$X$2-LEN(VLOOKUP(A2049,SOURCE!C:Q,12,0))),"")&amp;
TEXT(A2049,"???0")&amp;IF(VLOOKUP(A2049,SOURCE!C:Q,13,0)="","","   "&amp;VLOOKUP(A2049,SOURCE!C:Q,13,0)
)))</f>
        <v>#define CHR_1609                      2033   //JM SPARE</v>
      </c>
    </row>
    <row r="2050" spans="1:4">
      <c r="A2050">
        <v>2034</v>
      </c>
      <c r="B2050" t="str">
        <f>VLOOKUP(A2050,SOURCE!C:Q,12,0)</f>
        <v>CHR_1610</v>
      </c>
      <c r="D2050" s="14" t="str">
        <f>IF(A2050&lt;0,VLOOKUP(A2050,lookups!A$1:B$25,2,0),
IF(OR(ISBLANK(A2050),ISNA(B2050)),
"",
"#define "&amp;
VLOOKUP(A2050,SOURCE!C:Q,12,0)&amp;IF(SOURCE!$X$2-LEN(VLOOKUP(A2050,SOURCE!C:Q,12,0))&gt;=0,REPT(" ",SOURCE!$X$2-LEN(VLOOKUP(A2050,SOURCE!C:Q,12,0))),"")&amp;
TEXT(A2050,"???0")&amp;IF(VLOOKUP(A2050,SOURCE!C:Q,13,0)="","","   "&amp;VLOOKUP(A2050,SOURCE!C:Q,13,0)
)))</f>
        <v>#define CHR_1610                      2034   //JM SPARE</v>
      </c>
    </row>
    <row r="2051" spans="1:4">
      <c r="A2051">
        <v>2035</v>
      </c>
      <c r="B2051" t="str">
        <f>VLOOKUP(A2051,SOURCE!C:Q,12,0)</f>
        <v>CHR_1611</v>
      </c>
      <c r="D2051" s="14" t="str">
        <f>IF(A2051&lt;0,VLOOKUP(A2051,lookups!A$1:B$25,2,0),
IF(OR(ISBLANK(A2051),ISNA(B2051)),
"",
"#define "&amp;
VLOOKUP(A2051,SOURCE!C:Q,12,0)&amp;IF(SOURCE!$X$2-LEN(VLOOKUP(A2051,SOURCE!C:Q,12,0))&gt;=0,REPT(" ",SOURCE!$X$2-LEN(VLOOKUP(A2051,SOURCE!C:Q,12,0))),"")&amp;
TEXT(A2051,"???0")&amp;IF(VLOOKUP(A2051,SOURCE!C:Q,13,0)="","","   "&amp;VLOOKUP(A2051,SOURCE!C:Q,13,0)
)))</f>
        <v>#define CHR_1611                      2035   //JM SPARE</v>
      </c>
    </row>
    <row r="2052" spans="1:4">
      <c r="A2052">
        <v>2036</v>
      </c>
      <c r="B2052" t="str">
        <f>VLOOKUP(A2052,SOURCE!C:Q,12,0)</f>
        <v>CHR_1612</v>
      </c>
      <c r="D2052" s="14" t="str">
        <f>IF(A2052&lt;0,VLOOKUP(A2052,lookups!A$1:B$25,2,0),
IF(OR(ISBLANK(A2052),ISNA(B2052)),
"",
"#define "&amp;
VLOOKUP(A2052,SOURCE!C:Q,12,0)&amp;IF(SOURCE!$X$2-LEN(VLOOKUP(A2052,SOURCE!C:Q,12,0))&gt;=0,REPT(" ",SOURCE!$X$2-LEN(VLOOKUP(A2052,SOURCE!C:Q,12,0))),"")&amp;
TEXT(A2052,"???0")&amp;IF(VLOOKUP(A2052,SOURCE!C:Q,13,0)="","","   "&amp;VLOOKUP(A2052,SOURCE!C:Q,13,0)
)))</f>
        <v>#define CHR_1612                      2036   //JM SPARE</v>
      </c>
    </row>
    <row r="2053" spans="1:4">
      <c r="A2053">
        <v>2037</v>
      </c>
      <c r="B2053" t="str">
        <f>VLOOKUP(A2053,SOURCE!C:Q,12,0)</f>
        <v>CHR_1613</v>
      </c>
      <c r="D2053" s="14" t="str">
        <f>IF(A2053&lt;0,VLOOKUP(A2053,lookups!A$1:B$25,2,0),
IF(OR(ISBLANK(A2053),ISNA(B2053)),
"",
"#define "&amp;
VLOOKUP(A2053,SOURCE!C:Q,12,0)&amp;IF(SOURCE!$X$2-LEN(VLOOKUP(A2053,SOURCE!C:Q,12,0))&gt;=0,REPT(" ",SOURCE!$X$2-LEN(VLOOKUP(A2053,SOURCE!C:Q,12,0))),"")&amp;
TEXT(A2053,"???0")&amp;IF(VLOOKUP(A2053,SOURCE!C:Q,13,0)="","","   "&amp;VLOOKUP(A2053,SOURCE!C:Q,13,0)
)))</f>
        <v>#define CHR_1613                      2037   //JM SPARE</v>
      </c>
    </row>
    <row r="2054" spans="1:4">
      <c r="A2054">
        <v>2038</v>
      </c>
      <c r="B2054" t="str">
        <f>VLOOKUP(A2054,SOURCE!C:Q,12,0)</f>
        <v>CHR_1614</v>
      </c>
      <c r="D2054" s="14" t="str">
        <f>IF(A2054&lt;0,VLOOKUP(A2054,lookups!A$1:B$25,2,0),
IF(OR(ISBLANK(A2054),ISNA(B2054)),
"",
"#define "&amp;
VLOOKUP(A2054,SOURCE!C:Q,12,0)&amp;IF(SOURCE!$X$2-LEN(VLOOKUP(A2054,SOURCE!C:Q,12,0))&gt;=0,REPT(" ",SOURCE!$X$2-LEN(VLOOKUP(A2054,SOURCE!C:Q,12,0))),"")&amp;
TEXT(A2054,"???0")&amp;IF(VLOOKUP(A2054,SOURCE!C:Q,13,0)="","","   "&amp;VLOOKUP(A2054,SOURCE!C:Q,13,0)
)))</f>
        <v>#define CHR_1614                      2038   //JM SPARE</v>
      </c>
    </row>
    <row r="2055" spans="1:4">
      <c r="A2055">
        <v>2039</v>
      </c>
      <c r="B2055" t="str">
        <f>VLOOKUP(A2055,SOURCE!C:Q,12,0)</f>
        <v>CHR_1615</v>
      </c>
      <c r="D2055" s="14" t="str">
        <f>IF(A2055&lt;0,VLOOKUP(A2055,lookups!A$1:B$25,2,0),
IF(OR(ISBLANK(A2055),ISNA(B2055)),
"",
"#define "&amp;
VLOOKUP(A2055,SOURCE!C:Q,12,0)&amp;IF(SOURCE!$X$2-LEN(VLOOKUP(A2055,SOURCE!C:Q,12,0))&gt;=0,REPT(" ",SOURCE!$X$2-LEN(VLOOKUP(A2055,SOURCE!C:Q,12,0))),"")&amp;
TEXT(A2055,"???0")&amp;IF(VLOOKUP(A2055,SOURCE!C:Q,13,0)="","","   "&amp;VLOOKUP(A2055,SOURCE!C:Q,13,0)
)))</f>
        <v>#define CHR_1615                      2039   //JM SPARE</v>
      </c>
    </row>
    <row r="2056" spans="1:4">
      <c r="A2056">
        <v>2040</v>
      </c>
      <c r="B2056" t="str">
        <f>VLOOKUP(A2056,SOURCE!C:Q,12,0)</f>
        <v>CHR_1616</v>
      </c>
      <c r="D2056" s="14" t="str">
        <f>IF(A2056&lt;0,VLOOKUP(A2056,lookups!A$1:B$25,2,0),
IF(OR(ISBLANK(A2056),ISNA(B2056)),
"",
"#define "&amp;
VLOOKUP(A2056,SOURCE!C:Q,12,0)&amp;IF(SOURCE!$X$2-LEN(VLOOKUP(A2056,SOURCE!C:Q,12,0))&gt;=0,REPT(" ",SOURCE!$X$2-LEN(VLOOKUP(A2056,SOURCE!C:Q,12,0))),"")&amp;
TEXT(A2056,"???0")&amp;IF(VLOOKUP(A2056,SOURCE!C:Q,13,0)="","","   "&amp;VLOOKUP(A2056,SOURCE!C:Q,13,0)
)))</f>
        <v>#define CHR_1616                      2040   //JM SPARE</v>
      </c>
    </row>
    <row r="2057" spans="1:4">
      <c r="A2057">
        <v>2041</v>
      </c>
      <c r="B2057" t="str">
        <f>VLOOKUP(A2057,SOURCE!C:Q,12,0)</f>
        <v>CHR_1617</v>
      </c>
      <c r="D2057" s="14" t="str">
        <f>IF(A2057&lt;0,VLOOKUP(A2057,lookups!A$1:B$25,2,0),
IF(OR(ISBLANK(A2057),ISNA(B2057)),
"",
"#define "&amp;
VLOOKUP(A2057,SOURCE!C:Q,12,0)&amp;IF(SOURCE!$X$2-LEN(VLOOKUP(A2057,SOURCE!C:Q,12,0))&gt;=0,REPT(" ",SOURCE!$X$2-LEN(VLOOKUP(A2057,SOURCE!C:Q,12,0))),"")&amp;
TEXT(A2057,"???0")&amp;IF(VLOOKUP(A2057,SOURCE!C:Q,13,0)="","","   "&amp;VLOOKUP(A2057,SOURCE!C:Q,13,0)
)))</f>
        <v>#define CHR_1617                      2041   //JM SPARE</v>
      </c>
    </row>
    <row r="2058" spans="1:4">
      <c r="A2058">
        <v>2042</v>
      </c>
      <c r="B2058" t="str">
        <f>VLOOKUP(A2058,SOURCE!C:Q,12,0)</f>
        <v>CHR_1618</v>
      </c>
      <c r="D2058" s="14" t="str">
        <f>IF(A2058&lt;0,VLOOKUP(A2058,lookups!A$1:B$25,2,0),
IF(OR(ISBLANK(A2058),ISNA(B2058)),
"",
"#define "&amp;
VLOOKUP(A2058,SOURCE!C:Q,12,0)&amp;IF(SOURCE!$X$2-LEN(VLOOKUP(A2058,SOURCE!C:Q,12,0))&gt;=0,REPT(" ",SOURCE!$X$2-LEN(VLOOKUP(A2058,SOURCE!C:Q,12,0))),"")&amp;
TEXT(A2058,"???0")&amp;IF(VLOOKUP(A2058,SOURCE!C:Q,13,0)="","","   "&amp;VLOOKUP(A2058,SOURCE!C:Q,13,0)
)))</f>
        <v>#define CHR_1618                      2042   //JM SPARE</v>
      </c>
    </row>
    <row r="2059" spans="1:4">
      <c r="A2059">
        <v>2043</v>
      </c>
      <c r="B2059" t="str">
        <f>VLOOKUP(A2059,SOURCE!C:Q,12,0)</f>
        <v>CHR_1619</v>
      </c>
      <c r="D2059" s="14" t="str">
        <f>IF(A2059&lt;0,VLOOKUP(A2059,lookups!A$1:B$25,2,0),
IF(OR(ISBLANK(A2059),ISNA(B2059)),
"",
"#define "&amp;
VLOOKUP(A2059,SOURCE!C:Q,12,0)&amp;IF(SOURCE!$X$2-LEN(VLOOKUP(A2059,SOURCE!C:Q,12,0))&gt;=0,REPT(" ",SOURCE!$X$2-LEN(VLOOKUP(A2059,SOURCE!C:Q,12,0))),"")&amp;
TEXT(A2059,"???0")&amp;IF(VLOOKUP(A2059,SOURCE!C:Q,13,0)="","","   "&amp;VLOOKUP(A2059,SOURCE!C:Q,13,0)
)))</f>
        <v>#define CHR_1619                      2043   //JM SPARE</v>
      </c>
    </row>
    <row r="2060" spans="1:4">
      <c r="A2060">
        <v>2044</v>
      </c>
      <c r="B2060" t="str">
        <f>VLOOKUP(A2060,SOURCE!C:Q,12,0)</f>
        <v>CHR_1620</v>
      </c>
      <c r="D2060" s="14" t="str">
        <f>IF(A2060&lt;0,VLOOKUP(A2060,lookups!A$1:B$25,2,0),
IF(OR(ISBLANK(A2060),ISNA(B2060)),
"",
"#define "&amp;
VLOOKUP(A2060,SOURCE!C:Q,12,0)&amp;IF(SOURCE!$X$2-LEN(VLOOKUP(A2060,SOURCE!C:Q,12,0))&gt;=0,REPT(" ",SOURCE!$X$2-LEN(VLOOKUP(A2060,SOURCE!C:Q,12,0))),"")&amp;
TEXT(A2060,"???0")&amp;IF(VLOOKUP(A2060,SOURCE!C:Q,13,0)="","","   "&amp;VLOOKUP(A2060,SOURCE!C:Q,13,0)
)))</f>
        <v>#define CHR_1620                      2044   //JM SPARE</v>
      </c>
    </row>
    <row r="2061" spans="1:4">
      <c r="A2061">
        <v>2045</v>
      </c>
      <c r="B2061" t="str">
        <f>VLOOKUP(A2061,SOURCE!C:Q,12,0)</f>
        <v>CHR_1621</v>
      </c>
      <c r="D2061" s="14" t="str">
        <f>IF(A2061&lt;0,VLOOKUP(A2061,lookups!A$1:B$25,2,0),
IF(OR(ISBLANK(A2061),ISNA(B2061)),
"",
"#define "&amp;
VLOOKUP(A2061,SOURCE!C:Q,12,0)&amp;IF(SOURCE!$X$2-LEN(VLOOKUP(A2061,SOURCE!C:Q,12,0))&gt;=0,REPT(" ",SOURCE!$X$2-LEN(VLOOKUP(A2061,SOURCE!C:Q,12,0))),"")&amp;
TEXT(A2061,"???0")&amp;IF(VLOOKUP(A2061,SOURCE!C:Q,13,0)="","","   "&amp;VLOOKUP(A2061,SOURCE!C:Q,13,0)
)))</f>
        <v>#define CHR_1621                      2045   //JM SPARE</v>
      </c>
    </row>
    <row r="2062" spans="1:4">
      <c r="A2062">
        <v>2046</v>
      </c>
      <c r="B2062" t="str">
        <f>VLOOKUP(A2062,SOURCE!C:Q,12,0)</f>
        <v>CHR_1622</v>
      </c>
      <c r="D2062" s="14" t="str">
        <f>IF(A2062&lt;0,VLOOKUP(A2062,lookups!A$1:B$25,2,0),
IF(OR(ISBLANK(A2062),ISNA(B2062)),
"",
"#define "&amp;
VLOOKUP(A2062,SOURCE!C:Q,12,0)&amp;IF(SOURCE!$X$2-LEN(VLOOKUP(A2062,SOURCE!C:Q,12,0))&gt;=0,REPT(" ",SOURCE!$X$2-LEN(VLOOKUP(A2062,SOURCE!C:Q,12,0))),"")&amp;
TEXT(A2062,"???0")&amp;IF(VLOOKUP(A2062,SOURCE!C:Q,13,0)="","","   "&amp;VLOOKUP(A2062,SOURCE!C:Q,13,0)
)))</f>
        <v>#define CHR_1622                      2046   //JM SPARE</v>
      </c>
    </row>
    <row r="2063" spans="1:4">
      <c r="A2063">
        <v>2047</v>
      </c>
      <c r="B2063" t="str">
        <f>VLOOKUP(A2063,SOURCE!C:Q,12,0)</f>
        <v>CHR_1623</v>
      </c>
      <c r="D2063" s="14" t="str">
        <f>IF(A2063&lt;0,VLOOKUP(A2063,lookups!A$1:B$25,2,0),
IF(OR(ISBLANK(A2063),ISNA(B2063)),
"",
"#define "&amp;
VLOOKUP(A2063,SOURCE!C:Q,12,0)&amp;IF(SOURCE!$X$2-LEN(VLOOKUP(A2063,SOURCE!C:Q,12,0))&gt;=0,REPT(" ",SOURCE!$X$2-LEN(VLOOKUP(A2063,SOURCE!C:Q,12,0))),"")&amp;
TEXT(A2063,"???0")&amp;IF(VLOOKUP(A2063,SOURCE!C:Q,13,0)="","","   "&amp;VLOOKUP(A2063,SOURCE!C:Q,13,0)
)))</f>
        <v>#define CHR_1623                      2047   //JM SPARE</v>
      </c>
    </row>
    <row r="2064" spans="1:4">
      <c r="A2064">
        <v>2048</v>
      </c>
      <c r="B2064" t="str">
        <f>VLOOKUP(A2064,SOURCE!C:Q,12,0)</f>
        <v>CHR_1624</v>
      </c>
      <c r="D2064" s="14" t="str">
        <f>IF(A2064&lt;0,VLOOKUP(A2064,lookups!A$1:B$25,2,0),
IF(OR(ISBLANK(A2064),ISNA(B2064)),
"",
"#define "&amp;
VLOOKUP(A2064,SOURCE!C:Q,12,0)&amp;IF(SOURCE!$X$2-LEN(VLOOKUP(A2064,SOURCE!C:Q,12,0))&gt;=0,REPT(" ",SOURCE!$X$2-LEN(VLOOKUP(A2064,SOURCE!C:Q,12,0))),"")&amp;
TEXT(A2064,"???0")&amp;IF(VLOOKUP(A2064,SOURCE!C:Q,13,0)="","","   "&amp;VLOOKUP(A2064,SOURCE!C:Q,13,0)
)))</f>
        <v>#define CHR_1624                      2048   //JM SPARE</v>
      </c>
    </row>
    <row r="2065" spans="1:4">
      <c r="A2065">
        <v>2049</v>
      </c>
      <c r="B2065" t="str">
        <f>VLOOKUP(A2065,SOURCE!C:Q,12,0)</f>
        <v>CHR_1625</v>
      </c>
      <c r="D2065" s="14" t="str">
        <f>IF(A2065&lt;0,VLOOKUP(A2065,lookups!A$1:B$25,2,0),
IF(OR(ISBLANK(A2065),ISNA(B2065)),
"",
"#define "&amp;
VLOOKUP(A2065,SOURCE!C:Q,12,0)&amp;IF(SOURCE!$X$2-LEN(VLOOKUP(A2065,SOURCE!C:Q,12,0))&gt;=0,REPT(" ",SOURCE!$X$2-LEN(VLOOKUP(A2065,SOURCE!C:Q,12,0))),"")&amp;
TEXT(A2065,"???0")&amp;IF(VLOOKUP(A2065,SOURCE!C:Q,13,0)="","","   "&amp;VLOOKUP(A2065,SOURCE!C:Q,13,0)
)))</f>
        <v>#define CHR_1625                      2049   //JM SPARE</v>
      </c>
    </row>
    <row r="2066" spans="1:4">
      <c r="A2066">
        <v>2050</v>
      </c>
      <c r="B2066" t="str">
        <f>VLOOKUP(A2066,SOURCE!C:Q,12,0)</f>
        <v>CHR_1626</v>
      </c>
      <c r="D2066" s="14" t="str">
        <f>IF(A2066&lt;0,VLOOKUP(A2066,lookups!A$1:B$25,2,0),
IF(OR(ISBLANK(A2066),ISNA(B2066)),
"",
"#define "&amp;
VLOOKUP(A2066,SOURCE!C:Q,12,0)&amp;IF(SOURCE!$X$2-LEN(VLOOKUP(A2066,SOURCE!C:Q,12,0))&gt;=0,REPT(" ",SOURCE!$X$2-LEN(VLOOKUP(A2066,SOURCE!C:Q,12,0))),"")&amp;
TEXT(A2066,"???0")&amp;IF(VLOOKUP(A2066,SOURCE!C:Q,13,0)="","","   "&amp;VLOOKUP(A2066,SOURCE!C:Q,13,0)
)))</f>
        <v>#define CHR_1626                      2050   //JM SPARE</v>
      </c>
    </row>
    <row r="2067" spans="1:4">
      <c r="A2067">
        <v>2051</v>
      </c>
      <c r="B2067" t="str">
        <f>VLOOKUP(A2067,SOURCE!C:Q,12,0)</f>
        <v>CHR_1627</v>
      </c>
      <c r="D2067" s="14" t="str">
        <f>IF(A2067&lt;0,VLOOKUP(A2067,lookups!A$1:B$25,2,0),
IF(OR(ISBLANK(A2067),ISNA(B2067)),
"",
"#define "&amp;
VLOOKUP(A2067,SOURCE!C:Q,12,0)&amp;IF(SOURCE!$X$2-LEN(VLOOKUP(A2067,SOURCE!C:Q,12,0))&gt;=0,REPT(" ",SOURCE!$X$2-LEN(VLOOKUP(A2067,SOURCE!C:Q,12,0))),"")&amp;
TEXT(A2067,"???0")&amp;IF(VLOOKUP(A2067,SOURCE!C:Q,13,0)="","","   "&amp;VLOOKUP(A2067,SOURCE!C:Q,13,0)
)))</f>
        <v>#define CHR_1627                      2051   //JM SPARE</v>
      </c>
    </row>
    <row r="2068" spans="1:4">
      <c r="A2068">
        <v>2052</v>
      </c>
      <c r="B2068" t="str">
        <f>VLOOKUP(A2068,SOURCE!C:Q,12,0)</f>
        <v>CHR_1628</v>
      </c>
      <c r="D2068" s="14" t="str">
        <f>IF(A2068&lt;0,VLOOKUP(A2068,lookups!A$1:B$25,2,0),
IF(OR(ISBLANK(A2068),ISNA(B2068)),
"",
"#define "&amp;
VLOOKUP(A2068,SOURCE!C:Q,12,0)&amp;IF(SOURCE!$X$2-LEN(VLOOKUP(A2068,SOURCE!C:Q,12,0))&gt;=0,REPT(" ",SOURCE!$X$2-LEN(VLOOKUP(A2068,SOURCE!C:Q,12,0))),"")&amp;
TEXT(A2068,"???0")&amp;IF(VLOOKUP(A2068,SOURCE!C:Q,13,0)="","","   "&amp;VLOOKUP(A2068,SOURCE!C:Q,13,0)
)))</f>
        <v>#define CHR_1628                      2052   //JM SPARE</v>
      </c>
    </row>
    <row r="2069" spans="1:4">
      <c r="A2069">
        <v>2053</v>
      </c>
      <c r="B2069" t="str">
        <f>VLOOKUP(A2069,SOURCE!C:Q,12,0)</f>
        <v>CHR_1629</v>
      </c>
      <c r="D2069" s="14" t="str">
        <f>IF(A2069&lt;0,VLOOKUP(A2069,lookups!A$1:B$25,2,0),
IF(OR(ISBLANK(A2069),ISNA(B2069)),
"",
"#define "&amp;
VLOOKUP(A2069,SOURCE!C:Q,12,0)&amp;IF(SOURCE!$X$2-LEN(VLOOKUP(A2069,SOURCE!C:Q,12,0))&gt;=0,REPT(" ",SOURCE!$X$2-LEN(VLOOKUP(A2069,SOURCE!C:Q,12,0))),"")&amp;
TEXT(A2069,"???0")&amp;IF(VLOOKUP(A2069,SOURCE!C:Q,13,0)="","","   "&amp;VLOOKUP(A2069,SOURCE!C:Q,13,0)
)))</f>
        <v>#define CHR_1629                      2053   //JM SPARE</v>
      </c>
    </row>
    <row r="2070" spans="1:4">
      <c r="A2070">
        <v>2054</v>
      </c>
      <c r="B2070" t="str">
        <f>VLOOKUP(A2070,SOURCE!C:Q,12,0)</f>
        <v>CHR_1630</v>
      </c>
      <c r="D2070" s="14" t="str">
        <f>IF(A2070&lt;0,VLOOKUP(A2070,lookups!A$1:B$25,2,0),
IF(OR(ISBLANK(A2070),ISNA(B2070)),
"",
"#define "&amp;
VLOOKUP(A2070,SOURCE!C:Q,12,0)&amp;IF(SOURCE!$X$2-LEN(VLOOKUP(A2070,SOURCE!C:Q,12,0))&gt;=0,REPT(" ",SOURCE!$X$2-LEN(VLOOKUP(A2070,SOURCE!C:Q,12,0))),"")&amp;
TEXT(A2070,"???0")&amp;IF(VLOOKUP(A2070,SOURCE!C:Q,13,0)="","","   "&amp;VLOOKUP(A2070,SOURCE!C:Q,13,0)
)))</f>
        <v>#define CHR_1630                      2054   //JM SPARE</v>
      </c>
    </row>
    <row r="2071" spans="1:4">
      <c r="A2071">
        <v>2055</v>
      </c>
      <c r="B2071" t="str">
        <f>VLOOKUP(A2071,SOURCE!C:Q,12,0)</f>
        <v>CHR_1631</v>
      </c>
      <c r="D2071" s="14" t="str">
        <f>IF(A2071&lt;0,VLOOKUP(A2071,lookups!A$1:B$25,2,0),
IF(OR(ISBLANK(A2071),ISNA(B2071)),
"",
"#define "&amp;
VLOOKUP(A2071,SOURCE!C:Q,12,0)&amp;IF(SOURCE!$X$2-LEN(VLOOKUP(A2071,SOURCE!C:Q,12,0))&gt;=0,REPT(" ",SOURCE!$X$2-LEN(VLOOKUP(A2071,SOURCE!C:Q,12,0))),"")&amp;
TEXT(A2071,"???0")&amp;IF(VLOOKUP(A2071,SOURCE!C:Q,13,0)="","","   "&amp;VLOOKUP(A2071,SOURCE!C:Q,13,0)
)))</f>
        <v>#define CHR_1631                      2055   //JM SPARE</v>
      </c>
    </row>
    <row r="2072" spans="1:4">
      <c r="A2072">
        <v>2056</v>
      </c>
      <c r="B2072" t="str">
        <f>VLOOKUP(A2072,SOURCE!C:Q,12,0)</f>
        <v>CHR_qoppa</v>
      </c>
      <c r="D2072" s="14" t="str">
        <f>IF(A2072&lt;0,VLOOKUP(A2072,lookups!A$1:B$25,2,0),
IF(OR(ISBLANK(A2072),ISNA(B2072)),
"",
"#define "&amp;
VLOOKUP(A2072,SOURCE!C:Q,12,0)&amp;IF(SOURCE!$X$2-LEN(VLOOKUP(A2072,SOURCE!C:Q,12,0))&gt;=0,REPT(" ",SOURCE!$X$2-LEN(VLOOKUP(A2072,SOURCE!C:Q,12,0))),"")&amp;
TEXT(A2072,"???0")&amp;IF(VLOOKUP(A2072,SOURCE!C:Q,13,0)="","","   "&amp;VLOOKUP(A2072,SOURCE!C:Q,13,0)
)))</f>
        <v>#define CHR_qoppa                     2056   //JM GREEK</v>
      </c>
    </row>
    <row r="2073" spans="1:4">
      <c r="A2073">
        <v>2057</v>
      </c>
      <c r="B2073" t="str">
        <f>VLOOKUP(A2073,SOURCE!C:Q,12,0)</f>
        <v>CHR_digamma</v>
      </c>
      <c r="D2073" s="14" t="str">
        <f>IF(A2073&lt;0,VLOOKUP(A2073,lookups!A$1:B$25,2,0),
IF(OR(ISBLANK(A2073),ISNA(B2073)),
"",
"#define "&amp;
VLOOKUP(A2073,SOURCE!C:Q,12,0)&amp;IF(SOURCE!$X$2-LEN(VLOOKUP(A2073,SOURCE!C:Q,12,0))&gt;=0,REPT(" ",SOURCE!$X$2-LEN(VLOOKUP(A2073,SOURCE!C:Q,12,0))),"")&amp;
TEXT(A2073,"???0")&amp;IF(VLOOKUP(A2073,SOURCE!C:Q,13,0)="","","   "&amp;VLOOKUP(A2073,SOURCE!C:Q,13,0)
)))</f>
        <v>#define CHR_digamma                   2057   //JM GREEK</v>
      </c>
    </row>
    <row r="2074" spans="1:4">
      <c r="A2074">
        <v>2058</v>
      </c>
      <c r="B2074" t="str">
        <f>VLOOKUP(A2074,SOURCE!C:Q,12,0)</f>
        <v>CHR_sampi</v>
      </c>
      <c r="D2074" s="14" t="str">
        <f>IF(A2074&lt;0,VLOOKUP(A2074,lookups!A$1:B$25,2,0),
IF(OR(ISBLANK(A2074),ISNA(B2074)),
"",
"#define "&amp;
VLOOKUP(A2074,SOURCE!C:Q,12,0)&amp;IF(SOURCE!$X$2-LEN(VLOOKUP(A2074,SOURCE!C:Q,12,0))&gt;=0,REPT(" ",SOURCE!$X$2-LEN(VLOOKUP(A2074,SOURCE!C:Q,12,0))),"")&amp;
TEXT(A2074,"???0")&amp;IF(VLOOKUP(A2074,SOURCE!C:Q,13,0)="","","   "&amp;VLOOKUP(A2074,SOURCE!C:Q,13,0)
)))</f>
        <v>#define CHR_sampi                     2058   //JM GREEK</v>
      </c>
    </row>
    <row r="2075" spans="1:4">
      <c r="A2075">
        <v>2059</v>
      </c>
      <c r="B2075" t="str">
        <f>VLOOKUP(A2075,SOURCE!C:Q,12,0)</f>
        <v>CHR_case</v>
      </c>
      <c r="D2075" s="14" t="str">
        <f>IF(A2075&lt;0,VLOOKUP(A2075,lookups!A$1:B$25,2,0),
IF(OR(ISBLANK(A2075),ISNA(B2075)),
"",
"#define "&amp;
VLOOKUP(A2075,SOURCE!C:Q,12,0)&amp;IF(SOURCE!$X$2-LEN(VLOOKUP(A2075,SOURCE!C:Q,12,0))&gt;=0,REPT(" ",SOURCE!$X$2-LEN(VLOOKUP(A2075,SOURCE!C:Q,12,0))),"")&amp;
TEXT(A2075,"???0")&amp;IF(VLOOKUP(A2075,SOURCE!C:Q,13,0)="","","   "&amp;VLOOKUP(A2075,SOURCE!C:Q,13,0)
)))</f>
        <v>#define CHR_case                      2059   //JM CAPS</v>
      </c>
    </row>
    <row r="2076" spans="1:4">
      <c r="A2076">
        <v>2060</v>
      </c>
      <c r="B2076" t="str">
        <f>VLOOKUP(A2076,SOURCE!C:Q,12,0)</f>
        <v>Not_used1737</v>
      </c>
      <c r="D2076" s="14" t="str">
        <f>IF(A2076&lt;0,VLOOKUP(A2076,lookups!A$1:B$25,2,0),
IF(OR(ISBLANK(A2076),ISNA(B2076)),
"",
"#define "&amp;
VLOOKUP(A2076,SOURCE!C:Q,12,0)&amp;IF(SOURCE!$X$2-LEN(VLOOKUP(A2076,SOURCE!C:Q,12,0))&gt;=0,REPT(" ",SOURCE!$X$2-LEN(VLOOKUP(A2076,SOURCE!C:Q,12,0))),"")&amp;
TEXT(A2076,"???0")&amp;IF(VLOOKUP(A2076,SOURCE!C:Q,13,0)="","","   "&amp;VLOOKUP(A2076,SOURCE!C:Q,13,0)
)))</f>
        <v>#define Not_used1737                  2060</v>
      </c>
    </row>
    <row r="2077" spans="1:4">
      <c r="A2077">
        <v>2061</v>
      </c>
      <c r="B2077" t="str">
        <f>VLOOKUP(A2077,SOURCE!C:Q,12,0)</f>
        <v>MNU_XEQ</v>
      </c>
      <c r="D2077" s="14" t="str">
        <f>IF(A2077&lt;0,VLOOKUP(A2077,lookups!A$1:B$25,2,0),
IF(OR(ISBLANK(A2077),ISNA(B2077)),
"",
"#define "&amp;
VLOOKUP(A2077,SOURCE!C:Q,12,0)&amp;IF(SOURCE!$X$2-LEN(VLOOKUP(A2077,SOURCE!C:Q,12,0))&gt;=0,REPT(" ",SOURCE!$X$2-LEN(VLOOKUP(A2077,SOURCE!C:Q,12,0))),"")&amp;
TEXT(A2077,"???0")&amp;IF(VLOOKUP(A2077,SOURCE!C:Q,13,0)="","","   "&amp;VLOOKUP(A2077,SOURCE!C:Q,13,0)
)))</f>
        <v>#define MNU_XEQ                       2061   //JM EXEC</v>
      </c>
    </row>
    <row r="2078" spans="1:4">
      <c r="A2078">
        <v>2062</v>
      </c>
      <c r="B2078" t="str">
        <f>VLOOKUP(A2078,SOURCE!C:Q,12,0)</f>
        <v>ITM_op_a</v>
      </c>
      <c r="D2078" s="14" t="str">
        <f>IF(A2078&lt;0,VLOOKUP(A2078,lookups!A$1:B$25,2,0),
IF(OR(ISBLANK(A2078),ISNA(B2078)),
"",
"#define "&amp;
VLOOKUP(A2078,SOURCE!C:Q,12,0)&amp;IF(SOURCE!$X$2-LEN(VLOOKUP(A2078,SOURCE!C:Q,12,0))&gt;=0,REPT(" ",SOURCE!$X$2-LEN(VLOOKUP(A2078,SOURCE!C:Q,12,0))),"")&amp;
TEXT(A2078,"???0")&amp;IF(VLOOKUP(A2078,SOURCE!C:Q,13,0)="","","   "&amp;VLOOKUP(A2078,SOURCE!C:Q,13,0)
)))</f>
        <v>#define ITM_op_a                      2062   //JM OPERATORS</v>
      </c>
    </row>
    <row r="2079" spans="1:4">
      <c r="A2079">
        <v>2063</v>
      </c>
      <c r="B2079" t="str">
        <f>VLOOKUP(A2079,SOURCE!C:Q,12,0)</f>
        <v>ITM_op_a2</v>
      </c>
      <c r="D2079" s="14" t="str">
        <f>IF(A2079&lt;0,VLOOKUP(A2079,lookups!A$1:B$25,2,0),
IF(OR(ISBLANK(A2079),ISNA(B2079)),
"",
"#define "&amp;
VLOOKUP(A2079,SOURCE!C:Q,12,0)&amp;IF(SOURCE!$X$2-LEN(VLOOKUP(A2079,SOURCE!C:Q,12,0))&gt;=0,REPT(" ",SOURCE!$X$2-LEN(VLOOKUP(A2079,SOURCE!C:Q,12,0))),"")&amp;
TEXT(A2079,"???0")&amp;IF(VLOOKUP(A2079,SOURCE!C:Q,13,0)="","","   "&amp;VLOOKUP(A2079,SOURCE!C:Q,13,0)
)))</f>
        <v>#define ITM_op_a2                     2063   //JM OPERATORS</v>
      </c>
    </row>
    <row r="2080" spans="1:4">
      <c r="A2080">
        <v>2064</v>
      </c>
      <c r="B2080" t="str">
        <f>VLOOKUP(A2080,SOURCE!C:Q,12,0)</f>
        <v>ITM_op_j</v>
      </c>
      <c r="D2080" s="14" t="str">
        <f>IF(A2080&lt;0,VLOOKUP(A2080,lookups!A$1:B$25,2,0),
IF(OR(ISBLANK(A2080),ISNA(B2080)),
"",
"#define "&amp;
VLOOKUP(A2080,SOURCE!C:Q,12,0)&amp;IF(SOURCE!$X$2-LEN(VLOOKUP(A2080,SOURCE!C:Q,12,0))&gt;=0,REPT(" ",SOURCE!$X$2-LEN(VLOOKUP(A2080,SOURCE!C:Q,12,0))),"")&amp;
TEXT(A2080,"???0")&amp;IF(VLOOKUP(A2080,SOURCE!C:Q,13,0)="","","   "&amp;VLOOKUP(A2080,SOURCE!C:Q,13,0)
)))</f>
        <v>#define ITM_op_j                      2064   //JM OPERATORS</v>
      </c>
    </row>
    <row r="2081" spans="1:4">
      <c r="A2081">
        <v>2065</v>
      </c>
      <c r="B2081" t="str">
        <f>VLOOKUP(A2081,SOURCE!C:Q,12,0)</f>
        <v>ITM_BASE_HOME</v>
      </c>
      <c r="D2081" s="14" t="str">
        <f>IF(A2081&lt;0,VLOOKUP(A2081,lookups!A$1:B$25,2,0),
IF(OR(ISBLANK(A2081),ISNA(B2081)),
"",
"#define "&amp;
VLOOKUP(A2081,SOURCE!C:Q,12,0)&amp;IF(SOURCE!$X$2-LEN(VLOOKUP(A2081,SOURCE!C:Q,12,0))&gt;=0,REPT(" ",SOURCE!$X$2-LEN(VLOOKUP(A2081,SOURCE!C:Q,12,0))),"")&amp;
TEXT(A2081,"???0")&amp;IF(VLOOKUP(A2081,SOURCE!C:Q,13,0)="","","   "&amp;VLOOKUP(A2081,SOURCE!C:Q,13,0)
)))</f>
        <v>#define ITM_BASE_HOME                 2065   //JM BASEMENU</v>
      </c>
    </row>
    <row r="2082" spans="1:4">
      <c r="A2082">
        <v>2066</v>
      </c>
      <c r="B2082" t="str">
        <f>VLOOKUP(A2082,SOURCE!C:Q,12,0)</f>
        <v>ITM_PGMTST</v>
      </c>
      <c r="D2082" s="14" t="str">
        <f>IF(A2082&lt;0,VLOOKUP(A2082,lookups!A$1:B$25,2,0),
IF(OR(ISBLANK(A2082),ISNA(B2082)),
"",
"#define "&amp;
VLOOKUP(A2082,SOURCE!C:Q,12,0)&amp;IF(SOURCE!$X$2-LEN(VLOOKUP(A2082,SOURCE!C:Q,12,0))&gt;=0,REPT(" ",SOURCE!$X$2-LEN(VLOOKUP(A2082,SOURCE!C:Q,12,0))),"")&amp;
TEXT(A2082,"???0")&amp;IF(VLOOKUP(A2082,SOURCE!C:Q,13,0)="","","   "&amp;VLOOKUP(A2082,SOURCE!C:Q,13,0)
)))</f>
        <v>#define ITM_PGMTST                    2066   //JM Generic program test</v>
      </c>
    </row>
    <row r="2083" spans="1:4">
      <c r="A2083">
        <v>2067</v>
      </c>
      <c r="B2083" t="str">
        <f>VLOOKUP(A2083,SOURCE!C:Q,12,0)</f>
        <v>ITM_BASE_AHOME</v>
      </c>
      <c r="D2083" s="14" t="str">
        <f>IF(A2083&lt;0,VLOOKUP(A2083,lookups!A$1:B$25,2,0),
IF(OR(ISBLANK(A2083),ISNA(B2083)),
"",
"#define "&amp;
VLOOKUP(A2083,SOURCE!C:Q,12,0)&amp;IF(SOURCE!$X$2-LEN(VLOOKUP(A2083,SOURCE!C:Q,12,0))&gt;=0,REPT(" ",SOURCE!$X$2-LEN(VLOOKUP(A2083,SOURCE!C:Q,12,0))),"")&amp;
TEXT(A2083,"???0")&amp;IF(VLOOKUP(A2083,SOURCE!C:Q,13,0)="","","   "&amp;VLOOKUP(A2083,SOURCE!C:Q,13,0)
)))</f>
        <v>#define ITM_BASE_AHOME                2067   //JM BASEMENU</v>
      </c>
    </row>
    <row r="2084" spans="1:4">
      <c r="A2084">
        <v>2068</v>
      </c>
      <c r="B2084" t="str">
        <f>VLOOKUP(A2084,SOURCE!C:Q,12,0)</f>
        <v>ITM_H_SUMRY</v>
      </c>
      <c r="D2084" s="14" t="str">
        <f>IF(A2084&lt;0,VLOOKUP(A2084,lookups!A$1:B$25,2,0),
IF(OR(ISBLANK(A2084),ISNA(B2084)),
"",
"#define "&amp;
VLOOKUP(A2084,SOURCE!C:Q,12,0)&amp;IF(SOURCE!$X$2-LEN(VLOOKUP(A2084,SOURCE!C:Q,12,0))&gt;=0,REPT(" ",SOURCE!$X$2-LEN(VLOOKUP(A2084,SOURCE!C:Q,12,0))),"")&amp;
TEXT(A2084,"???0")&amp;IF(VLOOKUP(A2084,SOURCE!C:Q,13,0)="","","   "&amp;VLOOKUP(A2084,SOURCE!C:Q,13,0)
)))</f>
        <v>#define ITM_H_SUMRY                   2068   //JMHOME</v>
      </c>
    </row>
    <row r="2085" spans="1:4">
      <c r="A2085">
        <v>2069</v>
      </c>
      <c r="B2085" t="str">
        <f>VLOOKUP(A2085,SOURCE!C:Q,12,0)</f>
        <v>ITM_H_REPLCA</v>
      </c>
      <c r="D2085" s="14" t="str">
        <f>IF(A2085&lt;0,VLOOKUP(A2085,lookups!A$1:B$25,2,0),
IF(OR(ISBLANK(A2085),ISNA(B2085)),
"",
"#define "&amp;
VLOOKUP(A2085,SOURCE!C:Q,12,0)&amp;IF(SOURCE!$X$2-LEN(VLOOKUP(A2085,SOURCE!C:Q,12,0))&gt;=0,REPT(" ",SOURCE!$X$2-LEN(VLOOKUP(A2085,SOURCE!C:Q,12,0))),"")&amp;
TEXT(A2085,"???0")&amp;IF(VLOOKUP(A2085,SOURCE!C:Q,13,0)="","","   "&amp;VLOOKUP(A2085,SOURCE!C:Q,13,0)
)))</f>
        <v>#define ITM_H_REPLCA                  2069   //JMHOME</v>
      </c>
    </row>
    <row r="2086" spans="1:4">
      <c r="A2086">
        <v>2070</v>
      </c>
      <c r="B2086" t="str">
        <f>VLOOKUP(A2086,SOURCE!C:Q,12,0)</f>
        <v>ITM_H_FIXED</v>
      </c>
      <c r="D2086" s="14" t="str">
        <f>IF(A2086&lt;0,VLOOKUP(A2086,lookups!A$1:B$25,2,0),
IF(OR(ISBLANK(A2086),ISNA(B2086)),
"",
"#define "&amp;
VLOOKUP(A2086,SOURCE!C:Q,12,0)&amp;IF(SOURCE!$X$2-LEN(VLOOKUP(A2086,SOURCE!C:Q,12,0))&gt;=0,REPT(" ",SOURCE!$X$2-LEN(VLOOKUP(A2086,SOURCE!C:Q,12,0))),"")&amp;
TEXT(A2086,"???0")&amp;IF(VLOOKUP(A2086,SOURCE!C:Q,13,0)="","","   "&amp;VLOOKUP(A2086,SOURCE!C:Q,13,0)
)))</f>
        <v>#define ITM_H_FIXED                   2070   //JMHOME</v>
      </c>
    </row>
    <row r="2087" spans="1:4">
      <c r="A2087">
        <v>2071</v>
      </c>
      <c r="B2087" t="str">
        <f>VLOOKUP(A2087,SOURCE!C:Q,12,0)</f>
        <v>ITM_CB_SPCRES</v>
      </c>
      <c r="D2087" s="14" t="str">
        <f>IF(A2087&lt;0,VLOOKUP(A2087,lookups!A$1:B$25,2,0),
IF(OR(ISBLANK(A2087),ISNA(B2087)),
"",
"#define "&amp;
VLOOKUP(A2087,SOURCE!C:Q,12,0)&amp;IF(SOURCE!$X$2-LEN(VLOOKUP(A2087,SOURCE!C:Q,12,0))&gt;=0,REPT(" ",SOURCE!$X$2-LEN(VLOOKUP(A2087,SOURCE!C:Q,12,0))),"")&amp;
TEXT(A2087,"???0")&amp;IF(VLOOKUP(A2087,SOURCE!C:Q,13,0)="","","   "&amp;VLOOKUP(A2087,SOURCE!C:Q,13,0)
)))</f>
        <v>#define ITM_CB_SPCRES                 2071</v>
      </c>
    </row>
    <row r="2088" spans="1:4">
      <c r="A2088">
        <v>2072</v>
      </c>
      <c r="B2088" t="str">
        <f>VLOOKUP(A2088,SOURCE!C:Q,12,0)</f>
        <v>ITM_USER_V43</v>
      </c>
      <c r="D2088" s="14" t="str">
        <f>IF(A2088&lt;0,VLOOKUP(A2088,lookups!A$1:B$25,2,0),
IF(OR(ISBLANK(A2088),ISNA(B2088)),
"",
"#define "&amp;
VLOOKUP(A2088,SOURCE!C:Q,12,0)&amp;IF(SOURCE!$X$2-LEN(VLOOKUP(A2088,SOURCE!C:Q,12,0))&gt;=0,REPT(" ",SOURCE!$X$2-LEN(VLOOKUP(A2088,SOURCE!C:Q,12,0))),"")&amp;
TEXT(A2088,"???0")&amp;IF(VLOOKUP(A2088,SOURCE!C:Q,13,0)="","","   "&amp;VLOOKUP(A2088,SOURCE!C:Q,13,0)
)))</f>
        <v>#define ITM_USER_V43                  2072   //V43</v>
      </c>
    </row>
    <row r="2089" spans="1:4">
      <c r="A2089">
        <v>2073</v>
      </c>
      <c r="B2089" t="str">
        <f>VLOOKUP(A2089,SOURCE!C:Q,12,0)</f>
        <v>ITM_EE_D2Y</v>
      </c>
      <c r="D2089" s="14" t="str">
        <f>IF(A2089&lt;0,VLOOKUP(A2089,lookups!A$1:B$25,2,0),
IF(OR(ISBLANK(A2089),ISNA(B2089)),
"",
"#define "&amp;
VLOOKUP(A2089,SOURCE!C:Q,12,0)&amp;IF(SOURCE!$X$2-LEN(VLOOKUP(A2089,SOURCE!C:Q,12,0))&gt;=0,REPT(" ",SOURCE!$X$2-LEN(VLOOKUP(A2089,SOURCE!C:Q,12,0))),"")&amp;
TEXT(A2089,"???0")&amp;IF(VLOOKUP(A2089,SOURCE!C:Q,13,0)="","","   "&amp;VLOOKUP(A2089,SOURCE!C:Q,13,0)
)))</f>
        <v>#define ITM_EE_D2Y                    2073   //JM EE</v>
      </c>
    </row>
    <row r="2090" spans="1:4">
      <c r="A2090">
        <v>2074</v>
      </c>
      <c r="B2090" t="str">
        <f>VLOOKUP(A2090,SOURCE!C:Q,12,0)</f>
        <v>ITM_EE_Y2D</v>
      </c>
      <c r="D2090" s="14" t="str">
        <f>IF(A2090&lt;0,VLOOKUP(A2090,lookups!A$1:B$25,2,0),
IF(OR(ISBLANK(A2090),ISNA(B2090)),
"",
"#define "&amp;
VLOOKUP(A2090,SOURCE!C:Q,12,0)&amp;IF(SOURCE!$X$2-LEN(VLOOKUP(A2090,SOURCE!C:Q,12,0))&gt;=0,REPT(" ",SOURCE!$X$2-LEN(VLOOKUP(A2090,SOURCE!C:Q,12,0))),"")&amp;
TEXT(A2090,"???0")&amp;IF(VLOOKUP(A2090,SOURCE!C:Q,13,0)="","","   "&amp;VLOOKUP(A2090,SOURCE!C:Q,13,0)
)))</f>
        <v>#define ITM_EE_Y2D                    2074   //JM EE</v>
      </c>
    </row>
    <row r="2091" spans="1:4">
      <c r="A2091">
        <v>2075</v>
      </c>
      <c r="B2091" t="str">
        <f>VLOOKUP(A2091,SOURCE!C:Q,12,0)</f>
        <v>ITM_EE_A2S</v>
      </c>
      <c r="D2091" s="14" t="str">
        <f>IF(A2091&lt;0,VLOOKUP(A2091,lookups!A$1:B$25,2,0),
IF(OR(ISBLANK(A2091),ISNA(B2091)),
"",
"#define "&amp;
VLOOKUP(A2091,SOURCE!C:Q,12,0)&amp;IF(SOURCE!$X$2-LEN(VLOOKUP(A2091,SOURCE!C:Q,12,0))&gt;=0,REPT(" ",SOURCE!$X$2-LEN(VLOOKUP(A2091,SOURCE!C:Q,12,0))),"")&amp;
TEXT(A2091,"???0")&amp;IF(VLOOKUP(A2091,SOURCE!C:Q,13,0)="","","   "&amp;VLOOKUP(A2091,SOURCE!C:Q,13,0)
)))</f>
        <v>#define ITM_EE_A2S                    2075   //JM EE</v>
      </c>
    </row>
    <row r="2092" spans="1:4">
      <c r="A2092">
        <v>2076</v>
      </c>
      <c r="B2092" t="str">
        <f>VLOOKUP(A2092,SOURCE!C:Q,12,0)</f>
        <v>ITM_EE_S2A</v>
      </c>
      <c r="D2092" s="14" t="str">
        <f>IF(A2092&lt;0,VLOOKUP(A2092,lookups!A$1:B$25,2,0),
IF(OR(ISBLANK(A2092),ISNA(B2092)),
"",
"#define "&amp;
VLOOKUP(A2092,SOURCE!C:Q,12,0)&amp;IF(SOURCE!$X$2-LEN(VLOOKUP(A2092,SOURCE!C:Q,12,0))&gt;=0,REPT(" ",SOURCE!$X$2-LEN(VLOOKUP(A2092,SOURCE!C:Q,12,0))),"")&amp;
TEXT(A2092,"???0")&amp;IF(VLOOKUP(A2092,SOURCE!C:Q,13,0)="","","   "&amp;VLOOKUP(A2092,SOURCE!C:Q,13,0)
)))</f>
        <v>#define ITM_EE_S2A                    2076   //JM EE</v>
      </c>
    </row>
    <row r="2093" spans="1:4">
      <c r="A2093">
        <v>2077</v>
      </c>
      <c r="B2093" t="str">
        <f>VLOOKUP(A2093,SOURCE!C:Q,12,0)</f>
        <v>MNU_EE</v>
      </c>
      <c r="D2093" s="14" t="str">
        <f>IF(A2093&lt;0,VLOOKUP(A2093,lookups!A$1:B$25,2,0),
IF(OR(ISBLANK(A2093),ISNA(B2093)),
"",
"#define "&amp;
VLOOKUP(A2093,SOURCE!C:Q,12,0)&amp;IF(SOURCE!$X$2-LEN(VLOOKUP(A2093,SOURCE!C:Q,12,0))&gt;=0,REPT(" ",SOURCE!$X$2-LEN(VLOOKUP(A2093,SOURCE!C:Q,12,0))),"")&amp;
TEXT(A2093,"???0")&amp;IF(VLOOKUP(A2093,SOURCE!C:Q,13,0)="","","   "&amp;VLOOKUP(A2093,SOURCE!C:Q,13,0)
)))</f>
        <v>#define MNU_EE                        2077   //JM EE</v>
      </c>
    </row>
    <row r="2094" spans="1:4">
      <c r="A2094">
        <v>2078</v>
      </c>
      <c r="B2094" t="str">
        <f>VLOOKUP(A2094,SOURCE!C:Q,12,0)</f>
        <v>ITM_EE_EXP_TH</v>
      </c>
      <c r="D2094" s="14" t="str">
        <f>IF(A2094&lt;0,VLOOKUP(A2094,lookups!A$1:B$25,2,0),
IF(OR(ISBLANK(A2094),ISNA(B2094)),
"",
"#define "&amp;
VLOOKUP(A2094,SOURCE!C:Q,12,0)&amp;IF(SOURCE!$X$2-LEN(VLOOKUP(A2094,SOURCE!C:Q,12,0))&gt;=0,REPT(" ",SOURCE!$X$2-LEN(VLOOKUP(A2094,SOURCE!C:Q,12,0))),"")&amp;
TEXT(A2094,"???0")&amp;IF(VLOOKUP(A2094,SOURCE!C:Q,13,0)="","","   "&amp;VLOOKUP(A2094,SOURCE!C:Q,13,0)
)))</f>
        <v>#define ITM_EE_EXP_TH                 2078   //JM EE</v>
      </c>
    </row>
    <row r="2095" spans="1:4">
      <c r="A2095">
        <v>2079</v>
      </c>
      <c r="B2095" t="str">
        <f>VLOOKUP(A2095,SOURCE!C:Q,12,0)</f>
        <v>ITM_EE_STO_Z</v>
      </c>
      <c r="D2095" s="14" t="str">
        <f>IF(A2095&lt;0,VLOOKUP(A2095,lookups!A$1:B$25,2,0),
IF(OR(ISBLANK(A2095),ISNA(B2095)),
"",
"#define "&amp;
VLOOKUP(A2095,SOURCE!C:Q,12,0)&amp;IF(SOURCE!$X$2-LEN(VLOOKUP(A2095,SOURCE!C:Q,12,0))&gt;=0,REPT(" ",SOURCE!$X$2-LEN(VLOOKUP(A2095,SOURCE!C:Q,12,0))),"")&amp;
TEXT(A2095,"???0")&amp;IF(VLOOKUP(A2095,SOURCE!C:Q,13,0)="","","   "&amp;VLOOKUP(A2095,SOURCE!C:Q,13,0)
)))</f>
        <v>#define ITM_EE_STO_Z                  2079   //JM EE</v>
      </c>
    </row>
    <row r="2096" spans="1:4">
      <c r="A2096">
        <v>2080</v>
      </c>
      <c r="B2096" t="str">
        <f>VLOOKUP(A2096,SOURCE!C:Q,12,0)</f>
        <v>ITM_EE_RCL_Z</v>
      </c>
      <c r="D2096" s="14" t="str">
        <f>IF(A2096&lt;0,VLOOKUP(A2096,lookups!A$1:B$25,2,0),
IF(OR(ISBLANK(A2096),ISNA(B2096)),
"",
"#define "&amp;
VLOOKUP(A2096,SOURCE!C:Q,12,0)&amp;IF(SOURCE!$X$2-LEN(VLOOKUP(A2096,SOURCE!C:Q,12,0))&gt;=0,REPT(" ",SOURCE!$X$2-LEN(VLOOKUP(A2096,SOURCE!C:Q,12,0))),"")&amp;
TEXT(A2096,"???0")&amp;IF(VLOOKUP(A2096,SOURCE!C:Q,13,0)="","","   "&amp;VLOOKUP(A2096,SOURCE!C:Q,13,0)
)))</f>
        <v>#define ITM_EE_RCL_Z                  2080   //JM EE</v>
      </c>
    </row>
    <row r="2097" spans="1:4">
      <c r="A2097">
        <v>2081</v>
      </c>
      <c r="B2097" t="str">
        <f>VLOOKUP(A2097,SOURCE!C:Q,12,0)</f>
        <v>ITM_EE_STO_V</v>
      </c>
      <c r="D2097" s="14" t="str">
        <f>IF(A2097&lt;0,VLOOKUP(A2097,lookups!A$1:B$25,2,0),
IF(OR(ISBLANK(A2097),ISNA(B2097)),
"",
"#define "&amp;
VLOOKUP(A2097,SOURCE!C:Q,12,0)&amp;IF(SOURCE!$X$2-LEN(VLOOKUP(A2097,SOURCE!C:Q,12,0))&gt;=0,REPT(" ",SOURCE!$X$2-LEN(VLOOKUP(A2097,SOURCE!C:Q,12,0))),"")&amp;
TEXT(A2097,"???0")&amp;IF(VLOOKUP(A2097,SOURCE!C:Q,13,0)="","","   "&amp;VLOOKUP(A2097,SOURCE!C:Q,13,0)
)))</f>
        <v>#define ITM_EE_STO_V                  2081   //JM EE</v>
      </c>
    </row>
    <row r="2098" spans="1:4">
      <c r="A2098">
        <v>2082</v>
      </c>
      <c r="B2098" t="str">
        <f>VLOOKUP(A2098,SOURCE!C:Q,12,0)</f>
        <v>ITM_EE_RCL_V</v>
      </c>
      <c r="D2098" s="14" t="str">
        <f>IF(A2098&lt;0,VLOOKUP(A2098,lookups!A$1:B$25,2,0),
IF(OR(ISBLANK(A2098),ISNA(B2098)),
"",
"#define "&amp;
VLOOKUP(A2098,SOURCE!C:Q,12,0)&amp;IF(SOURCE!$X$2-LEN(VLOOKUP(A2098,SOURCE!C:Q,12,0))&gt;=0,REPT(" ",SOURCE!$X$2-LEN(VLOOKUP(A2098,SOURCE!C:Q,12,0))),"")&amp;
TEXT(A2098,"???0")&amp;IF(VLOOKUP(A2098,SOURCE!C:Q,13,0)="","","   "&amp;VLOOKUP(A2098,SOURCE!C:Q,13,0)
)))</f>
        <v>#define ITM_EE_RCL_V                  2082   //JM EE</v>
      </c>
    </row>
    <row r="2099" spans="1:4">
      <c r="A2099">
        <v>2083</v>
      </c>
      <c r="B2099" t="str">
        <f>VLOOKUP(A2099,SOURCE!C:Q,12,0)</f>
        <v>ITM_EE_STO_I</v>
      </c>
      <c r="D2099" s="14" t="str">
        <f>IF(A2099&lt;0,VLOOKUP(A2099,lookups!A$1:B$25,2,0),
IF(OR(ISBLANK(A2099),ISNA(B2099)),
"",
"#define "&amp;
VLOOKUP(A2099,SOURCE!C:Q,12,0)&amp;IF(SOURCE!$X$2-LEN(VLOOKUP(A2099,SOURCE!C:Q,12,0))&gt;=0,REPT(" ",SOURCE!$X$2-LEN(VLOOKUP(A2099,SOURCE!C:Q,12,0))),"")&amp;
TEXT(A2099,"???0")&amp;IF(VLOOKUP(A2099,SOURCE!C:Q,13,0)="","","   "&amp;VLOOKUP(A2099,SOURCE!C:Q,13,0)
)))</f>
        <v>#define ITM_EE_STO_I                  2083   //JM EE</v>
      </c>
    </row>
    <row r="2100" spans="1:4">
      <c r="A2100">
        <v>2084</v>
      </c>
      <c r="B2100" t="str">
        <f>VLOOKUP(A2100,SOURCE!C:Q,12,0)</f>
        <v>ITM_EE_RCL_I</v>
      </c>
      <c r="D2100" s="14" t="str">
        <f>IF(A2100&lt;0,VLOOKUP(A2100,lookups!A$1:B$25,2,0),
IF(OR(ISBLANK(A2100),ISNA(B2100)),
"",
"#define "&amp;
VLOOKUP(A2100,SOURCE!C:Q,12,0)&amp;IF(SOURCE!$X$2-LEN(VLOOKUP(A2100,SOURCE!C:Q,12,0))&gt;=0,REPT(" ",SOURCE!$X$2-LEN(VLOOKUP(A2100,SOURCE!C:Q,12,0))),"")&amp;
TEXT(A2100,"???0")&amp;IF(VLOOKUP(A2100,SOURCE!C:Q,13,0)="","","   "&amp;VLOOKUP(A2100,SOURCE!C:Q,13,0)
)))</f>
        <v>#define ITM_EE_RCL_I                  2084   //JM EE</v>
      </c>
    </row>
    <row r="2101" spans="1:4">
      <c r="A2101">
        <v>2085</v>
      </c>
      <c r="B2101" t="str">
        <f>VLOOKUP(A2101,SOURCE!C:Q,12,0)</f>
        <v>ITM_EE_STO_V_I</v>
      </c>
      <c r="D2101" s="14" t="str">
        <f>IF(A2101&lt;0,VLOOKUP(A2101,lookups!A$1:B$25,2,0),
IF(OR(ISBLANK(A2101),ISNA(B2101)),
"",
"#define "&amp;
VLOOKUP(A2101,SOURCE!C:Q,12,0)&amp;IF(SOURCE!$X$2-LEN(VLOOKUP(A2101,SOURCE!C:Q,12,0))&gt;=0,REPT(" ",SOURCE!$X$2-LEN(VLOOKUP(A2101,SOURCE!C:Q,12,0))),"")&amp;
TEXT(A2101,"???0")&amp;IF(VLOOKUP(A2101,SOURCE!C:Q,13,0)="","","   "&amp;VLOOKUP(A2101,SOURCE!C:Q,13,0)
)))</f>
        <v>#define ITM_EE_STO_V_I                2085   //JM EE</v>
      </c>
    </row>
    <row r="2102" spans="1:4">
      <c r="A2102">
        <v>2086</v>
      </c>
      <c r="B2102" t="str">
        <f>VLOOKUP(A2102,SOURCE!C:Q,12,0)</f>
        <v>ITM_EE_STO_IR</v>
      </c>
      <c r="D2102" s="14" t="str">
        <f>IF(A2102&lt;0,VLOOKUP(A2102,lookups!A$1:B$25,2,0),
IF(OR(ISBLANK(A2102),ISNA(B2102)),
"",
"#define "&amp;
VLOOKUP(A2102,SOURCE!C:Q,12,0)&amp;IF(SOURCE!$X$2-LEN(VLOOKUP(A2102,SOURCE!C:Q,12,0))&gt;=0,REPT(" ",SOURCE!$X$2-LEN(VLOOKUP(A2102,SOURCE!C:Q,12,0))),"")&amp;
TEXT(A2102,"???0")&amp;IF(VLOOKUP(A2102,SOURCE!C:Q,13,0)="","","   "&amp;VLOOKUP(A2102,SOURCE!C:Q,13,0)
)))</f>
        <v>#define ITM_EE_STO_IR                 2086   //JM EE</v>
      </c>
    </row>
    <row r="2103" spans="1:4">
      <c r="A2103">
        <v>2087</v>
      </c>
      <c r="B2103" t="str">
        <f>VLOOKUP(A2103,SOURCE!C:Q,12,0)</f>
        <v>ITM_EE_STO_V_Z</v>
      </c>
      <c r="D2103" s="14" t="str">
        <f>IF(A2103&lt;0,VLOOKUP(A2103,lookups!A$1:B$25,2,0),
IF(OR(ISBLANK(A2103),ISNA(B2103)),
"",
"#define "&amp;
VLOOKUP(A2103,SOURCE!C:Q,12,0)&amp;IF(SOURCE!$X$2-LEN(VLOOKUP(A2103,SOURCE!C:Q,12,0))&gt;=0,REPT(" ",SOURCE!$X$2-LEN(VLOOKUP(A2103,SOURCE!C:Q,12,0))),"")&amp;
TEXT(A2103,"???0")&amp;IF(VLOOKUP(A2103,SOURCE!C:Q,13,0)="","","   "&amp;VLOOKUP(A2103,SOURCE!C:Q,13,0)
)))</f>
        <v>#define ITM_EE_STO_V_Z                2087   //JM EE</v>
      </c>
    </row>
    <row r="2104" spans="1:4">
      <c r="A2104">
        <v>2088</v>
      </c>
      <c r="B2104" t="str">
        <f>VLOOKUP(A2104,SOURCE!C:Q,12,0)</f>
        <v>ITM_EE_X2BAL</v>
      </c>
      <c r="D2104" s="14" t="str">
        <f>IF(A2104&lt;0,VLOOKUP(A2104,lookups!A$1:B$25,2,0),
IF(OR(ISBLANK(A2104),ISNA(B2104)),
"",
"#define "&amp;
VLOOKUP(A2104,SOURCE!C:Q,12,0)&amp;IF(SOURCE!$X$2-LEN(VLOOKUP(A2104,SOURCE!C:Q,12,0))&gt;=0,REPT(" ",SOURCE!$X$2-LEN(VLOOKUP(A2104,SOURCE!C:Q,12,0))),"")&amp;
TEXT(A2104,"???0")&amp;IF(VLOOKUP(A2104,SOURCE!C:Q,13,0)="","","   "&amp;VLOOKUP(A2104,SOURCE!C:Q,13,0)
)))</f>
        <v>#define ITM_EE_X2BAL                  2088   //JM EE</v>
      </c>
    </row>
    <row r="2105" spans="1:4">
      <c r="A2105">
        <v>2089</v>
      </c>
      <c r="B2105" t="str">
        <f>VLOOKUP(A2105,SOURCE!C:Q,12,0)</f>
        <v>KEY_COMPLEX</v>
      </c>
      <c r="D2105" s="14" t="str">
        <f>IF(A2105&lt;0,VLOOKUP(A2105,lookups!A$1:B$25,2,0),
IF(OR(ISBLANK(A2105),ISNA(B2105)),
"",
"#define "&amp;
VLOOKUP(A2105,SOURCE!C:Q,12,0)&amp;IF(SOURCE!$X$2-LEN(VLOOKUP(A2105,SOURCE!C:Q,12,0))&gt;=0,REPT(" ",SOURCE!$X$2-LEN(VLOOKUP(A2105,SOURCE!C:Q,12,0))),"")&amp;
TEXT(A2105,"???0")&amp;IF(VLOOKUP(A2105,SOURCE!C:Q,13,0)="","","   "&amp;VLOOKUP(A2105,SOURCE!C:Q,13,0)
)))</f>
        <v>#define KEY_COMPLEX                   2089   //JM CPX</v>
      </c>
    </row>
    <row r="2106" spans="1:4">
      <c r="A2106">
        <v>2090</v>
      </c>
      <c r="B2106" t="str">
        <f>VLOOKUP(A2106,SOURCE!C:Q,12,0)</f>
        <v>ITM_RNG</v>
      </c>
      <c r="D2106" s="14" t="str">
        <f>IF(A2106&lt;0,VLOOKUP(A2106,lookups!A$1:B$25,2,0),
IF(OR(ISBLANK(A2106),ISNA(B2106)),
"",
"#define "&amp;
VLOOKUP(A2106,SOURCE!C:Q,12,0)&amp;IF(SOURCE!$X$2-LEN(VLOOKUP(A2106,SOURCE!C:Q,12,0))&gt;=0,REPT(" ",SOURCE!$X$2-LEN(VLOOKUP(A2106,SOURCE!C:Q,12,0))),"")&amp;
TEXT(A2106,"???0")&amp;IF(VLOOKUP(A2106,SOURCE!C:Q,13,0)="","","   "&amp;VLOOKUP(A2106,SOURCE!C:Q,13,0)
)))</f>
        <v>#define ITM_RNG                       2090   //JM RANGE</v>
      </c>
    </row>
    <row r="2107" spans="1:4">
      <c r="A2107">
        <v>2091</v>
      </c>
      <c r="B2107" t="str">
        <f>VLOOKUP(A2107,SOURCE!C:Q,12,0)</f>
        <v>Not_used1768</v>
      </c>
      <c r="D2107" s="14" t="str">
        <f>IF(A2107&lt;0,VLOOKUP(A2107,lookups!A$1:B$25,2,0),
IF(OR(ISBLANK(A2107),ISNA(B2107)),
"",
"#define "&amp;
VLOOKUP(A2107,SOURCE!C:Q,12,0)&amp;IF(SOURCE!$X$2-LEN(VLOOKUP(A2107,SOURCE!C:Q,12,0))&gt;=0,REPT(" ",SOURCE!$X$2-LEN(VLOOKUP(A2107,SOURCE!C:Q,12,0))),"")&amp;
TEXT(A2107,"???0")&amp;IF(VLOOKUP(A2107,SOURCE!C:Q,13,0)="","","   "&amp;VLOOKUP(A2107,SOURCE!C:Q,13,0)
)))</f>
        <v>#define Not_used1768                  2091</v>
      </c>
    </row>
    <row r="2108" spans="1:4">
      <c r="A2108">
        <v>2092</v>
      </c>
      <c r="B2108" t="str">
        <f>VLOOKUP(A2108,SOURCE!C:Q,12,0)</f>
        <v>Not_used1769</v>
      </c>
      <c r="D2108" s="14" t="str">
        <f>IF(A2108&lt;0,VLOOKUP(A2108,lookups!A$1:B$25,2,0),
IF(OR(ISBLANK(A2108),ISNA(B2108)),
"",
"#define "&amp;
VLOOKUP(A2108,SOURCE!C:Q,12,0)&amp;IF(SOURCE!$X$2-LEN(VLOOKUP(A2108,SOURCE!C:Q,12,0))&gt;=0,REPT(" ",SOURCE!$X$2-LEN(VLOOKUP(A2108,SOURCE!C:Q,12,0))),"")&amp;
TEXT(A2108,"???0")&amp;IF(VLOOKUP(A2108,SOURCE!C:Q,13,0)="","","   "&amp;VLOOKUP(A2108,SOURCE!C:Q,13,0)
)))</f>
        <v>#define Not_used1769                  2092</v>
      </c>
    </row>
    <row r="2109" spans="1:4">
      <c r="A2109">
        <v>2093</v>
      </c>
      <c r="B2109" t="str">
        <f>VLOOKUP(A2109,SOURCE!C:Q,12,0)</f>
        <v>ITM_HOMEx3T</v>
      </c>
      <c r="D2109" s="14" t="str">
        <f>IF(A2109&lt;0,VLOOKUP(A2109,lookups!A$1:B$25,2,0),
IF(OR(ISBLANK(A2109),ISNA(B2109)),
"",
"#define "&amp;
VLOOKUP(A2109,SOURCE!C:Q,12,0)&amp;IF(SOURCE!$X$2-LEN(VLOOKUP(A2109,SOURCE!C:Q,12,0))&gt;=0,REPT(" ",SOURCE!$X$2-LEN(VLOOKUP(A2109,SOURCE!C:Q,12,0))),"")&amp;
TEXT(A2109,"???0")&amp;IF(VLOOKUP(A2109,SOURCE!C:Q,13,0)="","","   "&amp;VLOOKUP(A2109,SOURCE!C:Q,13,0)
)))</f>
        <v>#define ITM_HOMEx3T                   2093   //JM HOME.3T</v>
      </c>
    </row>
    <row r="2110" spans="1:4">
      <c r="A2110">
        <v>2094</v>
      </c>
      <c r="B2110" t="str">
        <f>VLOOKUP(A2110,SOURCE!C:Q,12,0)</f>
        <v>STAT_DEMO</v>
      </c>
      <c r="D2110" s="14" t="str">
        <f>IF(A2110&lt;0,VLOOKUP(A2110,lookups!A$1:B$25,2,0),
IF(OR(ISBLANK(A2110),ISNA(B2110)),
"",
"#define "&amp;
VLOOKUP(A2110,SOURCE!C:Q,12,0)&amp;IF(SOURCE!$X$2-LEN(VLOOKUP(A2110,SOURCE!C:Q,12,0))&gt;=0,REPT(" ",SOURCE!$X$2-LEN(VLOOKUP(A2110,SOURCE!C:Q,12,0))),"")&amp;
TEXT(A2110,"???0")&amp;IF(VLOOKUP(A2110,SOURCE!C:Q,13,0)="","","   "&amp;VLOOKUP(A2110,SOURCE!C:Q,13,0)
)))</f>
        <v>#define STAT_DEMO                     2094   //LOAD STATS GRAPH</v>
      </c>
    </row>
    <row r="2111" spans="1:4">
      <c r="A2111">
        <v>2095</v>
      </c>
      <c r="B2111" t="str">
        <f>VLOOKUP(A2111,SOURCE!C:Q,12,0)</f>
        <v>MNU_ASN</v>
      </c>
      <c r="D2111" s="14" t="str">
        <f>IF(A2111&lt;0,VLOOKUP(A2111,lookups!A$1:B$25,2,0),
IF(OR(ISBLANK(A2111),ISNA(B2111)),
"",
"#define "&amp;
VLOOKUP(A2111,SOURCE!C:Q,12,0)&amp;IF(SOURCE!$X$2-LEN(VLOOKUP(A2111,SOURCE!C:Q,12,0))&gt;=0,REPT(" ",SOURCE!$X$2-LEN(VLOOKUP(A2111,SOURCE!C:Q,12,0))),"")&amp;
TEXT(A2111,"???0")&amp;IF(VLOOKUP(A2111,SOURCE!C:Q,13,0)="","","   "&amp;VLOOKUP(A2111,SOURCE!C:Q,13,0)
)))</f>
        <v>#define MNU_ASN                       2095   //JM USER</v>
      </c>
    </row>
    <row r="2112" spans="1:4">
      <c r="A2112">
        <v>2096</v>
      </c>
      <c r="B2112" t="str">
        <f>VLOOKUP(A2112,SOURCE!C:Q,12,0)</f>
        <v>K_00U</v>
      </c>
      <c r="D2112" s="14" t="str">
        <f>IF(A2112&lt;0,VLOOKUP(A2112,lookups!A$1:B$25,2,0),
IF(OR(ISBLANK(A2112),ISNA(B2112)),
"",
"#define "&amp;
VLOOKUP(A2112,SOURCE!C:Q,12,0)&amp;IF(SOURCE!$X$2-LEN(VLOOKUP(A2112,SOURCE!C:Q,12,0))&gt;=0,REPT(" ",SOURCE!$X$2-LEN(VLOOKUP(A2112,SOURCE!C:Q,12,0))),"")&amp;
TEXT(A2112,"???0")&amp;IF(VLOOKUP(A2112,SOURCE!C:Q,13,0)="","","   "&amp;VLOOKUP(A2112,SOURCE!C:Q,13,0)
)))</f>
        <v>#define K_00U                         2096   //JM USER MODE TEST</v>
      </c>
    </row>
    <row r="2113" spans="1:4">
      <c r="A2113">
        <v>2097</v>
      </c>
      <c r="B2113" t="str">
        <f>VLOOKUP(A2113,SOURCE!C:Q,12,0)</f>
        <v>Kf00U</v>
      </c>
      <c r="D2113" s="14" t="str">
        <f>IF(A2113&lt;0,VLOOKUP(A2113,lookups!A$1:B$25,2,0),
IF(OR(ISBLANK(A2113),ISNA(B2113)),
"",
"#define "&amp;
VLOOKUP(A2113,SOURCE!C:Q,12,0)&amp;IF(SOURCE!$X$2-LEN(VLOOKUP(A2113,SOURCE!C:Q,12,0))&gt;=0,REPT(" ",SOURCE!$X$2-LEN(VLOOKUP(A2113,SOURCE!C:Q,12,0))),"")&amp;
TEXT(A2113,"???0")&amp;IF(VLOOKUP(A2113,SOURCE!C:Q,13,0)="","","   "&amp;VLOOKUP(A2113,SOURCE!C:Q,13,0)
)))</f>
        <v>#define Kf00U                         2097   //JM USER MODE TEST</v>
      </c>
    </row>
    <row r="2114" spans="1:4">
      <c r="A2114">
        <v>2098</v>
      </c>
      <c r="B2114" t="str">
        <f>VLOOKUP(A2114,SOURCE!C:Q,12,0)</f>
        <v>Kg00U</v>
      </c>
      <c r="D2114" s="14" t="str">
        <f>IF(A2114&lt;0,VLOOKUP(A2114,lookups!A$1:B$25,2,0),
IF(OR(ISBLANK(A2114),ISNA(B2114)),
"",
"#define "&amp;
VLOOKUP(A2114,SOURCE!C:Q,12,0)&amp;IF(SOURCE!$X$2-LEN(VLOOKUP(A2114,SOURCE!C:Q,12,0))&gt;=0,REPT(" ",SOURCE!$X$2-LEN(VLOOKUP(A2114,SOURCE!C:Q,12,0))),"")&amp;
TEXT(A2114,"???0")&amp;IF(VLOOKUP(A2114,SOURCE!C:Q,13,0)="","","   "&amp;VLOOKUP(A2114,SOURCE!C:Q,13,0)
)))</f>
        <v>#define Kg00U                         2098   //JM USER MODE TEST</v>
      </c>
    </row>
    <row r="2115" spans="1:4">
      <c r="A2115">
        <v>2099</v>
      </c>
      <c r="B2115" t="str">
        <f>VLOOKUP(A2115,SOURCE!C:Q,12,0)</f>
        <v>K_01U</v>
      </c>
      <c r="D2115" s="14" t="str">
        <f>IF(A2115&lt;0,VLOOKUP(A2115,lookups!A$1:B$25,2,0),
IF(OR(ISBLANK(A2115),ISNA(B2115)),
"",
"#define "&amp;
VLOOKUP(A2115,SOURCE!C:Q,12,0)&amp;IF(SOURCE!$X$2-LEN(VLOOKUP(A2115,SOURCE!C:Q,12,0))&gt;=0,REPT(" ",SOURCE!$X$2-LEN(VLOOKUP(A2115,SOURCE!C:Q,12,0))),"")&amp;
TEXT(A2115,"???0")&amp;IF(VLOOKUP(A2115,SOURCE!C:Q,13,0)="","","   "&amp;VLOOKUP(A2115,SOURCE!C:Q,13,0)
)))</f>
        <v>#define K_01U                         2099   //JM USER MODE TEST</v>
      </c>
    </row>
    <row r="2116" spans="1:4">
      <c r="A2116">
        <v>2100</v>
      </c>
      <c r="B2116" t="str">
        <f>VLOOKUP(A2116,SOURCE!C:Q,12,0)</f>
        <v>Kf01U</v>
      </c>
      <c r="D2116" s="14" t="str">
        <f>IF(A2116&lt;0,VLOOKUP(A2116,lookups!A$1:B$25,2,0),
IF(OR(ISBLANK(A2116),ISNA(B2116)),
"",
"#define "&amp;
VLOOKUP(A2116,SOURCE!C:Q,12,0)&amp;IF(SOURCE!$X$2-LEN(VLOOKUP(A2116,SOURCE!C:Q,12,0))&gt;=0,REPT(" ",SOURCE!$X$2-LEN(VLOOKUP(A2116,SOURCE!C:Q,12,0))),"")&amp;
TEXT(A2116,"???0")&amp;IF(VLOOKUP(A2116,SOURCE!C:Q,13,0)="","","   "&amp;VLOOKUP(A2116,SOURCE!C:Q,13,0)
)))</f>
        <v>#define Kf01U                         2100   //JM USER MODE TEST</v>
      </c>
    </row>
    <row r="2117" spans="1:4">
      <c r="A2117">
        <v>2101</v>
      </c>
      <c r="B2117" t="str">
        <f>VLOOKUP(A2117,SOURCE!C:Q,12,0)</f>
        <v>Kg01U</v>
      </c>
      <c r="D2117" s="14" t="str">
        <f>IF(A2117&lt;0,VLOOKUP(A2117,lookups!A$1:B$25,2,0),
IF(OR(ISBLANK(A2117),ISNA(B2117)),
"",
"#define "&amp;
VLOOKUP(A2117,SOURCE!C:Q,12,0)&amp;IF(SOURCE!$X$2-LEN(VLOOKUP(A2117,SOURCE!C:Q,12,0))&gt;=0,REPT(" ",SOURCE!$X$2-LEN(VLOOKUP(A2117,SOURCE!C:Q,12,0))),"")&amp;
TEXT(A2117,"???0")&amp;IF(VLOOKUP(A2117,SOURCE!C:Q,13,0)="","","   "&amp;VLOOKUP(A2117,SOURCE!C:Q,13,0)
)))</f>
        <v>#define Kg01U                         2101   //JM USER MODE TEST</v>
      </c>
    </row>
    <row r="2118" spans="1:4">
      <c r="A2118">
        <v>2102</v>
      </c>
      <c r="B2118" t="str">
        <f>VLOOKUP(A2118,SOURCE!C:Q,12,0)</f>
        <v>K_02U</v>
      </c>
      <c r="D2118" s="14" t="str">
        <f>IF(A2118&lt;0,VLOOKUP(A2118,lookups!A$1:B$25,2,0),
IF(OR(ISBLANK(A2118),ISNA(B2118)),
"",
"#define "&amp;
VLOOKUP(A2118,SOURCE!C:Q,12,0)&amp;IF(SOURCE!$X$2-LEN(VLOOKUP(A2118,SOURCE!C:Q,12,0))&gt;=0,REPT(" ",SOURCE!$X$2-LEN(VLOOKUP(A2118,SOURCE!C:Q,12,0))),"")&amp;
TEXT(A2118,"???0")&amp;IF(VLOOKUP(A2118,SOURCE!C:Q,13,0)="","","   "&amp;VLOOKUP(A2118,SOURCE!C:Q,13,0)
)))</f>
        <v>#define K_02U                         2102   //JM USER MODE TEST</v>
      </c>
    </row>
    <row r="2119" spans="1:4">
      <c r="A2119">
        <v>2103</v>
      </c>
      <c r="B2119" t="str">
        <f>VLOOKUP(A2119,SOURCE!C:Q,12,0)</f>
        <v>Kf02U</v>
      </c>
      <c r="D2119" s="14" t="str">
        <f>IF(A2119&lt;0,VLOOKUP(A2119,lookups!A$1:B$25,2,0),
IF(OR(ISBLANK(A2119),ISNA(B2119)),
"",
"#define "&amp;
VLOOKUP(A2119,SOURCE!C:Q,12,0)&amp;IF(SOURCE!$X$2-LEN(VLOOKUP(A2119,SOURCE!C:Q,12,0))&gt;=0,REPT(" ",SOURCE!$X$2-LEN(VLOOKUP(A2119,SOURCE!C:Q,12,0))),"")&amp;
TEXT(A2119,"???0")&amp;IF(VLOOKUP(A2119,SOURCE!C:Q,13,0)="","","   "&amp;VLOOKUP(A2119,SOURCE!C:Q,13,0)
)))</f>
        <v>#define Kf02U                         2103   //JM USER MODE TEST</v>
      </c>
    </row>
    <row r="2120" spans="1:4">
      <c r="A2120">
        <v>2104</v>
      </c>
      <c r="B2120" t="str">
        <f>VLOOKUP(A2120,SOURCE!C:Q,12,0)</f>
        <v>Kg02U</v>
      </c>
      <c r="D2120" s="14" t="str">
        <f>IF(A2120&lt;0,VLOOKUP(A2120,lookups!A$1:B$25,2,0),
IF(OR(ISBLANK(A2120),ISNA(B2120)),
"",
"#define "&amp;
VLOOKUP(A2120,SOURCE!C:Q,12,0)&amp;IF(SOURCE!$X$2-LEN(VLOOKUP(A2120,SOURCE!C:Q,12,0))&gt;=0,REPT(" ",SOURCE!$X$2-LEN(VLOOKUP(A2120,SOURCE!C:Q,12,0))),"")&amp;
TEXT(A2120,"???0")&amp;IF(VLOOKUP(A2120,SOURCE!C:Q,13,0)="","","   "&amp;VLOOKUP(A2120,SOURCE!C:Q,13,0)
)))</f>
        <v>#define Kg02U                         2104   //JM USER MODE TEST</v>
      </c>
    </row>
    <row r="2121" spans="1:4">
      <c r="A2121">
        <v>2105</v>
      </c>
      <c r="B2121" t="str">
        <f>VLOOKUP(A2121,SOURCE!C:Q,12,0)</f>
        <v>K_03U</v>
      </c>
      <c r="D2121" s="14" t="str">
        <f>IF(A2121&lt;0,VLOOKUP(A2121,lookups!A$1:B$25,2,0),
IF(OR(ISBLANK(A2121),ISNA(B2121)),
"",
"#define "&amp;
VLOOKUP(A2121,SOURCE!C:Q,12,0)&amp;IF(SOURCE!$X$2-LEN(VLOOKUP(A2121,SOURCE!C:Q,12,0))&gt;=0,REPT(" ",SOURCE!$X$2-LEN(VLOOKUP(A2121,SOURCE!C:Q,12,0))),"")&amp;
TEXT(A2121,"???0")&amp;IF(VLOOKUP(A2121,SOURCE!C:Q,13,0)="","","   "&amp;VLOOKUP(A2121,SOURCE!C:Q,13,0)
)))</f>
        <v>#define K_03U                         2105   //JM USER MODE TEST</v>
      </c>
    </row>
    <row r="2122" spans="1:4">
      <c r="A2122">
        <v>2106</v>
      </c>
      <c r="B2122" t="str">
        <f>VLOOKUP(A2122,SOURCE!C:Q,12,0)</f>
        <v>Kf03U</v>
      </c>
      <c r="D2122" s="14" t="str">
        <f>IF(A2122&lt;0,VLOOKUP(A2122,lookups!A$1:B$25,2,0),
IF(OR(ISBLANK(A2122),ISNA(B2122)),
"",
"#define "&amp;
VLOOKUP(A2122,SOURCE!C:Q,12,0)&amp;IF(SOURCE!$X$2-LEN(VLOOKUP(A2122,SOURCE!C:Q,12,0))&gt;=0,REPT(" ",SOURCE!$X$2-LEN(VLOOKUP(A2122,SOURCE!C:Q,12,0))),"")&amp;
TEXT(A2122,"???0")&amp;IF(VLOOKUP(A2122,SOURCE!C:Q,13,0)="","","   "&amp;VLOOKUP(A2122,SOURCE!C:Q,13,0)
)))</f>
        <v>#define Kf03U                         2106   //JM USER MODE TEST</v>
      </c>
    </row>
    <row r="2123" spans="1:4">
      <c r="A2123">
        <v>2107</v>
      </c>
      <c r="B2123" t="str">
        <f>VLOOKUP(A2123,SOURCE!C:Q,12,0)</f>
        <v>Kg03U</v>
      </c>
      <c r="D2123" s="14" t="str">
        <f>IF(A2123&lt;0,VLOOKUP(A2123,lookups!A$1:B$25,2,0),
IF(OR(ISBLANK(A2123),ISNA(B2123)),
"",
"#define "&amp;
VLOOKUP(A2123,SOURCE!C:Q,12,0)&amp;IF(SOURCE!$X$2-LEN(VLOOKUP(A2123,SOURCE!C:Q,12,0))&gt;=0,REPT(" ",SOURCE!$X$2-LEN(VLOOKUP(A2123,SOURCE!C:Q,12,0))),"")&amp;
TEXT(A2123,"???0")&amp;IF(VLOOKUP(A2123,SOURCE!C:Q,13,0)="","","   "&amp;VLOOKUP(A2123,SOURCE!C:Q,13,0)
)))</f>
        <v>#define Kg03U                         2107   //JM USER MODE TEST</v>
      </c>
    </row>
    <row r="2124" spans="1:4">
      <c r="A2124">
        <v>2108</v>
      </c>
      <c r="B2124" t="str">
        <f>VLOOKUP(A2124,SOURCE!C:Q,12,0)</f>
        <v>K_04U</v>
      </c>
      <c r="D2124" s="14" t="str">
        <f>IF(A2124&lt;0,VLOOKUP(A2124,lookups!A$1:B$25,2,0),
IF(OR(ISBLANK(A2124),ISNA(B2124)),
"",
"#define "&amp;
VLOOKUP(A2124,SOURCE!C:Q,12,0)&amp;IF(SOURCE!$X$2-LEN(VLOOKUP(A2124,SOURCE!C:Q,12,0))&gt;=0,REPT(" ",SOURCE!$X$2-LEN(VLOOKUP(A2124,SOURCE!C:Q,12,0))),"")&amp;
TEXT(A2124,"???0")&amp;IF(VLOOKUP(A2124,SOURCE!C:Q,13,0)="","","   "&amp;VLOOKUP(A2124,SOURCE!C:Q,13,0)
)))</f>
        <v>#define K_04U                         2108   //JM USER MODE TEST</v>
      </c>
    </row>
    <row r="2125" spans="1:4">
      <c r="A2125">
        <v>2109</v>
      </c>
      <c r="B2125" t="str">
        <f>VLOOKUP(A2125,SOURCE!C:Q,12,0)</f>
        <v>Kf04U</v>
      </c>
      <c r="D2125" s="14" t="str">
        <f>IF(A2125&lt;0,VLOOKUP(A2125,lookups!A$1:B$25,2,0),
IF(OR(ISBLANK(A2125),ISNA(B2125)),
"",
"#define "&amp;
VLOOKUP(A2125,SOURCE!C:Q,12,0)&amp;IF(SOURCE!$X$2-LEN(VLOOKUP(A2125,SOURCE!C:Q,12,0))&gt;=0,REPT(" ",SOURCE!$X$2-LEN(VLOOKUP(A2125,SOURCE!C:Q,12,0))),"")&amp;
TEXT(A2125,"???0")&amp;IF(VLOOKUP(A2125,SOURCE!C:Q,13,0)="","","   "&amp;VLOOKUP(A2125,SOURCE!C:Q,13,0)
)))</f>
        <v>#define Kf04U                         2109   //JM USER MODE TEST</v>
      </c>
    </row>
    <row r="2126" spans="1:4">
      <c r="A2126">
        <v>2110</v>
      </c>
      <c r="B2126" t="str">
        <f>VLOOKUP(A2126,SOURCE!C:Q,12,0)</f>
        <v>Kg04U</v>
      </c>
      <c r="D2126" s="14" t="str">
        <f>IF(A2126&lt;0,VLOOKUP(A2126,lookups!A$1:B$25,2,0),
IF(OR(ISBLANK(A2126),ISNA(B2126)),
"",
"#define "&amp;
VLOOKUP(A2126,SOURCE!C:Q,12,0)&amp;IF(SOURCE!$X$2-LEN(VLOOKUP(A2126,SOURCE!C:Q,12,0))&gt;=0,REPT(" ",SOURCE!$X$2-LEN(VLOOKUP(A2126,SOURCE!C:Q,12,0))),"")&amp;
TEXT(A2126,"???0")&amp;IF(VLOOKUP(A2126,SOURCE!C:Q,13,0)="","","   "&amp;VLOOKUP(A2126,SOURCE!C:Q,13,0)
)))</f>
        <v>#define Kg04U                         2110   //JM USER MODE TEST</v>
      </c>
    </row>
    <row r="2127" spans="1:4">
      <c r="A2127">
        <v>2111</v>
      </c>
      <c r="B2127" t="str">
        <f>VLOOKUP(A2127,SOURCE!C:Q,12,0)</f>
        <v>K_05U</v>
      </c>
      <c r="D2127" s="14" t="str">
        <f>IF(A2127&lt;0,VLOOKUP(A2127,lookups!A$1:B$25,2,0),
IF(OR(ISBLANK(A2127),ISNA(B2127)),
"",
"#define "&amp;
VLOOKUP(A2127,SOURCE!C:Q,12,0)&amp;IF(SOURCE!$X$2-LEN(VLOOKUP(A2127,SOURCE!C:Q,12,0))&gt;=0,REPT(" ",SOURCE!$X$2-LEN(VLOOKUP(A2127,SOURCE!C:Q,12,0))),"")&amp;
TEXT(A2127,"???0")&amp;IF(VLOOKUP(A2127,SOURCE!C:Q,13,0)="","","   "&amp;VLOOKUP(A2127,SOURCE!C:Q,13,0)
)))</f>
        <v>#define K_05U                         2111   //JM USER MODE TEST</v>
      </c>
    </row>
    <row r="2128" spans="1:4">
      <c r="A2128">
        <v>2112</v>
      </c>
      <c r="B2128" t="str">
        <f>VLOOKUP(A2128,SOURCE!C:Q,12,0)</f>
        <v>Kf05U</v>
      </c>
      <c r="D2128" s="14" t="str">
        <f>IF(A2128&lt;0,VLOOKUP(A2128,lookups!A$1:B$25,2,0),
IF(OR(ISBLANK(A2128),ISNA(B2128)),
"",
"#define "&amp;
VLOOKUP(A2128,SOURCE!C:Q,12,0)&amp;IF(SOURCE!$X$2-LEN(VLOOKUP(A2128,SOURCE!C:Q,12,0))&gt;=0,REPT(" ",SOURCE!$X$2-LEN(VLOOKUP(A2128,SOURCE!C:Q,12,0))),"")&amp;
TEXT(A2128,"???0")&amp;IF(VLOOKUP(A2128,SOURCE!C:Q,13,0)="","","   "&amp;VLOOKUP(A2128,SOURCE!C:Q,13,0)
)))</f>
        <v>#define Kf05U                         2112   //JM USER MODE TEST</v>
      </c>
    </row>
    <row r="2129" spans="1:4">
      <c r="A2129">
        <v>2113</v>
      </c>
      <c r="B2129" t="str">
        <f>VLOOKUP(A2129,SOURCE!C:Q,12,0)</f>
        <v>Kg05U</v>
      </c>
      <c r="D2129" s="14" t="str">
        <f>IF(A2129&lt;0,VLOOKUP(A2129,lookups!A$1:B$25,2,0),
IF(OR(ISBLANK(A2129),ISNA(B2129)),
"",
"#define "&amp;
VLOOKUP(A2129,SOURCE!C:Q,12,0)&amp;IF(SOURCE!$X$2-LEN(VLOOKUP(A2129,SOURCE!C:Q,12,0))&gt;=0,REPT(" ",SOURCE!$X$2-LEN(VLOOKUP(A2129,SOURCE!C:Q,12,0))),"")&amp;
TEXT(A2129,"???0")&amp;IF(VLOOKUP(A2129,SOURCE!C:Q,13,0)="","","   "&amp;VLOOKUP(A2129,SOURCE!C:Q,13,0)
)))</f>
        <v>#define Kg05U                         2113   //JM USER MODE TEST</v>
      </c>
    </row>
    <row r="2130" spans="1:4">
      <c r="A2130">
        <v>2114</v>
      </c>
      <c r="B2130" t="str">
        <f>VLOOKUP(A2130,SOURCE!C:Q,12,0)</f>
        <v>K_06U</v>
      </c>
      <c r="D2130" s="14" t="str">
        <f>IF(A2130&lt;0,VLOOKUP(A2130,lookups!A$1:B$25,2,0),
IF(OR(ISBLANK(A2130),ISNA(B2130)),
"",
"#define "&amp;
VLOOKUP(A2130,SOURCE!C:Q,12,0)&amp;IF(SOURCE!$X$2-LEN(VLOOKUP(A2130,SOURCE!C:Q,12,0))&gt;=0,REPT(" ",SOURCE!$X$2-LEN(VLOOKUP(A2130,SOURCE!C:Q,12,0))),"")&amp;
TEXT(A2130,"???0")&amp;IF(VLOOKUP(A2130,SOURCE!C:Q,13,0)="","","   "&amp;VLOOKUP(A2130,SOURCE!C:Q,13,0)
)))</f>
        <v>#define K_06U                         2114   //JM USER MODE TEST</v>
      </c>
    </row>
    <row r="2131" spans="1:4">
      <c r="A2131">
        <v>2115</v>
      </c>
      <c r="B2131" t="str">
        <f>VLOOKUP(A2131,SOURCE!C:Q,12,0)</f>
        <v>Kf06U</v>
      </c>
      <c r="D2131" s="14" t="str">
        <f>IF(A2131&lt;0,VLOOKUP(A2131,lookups!A$1:B$25,2,0),
IF(OR(ISBLANK(A2131),ISNA(B2131)),
"",
"#define "&amp;
VLOOKUP(A2131,SOURCE!C:Q,12,0)&amp;IF(SOURCE!$X$2-LEN(VLOOKUP(A2131,SOURCE!C:Q,12,0))&gt;=0,REPT(" ",SOURCE!$X$2-LEN(VLOOKUP(A2131,SOURCE!C:Q,12,0))),"")&amp;
TEXT(A2131,"???0")&amp;IF(VLOOKUP(A2131,SOURCE!C:Q,13,0)="","","   "&amp;VLOOKUP(A2131,SOURCE!C:Q,13,0)
)))</f>
        <v>#define Kf06U                         2115   //JM USER MODE TEST</v>
      </c>
    </row>
    <row r="2132" spans="1:4">
      <c r="A2132">
        <v>2116</v>
      </c>
      <c r="B2132" t="str">
        <f>VLOOKUP(A2132,SOURCE!C:Q,12,0)</f>
        <v>Kg06U</v>
      </c>
      <c r="D2132" s="14" t="str">
        <f>IF(A2132&lt;0,VLOOKUP(A2132,lookups!A$1:B$25,2,0),
IF(OR(ISBLANK(A2132),ISNA(B2132)),
"",
"#define "&amp;
VLOOKUP(A2132,SOURCE!C:Q,12,0)&amp;IF(SOURCE!$X$2-LEN(VLOOKUP(A2132,SOURCE!C:Q,12,0))&gt;=0,REPT(" ",SOURCE!$X$2-LEN(VLOOKUP(A2132,SOURCE!C:Q,12,0))),"")&amp;
TEXT(A2132,"???0")&amp;IF(VLOOKUP(A2132,SOURCE!C:Q,13,0)="","","   "&amp;VLOOKUP(A2132,SOURCE!C:Q,13,0)
)))</f>
        <v>#define Kg06U                         2116   //JM USER MODE TEST</v>
      </c>
    </row>
    <row r="2133" spans="1:4">
      <c r="A2133">
        <v>2117</v>
      </c>
      <c r="B2133" t="str">
        <f>VLOOKUP(A2133,SOURCE!C:Q,12,0)</f>
        <v>K_07U</v>
      </c>
      <c r="D2133" s="14" t="str">
        <f>IF(A2133&lt;0,VLOOKUP(A2133,lookups!A$1:B$25,2,0),
IF(OR(ISBLANK(A2133),ISNA(B2133)),
"",
"#define "&amp;
VLOOKUP(A2133,SOURCE!C:Q,12,0)&amp;IF(SOURCE!$X$2-LEN(VLOOKUP(A2133,SOURCE!C:Q,12,0))&gt;=0,REPT(" ",SOURCE!$X$2-LEN(VLOOKUP(A2133,SOURCE!C:Q,12,0))),"")&amp;
TEXT(A2133,"???0")&amp;IF(VLOOKUP(A2133,SOURCE!C:Q,13,0)="","","   "&amp;VLOOKUP(A2133,SOURCE!C:Q,13,0)
)))</f>
        <v>#define K_07U                         2117   //JM USER MODE TEST</v>
      </c>
    </row>
    <row r="2134" spans="1:4">
      <c r="A2134">
        <v>2118</v>
      </c>
      <c r="B2134" t="str">
        <f>VLOOKUP(A2134,SOURCE!C:Q,12,0)</f>
        <v>Kf07U</v>
      </c>
      <c r="D2134" s="14" t="str">
        <f>IF(A2134&lt;0,VLOOKUP(A2134,lookups!A$1:B$25,2,0),
IF(OR(ISBLANK(A2134),ISNA(B2134)),
"",
"#define "&amp;
VLOOKUP(A2134,SOURCE!C:Q,12,0)&amp;IF(SOURCE!$X$2-LEN(VLOOKUP(A2134,SOURCE!C:Q,12,0))&gt;=0,REPT(" ",SOURCE!$X$2-LEN(VLOOKUP(A2134,SOURCE!C:Q,12,0))),"")&amp;
TEXT(A2134,"???0")&amp;IF(VLOOKUP(A2134,SOURCE!C:Q,13,0)="","","   "&amp;VLOOKUP(A2134,SOURCE!C:Q,13,0)
)))</f>
        <v>#define Kf07U                         2118   //JM USER MODE TEST</v>
      </c>
    </row>
    <row r="2135" spans="1:4">
      <c r="A2135">
        <v>2119</v>
      </c>
      <c r="B2135" t="str">
        <f>VLOOKUP(A2135,SOURCE!C:Q,12,0)</f>
        <v>Kg07U</v>
      </c>
      <c r="D2135" s="14" t="str">
        <f>IF(A2135&lt;0,VLOOKUP(A2135,lookups!A$1:B$25,2,0),
IF(OR(ISBLANK(A2135),ISNA(B2135)),
"",
"#define "&amp;
VLOOKUP(A2135,SOURCE!C:Q,12,0)&amp;IF(SOURCE!$X$2-LEN(VLOOKUP(A2135,SOURCE!C:Q,12,0))&gt;=0,REPT(" ",SOURCE!$X$2-LEN(VLOOKUP(A2135,SOURCE!C:Q,12,0))),"")&amp;
TEXT(A2135,"???0")&amp;IF(VLOOKUP(A2135,SOURCE!C:Q,13,0)="","","   "&amp;VLOOKUP(A2135,SOURCE!C:Q,13,0)
)))</f>
        <v>#define Kg07U                         2119   //JM USER MODE TEST</v>
      </c>
    </row>
    <row r="2136" spans="1:4">
      <c r="A2136">
        <v>2120</v>
      </c>
      <c r="B2136" t="str">
        <f>VLOOKUP(A2136,SOURCE!C:Q,12,0)</f>
        <v>K_08U</v>
      </c>
      <c r="D2136" s="14" t="str">
        <f>IF(A2136&lt;0,VLOOKUP(A2136,lookups!A$1:B$25,2,0),
IF(OR(ISBLANK(A2136),ISNA(B2136)),
"",
"#define "&amp;
VLOOKUP(A2136,SOURCE!C:Q,12,0)&amp;IF(SOURCE!$X$2-LEN(VLOOKUP(A2136,SOURCE!C:Q,12,0))&gt;=0,REPT(" ",SOURCE!$X$2-LEN(VLOOKUP(A2136,SOURCE!C:Q,12,0))),"")&amp;
TEXT(A2136,"???0")&amp;IF(VLOOKUP(A2136,SOURCE!C:Q,13,0)="","","   "&amp;VLOOKUP(A2136,SOURCE!C:Q,13,0)
)))</f>
        <v>#define K_08U                         2120   //JM USER MODE TEST</v>
      </c>
    </row>
    <row r="2137" spans="1:4">
      <c r="A2137">
        <v>2121</v>
      </c>
      <c r="B2137" t="str">
        <f>VLOOKUP(A2137,SOURCE!C:Q,12,0)</f>
        <v>Kf08U</v>
      </c>
      <c r="D2137" s="14" t="str">
        <f>IF(A2137&lt;0,VLOOKUP(A2137,lookups!A$1:B$25,2,0),
IF(OR(ISBLANK(A2137),ISNA(B2137)),
"",
"#define "&amp;
VLOOKUP(A2137,SOURCE!C:Q,12,0)&amp;IF(SOURCE!$X$2-LEN(VLOOKUP(A2137,SOURCE!C:Q,12,0))&gt;=0,REPT(" ",SOURCE!$X$2-LEN(VLOOKUP(A2137,SOURCE!C:Q,12,0))),"")&amp;
TEXT(A2137,"???0")&amp;IF(VLOOKUP(A2137,SOURCE!C:Q,13,0)="","","   "&amp;VLOOKUP(A2137,SOURCE!C:Q,13,0)
)))</f>
        <v>#define Kf08U                         2121   //JM USER MODE TEST</v>
      </c>
    </row>
    <row r="2138" spans="1:4">
      <c r="A2138">
        <v>2122</v>
      </c>
      <c r="B2138" t="str">
        <f>VLOOKUP(A2138,SOURCE!C:Q,12,0)</f>
        <v>Kg08U</v>
      </c>
      <c r="D2138" s="14" t="str">
        <f>IF(A2138&lt;0,VLOOKUP(A2138,lookups!A$1:B$25,2,0),
IF(OR(ISBLANK(A2138),ISNA(B2138)),
"",
"#define "&amp;
VLOOKUP(A2138,SOURCE!C:Q,12,0)&amp;IF(SOURCE!$X$2-LEN(VLOOKUP(A2138,SOURCE!C:Q,12,0))&gt;=0,REPT(" ",SOURCE!$X$2-LEN(VLOOKUP(A2138,SOURCE!C:Q,12,0))),"")&amp;
TEXT(A2138,"???0")&amp;IF(VLOOKUP(A2138,SOURCE!C:Q,13,0)="","","   "&amp;VLOOKUP(A2138,SOURCE!C:Q,13,0)
)))</f>
        <v>#define Kg08U                         2122   //JM USER MODE TEST</v>
      </c>
    </row>
    <row r="2139" spans="1:4">
      <c r="A2139">
        <v>2123</v>
      </c>
      <c r="B2139" t="str">
        <f>VLOOKUP(A2139,SOURCE!C:Q,12,0)</f>
        <v>K_09U</v>
      </c>
      <c r="D2139" s="14" t="str">
        <f>IF(A2139&lt;0,VLOOKUP(A2139,lookups!A$1:B$25,2,0),
IF(OR(ISBLANK(A2139),ISNA(B2139)),
"",
"#define "&amp;
VLOOKUP(A2139,SOURCE!C:Q,12,0)&amp;IF(SOURCE!$X$2-LEN(VLOOKUP(A2139,SOURCE!C:Q,12,0))&gt;=0,REPT(" ",SOURCE!$X$2-LEN(VLOOKUP(A2139,SOURCE!C:Q,12,0))),"")&amp;
TEXT(A2139,"???0")&amp;IF(VLOOKUP(A2139,SOURCE!C:Q,13,0)="","","   "&amp;VLOOKUP(A2139,SOURCE!C:Q,13,0)
)))</f>
        <v>#define K_09U                         2123   //JM USER MODE TEST</v>
      </c>
    </row>
    <row r="2140" spans="1:4">
      <c r="A2140">
        <v>2124</v>
      </c>
      <c r="B2140" t="str">
        <f>VLOOKUP(A2140,SOURCE!C:Q,12,0)</f>
        <v>Kf09U</v>
      </c>
      <c r="D2140" s="14" t="str">
        <f>IF(A2140&lt;0,VLOOKUP(A2140,lookups!A$1:B$25,2,0),
IF(OR(ISBLANK(A2140),ISNA(B2140)),
"",
"#define "&amp;
VLOOKUP(A2140,SOURCE!C:Q,12,0)&amp;IF(SOURCE!$X$2-LEN(VLOOKUP(A2140,SOURCE!C:Q,12,0))&gt;=0,REPT(" ",SOURCE!$X$2-LEN(VLOOKUP(A2140,SOURCE!C:Q,12,0))),"")&amp;
TEXT(A2140,"???0")&amp;IF(VLOOKUP(A2140,SOURCE!C:Q,13,0)="","","   "&amp;VLOOKUP(A2140,SOURCE!C:Q,13,0)
)))</f>
        <v>#define Kf09U                         2124   //JM USER MODE TEST</v>
      </c>
    </row>
    <row r="2141" spans="1:4">
      <c r="A2141">
        <v>2125</v>
      </c>
      <c r="B2141" t="str">
        <f>VLOOKUP(A2141,SOURCE!C:Q,12,0)</f>
        <v>Kg09U</v>
      </c>
      <c r="D2141" s="14" t="str">
        <f>IF(A2141&lt;0,VLOOKUP(A2141,lookups!A$1:B$25,2,0),
IF(OR(ISBLANK(A2141),ISNA(B2141)),
"",
"#define "&amp;
VLOOKUP(A2141,SOURCE!C:Q,12,0)&amp;IF(SOURCE!$X$2-LEN(VLOOKUP(A2141,SOURCE!C:Q,12,0))&gt;=0,REPT(" ",SOURCE!$X$2-LEN(VLOOKUP(A2141,SOURCE!C:Q,12,0))),"")&amp;
TEXT(A2141,"???0")&amp;IF(VLOOKUP(A2141,SOURCE!C:Q,13,0)="","","   "&amp;VLOOKUP(A2141,SOURCE!C:Q,13,0)
)))</f>
        <v>#define Kg09U                         2125   //JM USER MODE TEST</v>
      </c>
    </row>
    <row r="2142" spans="1:4">
      <c r="A2142">
        <v>2126</v>
      </c>
      <c r="B2142" t="str">
        <f>VLOOKUP(A2142,SOURCE!C:Q,12,0)</f>
        <v>K_10U</v>
      </c>
      <c r="D2142" s="14" t="str">
        <f>IF(A2142&lt;0,VLOOKUP(A2142,lookups!A$1:B$25,2,0),
IF(OR(ISBLANK(A2142),ISNA(B2142)),
"",
"#define "&amp;
VLOOKUP(A2142,SOURCE!C:Q,12,0)&amp;IF(SOURCE!$X$2-LEN(VLOOKUP(A2142,SOURCE!C:Q,12,0))&gt;=0,REPT(" ",SOURCE!$X$2-LEN(VLOOKUP(A2142,SOURCE!C:Q,12,0))),"")&amp;
TEXT(A2142,"???0")&amp;IF(VLOOKUP(A2142,SOURCE!C:Q,13,0)="","","   "&amp;VLOOKUP(A2142,SOURCE!C:Q,13,0)
)))</f>
        <v>#define K_10U                         2126   //JM USER MODE TEST</v>
      </c>
    </row>
    <row r="2143" spans="1:4">
      <c r="A2143">
        <v>2127</v>
      </c>
      <c r="B2143" t="str">
        <f>VLOOKUP(A2143,SOURCE!C:Q,12,0)</f>
        <v>Kf10U</v>
      </c>
      <c r="D2143" s="14" t="str">
        <f>IF(A2143&lt;0,VLOOKUP(A2143,lookups!A$1:B$25,2,0),
IF(OR(ISBLANK(A2143),ISNA(B2143)),
"",
"#define "&amp;
VLOOKUP(A2143,SOURCE!C:Q,12,0)&amp;IF(SOURCE!$X$2-LEN(VLOOKUP(A2143,SOURCE!C:Q,12,0))&gt;=0,REPT(" ",SOURCE!$X$2-LEN(VLOOKUP(A2143,SOURCE!C:Q,12,0))),"")&amp;
TEXT(A2143,"???0")&amp;IF(VLOOKUP(A2143,SOURCE!C:Q,13,0)="","","   "&amp;VLOOKUP(A2143,SOURCE!C:Q,13,0)
)))</f>
        <v>#define Kf10U                         2127   //JM USER MODE TEST</v>
      </c>
    </row>
    <row r="2144" spans="1:4">
      <c r="A2144">
        <v>2128</v>
      </c>
      <c r="B2144" t="str">
        <f>VLOOKUP(A2144,SOURCE!C:Q,12,0)</f>
        <v>Kg10U</v>
      </c>
      <c r="D2144" s="14" t="str">
        <f>IF(A2144&lt;0,VLOOKUP(A2144,lookups!A$1:B$25,2,0),
IF(OR(ISBLANK(A2144),ISNA(B2144)),
"",
"#define "&amp;
VLOOKUP(A2144,SOURCE!C:Q,12,0)&amp;IF(SOURCE!$X$2-LEN(VLOOKUP(A2144,SOURCE!C:Q,12,0))&gt;=0,REPT(" ",SOURCE!$X$2-LEN(VLOOKUP(A2144,SOURCE!C:Q,12,0))),"")&amp;
TEXT(A2144,"???0")&amp;IF(VLOOKUP(A2144,SOURCE!C:Q,13,0)="","","   "&amp;VLOOKUP(A2144,SOURCE!C:Q,13,0)
)))</f>
        <v>#define Kg10U                         2128   //JM USER MODE TEST</v>
      </c>
    </row>
    <row r="2145" spans="1:4">
      <c r="A2145">
        <v>2129</v>
      </c>
      <c r="B2145" t="str">
        <f>VLOOKUP(A2145,SOURCE!C:Q,12,0)</f>
        <v>K_11U</v>
      </c>
      <c r="D2145" s="14" t="str">
        <f>IF(A2145&lt;0,VLOOKUP(A2145,lookups!A$1:B$25,2,0),
IF(OR(ISBLANK(A2145),ISNA(B2145)),
"",
"#define "&amp;
VLOOKUP(A2145,SOURCE!C:Q,12,0)&amp;IF(SOURCE!$X$2-LEN(VLOOKUP(A2145,SOURCE!C:Q,12,0))&gt;=0,REPT(" ",SOURCE!$X$2-LEN(VLOOKUP(A2145,SOURCE!C:Q,12,0))),"")&amp;
TEXT(A2145,"???0")&amp;IF(VLOOKUP(A2145,SOURCE!C:Q,13,0)="","","   "&amp;VLOOKUP(A2145,SOURCE!C:Q,13,0)
)))</f>
        <v>#define K_11U                         2129   //JM USER MODE TEST</v>
      </c>
    </row>
    <row r="2146" spans="1:4">
      <c r="A2146">
        <v>2130</v>
      </c>
      <c r="B2146" t="str">
        <f>VLOOKUP(A2146,SOURCE!C:Q,12,0)</f>
        <v>Kf11U</v>
      </c>
      <c r="D2146" s="14" t="str">
        <f>IF(A2146&lt;0,VLOOKUP(A2146,lookups!A$1:B$25,2,0),
IF(OR(ISBLANK(A2146),ISNA(B2146)),
"",
"#define "&amp;
VLOOKUP(A2146,SOURCE!C:Q,12,0)&amp;IF(SOURCE!$X$2-LEN(VLOOKUP(A2146,SOURCE!C:Q,12,0))&gt;=0,REPT(" ",SOURCE!$X$2-LEN(VLOOKUP(A2146,SOURCE!C:Q,12,0))),"")&amp;
TEXT(A2146,"???0")&amp;IF(VLOOKUP(A2146,SOURCE!C:Q,13,0)="","","   "&amp;VLOOKUP(A2146,SOURCE!C:Q,13,0)
)))</f>
        <v>#define Kf11U                         2130   //JM USER MODE TEST</v>
      </c>
    </row>
    <row r="2147" spans="1:4">
      <c r="A2147">
        <v>2131</v>
      </c>
      <c r="B2147" t="str">
        <f>VLOOKUP(A2147,SOURCE!C:Q,12,0)</f>
        <v>Kg11U</v>
      </c>
      <c r="D2147" s="14" t="str">
        <f>IF(A2147&lt;0,VLOOKUP(A2147,lookups!A$1:B$25,2,0),
IF(OR(ISBLANK(A2147),ISNA(B2147)),
"",
"#define "&amp;
VLOOKUP(A2147,SOURCE!C:Q,12,0)&amp;IF(SOURCE!$X$2-LEN(VLOOKUP(A2147,SOURCE!C:Q,12,0))&gt;=0,REPT(" ",SOURCE!$X$2-LEN(VLOOKUP(A2147,SOURCE!C:Q,12,0))),"")&amp;
TEXT(A2147,"???0")&amp;IF(VLOOKUP(A2147,SOURCE!C:Q,13,0)="","","   "&amp;VLOOKUP(A2147,SOURCE!C:Q,13,0)
)))</f>
        <v>#define Kg11U                         2131   //JM USER MODE TEST</v>
      </c>
    </row>
    <row r="2148" spans="1:4">
      <c r="A2148">
        <v>2132</v>
      </c>
      <c r="B2148" t="str">
        <f>VLOOKUP(A2148,SOURCE!C:Q,12,0)</f>
        <v>K_12U</v>
      </c>
      <c r="D2148" s="14" t="str">
        <f>IF(A2148&lt;0,VLOOKUP(A2148,lookups!A$1:B$25,2,0),
IF(OR(ISBLANK(A2148),ISNA(B2148)),
"",
"#define "&amp;
VLOOKUP(A2148,SOURCE!C:Q,12,0)&amp;IF(SOURCE!$X$2-LEN(VLOOKUP(A2148,SOURCE!C:Q,12,0))&gt;=0,REPT(" ",SOURCE!$X$2-LEN(VLOOKUP(A2148,SOURCE!C:Q,12,0))),"")&amp;
TEXT(A2148,"???0")&amp;IF(VLOOKUP(A2148,SOURCE!C:Q,13,0)="","","   "&amp;VLOOKUP(A2148,SOURCE!C:Q,13,0)
)))</f>
        <v>#define K_12U                         2132   //JM USER MODE TEST</v>
      </c>
    </row>
    <row r="2149" spans="1:4">
      <c r="A2149">
        <v>2133</v>
      </c>
      <c r="B2149" t="str">
        <f>VLOOKUP(A2149,SOURCE!C:Q,12,0)</f>
        <v>Kf12U</v>
      </c>
      <c r="D2149" s="14" t="str">
        <f>IF(A2149&lt;0,VLOOKUP(A2149,lookups!A$1:B$25,2,0),
IF(OR(ISBLANK(A2149),ISNA(B2149)),
"",
"#define "&amp;
VLOOKUP(A2149,SOURCE!C:Q,12,0)&amp;IF(SOURCE!$X$2-LEN(VLOOKUP(A2149,SOURCE!C:Q,12,0))&gt;=0,REPT(" ",SOURCE!$X$2-LEN(VLOOKUP(A2149,SOURCE!C:Q,12,0))),"")&amp;
TEXT(A2149,"???0")&amp;IF(VLOOKUP(A2149,SOURCE!C:Q,13,0)="","","   "&amp;VLOOKUP(A2149,SOURCE!C:Q,13,0)
)))</f>
        <v>#define Kf12U                         2133   //JM USER MODE TEST</v>
      </c>
    </row>
    <row r="2150" spans="1:4">
      <c r="A2150">
        <v>2134</v>
      </c>
      <c r="B2150" t="str">
        <f>VLOOKUP(A2150,SOURCE!C:Q,12,0)</f>
        <v>Kg12U</v>
      </c>
      <c r="D2150" s="14" t="str">
        <f>IF(A2150&lt;0,VLOOKUP(A2150,lookups!A$1:B$25,2,0),
IF(OR(ISBLANK(A2150),ISNA(B2150)),
"",
"#define "&amp;
VLOOKUP(A2150,SOURCE!C:Q,12,0)&amp;IF(SOURCE!$X$2-LEN(VLOOKUP(A2150,SOURCE!C:Q,12,0))&gt;=0,REPT(" ",SOURCE!$X$2-LEN(VLOOKUP(A2150,SOURCE!C:Q,12,0))),"")&amp;
TEXT(A2150,"???0")&amp;IF(VLOOKUP(A2150,SOURCE!C:Q,13,0)="","","   "&amp;VLOOKUP(A2150,SOURCE!C:Q,13,0)
)))</f>
        <v>#define Kg12U                         2134   //JM USER MODE TEST</v>
      </c>
    </row>
    <row r="2151" spans="1:4">
      <c r="A2151">
        <v>2135</v>
      </c>
      <c r="B2151" t="str">
        <f>VLOOKUP(A2151,SOURCE!C:Q,12,0)</f>
        <v>K_13U</v>
      </c>
      <c r="D2151" s="14" t="str">
        <f>IF(A2151&lt;0,VLOOKUP(A2151,lookups!A$1:B$25,2,0),
IF(OR(ISBLANK(A2151),ISNA(B2151)),
"",
"#define "&amp;
VLOOKUP(A2151,SOURCE!C:Q,12,0)&amp;IF(SOURCE!$X$2-LEN(VLOOKUP(A2151,SOURCE!C:Q,12,0))&gt;=0,REPT(" ",SOURCE!$X$2-LEN(VLOOKUP(A2151,SOURCE!C:Q,12,0))),"")&amp;
TEXT(A2151,"???0")&amp;IF(VLOOKUP(A2151,SOURCE!C:Q,13,0)="","","   "&amp;VLOOKUP(A2151,SOURCE!C:Q,13,0)
)))</f>
        <v>#define K_13U                         2135   //JM USER MODE TEST</v>
      </c>
    </row>
    <row r="2152" spans="1:4">
      <c r="A2152">
        <v>2136</v>
      </c>
      <c r="B2152" t="str">
        <f>VLOOKUP(A2152,SOURCE!C:Q,12,0)</f>
        <v>Kf13U</v>
      </c>
      <c r="D2152" s="14" t="str">
        <f>IF(A2152&lt;0,VLOOKUP(A2152,lookups!A$1:B$25,2,0),
IF(OR(ISBLANK(A2152),ISNA(B2152)),
"",
"#define "&amp;
VLOOKUP(A2152,SOURCE!C:Q,12,0)&amp;IF(SOURCE!$X$2-LEN(VLOOKUP(A2152,SOURCE!C:Q,12,0))&gt;=0,REPT(" ",SOURCE!$X$2-LEN(VLOOKUP(A2152,SOURCE!C:Q,12,0))),"")&amp;
TEXT(A2152,"???0")&amp;IF(VLOOKUP(A2152,SOURCE!C:Q,13,0)="","","   "&amp;VLOOKUP(A2152,SOURCE!C:Q,13,0)
)))</f>
        <v>#define Kf13U                         2136   //JM USER MODE TEST</v>
      </c>
    </row>
    <row r="2153" spans="1:4">
      <c r="A2153">
        <v>2137</v>
      </c>
      <c r="B2153" t="str">
        <f>VLOOKUP(A2153,SOURCE!C:Q,12,0)</f>
        <v>Kg13U</v>
      </c>
      <c r="D2153" s="14" t="str">
        <f>IF(A2153&lt;0,VLOOKUP(A2153,lookups!A$1:B$25,2,0),
IF(OR(ISBLANK(A2153),ISNA(B2153)),
"",
"#define "&amp;
VLOOKUP(A2153,SOURCE!C:Q,12,0)&amp;IF(SOURCE!$X$2-LEN(VLOOKUP(A2153,SOURCE!C:Q,12,0))&gt;=0,REPT(" ",SOURCE!$X$2-LEN(VLOOKUP(A2153,SOURCE!C:Q,12,0))),"")&amp;
TEXT(A2153,"???0")&amp;IF(VLOOKUP(A2153,SOURCE!C:Q,13,0)="","","   "&amp;VLOOKUP(A2153,SOURCE!C:Q,13,0)
)))</f>
        <v>#define Kg13U                         2137   //JM USER MODE TEST</v>
      </c>
    </row>
    <row r="2154" spans="1:4">
      <c r="A2154">
        <v>2138</v>
      </c>
      <c r="B2154" t="str">
        <f>VLOOKUP(A2154,SOURCE!C:Q,12,0)</f>
        <v>K_14U</v>
      </c>
      <c r="D2154" s="14" t="str">
        <f>IF(A2154&lt;0,VLOOKUP(A2154,lookups!A$1:B$25,2,0),
IF(OR(ISBLANK(A2154),ISNA(B2154)),
"",
"#define "&amp;
VLOOKUP(A2154,SOURCE!C:Q,12,0)&amp;IF(SOURCE!$X$2-LEN(VLOOKUP(A2154,SOURCE!C:Q,12,0))&gt;=0,REPT(" ",SOURCE!$X$2-LEN(VLOOKUP(A2154,SOURCE!C:Q,12,0))),"")&amp;
TEXT(A2154,"???0")&amp;IF(VLOOKUP(A2154,SOURCE!C:Q,13,0)="","","   "&amp;VLOOKUP(A2154,SOURCE!C:Q,13,0)
)))</f>
        <v>#define K_14U                         2138   //JM USER MODE TEST</v>
      </c>
    </row>
    <row r="2155" spans="1:4">
      <c r="A2155">
        <v>2139</v>
      </c>
      <c r="B2155" t="str">
        <f>VLOOKUP(A2155,SOURCE!C:Q,12,0)</f>
        <v>Kf14U</v>
      </c>
      <c r="D2155" s="14" t="str">
        <f>IF(A2155&lt;0,VLOOKUP(A2155,lookups!A$1:B$25,2,0),
IF(OR(ISBLANK(A2155),ISNA(B2155)),
"",
"#define "&amp;
VLOOKUP(A2155,SOURCE!C:Q,12,0)&amp;IF(SOURCE!$X$2-LEN(VLOOKUP(A2155,SOURCE!C:Q,12,0))&gt;=0,REPT(" ",SOURCE!$X$2-LEN(VLOOKUP(A2155,SOURCE!C:Q,12,0))),"")&amp;
TEXT(A2155,"???0")&amp;IF(VLOOKUP(A2155,SOURCE!C:Q,13,0)="","","   "&amp;VLOOKUP(A2155,SOURCE!C:Q,13,0)
)))</f>
        <v>#define Kf14U                         2139   //JM USER MODE TEST</v>
      </c>
    </row>
    <row r="2156" spans="1:4">
      <c r="A2156">
        <v>2140</v>
      </c>
      <c r="B2156" t="str">
        <f>VLOOKUP(A2156,SOURCE!C:Q,12,0)</f>
        <v>Kg14U</v>
      </c>
      <c r="D2156" s="14" t="str">
        <f>IF(A2156&lt;0,VLOOKUP(A2156,lookups!A$1:B$25,2,0),
IF(OR(ISBLANK(A2156),ISNA(B2156)),
"",
"#define "&amp;
VLOOKUP(A2156,SOURCE!C:Q,12,0)&amp;IF(SOURCE!$X$2-LEN(VLOOKUP(A2156,SOURCE!C:Q,12,0))&gt;=0,REPT(" ",SOURCE!$X$2-LEN(VLOOKUP(A2156,SOURCE!C:Q,12,0))),"")&amp;
TEXT(A2156,"???0")&amp;IF(VLOOKUP(A2156,SOURCE!C:Q,13,0)="","","   "&amp;VLOOKUP(A2156,SOURCE!C:Q,13,0)
)))</f>
        <v>#define Kg14U                         2140   //JM USER MODE TEST</v>
      </c>
    </row>
    <row r="2157" spans="1:4">
      <c r="A2157">
        <v>2141</v>
      </c>
      <c r="B2157" t="str">
        <f>VLOOKUP(A2157,SOURCE!C:Q,12,0)</f>
        <v>K_15U</v>
      </c>
      <c r="D2157" s="14" t="str">
        <f>IF(A2157&lt;0,VLOOKUP(A2157,lookups!A$1:B$25,2,0),
IF(OR(ISBLANK(A2157),ISNA(B2157)),
"",
"#define "&amp;
VLOOKUP(A2157,SOURCE!C:Q,12,0)&amp;IF(SOURCE!$X$2-LEN(VLOOKUP(A2157,SOURCE!C:Q,12,0))&gt;=0,REPT(" ",SOURCE!$X$2-LEN(VLOOKUP(A2157,SOURCE!C:Q,12,0))),"")&amp;
TEXT(A2157,"???0")&amp;IF(VLOOKUP(A2157,SOURCE!C:Q,13,0)="","","   "&amp;VLOOKUP(A2157,SOURCE!C:Q,13,0)
)))</f>
        <v>#define K_15U                         2141   //JM USER MODE TEST</v>
      </c>
    </row>
    <row r="2158" spans="1:4">
      <c r="A2158">
        <v>2142</v>
      </c>
      <c r="B2158" t="str">
        <f>VLOOKUP(A2158,SOURCE!C:Q,12,0)</f>
        <v>Kf15U</v>
      </c>
      <c r="D2158" s="14" t="str">
        <f>IF(A2158&lt;0,VLOOKUP(A2158,lookups!A$1:B$25,2,0),
IF(OR(ISBLANK(A2158),ISNA(B2158)),
"",
"#define "&amp;
VLOOKUP(A2158,SOURCE!C:Q,12,0)&amp;IF(SOURCE!$X$2-LEN(VLOOKUP(A2158,SOURCE!C:Q,12,0))&gt;=0,REPT(" ",SOURCE!$X$2-LEN(VLOOKUP(A2158,SOURCE!C:Q,12,0))),"")&amp;
TEXT(A2158,"???0")&amp;IF(VLOOKUP(A2158,SOURCE!C:Q,13,0)="","","   "&amp;VLOOKUP(A2158,SOURCE!C:Q,13,0)
)))</f>
        <v>#define Kf15U                         2142   //JM USER MODE TEST</v>
      </c>
    </row>
    <row r="2159" spans="1:4">
      <c r="A2159">
        <v>2143</v>
      </c>
      <c r="B2159" t="str">
        <f>VLOOKUP(A2159,SOURCE!C:Q,12,0)</f>
        <v>Kg15U</v>
      </c>
      <c r="D2159" s="14" t="str">
        <f>IF(A2159&lt;0,VLOOKUP(A2159,lookups!A$1:B$25,2,0),
IF(OR(ISBLANK(A2159),ISNA(B2159)),
"",
"#define "&amp;
VLOOKUP(A2159,SOURCE!C:Q,12,0)&amp;IF(SOURCE!$X$2-LEN(VLOOKUP(A2159,SOURCE!C:Q,12,0))&gt;=0,REPT(" ",SOURCE!$X$2-LEN(VLOOKUP(A2159,SOURCE!C:Q,12,0))),"")&amp;
TEXT(A2159,"???0")&amp;IF(VLOOKUP(A2159,SOURCE!C:Q,13,0)="","","   "&amp;VLOOKUP(A2159,SOURCE!C:Q,13,0)
)))</f>
        <v>#define Kg15U                         2143   //JM USER MODE TEST</v>
      </c>
    </row>
    <row r="2160" spans="1:4">
      <c r="A2160">
        <v>2144</v>
      </c>
      <c r="B2160" t="str">
        <f>VLOOKUP(A2160,SOURCE!C:Q,12,0)</f>
        <v>K_16U</v>
      </c>
      <c r="D2160" s="14" t="str">
        <f>IF(A2160&lt;0,VLOOKUP(A2160,lookups!A$1:B$25,2,0),
IF(OR(ISBLANK(A2160),ISNA(B2160)),
"",
"#define "&amp;
VLOOKUP(A2160,SOURCE!C:Q,12,0)&amp;IF(SOURCE!$X$2-LEN(VLOOKUP(A2160,SOURCE!C:Q,12,0))&gt;=0,REPT(" ",SOURCE!$X$2-LEN(VLOOKUP(A2160,SOURCE!C:Q,12,0))),"")&amp;
TEXT(A2160,"???0")&amp;IF(VLOOKUP(A2160,SOURCE!C:Q,13,0)="","","   "&amp;VLOOKUP(A2160,SOURCE!C:Q,13,0)
)))</f>
        <v>#define K_16U                         2144   //JM USER MODE TEST</v>
      </c>
    </row>
    <row r="2161" spans="1:4">
      <c r="A2161">
        <v>2145</v>
      </c>
      <c r="B2161" t="str">
        <f>VLOOKUP(A2161,SOURCE!C:Q,12,0)</f>
        <v>Kf16U</v>
      </c>
      <c r="D2161" s="14" t="str">
        <f>IF(A2161&lt;0,VLOOKUP(A2161,lookups!A$1:B$25,2,0),
IF(OR(ISBLANK(A2161),ISNA(B2161)),
"",
"#define "&amp;
VLOOKUP(A2161,SOURCE!C:Q,12,0)&amp;IF(SOURCE!$X$2-LEN(VLOOKUP(A2161,SOURCE!C:Q,12,0))&gt;=0,REPT(" ",SOURCE!$X$2-LEN(VLOOKUP(A2161,SOURCE!C:Q,12,0))),"")&amp;
TEXT(A2161,"???0")&amp;IF(VLOOKUP(A2161,SOURCE!C:Q,13,0)="","","   "&amp;VLOOKUP(A2161,SOURCE!C:Q,13,0)
)))</f>
        <v>#define Kf16U                         2145   //JM USER MODE TEST</v>
      </c>
    </row>
    <row r="2162" spans="1:4">
      <c r="A2162">
        <v>2146</v>
      </c>
      <c r="B2162" t="str">
        <f>VLOOKUP(A2162,SOURCE!C:Q,12,0)</f>
        <v>Kg16U</v>
      </c>
      <c r="D2162" s="14" t="str">
        <f>IF(A2162&lt;0,VLOOKUP(A2162,lookups!A$1:B$25,2,0),
IF(OR(ISBLANK(A2162),ISNA(B2162)),
"",
"#define "&amp;
VLOOKUP(A2162,SOURCE!C:Q,12,0)&amp;IF(SOURCE!$X$2-LEN(VLOOKUP(A2162,SOURCE!C:Q,12,0))&gt;=0,REPT(" ",SOURCE!$X$2-LEN(VLOOKUP(A2162,SOURCE!C:Q,12,0))),"")&amp;
TEXT(A2162,"???0")&amp;IF(VLOOKUP(A2162,SOURCE!C:Q,13,0)="","","   "&amp;VLOOKUP(A2162,SOURCE!C:Q,13,0)
)))</f>
        <v>#define Kg16U                         2146   //JM USER MODE TEST</v>
      </c>
    </row>
    <row r="2163" spans="1:4">
      <c r="A2163">
        <v>2147</v>
      </c>
      <c r="B2163" t="str">
        <f>VLOOKUP(A2163,SOURCE!C:Q,12,0)</f>
        <v>K_17U</v>
      </c>
      <c r="D2163" s="14" t="str">
        <f>IF(A2163&lt;0,VLOOKUP(A2163,lookups!A$1:B$25,2,0),
IF(OR(ISBLANK(A2163),ISNA(B2163)),
"",
"#define "&amp;
VLOOKUP(A2163,SOURCE!C:Q,12,0)&amp;IF(SOURCE!$X$2-LEN(VLOOKUP(A2163,SOURCE!C:Q,12,0))&gt;=0,REPT(" ",SOURCE!$X$2-LEN(VLOOKUP(A2163,SOURCE!C:Q,12,0))),"")&amp;
TEXT(A2163,"???0")&amp;IF(VLOOKUP(A2163,SOURCE!C:Q,13,0)="","","   "&amp;VLOOKUP(A2163,SOURCE!C:Q,13,0)
)))</f>
        <v>#define K_17U                         2147   //JM USER MODE TEST</v>
      </c>
    </row>
    <row r="2164" spans="1:4">
      <c r="A2164">
        <v>2148</v>
      </c>
      <c r="B2164" t="str">
        <f>VLOOKUP(A2164,SOURCE!C:Q,12,0)</f>
        <v>Kf17U</v>
      </c>
      <c r="D2164" s="14" t="str">
        <f>IF(A2164&lt;0,VLOOKUP(A2164,lookups!A$1:B$25,2,0),
IF(OR(ISBLANK(A2164),ISNA(B2164)),
"",
"#define "&amp;
VLOOKUP(A2164,SOURCE!C:Q,12,0)&amp;IF(SOURCE!$X$2-LEN(VLOOKUP(A2164,SOURCE!C:Q,12,0))&gt;=0,REPT(" ",SOURCE!$X$2-LEN(VLOOKUP(A2164,SOURCE!C:Q,12,0))),"")&amp;
TEXT(A2164,"???0")&amp;IF(VLOOKUP(A2164,SOURCE!C:Q,13,0)="","","   "&amp;VLOOKUP(A2164,SOURCE!C:Q,13,0)
)))</f>
        <v>#define Kf17U                         2148   //JM USER MODE TEST</v>
      </c>
    </row>
    <row r="2165" spans="1:4">
      <c r="A2165">
        <v>2149</v>
      </c>
      <c r="B2165" t="str">
        <f>VLOOKUP(A2165,SOURCE!C:Q,12,0)</f>
        <v>Kg17U</v>
      </c>
      <c r="D2165" s="14" t="str">
        <f>IF(A2165&lt;0,VLOOKUP(A2165,lookups!A$1:B$25,2,0),
IF(OR(ISBLANK(A2165),ISNA(B2165)),
"",
"#define "&amp;
VLOOKUP(A2165,SOURCE!C:Q,12,0)&amp;IF(SOURCE!$X$2-LEN(VLOOKUP(A2165,SOURCE!C:Q,12,0))&gt;=0,REPT(" ",SOURCE!$X$2-LEN(VLOOKUP(A2165,SOURCE!C:Q,12,0))),"")&amp;
TEXT(A2165,"???0")&amp;IF(VLOOKUP(A2165,SOURCE!C:Q,13,0)="","","   "&amp;VLOOKUP(A2165,SOURCE!C:Q,13,0)
)))</f>
        <v>#define Kg17U                         2149   //JM USER MODE TEST</v>
      </c>
    </row>
    <row r="2166" spans="1:4">
      <c r="A2166">
        <v>2150</v>
      </c>
      <c r="B2166" t="str">
        <f>VLOOKUP(A2166,SOURCE!C:Q,12,0)</f>
        <v>K_18U</v>
      </c>
      <c r="D2166" s="14" t="str">
        <f>IF(A2166&lt;0,VLOOKUP(A2166,lookups!A$1:B$25,2,0),
IF(OR(ISBLANK(A2166),ISNA(B2166)),
"",
"#define "&amp;
VLOOKUP(A2166,SOURCE!C:Q,12,0)&amp;IF(SOURCE!$X$2-LEN(VLOOKUP(A2166,SOURCE!C:Q,12,0))&gt;=0,REPT(" ",SOURCE!$X$2-LEN(VLOOKUP(A2166,SOURCE!C:Q,12,0))),"")&amp;
TEXT(A2166,"???0")&amp;IF(VLOOKUP(A2166,SOURCE!C:Q,13,0)="","","   "&amp;VLOOKUP(A2166,SOURCE!C:Q,13,0)
)))</f>
        <v>#define K_18U                         2150   //JM USER MODE TEST</v>
      </c>
    </row>
    <row r="2167" spans="1:4">
      <c r="A2167">
        <v>2151</v>
      </c>
      <c r="B2167" t="str">
        <f>VLOOKUP(A2167,SOURCE!C:Q,12,0)</f>
        <v>Kf18U</v>
      </c>
      <c r="D2167" s="14" t="str">
        <f>IF(A2167&lt;0,VLOOKUP(A2167,lookups!A$1:B$25,2,0),
IF(OR(ISBLANK(A2167),ISNA(B2167)),
"",
"#define "&amp;
VLOOKUP(A2167,SOURCE!C:Q,12,0)&amp;IF(SOURCE!$X$2-LEN(VLOOKUP(A2167,SOURCE!C:Q,12,0))&gt;=0,REPT(" ",SOURCE!$X$2-LEN(VLOOKUP(A2167,SOURCE!C:Q,12,0))),"")&amp;
TEXT(A2167,"???0")&amp;IF(VLOOKUP(A2167,SOURCE!C:Q,13,0)="","","   "&amp;VLOOKUP(A2167,SOURCE!C:Q,13,0)
)))</f>
        <v>#define Kf18U                         2151   //JM USER MODE TEST</v>
      </c>
    </row>
    <row r="2168" spans="1:4">
      <c r="A2168">
        <v>2152</v>
      </c>
      <c r="B2168" t="str">
        <f>VLOOKUP(A2168,SOURCE!C:Q,12,0)</f>
        <v>Kg18U</v>
      </c>
      <c r="D2168" s="14" t="str">
        <f>IF(A2168&lt;0,VLOOKUP(A2168,lookups!A$1:B$25,2,0),
IF(OR(ISBLANK(A2168),ISNA(B2168)),
"",
"#define "&amp;
VLOOKUP(A2168,SOURCE!C:Q,12,0)&amp;IF(SOURCE!$X$2-LEN(VLOOKUP(A2168,SOURCE!C:Q,12,0))&gt;=0,REPT(" ",SOURCE!$X$2-LEN(VLOOKUP(A2168,SOURCE!C:Q,12,0))),"")&amp;
TEXT(A2168,"???0")&amp;IF(VLOOKUP(A2168,SOURCE!C:Q,13,0)="","","   "&amp;VLOOKUP(A2168,SOURCE!C:Q,13,0)
)))</f>
        <v>#define Kg18U                         2152   //JM USER MODE TEST</v>
      </c>
    </row>
    <row r="2169" spans="1:4">
      <c r="A2169">
        <v>2153</v>
      </c>
      <c r="B2169" t="str">
        <f>VLOOKUP(A2169,SOURCE!C:Q,12,0)</f>
        <v>K_19U</v>
      </c>
      <c r="D2169" s="14" t="str">
        <f>IF(A2169&lt;0,VLOOKUP(A2169,lookups!A$1:B$25,2,0),
IF(OR(ISBLANK(A2169),ISNA(B2169)),
"",
"#define "&amp;
VLOOKUP(A2169,SOURCE!C:Q,12,0)&amp;IF(SOURCE!$X$2-LEN(VLOOKUP(A2169,SOURCE!C:Q,12,0))&gt;=0,REPT(" ",SOURCE!$X$2-LEN(VLOOKUP(A2169,SOURCE!C:Q,12,0))),"")&amp;
TEXT(A2169,"???0")&amp;IF(VLOOKUP(A2169,SOURCE!C:Q,13,0)="","","   "&amp;VLOOKUP(A2169,SOURCE!C:Q,13,0)
)))</f>
        <v>#define K_19U                         2153   //JM USER MODE TEST</v>
      </c>
    </row>
    <row r="2170" spans="1:4">
      <c r="A2170">
        <v>2154</v>
      </c>
      <c r="B2170" t="str">
        <f>VLOOKUP(A2170,SOURCE!C:Q,12,0)</f>
        <v>Kf19U</v>
      </c>
      <c r="D2170" s="14" t="str">
        <f>IF(A2170&lt;0,VLOOKUP(A2170,lookups!A$1:B$25,2,0),
IF(OR(ISBLANK(A2170),ISNA(B2170)),
"",
"#define "&amp;
VLOOKUP(A2170,SOURCE!C:Q,12,0)&amp;IF(SOURCE!$X$2-LEN(VLOOKUP(A2170,SOURCE!C:Q,12,0))&gt;=0,REPT(" ",SOURCE!$X$2-LEN(VLOOKUP(A2170,SOURCE!C:Q,12,0))),"")&amp;
TEXT(A2170,"???0")&amp;IF(VLOOKUP(A2170,SOURCE!C:Q,13,0)="","","   "&amp;VLOOKUP(A2170,SOURCE!C:Q,13,0)
)))</f>
        <v>#define Kf19U                         2154   //JM USER MODE TEST</v>
      </c>
    </row>
    <row r="2171" spans="1:4">
      <c r="A2171">
        <v>2155</v>
      </c>
      <c r="B2171" t="str">
        <f>VLOOKUP(A2171,SOURCE!C:Q,12,0)</f>
        <v>Kg19U</v>
      </c>
      <c r="D2171" s="14" t="str">
        <f>IF(A2171&lt;0,VLOOKUP(A2171,lookups!A$1:B$25,2,0),
IF(OR(ISBLANK(A2171),ISNA(B2171)),
"",
"#define "&amp;
VLOOKUP(A2171,SOURCE!C:Q,12,0)&amp;IF(SOURCE!$X$2-LEN(VLOOKUP(A2171,SOURCE!C:Q,12,0))&gt;=0,REPT(" ",SOURCE!$X$2-LEN(VLOOKUP(A2171,SOURCE!C:Q,12,0))),"")&amp;
TEXT(A2171,"???0")&amp;IF(VLOOKUP(A2171,SOURCE!C:Q,13,0)="","","   "&amp;VLOOKUP(A2171,SOURCE!C:Q,13,0)
)))</f>
        <v>#define Kg19U                         2155   //JM USER MODE TEST</v>
      </c>
    </row>
    <row r="2172" spans="1:4">
      <c r="A2172">
        <v>2156</v>
      </c>
      <c r="B2172" t="str">
        <f>VLOOKUP(A2172,SOURCE!C:Q,12,0)</f>
        <v>K_20U</v>
      </c>
      <c r="D2172" s="14" t="str">
        <f>IF(A2172&lt;0,VLOOKUP(A2172,lookups!A$1:B$25,2,0),
IF(OR(ISBLANK(A2172),ISNA(B2172)),
"",
"#define "&amp;
VLOOKUP(A2172,SOURCE!C:Q,12,0)&amp;IF(SOURCE!$X$2-LEN(VLOOKUP(A2172,SOURCE!C:Q,12,0))&gt;=0,REPT(" ",SOURCE!$X$2-LEN(VLOOKUP(A2172,SOURCE!C:Q,12,0))),"")&amp;
TEXT(A2172,"???0")&amp;IF(VLOOKUP(A2172,SOURCE!C:Q,13,0)="","","   "&amp;VLOOKUP(A2172,SOURCE!C:Q,13,0)
)))</f>
        <v>#define K_20U                         2156   //JM USER MODE TEST</v>
      </c>
    </row>
    <row r="2173" spans="1:4">
      <c r="A2173">
        <v>2157</v>
      </c>
      <c r="B2173" t="str">
        <f>VLOOKUP(A2173,SOURCE!C:Q,12,0)</f>
        <v>Kf20U</v>
      </c>
      <c r="D2173" s="14" t="str">
        <f>IF(A2173&lt;0,VLOOKUP(A2173,lookups!A$1:B$25,2,0),
IF(OR(ISBLANK(A2173),ISNA(B2173)),
"",
"#define "&amp;
VLOOKUP(A2173,SOURCE!C:Q,12,0)&amp;IF(SOURCE!$X$2-LEN(VLOOKUP(A2173,SOURCE!C:Q,12,0))&gt;=0,REPT(" ",SOURCE!$X$2-LEN(VLOOKUP(A2173,SOURCE!C:Q,12,0))),"")&amp;
TEXT(A2173,"???0")&amp;IF(VLOOKUP(A2173,SOURCE!C:Q,13,0)="","","   "&amp;VLOOKUP(A2173,SOURCE!C:Q,13,0)
)))</f>
        <v>#define Kf20U                         2157   //JM USER MODE TEST</v>
      </c>
    </row>
    <row r="2174" spans="1:4">
      <c r="A2174">
        <v>2158</v>
      </c>
      <c r="B2174" t="str">
        <f>VLOOKUP(A2174,SOURCE!C:Q,12,0)</f>
        <v>Kg20U</v>
      </c>
      <c r="D2174" s="14" t="str">
        <f>IF(A2174&lt;0,VLOOKUP(A2174,lookups!A$1:B$25,2,0),
IF(OR(ISBLANK(A2174),ISNA(B2174)),
"",
"#define "&amp;
VLOOKUP(A2174,SOURCE!C:Q,12,0)&amp;IF(SOURCE!$X$2-LEN(VLOOKUP(A2174,SOURCE!C:Q,12,0))&gt;=0,REPT(" ",SOURCE!$X$2-LEN(VLOOKUP(A2174,SOURCE!C:Q,12,0))),"")&amp;
TEXT(A2174,"???0")&amp;IF(VLOOKUP(A2174,SOURCE!C:Q,13,0)="","","   "&amp;VLOOKUP(A2174,SOURCE!C:Q,13,0)
)))</f>
        <v>#define Kg20U                         2158   //JM USER MODE TEST</v>
      </c>
    </row>
    <row r="2175" spans="1:4">
      <c r="A2175">
        <v>2159</v>
      </c>
      <c r="B2175" t="str">
        <f>VLOOKUP(A2175,SOURCE!C:Q,12,0)</f>
        <v>K_21U</v>
      </c>
      <c r="D2175" s="14" t="str">
        <f>IF(A2175&lt;0,VLOOKUP(A2175,lookups!A$1:B$25,2,0),
IF(OR(ISBLANK(A2175),ISNA(B2175)),
"",
"#define "&amp;
VLOOKUP(A2175,SOURCE!C:Q,12,0)&amp;IF(SOURCE!$X$2-LEN(VLOOKUP(A2175,SOURCE!C:Q,12,0))&gt;=0,REPT(" ",SOURCE!$X$2-LEN(VLOOKUP(A2175,SOURCE!C:Q,12,0))),"")&amp;
TEXT(A2175,"???0")&amp;IF(VLOOKUP(A2175,SOURCE!C:Q,13,0)="","","   "&amp;VLOOKUP(A2175,SOURCE!C:Q,13,0)
)))</f>
        <v>#define K_21U                         2159   //JM USER MODE TEST</v>
      </c>
    </row>
    <row r="2176" spans="1:4">
      <c r="A2176">
        <v>2160</v>
      </c>
      <c r="B2176" t="str">
        <f>VLOOKUP(A2176,SOURCE!C:Q,12,0)</f>
        <v>Kf21U</v>
      </c>
      <c r="D2176" s="14" t="str">
        <f>IF(A2176&lt;0,VLOOKUP(A2176,lookups!A$1:B$25,2,0),
IF(OR(ISBLANK(A2176),ISNA(B2176)),
"",
"#define "&amp;
VLOOKUP(A2176,SOURCE!C:Q,12,0)&amp;IF(SOURCE!$X$2-LEN(VLOOKUP(A2176,SOURCE!C:Q,12,0))&gt;=0,REPT(" ",SOURCE!$X$2-LEN(VLOOKUP(A2176,SOURCE!C:Q,12,0))),"")&amp;
TEXT(A2176,"???0")&amp;IF(VLOOKUP(A2176,SOURCE!C:Q,13,0)="","","   "&amp;VLOOKUP(A2176,SOURCE!C:Q,13,0)
)))</f>
        <v>#define Kf21U                         2160   //JM USER MODE TEST</v>
      </c>
    </row>
    <row r="2177" spans="1:4">
      <c r="A2177">
        <v>2161</v>
      </c>
      <c r="B2177" t="str">
        <f>VLOOKUP(A2177,SOURCE!C:Q,12,0)</f>
        <v>Kg21U</v>
      </c>
      <c r="D2177" s="14" t="str">
        <f>IF(A2177&lt;0,VLOOKUP(A2177,lookups!A$1:B$25,2,0),
IF(OR(ISBLANK(A2177),ISNA(B2177)),
"",
"#define "&amp;
VLOOKUP(A2177,SOURCE!C:Q,12,0)&amp;IF(SOURCE!$X$2-LEN(VLOOKUP(A2177,SOURCE!C:Q,12,0))&gt;=0,REPT(" ",SOURCE!$X$2-LEN(VLOOKUP(A2177,SOURCE!C:Q,12,0))),"")&amp;
TEXT(A2177,"???0")&amp;IF(VLOOKUP(A2177,SOURCE!C:Q,13,0)="","","   "&amp;VLOOKUP(A2177,SOURCE!C:Q,13,0)
)))</f>
        <v>#define Kg21U                         2161   //JM USER MODE TEST</v>
      </c>
    </row>
    <row r="2178" spans="1:4">
      <c r="A2178">
        <v>2162</v>
      </c>
      <c r="B2178" t="str">
        <f>VLOOKUP(A2178,SOURCE!C:Q,12,0)</f>
        <v>K_22U</v>
      </c>
      <c r="D2178" s="14" t="str">
        <f>IF(A2178&lt;0,VLOOKUP(A2178,lookups!A$1:B$25,2,0),
IF(OR(ISBLANK(A2178),ISNA(B2178)),
"",
"#define "&amp;
VLOOKUP(A2178,SOURCE!C:Q,12,0)&amp;IF(SOURCE!$X$2-LEN(VLOOKUP(A2178,SOURCE!C:Q,12,0))&gt;=0,REPT(" ",SOURCE!$X$2-LEN(VLOOKUP(A2178,SOURCE!C:Q,12,0))),"")&amp;
TEXT(A2178,"???0")&amp;IF(VLOOKUP(A2178,SOURCE!C:Q,13,0)="","","   "&amp;VLOOKUP(A2178,SOURCE!C:Q,13,0)
)))</f>
        <v>#define K_22U                         2162   //JM USER MODE TEST</v>
      </c>
    </row>
    <row r="2179" spans="1:4">
      <c r="A2179">
        <v>2163</v>
      </c>
      <c r="B2179" t="str">
        <f>VLOOKUP(A2179,SOURCE!C:Q,12,0)</f>
        <v>Kf22U</v>
      </c>
      <c r="D2179" s="14" t="str">
        <f>IF(A2179&lt;0,VLOOKUP(A2179,lookups!A$1:B$25,2,0),
IF(OR(ISBLANK(A2179),ISNA(B2179)),
"",
"#define "&amp;
VLOOKUP(A2179,SOURCE!C:Q,12,0)&amp;IF(SOURCE!$X$2-LEN(VLOOKUP(A2179,SOURCE!C:Q,12,0))&gt;=0,REPT(" ",SOURCE!$X$2-LEN(VLOOKUP(A2179,SOURCE!C:Q,12,0))),"")&amp;
TEXT(A2179,"???0")&amp;IF(VLOOKUP(A2179,SOURCE!C:Q,13,0)="","","   "&amp;VLOOKUP(A2179,SOURCE!C:Q,13,0)
)))</f>
        <v>#define Kf22U                         2163   //JM USER MODE TEST</v>
      </c>
    </row>
    <row r="2180" spans="1:4">
      <c r="A2180">
        <v>2164</v>
      </c>
      <c r="B2180" t="str">
        <f>VLOOKUP(A2180,SOURCE!C:Q,12,0)</f>
        <v>Kg22U</v>
      </c>
      <c r="D2180" s="14" t="str">
        <f>IF(A2180&lt;0,VLOOKUP(A2180,lookups!A$1:B$25,2,0),
IF(OR(ISBLANK(A2180),ISNA(B2180)),
"",
"#define "&amp;
VLOOKUP(A2180,SOURCE!C:Q,12,0)&amp;IF(SOURCE!$X$2-LEN(VLOOKUP(A2180,SOURCE!C:Q,12,0))&gt;=0,REPT(" ",SOURCE!$X$2-LEN(VLOOKUP(A2180,SOURCE!C:Q,12,0))),"")&amp;
TEXT(A2180,"???0")&amp;IF(VLOOKUP(A2180,SOURCE!C:Q,13,0)="","","   "&amp;VLOOKUP(A2180,SOURCE!C:Q,13,0)
)))</f>
        <v>#define Kg22U                         2164   //JM USER MODE TEST</v>
      </c>
    </row>
    <row r="2181" spans="1:4">
      <c r="A2181">
        <v>2165</v>
      </c>
      <c r="B2181" t="str">
        <f>VLOOKUP(A2181,SOURCE!C:Q,12,0)</f>
        <v>K_23U</v>
      </c>
      <c r="D2181" s="14" t="str">
        <f>IF(A2181&lt;0,VLOOKUP(A2181,lookups!A$1:B$25,2,0),
IF(OR(ISBLANK(A2181),ISNA(B2181)),
"",
"#define "&amp;
VLOOKUP(A2181,SOURCE!C:Q,12,0)&amp;IF(SOURCE!$X$2-LEN(VLOOKUP(A2181,SOURCE!C:Q,12,0))&gt;=0,REPT(" ",SOURCE!$X$2-LEN(VLOOKUP(A2181,SOURCE!C:Q,12,0))),"")&amp;
TEXT(A2181,"???0")&amp;IF(VLOOKUP(A2181,SOURCE!C:Q,13,0)="","","   "&amp;VLOOKUP(A2181,SOURCE!C:Q,13,0)
)))</f>
        <v>#define K_23U                         2165   //JM USER MODE TEST</v>
      </c>
    </row>
    <row r="2182" spans="1:4">
      <c r="A2182">
        <v>2166</v>
      </c>
      <c r="B2182" t="str">
        <f>VLOOKUP(A2182,SOURCE!C:Q,12,0)</f>
        <v>Kf23U</v>
      </c>
      <c r="D2182" s="14" t="str">
        <f>IF(A2182&lt;0,VLOOKUP(A2182,lookups!A$1:B$25,2,0),
IF(OR(ISBLANK(A2182),ISNA(B2182)),
"",
"#define "&amp;
VLOOKUP(A2182,SOURCE!C:Q,12,0)&amp;IF(SOURCE!$X$2-LEN(VLOOKUP(A2182,SOURCE!C:Q,12,0))&gt;=0,REPT(" ",SOURCE!$X$2-LEN(VLOOKUP(A2182,SOURCE!C:Q,12,0))),"")&amp;
TEXT(A2182,"???0")&amp;IF(VLOOKUP(A2182,SOURCE!C:Q,13,0)="","","   "&amp;VLOOKUP(A2182,SOURCE!C:Q,13,0)
)))</f>
        <v>#define Kf23U                         2166   //JM USER MODE TEST</v>
      </c>
    </row>
    <row r="2183" spans="1:4">
      <c r="A2183">
        <v>2167</v>
      </c>
      <c r="B2183" t="str">
        <f>VLOOKUP(A2183,SOURCE!C:Q,12,0)</f>
        <v>Kg23U</v>
      </c>
      <c r="D2183" s="14" t="str">
        <f>IF(A2183&lt;0,VLOOKUP(A2183,lookups!A$1:B$25,2,0),
IF(OR(ISBLANK(A2183),ISNA(B2183)),
"",
"#define "&amp;
VLOOKUP(A2183,SOURCE!C:Q,12,0)&amp;IF(SOURCE!$X$2-LEN(VLOOKUP(A2183,SOURCE!C:Q,12,0))&gt;=0,REPT(" ",SOURCE!$X$2-LEN(VLOOKUP(A2183,SOURCE!C:Q,12,0))),"")&amp;
TEXT(A2183,"???0")&amp;IF(VLOOKUP(A2183,SOURCE!C:Q,13,0)="","","   "&amp;VLOOKUP(A2183,SOURCE!C:Q,13,0)
)))</f>
        <v>#define Kg23U                         2167   //JM USER MODE TEST</v>
      </c>
    </row>
    <row r="2184" spans="1:4">
      <c r="A2184">
        <v>2168</v>
      </c>
      <c r="B2184" t="str">
        <f>VLOOKUP(A2184,SOURCE!C:Q,12,0)</f>
        <v>K_24U</v>
      </c>
      <c r="D2184" s="14" t="str">
        <f>IF(A2184&lt;0,VLOOKUP(A2184,lookups!A$1:B$25,2,0),
IF(OR(ISBLANK(A2184),ISNA(B2184)),
"",
"#define "&amp;
VLOOKUP(A2184,SOURCE!C:Q,12,0)&amp;IF(SOURCE!$X$2-LEN(VLOOKUP(A2184,SOURCE!C:Q,12,0))&gt;=0,REPT(" ",SOURCE!$X$2-LEN(VLOOKUP(A2184,SOURCE!C:Q,12,0))),"")&amp;
TEXT(A2184,"???0")&amp;IF(VLOOKUP(A2184,SOURCE!C:Q,13,0)="","","   "&amp;VLOOKUP(A2184,SOURCE!C:Q,13,0)
)))</f>
        <v>#define K_24U                         2168   //JM USER MODE TEST</v>
      </c>
    </row>
    <row r="2185" spans="1:4">
      <c r="A2185">
        <v>2169</v>
      </c>
      <c r="B2185" t="str">
        <f>VLOOKUP(A2185,SOURCE!C:Q,12,0)</f>
        <v>Kf24U</v>
      </c>
      <c r="D2185" s="14" t="str">
        <f>IF(A2185&lt;0,VLOOKUP(A2185,lookups!A$1:B$25,2,0),
IF(OR(ISBLANK(A2185),ISNA(B2185)),
"",
"#define "&amp;
VLOOKUP(A2185,SOURCE!C:Q,12,0)&amp;IF(SOURCE!$X$2-LEN(VLOOKUP(A2185,SOURCE!C:Q,12,0))&gt;=0,REPT(" ",SOURCE!$X$2-LEN(VLOOKUP(A2185,SOURCE!C:Q,12,0))),"")&amp;
TEXT(A2185,"???0")&amp;IF(VLOOKUP(A2185,SOURCE!C:Q,13,0)="","","   "&amp;VLOOKUP(A2185,SOURCE!C:Q,13,0)
)))</f>
        <v>#define Kf24U                         2169   //JM USER MODE TEST</v>
      </c>
    </row>
    <row r="2186" spans="1:4">
      <c r="A2186">
        <v>2170</v>
      </c>
      <c r="B2186" t="str">
        <f>VLOOKUP(A2186,SOURCE!C:Q,12,0)</f>
        <v>Kg24U</v>
      </c>
      <c r="D2186" s="14" t="str">
        <f>IF(A2186&lt;0,VLOOKUP(A2186,lookups!A$1:B$25,2,0),
IF(OR(ISBLANK(A2186),ISNA(B2186)),
"",
"#define "&amp;
VLOOKUP(A2186,SOURCE!C:Q,12,0)&amp;IF(SOURCE!$X$2-LEN(VLOOKUP(A2186,SOURCE!C:Q,12,0))&gt;=0,REPT(" ",SOURCE!$X$2-LEN(VLOOKUP(A2186,SOURCE!C:Q,12,0))),"")&amp;
TEXT(A2186,"???0")&amp;IF(VLOOKUP(A2186,SOURCE!C:Q,13,0)="","","   "&amp;VLOOKUP(A2186,SOURCE!C:Q,13,0)
)))</f>
        <v>#define Kg24U                         2170   //JM USER MODE TEST</v>
      </c>
    </row>
    <row r="2187" spans="1:4">
      <c r="A2187">
        <v>2171</v>
      </c>
      <c r="B2187" t="str">
        <f>VLOOKUP(A2187,SOURCE!C:Q,12,0)</f>
        <v>K_25U</v>
      </c>
      <c r="D2187" s="14" t="str">
        <f>IF(A2187&lt;0,VLOOKUP(A2187,lookups!A$1:B$25,2,0),
IF(OR(ISBLANK(A2187),ISNA(B2187)),
"",
"#define "&amp;
VLOOKUP(A2187,SOURCE!C:Q,12,0)&amp;IF(SOURCE!$X$2-LEN(VLOOKUP(A2187,SOURCE!C:Q,12,0))&gt;=0,REPT(" ",SOURCE!$X$2-LEN(VLOOKUP(A2187,SOURCE!C:Q,12,0))),"")&amp;
TEXT(A2187,"???0")&amp;IF(VLOOKUP(A2187,SOURCE!C:Q,13,0)="","","   "&amp;VLOOKUP(A2187,SOURCE!C:Q,13,0)
)))</f>
        <v>#define K_25U                         2171   //JM USER MODE TEST</v>
      </c>
    </row>
    <row r="2188" spans="1:4">
      <c r="A2188">
        <v>2172</v>
      </c>
      <c r="B2188" t="str">
        <f>VLOOKUP(A2188,SOURCE!C:Q,12,0)</f>
        <v>Kf25U</v>
      </c>
      <c r="D2188" s="14" t="str">
        <f>IF(A2188&lt;0,VLOOKUP(A2188,lookups!A$1:B$25,2,0),
IF(OR(ISBLANK(A2188),ISNA(B2188)),
"",
"#define "&amp;
VLOOKUP(A2188,SOURCE!C:Q,12,0)&amp;IF(SOURCE!$X$2-LEN(VLOOKUP(A2188,SOURCE!C:Q,12,0))&gt;=0,REPT(" ",SOURCE!$X$2-LEN(VLOOKUP(A2188,SOURCE!C:Q,12,0))),"")&amp;
TEXT(A2188,"???0")&amp;IF(VLOOKUP(A2188,SOURCE!C:Q,13,0)="","","   "&amp;VLOOKUP(A2188,SOURCE!C:Q,13,0)
)))</f>
        <v>#define Kf25U                         2172   //JM USER MODE TEST</v>
      </c>
    </row>
    <row r="2189" spans="1:4">
      <c r="A2189">
        <v>2173</v>
      </c>
      <c r="B2189" t="str">
        <f>VLOOKUP(A2189,SOURCE!C:Q,12,0)</f>
        <v>Kg25U</v>
      </c>
      <c r="D2189" s="14" t="str">
        <f>IF(A2189&lt;0,VLOOKUP(A2189,lookups!A$1:B$25,2,0),
IF(OR(ISBLANK(A2189),ISNA(B2189)),
"",
"#define "&amp;
VLOOKUP(A2189,SOURCE!C:Q,12,0)&amp;IF(SOURCE!$X$2-LEN(VLOOKUP(A2189,SOURCE!C:Q,12,0))&gt;=0,REPT(" ",SOURCE!$X$2-LEN(VLOOKUP(A2189,SOURCE!C:Q,12,0))),"")&amp;
TEXT(A2189,"???0")&amp;IF(VLOOKUP(A2189,SOURCE!C:Q,13,0)="","","   "&amp;VLOOKUP(A2189,SOURCE!C:Q,13,0)
)))</f>
        <v>#define Kg25U                         2173   //JM USER MODE TEST</v>
      </c>
    </row>
    <row r="2190" spans="1:4">
      <c r="A2190">
        <v>2174</v>
      </c>
      <c r="B2190" t="str">
        <f>VLOOKUP(A2190,SOURCE!C:Q,12,0)</f>
        <v>K_26U</v>
      </c>
      <c r="D2190" s="14" t="str">
        <f>IF(A2190&lt;0,VLOOKUP(A2190,lookups!A$1:B$25,2,0),
IF(OR(ISBLANK(A2190),ISNA(B2190)),
"",
"#define "&amp;
VLOOKUP(A2190,SOURCE!C:Q,12,0)&amp;IF(SOURCE!$X$2-LEN(VLOOKUP(A2190,SOURCE!C:Q,12,0))&gt;=0,REPT(" ",SOURCE!$X$2-LEN(VLOOKUP(A2190,SOURCE!C:Q,12,0))),"")&amp;
TEXT(A2190,"???0")&amp;IF(VLOOKUP(A2190,SOURCE!C:Q,13,0)="","","   "&amp;VLOOKUP(A2190,SOURCE!C:Q,13,0)
)))</f>
        <v>#define K_26U                         2174   //JM USER MODE TEST</v>
      </c>
    </row>
    <row r="2191" spans="1:4">
      <c r="A2191">
        <v>2175</v>
      </c>
      <c r="B2191" t="str">
        <f>VLOOKUP(A2191,SOURCE!C:Q,12,0)</f>
        <v>Kf26U</v>
      </c>
      <c r="D2191" s="14" t="str">
        <f>IF(A2191&lt;0,VLOOKUP(A2191,lookups!A$1:B$25,2,0),
IF(OR(ISBLANK(A2191),ISNA(B2191)),
"",
"#define "&amp;
VLOOKUP(A2191,SOURCE!C:Q,12,0)&amp;IF(SOURCE!$X$2-LEN(VLOOKUP(A2191,SOURCE!C:Q,12,0))&gt;=0,REPT(" ",SOURCE!$X$2-LEN(VLOOKUP(A2191,SOURCE!C:Q,12,0))),"")&amp;
TEXT(A2191,"???0")&amp;IF(VLOOKUP(A2191,SOURCE!C:Q,13,0)="","","   "&amp;VLOOKUP(A2191,SOURCE!C:Q,13,0)
)))</f>
        <v>#define Kf26U                         2175   //JM USER MODE TEST</v>
      </c>
    </row>
    <row r="2192" spans="1:4">
      <c r="A2192">
        <v>2176</v>
      </c>
      <c r="B2192" t="str">
        <f>VLOOKUP(A2192,SOURCE!C:Q,12,0)</f>
        <v>Kg26U</v>
      </c>
      <c r="D2192" s="14" t="str">
        <f>IF(A2192&lt;0,VLOOKUP(A2192,lookups!A$1:B$25,2,0),
IF(OR(ISBLANK(A2192),ISNA(B2192)),
"",
"#define "&amp;
VLOOKUP(A2192,SOURCE!C:Q,12,0)&amp;IF(SOURCE!$X$2-LEN(VLOOKUP(A2192,SOURCE!C:Q,12,0))&gt;=0,REPT(" ",SOURCE!$X$2-LEN(VLOOKUP(A2192,SOURCE!C:Q,12,0))),"")&amp;
TEXT(A2192,"???0")&amp;IF(VLOOKUP(A2192,SOURCE!C:Q,13,0)="","","   "&amp;VLOOKUP(A2192,SOURCE!C:Q,13,0)
)))</f>
        <v>#define Kg26U                         2176   //JM USER MODE TEST</v>
      </c>
    </row>
    <row r="2193" spans="1:4">
      <c r="A2193">
        <v>2177</v>
      </c>
      <c r="B2193" t="str">
        <f>VLOOKUP(A2193,SOURCE!C:Q,12,0)</f>
        <v>K_27U</v>
      </c>
      <c r="D2193" s="14" t="str">
        <f>IF(A2193&lt;0,VLOOKUP(A2193,lookups!A$1:B$25,2,0),
IF(OR(ISBLANK(A2193),ISNA(B2193)),
"",
"#define "&amp;
VLOOKUP(A2193,SOURCE!C:Q,12,0)&amp;IF(SOURCE!$X$2-LEN(VLOOKUP(A2193,SOURCE!C:Q,12,0))&gt;=0,REPT(" ",SOURCE!$X$2-LEN(VLOOKUP(A2193,SOURCE!C:Q,12,0))),"")&amp;
TEXT(A2193,"???0")&amp;IF(VLOOKUP(A2193,SOURCE!C:Q,13,0)="","","   "&amp;VLOOKUP(A2193,SOURCE!C:Q,13,0)
)))</f>
        <v>#define K_27U                         2177   //JM USER MODE TEST</v>
      </c>
    </row>
    <row r="2194" spans="1:4">
      <c r="A2194">
        <v>2178</v>
      </c>
      <c r="B2194" t="str">
        <f>VLOOKUP(A2194,SOURCE!C:Q,12,0)</f>
        <v>Kf27U</v>
      </c>
      <c r="D2194" s="14" t="str">
        <f>IF(A2194&lt;0,VLOOKUP(A2194,lookups!A$1:B$25,2,0),
IF(OR(ISBLANK(A2194),ISNA(B2194)),
"",
"#define "&amp;
VLOOKUP(A2194,SOURCE!C:Q,12,0)&amp;IF(SOURCE!$X$2-LEN(VLOOKUP(A2194,SOURCE!C:Q,12,0))&gt;=0,REPT(" ",SOURCE!$X$2-LEN(VLOOKUP(A2194,SOURCE!C:Q,12,0))),"")&amp;
TEXT(A2194,"???0")&amp;IF(VLOOKUP(A2194,SOURCE!C:Q,13,0)="","","   "&amp;VLOOKUP(A2194,SOURCE!C:Q,13,0)
)))</f>
        <v>#define Kf27U                         2178   //JM USER MODE TEST</v>
      </c>
    </row>
    <row r="2195" spans="1:4">
      <c r="A2195">
        <v>2179</v>
      </c>
      <c r="B2195" t="str">
        <f>VLOOKUP(A2195,SOURCE!C:Q,12,0)</f>
        <v>Kg27U</v>
      </c>
      <c r="D2195" s="14" t="str">
        <f>IF(A2195&lt;0,VLOOKUP(A2195,lookups!A$1:B$25,2,0),
IF(OR(ISBLANK(A2195),ISNA(B2195)),
"",
"#define "&amp;
VLOOKUP(A2195,SOURCE!C:Q,12,0)&amp;IF(SOURCE!$X$2-LEN(VLOOKUP(A2195,SOURCE!C:Q,12,0))&gt;=0,REPT(" ",SOURCE!$X$2-LEN(VLOOKUP(A2195,SOURCE!C:Q,12,0))),"")&amp;
TEXT(A2195,"???0")&amp;IF(VLOOKUP(A2195,SOURCE!C:Q,13,0)="","","   "&amp;VLOOKUP(A2195,SOURCE!C:Q,13,0)
)))</f>
        <v>#define Kg27U                         2179   //JM USER MODE TEST</v>
      </c>
    </row>
    <row r="2196" spans="1:4">
      <c r="A2196">
        <v>2180</v>
      </c>
      <c r="B2196" t="str">
        <f>VLOOKUP(A2196,SOURCE!C:Q,12,0)</f>
        <v>K_28U</v>
      </c>
      <c r="D2196" s="14" t="str">
        <f>IF(A2196&lt;0,VLOOKUP(A2196,lookups!A$1:B$25,2,0),
IF(OR(ISBLANK(A2196),ISNA(B2196)),
"",
"#define "&amp;
VLOOKUP(A2196,SOURCE!C:Q,12,0)&amp;IF(SOURCE!$X$2-LEN(VLOOKUP(A2196,SOURCE!C:Q,12,0))&gt;=0,REPT(" ",SOURCE!$X$2-LEN(VLOOKUP(A2196,SOURCE!C:Q,12,0))),"")&amp;
TEXT(A2196,"???0")&amp;IF(VLOOKUP(A2196,SOURCE!C:Q,13,0)="","","   "&amp;VLOOKUP(A2196,SOURCE!C:Q,13,0)
)))</f>
        <v>#define K_28U                         2180   //JM USER MODE TEST</v>
      </c>
    </row>
    <row r="2197" spans="1:4">
      <c r="A2197">
        <v>2181</v>
      </c>
      <c r="B2197" t="str">
        <f>VLOOKUP(A2197,SOURCE!C:Q,12,0)</f>
        <v>Kf28U</v>
      </c>
      <c r="D2197" s="14" t="str">
        <f>IF(A2197&lt;0,VLOOKUP(A2197,lookups!A$1:B$25,2,0),
IF(OR(ISBLANK(A2197),ISNA(B2197)),
"",
"#define "&amp;
VLOOKUP(A2197,SOURCE!C:Q,12,0)&amp;IF(SOURCE!$X$2-LEN(VLOOKUP(A2197,SOURCE!C:Q,12,0))&gt;=0,REPT(" ",SOURCE!$X$2-LEN(VLOOKUP(A2197,SOURCE!C:Q,12,0))),"")&amp;
TEXT(A2197,"???0")&amp;IF(VLOOKUP(A2197,SOURCE!C:Q,13,0)="","","   "&amp;VLOOKUP(A2197,SOURCE!C:Q,13,0)
)))</f>
        <v>#define Kf28U                         2181   //JM USER MODE TEST</v>
      </c>
    </row>
    <row r="2198" spans="1:4">
      <c r="A2198">
        <v>2182</v>
      </c>
      <c r="B2198" t="str">
        <f>VLOOKUP(A2198,SOURCE!C:Q,12,0)</f>
        <v>Kg28U</v>
      </c>
      <c r="D2198" s="14" t="str">
        <f>IF(A2198&lt;0,VLOOKUP(A2198,lookups!A$1:B$25,2,0),
IF(OR(ISBLANK(A2198),ISNA(B2198)),
"",
"#define "&amp;
VLOOKUP(A2198,SOURCE!C:Q,12,0)&amp;IF(SOURCE!$X$2-LEN(VLOOKUP(A2198,SOURCE!C:Q,12,0))&gt;=0,REPT(" ",SOURCE!$X$2-LEN(VLOOKUP(A2198,SOURCE!C:Q,12,0))),"")&amp;
TEXT(A2198,"???0")&amp;IF(VLOOKUP(A2198,SOURCE!C:Q,13,0)="","","   "&amp;VLOOKUP(A2198,SOURCE!C:Q,13,0)
)))</f>
        <v>#define Kg28U                         2182   //JM USER MODE TEST</v>
      </c>
    </row>
    <row r="2199" spans="1:4">
      <c r="A2199">
        <v>2183</v>
      </c>
      <c r="B2199" t="str">
        <f>VLOOKUP(A2199,SOURCE!C:Q,12,0)</f>
        <v>K_29U</v>
      </c>
      <c r="D2199" s="14" t="str">
        <f>IF(A2199&lt;0,VLOOKUP(A2199,lookups!A$1:B$25,2,0),
IF(OR(ISBLANK(A2199),ISNA(B2199)),
"",
"#define "&amp;
VLOOKUP(A2199,SOURCE!C:Q,12,0)&amp;IF(SOURCE!$X$2-LEN(VLOOKUP(A2199,SOURCE!C:Q,12,0))&gt;=0,REPT(" ",SOURCE!$X$2-LEN(VLOOKUP(A2199,SOURCE!C:Q,12,0))),"")&amp;
TEXT(A2199,"???0")&amp;IF(VLOOKUP(A2199,SOURCE!C:Q,13,0)="","","   "&amp;VLOOKUP(A2199,SOURCE!C:Q,13,0)
)))</f>
        <v>#define K_29U                         2183   //JM USER MODE TEST</v>
      </c>
    </row>
    <row r="2200" spans="1:4">
      <c r="A2200">
        <v>2184</v>
      </c>
      <c r="B2200" t="str">
        <f>VLOOKUP(A2200,SOURCE!C:Q,12,0)</f>
        <v>Kf29U</v>
      </c>
      <c r="D2200" s="14" t="str">
        <f>IF(A2200&lt;0,VLOOKUP(A2200,lookups!A$1:B$25,2,0),
IF(OR(ISBLANK(A2200),ISNA(B2200)),
"",
"#define "&amp;
VLOOKUP(A2200,SOURCE!C:Q,12,0)&amp;IF(SOURCE!$X$2-LEN(VLOOKUP(A2200,SOURCE!C:Q,12,0))&gt;=0,REPT(" ",SOURCE!$X$2-LEN(VLOOKUP(A2200,SOURCE!C:Q,12,0))),"")&amp;
TEXT(A2200,"???0")&amp;IF(VLOOKUP(A2200,SOURCE!C:Q,13,0)="","","   "&amp;VLOOKUP(A2200,SOURCE!C:Q,13,0)
)))</f>
        <v>#define Kf29U                         2184   //JM USER MODE TEST</v>
      </c>
    </row>
    <row r="2201" spans="1:4">
      <c r="A2201">
        <v>2185</v>
      </c>
      <c r="B2201" t="str">
        <f>VLOOKUP(A2201,SOURCE!C:Q,12,0)</f>
        <v>Kg29U</v>
      </c>
      <c r="D2201" s="14" t="str">
        <f>IF(A2201&lt;0,VLOOKUP(A2201,lookups!A$1:B$25,2,0),
IF(OR(ISBLANK(A2201),ISNA(B2201)),
"",
"#define "&amp;
VLOOKUP(A2201,SOURCE!C:Q,12,0)&amp;IF(SOURCE!$X$2-LEN(VLOOKUP(A2201,SOURCE!C:Q,12,0))&gt;=0,REPT(" ",SOURCE!$X$2-LEN(VLOOKUP(A2201,SOURCE!C:Q,12,0))),"")&amp;
TEXT(A2201,"???0")&amp;IF(VLOOKUP(A2201,SOURCE!C:Q,13,0)="","","   "&amp;VLOOKUP(A2201,SOURCE!C:Q,13,0)
)))</f>
        <v>#define Kg29U                         2185   //JM USER MODE TEST</v>
      </c>
    </row>
    <row r="2202" spans="1:4">
      <c r="A2202">
        <v>2186</v>
      </c>
      <c r="B2202" t="str">
        <f>VLOOKUP(A2202,SOURCE!C:Q,12,0)</f>
        <v>K_30U</v>
      </c>
      <c r="D2202" s="14" t="str">
        <f>IF(A2202&lt;0,VLOOKUP(A2202,lookups!A$1:B$25,2,0),
IF(OR(ISBLANK(A2202),ISNA(B2202)),
"",
"#define "&amp;
VLOOKUP(A2202,SOURCE!C:Q,12,0)&amp;IF(SOURCE!$X$2-LEN(VLOOKUP(A2202,SOURCE!C:Q,12,0))&gt;=0,REPT(" ",SOURCE!$X$2-LEN(VLOOKUP(A2202,SOURCE!C:Q,12,0))),"")&amp;
TEXT(A2202,"???0")&amp;IF(VLOOKUP(A2202,SOURCE!C:Q,13,0)="","","   "&amp;VLOOKUP(A2202,SOURCE!C:Q,13,0)
)))</f>
        <v>#define K_30U                         2186   //JM USER MODE TEST</v>
      </c>
    </row>
    <row r="2203" spans="1:4">
      <c r="A2203">
        <v>2187</v>
      </c>
      <c r="B2203" t="str">
        <f>VLOOKUP(A2203,SOURCE!C:Q,12,0)</f>
        <v>Kf30U</v>
      </c>
      <c r="D2203" s="14" t="str">
        <f>IF(A2203&lt;0,VLOOKUP(A2203,lookups!A$1:B$25,2,0),
IF(OR(ISBLANK(A2203),ISNA(B2203)),
"",
"#define "&amp;
VLOOKUP(A2203,SOURCE!C:Q,12,0)&amp;IF(SOURCE!$X$2-LEN(VLOOKUP(A2203,SOURCE!C:Q,12,0))&gt;=0,REPT(" ",SOURCE!$X$2-LEN(VLOOKUP(A2203,SOURCE!C:Q,12,0))),"")&amp;
TEXT(A2203,"???0")&amp;IF(VLOOKUP(A2203,SOURCE!C:Q,13,0)="","","   "&amp;VLOOKUP(A2203,SOURCE!C:Q,13,0)
)))</f>
        <v>#define Kf30U                         2187   //JM USER MODE TEST</v>
      </c>
    </row>
    <row r="2204" spans="1:4">
      <c r="A2204">
        <v>2188</v>
      </c>
      <c r="B2204" t="str">
        <f>VLOOKUP(A2204,SOURCE!C:Q,12,0)</f>
        <v>Kg30U</v>
      </c>
      <c r="D2204" s="14" t="str">
        <f>IF(A2204&lt;0,VLOOKUP(A2204,lookups!A$1:B$25,2,0),
IF(OR(ISBLANK(A2204),ISNA(B2204)),
"",
"#define "&amp;
VLOOKUP(A2204,SOURCE!C:Q,12,0)&amp;IF(SOURCE!$X$2-LEN(VLOOKUP(A2204,SOURCE!C:Q,12,0))&gt;=0,REPT(" ",SOURCE!$X$2-LEN(VLOOKUP(A2204,SOURCE!C:Q,12,0))),"")&amp;
TEXT(A2204,"???0")&amp;IF(VLOOKUP(A2204,SOURCE!C:Q,13,0)="","","   "&amp;VLOOKUP(A2204,SOURCE!C:Q,13,0)
)))</f>
        <v>#define Kg30U                         2188   //JM USER MODE TEST</v>
      </c>
    </row>
    <row r="2205" spans="1:4">
      <c r="A2205">
        <v>2189</v>
      </c>
      <c r="B2205" t="str">
        <f>VLOOKUP(A2205,SOURCE!C:Q,12,0)</f>
        <v>K_31U</v>
      </c>
      <c r="D2205" s="14" t="str">
        <f>IF(A2205&lt;0,VLOOKUP(A2205,lookups!A$1:B$25,2,0),
IF(OR(ISBLANK(A2205),ISNA(B2205)),
"",
"#define "&amp;
VLOOKUP(A2205,SOURCE!C:Q,12,0)&amp;IF(SOURCE!$X$2-LEN(VLOOKUP(A2205,SOURCE!C:Q,12,0))&gt;=0,REPT(" ",SOURCE!$X$2-LEN(VLOOKUP(A2205,SOURCE!C:Q,12,0))),"")&amp;
TEXT(A2205,"???0")&amp;IF(VLOOKUP(A2205,SOURCE!C:Q,13,0)="","","   "&amp;VLOOKUP(A2205,SOURCE!C:Q,13,0)
)))</f>
        <v>#define K_31U                         2189   //JM USER MODE TEST</v>
      </c>
    </row>
    <row r="2206" spans="1:4">
      <c r="A2206">
        <v>2190</v>
      </c>
      <c r="B2206" t="str">
        <f>VLOOKUP(A2206,SOURCE!C:Q,12,0)</f>
        <v>Kf31U</v>
      </c>
      <c r="D2206" s="14" t="str">
        <f>IF(A2206&lt;0,VLOOKUP(A2206,lookups!A$1:B$25,2,0),
IF(OR(ISBLANK(A2206),ISNA(B2206)),
"",
"#define "&amp;
VLOOKUP(A2206,SOURCE!C:Q,12,0)&amp;IF(SOURCE!$X$2-LEN(VLOOKUP(A2206,SOURCE!C:Q,12,0))&gt;=0,REPT(" ",SOURCE!$X$2-LEN(VLOOKUP(A2206,SOURCE!C:Q,12,0))),"")&amp;
TEXT(A2206,"???0")&amp;IF(VLOOKUP(A2206,SOURCE!C:Q,13,0)="","","   "&amp;VLOOKUP(A2206,SOURCE!C:Q,13,0)
)))</f>
        <v>#define Kf31U                         2190   //JM USER MODE TEST</v>
      </c>
    </row>
    <row r="2207" spans="1:4">
      <c r="A2207">
        <v>2191</v>
      </c>
      <c r="B2207" t="str">
        <f>VLOOKUP(A2207,SOURCE!C:Q,12,0)</f>
        <v>Kg31U</v>
      </c>
      <c r="D2207" s="14" t="str">
        <f>IF(A2207&lt;0,VLOOKUP(A2207,lookups!A$1:B$25,2,0),
IF(OR(ISBLANK(A2207),ISNA(B2207)),
"",
"#define "&amp;
VLOOKUP(A2207,SOURCE!C:Q,12,0)&amp;IF(SOURCE!$X$2-LEN(VLOOKUP(A2207,SOURCE!C:Q,12,0))&gt;=0,REPT(" ",SOURCE!$X$2-LEN(VLOOKUP(A2207,SOURCE!C:Q,12,0))),"")&amp;
TEXT(A2207,"???0")&amp;IF(VLOOKUP(A2207,SOURCE!C:Q,13,0)="","","   "&amp;VLOOKUP(A2207,SOURCE!C:Q,13,0)
)))</f>
        <v>#define Kg31U                         2191   //JM USER MODE TEST</v>
      </c>
    </row>
    <row r="2208" spans="1:4">
      <c r="A2208">
        <v>2192</v>
      </c>
      <c r="B2208" t="str">
        <f>VLOOKUP(A2208,SOURCE!C:Q,12,0)</f>
        <v>K_32U</v>
      </c>
      <c r="D2208" s="14" t="str">
        <f>IF(A2208&lt;0,VLOOKUP(A2208,lookups!A$1:B$25,2,0),
IF(OR(ISBLANK(A2208),ISNA(B2208)),
"",
"#define "&amp;
VLOOKUP(A2208,SOURCE!C:Q,12,0)&amp;IF(SOURCE!$X$2-LEN(VLOOKUP(A2208,SOURCE!C:Q,12,0))&gt;=0,REPT(" ",SOURCE!$X$2-LEN(VLOOKUP(A2208,SOURCE!C:Q,12,0))),"")&amp;
TEXT(A2208,"???0")&amp;IF(VLOOKUP(A2208,SOURCE!C:Q,13,0)="","","   "&amp;VLOOKUP(A2208,SOURCE!C:Q,13,0)
)))</f>
        <v>#define K_32U                         2192   //JM USER MODE TEST</v>
      </c>
    </row>
    <row r="2209" spans="1:4">
      <c r="A2209">
        <v>2193</v>
      </c>
      <c r="B2209" t="str">
        <f>VLOOKUP(A2209,SOURCE!C:Q,12,0)</f>
        <v>Kf32U</v>
      </c>
      <c r="D2209" s="14" t="str">
        <f>IF(A2209&lt;0,VLOOKUP(A2209,lookups!A$1:B$25,2,0),
IF(OR(ISBLANK(A2209),ISNA(B2209)),
"",
"#define "&amp;
VLOOKUP(A2209,SOURCE!C:Q,12,0)&amp;IF(SOURCE!$X$2-LEN(VLOOKUP(A2209,SOURCE!C:Q,12,0))&gt;=0,REPT(" ",SOURCE!$X$2-LEN(VLOOKUP(A2209,SOURCE!C:Q,12,0))),"")&amp;
TEXT(A2209,"???0")&amp;IF(VLOOKUP(A2209,SOURCE!C:Q,13,0)="","","   "&amp;VLOOKUP(A2209,SOURCE!C:Q,13,0)
)))</f>
        <v>#define Kf32U                         2193   //JM USER MODE TEST</v>
      </c>
    </row>
    <row r="2210" spans="1:4">
      <c r="A2210">
        <v>2194</v>
      </c>
      <c r="B2210" t="str">
        <f>VLOOKUP(A2210,SOURCE!C:Q,12,0)</f>
        <v>Kg32U</v>
      </c>
      <c r="D2210" s="14" t="str">
        <f>IF(A2210&lt;0,VLOOKUP(A2210,lookups!A$1:B$25,2,0),
IF(OR(ISBLANK(A2210),ISNA(B2210)),
"",
"#define "&amp;
VLOOKUP(A2210,SOURCE!C:Q,12,0)&amp;IF(SOURCE!$X$2-LEN(VLOOKUP(A2210,SOURCE!C:Q,12,0))&gt;=0,REPT(" ",SOURCE!$X$2-LEN(VLOOKUP(A2210,SOURCE!C:Q,12,0))),"")&amp;
TEXT(A2210,"???0")&amp;IF(VLOOKUP(A2210,SOURCE!C:Q,13,0)="","","   "&amp;VLOOKUP(A2210,SOURCE!C:Q,13,0)
)))</f>
        <v>#define Kg32U                         2194   //JM USER MODE TEST</v>
      </c>
    </row>
    <row r="2211" spans="1:4">
      <c r="A2211">
        <v>2195</v>
      </c>
      <c r="B2211" t="str">
        <f>VLOOKUP(A2211,SOURCE!C:Q,12,0)</f>
        <v>K_33U</v>
      </c>
      <c r="D2211" s="14" t="str">
        <f>IF(A2211&lt;0,VLOOKUP(A2211,lookups!A$1:B$25,2,0),
IF(OR(ISBLANK(A2211),ISNA(B2211)),
"",
"#define "&amp;
VLOOKUP(A2211,SOURCE!C:Q,12,0)&amp;IF(SOURCE!$X$2-LEN(VLOOKUP(A2211,SOURCE!C:Q,12,0))&gt;=0,REPT(" ",SOURCE!$X$2-LEN(VLOOKUP(A2211,SOURCE!C:Q,12,0))),"")&amp;
TEXT(A2211,"???0")&amp;IF(VLOOKUP(A2211,SOURCE!C:Q,13,0)="","","   "&amp;VLOOKUP(A2211,SOURCE!C:Q,13,0)
)))</f>
        <v>#define K_33U                         2195   //JM USER MODE TEST</v>
      </c>
    </row>
    <row r="2212" spans="1:4">
      <c r="A2212">
        <v>2196</v>
      </c>
      <c r="B2212" t="str">
        <f>VLOOKUP(A2212,SOURCE!C:Q,12,0)</f>
        <v>Kf33U</v>
      </c>
      <c r="D2212" s="14" t="str">
        <f>IF(A2212&lt;0,VLOOKUP(A2212,lookups!A$1:B$25,2,0),
IF(OR(ISBLANK(A2212),ISNA(B2212)),
"",
"#define "&amp;
VLOOKUP(A2212,SOURCE!C:Q,12,0)&amp;IF(SOURCE!$X$2-LEN(VLOOKUP(A2212,SOURCE!C:Q,12,0))&gt;=0,REPT(" ",SOURCE!$X$2-LEN(VLOOKUP(A2212,SOURCE!C:Q,12,0))),"")&amp;
TEXT(A2212,"???0")&amp;IF(VLOOKUP(A2212,SOURCE!C:Q,13,0)="","","   "&amp;VLOOKUP(A2212,SOURCE!C:Q,13,0)
)))</f>
        <v>#define Kf33U                         2196   //JM USER MODE TEST</v>
      </c>
    </row>
    <row r="2213" spans="1:4">
      <c r="A2213">
        <v>2197</v>
      </c>
      <c r="B2213" t="str">
        <f>VLOOKUP(A2213,SOURCE!C:Q,12,0)</f>
        <v>Kg33U</v>
      </c>
      <c r="D2213" s="14" t="str">
        <f>IF(A2213&lt;0,VLOOKUP(A2213,lookups!A$1:B$25,2,0),
IF(OR(ISBLANK(A2213),ISNA(B2213)),
"",
"#define "&amp;
VLOOKUP(A2213,SOURCE!C:Q,12,0)&amp;IF(SOURCE!$X$2-LEN(VLOOKUP(A2213,SOURCE!C:Q,12,0))&gt;=0,REPT(" ",SOURCE!$X$2-LEN(VLOOKUP(A2213,SOURCE!C:Q,12,0))),"")&amp;
TEXT(A2213,"???0")&amp;IF(VLOOKUP(A2213,SOURCE!C:Q,13,0)="","","   "&amp;VLOOKUP(A2213,SOURCE!C:Q,13,0)
)))</f>
        <v>#define Kg33U                         2197   //JM USER MODE TEST</v>
      </c>
    </row>
    <row r="2214" spans="1:4">
      <c r="A2214">
        <v>2198</v>
      </c>
      <c r="B2214" t="str">
        <f>VLOOKUP(A2214,SOURCE!C:Q,12,0)</f>
        <v>K_34U</v>
      </c>
      <c r="D2214" s="14" t="str">
        <f>IF(A2214&lt;0,VLOOKUP(A2214,lookups!A$1:B$25,2,0),
IF(OR(ISBLANK(A2214),ISNA(B2214)),
"",
"#define "&amp;
VLOOKUP(A2214,SOURCE!C:Q,12,0)&amp;IF(SOURCE!$X$2-LEN(VLOOKUP(A2214,SOURCE!C:Q,12,0))&gt;=0,REPT(" ",SOURCE!$X$2-LEN(VLOOKUP(A2214,SOURCE!C:Q,12,0))),"")&amp;
TEXT(A2214,"???0")&amp;IF(VLOOKUP(A2214,SOURCE!C:Q,13,0)="","","   "&amp;VLOOKUP(A2214,SOURCE!C:Q,13,0)
)))</f>
        <v>#define K_34U                         2198   //JM USER MODE TEST</v>
      </c>
    </row>
    <row r="2215" spans="1:4">
      <c r="A2215">
        <v>2199</v>
      </c>
      <c r="B2215" t="str">
        <f>VLOOKUP(A2215,SOURCE!C:Q,12,0)</f>
        <v>Kf34U</v>
      </c>
      <c r="D2215" s="14" t="str">
        <f>IF(A2215&lt;0,VLOOKUP(A2215,lookups!A$1:B$25,2,0),
IF(OR(ISBLANK(A2215),ISNA(B2215)),
"",
"#define "&amp;
VLOOKUP(A2215,SOURCE!C:Q,12,0)&amp;IF(SOURCE!$X$2-LEN(VLOOKUP(A2215,SOURCE!C:Q,12,0))&gt;=0,REPT(" ",SOURCE!$X$2-LEN(VLOOKUP(A2215,SOURCE!C:Q,12,0))),"")&amp;
TEXT(A2215,"???0")&amp;IF(VLOOKUP(A2215,SOURCE!C:Q,13,0)="","","   "&amp;VLOOKUP(A2215,SOURCE!C:Q,13,0)
)))</f>
        <v>#define Kf34U                         2199   //JM USER MODE TEST</v>
      </c>
    </row>
    <row r="2216" spans="1:4">
      <c r="A2216">
        <v>2200</v>
      </c>
      <c r="B2216" t="str">
        <f>VLOOKUP(A2216,SOURCE!C:Q,12,0)</f>
        <v>Kg34U</v>
      </c>
      <c r="D2216" s="14" t="str">
        <f>IF(A2216&lt;0,VLOOKUP(A2216,lookups!A$1:B$25,2,0),
IF(OR(ISBLANK(A2216),ISNA(B2216)),
"",
"#define "&amp;
VLOOKUP(A2216,SOURCE!C:Q,12,0)&amp;IF(SOURCE!$X$2-LEN(VLOOKUP(A2216,SOURCE!C:Q,12,0))&gt;=0,REPT(" ",SOURCE!$X$2-LEN(VLOOKUP(A2216,SOURCE!C:Q,12,0))),"")&amp;
TEXT(A2216,"???0")&amp;IF(VLOOKUP(A2216,SOURCE!C:Q,13,0)="","","   "&amp;VLOOKUP(A2216,SOURCE!C:Q,13,0)
)))</f>
        <v>#define Kg34U                         2200   //JM USER MODE TEST</v>
      </c>
    </row>
    <row r="2217" spans="1:4">
      <c r="A2217">
        <v>2201</v>
      </c>
      <c r="B2217" t="str">
        <f>VLOOKUP(A2217,SOURCE!C:Q,12,0)</f>
        <v>K_35U</v>
      </c>
      <c r="D2217" s="14" t="str">
        <f>IF(A2217&lt;0,VLOOKUP(A2217,lookups!A$1:B$25,2,0),
IF(OR(ISBLANK(A2217),ISNA(B2217)),
"",
"#define "&amp;
VLOOKUP(A2217,SOURCE!C:Q,12,0)&amp;IF(SOURCE!$X$2-LEN(VLOOKUP(A2217,SOURCE!C:Q,12,0))&gt;=0,REPT(" ",SOURCE!$X$2-LEN(VLOOKUP(A2217,SOURCE!C:Q,12,0))),"")&amp;
TEXT(A2217,"???0")&amp;IF(VLOOKUP(A2217,SOURCE!C:Q,13,0)="","","   "&amp;VLOOKUP(A2217,SOURCE!C:Q,13,0)
)))</f>
        <v>#define K_35U                         2201   //JM USER MODE TEST</v>
      </c>
    </row>
    <row r="2218" spans="1:4">
      <c r="A2218">
        <v>2202</v>
      </c>
      <c r="B2218" t="str">
        <f>VLOOKUP(A2218,SOURCE!C:Q,12,0)</f>
        <v>Kf35U</v>
      </c>
      <c r="D2218" s="14" t="str">
        <f>IF(A2218&lt;0,VLOOKUP(A2218,lookups!A$1:B$25,2,0),
IF(OR(ISBLANK(A2218),ISNA(B2218)),
"",
"#define "&amp;
VLOOKUP(A2218,SOURCE!C:Q,12,0)&amp;IF(SOURCE!$X$2-LEN(VLOOKUP(A2218,SOURCE!C:Q,12,0))&gt;=0,REPT(" ",SOURCE!$X$2-LEN(VLOOKUP(A2218,SOURCE!C:Q,12,0))),"")&amp;
TEXT(A2218,"???0")&amp;IF(VLOOKUP(A2218,SOURCE!C:Q,13,0)="","","   "&amp;VLOOKUP(A2218,SOURCE!C:Q,13,0)
)))</f>
        <v>#define Kf35U                         2202   //JM USER MODE TEST</v>
      </c>
    </row>
    <row r="2219" spans="1:4">
      <c r="A2219">
        <v>2203</v>
      </c>
      <c r="B2219" t="str">
        <f>VLOOKUP(A2219,SOURCE!C:Q,12,0)</f>
        <v>Kg35U</v>
      </c>
      <c r="D2219" s="14" t="str">
        <f>IF(A2219&lt;0,VLOOKUP(A2219,lookups!A$1:B$25,2,0),
IF(OR(ISBLANK(A2219),ISNA(B2219)),
"",
"#define "&amp;
VLOOKUP(A2219,SOURCE!C:Q,12,0)&amp;IF(SOURCE!$X$2-LEN(VLOOKUP(A2219,SOURCE!C:Q,12,0))&gt;=0,REPT(" ",SOURCE!$X$2-LEN(VLOOKUP(A2219,SOURCE!C:Q,12,0))),"")&amp;
TEXT(A2219,"???0")&amp;IF(VLOOKUP(A2219,SOURCE!C:Q,13,0)="","","   "&amp;VLOOKUP(A2219,SOURCE!C:Q,13,0)
)))</f>
        <v>#define Kg35U                         2203   //JM USER MODE TEST</v>
      </c>
    </row>
    <row r="2220" spans="1:4">
      <c r="A2220">
        <v>2204</v>
      </c>
      <c r="B2220" t="str">
        <f>VLOOKUP(A2220,SOURCE!C:Q,12,0)</f>
        <v>K_36U</v>
      </c>
      <c r="D2220" s="14" t="str">
        <f>IF(A2220&lt;0,VLOOKUP(A2220,lookups!A$1:B$25,2,0),
IF(OR(ISBLANK(A2220),ISNA(B2220)),
"",
"#define "&amp;
VLOOKUP(A2220,SOURCE!C:Q,12,0)&amp;IF(SOURCE!$X$2-LEN(VLOOKUP(A2220,SOURCE!C:Q,12,0))&gt;=0,REPT(" ",SOURCE!$X$2-LEN(VLOOKUP(A2220,SOURCE!C:Q,12,0))),"")&amp;
TEXT(A2220,"???0")&amp;IF(VLOOKUP(A2220,SOURCE!C:Q,13,0)="","","   "&amp;VLOOKUP(A2220,SOURCE!C:Q,13,0)
)))</f>
        <v>#define K_36U                         2204   //JM USER MODE TEST</v>
      </c>
    </row>
    <row r="2221" spans="1:4">
      <c r="A2221">
        <v>2205</v>
      </c>
      <c r="B2221" t="str">
        <f>VLOOKUP(A2221,SOURCE!C:Q,12,0)</f>
        <v>Kf36U</v>
      </c>
      <c r="D2221" s="14" t="str">
        <f>IF(A2221&lt;0,VLOOKUP(A2221,lookups!A$1:B$25,2,0),
IF(OR(ISBLANK(A2221),ISNA(B2221)),
"",
"#define "&amp;
VLOOKUP(A2221,SOURCE!C:Q,12,0)&amp;IF(SOURCE!$X$2-LEN(VLOOKUP(A2221,SOURCE!C:Q,12,0))&gt;=0,REPT(" ",SOURCE!$X$2-LEN(VLOOKUP(A2221,SOURCE!C:Q,12,0))),"")&amp;
TEXT(A2221,"???0")&amp;IF(VLOOKUP(A2221,SOURCE!C:Q,13,0)="","","   "&amp;VLOOKUP(A2221,SOURCE!C:Q,13,0)
)))</f>
        <v>#define Kf36U                         2205   //JM USER MODE TEST</v>
      </c>
    </row>
    <row r="2222" spans="1:4">
      <c r="A2222">
        <v>2206</v>
      </c>
      <c r="B2222" t="str">
        <f>VLOOKUP(A2222,SOURCE!C:Q,12,0)</f>
        <v>Kg36U</v>
      </c>
      <c r="D2222" s="14" t="str">
        <f>IF(A2222&lt;0,VLOOKUP(A2222,lookups!A$1:B$25,2,0),
IF(OR(ISBLANK(A2222),ISNA(B2222)),
"",
"#define "&amp;
VLOOKUP(A2222,SOURCE!C:Q,12,0)&amp;IF(SOURCE!$X$2-LEN(VLOOKUP(A2222,SOURCE!C:Q,12,0))&gt;=0,REPT(" ",SOURCE!$X$2-LEN(VLOOKUP(A2222,SOURCE!C:Q,12,0))),"")&amp;
TEXT(A2222,"???0")&amp;IF(VLOOKUP(A2222,SOURCE!C:Q,13,0)="","","   "&amp;VLOOKUP(A2222,SOURCE!C:Q,13,0)
)))</f>
        <v>#define Kg36U                         2206   //JM USER MODE TEST</v>
      </c>
    </row>
    <row r="2223" spans="1:4">
      <c r="A2223">
        <v>2207</v>
      </c>
      <c r="B2223" t="str">
        <f>VLOOKUP(A2223,SOURCE!C:Q,12,0)</f>
        <v>KEY_fg</v>
      </c>
      <c r="D2223" s="14" t="str">
        <f>IF(A2223&lt;0,VLOOKUP(A2223,lookups!A$1:B$25,2,0),
IF(OR(ISBLANK(A2223),ISNA(B2223)),
"",
"#define "&amp;
VLOOKUP(A2223,SOURCE!C:Q,12,0)&amp;IF(SOURCE!$X$2-LEN(VLOOKUP(A2223,SOURCE!C:Q,12,0))&gt;=0,REPT(" ",SOURCE!$X$2-LEN(VLOOKUP(A2223,SOURCE!C:Q,12,0))),"")&amp;
TEXT(A2223,"???0")&amp;IF(VLOOKUP(A2223,SOURCE!C:Q,13,0)="","","   "&amp;VLOOKUP(A2223,SOURCE!C:Q,13,0)
)))</f>
        <v>#define KEY_fg                        2207</v>
      </c>
    </row>
    <row r="2224" spans="1:4">
      <c r="A2224">
        <v>2208</v>
      </c>
      <c r="B2224" t="str">
        <f>VLOOKUP(A2224,SOURCE!C:Q,12,0)</f>
        <v>ITM_USER_DEFAULTS</v>
      </c>
      <c r="D2224" s="14" t="str">
        <f>IF(A2224&lt;0,VLOOKUP(A2224,lookups!A$1:B$25,2,0),
IF(OR(ISBLANK(A2224),ISNA(B2224)),
"",
"#define "&amp;
VLOOKUP(A2224,SOURCE!C:Q,12,0)&amp;IF(SOURCE!$X$2-LEN(VLOOKUP(A2224,SOURCE!C:Q,12,0))&gt;=0,REPT(" ",SOURCE!$X$2-LEN(VLOOKUP(A2224,SOURCE!C:Q,12,0))),"")&amp;
TEXT(A2224,"???0")&amp;IF(VLOOKUP(A2224,SOURCE!C:Q,13,0)="","","   "&amp;VLOOKUP(A2224,SOURCE!C:Q,13,0)
)))</f>
        <v>#define ITM_USER_DEFAULTS             2208   //JM USER</v>
      </c>
    </row>
    <row r="2225" spans="1:4">
      <c r="A2225">
        <v>2209</v>
      </c>
      <c r="B2225" t="str">
        <f>VLOOKUP(A2225,SOURCE!C:Q,12,0)</f>
        <v>ITM_USER_COMPLEX</v>
      </c>
      <c r="D2225" s="14" t="str">
        <f>IF(A2225&lt;0,VLOOKUP(A2225,lookups!A$1:B$25,2,0),
IF(OR(ISBLANK(A2225),ISNA(B2225)),
"",
"#define "&amp;
VLOOKUP(A2225,SOURCE!C:Q,12,0)&amp;IF(SOURCE!$X$2-LEN(VLOOKUP(A2225,SOURCE!C:Q,12,0))&gt;=0,REPT(" ",SOURCE!$X$2-LEN(VLOOKUP(A2225,SOURCE!C:Q,12,0))),"")&amp;
TEXT(A2225,"???0")&amp;IF(VLOOKUP(A2225,SOURCE!C:Q,13,0)="","","   "&amp;VLOOKUP(A2225,SOURCE!C:Q,13,0)
)))</f>
        <v>#define ITM_USER_COMPLEX              2209   //JM USER</v>
      </c>
    </row>
    <row r="2226" spans="1:4">
      <c r="A2226">
        <v>2210</v>
      </c>
      <c r="B2226" t="str">
        <f>VLOOKUP(A2226,SOURCE!C:Q,12,0)</f>
        <v>ITM_USER_SHIFTS</v>
      </c>
      <c r="D2226" s="14" t="str">
        <f>IF(A2226&lt;0,VLOOKUP(A2226,lookups!A$1:B$25,2,0),
IF(OR(ISBLANK(A2226),ISNA(B2226)),
"",
"#define "&amp;
VLOOKUP(A2226,SOURCE!C:Q,12,0)&amp;IF(SOURCE!$X$2-LEN(VLOOKUP(A2226,SOURCE!C:Q,12,0))&gt;=0,REPT(" ",SOURCE!$X$2-LEN(VLOOKUP(A2226,SOURCE!C:Q,12,0))),"")&amp;
TEXT(A2226,"???0")&amp;IF(VLOOKUP(A2226,SOURCE!C:Q,13,0)="","","   "&amp;VLOOKUP(A2226,SOURCE!C:Q,13,0)
)))</f>
        <v>#define ITM_USER_SHIFTS               2210   //JM USER</v>
      </c>
    </row>
    <row r="2227" spans="1:4">
      <c r="A2227">
        <v>2211</v>
      </c>
      <c r="B2227" t="str">
        <f>VLOOKUP(A2227,SOURCE!C:Q,12,0)</f>
        <v>ITM_USER_RESET</v>
      </c>
      <c r="D2227" s="14" t="str">
        <f>IF(A2227&lt;0,VLOOKUP(A2227,lookups!A$1:B$25,2,0),
IF(OR(ISBLANK(A2227),ISNA(B2227)),
"",
"#define "&amp;
VLOOKUP(A2227,SOURCE!C:Q,12,0)&amp;IF(SOURCE!$X$2-LEN(VLOOKUP(A2227,SOURCE!C:Q,12,0))&gt;=0,REPT(" ",SOURCE!$X$2-LEN(VLOOKUP(A2227,SOURCE!C:Q,12,0))),"")&amp;
TEXT(A2227,"???0")&amp;IF(VLOOKUP(A2227,SOURCE!C:Q,13,0)="","","   "&amp;VLOOKUP(A2227,SOURCE!C:Q,13,0)
)))</f>
        <v>#define ITM_USER_RESET                2211   //JM USER</v>
      </c>
    </row>
    <row r="2228" spans="1:4">
      <c r="A2228">
        <v>2212</v>
      </c>
      <c r="B2228" t="str">
        <f>VLOOKUP(A2228,SOURCE!C:Q,12,0)</f>
        <v>ITM_U_KEY_USER</v>
      </c>
      <c r="D2228" s="14" t="str">
        <f>IF(A2228&lt;0,VLOOKUP(A2228,lookups!A$1:B$25,2,0),
IF(OR(ISBLANK(A2228),ISNA(B2228)),
"",
"#define "&amp;
VLOOKUP(A2228,SOURCE!C:Q,12,0)&amp;IF(SOURCE!$X$2-LEN(VLOOKUP(A2228,SOURCE!C:Q,12,0))&gt;=0,REPT(" ",SOURCE!$X$2-LEN(VLOOKUP(A2228,SOURCE!C:Q,12,0))),"")&amp;
TEXT(A2228,"???0")&amp;IF(VLOOKUP(A2228,SOURCE!C:Q,13,0)="","","   "&amp;VLOOKUP(A2228,SOURCE!C:Q,13,0)
)))</f>
        <v>#define ITM_U_KEY_USER                2212   //JM USER</v>
      </c>
    </row>
    <row r="2229" spans="1:4">
      <c r="A2229">
        <v>2213</v>
      </c>
      <c r="B2229" t="str">
        <f>VLOOKUP(A2229,SOURCE!C:Q,12,0)</f>
        <v>MNU_INL_TST</v>
      </c>
      <c r="D2229" s="14" t="str">
        <f>IF(A2229&lt;0,VLOOKUP(A2229,lookups!A$1:B$25,2,0),
IF(OR(ISBLANK(A2229),ISNA(B2229)),
"",
"#define "&amp;
VLOOKUP(A2229,SOURCE!C:Q,12,0)&amp;IF(SOURCE!$X$2-LEN(VLOOKUP(A2229,SOURCE!C:Q,12,0))&gt;=0,REPT(" ",SOURCE!$X$2-LEN(VLOOKUP(A2229,SOURCE!C:Q,12,0))),"")&amp;
TEXT(A2229,"???0")&amp;IF(VLOOKUP(A2229,SOURCE!C:Q,13,0)="","","   "&amp;VLOOKUP(A2229,SOURCE!C:Q,13,0)
)))</f>
        <v>#define MNU_INL_TST                   2213   //INLINE_TEST</v>
      </c>
    </row>
    <row r="2230" spans="1:4">
      <c r="A2230">
        <v>2214</v>
      </c>
      <c r="B2230" t="str">
        <f>VLOOKUP(A2230,SOURCE!C:Q,12,0)</f>
        <v>ITM_U_KEY_CC</v>
      </c>
      <c r="D2230" s="14" t="str">
        <f>IF(A2230&lt;0,VLOOKUP(A2230,lookups!A$1:B$25,2,0),
IF(OR(ISBLANK(A2230),ISNA(B2230)),
"",
"#define "&amp;
VLOOKUP(A2230,SOURCE!C:Q,12,0)&amp;IF(SOURCE!$X$2-LEN(VLOOKUP(A2230,SOURCE!C:Q,12,0))&gt;=0,REPT(" ",SOURCE!$X$2-LEN(VLOOKUP(A2230,SOURCE!C:Q,12,0))),"")&amp;
TEXT(A2230,"???0")&amp;IF(VLOOKUP(A2230,SOURCE!C:Q,13,0)="","","   "&amp;VLOOKUP(A2230,SOURCE!C:Q,13,0)
)))</f>
        <v>#define ITM_U_KEY_CC                  2214   //JM USER</v>
      </c>
    </row>
    <row r="2231" spans="1:4">
      <c r="B2231" t="str">
        <f>VLOOKUP(A2231,SOURCE!C:Q,12,0)</f>
        <v>ITM_NULL</v>
      </c>
      <c r="D2231" s="14" t="str">
        <f>IF(A2231&lt;0,VLOOKUP(A2231,lookups!A$1:B$25,2,0),
IF(OR(ISBLANK(A2231),ISNA(B2231)),
"",
"#define "&amp;
VLOOKUP(A2231,SOURCE!C:Q,12,0)&amp;IF(SOURCE!$X$2-LEN(VLOOKUP(A2231,SOURCE!C:Q,12,0))&gt;=0,REPT(" ",SOURCE!$X$2-LEN(VLOOKUP(A2231,SOURCE!C:Q,12,0))),"")&amp;
TEXT(A2231,"???0")&amp;IF(VLOOKUP(A2231,SOURCE!C:Q,13,0)="","","   "&amp;VLOOKUP(A2231,SOURCE!C:Q,13,0)
)))</f>
        <v/>
      </c>
    </row>
    <row r="2232" spans="1:4">
      <c r="B2232" t="str">
        <f>VLOOKUP(A2232,SOURCE!C:Q,12,0)</f>
        <v>ITM_NULL</v>
      </c>
      <c r="D2232" s="14" t="str">
        <f>IF(A2232&lt;0,VLOOKUP(A2232,lookups!A$1:B$25,2,0),
IF(OR(ISBLANK(A2232),ISNA(B2232)),
"",
"#define "&amp;
VLOOKUP(A2232,SOURCE!C:Q,12,0)&amp;IF(SOURCE!$X$2-LEN(VLOOKUP(A2232,SOURCE!C:Q,12,0))&gt;=0,REPT(" ",SOURCE!$X$2-LEN(VLOOKUP(A2232,SOURCE!C:Q,12,0))),"")&amp;
TEXT(A2232,"???0")&amp;IF(VLOOKUP(A2232,SOURCE!C:Q,13,0)="","","   "&amp;VLOOKUP(A2232,SOURCE!C:Q,13,0)
)))</f>
        <v/>
      </c>
    </row>
    <row r="2233" spans="1:4">
      <c r="B2233" t="str">
        <f>VLOOKUP(A2233,SOURCE!C:Q,12,0)</f>
        <v>ITM_NULL</v>
      </c>
      <c r="D2233" s="14" t="str">
        <f>IF(A2233&lt;0,VLOOKUP(A2233,lookups!A$1:B$25,2,0),
IF(OR(ISBLANK(A2233),ISNA(B2233)),
"",
"#define "&amp;
VLOOKUP(A2233,SOURCE!C:Q,12,0)&amp;IF(SOURCE!$X$2-LEN(VLOOKUP(A2233,SOURCE!C:Q,12,0))&gt;=0,REPT(" ",SOURCE!$X$2-LEN(VLOOKUP(A2233,SOURCE!C:Q,12,0))),"")&amp;
TEXT(A2233,"???0")&amp;IF(VLOOKUP(A2233,SOURCE!C:Q,13,0)="","","   "&amp;VLOOKUP(A2233,SOURCE!C:Q,13,0)
)))</f>
        <v/>
      </c>
    </row>
    <row r="2234" spans="1:4">
      <c r="B2234" t="str">
        <f>VLOOKUP(A2234,SOURCE!C:Q,12,0)</f>
        <v>ITM_NULL</v>
      </c>
      <c r="D2234" s="14" t="str">
        <f>IF(A2234&lt;0,VLOOKUP(A2234,lookups!A$1:B$25,2,0),
IF(OR(ISBLANK(A2234),ISNA(B2234)),
"",
"#define "&amp;
VLOOKUP(A2234,SOURCE!C:Q,12,0)&amp;IF(SOURCE!$X$2-LEN(VLOOKUP(A2234,SOURCE!C:Q,12,0))&gt;=0,REPT(" ",SOURCE!$X$2-LEN(VLOOKUP(A2234,SOURCE!C:Q,12,0))),"")&amp;
TEXT(A2234,"???0")&amp;IF(VLOOKUP(A2234,SOURCE!C:Q,13,0)="","","   "&amp;VLOOKUP(A2234,SOURCE!C:Q,13,0)
)))</f>
        <v/>
      </c>
    </row>
    <row r="2235" spans="1:4">
      <c r="B2235" t="str">
        <f>VLOOKUP(A2235,SOURCE!C:Q,12,0)</f>
        <v>ITM_NULL</v>
      </c>
      <c r="D2235" s="14" t="str">
        <f>IF(A2235&lt;0,VLOOKUP(A2235,lookups!A$1:B$25,2,0),
IF(OR(ISBLANK(A2235),ISNA(B2235)),
"",
"#define "&amp;
VLOOKUP(A2235,SOURCE!C:Q,12,0)&amp;IF(SOURCE!$X$2-LEN(VLOOKUP(A2235,SOURCE!C:Q,12,0))&gt;=0,REPT(" ",SOURCE!$X$2-LEN(VLOOKUP(A2235,SOURCE!C:Q,12,0))),"")&amp;
TEXT(A2235,"???0")&amp;IF(VLOOKUP(A2235,SOURCE!C:Q,13,0)="","","   "&amp;VLOOKUP(A2235,SOURCE!C:Q,13,0)
)))</f>
        <v/>
      </c>
    </row>
    <row r="2236" spans="1:4">
      <c r="B2236" t="str">
        <f>VLOOKUP(A2236,SOURCE!C:Q,12,0)</f>
        <v>ITM_NULL</v>
      </c>
      <c r="D2236" s="14" t="str">
        <f>IF(A2236&lt;0,VLOOKUP(A2236,lookups!A$1:B$25,2,0),
IF(OR(ISBLANK(A2236),ISNA(B2236)),
"",
"#define "&amp;
VLOOKUP(A2236,SOURCE!C:Q,12,0)&amp;IF(SOURCE!$X$2-LEN(VLOOKUP(A2236,SOURCE!C:Q,12,0))&gt;=0,REPT(" ",SOURCE!$X$2-LEN(VLOOKUP(A2236,SOURCE!C:Q,12,0))),"")&amp;
TEXT(A2236,"???0")&amp;IF(VLOOKUP(A2236,SOURCE!C:Q,13,0)="","","   "&amp;VLOOKUP(A2236,SOURCE!C:Q,13,0)
)))</f>
        <v/>
      </c>
    </row>
    <row r="2237" spans="1:4">
      <c r="B2237" t="str">
        <f>VLOOKUP(A2237,SOURCE!C:Q,12,0)</f>
        <v>ITM_NULL</v>
      </c>
      <c r="D2237" s="14" t="str">
        <f>IF(A2237&lt;0,VLOOKUP(A2237,lookups!A$1:B$25,2,0),
IF(OR(ISBLANK(A2237),ISNA(B2237)),
"",
"#define "&amp;
VLOOKUP(A2237,SOURCE!C:Q,12,0)&amp;IF(SOURCE!$X$2-LEN(VLOOKUP(A2237,SOURCE!C:Q,12,0))&gt;=0,REPT(" ",SOURCE!$X$2-LEN(VLOOKUP(A2237,SOURCE!C:Q,12,0))),"")&amp;
TEXT(A2237,"???0")&amp;IF(VLOOKUP(A2237,SOURCE!C:Q,13,0)="","","   "&amp;VLOOKUP(A2237,SOURCE!C:Q,13,0)
)))</f>
        <v/>
      </c>
    </row>
    <row r="2238" spans="1:4">
      <c r="B2238" t="str">
        <f>VLOOKUP(A2238,SOURCE!C:Q,12,0)</f>
        <v>ITM_NULL</v>
      </c>
      <c r="D2238" s="14" t="str">
        <f>IF(A2238&lt;0,VLOOKUP(A2238,lookups!A$1:B$25,2,0),
IF(OR(ISBLANK(A2238),ISNA(B2238)),
"",
"#define "&amp;
VLOOKUP(A2238,SOURCE!C:Q,12,0)&amp;IF(SOURCE!$X$2-LEN(VLOOKUP(A2238,SOURCE!C:Q,12,0))&gt;=0,REPT(" ",SOURCE!$X$2-LEN(VLOOKUP(A2238,SOURCE!C:Q,12,0))),"")&amp;
TEXT(A2238,"???0")&amp;IF(VLOOKUP(A2238,SOURCE!C:Q,13,0)="","","   "&amp;VLOOKUP(A2238,SOURCE!C:Q,13,0)
)))</f>
        <v/>
      </c>
    </row>
    <row r="2239" spans="1:4">
      <c r="B2239" t="str">
        <f>VLOOKUP(A2239,SOURCE!C:Q,12,0)</f>
        <v>ITM_NULL</v>
      </c>
      <c r="D2239" s="14" t="str">
        <f>IF(A2239&lt;0,VLOOKUP(A2239,lookups!A$1:B$25,2,0),
IF(OR(ISBLANK(A2239),ISNA(B2239)),
"",
"#define "&amp;
VLOOKUP(A2239,SOURCE!C:Q,12,0)&amp;IF(SOURCE!$X$2-LEN(VLOOKUP(A2239,SOURCE!C:Q,12,0))&gt;=0,REPT(" ",SOURCE!$X$2-LEN(VLOOKUP(A2239,SOURCE!C:Q,12,0))),"")&amp;
TEXT(A2239,"???0")&amp;IF(VLOOKUP(A2239,SOURCE!C:Q,13,0)="","","   "&amp;VLOOKUP(A2239,SOURCE!C:Q,13,0)
)))</f>
        <v/>
      </c>
    </row>
    <row r="2240" spans="1:4">
      <c r="B2240" t="str">
        <f>VLOOKUP(A2240,SOURCE!C:Q,12,0)</f>
        <v>ITM_NULL</v>
      </c>
      <c r="D2240" s="14" t="str">
        <f>IF(A2240&lt;0,VLOOKUP(A2240,lookups!A$1:B$25,2,0),
IF(OR(ISBLANK(A2240),ISNA(B2240)),
"",
"#define "&amp;
VLOOKUP(A2240,SOURCE!C:Q,12,0)&amp;IF(SOURCE!$X$2-LEN(VLOOKUP(A2240,SOURCE!C:Q,12,0))&gt;=0,REPT(" ",SOURCE!$X$2-LEN(VLOOKUP(A2240,SOURCE!C:Q,12,0))),"")&amp;
TEXT(A2240,"???0")&amp;IF(VLOOKUP(A2240,SOURCE!C:Q,13,0)="","","   "&amp;VLOOKUP(A2240,SOURCE!C:Q,13,0)
)))</f>
        <v/>
      </c>
    </row>
    <row r="2241" spans="2:4">
      <c r="B2241" t="str">
        <f>VLOOKUP(A2241,SOURCE!C:Q,12,0)</f>
        <v>ITM_NULL</v>
      </c>
      <c r="D2241" s="14" t="str">
        <f>IF(A2241&lt;0,VLOOKUP(A2241,lookups!A$1:B$25,2,0),
IF(OR(ISBLANK(A2241),ISNA(B2241)),
"",
"#define "&amp;
VLOOKUP(A2241,SOURCE!C:Q,12,0)&amp;IF(SOURCE!$X$2-LEN(VLOOKUP(A2241,SOURCE!C:Q,12,0))&gt;=0,REPT(" ",SOURCE!$X$2-LEN(VLOOKUP(A2241,SOURCE!C:Q,12,0))),"")&amp;
TEXT(A2241,"???0")&amp;IF(VLOOKUP(A2241,SOURCE!C:Q,13,0)="","","   "&amp;VLOOKUP(A2241,SOURCE!C:Q,13,0)
)))</f>
        <v/>
      </c>
    </row>
    <row r="2242" spans="2:4">
      <c r="B2242" t="str">
        <f>VLOOKUP(A2242,SOURCE!C:Q,12,0)</f>
        <v>ITM_NULL</v>
      </c>
      <c r="D2242" s="14" t="str">
        <f>IF(A2242&lt;0,VLOOKUP(A2242,lookups!A$1:B$25,2,0),
IF(OR(ISBLANK(A2242),ISNA(B2242)),
"",
"#define "&amp;
VLOOKUP(A2242,SOURCE!C:Q,12,0)&amp;IF(SOURCE!$X$2-LEN(VLOOKUP(A2242,SOURCE!C:Q,12,0))&gt;=0,REPT(" ",SOURCE!$X$2-LEN(VLOOKUP(A2242,SOURCE!C:Q,12,0))),"")&amp;
TEXT(A2242,"???0")&amp;IF(VLOOKUP(A2242,SOURCE!C:Q,13,0)="","","   "&amp;VLOOKUP(A2242,SOURCE!C:Q,13,0)
)))</f>
        <v/>
      </c>
    </row>
    <row r="2243" spans="2:4">
      <c r="B2243" t="str">
        <f>VLOOKUP(A2243,SOURCE!C:Q,12,0)</f>
        <v>ITM_NULL</v>
      </c>
      <c r="D2243" s="14" t="str">
        <f>IF(A2243&lt;0,VLOOKUP(A2243,lookups!A$1:B$25,2,0),
IF(OR(ISBLANK(A2243),ISNA(B2243)),
"",
"#define "&amp;
VLOOKUP(A2243,SOURCE!C:Q,12,0)&amp;IF(SOURCE!$X$2-LEN(VLOOKUP(A2243,SOURCE!C:Q,12,0))&gt;=0,REPT(" ",SOURCE!$X$2-LEN(VLOOKUP(A2243,SOURCE!C:Q,12,0))),"")&amp;
TEXT(A2243,"???0")&amp;IF(VLOOKUP(A2243,SOURCE!C:Q,13,0)="","","   "&amp;VLOOKUP(A2243,SOURCE!C:Q,13,0)
)))</f>
        <v/>
      </c>
    </row>
    <row r="2244" spans="2:4">
      <c r="B2244" t="str">
        <f>VLOOKUP(A2244,SOURCE!C:Q,12,0)</f>
        <v>ITM_NULL</v>
      </c>
      <c r="D2244" s="14" t="str">
        <f>IF(A2244&lt;0,VLOOKUP(A2244,lookups!A$1:B$25,2,0),
IF(OR(ISBLANK(A2244),ISNA(B2244)),
"",
"#define "&amp;
VLOOKUP(A2244,SOURCE!C:Q,12,0)&amp;IF(SOURCE!$X$2-LEN(VLOOKUP(A2244,SOURCE!C:Q,12,0))&gt;=0,REPT(" ",SOURCE!$X$2-LEN(VLOOKUP(A2244,SOURCE!C:Q,12,0))),"")&amp;
TEXT(A2244,"???0")&amp;IF(VLOOKUP(A2244,SOURCE!C:Q,13,0)="","","   "&amp;VLOOKUP(A2244,SOURCE!C:Q,13,0)
)))</f>
        <v/>
      </c>
    </row>
    <row r="2245" spans="2:4">
      <c r="B2245" t="str">
        <f>VLOOKUP(A2245,SOURCE!C:Q,12,0)</f>
        <v>ITM_NULL</v>
      </c>
      <c r="D2245" s="14" t="str">
        <f>IF(A2245&lt;0,VLOOKUP(A2245,lookups!A$1:B$25,2,0),
IF(OR(ISBLANK(A2245),ISNA(B2245)),
"",
"#define "&amp;
VLOOKUP(A2245,SOURCE!C:Q,12,0)&amp;IF(SOURCE!$X$2-LEN(VLOOKUP(A2245,SOURCE!C:Q,12,0))&gt;=0,REPT(" ",SOURCE!$X$2-LEN(VLOOKUP(A2245,SOURCE!C:Q,12,0))),"")&amp;
TEXT(A2245,"???0")&amp;IF(VLOOKUP(A2245,SOURCE!C:Q,13,0)="","","   "&amp;VLOOKUP(A2245,SOURCE!C:Q,13,0)
)))</f>
        <v/>
      </c>
    </row>
    <row r="2246" spans="2:4">
      <c r="B2246" t="str">
        <f>VLOOKUP(A2246,SOURCE!C:Q,12,0)</f>
        <v>ITM_NULL</v>
      </c>
      <c r="D2246" s="14" t="str">
        <f>IF(A2246&lt;0,VLOOKUP(A2246,lookups!A$1:B$25,2,0),
IF(OR(ISBLANK(A2246),ISNA(B2246)),
"",
"#define "&amp;
VLOOKUP(A2246,SOURCE!C:Q,12,0)&amp;IF(SOURCE!$X$2-LEN(VLOOKUP(A2246,SOURCE!C:Q,12,0))&gt;=0,REPT(" ",SOURCE!$X$2-LEN(VLOOKUP(A2246,SOURCE!C:Q,12,0))),"")&amp;
TEXT(A2246,"???0")&amp;IF(VLOOKUP(A2246,SOURCE!C:Q,13,0)="","","   "&amp;VLOOKUP(A2246,SOURCE!C:Q,13,0)
)))</f>
        <v/>
      </c>
    </row>
    <row r="2247" spans="2:4">
      <c r="B2247" t="str">
        <f>VLOOKUP(A2247,SOURCE!C:Q,12,0)</f>
        <v>ITM_NULL</v>
      </c>
      <c r="D2247" s="14" t="str">
        <f>IF(A2247&lt;0,VLOOKUP(A2247,lookups!A$1:B$25,2,0),
IF(OR(ISBLANK(A2247),ISNA(B2247)),
"",
"#define "&amp;
VLOOKUP(A2247,SOURCE!C:Q,12,0)&amp;IF(SOURCE!$X$2-LEN(VLOOKUP(A2247,SOURCE!C:Q,12,0))&gt;=0,REPT(" ",SOURCE!$X$2-LEN(VLOOKUP(A2247,SOURCE!C:Q,12,0))),"")&amp;
TEXT(A2247,"???0")&amp;IF(VLOOKUP(A2247,SOURCE!C:Q,13,0)="","","   "&amp;VLOOKUP(A2247,SOURCE!C:Q,13,0)
)))</f>
        <v/>
      </c>
    </row>
    <row r="2248" spans="2:4">
      <c r="B2248" t="str">
        <f>VLOOKUP(A2248,SOURCE!C:Q,12,0)</f>
        <v>ITM_NULL</v>
      </c>
      <c r="D2248" s="14" t="str">
        <f>IF(A2248&lt;0,VLOOKUP(A2248,lookups!A$1:B$25,2,0),
IF(OR(ISBLANK(A2248),ISNA(B2248)),
"",
"#define "&amp;
VLOOKUP(A2248,SOURCE!C:Q,12,0)&amp;IF(SOURCE!$X$2-LEN(VLOOKUP(A2248,SOURCE!C:Q,12,0))&gt;=0,REPT(" ",SOURCE!$X$2-LEN(VLOOKUP(A2248,SOURCE!C:Q,12,0))),"")&amp;
TEXT(A2248,"???0")&amp;IF(VLOOKUP(A2248,SOURCE!C:Q,13,0)="","","   "&amp;VLOOKUP(A2248,SOURCE!C:Q,13,0)
)))</f>
        <v/>
      </c>
    </row>
    <row r="2249" spans="2:4">
      <c r="B2249" t="str">
        <f>VLOOKUP(A2249,SOURCE!C:Q,12,0)</f>
        <v>ITM_NULL</v>
      </c>
      <c r="D2249" s="14" t="str">
        <f>IF(A2249&lt;0,VLOOKUP(A2249,lookups!A$1:B$25,2,0),
IF(OR(ISBLANK(A2249),ISNA(B2249)),
"",
"#define "&amp;
VLOOKUP(A2249,SOURCE!C:Q,12,0)&amp;IF(SOURCE!$X$2-LEN(VLOOKUP(A2249,SOURCE!C:Q,12,0))&gt;=0,REPT(" ",SOURCE!$X$2-LEN(VLOOKUP(A2249,SOURCE!C:Q,12,0))),"")&amp;
TEXT(A2249,"???0")&amp;IF(VLOOKUP(A2249,SOURCE!C:Q,13,0)="","","   "&amp;VLOOKUP(A2249,SOURCE!C:Q,13,0)
)))</f>
        <v/>
      </c>
    </row>
    <row r="2250" spans="2:4">
      <c r="B2250" t="str">
        <f>VLOOKUP(A2250,SOURCE!C:Q,12,0)</f>
        <v>ITM_NULL</v>
      </c>
      <c r="D2250" s="14" t="str">
        <f>IF(A2250&lt;0,VLOOKUP(A2250,lookups!A$1:B$25,2,0),
IF(OR(ISBLANK(A2250),ISNA(B2250)),
"",
"#define "&amp;
VLOOKUP(A2250,SOURCE!C:Q,12,0)&amp;IF(SOURCE!$X$2-LEN(VLOOKUP(A2250,SOURCE!C:Q,12,0))&gt;=0,REPT(" ",SOURCE!$X$2-LEN(VLOOKUP(A2250,SOURCE!C:Q,12,0))),"")&amp;
TEXT(A2250,"???0")&amp;IF(VLOOKUP(A2250,SOURCE!C:Q,13,0)="","","   "&amp;VLOOKUP(A2250,SOURCE!C:Q,13,0)
)))</f>
        <v/>
      </c>
    </row>
    <row r="2251" spans="2:4">
      <c r="B2251" t="str">
        <f>VLOOKUP(A2251,SOURCE!C:Q,12,0)</f>
        <v>ITM_NULL</v>
      </c>
      <c r="D2251" s="14" t="str">
        <f>IF(A2251&lt;0,VLOOKUP(A2251,lookups!A$1:B$25,2,0),
IF(OR(ISBLANK(A2251),ISNA(B2251)),
"",
"#define "&amp;
VLOOKUP(A2251,SOURCE!C:Q,12,0)&amp;IF(SOURCE!$X$2-LEN(VLOOKUP(A2251,SOURCE!C:Q,12,0))&gt;=0,REPT(" ",SOURCE!$X$2-LEN(VLOOKUP(A2251,SOURCE!C:Q,12,0))),"")&amp;
TEXT(A2251,"???0")&amp;IF(VLOOKUP(A2251,SOURCE!C:Q,13,0)="","","   "&amp;VLOOKUP(A2251,SOURCE!C:Q,13,0)
)))</f>
        <v/>
      </c>
    </row>
    <row r="2252" spans="2:4">
      <c r="B2252" t="str">
        <f>VLOOKUP(A2252,SOURCE!C:Q,12,0)</f>
        <v>ITM_NULL</v>
      </c>
      <c r="D2252" s="14" t="str">
        <f>IF(A2252&lt;0,VLOOKUP(A2252,lookups!A$1:B$25,2,0),
IF(OR(ISBLANK(A2252),ISNA(B2252)),
"",
"#define "&amp;
VLOOKUP(A2252,SOURCE!C:Q,12,0)&amp;IF(SOURCE!$X$2-LEN(VLOOKUP(A2252,SOURCE!C:Q,12,0))&gt;=0,REPT(" ",SOURCE!$X$2-LEN(VLOOKUP(A2252,SOURCE!C:Q,12,0))),"")&amp;
TEXT(A2252,"???0")&amp;IF(VLOOKUP(A2252,SOURCE!C:Q,13,0)="","","   "&amp;VLOOKUP(A2252,SOURCE!C:Q,13,0)
)))</f>
        <v/>
      </c>
    </row>
    <row r="2253" spans="2:4">
      <c r="B2253" t="str">
        <f>VLOOKUP(A2253,SOURCE!C:Q,12,0)</f>
        <v>ITM_NULL</v>
      </c>
      <c r="D2253" s="14" t="str">
        <f>IF(A2253&lt;0,VLOOKUP(A2253,lookups!A$1:B$25,2,0),
IF(OR(ISBLANK(A2253),ISNA(B2253)),
"",
"#define "&amp;
VLOOKUP(A2253,SOURCE!C:Q,12,0)&amp;IF(SOURCE!$X$2-LEN(VLOOKUP(A2253,SOURCE!C:Q,12,0))&gt;=0,REPT(" ",SOURCE!$X$2-LEN(VLOOKUP(A2253,SOURCE!C:Q,12,0))),"")&amp;
TEXT(A2253,"???0")&amp;IF(VLOOKUP(A2253,SOURCE!C:Q,13,0)="","","   "&amp;VLOOKUP(A2253,SOURCE!C:Q,13,0)
)))</f>
        <v/>
      </c>
    </row>
    <row r="2254" spans="2:4">
      <c r="B2254" t="str">
        <f>VLOOKUP(A2254,SOURCE!C:Q,12,0)</f>
        <v>ITM_NULL</v>
      </c>
      <c r="D2254" s="14" t="str">
        <f>IF(A2254&lt;0,VLOOKUP(A2254,lookups!A$1:B$25,2,0),
IF(OR(ISBLANK(A2254),ISNA(B2254)),
"",
"#define "&amp;
VLOOKUP(A2254,SOURCE!C:Q,12,0)&amp;IF(SOURCE!$X$2-LEN(VLOOKUP(A2254,SOURCE!C:Q,12,0))&gt;=0,REPT(" ",SOURCE!$X$2-LEN(VLOOKUP(A2254,SOURCE!C:Q,12,0))),"")&amp;
TEXT(A2254,"???0")&amp;IF(VLOOKUP(A2254,SOURCE!C:Q,13,0)="","","   "&amp;VLOOKUP(A2254,SOURCE!C:Q,13,0)
)))</f>
        <v/>
      </c>
    </row>
    <row r="2255" spans="2:4">
      <c r="B2255" t="str">
        <f>VLOOKUP(A2255,SOURCE!C:Q,12,0)</f>
        <v>ITM_NULL</v>
      </c>
      <c r="D2255" s="14" t="str">
        <f>IF(A2255&lt;0,VLOOKUP(A2255,lookups!A$1:B$25,2,0),
IF(OR(ISBLANK(A2255),ISNA(B2255)),
"",
"#define "&amp;
VLOOKUP(A2255,SOURCE!C:Q,12,0)&amp;IF(SOURCE!$X$2-LEN(VLOOKUP(A2255,SOURCE!C:Q,12,0))&gt;=0,REPT(" ",SOURCE!$X$2-LEN(VLOOKUP(A2255,SOURCE!C:Q,12,0))),"")&amp;
TEXT(A2255,"???0")&amp;IF(VLOOKUP(A2255,SOURCE!C:Q,13,0)="","","   "&amp;VLOOKUP(A2255,SOURCE!C:Q,13,0)
)))</f>
        <v/>
      </c>
    </row>
    <row r="2256" spans="2:4">
      <c r="B2256" t="str">
        <f>VLOOKUP(A2256,SOURCE!C:Q,12,0)</f>
        <v>ITM_NULL</v>
      </c>
      <c r="D2256" s="14" t="str">
        <f>IF(A2256&lt;0,VLOOKUP(A2256,lookups!A$1:B$25,2,0),
IF(OR(ISBLANK(A2256),ISNA(B2256)),
"",
"#define "&amp;
VLOOKUP(A2256,SOURCE!C:Q,12,0)&amp;IF(SOURCE!$X$2-LEN(VLOOKUP(A2256,SOURCE!C:Q,12,0))&gt;=0,REPT(" ",SOURCE!$X$2-LEN(VLOOKUP(A2256,SOURCE!C:Q,12,0))),"")&amp;
TEXT(A2256,"???0")&amp;IF(VLOOKUP(A2256,SOURCE!C:Q,13,0)="","","   "&amp;VLOOKUP(A2256,SOURCE!C:Q,13,0)
)))</f>
        <v/>
      </c>
    </row>
    <row r="2257" spans="2:4">
      <c r="B2257" t="str">
        <f>VLOOKUP(A2257,SOURCE!C:Q,12,0)</f>
        <v>ITM_NULL</v>
      </c>
      <c r="D2257" s="14" t="str">
        <f>IF(A2257&lt;0,VLOOKUP(A2257,lookups!A$1:B$25,2,0),
IF(OR(ISBLANK(A2257),ISNA(B2257)),
"",
"#define "&amp;
VLOOKUP(A2257,SOURCE!C:Q,12,0)&amp;IF(SOURCE!$X$2-LEN(VLOOKUP(A2257,SOURCE!C:Q,12,0))&gt;=0,REPT(" ",SOURCE!$X$2-LEN(VLOOKUP(A2257,SOURCE!C:Q,12,0))),"")&amp;
TEXT(A2257,"???0")&amp;IF(VLOOKUP(A2257,SOURCE!C:Q,13,0)="","","   "&amp;VLOOKUP(A2257,SOURCE!C:Q,13,0)
)))</f>
        <v/>
      </c>
    </row>
    <row r="2258" spans="2:4">
      <c r="B2258" t="str">
        <f>VLOOKUP(A2258,SOURCE!C:Q,12,0)</f>
        <v>ITM_NULL</v>
      </c>
      <c r="D2258" s="14" t="str">
        <f>IF(A2258&lt;0,VLOOKUP(A2258,lookups!A$1:B$25,2,0),
IF(OR(ISBLANK(A2258),ISNA(B2258)),
"",
"#define "&amp;
VLOOKUP(A2258,SOURCE!C:Q,12,0)&amp;IF(SOURCE!$X$2-LEN(VLOOKUP(A2258,SOURCE!C:Q,12,0))&gt;=0,REPT(" ",SOURCE!$X$2-LEN(VLOOKUP(A2258,SOURCE!C:Q,12,0))),"")&amp;
TEXT(A2258,"???0")&amp;IF(VLOOKUP(A2258,SOURCE!C:Q,13,0)="","","   "&amp;VLOOKUP(A2258,SOURCE!C:Q,13,0)
)))</f>
        <v/>
      </c>
    </row>
    <row r="2259" spans="2:4">
      <c r="B2259" t="str">
        <f>VLOOKUP(A2259,SOURCE!C:Q,12,0)</f>
        <v>ITM_NULL</v>
      </c>
      <c r="D2259" s="14" t="str">
        <f>IF(A2259&lt;0,VLOOKUP(A2259,lookups!A$1:B$25,2,0),
IF(OR(ISBLANK(A2259),ISNA(B2259)),
"",
"#define "&amp;
VLOOKUP(A2259,SOURCE!C:Q,12,0)&amp;IF(SOURCE!$X$2-LEN(VLOOKUP(A2259,SOURCE!C:Q,12,0))&gt;=0,REPT(" ",SOURCE!$X$2-LEN(VLOOKUP(A2259,SOURCE!C:Q,12,0))),"")&amp;
TEXT(A2259,"???0")&amp;IF(VLOOKUP(A2259,SOURCE!C:Q,13,0)="","","   "&amp;VLOOKUP(A2259,SOURCE!C:Q,13,0)
)))</f>
        <v/>
      </c>
    </row>
    <row r="2260" spans="2:4">
      <c r="B2260" t="str">
        <f>VLOOKUP(A2260,SOURCE!C:Q,12,0)</f>
        <v>ITM_NULL</v>
      </c>
      <c r="D2260" s="14" t="str">
        <f>IF(A2260&lt;0,VLOOKUP(A2260,lookups!A$1:B$25,2,0),
IF(OR(ISBLANK(A2260),ISNA(B2260)),
"",
"#define "&amp;
VLOOKUP(A2260,SOURCE!C:Q,12,0)&amp;IF(SOURCE!$X$2-LEN(VLOOKUP(A2260,SOURCE!C:Q,12,0))&gt;=0,REPT(" ",SOURCE!$X$2-LEN(VLOOKUP(A2260,SOURCE!C:Q,12,0))),"")&amp;
TEXT(A2260,"???0")&amp;IF(VLOOKUP(A2260,SOURCE!C:Q,13,0)="","","   "&amp;VLOOKUP(A2260,SOURCE!C:Q,13,0)
)))</f>
        <v/>
      </c>
    </row>
    <row r="2261" spans="2:4">
      <c r="B2261" t="str">
        <f>VLOOKUP(A2261,SOURCE!C:Q,12,0)</f>
        <v>ITM_NULL</v>
      </c>
      <c r="D2261" s="14" t="str">
        <f>IF(A2261&lt;0,VLOOKUP(A2261,lookups!A$1:B$25,2,0),
IF(OR(ISBLANK(A2261),ISNA(B2261)),
"",
"#define "&amp;
VLOOKUP(A2261,SOURCE!C:Q,12,0)&amp;IF(SOURCE!$X$2-LEN(VLOOKUP(A2261,SOURCE!C:Q,12,0))&gt;=0,REPT(" ",SOURCE!$X$2-LEN(VLOOKUP(A2261,SOURCE!C:Q,12,0))),"")&amp;
TEXT(A2261,"???0")&amp;IF(VLOOKUP(A2261,SOURCE!C:Q,13,0)="","","   "&amp;VLOOKUP(A2261,SOURCE!C:Q,13,0)
)))</f>
        <v/>
      </c>
    </row>
    <row r="2262" spans="2:4">
      <c r="B2262" t="str">
        <f>VLOOKUP(A2262,SOURCE!C:Q,12,0)</f>
        <v>ITM_NULL</v>
      </c>
      <c r="D2262" s="14" t="str">
        <f>IF(A2262&lt;0,VLOOKUP(A2262,lookups!A$1:B$25,2,0),
IF(OR(ISBLANK(A2262),ISNA(B2262)),
"",
"#define "&amp;
VLOOKUP(A2262,SOURCE!C:Q,12,0)&amp;IF(SOURCE!$X$2-LEN(VLOOKUP(A2262,SOURCE!C:Q,12,0))&gt;=0,REPT(" ",SOURCE!$X$2-LEN(VLOOKUP(A2262,SOURCE!C:Q,12,0))),"")&amp;
TEXT(A2262,"???0")&amp;IF(VLOOKUP(A2262,SOURCE!C:Q,13,0)="","","   "&amp;VLOOKUP(A2262,SOURCE!C:Q,13,0)
)))</f>
        <v/>
      </c>
    </row>
    <row r="2263" spans="2:4">
      <c r="B2263" t="str">
        <f>VLOOKUP(A2263,SOURCE!C:Q,12,0)</f>
        <v>ITM_NULL</v>
      </c>
      <c r="D2263" s="14" t="str">
        <f>IF(A2263&lt;0,VLOOKUP(A2263,lookups!A$1:B$25,2,0),
IF(OR(ISBLANK(A2263),ISNA(B2263)),
"",
"#define "&amp;
VLOOKUP(A2263,SOURCE!C:Q,12,0)&amp;IF(SOURCE!$X$2-LEN(VLOOKUP(A2263,SOURCE!C:Q,12,0))&gt;=0,REPT(" ",SOURCE!$X$2-LEN(VLOOKUP(A2263,SOURCE!C:Q,12,0))),"")&amp;
TEXT(A2263,"???0")&amp;IF(VLOOKUP(A2263,SOURCE!C:Q,13,0)="","","   "&amp;VLOOKUP(A2263,SOURCE!C:Q,13,0)
)))</f>
        <v/>
      </c>
    </row>
    <row r="2264" spans="2:4">
      <c r="B2264" t="str">
        <f>VLOOKUP(A2264,SOURCE!C:Q,12,0)</f>
        <v>ITM_NULL</v>
      </c>
      <c r="D2264" s="14" t="str">
        <f>IF(A2264&lt;0,VLOOKUP(A2264,lookups!A$1:B$25,2,0),
IF(OR(ISBLANK(A2264),ISNA(B2264)),
"",
"#define "&amp;
VLOOKUP(A2264,SOURCE!C:Q,12,0)&amp;IF(SOURCE!$X$2-LEN(VLOOKUP(A2264,SOURCE!C:Q,12,0))&gt;=0,REPT(" ",SOURCE!$X$2-LEN(VLOOKUP(A2264,SOURCE!C:Q,12,0))),"")&amp;
TEXT(A2264,"???0")&amp;IF(VLOOKUP(A2264,SOURCE!C:Q,13,0)="","","   "&amp;VLOOKUP(A2264,SOURCE!C:Q,13,0)
)))</f>
        <v/>
      </c>
    </row>
    <row r="2265" spans="2:4">
      <c r="B2265" t="str">
        <f>VLOOKUP(A2265,SOURCE!C:Q,12,0)</f>
        <v>ITM_NULL</v>
      </c>
      <c r="D2265" s="14" t="str">
        <f>IF(A2265&lt;0,VLOOKUP(A2265,lookups!A$1:B$25,2,0),
IF(OR(ISBLANK(A2265),ISNA(B2265)),
"",
"#define "&amp;
VLOOKUP(A2265,SOURCE!C:Q,12,0)&amp;IF(SOURCE!$X$2-LEN(VLOOKUP(A2265,SOURCE!C:Q,12,0))&gt;=0,REPT(" ",SOURCE!$X$2-LEN(VLOOKUP(A2265,SOURCE!C:Q,12,0))),"")&amp;
TEXT(A2265,"???0")&amp;IF(VLOOKUP(A2265,SOURCE!C:Q,13,0)="","","   "&amp;VLOOKUP(A2265,SOURCE!C:Q,13,0)
)))</f>
        <v/>
      </c>
    </row>
    <row r="2266" spans="2:4">
      <c r="B2266" t="str">
        <f>VLOOKUP(A2266,SOURCE!C:Q,12,0)</f>
        <v>ITM_NULL</v>
      </c>
      <c r="D2266" s="14" t="str">
        <f>IF(A2266&lt;0,VLOOKUP(A2266,lookups!A$1:B$25,2,0),
IF(OR(ISBLANK(A2266),ISNA(B2266)),
"",
"#define "&amp;
VLOOKUP(A2266,SOURCE!C:Q,12,0)&amp;IF(SOURCE!$X$2-LEN(VLOOKUP(A2266,SOURCE!C:Q,12,0))&gt;=0,REPT(" ",SOURCE!$X$2-LEN(VLOOKUP(A2266,SOURCE!C:Q,12,0))),"")&amp;
TEXT(A2266,"???0")&amp;IF(VLOOKUP(A2266,SOURCE!C:Q,13,0)="","","   "&amp;VLOOKUP(A2266,SOURCE!C:Q,13,0)
)))</f>
        <v/>
      </c>
    </row>
    <row r="2267" spans="2:4">
      <c r="B2267" t="str">
        <f>VLOOKUP(A2267,SOURCE!C:Q,12,0)</f>
        <v>ITM_NULL</v>
      </c>
      <c r="D2267" s="14" t="str">
        <f>IF(A2267&lt;0,VLOOKUP(A2267,lookups!A$1:B$25,2,0),
IF(OR(ISBLANK(A2267),ISNA(B2267)),
"",
"#define "&amp;
VLOOKUP(A2267,SOURCE!C:Q,12,0)&amp;IF(SOURCE!$X$2-LEN(VLOOKUP(A2267,SOURCE!C:Q,12,0))&gt;=0,REPT(" ",SOURCE!$X$2-LEN(VLOOKUP(A2267,SOURCE!C:Q,12,0))),"")&amp;
TEXT(A2267,"???0")&amp;IF(VLOOKUP(A2267,SOURCE!C:Q,13,0)="","","   "&amp;VLOOKUP(A2267,SOURCE!C:Q,13,0)
)))</f>
        <v/>
      </c>
    </row>
    <row r="2268" spans="2:4">
      <c r="B2268" t="str">
        <f>VLOOKUP(A2268,SOURCE!C:Q,12,0)</f>
        <v>ITM_NULL</v>
      </c>
      <c r="D2268" s="14" t="str">
        <f>IF(A2268&lt;0,VLOOKUP(A2268,lookups!A$1:B$25,2,0),
IF(OR(ISBLANK(A2268),ISNA(B2268)),
"",
"#define "&amp;
VLOOKUP(A2268,SOURCE!C:Q,12,0)&amp;IF(SOURCE!$X$2-LEN(VLOOKUP(A2268,SOURCE!C:Q,12,0))&gt;=0,REPT(" ",SOURCE!$X$2-LEN(VLOOKUP(A2268,SOURCE!C:Q,12,0))),"")&amp;
TEXT(A2268,"???0")&amp;IF(VLOOKUP(A2268,SOURCE!C:Q,13,0)="","","   "&amp;VLOOKUP(A2268,SOURCE!C:Q,13,0)
)))</f>
        <v/>
      </c>
    </row>
    <row r="2269" spans="2:4">
      <c r="B2269" t="str">
        <f>VLOOKUP(A2269,SOURCE!C:Q,12,0)</f>
        <v>ITM_NULL</v>
      </c>
      <c r="D2269" s="14" t="str">
        <f>IF(A2269&lt;0,VLOOKUP(A2269,lookups!A$1:B$25,2,0),
IF(OR(ISBLANK(A2269),ISNA(B2269)),
"",
"#define "&amp;
VLOOKUP(A2269,SOURCE!C:Q,12,0)&amp;IF(SOURCE!$X$2-LEN(VLOOKUP(A2269,SOURCE!C:Q,12,0))&gt;=0,REPT(" ",SOURCE!$X$2-LEN(VLOOKUP(A2269,SOURCE!C:Q,12,0))),"")&amp;
TEXT(A2269,"???0")&amp;IF(VLOOKUP(A2269,SOURCE!C:Q,13,0)="","","   "&amp;VLOOKUP(A2269,SOURCE!C:Q,13,0)
)))</f>
        <v/>
      </c>
    </row>
    <row r="2270" spans="2:4">
      <c r="B2270" t="str">
        <f>VLOOKUP(A2270,SOURCE!C:Q,12,0)</f>
        <v>ITM_NULL</v>
      </c>
      <c r="D2270" s="14" t="str">
        <f>IF(A2270&lt;0,VLOOKUP(A2270,lookups!A$1:B$25,2,0),
IF(OR(ISBLANK(A2270),ISNA(B2270)),
"",
"#define "&amp;
VLOOKUP(A2270,SOURCE!C:Q,12,0)&amp;IF(SOURCE!$X$2-LEN(VLOOKUP(A2270,SOURCE!C:Q,12,0))&gt;=0,REPT(" ",SOURCE!$X$2-LEN(VLOOKUP(A2270,SOURCE!C:Q,12,0))),"")&amp;
TEXT(A2270,"???0")&amp;IF(VLOOKUP(A2270,SOURCE!C:Q,13,0)="","","   "&amp;VLOOKUP(A2270,SOURCE!C:Q,13,0)
)))</f>
        <v/>
      </c>
    </row>
    <row r="2271" spans="2:4">
      <c r="B2271" t="str">
        <f>VLOOKUP(A2271,SOURCE!C:Q,12,0)</f>
        <v>ITM_NULL</v>
      </c>
      <c r="D2271" s="14" t="str">
        <f>IF(A2271&lt;0,VLOOKUP(A2271,lookups!A$1:B$25,2,0),
IF(OR(ISBLANK(A2271),ISNA(B2271)),
"",
"#define "&amp;
VLOOKUP(A2271,SOURCE!C:Q,12,0)&amp;IF(SOURCE!$X$2-LEN(VLOOKUP(A2271,SOURCE!C:Q,12,0))&gt;=0,REPT(" ",SOURCE!$X$2-LEN(VLOOKUP(A2271,SOURCE!C:Q,12,0))),"")&amp;
TEXT(A2271,"???0")&amp;IF(VLOOKUP(A2271,SOURCE!C:Q,13,0)="","","   "&amp;VLOOKUP(A2271,SOURCE!C:Q,13,0)
)))</f>
        <v/>
      </c>
    </row>
    <row r="2272" spans="2:4">
      <c r="B2272" t="str">
        <f>VLOOKUP(A2272,SOURCE!C:Q,12,0)</f>
        <v>ITM_NULL</v>
      </c>
      <c r="D2272" s="14" t="str">
        <f>IF(A2272&lt;0,VLOOKUP(A2272,lookups!A$1:B$25,2,0),
IF(OR(ISBLANK(A2272),ISNA(B2272)),
"",
"#define "&amp;
VLOOKUP(A2272,SOURCE!C:Q,12,0)&amp;IF(SOURCE!$X$2-LEN(VLOOKUP(A2272,SOURCE!C:Q,12,0))&gt;=0,REPT(" ",SOURCE!$X$2-LEN(VLOOKUP(A2272,SOURCE!C:Q,12,0))),"")&amp;
TEXT(A2272,"???0")&amp;IF(VLOOKUP(A2272,SOURCE!C:Q,13,0)="","","   "&amp;VLOOKUP(A2272,SOURCE!C:Q,13,0)
)))</f>
        <v/>
      </c>
    </row>
    <row r="2273" spans="2:4">
      <c r="B2273" t="str">
        <f>VLOOKUP(A2273,SOURCE!C:Q,12,0)</f>
        <v>ITM_NULL</v>
      </c>
      <c r="D2273" s="14" t="str">
        <f>IF(A2273&lt;0,VLOOKUP(A2273,lookups!A$1:B$25,2,0),
IF(OR(ISBLANK(A2273),ISNA(B2273)),
"",
"#define "&amp;
VLOOKUP(A2273,SOURCE!C:Q,12,0)&amp;IF(SOURCE!$X$2-LEN(VLOOKUP(A2273,SOURCE!C:Q,12,0))&gt;=0,REPT(" ",SOURCE!$X$2-LEN(VLOOKUP(A2273,SOURCE!C:Q,12,0))),"")&amp;
TEXT(A2273,"???0")&amp;IF(VLOOKUP(A2273,SOURCE!C:Q,13,0)="","","   "&amp;VLOOKUP(A2273,SOURCE!C:Q,13,0)
)))</f>
        <v/>
      </c>
    </row>
    <row r="2274" spans="2:4">
      <c r="B2274" t="str">
        <f>VLOOKUP(A2274,SOURCE!C:Q,12,0)</f>
        <v>ITM_NULL</v>
      </c>
      <c r="D2274" s="14" t="str">
        <f>IF(A2274&lt;0,VLOOKUP(A2274,lookups!A$1:B$25,2,0),
IF(OR(ISBLANK(A2274),ISNA(B2274)),
"",
"#define "&amp;
VLOOKUP(A2274,SOURCE!C:Q,12,0)&amp;IF(SOURCE!$X$2-LEN(VLOOKUP(A2274,SOURCE!C:Q,12,0))&gt;=0,REPT(" ",SOURCE!$X$2-LEN(VLOOKUP(A2274,SOURCE!C:Q,12,0))),"")&amp;
TEXT(A2274,"???0")&amp;IF(VLOOKUP(A2274,SOURCE!C:Q,13,0)="","","   "&amp;VLOOKUP(A2274,SOURCE!C:Q,13,0)
)))</f>
        <v/>
      </c>
    </row>
    <row r="2275" spans="2:4">
      <c r="B2275" t="str">
        <f>VLOOKUP(A2275,SOURCE!C:Q,12,0)</f>
        <v>ITM_NULL</v>
      </c>
      <c r="D2275" s="14" t="str">
        <f>IF(A2275&lt;0,VLOOKUP(A2275,lookups!A$1:B$25,2,0),
IF(OR(ISBLANK(A2275),ISNA(B2275)),
"",
"#define "&amp;
VLOOKUP(A2275,SOURCE!C:Q,12,0)&amp;IF(SOURCE!$X$2-LEN(VLOOKUP(A2275,SOURCE!C:Q,12,0))&gt;=0,REPT(" ",SOURCE!$X$2-LEN(VLOOKUP(A2275,SOURCE!C:Q,12,0))),"")&amp;
TEXT(A2275,"???0")&amp;IF(VLOOKUP(A2275,SOURCE!C:Q,13,0)="","","   "&amp;VLOOKUP(A2275,SOURCE!C:Q,13,0)
)))</f>
        <v/>
      </c>
    </row>
    <row r="2276" spans="2:4">
      <c r="B2276" t="str">
        <f>VLOOKUP(A2276,SOURCE!C:Q,12,0)</f>
        <v>ITM_NULL</v>
      </c>
      <c r="D2276" s="14" t="str">
        <f>IF(A2276&lt;0,VLOOKUP(A2276,lookups!A$1:B$25,2,0),
IF(OR(ISBLANK(A2276),ISNA(B2276)),
"",
"#define "&amp;
VLOOKUP(A2276,SOURCE!C:Q,12,0)&amp;IF(SOURCE!$X$2-LEN(VLOOKUP(A2276,SOURCE!C:Q,12,0))&gt;=0,REPT(" ",SOURCE!$X$2-LEN(VLOOKUP(A2276,SOURCE!C:Q,12,0))),"")&amp;
TEXT(A2276,"???0")&amp;IF(VLOOKUP(A2276,SOURCE!C:Q,13,0)="","","   "&amp;VLOOKUP(A2276,SOURCE!C:Q,13,0)
)))</f>
        <v/>
      </c>
    </row>
    <row r="2277" spans="2:4">
      <c r="B2277" t="str">
        <f>VLOOKUP(A2277,SOURCE!C:Q,12,0)</f>
        <v>ITM_NULL</v>
      </c>
      <c r="D2277" s="14" t="str">
        <f>IF(A2277&lt;0,VLOOKUP(A2277,lookups!A$1:B$25,2,0),
IF(OR(ISBLANK(A2277),ISNA(B2277)),
"",
"#define "&amp;
VLOOKUP(A2277,SOURCE!C:Q,12,0)&amp;IF(SOURCE!$X$2-LEN(VLOOKUP(A2277,SOURCE!C:Q,12,0))&gt;=0,REPT(" ",SOURCE!$X$2-LEN(VLOOKUP(A2277,SOURCE!C:Q,12,0))),"")&amp;
TEXT(A2277,"???0")&amp;IF(VLOOKUP(A2277,SOURCE!C:Q,13,0)="","","   "&amp;VLOOKUP(A2277,SOURCE!C:Q,13,0)
)))</f>
        <v/>
      </c>
    </row>
    <row r="2278" spans="2:4">
      <c r="B2278" t="str">
        <f>VLOOKUP(A2278,SOURCE!C:Q,12,0)</f>
        <v>ITM_NULL</v>
      </c>
      <c r="D2278" s="14" t="str">
        <f>IF(A2278&lt;0,VLOOKUP(A2278,lookups!A$1:B$25,2,0),
IF(OR(ISBLANK(A2278),ISNA(B2278)),
"",
"#define "&amp;
VLOOKUP(A2278,SOURCE!C:Q,12,0)&amp;IF(SOURCE!$X$2-LEN(VLOOKUP(A2278,SOURCE!C:Q,12,0))&gt;=0,REPT(" ",SOURCE!$X$2-LEN(VLOOKUP(A2278,SOURCE!C:Q,12,0))),"")&amp;
TEXT(A2278,"???0")&amp;IF(VLOOKUP(A2278,SOURCE!C:Q,13,0)="","","   "&amp;VLOOKUP(A2278,SOURCE!C:Q,13,0)
)))</f>
        <v/>
      </c>
    </row>
    <row r="2279" spans="2:4">
      <c r="B2279" t="str">
        <f>VLOOKUP(A2279,SOURCE!C:Q,12,0)</f>
        <v>ITM_NULL</v>
      </c>
      <c r="D2279" s="14" t="str">
        <f>IF(A2279&lt;0,VLOOKUP(A2279,lookups!A$1:B$25,2,0),
IF(OR(ISBLANK(A2279),ISNA(B2279)),
"",
"#define "&amp;
VLOOKUP(A2279,SOURCE!C:Q,12,0)&amp;IF(SOURCE!$X$2-LEN(VLOOKUP(A2279,SOURCE!C:Q,12,0))&gt;=0,REPT(" ",SOURCE!$X$2-LEN(VLOOKUP(A2279,SOURCE!C:Q,12,0))),"")&amp;
TEXT(A2279,"???0")&amp;IF(VLOOKUP(A2279,SOURCE!C:Q,13,0)="","","   "&amp;VLOOKUP(A2279,SOURCE!C:Q,13,0)
)))</f>
        <v/>
      </c>
    </row>
    <row r="2280" spans="2:4">
      <c r="B2280" t="str">
        <f>VLOOKUP(A2280,SOURCE!C:Q,12,0)</f>
        <v>ITM_NULL</v>
      </c>
      <c r="D2280" s="14" t="str">
        <f>IF(A2280&lt;0,VLOOKUP(A2280,lookups!A$1:B$25,2,0),
IF(OR(ISBLANK(A2280),ISNA(B2280)),
"",
"#define "&amp;
VLOOKUP(A2280,SOURCE!C:Q,12,0)&amp;IF(SOURCE!$X$2-LEN(VLOOKUP(A2280,SOURCE!C:Q,12,0))&gt;=0,REPT(" ",SOURCE!$X$2-LEN(VLOOKUP(A2280,SOURCE!C:Q,12,0))),"")&amp;
TEXT(A2280,"???0")&amp;IF(VLOOKUP(A2280,SOURCE!C:Q,13,0)="","","   "&amp;VLOOKUP(A2280,SOURCE!C:Q,13,0)
)))</f>
        <v/>
      </c>
    </row>
    <row r="2281" spans="2:4">
      <c r="B2281" t="str">
        <f>VLOOKUP(A2281,SOURCE!C:Q,12,0)</f>
        <v>ITM_NULL</v>
      </c>
      <c r="D2281" s="14" t="str">
        <f>IF(A2281&lt;0,VLOOKUP(A2281,lookups!A$1:B$25,2,0),
IF(OR(ISBLANK(A2281),ISNA(B2281)),
"",
"#define "&amp;
VLOOKUP(A2281,SOURCE!C:Q,12,0)&amp;IF(SOURCE!$X$2-LEN(VLOOKUP(A2281,SOURCE!C:Q,12,0))&gt;=0,REPT(" ",SOURCE!$X$2-LEN(VLOOKUP(A2281,SOURCE!C:Q,12,0))),"")&amp;
TEXT(A2281,"???0")&amp;IF(VLOOKUP(A2281,SOURCE!C:Q,13,0)="","","   "&amp;VLOOKUP(A2281,SOURCE!C:Q,13,0)
)))</f>
        <v/>
      </c>
    </row>
    <row r="2282" spans="2:4">
      <c r="B2282" t="str">
        <f>VLOOKUP(A2282,SOURCE!C:Q,12,0)</f>
        <v>ITM_NULL</v>
      </c>
      <c r="D2282" s="14" t="str">
        <f>IF(A2282&lt;0,VLOOKUP(A2282,lookups!A$1:B$25,2,0),
IF(OR(ISBLANK(A2282),ISNA(B2282)),
"",
"#define "&amp;
VLOOKUP(A2282,SOURCE!C:Q,12,0)&amp;IF(SOURCE!$X$2-LEN(VLOOKUP(A2282,SOURCE!C:Q,12,0))&gt;=0,REPT(" ",SOURCE!$X$2-LEN(VLOOKUP(A2282,SOURCE!C:Q,12,0))),"")&amp;
TEXT(A2282,"???0")&amp;IF(VLOOKUP(A2282,SOURCE!C:Q,13,0)="","","   "&amp;VLOOKUP(A2282,SOURCE!C:Q,13,0)
)))</f>
        <v/>
      </c>
    </row>
    <row r="2283" spans="2:4">
      <c r="B2283" t="str">
        <f>VLOOKUP(A2283,SOURCE!C:Q,12,0)</f>
        <v>ITM_NULL</v>
      </c>
      <c r="D2283" s="14" t="str">
        <f>IF(A2283&lt;0,VLOOKUP(A2283,lookups!A$1:B$25,2,0),
IF(OR(ISBLANK(A2283),ISNA(B2283)),
"",
"#define "&amp;
VLOOKUP(A2283,SOURCE!C:Q,12,0)&amp;IF(SOURCE!$X$2-LEN(VLOOKUP(A2283,SOURCE!C:Q,12,0))&gt;=0,REPT(" ",SOURCE!$X$2-LEN(VLOOKUP(A2283,SOURCE!C:Q,12,0))),"")&amp;
TEXT(A2283,"???0")&amp;IF(VLOOKUP(A2283,SOURCE!C:Q,13,0)="","","   "&amp;VLOOKUP(A2283,SOURCE!C:Q,13,0)
)))</f>
        <v/>
      </c>
    </row>
    <row r="2284" spans="2:4">
      <c r="B2284" t="str">
        <f>VLOOKUP(A2284,SOURCE!C:Q,12,0)</f>
        <v>ITM_NULL</v>
      </c>
      <c r="D2284" s="14" t="str">
        <f>IF(A2284&lt;0,VLOOKUP(A2284,lookups!A$1:B$25,2,0),
IF(OR(ISBLANK(A2284),ISNA(B2284)),
"",
"#define "&amp;
VLOOKUP(A2284,SOURCE!C:Q,12,0)&amp;IF(SOURCE!$X$2-LEN(VLOOKUP(A2284,SOURCE!C:Q,12,0))&gt;=0,REPT(" ",SOURCE!$X$2-LEN(VLOOKUP(A2284,SOURCE!C:Q,12,0))),"")&amp;
TEXT(A2284,"???0")&amp;IF(VLOOKUP(A2284,SOURCE!C:Q,13,0)="","","   "&amp;VLOOKUP(A2284,SOURCE!C:Q,13,0)
)))</f>
        <v/>
      </c>
    </row>
    <row r="2285" spans="2:4">
      <c r="B2285" t="str">
        <f>VLOOKUP(A2285,SOURCE!C:Q,12,0)</f>
        <v>ITM_NULL</v>
      </c>
      <c r="D2285" s="14" t="str">
        <f>IF(A2285&lt;0,VLOOKUP(A2285,lookups!A$1:B$25,2,0),
IF(OR(ISBLANK(A2285),ISNA(B2285)),
"",
"#define "&amp;
VLOOKUP(A2285,SOURCE!C:Q,12,0)&amp;IF(SOURCE!$X$2-LEN(VLOOKUP(A2285,SOURCE!C:Q,12,0))&gt;=0,REPT(" ",SOURCE!$X$2-LEN(VLOOKUP(A2285,SOURCE!C:Q,12,0))),"")&amp;
TEXT(A2285,"???0")&amp;IF(VLOOKUP(A2285,SOURCE!C:Q,13,0)="","","   "&amp;VLOOKUP(A2285,SOURCE!C:Q,13,0)
)))</f>
        <v/>
      </c>
    </row>
    <row r="2286" spans="2:4">
      <c r="B2286" t="str">
        <f>VLOOKUP(A2286,SOURCE!C:Q,12,0)</f>
        <v>ITM_NULL</v>
      </c>
      <c r="D2286" s="14" t="str">
        <f>IF(A2286&lt;0,VLOOKUP(A2286,lookups!A$1:B$25,2,0),
IF(OR(ISBLANK(A2286),ISNA(B2286)),
"",
"#define "&amp;
VLOOKUP(A2286,SOURCE!C:Q,12,0)&amp;IF(SOURCE!$X$2-LEN(VLOOKUP(A2286,SOURCE!C:Q,12,0))&gt;=0,REPT(" ",SOURCE!$X$2-LEN(VLOOKUP(A2286,SOURCE!C:Q,12,0))),"")&amp;
TEXT(A2286,"???0")&amp;IF(VLOOKUP(A2286,SOURCE!C:Q,13,0)="","","   "&amp;VLOOKUP(A2286,SOURCE!C:Q,13,0)
)))</f>
        <v/>
      </c>
    </row>
    <row r="2287" spans="2:4">
      <c r="B2287" t="str">
        <f>VLOOKUP(A2287,SOURCE!C:Q,12,0)</f>
        <v>ITM_NULL</v>
      </c>
      <c r="D2287" s="14" t="str">
        <f>IF(A2287&lt;0,VLOOKUP(A2287,lookups!A$1:B$25,2,0),
IF(OR(ISBLANK(A2287),ISNA(B2287)),
"",
"#define "&amp;
VLOOKUP(A2287,SOURCE!C:Q,12,0)&amp;IF(SOURCE!$X$2-LEN(VLOOKUP(A2287,SOURCE!C:Q,12,0))&gt;=0,REPT(" ",SOURCE!$X$2-LEN(VLOOKUP(A2287,SOURCE!C:Q,12,0))),"")&amp;
TEXT(A2287,"???0")&amp;IF(VLOOKUP(A2287,SOURCE!C:Q,13,0)="","","   "&amp;VLOOKUP(A2287,SOURCE!C:Q,13,0)
)))</f>
        <v/>
      </c>
    </row>
    <row r="2288" spans="2:4">
      <c r="B2288" t="str">
        <f>VLOOKUP(A2288,SOURCE!C:Q,12,0)</f>
        <v>ITM_NULL</v>
      </c>
      <c r="D2288" s="14" t="str">
        <f>IF(A2288&lt;0,VLOOKUP(A2288,lookups!A$1:B$25,2,0),
IF(OR(ISBLANK(A2288),ISNA(B2288)),
"",
"#define "&amp;
VLOOKUP(A2288,SOURCE!C:Q,12,0)&amp;IF(SOURCE!$X$2-LEN(VLOOKUP(A2288,SOURCE!C:Q,12,0))&gt;=0,REPT(" ",SOURCE!$X$2-LEN(VLOOKUP(A2288,SOURCE!C:Q,12,0))),"")&amp;
TEXT(A2288,"???0")&amp;IF(VLOOKUP(A2288,SOURCE!C:Q,13,0)="","","   "&amp;VLOOKUP(A2288,SOURCE!C:Q,13,0)
)))</f>
        <v/>
      </c>
    </row>
    <row r="2289" spans="2:4">
      <c r="B2289" t="str">
        <f>VLOOKUP(A2289,SOURCE!C:Q,12,0)</f>
        <v>ITM_NULL</v>
      </c>
      <c r="D2289" s="14" t="str">
        <f>IF(A2289&lt;0,VLOOKUP(A2289,lookups!A$1:B$25,2,0),
IF(OR(ISBLANK(A2289),ISNA(B2289)),
"",
"#define "&amp;
VLOOKUP(A2289,SOURCE!C:Q,12,0)&amp;IF(SOURCE!$X$2-LEN(VLOOKUP(A2289,SOURCE!C:Q,12,0))&gt;=0,REPT(" ",SOURCE!$X$2-LEN(VLOOKUP(A2289,SOURCE!C:Q,12,0))),"")&amp;
TEXT(A2289,"???0")&amp;IF(VLOOKUP(A2289,SOURCE!C:Q,13,0)="","","   "&amp;VLOOKUP(A2289,SOURCE!C:Q,13,0)
)))</f>
        <v/>
      </c>
    </row>
    <row r="2290" spans="2:4">
      <c r="B2290" t="str">
        <f>VLOOKUP(A2290,SOURCE!C:Q,12,0)</f>
        <v>ITM_NULL</v>
      </c>
      <c r="D2290" s="14" t="str">
        <f>IF(A2290&lt;0,VLOOKUP(A2290,lookups!A$1:B$25,2,0),
IF(OR(ISBLANK(A2290),ISNA(B2290)),
"",
"#define "&amp;
VLOOKUP(A2290,SOURCE!C:Q,12,0)&amp;IF(SOURCE!$X$2-LEN(VLOOKUP(A2290,SOURCE!C:Q,12,0))&gt;=0,REPT(" ",SOURCE!$X$2-LEN(VLOOKUP(A2290,SOURCE!C:Q,12,0))),"")&amp;
TEXT(A2290,"???0")&amp;IF(VLOOKUP(A2290,SOURCE!C:Q,13,0)="","","   "&amp;VLOOKUP(A2290,SOURCE!C:Q,13,0)
)))</f>
        <v/>
      </c>
    </row>
    <row r="2291" spans="2:4">
      <c r="B2291" t="str">
        <f>VLOOKUP(A2291,SOURCE!C:Q,12,0)</f>
        <v>ITM_NULL</v>
      </c>
      <c r="D2291" s="14" t="str">
        <f>IF(A2291&lt;0,VLOOKUP(A2291,lookups!A$1:B$25,2,0),
IF(OR(ISBLANK(A2291),ISNA(B2291)),
"",
"#define "&amp;
VLOOKUP(A2291,SOURCE!C:Q,12,0)&amp;IF(SOURCE!$X$2-LEN(VLOOKUP(A2291,SOURCE!C:Q,12,0))&gt;=0,REPT(" ",SOURCE!$X$2-LEN(VLOOKUP(A2291,SOURCE!C:Q,12,0))),"")&amp;
TEXT(A2291,"???0")&amp;IF(VLOOKUP(A2291,SOURCE!C:Q,13,0)="","","   "&amp;VLOOKUP(A2291,SOURCE!C:Q,13,0)
)))</f>
        <v/>
      </c>
    </row>
    <row r="2292" spans="2:4">
      <c r="B2292" t="str">
        <f>VLOOKUP(A2292,SOURCE!C:Q,12,0)</f>
        <v>ITM_NULL</v>
      </c>
      <c r="D2292" s="14" t="str">
        <f>IF(A2292&lt;0,VLOOKUP(A2292,lookups!A$1:B$25,2,0),
IF(OR(ISBLANK(A2292),ISNA(B2292)),
"",
"#define "&amp;
VLOOKUP(A2292,SOURCE!C:Q,12,0)&amp;IF(SOURCE!$X$2-LEN(VLOOKUP(A2292,SOURCE!C:Q,12,0))&gt;=0,REPT(" ",SOURCE!$X$2-LEN(VLOOKUP(A2292,SOURCE!C:Q,12,0))),"")&amp;
TEXT(A2292,"???0")&amp;IF(VLOOKUP(A2292,SOURCE!C:Q,13,0)="","","   "&amp;VLOOKUP(A2292,SOURCE!C:Q,13,0)
)))</f>
        <v/>
      </c>
    </row>
    <row r="2293" spans="2:4">
      <c r="B2293" t="str">
        <f>VLOOKUP(A2293,SOURCE!C:Q,12,0)</f>
        <v>ITM_NULL</v>
      </c>
      <c r="D2293" s="14" t="str">
        <f>IF(A2293&lt;0,VLOOKUP(A2293,lookups!A$1:B$25,2,0),
IF(OR(ISBLANK(A2293),ISNA(B2293)),
"",
"#define "&amp;
VLOOKUP(A2293,SOURCE!C:Q,12,0)&amp;IF(SOURCE!$X$2-LEN(VLOOKUP(A2293,SOURCE!C:Q,12,0))&gt;=0,REPT(" ",SOURCE!$X$2-LEN(VLOOKUP(A2293,SOURCE!C:Q,12,0))),"")&amp;
TEXT(A2293,"???0")&amp;IF(VLOOKUP(A2293,SOURCE!C:Q,13,0)="","","   "&amp;VLOOKUP(A2293,SOURCE!C:Q,13,0)
)))</f>
        <v/>
      </c>
    </row>
    <row r="2294" spans="2:4">
      <c r="B2294" t="str">
        <f>VLOOKUP(A2294,SOURCE!C:Q,12,0)</f>
        <v>ITM_NULL</v>
      </c>
      <c r="D2294" s="14" t="str">
        <f>IF(A2294&lt;0,VLOOKUP(A2294,lookups!A$1:B$25,2,0),
IF(OR(ISBLANK(A2294),ISNA(B2294)),
"",
"#define "&amp;
VLOOKUP(A2294,SOURCE!C:Q,12,0)&amp;IF(SOURCE!$X$2-LEN(VLOOKUP(A2294,SOURCE!C:Q,12,0))&gt;=0,REPT(" ",SOURCE!$X$2-LEN(VLOOKUP(A2294,SOURCE!C:Q,12,0))),"")&amp;
TEXT(A2294,"???0")&amp;IF(VLOOKUP(A2294,SOURCE!C:Q,13,0)="","","   "&amp;VLOOKUP(A2294,SOURCE!C:Q,13,0)
)))</f>
        <v/>
      </c>
    </row>
    <row r="2295" spans="2:4">
      <c r="B2295" t="str">
        <f>VLOOKUP(A2295,SOURCE!C:Q,12,0)</f>
        <v>ITM_NULL</v>
      </c>
      <c r="D2295" s="14" t="str">
        <f>IF(A2295&lt;0,VLOOKUP(A2295,lookups!A$1:B$25,2,0),
IF(OR(ISBLANK(A2295),ISNA(B2295)),
"",
"#define "&amp;
VLOOKUP(A2295,SOURCE!C:Q,12,0)&amp;IF(SOURCE!$X$2-LEN(VLOOKUP(A2295,SOURCE!C:Q,12,0))&gt;=0,REPT(" ",SOURCE!$X$2-LEN(VLOOKUP(A2295,SOURCE!C:Q,12,0))),"")&amp;
TEXT(A2295,"???0")&amp;IF(VLOOKUP(A2295,SOURCE!C:Q,13,0)="","","   "&amp;VLOOKUP(A2295,SOURCE!C:Q,13,0)
)))</f>
        <v/>
      </c>
    </row>
    <row r="2296" spans="2:4">
      <c r="B2296" t="str">
        <f>VLOOKUP(A2296,SOURCE!C:Q,12,0)</f>
        <v>ITM_NULL</v>
      </c>
      <c r="D2296" s="14" t="str">
        <f>IF(A2296&lt;0,VLOOKUP(A2296,lookups!A$1:B$25,2,0),
IF(OR(ISBLANK(A2296),ISNA(B2296)),
"",
"#define "&amp;
VLOOKUP(A2296,SOURCE!C:Q,12,0)&amp;IF(SOURCE!$X$2-LEN(VLOOKUP(A2296,SOURCE!C:Q,12,0))&gt;=0,REPT(" ",SOURCE!$X$2-LEN(VLOOKUP(A2296,SOURCE!C:Q,12,0))),"")&amp;
TEXT(A2296,"???0")&amp;IF(VLOOKUP(A2296,SOURCE!C:Q,13,0)="","","   "&amp;VLOOKUP(A2296,SOURCE!C:Q,13,0)
)))</f>
        <v/>
      </c>
    </row>
    <row r="2297" spans="2:4">
      <c r="B2297" t="str">
        <f>VLOOKUP(A2297,SOURCE!C:Q,12,0)</f>
        <v>ITM_NULL</v>
      </c>
      <c r="D2297" s="14" t="str">
        <f>IF(A2297&lt;0,VLOOKUP(A2297,lookups!A$1:B$25,2,0),
IF(OR(ISBLANK(A2297),ISNA(B2297)),
"",
"#define "&amp;
VLOOKUP(A2297,SOURCE!C:Q,12,0)&amp;IF(SOURCE!$X$2-LEN(VLOOKUP(A2297,SOURCE!C:Q,12,0))&gt;=0,REPT(" ",SOURCE!$X$2-LEN(VLOOKUP(A2297,SOURCE!C:Q,12,0))),"")&amp;
TEXT(A2297,"???0")&amp;IF(VLOOKUP(A2297,SOURCE!C:Q,13,0)="","","   "&amp;VLOOKUP(A2297,SOURCE!C:Q,13,0)
)))</f>
        <v/>
      </c>
    </row>
    <row r="2298" spans="2:4">
      <c r="B2298" t="str">
        <f>VLOOKUP(A2298,SOURCE!C:Q,12,0)</f>
        <v>ITM_NULL</v>
      </c>
      <c r="D2298" s="14" t="str">
        <f>IF(A2298&lt;0,VLOOKUP(A2298,lookups!A$1:B$25,2,0),
IF(OR(ISBLANK(A2298),ISNA(B2298)),
"",
"#define "&amp;
VLOOKUP(A2298,SOURCE!C:Q,12,0)&amp;IF(SOURCE!$X$2-LEN(VLOOKUP(A2298,SOURCE!C:Q,12,0))&gt;=0,REPT(" ",SOURCE!$X$2-LEN(VLOOKUP(A2298,SOURCE!C:Q,12,0))),"")&amp;
TEXT(A2298,"???0")&amp;IF(VLOOKUP(A2298,SOURCE!C:Q,13,0)="","","   "&amp;VLOOKUP(A2298,SOURCE!C:Q,13,0)
)))</f>
        <v/>
      </c>
    </row>
    <row r="2299" spans="2:4">
      <c r="B2299" t="str">
        <f>VLOOKUP(A2299,SOURCE!C:Q,12,0)</f>
        <v>ITM_NULL</v>
      </c>
      <c r="D2299" s="14" t="str">
        <f>IF(A2299&lt;0,VLOOKUP(A2299,lookups!A$1:B$25,2,0),
IF(OR(ISBLANK(A2299),ISNA(B2299)),
"",
"#define "&amp;
VLOOKUP(A2299,SOURCE!C:Q,12,0)&amp;IF(SOURCE!$X$2-LEN(VLOOKUP(A2299,SOURCE!C:Q,12,0))&gt;=0,REPT(" ",SOURCE!$X$2-LEN(VLOOKUP(A2299,SOURCE!C:Q,12,0))),"")&amp;
TEXT(A2299,"???0")&amp;IF(VLOOKUP(A2299,SOURCE!C:Q,13,0)="","","   "&amp;VLOOKUP(A2299,SOURCE!C:Q,13,0)
)))</f>
        <v/>
      </c>
    </row>
    <row r="2300" spans="2:4">
      <c r="B2300" t="str">
        <f>VLOOKUP(A2300,SOURCE!C:Q,12,0)</f>
        <v>ITM_NULL</v>
      </c>
      <c r="D2300" s="14" t="str">
        <f>IF(A2300&lt;0,VLOOKUP(A2300,lookups!A$1:B$25,2,0),
IF(OR(ISBLANK(A2300),ISNA(B2300)),
"",
"#define "&amp;
VLOOKUP(A2300,SOURCE!C:Q,12,0)&amp;IF(SOURCE!$X$2-LEN(VLOOKUP(A2300,SOURCE!C:Q,12,0))&gt;=0,REPT(" ",SOURCE!$X$2-LEN(VLOOKUP(A2300,SOURCE!C:Q,12,0))),"")&amp;
TEXT(A2300,"???0")&amp;IF(VLOOKUP(A2300,SOURCE!C:Q,13,0)="","","   "&amp;VLOOKUP(A2300,SOURCE!C:Q,13,0)
)))</f>
        <v/>
      </c>
    </row>
    <row r="2301" spans="2:4">
      <c r="B2301" t="str">
        <f>VLOOKUP(A2301,SOURCE!C:Q,12,0)</f>
        <v>ITM_NULL</v>
      </c>
      <c r="D2301" s="14" t="str">
        <f>IF(A2301&lt;0,VLOOKUP(A2301,lookups!A$1:B$25,2,0),
IF(OR(ISBLANK(A2301),ISNA(B2301)),
"",
"#define "&amp;
VLOOKUP(A2301,SOURCE!C:Q,12,0)&amp;IF(SOURCE!$X$2-LEN(VLOOKUP(A2301,SOURCE!C:Q,12,0))&gt;=0,REPT(" ",SOURCE!$X$2-LEN(VLOOKUP(A2301,SOURCE!C:Q,12,0))),"")&amp;
TEXT(A2301,"???0")&amp;IF(VLOOKUP(A2301,SOURCE!C:Q,13,0)="","","   "&amp;VLOOKUP(A2301,SOURCE!C:Q,13,0)
)))</f>
        <v/>
      </c>
    </row>
    <row r="2302" spans="2:4">
      <c r="B2302" t="str">
        <f>VLOOKUP(A2302,SOURCE!C:Q,12,0)</f>
        <v>ITM_NULL</v>
      </c>
      <c r="D2302" s="14" t="str">
        <f>IF(A2302&lt;0,VLOOKUP(A2302,lookups!A$1:B$25,2,0),
IF(OR(ISBLANK(A2302),ISNA(B2302)),
"",
"#define "&amp;
VLOOKUP(A2302,SOURCE!C:Q,12,0)&amp;IF(SOURCE!$X$2-LEN(VLOOKUP(A2302,SOURCE!C:Q,12,0))&gt;=0,REPT(" ",SOURCE!$X$2-LEN(VLOOKUP(A2302,SOURCE!C:Q,12,0))),"")&amp;
TEXT(A2302,"???0")&amp;IF(VLOOKUP(A2302,SOURCE!C:Q,13,0)="","","   "&amp;VLOOKUP(A2302,SOURCE!C:Q,13,0)
)))</f>
        <v/>
      </c>
    </row>
    <row r="2303" spans="2:4">
      <c r="B2303" t="str">
        <f>VLOOKUP(A2303,SOURCE!C:Q,12,0)</f>
        <v>ITM_NULL</v>
      </c>
      <c r="D2303" s="14" t="str">
        <f>IF(A2303&lt;0,VLOOKUP(A2303,lookups!A$1:B$25,2,0),
IF(OR(ISBLANK(A2303),ISNA(B2303)),
"",
"#define "&amp;
VLOOKUP(A2303,SOURCE!C:Q,12,0)&amp;IF(SOURCE!$X$2-LEN(VLOOKUP(A2303,SOURCE!C:Q,12,0))&gt;=0,REPT(" ",SOURCE!$X$2-LEN(VLOOKUP(A2303,SOURCE!C:Q,12,0))),"")&amp;
TEXT(A2303,"???0")&amp;IF(VLOOKUP(A2303,SOURCE!C:Q,13,0)="","","   "&amp;VLOOKUP(A2303,SOURCE!C:Q,13,0)
)))</f>
        <v/>
      </c>
    </row>
    <row r="2304" spans="2:4">
      <c r="B2304" t="str">
        <f>VLOOKUP(A2304,SOURCE!C:Q,12,0)</f>
        <v>ITM_NULL</v>
      </c>
      <c r="D2304" s="14" t="str">
        <f>IF(A2304&lt;0,VLOOKUP(A2304,lookups!A$1:B$25,2,0),
IF(OR(ISBLANK(A2304),ISNA(B2304)),
"",
"#define "&amp;
VLOOKUP(A2304,SOURCE!C:Q,12,0)&amp;IF(SOURCE!$X$2-LEN(VLOOKUP(A2304,SOURCE!C:Q,12,0))&gt;=0,REPT(" ",SOURCE!$X$2-LEN(VLOOKUP(A2304,SOURCE!C:Q,12,0))),"")&amp;
TEXT(A2304,"???0")&amp;IF(VLOOKUP(A2304,SOURCE!C:Q,13,0)="","","   "&amp;VLOOKUP(A2304,SOURCE!C:Q,13,0)
)))</f>
        <v/>
      </c>
    </row>
    <row r="2305" spans="2:4">
      <c r="B2305" t="str">
        <f>VLOOKUP(A2305,SOURCE!C:Q,12,0)</f>
        <v>ITM_NULL</v>
      </c>
      <c r="D2305" s="14" t="str">
        <f>IF(A2305&lt;0,VLOOKUP(A2305,lookups!A$1:B$25,2,0),
IF(OR(ISBLANK(A2305),ISNA(B2305)),
"",
"#define "&amp;
VLOOKUP(A2305,SOURCE!C:Q,12,0)&amp;IF(SOURCE!$X$2-LEN(VLOOKUP(A2305,SOURCE!C:Q,12,0))&gt;=0,REPT(" ",SOURCE!$X$2-LEN(VLOOKUP(A2305,SOURCE!C:Q,12,0))),"")&amp;
TEXT(A2305,"???0")&amp;IF(VLOOKUP(A2305,SOURCE!C:Q,13,0)="","","   "&amp;VLOOKUP(A2305,SOURCE!C:Q,13,0)
)))</f>
        <v/>
      </c>
    </row>
    <row r="2306" spans="2:4">
      <c r="B2306" t="str">
        <f>VLOOKUP(A2306,SOURCE!C:Q,12,0)</f>
        <v>ITM_NULL</v>
      </c>
      <c r="D2306" s="14" t="str">
        <f>IF(A2306&lt;0,VLOOKUP(A2306,lookups!A$1:B$25,2,0),
IF(OR(ISBLANK(A2306),ISNA(B2306)),
"",
"#define "&amp;
VLOOKUP(A2306,SOURCE!C:Q,12,0)&amp;IF(SOURCE!$X$2-LEN(VLOOKUP(A2306,SOURCE!C:Q,12,0))&gt;=0,REPT(" ",SOURCE!$X$2-LEN(VLOOKUP(A2306,SOURCE!C:Q,12,0))),"")&amp;
TEXT(A2306,"???0")&amp;IF(VLOOKUP(A2306,SOURCE!C:Q,13,0)="","","   "&amp;VLOOKUP(A2306,SOURCE!C:Q,13,0)
)))</f>
        <v/>
      </c>
    </row>
    <row r="2307" spans="2:4">
      <c r="B2307" t="str">
        <f>VLOOKUP(A2307,SOURCE!C:Q,12,0)</f>
        <v>ITM_NULL</v>
      </c>
      <c r="D2307" s="14" t="str">
        <f>IF(A2307&lt;0,VLOOKUP(A2307,lookups!A$1:B$25,2,0),
IF(OR(ISBLANK(A2307),ISNA(B2307)),
"",
"#define "&amp;
VLOOKUP(A2307,SOURCE!C:Q,12,0)&amp;IF(SOURCE!$X$2-LEN(VLOOKUP(A2307,SOURCE!C:Q,12,0))&gt;=0,REPT(" ",SOURCE!$X$2-LEN(VLOOKUP(A2307,SOURCE!C:Q,12,0))),"")&amp;
TEXT(A2307,"???0")&amp;IF(VLOOKUP(A2307,SOURCE!C:Q,13,0)="","","   "&amp;VLOOKUP(A2307,SOURCE!C:Q,13,0)
)))</f>
        <v/>
      </c>
    </row>
    <row r="2308" spans="2:4">
      <c r="B2308" t="str">
        <f>VLOOKUP(A2308,SOURCE!C:Q,12,0)</f>
        <v>ITM_NULL</v>
      </c>
      <c r="D2308" s="14" t="str">
        <f>IF(A2308&lt;0,VLOOKUP(A2308,lookups!A$1:B$25,2,0),
IF(OR(ISBLANK(A2308),ISNA(B2308)),
"",
"#define "&amp;
VLOOKUP(A2308,SOURCE!C:Q,12,0)&amp;IF(SOURCE!$X$2-LEN(VLOOKUP(A2308,SOURCE!C:Q,12,0))&gt;=0,REPT(" ",SOURCE!$X$2-LEN(VLOOKUP(A2308,SOURCE!C:Q,12,0))),"")&amp;
TEXT(A2308,"???0")&amp;IF(VLOOKUP(A2308,SOURCE!C:Q,13,0)="","","   "&amp;VLOOKUP(A2308,SOURCE!C:Q,13,0)
)))</f>
        <v/>
      </c>
    </row>
    <row r="2309" spans="2:4">
      <c r="B2309" t="str">
        <f>VLOOKUP(A2309,SOURCE!C:Q,12,0)</f>
        <v>ITM_NULL</v>
      </c>
      <c r="D2309" s="14" t="str">
        <f>IF(A2309&lt;0,VLOOKUP(A2309,lookups!A$1:B$25,2,0),
IF(OR(ISBLANK(A2309),ISNA(B2309)),
"",
"#define "&amp;
VLOOKUP(A2309,SOURCE!C:Q,12,0)&amp;IF(SOURCE!$X$2-LEN(VLOOKUP(A2309,SOURCE!C:Q,12,0))&gt;=0,REPT(" ",SOURCE!$X$2-LEN(VLOOKUP(A2309,SOURCE!C:Q,12,0))),"")&amp;
TEXT(A2309,"???0")&amp;IF(VLOOKUP(A2309,SOURCE!C:Q,13,0)="","","   "&amp;VLOOKUP(A2309,SOURCE!C:Q,13,0)
)))</f>
        <v/>
      </c>
    </row>
    <row r="2310" spans="2:4">
      <c r="B2310" t="str">
        <f>VLOOKUP(A2310,SOURCE!C:Q,12,0)</f>
        <v>ITM_NULL</v>
      </c>
      <c r="D2310" s="14" t="str">
        <f>IF(A2310&lt;0,VLOOKUP(A2310,lookups!A$1:B$25,2,0),
IF(OR(ISBLANK(A2310),ISNA(B2310)),
"",
"#define "&amp;
VLOOKUP(A2310,SOURCE!C:Q,12,0)&amp;IF(SOURCE!$X$2-LEN(VLOOKUP(A2310,SOURCE!C:Q,12,0))&gt;=0,REPT(" ",SOURCE!$X$2-LEN(VLOOKUP(A2310,SOURCE!C:Q,12,0))),"")&amp;
TEXT(A2310,"???0")&amp;IF(VLOOKUP(A2310,SOURCE!C:Q,13,0)="","","   "&amp;VLOOKUP(A2310,SOURCE!C:Q,13,0)
)))</f>
        <v/>
      </c>
    </row>
    <row r="2311" spans="2:4">
      <c r="B2311" t="str">
        <f>VLOOKUP(A2311,SOURCE!C:Q,12,0)</f>
        <v>ITM_NULL</v>
      </c>
      <c r="D2311" s="14" t="str">
        <f>IF(A2311&lt;0,VLOOKUP(A2311,lookups!A$1:B$25,2,0),
IF(OR(ISBLANK(A2311),ISNA(B2311)),
"",
"#define "&amp;
VLOOKUP(A2311,SOURCE!C:Q,12,0)&amp;IF(SOURCE!$X$2-LEN(VLOOKUP(A2311,SOURCE!C:Q,12,0))&gt;=0,REPT(" ",SOURCE!$X$2-LEN(VLOOKUP(A2311,SOURCE!C:Q,12,0))),"")&amp;
TEXT(A2311,"???0")&amp;IF(VLOOKUP(A2311,SOURCE!C:Q,13,0)="","","   "&amp;VLOOKUP(A2311,SOURCE!C:Q,13,0)
)))</f>
        <v/>
      </c>
    </row>
    <row r="2312" spans="2:4">
      <c r="B2312" t="str">
        <f>VLOOKUP(A2312,SOURCE!C:Q,12,0)</f>
        <v>ITM_NULL</v>
      </c>
      <c r="D2312" s="14" t="str">
        <f>IF(A2312&lt;0,VLOOKUP(A2312,lookups!A$1:B$25,2,0),
IF(OR(ISBLANK(A2312),ISNA(B2312)),
"",
"#define "&amp;
VLOOKUP(A2312,SOURCE!C:Q,12,0)&amp;IF(SOURCE!$X$2-LEN(VLOOKUP(A2312,SOURCE!C:Q,12,0))&gt;=0,REPT(" ",SOURCE!$X$2-LEN(VLOOKUP(A2312,SOURCE!C:Q,12,0))),"")&amp;
TEXT(A2312,"???0")&amp;IF(VLOOKUP(A2312,SOURCE!C:Q,13,0)="","","   "&amp;VLOOKUP(A2312,SOURCE!C:Q,13,0)
)))</f>
        <v/>
      </c>
    </row>
    <row r="2313" spans="2:4">
      <c r="B2313" t="str">
        <f>VLOOKUP(A2313,SOURCE!C:Q,12,0)</f>
        <v>ITM_NULL</v>
      </c>
      <c r="D2313" s="14" t="str">
        <f>IF(A2313&lt;0,VLOOKUP(A2313,lookups!A$1:B$25,2,0),
IF(OR(ISBLANK(A2313),ISNA(B2313)),
"",
"#define "&amp;
VLOOKUP(A2313,SOURCE!C:Q,12,0)&amp;IF(SOURCE!$X$2-LEN(VLOOKUP(A2313,SOURCE!C:Q,12,0))&gt;=0,REPT(" ",SOURCE!$X$2-LEN(VLOOKUP(A2313,SOURCE!C:Q,12,0))),"")&amp;
TEXT(A2313,"???0")&amp;IF(VLOOKUP(A2313,SOURCE!C:Q,13,0)="","","   "&amp;VLOOKUP(A2313,SOURCE!C:Q,13,0)
)))</f>
        <v/>
      </c>
    </row>
    <row r="2314" spans="2:4">
      <c r="B2314" t="str">
        <f>VLOOKUP(A2314,SOURCE!C:Q,12,0)</f>
        <v>ITM_NULL</v>
      </c>
      <c r="D2314" s="14" t="str">
        <f>IF(A2314&lt;0,VLOOKUP(A2314,lookups!A$1:B$25,2,0),
IF(OR(ISBLANK(A2314),ISNA(B2314)),
"",
"#define "&amp;
VLOOKUP(A2314,SOURCE!C:Q,12,0)&amp;IF(SOURCE!$X$2-LEN(VLOOKUP(A2314,SOURCE!C:Q,12,0))&gt;=0,REPT(" ",SOURCE!$X$2-LEN(VLOOKUP(A2314,SOURCE!C:Q,12,0))),"")&amp;
TEXT(A2314,"???0")&amp;IF(VLOOKUP(A2314,SOURCE!C:Q,13,0)="","","   "&amp;VLOOKUP(A2314,SOURCE!C:Q,13,0)
)))</f>
        <v/>
      </c>
    </row>
    <row r="2315" spans="2:4">
      <c r="B2315" t="str">
        <f>VLOOKUP(A2315,SOURCE!C:Q,12,0)</f>
        <v>ITM_NULL</v>
      </c>
      <c r="D2315" s="14" t="str">
        <f>IF(A2315&lt;0,VLOOKUP(A2315,lookups!A$1:B$25,2,0),
IF(OR(ISBLANK(A2315),ISNA(B2315)),
"",
"#define "&amp;
VLOOKUP(A2315,SOURCE!C:Q,12,0)&amp;IF(SOURCE!$X$2-LEN(VLOOKUP(A2315,SOURCE!C:Q,12,0))&gt;=0,REPT(" ",SOURCE!$X$2-LEN(VLOOKUP(A2315,SOURCE!C:Q,12,0))),"")&amp;
TEXT(A2315,"???0")&amp;IF(VLOOKUP(A2315,SOURCE!C:Q,13,0)="","","   "&amp;VLOOKUP(A2315,SOURCE!C:Q,13,0)
)))</f>
        <v/>
      </c>
    </row>
    <row r="2316" spans="2:4">
      <c r="B2316" t="str">
        <f>VLOOKUP(A2316,SOURCE!C:Q,12,0)</f>
        <v>ITM_NULL</v>
      </c>
      <c r="D2316" s="14" t="str">
        <f>IF(A2316&lt;0,VLOOKUP(A2316,lookups!A$1:B$25,2,0),
IF(OR(ISBLANK(A2316),ISNA(B2316)),
"",
"#define "&amp;
VLOOKUP(A2316,SOURCE!C:Q,12,0)&amp;IF(SOURCE!$X$2-LEN(VLOOKUP(A2316,SOURCE!C:Q,12,0))&gt;=0,REPT(" ",SOURCE!$X$2-LEN(VLOOKUP(A2316,SOURCE!C:Q,12,0))),"")&amp;
TEXT(A2316,"???0")&amp;IF(VLOOKUP(A2316,SOURCE!C:Q,13,0)="","","   "&amp;VLOOKUP(A2316,SOURCE!C:Q,13,0)
)))</f>
        <v/>
      </c>
    </row>
    <row r="2317" spans="2:4">
      <c r="B2317" t="str">
        <f>VLOOKUP(A2317,SOURCE!C:Q,12,0)</f>
        <v>ITM_NULL</v>
      </c>
      <c r="D2317" s="14" t="str">
        <f>IF(A2317&lt;0,VLOOKUP(A2317,lookups!A$1:B$25,2,0),
IF(OR(ISBLANK(A2317),ISNA(B2317)),
"",
"#define "&amp;
VLOOKUP(A2317,SOURCE!C:Q,12,0)&amp;IF(SOURCE!$X$2-LEN(VLOOKUP(A2317,SOURCE!C:Q,12,0))&gt;=0,REPT(" ",SOURCE!$X$2-LEN(VLOOKUP(A2317,SOURCE!C:Q,12,0))),"")&amp;
TEXT(A2317,"???0")&amp;IF(VLOOKUP(A2317,SOURCE!C:Q,13,0)="","","   "&amp;VLOOKUP(A2317,SOURCE!C:Q,13,0)
)))</f>
        <v/>
      </c>
    </row>
    <row r="2318" spans="2:4">
      <c r="B2318" t="str">
        <f>VLOOKUP(A2318,SOURCE!C:Q,12,0)</f>
        <v>ITM_NULL</v>
      </c>
      <c r="D2318" s="14" t="str">
        <f>IF(A2318&lt;0,VLOOKUP(A2318,lookups!A$1:B$25,2,0),
IF(OR(ISBLANK(A2318),ISNA(B2318)),
"",
"#define "&amp;
VLOOKUP(A2318,SOURCE!C:Q,12,0)&amp;IF(SOURCE!$X$2-LEN(VLOOKUP(A2318,SOURCE!C:Q,12,0))&gt;=0,REPT(" ",SOURCE!$X$2-LEN(VLOOKUP(A2318,SOURCE!C:Q,12,0))),"")&amp;
TEXT(A2318,"???0")&amp;IF(VLOOKUP(A2318,SOURCE!C:Q,13,0)="","","   "&amp;VLOOKUP(A2318,SOURCE!C:Q,13,0)
)))</f>
        <v/>
      </c>
    </row>
    <row r="2319" spans="2:4">
      <c r="B2319" t="str">
        <f>VLOOKUP(A2319,SOURCE!C:Q,12,0)</f>
        <v>ITM_NULL</v>
      </c>
      <c r="D2319" s="14" t="str">
        <f>IF(A2319&lt;0,VLOOKUP(A2319,lookups!A$1:B$25,2,0),
IF(OR(ISBLANK(A2319),ISNA(B2319)),
"",
"#define "&amp;
VLOOKUP(A2319,SOURCE!C:Q,12,0)&amp;IF(SOURCE!$X$2-LEN(VLOOKUP(A2319,SOURCE!C:Q,12,0))&gt;=0,REPT(" ",SOURCE!$X$2-LEN(VLOOKUP(A2319,SOURCE!C:Q,12,0))),"")&amp;
TEXT(A2319,"???0")&amp;IF(VLOOKUP(A2319,SOURCE!C:Q,13,0)="","","   "&amp;VLOOKUP(A2319,SOURCE!C:Q,13,0)
)))</f>
        <v/>
      </c>
    </row>
    <row r="2320" spans="2:4">
      <c r="B2320" t="str">
        <f>VLOOKUP(A2320,SOURCE!C:Q,12,0)</f>
        <v>ITM_NULL</v>
      </c>
      <c r="D2320" s="14" t="str">
        <f>IF(A2320&lt;0,VLOOKUP(A2320,lookups!A$1:B$25,2,0),
IF(OR(ISBLANK(A2320),ISNA(B2320)),
"",
"#define "&amp;
VLOOKUP(A2320,SOURCE!C:Q,12,0)&amp;IF(SOURCE!$X$2-LEN(VLOOKUP(A2320,SOURCE!C:Q,12,0))&gt;=0,REPT(" ",SOURCE!$X$2-LEN(VLOOKUP(A2320,SOURCE!C:Q,12,0))),"")&amp;
TEXT(A2320,"???0")&amp;IF(VLOOKUP(A2320,SOURCE!C:Q,13,0)="","","   "&amp;VLOOKUP(A2320,SOURCE!C:Q,13,0)
)))</f>
        <v/>
      </c>
    </row>
    <row r="2321" spans="2:4">
      <c r="B2321" t="str">
        <f>VLOOKUP(A2321,SOURCE!C:Q,12,0)</f>
        <v>ITM_NULL</v>
      </c>
      <c r="D2321" s="14" t="str">
        <f>IF(A2321&lt;0,VLOOKUP(A2321,lookups!A$1:B$25,2,0),
IF(OR(ISBLANK(A2321),ISNA(B2321)),
"",
"#define "&amp;
VLOOKUP(A2321,SOURCE!C:Q,12,0)&amp;IF(SOURCE!$X$2-LEN(VLOOKUP(A2321,SOURCE!C:Q,12,0))&gt;=0,REPT(" ",SOURCE!$X$2-LEN(VLOOKUP(A2321,SOURCE!C:Q,12,0))),"")&amp;
TEXT(A2321,"???0")&amp;IF(VLOOKUP(A2321,SOURCE!C:Q,13,0)="","","   "&amp;VLOOKUP(A2321,SOURCE!C:Q,13,0)
)))</f>
        <v/>
      </c>
    </row>
    <row r="2322" spans="2:4">
      <c r="B2322" t="str">
        <f>VLOOKUP(A2322,SOURCE!C:Q,12,0)</f>
        <v>ITM_NULL</v>
      </c>
      <c r="D2322" s="14" t="str">
        <f>IF(A2322&lt;0,VLOOKUP(A2322,lookups!A$1:B$25,2,0),
IF(OR(ISBLANK(A2322),ISNA(B2322)),
"",
"#define "&amp;
VLOOKUP(A2322,SOURCE!C:Q,12,0)&amp;IF(SOURCE!$X$2-LEN(VLOOKUP(A2322,SOURCE!C:Q,12,0))&gt;=0,REPT(" ",SOURCE!$X$2-LEN(VLOOKUP(A2322,SOURCE!C:Q,12,0))),"")&amp;
TEXT(A2322,"???0")&amp;IF(VLOOKUP(A2322,SOURCE!C:Q,13,0)="","","   "&amp;VLOOKUP(A2322,SOURCE!C:Q,13,0)
)))</f>
        <v/>
      </c>
    </row>
    <row r="2323" spans="2:4">
      <c r="B2323" t="str">
        <f>VLOOKUP(A2323,SOURCE!C:Q,12,0)</f>
        <v>ITM_NULL</v>
      </c>
      <c r="D2323" s="14" t="str">
        <f>IF(A2323&lt;0,VLOOKUP(A2323,lookups!A$1:B$25,2,0),
IF(OR(ISBLANK(A2323),ISNA(B2323)),
"",
"#define "&amp;
VLOOKUP(A2323,SOURCE!C:Q,12,0)&amp;IF(SOURCE!$X$2-LEN(VLOOKUP(A2323,SOURCE!C:Q,12,0))&gt;=0,REPT(" ",SOURCE!$X$2-LEN(VLOOKUP(A2323,SOURCE!C:Q,12,0))),"")&amp;
TEXT(A2323,"???0")&amp;IF(VLOOKUP(A2323,SOURCE!C:Q,13,0)="","","   "&amp;VLOOKUP(A2323,SOURCE!C:Q,13,0)
)))</f>
        <v/>
      </c>
    </row>
    <row r="2324" spans="2:4">
      <c r="B2324" t="str">
        <f>VLOOKUP(A2324,SOURCE!C:Q,12,0)</f>
        <v>ITM_NULL</v>
      </c>
      <c r="D2324" s="14" t="str">
        <f>IF(A2324&lt;0,VLOOKUP(A2324,lookups!A$1:B$25,2,0),
IF(OR(ISBLANK(A2324),ISNA(B2324)),
"",
"#define "&amp;
VLOOKUP(A2324,SOURCE!C:Q,12,0)&amp;IF(SOURCE!$X$2-LEN(VLOOKUP(A2324,SOURCE!C:Q,12,0))&gt;=0,REPT(" ",SOURCE!$X$2-LEN(VLOOKUP(A2324,SOURCE!C:Q,12,0))),"")&amp;
TEXT(A2324,"???0")&amp;IF(VLOOKUP(A2324,SOURCE!C:Q,13,0)="","","   "&amp;VLOOKUP(A2324,SOURCE!C:Q,13,0)
)))</f>
        <v/>
      </c>
    </row>
    <row r="2325" spans="2:4">
      <c r="B2325" t="str">
        <f>VLOOKUP(A2325,SOURCE!C:Q,12,0)</f>
        <v>ITM_NULL</v>
      </c>
      <c r="D2325" s="14" t="str">
        <f>IF(A2325&lt;0,VLOOKUP(A2325,lookups!A$1:B$25,2,0),
IF(OR(ISBLANK(A2325),ISNA(B2325)),
"",
"#define "&amp;
VLOOKUP(A2325,SOURCE!C:Q,12,0)&amp;IF(SOURCE!$X$2-LEN(VLOOKUP(A2325,SOURCE!C:Q,12,0))&gt;=0,REPT(" ",SOURCE!$X$2-LEN(VLOOKUP(A2325,SOURCE!C:Q,12,0))),"")&amp;
TEXT(A2325,"???0")&amp;IF(VLOOKUP(A2325,SOURCE!C:Q,13,0)="","","   "&amp;VLOOKUP(A2325,SOURCE!C:Q,13,0)
)))</f>
        <v/>
      </c>
    </row>
    <row r="2326" spans="2:4">
      <c r="B2326" t="str">
        <f>VLOOKUP(A2326,SOURCE!C:Q,12,0)</f>
        <v>ITM_NULL</v>
      </c>
      <c r="D2326" s="14" t="str">
        <f>IF(A2326&lt;0,VLOOKUP(A2326,lookups!A$1:B$25,2,0),
IF(OR(ISBLANK(A2326),ISNA(B2326)),
"",
"#define "&amp;
VLOOKUP(A2326,SOURCE!C:Q,12,0)&amp;IF(SOURCE!$X$2-LEN(VLOOKUP(A2326,SOURCE!C:Q,12,0))&gt;=0,REPT(" ",SOURCE!$X$2-LEN(VLOOKUP(A2326,SOURCE!C:Q,12,0))),"")&amp;
TEXT(A2326,"???0")&amp;IF(VLOOKUP(A2326,SOURCE!C:Q,13,0)="","","   "&amp;VLOOKUP(A2326,SOURCE!C:Q,13,0)
)))</f>
        <v/>
      </c>
    </row>
    <row r="2327" spans="2:4">
      <c r="B2327" t="str">
        <f>VLOOKUP(A2327,SOURCE!C:Q,12,0)</f>
        <v>ITM_NULL</v>
      </c>
      <c r="D2327" s="14" t="str">
        <f>IF(A2327&lt;0,VLOOKUP(A2327,lookups!A$1:B$25,2,0),
IF(OR(ISBLANK(A2327),ISNA(B2327)),
"",
"#define "&amp;
VLOOKUP(A2327,SOURCE!C:Q,12,0)&amp;IF(SOURCE!$X$2-LEN(VLOOKUP(A2327,SOURCE!C:Q,12,0))&gt;=0,REPT(" ",SOURCE!$X$2-LEN(VLOOKUP(A2327,SOURCE!C:Q,12,0))),"")&amp;
TEXT(A2327,"???0")&amp;IF(VLOOKUP(A2327,SOURCE!C:Q,13,0)="","","   "&amp;VLOOKUP(A2327,SOURCE!C:Q,13,0)
)))</f>
        <v/>
      </c>
    </row>
    <row r="2328" spans="2:4">
      <c r="B2328" t="str">
        <f>VLOOKUP(A2328,SOURCE!C:Q,12,0)</f>
        <v>ITM_NULL</v>
      </c>
      <c r="D2328" s="14" t="str">
        <f>IF(A2328&lt;0,VLOOKUP(A2328,lookups!A$1:B$25,2,0),
IF(OR(ISBLANK(A2328),ISNA(B2328)),
"",
"#define "&amp;
VLOOKUP(A2328,SOURCE!C:Q,12,0)&amp;IF(SOURCE!$X$2-LEN(VLOOKUP(A2328,SOURCE!C:Q,12,0))&gt;=0,REPT(" ",SOURCE!$X$2-LEN(VLOOKUP(A2328,SOURCE!C:Q,12,0))),"")&amp;
TEXT(A2328,"???0")&amp;IF(VLOOKUP(A2328,SOURCE!C:Q,13,0)="","","   "&amp;VLOOKUP(A2328,SOURCE!C:Q,13,0)
)))</f>
        <v/>
      </c>
    </row>
    <row r="2329" spans="2:4">
      <c r="B2329" t="str">
        <f>VLOOKUP(A2329,SOURCE!C:Q,12,0)</f>
        <v>ITM_NULL</v>
      </c>
      <c r="D2329" s="14" t="str">
        <f>IF(A2329&lt;0,VLOOKUP(A2329,lookups!A$1:B$25,2,0),
IF(OR(ISBLANK(A2329),ISNA(B2329)),
"",
"#define "&amp;
VLOOKUP(A2329,SOURCE!C:Q,12,0)&amp;IF(SOURCE!$X$2-LEN(VLOOKUP(A2329,SOURCE!C:Q,12,0))&gt;=0,REPT(" ",SOURCE!$X$2-LEN(VLOOKUP(A2329,SOURCE!C:Q,12,0))),"")&amp;
TEXT(A2329,"???0")&amp;IF(VLOOKUP(A2329,SOURCE!C:Q,13,0)="","","   "&amp;VLOOKUP(A2329,SOURCE!C:Q,13,0)
)))</f>
        <v/>
      </c>
    </row>
    <row r="2330" spans="2:4">
      <c r="B2330" t="str">
        <f>VLOOKUP(A2330,SOURCE!C:Q,12,0)</f>
        <v>ITM_NULL</v>
      </c>
      <c r="D2330" s="14" t="str">
        <f>IF(A2330&lt;0,VLOOKUP(A2330,lookups!A$1:B$25,2,0),
IF(OR(ISBLANK(A2330),ISNA(B2330)),
"",
"#define "&amp;
VLOOKUP(A2330,SOURCE!C:Q,12,0)&amp;IF(SOURCE!$X$2-LEN(VLOOKUP(A2330,SOURCE!C:Q,12,0))&gt;=0,REPT(" ",SOURCE!$X$2-LEN(VLOOKUP(A2330,SOURCE!C:Q,12,0))),"")&amp;
TEXT(A2330,"???0")&amp;IF(VLOOKUP(A2330,SOURCE!C:Q,13,0)="","","   "&amp;VLOOKUP(A2330,SOURCE!C:Q,13,0)
)))</f>
        <v/>
      </c>
    </row>
    <row r="2331" spans="2:4">
      <c r="B2331" t="str">
        <f>VLOOKUP(A2331,SOURCE!C:Q,12,0)</f>
        <v>ITM_NULL</v>
      </c>
      <c r="D2331" s="14" t="str">
        <f>IF(A2331&lt;0,VLOOKUP(A2331,lookups!A$1:B$25,2,0),
IF(OR(ISBLANK(A2331),ISNA(B2331)),
"",
"#define "&amp;
VLOOKUP(A2331,SOURCE!C:Q,12,0)&amp;IF(SOURCE!$X$2-LEN(VLOOKUP(A2331,SOURCE!C:Q,12,0))&gt;=0,REPT(" ",SOURCE!$X$2-LEN(VLOOKUP(A2331,SOURCE!C:Q,12,0))),"")&amp;
TEXT(A2331,"???0")&amp;IF(VLOOKUP(A2331,SOURCE!C:Q,13,0)="","","   "&amp;VLOOKUP(A2331,SOURCE!C:Q,13,0)
)))</f>
        <v/>
      </c>
    </row>
    <row r="2332" spans="2:4">
      <c r="B2332" t="str">
        <f>VLOOKUP(A2332,SOURCE!C:Q,12,0)</f>
        <v>ITM_NULL</v>
      </c>
      <c r="D2332" s="14" t="str">
        <f>IF(A2332&lt;0,VLOOKUP(A2332,lookups!A$1:B$25,2,0),
IF(OR(ISBLANK(A2332),ISNA(B2332)),
"",
"#define "&amp;
VLOOKUP(A2332,SOURCE!C:Q,12,0)&amp;IF(SOURCE!$X$2-LEN(VLOOKUP(A2332,SOURCE!C:Q,12,0))&gt;=0,REPT(" ",SOURCE!$X$2-LEN(VLOOKUP(A2332,SOURCE!C:Q,12,0))),"")&amp;
TEXT(A2332,"???0")&amp;IF(VLOOKUP(A2332,SOURCE!C:Q,13,0)="","","   "&amp;VLOOKUP(A2332,SOURCE!C:Q,13,0)
)))</f>
        <v/>
      </c>
    </row>
    <row r="2333" spans="2:4">
      <c r="B2333" t="str">
        <f>VLOOKUP(A2333,SOURCE!C:Q,12,0)</f>
        <v>ITM_NULL</v>
      </c>
      <c r="D2333" s="14" t="str">
        <f>IF(A2333&lt;0,VLOOKUP(A2333,lookups!A$1:B$25,2,0),
IF(OR(ISBLANK(A2333),ISNA(B2333)),
"",
"#define "&amp;
VLOOKUP(A2333,SOURCE!C:Q,12,0)&amp;IF(SOURCE!$X$2-LEN(VLOOKUP(A2333,SOURCE!C:Q,12,0))&gt;=0,REPT(" ",SOURCE!$X$2-LEN(VLOOKUP(A2333,SOURCE!C:Q,12,0))),"")&amp;
TEXT(A2333,"???0")&amp;IF(VLOOKUP(A2333,SOURCE!C:Q,13,0)="","","   "&amp;VLOOKUP(A2333,SOURCE!C:Q,13,0)
)))</f>
        <v/>
      </c>
    </row>
    <row r="2334" spans="2:4">
      <c r="B2334" t="str">
        <f>VLOOKUP(A2334,SOURCE!C:Q,12,0)</f>
        <v>ITM_NULL</v>
      </c>
      <c r="D2334" s="14" t="str">
        <f>IF(A2334&lt;0,VLOOKUP(A2334,lookups!A$1:B$25,2,0),
IF(OR(ISBLANK(A2334),ISNA(B2334)),
"",
"#define "&amp;
VLOOKUP(A2334,SOURCE!C:Q,12,0)&amp;IF(SOURCE!$X$2-LEN(VLOOKUP(A2334,SOURCE!C:Q,12,0))&gt;=0,REPT(" ",SOURCE!$X$2-LEN(VLOOKUP(A2334,SOURCE!C:Q,12,0))),"")&amp;
TEXT(A2334,"???0")&amp;IF(VLOOKUP(A2334,SOURCE!C:Q,13,0)="","","   "&amp;VLOOKUP(A2334,SOURCE!C:Q,13,0)
)))</f>
        <v/>
      </c>
    </row>
    <row r="2335" spans="2:4">
      <c r="B2335" t="str">
        <f>VLOOKUP(A2335,SOURCE!C:Q,12,0)</f>
        <v>ITM_NULL</v>
      </c>
      <c r="D2335" s="14" t="str">
        <f>IF(A2335&lt;0,VLOOKUP(A2335,lookups!A$1:B$25,2,0),
IF(OR(ISBLANK(A2335),ISNA(B2335)),
"",
"#define "&amp;
VLOOKUP(A2335,SOURCE!C:Q,12,0)&amp;IF(SOURCE!$X$2-LEN(VLOOKUP(A2335,SOURCE!C:Q,12,0))&gt;=0,REPT(" ",SOURCE!$X$2-LEN(VLOOKUP(A2335,SOURCE!C:Q,12,0))),"")&amp;
TEXT(A2335,"???0")&amp;IF(VLOOKUP(A2335,SOURCE!C:Q,13,0)="","","   "&amp;VLOOKUP(A2335,SOURCE!C:Q,13,0)
)))</f>
        <v/>
      </c>
    </row>
    <row r="2336" spans="2:4">
      <c r="B2336" t="str">
        <f>VLOOKUP(A2336,SOURCE!C:Q,12,0)</f>
        <v>ITM_NULL</v>
      </c>
      <c r="D2336" s="14" t="str">
        <f>IF(A2336&lt;0,VLOOKUP(A2336,lookups!A$1:B$25,2,0),
IF(OR(ISBLANK(A2336),ISNA(B2336)),
"",
"#define "&amp;
VLOOKUP(A2336,SOURCE!C:Q,12,0)&amp;IF(SOURCE!$X$2-LEN(VLOOKUP(A2336,SOURCE!C:Q,12,0))&gt;=0,REPT(" ",SOURCE!$X$2-LEN(VLOOKUP(A2336,SOURCE!C:Q,12,0))),"")&amp;
TEXT(A2336,"???0")&amp;IF(VLOOKUP(A2336,SOURCE!C:Q,13,0)="","","   "&amp;VLOOKUP(A2336,SOURCE!C:Q,13,0)
)))</f>
        <v/>
      </c>
    </row>
    <row r="2337" spans="2:4">
      <c r="B2337" t="str">
        <f>VLOOKUP(A2337,SOURCE!C:Q,12,0)</f>
        <v>ITM_NULL</v>
      </c>
      <c r="D2337" s="14" t="str">
        <f>IF(A2337&lt;0,VLOOKUP(A2337,lookups!A$1:B$25,2,0),
IF(OR(ISBLANK(A2337),ISNA(B2337)),
"",
"#define "&amp;
VLOOKUP(A2337,SOURCE!C:Q,12,0)&amp;IF(SOURCE!$X$2-LEN(VLOOKUP(A2337,SOURCE!C:Q,12,0))&gt;=0,REPT(" ",SOURCE!$X$2-LEN(VLOOKUP(A2337,SOURCE!C:Q,12,0))),"")&amp;
TEXT(A2337,"???0")&amp;IF(VLOOKUP(A2337,SOURCE!C:Q,13,0)="","","   "&amp;VLOOKUP(A2337,SOURCE!C:Q,13,0)
)))</f>
        <v/>
      </c>
    </row>
    <row r="2338" spans="2:4">
      <c r="B2338" t="str">
        <f>VLOOKUP(A2338,SOURCE!C:Q,12,0)</f>
        <v>ITM_NULL</v>
      </c>
      <c r="D2338" s="14" t="str">
        <f>IF(A2338&lt;0,VLOOKUP(A2338,lookups!A$1:B$25,2,0),
IF(OR(ISBLANK(A2338),ISNA(B2338)),
"",
"#define "&amp;
VLOOKUP(A2338,SOURCE!C:Q,12,0)&amp;IF(SOURCE!$X$2-LEN(VLOOKUP(A2338,SOURCE!C:Q,12,0))&gt;=0,REPT(" ",SOURCE!$X$2-LEN(VLOOKUP(A2338,SOURCE!C:Q,12,0))),"")&amp;
TEXT(A2338,"???0")&amp;IF(VLOOKUP(A2338,SOURCE!C:Q,13,0)="","","   "&amp;VLOOKUP(A2338,SOURCE!C:Q,13,0)
)))</f>
        <v/>
      </c>
    </row>
    <row r="2339" spans="2:4">
      <c r="B2339" t="str">
        <f>VLOOKUP(A2339,SOURCE!C:Q,12,0)</f>
        <v>ITM_NULL</v>
      </c>
      <c r="D2339" s="14" t="str">
        <f>IF(A2339&lt;0,VLOOKUP(A2339,lookups!A$1:B$25,2,0),
IF(OR(ISBLANK(A2339),ISNA(B2339)),
"",
"#define "&amp;
VLOOKUP(A2339,SOURCE!C:Q,12,0)&amp;IF(SOURCE!$X$2-LEN(VLOOKUP(A2339,SOURCE!C:Q,12,0))&gt;=0,REPT(" ",SOURCE!$X$2-LEN(VLOOKUP(A2339,SOURCE!C:Q,12,0))),"")&amp;
TEXT(A2339,"???0")&amp;IF(VLOOKUP(A2339,SOURCE!C:Q,13,0)="","","   "&amp;VLOOKUP(A2339,SOURCE!C:Q,13,0)
)))</f>
        <v/>
      </c>
    </row>
    <row r="2340" spans="2:4">
      <c r="B2340" t="str">
        <f>VLOOKUP(A2340,SOURCE!C:Q,12,0)</f>
        <v>ITM_NULL</v>
      </c>
      <c r="D2340" s="14" t="str">
        <f>IF(A2340&lt;0,VLOOKUP(A2340,lookups!A$1:B$25,2,0),
IF(OR(ISBLANK(A2340),ISNA(B2340)),
"",
"#define "&amp;
VLOOKUP(A2340,SOURCE!C:Q,12,0)&amp;IF(SOURCE!$X$2-LEN(VLOOKUP(A2340,SOURCE!C:Q,12,0))&gt;=0,REPT(" ",SOURCE!$X$2-LEN(VLOOKUP(A2340,SOURCE!C:Q,12,0))),"")&amp;
TEXT(A2340,"???0")&amp;IF(VLOOKUP(A2340,SOURCE!C:Q,13,0)="","","   "&amp;VLOOKUP(A2340,SOURCE!C:Q,13,0)
)))</f>
        <v/>
      </c>
    </row>
    <row r="2341" spans="2:4">
      <c r="B2341" t="str">
        <f>VLOOKUP(A2341,SOURCE!C:Q,12,0)</f>
        <v>ITM_NULL</v>
      </c>
      <c r="D2341" s="14" t="str">
        <f>IF(A2341&lt;0,VLOOKUP(A2341,lookups!A$1:B$25,2,0),
IF(OR(ISBLANK(A2341),ISNA(B2341)),
"",
"#define "&amp;
VLOOKUP(A2341,SOURCE!C:Q,12,0)&amp;IF(SOURCE!$X$2-LEN(VLOOKUP(A2341,SOURCE!C:Q,12,0))&gt;=0,REPT(" ",SOURCE!$X$2-LEN(VLOOKUP(A2341,SOURCE!C:Q,12,0))),"")&amp;
TEXT(A2341,"???0")&amp;IF(VLOOKUP(A2341,SOURCE!C:Q,13,0)="","","   "&amp;VLOOKUP(A2341,SOURCE!C:Q,13,0)
)))</f>
        <v/>
      </c>
    </row>
    <row r="2342" spans="2:4">
      <c r="B2342" t="str">
        <f>VLOOKUP(A2342,SOURCE!C:Q,12,0)</f>
        <v>ITM_NULL</v>
      </c>
      <c r="D2342" s="14" t="str">
        <f>IF(A2342&lt;0,VLOOKUP(A2342,lookups!A$1:B$25,2,0),
IF(OR(ISBLANK(A2342),ISNA(B2342)),
"",
"#define "&amp;
VLOOKUP(A2342,SOURCE!C:Q,12,0)&amp;IF(SOURCE!$X$2-LEN(VLOOKUP(A2342,SOURCE!C:Q,12,0))&gt;=0,REPT(" ",SOURCE!$X$2-LEN(VLOOKUP(A2342,SOURCE!C:Q,12,0))),"")&amp;
TEXT(A2342,"???0")&amp;IF(VLOOKUP(A2342,SOURCE!C:Q,13,0)="","","   "&amp;VLOOKUP(A2342,SOURCE!C:Q,13,0)
)))</f>
        <v/>
      </c>
    </row>
    <row r="2343" spans="2:4">
      <c r="B2343" t="str">
        <f>VLOOKUP(A2343,SOURCE!C:Q,12,0)</f>
        <v>ITM_NULL</v>
      </c>
      <c r="D2343" s="14" t="str">
        <f>IF(A2343&lt;0,VLOOKUP(A2343,lookups!A$1:B$25,2,0),
IF(OR(ISBLANK(A2343),ISNA(B2343)),
"",
"#define "&amp;
VLOOKUP(A2343,SOURCE!C:Q,12,0)&amp;IF(SOURCE!$X$2-LEN(VLOOKUP(A2343,SOURCE!C:Q,12,0))&gt;=0,REPT(" ",SOURCE!$X$2-LEN(VLOOKUP(A2343,SOURCE!C:Q,12,0))),"")&amp;
TEXT(A2343,"???0")&amp;IF(VLOOKUP(A2343,SOURCE!C:Q,13,0)="","","   "&amp;VLOOKUP(A2343,SOURCE!C:Q,13,0)
)))</f>
        <v/>
      </c>
    </row>
    <row r="2344" spans="2:4">
      <c r="B2344" t="str">
        <f>VLOOKUP(A2344,SOURCE!C:Q,12,0)</f>
        <v>ITM_NULL</v>
      </c>
      <c r="D2344" s="14" t="str">
        <f>IF(A2344&lt;0,VLOOKUP(A2344,lookups!A$1:B$25,2,0),
IF(OR(ISBLANK(A2344),ISNA(B2344)),
"",
"#define "&amp;
VLOOKUP(A2344,SOURCE!C:Q,12,0)&amp;IF(SOURCE!$X$2-LEN(VLOOKUP(A2344,SOURCE!C:Q,12,0))&gt;=0,REPT(" ",SOURCE!$X$2-LEN(VLOOKUP(A2344,SOURCE!C:Q,12,0))),"")&amp;
TEXT(A2344,"???0")&amp;IF(VLOOKUP(A2344,SOURCE!C:Q,13,0)="","","   "&amp;VLOOKUP(A2344,SOURCE!C:Q,13,0)
)))</f>
        <v/>
      </c>
    </row>
    <row r="2345" spans="2:4">
      <c r="B2345" t="str">
        <f>VLOOKUP(A2345,SOURCE!C:Q,12,0)</f>
        <v>ITM_NULL</v>
      </c>
      <c r="D2345" s="14" t="str">
        <f>IF(A2345&lt;0,VLOOKUP(A2345,lookups!A$1:B$25,2,0),
IF(OR(ISBLANK(A2345),ISNA(B2345)),
"",
"#define "&amp;
VLOOKUP(A2345,SOURCE!C:Q,12,0)&amp;IF(SOURCE!$X$2-LEN(VLOOKUP(A2345,SOURCE!C:Q,12,0))&gt;=0,REPT(" ",SOURCE!$X$2-LEN(VLOOKUP(A2345,SOURCE!C:Q,12,0))),"")&amp;
TEXT(A2345,"???0")&amp;IF(VLOOKUP(A2345,SOURCE!C:Q,13,0)="","","   "&amp;VLOOKUP(A2345,SOURCE!C:Q,13,0)
)))</f>
        <v/>
      </c>
    </row>
    <row r="2346" spans="2:4">
      <c r="B2346" t="str">
        <f>VLOOKUP(A2346,SOURCE!C:Q,12,0)</f>
        <v>ITM_NULL</v>
      </c>
      <c r="D2346" s="14" t="str">
        <f>IF(A2346&lt;0,VLOOKUP(A2346,lookups!A$1:B$25,2,0),
IF(OR(ISBLANK(A2346),ISNA(B2346)),
"",
"#define "&amp;
VLOOKUP(A2346,SOURCE!C:Q,12,0)&amp;IF(SOURCE!$X$2-LEN(VLOOKUP(A2346,SOURCE!C:Q,12,0))&gt;=0,REPT(" ",SOURCE!$X$2-LEN(VLOOKUP(A2346,SOURCE!C:Q,12,0))),"")&amp;
TEXT(A2346,"???0")&amp;IF(VLOOKUP(A2346,SOURCE!C:Q,13,0)="","","   "&amp;VLOOKUP(A2346,SOURCE!C:Q,13,0)
)))</f>
        <v/>
      </c>
    </row>
    <row r="2347" spans="2:4">
      <c r="B2347" t="str">
        <f>VLOOKUP(A2347,SOURCE!C:Q,12,0)</f>
        <v>ITM_NULL</v>
      </c>
      <c r="D2347" s="14" t="str">
        <f>IF(A2347&lt;0,VLOOKUP(A2347,lookups!A$1:B$25,2,0),
IF(OR(ISBLANK(A2347),ISNA(B2347)),
"",
"#define "&amp;
VLOOKUP(A2347,SOURCE!C:Q,12,0)&amp;IF(SOURCE!$X$2-LEN(VLOOKUP(A2347,SOURCE!C:Q,12,0))&gt;=0,REPT(" ",SOURCE!$X$2-LEN(VLOOKUP(A2347,SOURCE!C:Q,12,0))),"")&amp;
TEXT(A2347,"???0")&amp;IF(VLOOKUP(A2347,SOURCE!C:Q,13,0)="","","   "&amp;VLOOKUP(A2347,SOURCE!C:Q,13,0)
)))</f>
        <v/>
      </c>
    </row>
    <row r="2348" spans="2:4">
      <c r="B2348" t="str">
        <f>VLOOKUP(A2348,SOURCE!C:Q,12,0)</f>
        <v>ITM_NULL</v>
      </c>
      <c r="D2348" s="14" t="str">
        <f>IF(A2348&lt;0,VLOOKUP(A2348,lookups!A$1:B$25,2,0),
IF(OR(ISBLANK(A2348),ISNA(B2348)),
"",
"#define "&amp;
VLOOKUP(A2348,SOURCE!C:Q,12,0)&amp;IF(SOURCE!$X$2-LEN(VLOOKUP(A2348,SOURCE!C:Q,12,0))&gt;=0,REPT(" ",SOURCE!$X$2-LEN(VLOOKUP(A2348,SOURCE!C:Q,12,0))),"")&amp;
TEXT(A2348,"???0")&amp;IF(VLOOKUP(A2348,SOURCE!C:Q,13,0)="","","   "&amp;VLOOKUP(A2348,SOURCE!C:Q,13,0)
)))</f>
        <v/>
      </c>
    </row>
    <row r="2349" spans="2:4">
      <c r="B2349" t="str">
        <f>VLOOKUP(A2349,SOURCE!C:Q,12,0)</f>
        <v>ITM_NULL</v>
      </c>
      <c r="D2349" s="14" t="str">
        <f>IF(A2349&lt;0,VLOOKUP(A2349,lookups!A$1:B$25,2,0),
IF(OR(ISBLANK(A2349),ISNA(B2349)),
"",
"#define "&amp;
VLOOKUP(A2349,SOURCE!C:Q,12,0)&amp;IF(SOURCE!$X$2-LEN(VLOOKUP(A2349,SOURCE!C:Q,12,0))&gt;=0,REPT(" ",SOURCE!$X$2-LEN(VLOOKUP(A2349,SOURCE!C:Q,12,0))),"")&amp;
TEXT(A2349,"???0")&amp;IF(VLOOKUP(A2349,SOURCE!C:Q,13,0)="","","   "&amp;VLOOKUP(A2349,SOURCE!C:Q,13,0)
)))</f>
        <v/>
      </c>
    </row>
    <row r="2350" spans="2:4">
      <c r="B2350" t="str">
        <f>VLOOKUP(A2350,SOURCE!C:Q,12,0)</f>
        <v>ITM_NULL</v>
      </c>
      <c r="D2350" s="14" t="str">
        <f>IF(A2350&lt;0,VLOOKUP(A2350,lookups!A$1:B$25,2,0),
IF(OR(ISBLANK(A2350),ISNA(B2350)),
"",
"#define "&amp;
VLOOKUP(A2350,SOURCE!C:Q,12,0)&amp;IF(SOURCE!$X$2-LEN(VLOOKUP(A2350,SOURCE!C:Q,12,0))&gt;=0,REPT(" ",SOURCE!$X$2-LEN(VLOOKUP(A2350,SOURCE!C:Q,12,0))),"")&amp;
TEXT(A2350,"???0")&amp;IF(VLOOKUP(A2350,SOURCE!C:Q,13,0)="","","   "&amp;VLOOKUP(A2350,SOURCE!C:Q,13,0)
)))</f>
        <v/>
      </c>
    </row>
    <row r="2351" spans="2:4">
      <c r="B2351" t="str">
        <f>VLOOKUP(A2351,SOURCE!C:Q,12,0)</f>
        <v>ITM_NULL</v>
      </c>
      <c r="D2351" s="14" t="str">
        <f>IF(A2351&lt;0,VLOOKUP(A2351,lookups!A$1:B$25,2,0),
IF(OR(ISBLANK(A2351),ISNA(B2351)),
"",
"#define "&amp;
VLOOKUP(A2351,SOURCE!C:Q,12,0)&amp;IF(SOURCE!$X$2-LEN(VLOOKUP(A2351,SOURCE!C:Q,12,0))&gt;=0,REPT(" ",SOURCE!$X$2-LEN(VLOOKUP(A2351,SOURCE!C:Q,12,0))),"")&amp;
TEXT(A2351,"???0")&amp;IF(VLOOKUP(A2351,SOURCE!C:Q,13,0)="","","   "&amp;VLOOKUP(A2351,SOURCE!C:Q,13,0)
)))</f>
        <v/>
      </c>
    </row>
    <row r="2352" spans="2:4">
      <c r="B2352" t="str">
        <f>VLOOKUP(A2352,SOURCE!C:Q,12,0)</f>
        <v>ITM_NULL</v>
      </c>
      <c r="D2352" s="14" t="str">
        <f>IF(A2352&lt;0,VLOOKUP(A2352,lookups!A$1:B$25,2,0),
IF(OR(ISBLANK(A2352),ISNA(B2352)),
"",
"#define "&amp;
VLOOKUP(A2352,SOURCE!C:Q,12,0)&amp;IF(SOURCE!$X$2-LEN(VLOOKUP(A2352,SOURCE!C:Q,12,0))&gt;=0,REPT(" ",SOURCE!$X$2-LEN(VLOOKUP(A2352,SOURCE!C:Q,12,0))),"")&amp;
TEXT(A2352,"???0")&amp;IF(VLOOKUP(A2352,SOURCE!C:Q,13,0)="","","   "&amp;VLOOKUP(A2352,SOURCE!C:Q,13,0)
)))</f>
        <v/>
      </c>
    </row>
    <row r="2353" spans="1:4">
      <c r="B2353" t="str">
        <f>VLOOKUP(A2353,SOURCE!C:Q,12,0)</f>
        <v>ITM_NULL</v>
      </c>
      <c r="D2353" s="14" t="str">
        <f>IF(A2353&lt;0,VLOOKUP(A2353,lookups!A$1:B$25,2,0),
IF(OR(ISBLANK(A2353),ISNA(B2353)),
"",
"#define "&amp;
VLOOKUP(A2353,SOURCE!C:Q,12,0)&amp;IF(SOURCE!$X$2-LEN(VLOOKUP(A2353,SOURCE!C:Q,12,0))&gt;=0,REPT(" ",SOURCE!$X$2-LEN(VLOOKUP(A2353,SOURCE!C:Q,12,0))),"")&amp;
TEXT(A2353,"???0")&amp;IF(VLOOKUP(A2353,SOURCE!C:Q,13,0)="","","   "&amp;VLOOKUP(A2353,SOURCE!C:Q,13,0)
)))</f>
        <v/>
      </c>
    </row>
    <row r="2354" spans="1:4">
      <c r="B2354" t="str">
        <f>VLOOKUP(A2354,SOURCE!C:Q,12,0)</f>
        <v>ITM_NULL</v>
      </c>
      <c r="D2354" s="14" t="str">
        <f>IF(A2354&lt;0,VLOOKUP(A2354,lookups!A$1:B$25,2,0),
IF(OR(ISBLANK(A2354),ISNA(B2354)),
"",
"#define "&amp;
VLOOKUP(A2354,SOURCE!C:Q,12,0)&amp;IF(SOURCE!$X$2-LEN(VLOOKUP(A2354,SOURCE!C:Q,12,0))&gt;=0,REPT(" ",SOURCE!$X$2-LEN(VLOOKUP(A2354,SOURCE!C:Q,12,0))),"")&amp;
TEXT(A2354,"???0")&amp;IF(VLOOKUP(A2354,SOURCE!C:Q,13,0)="","","   "&amp;VLOOKUP(A2354,SOURCE!C:Q,13,0)
)))</f>
        <v/>
      </c>
    </row>
    <row r="2355" spans="1:4">
      <c r="B2355" t="str">
        <f>VLOOKUP(A2355,SOURCE!C:Q,12,0)</f>
        <v>ITM_NULL</v>
      </c>
      <c r="D2355" s="14" t="str">
        <f>IF(A2355&lt;0,VLOOKUP(A2355,lookups!A$1:B$25,2,0),
IF(OR(ISBLANK(A2355),ISNA(B2355)),
"",
"#define "&amp;
VLOOKUP(A2355,SOURCE!C:Q,12,0)&amp;IF(SOURCE!$X$2-LEN(VLOOKUP(A2355,SOURCE!C:Q,12,0))&gt;=0,REPT(" ",SOURCE!$X$2-LEN(VLOOKUP(A2355,SOURCE!C:Q,12,0))),"")&amp;
TEXT(A2355,"???0")&amp;IF(VLOOKUP(A2355,SOURCE!C:Q,13,0)="","","   "&amp;VLOOKUP(A2355,SOURCE!C:Q,13,0)
)))</f>
        <v/>
      </c>
    </row>
    <row r="2356" spans="1:4">
      <c r="A2356">
        <v>2215</v>
      </c>
      <c r="B2356" t="str">
        <f>VLOOKUP(A2356,SOURCE!C:Q,12,0)</f>
        <v>ITM_TEST</v>
      </c>
      <c r="D2356" s="14" t="str">
        <f>IF(A2356&lt;0,VLOOKUP(A2356,lookups!A$1:B$25,2,0),
IF(OR(ISBLANK(A2356),ISNA(B2356)),
"",
"#define "&amp;
VLOOKUP(A2356,SOURCE!C:Q,12,0)&amp;IF(SOURCE!$X$2-LEN(VLOOKUP(A2356,SOURCE!C:Q,12,0))&gt;=0,REPT(" ",SOURCE!$X$2-LEN(VLOOKUP(A2356,SOURCE!C:Q,12,0))),"")&amp;
TEXT(A2356,"???0")&amp;IF(VLOOKUP(A2356,SOURCE!C:Q,13,0)="","","   "&amp;VLOOKUP(A2356,SOURCE!C:Q,13,0)
)))</f>
        <v>#define ITM_TEST                      2215   //INLINE_TEST</v>
      </c>
    </row>
    <row r="2357" spans="1:4">
      <c r="A2357">
        <v>2216</v>
      </c>
      <c r="B2357" t="str">
        <f>VLOOKUP(A2357,SOURCE!C:Q,12,0)</f>
        <v>ITM_U_KEY_MM</v>
      </c>
      <c r="D2357" s="14" t="str">
        <f>IF(A2357&lt;0,VLOOKUP(A2357,lookups!A$1:B$25,2,0),
IF(OR(ISBLANK(A2357),ISNA(B2357)),
"",
"#define "&amp;
VLOOKUP(A2357,SOURCE!C:Q,12,0)&amp;IF(SOURCE!$X$2-LEN(VLOOKUP(A2357,SOURCE!C:Q,12,0))&gt;=0,REPT(" ",SOURCE!$X$2-LEN(VLOOKUP(A2357,SOURCE!C:Q,12,0))),"")&amp;
TEXT(A2357,"???0")&amp;IF(VLOOKUP(A2357,SOURCE!C:Q,13,0)="","","   "&amp;VLOOKUP(A2357,SOURCE!C:Q,13,0)
)))</f>
        <v>#define ITM_U_KEY_MM                  2216   //JM USER</v>
      </c>
    </row>
    <row r="2358" spans="1:4">
      <c r="A2358">
        <v>2217</v>
      </c>
      <c r="B2358" t="str">
        <f>VLOOKUP(A2358,SOURCE!C:Q,12,0)</f>
        <v>ITM_GET_TEST_BS</v>
      </c>
      <c r="D2358" s="14" t="str">
        <f>IF(A2358&lt;0,VLOOKUP(A2358,lookups!A$1:B$25,2,0),
IF(OR(ISBLANK(A2358),ISNA(B2358)),
"",
"#define "&amp;
VLOOKUP(A2358,SOURCE!C:Q,12,0)&amp;IF(SOURCE!$X$2-LEN(VLOOKUP(A2358,SOURCE!C:Q,12,0))&gt;=0,REPT(" ",SOURCE!$X$2-LEN(VLOOKUP(A2358,SOURCE!C:Q,12,0))),"")&amp;
TEXT(A2358,"???0")&amp;IF(VLOOKUP(A2358,SOURCE!C:Q,13,0)="","","   "&amp;VLOOKUP(A2358,SOURCE!C:Q,13,0)
)))</f>
        <v>#define ITM_GET_TEST_BS               2217   //INLINE_TEST</v>
      </c>
    </row>
    <row r="2359" spans="1:4">
      <c r="A2359">
        <v>2218</v>
      </c>
      <c r="B2359" t="str">
        <f>VLOOKUP(A2359,SOURCE!C:Q,12,0)</f>
        <v>ITM_U_KEY_SIGMA</v>
      </c>
      <c r="D2359" s="14" t="str">
        <f>IF(A2359&lt;0,VLOOKUP(A2359,lookups!A$1:B$25,2,0),
IF(OR(ISBLANK(A2359),ISNA(B2359)),
"",
"#define "&amp;
VLOOKUP(A2359,SOURCE!C:Q,12,0)&amp;IF(SOURCE!$X$2-LEN(VLOOKUP(A2359,SOURCE!C:Q,12,0))&gt;=0,REPT(" ",SOURCE!$X$2-LEN(VLOOKUP(A2359,SOURCE!C:Q,12,0))),"")&amp;
TEXT(A2359,"???0")&amp;IF(VLOOKUP(A2359,SOURCE!C:Q,13,0)="","","   "&amp;VLOOKUP(A2359,SOURCE!C:Q,13,0)
)))</f>
        <v>#define ITM_U_KEY_SIGMA               2218   //JM USER</v>
      </c>
    </row>
    <row r="2360" spans="1:4">
      <c r="A2360">
        <v>2219</v>
      </c>
      <c r="B2360" t="str">
        <f>VLOOKUP(A2360,SOURCE!C:Q,12,0)</f>
        <v>ITM_SET_TEST_BS</v>
      </c>
      <c r="D2360" s="14" t="str">
        <f>IF(A2360&lt;0,VLOOKUP(A2360,lookups!A$1:B$25,2,0),
IF(OR(ISBLANK(A2360),ISNA(B2360)),
"",
"#define "&amp;
VLOOKUP(A2360,SOURCE!C:Q,12,0)&amp;IF(SOURCE!$X$2-LEN(VLOOKUP(A2360,SOURCE!C:Q,12,0))&gt;=0,REPT(" ",SOURCE!$X$2-LEN(VLOOKUP(A2360,SOURCE!C:Q,12,0))),"")&amp;
TEXT(A2360,"???0")&amp;IF(VLOOKUP(A2360,SOURCE!C:Q,13,0)="","","   "&amp;VLOOKUP(A2360,SOURCE!C:Q,13,0)
)))</f>
        <v>#define ITM_SET_TEST_BS               2219   //INLINE_TEST</v>
      </c>
    </row>
    <row r="2361" spans="1:4">
      <c r="A2361">
        <v>2220</v>
      </c>
      <c r="B2361" t="str">
        <f>VLOOKUP(A2361,SOURCE!C:Q,12,0)</f>
        <v>ITM_U_KEY_PRGM</v>
      </c>
      <c r="D2361" s="14" t="str">
        <f>IF(A2361&lt;0,VLOOKUP(A2361,lookups!A$1:B$25,2,0),
IF(OR(ISBLANK(A2361),ISNA(B2361)),
"",
"#define "&amp;
VLOOKUP(A2361,SOURCE!C:Q,12,0)&amp;IF(SOURCE!$X$2-LEN(VLOOKUP(A2361,SOURCE!C:Q,12,0))&gt;=0,REPT(" ",SOURCE!$X$2-LEN(VLOOKUP(A2361,SOURCE!C:Q,12,0))),"")&amp;
TEXT(A2361,"???0")&amp;IF(VLOOKUP(A2361,SOURCE!C:Q,13,0)="","","   "&amp;VLOOKUP(A2361,SOURCE!C:Q,13,0)
)))</f>
        <v>#define ITM_U_KEY_PRGM                2220   //JM USER</v>
      </c>
    </row>
    <row r="2362" spans="1:4">
      <c r="A2362">
        <v>2221</v>
      </c>
      <c r="B2362" t="str">
        <f>VLOOKUP(A2362,SOURCE!C:Q,12,0)</f>
        <v>ITM_RI</v>
      </c>
      <c r="D2362" s="14" t="str">
        <f>IF(A2362&lt;0,VLOOKUP(A2362,lookups!A$1:B$25,2,0),
IF(OR(ISBLANK(A2362),ISNA(B2362)),
"",
"#define "&amp;
VLOOKUP(A2362,SOURCE!C:Q,12,0)&amp;IF(SOURCE!$X$2-LEN(VLOOKUP(A2362,SOURCE!C:Q,12,0))&gt;=0,REPT(" ",SOURCE!$X$2-LEN(VLOOKUP(A2362,SOURCE!C:Q,12,0))),"")&amp;
TEXT(A2362,"???0")&amp;IF(VLOOKUP(A2362,SOURCE!C:Q,13,0)="","","   "&amp;VLOOKUP(A2362,SOURCE!C:Q,13,0)
)))</f>
        <v>#define ITM_RI                        2221   //JM ROUND</v>
      </c>
    </row>
    <row r="2363" spans="1:4">
      <c r="A2363">
        <v>2222</v>
      </c>
      <c r="B2363" t="str">
        <f>VLOOKUP(A2363,SOURCE!C:Q,12,0)</f>
        <v>ITM_U_KEY_ALPHA</v>
      </c>
      <c r="D2363" s="14" t="str">
        <f>IF(A2363&lt;0,VLOOKUP(A2363,lookups!A$1:B$25,2,0),
IF(OR(ISBLANK(A2363),ISNA(B2363)),
"",
"#define "&amp;
VLOOKUP(A2363,SOURCE!C:Q,12,0)&amp;IF(SOURCE!$X$2-LEN(VLOOKUP(A2363,SOURCE!C:Q,12,0))&gt;=0,REPT(" ",SOURCE!$X$2-LEN(VLOOKUP(A2363,SOURCE!C:Q,12,0))),"")&amp;
TEXT(A2363,"???0")&amp;IF(VLOOKUP(A2363,SOURCE!C:Q,13,0)="","","   "&amp;VLOOKUP(A2363,SOURCE!C:Q,13,0)
)))</f>
        <v>#define ITM_U_KEY_ALPHA               2222   //JM USER</v>
      </c>
    </row>
    <row r="2364" spans="1:4">
      <c r="A2364">
        <v>2223</v>
      </c>
      <c r="B2364" t="str">
        <f>VLOOKUP(A2364,SOURCE!C:Q,12,0)</f>
        <v>ITM_SH_NORM_E</v>
      </c>
      <c r="D2364" s="14" t="str">
        <f>IF(A2364&lt;0,VLOOKUP(A2364,lookups!A$1:B$25,2,0),
IF(OR(ISBLANK(A2364),ISNA(B2364)),
"",
"#define "&amp;
VLOOKUP(A2364,SOURCE!C:Q,12,0)&amp;IF(SOURCE!$X$2-LEN(VLOOKUP(A2364,SOURCE!C:Q,12,0))&gt;=0,REPT(" ",SOURCE!$X$2-LEN(VLOOKUP(A2364,SOURCE!C:Q,12,0))),"")&amp;
TEXT(A2364,"???0")&amp;IF(VLOOKUP(A2364,SOURCE!C:Q,13,0)="","","   "&amp;VLOOKUP(A2364,SOURCE!C:Q,13,0)
)))</f>
        <v>#define ITM_SH_NORM_E                 2223   //JM USER NORMAL</v>
      </c>
    </row>
    <row r="2365" spans="1:4">
      <c r="A2365">
        <v>2224</v>
      </c>
      <c r="B2365" t="str">
        <f>VLOOKUP(A2365,SOURCE!C:Q,12,0)</f>
        <v>ITM_JM_ASN</v>
      </c>
      <c r="D2365" s="14" t="str">
        <f>IF(A2365&lt;0,VLOOKUP(A2365,lookups!A$1:B$25,2,0),
IF(OR(ISBLANK(A2365),ISNA(B2365)),
"",
"#define "&amp;
VLOOKUP(A2365,SOURCE!C:Q,12,0)&amp;IF(SOURCE!$X$2-LEN(VLOOKUP(A2365,SOURCE!C:Q,12,0))&gt;=0,REPT(" ",SOURCE!$X$2-LEN(VLOOKUP(A2365,SOURCE!C:Q,12,0))),"")&amp;
TEXT(A2365,"???0")&amp;IF(VLOOKUP(A2365,SOURCE!C:Q,13,0)="","","   "&amp;VLOOKUP(A2365,SOURCE!C:Q,13,0)
)))</f>
        <v>#define ITM_JM_ASN                    2224   //JM ASSIGN</v>
      </c>
    </row>
    <row r="2366" spans="1:4">
      <c r="A2366">
        <v>2225</v>
      </c>
      <c r="B2366" t="str">
        <f>VLOOKUP(A2366,SOURCE!C:Q,12,0)</f>
        <v>ITM_JM_SEEK</v>
      </c>
      <c r="D2366" s="14" t="str">
        <f>IF(A2366&lt;0,VLOOKUP(A2366,lookups!A$1:B$25,2,0),
IF(OR(ISBLANK(A2366),ISNA(B2366)),
"",
"#define "&amp;
VLOOKUP(A2366,SOURCE!C:Q,12,0)&amp;IF(SOURCE!$X$2-LEN(VLOOKUP(A2366,SOURCE!C:Q,12,0))&gt;=0,REPT(" ",SOURCE!$X$2-LEN(VLOOKUP(A2366,SOURCE!C:Q,12,0))),"")&amp;
TEXT(A2366,"???0")&amp;IF(VLOOKUP(A2366,SOURCE!C:Q,13,0)="","","   "&amp;VLOOKUP(A2366,SOURCE!C:Q,13,0)
)))</f>
        <v>#define ITM_JM_SEEK                   2225   //JM ASSIGN</v>
      </c>
    </row>
    <row r="2367" spans="1:4">
      <c r="A2367">
        <v>2226</v>
      </c>
      <c r="B2367" t="str">
        <f>VLOOKUP(A2367,SOURCE!C:Q,12,0)</f>
        <v>MNU_ASN_N</v>
      </c>
      <c r="D2367" s="14" t="str">
        <f>IF(A2367&lt;0,VLOOKUP(A2367,lookups!A$1:B$25,2,0),
IF(OR(ISBLANK(A2367),ISNA(B2367)),
"",
"#define "&amp;
VLOOKUP(A2367,SOURCE!C:Q,12,0)&amp;IF(SOURCE!$X$2-LEN(VLOOKUP(A2367,SOURCE!C:Q,12,0))&gt;=0,REPT(" ",SOURCE!$X$2-LEN(VLOOKUP(A2367,SOURCE!C:Q,12,0))),"")&amp;
TEXT(A2367,"???0")&amp;IF(VLOOKUP(A2367,SOURCE!C:Q,13,0)="","","   "&amp;VLOOKUP(A2367,SOURCE!C:Q,13,0)
)))</f>
        <v>#define MNU_ASN_N                     2226   //JM USER NORMAL</v>
      </c>
    </row>
    <row r="2368" spans="1:4">
      <c r="A2368">
        <v>2227</v>
      </c>
      <c r="B2368" t="str">
        <f>VLOOKUP(A2368,SOURCE!C:Q,12,0)</f>
        <v>ITM_GET_NORM_E</v>
      </c>
      <c r="D2368" s="14" t="str">
        <f>IF(A2368&lt;0,VLOOKUP(A2368,lookups!A$1:B$25,2,0),
IF(OR(ISBLANK(A2368),ISNA(B2368)),
"",
"#define "&amp;
VLOOKUP(A2368,SOURCE!C:Q,12,0)&amp;IF(SOURCE!$X$2-LEN(VLOOKUP(A2368,SOURCE!C:Q,12,0))&gt;=0,REPT(" ",SOURCE!$X$2-LEN(VLOOKUP(A2368,SOURCE!C:Q,12,0))),"")&amp;
TEXT(A2368,"???0")&amp;IF(VLOOKUP(A2368,SOURCE!C:Q,13,0)="","","   "&amp;VLOOKUP(A2368,SOURCE!C:Q,13,0)
)))</f>
        <v>#define ITM_GET_NORM_E                2227   //JM USER NORMAL</v>
      </c>
    </row>
    <row r="2369" spans="1:4">
      <c r="A2369">
        <v>2228</v>
      </c>
      <c r="B2369" t="str">
        <f>VLOOKUP(A2369,SOURCE!C:Q,12,0)</f>
        <v>ITM_INP_DEF_43S</v>
      </c>
      <c r="D2369" s="14" t="str">
        <f>IF(A2369&lt;0,VLOOKUP(A2369,lookups!A$1:B$25,2,0),
IF(OR(ISBLANK(A2369),ISNA(B2369)),
"",
"#define "&amp;
VLOOKUP(A2369,SOURCE!C:Q,12,0)&amp;IF(SOURCE!$X$2-LEN(VLOOKUP(A2369,SOURCE!C:Q,12,0))&gt;=0,REPT(" ",SOURCE!$X$2-LEN(VLOOKUP(A2369,SOURCE!C:Q,12,0))),"")&amp;
TEXT(A2369,"???0")&amp;IF(VLOOKUP(A2369,SOURCE!C:Q,13,0)="","","   "&amp;VLOOKUP(A2369,SOURCE!C:Q,13,0)
)))</f>
        <v>#define ITM_INP_DEF_43S               2228   //JM INPUT DEFAULT</v>
      </c>
    </row>
    <row r="2370" spans="1:4">
      <c r="A2370">
        <v>2229</v>
      </c>
      <c r="B2370" t="str">
        <f>VLOOKUP(A2370,SOURCE!C:Q,12,0)</f>
        <v>ITM_FG_LINE</v>
      </c>
      <c r="D2370" s="14" t="str">
        <f>IF(A2370&lt;0,VLOOKUP(A2370,lookups!A$1:B$25,2,0),
IF(OR(ISBLANK(A2370),ISNA(B2370)),
"",
"#define "&amp;
VLOOKUP(A2370,SOURCE!C:Q,12,0)&amp;IF(SOURCE!$X$2-LEN(VLOOKUP(A2370,SOURCE!C:Q,12,0))&gt;=0,REPT(" ",SOURCE!$X$2-LEN(VLOOKUP(A2370,SOURCE!C:Q,12,0))),"")&amp;
TEXT(A2370,"???0")&amp;IF(VLOOKUP(A2370,SOURCE!C:Q,13,0)="","","   "&amp;VLOOKUP(A2370,SOURCE!C:Q,13,0)
)))</f>
        <v>#define ITM_FG_LINE                   2229   //JM FG              **</v>
      </c>
    </row>
    <row r="2371" spans="1:4">
      <c r="A2371">
        <v>2230</v>
      </c>
      <c r="B2371" t="str">
        <f>VLOOKUP(A2371,SOURCE!C:Q,12,0)</f>
        <v>ITM_INP_DEF_DP</v>
      </c>
      <c r="D2371" s="14" t="str">
        <f>IF(A2371&lt;0,VLOOKUP(A2371,lookups!A$1:B$25,2,0),
IF(OR(ISBLANK(A2371),ISNA(B2371)),
"",
"#define "&amp;
VLOOKUP(A2371,SOURCE!C:Q,12,0)&amp;IF(SOURCE!$X$2-LEN(VLOOKUP(A2371,SOURCE!C:Q,12,0))&gt;=0,REPT(" ",SOURCE!$X$2-LEN(VLOOKUP(A2371,SOURCE!C:Q,12,0))),"")&amp;
TEXT(A2371,"???0")&amp;IF(VLOOKUP(A2371,SOURCE!C:Q,13,0)="","","   "&amp;VLOOKUP(A2371,SOURCE!C:Q,13,0)
)))</f>
        <v>#define ITM_INP_DEF_DP                2230   //JM INPUT DEFAULT</v>
      </c>
    </row>
    <row r="2372" spans="1:4">
      <c r="A2372">
        <v>2231</v>
      </c>
      <c r="B2372" t="str">
        <f>VLOOKUP(A2372,SOURCE!C:Q,12,0)</f>
        <v>ITM_SH_INP_DEF</v>
      </c>
      <c r="D2372" s="14" t="str">
        <f>IF(A2372&lt;0,VLOOKUP(A2372,lookups!A$1:B$25,2,0),
IF(OR(ISBLANK(A2372),ISNA(B2372)),
"",
"#define "&amp;
VLOOKUP(A2372,SOURCE!C:Q,12,0)&amp;IF(SOURCE!$X$2-LEN(VLOOKUP(A2372,SOURCE!C:Q,12,0))&gt;=0,REPT(" ",SOURCE!$X$2-LEN(VLOOKUP(A2372,SOURCE!C:Q,12,0))),"")&amp;
TEXT(A2372,"???0")&amp;IF(VLOOKUP(A2372,SOURCE!C:Q,13,0)="","","   "&amp;VLOOKUP(A2372,SOURCE!C:Q,13,0)
)))</f>
        <v>#define ITM_SH_INP_DEF                2231   //JM INPUT DEFAULT</v>
      </c>
    </row>
    <row r="2373" spans="1:4">
      <c r="A2373">
        <v>2232</v>
      </c>
      <c r="B2373" t="str">
        <f>VLOOKUP(A2373,SOURCE!C:Q,12,0)</f>
        <v>ITM_FG_DOTS</v>
      </c>
      <c r="D2373" s="14" t="str">
        <f>IF(A2373&lt;0,VLOOKUP(A2373,lookups!A$1:B$25,2,0),
IF(OR(ISBLANK(A2373),ISNA(B2373)),
"",
"#define "&amp;
VLOOKUP(A2373,SOURCE!C:Q,12,0)&amp;IF(SOURCE!$X$2-LEN(VLOOKUP(A2373,SOURCE!C:Q,12,0))&gt;=0,REPT(" ",SOURCE!$X$2-LEN(VLOOKUP(A2373,SOURCE!C:Q,12,0))),"")&amp;
TEXT(A2373,"???0")&amp;IF(VLOOKUP(A2373,SOURCE!C:Q,13,0)="","","   "&amp;VLOOKUP(A2373,SOURCE!C:Q,13,0)
)))</f>
        <v>#define ITM_FG_DOTS                   2232   //JM FG              **</v>
      </c>
    </row>
    <row r="2374" spans="1:4">
      <c r="A2374">
        <v>2233</v>
      </c>
      <c r="B2374" t="str">
        <f>VLOOKUP(A2374,SOURCE!C:Q,12,0)</f>
        <v>ITM_INP_DEF_CPXDP</v>
      </c>
      <c r="D2374" s="14" t="str">
        <f>IF(A2374&lt;0,VLOOKUP(A2374,lookups!A$1:B$25,2,0),
IF(OR(ISBLANK(A2374),ISNA(B2374)),
"",
"#define "&amp;
VLOOKUP(A2374,SOURCE!C:Q,12,0)&amp;IF(SOURCE!$X$2-LEN(VLOOKUP(A2374,SOURCE!C:Q,12,0))&gt;=0,REPT(" ",SOURCE!$X$2-LEN(VLOOKUP(A2374,SOURCE!C:Q,12,0))),"")&amp;
TEXT(A2374,"???0")&amp;IF(VLOOKUP(A2374,SOURCE!C:Q,13,0)="","","   "&amp;VLOOKUP(A2374,SOURCE!C:Q,13,0)
)))</f>
        <v>#define ITM_INP_DEF_CPXDP             2233   //JM INPUT DEFAULT</v>
      </c>
    </row>
    <row r="2375" spans="1:4">
      <c r="A2375">
        <v>2234</v>
      </c>
      <c r="B2375" t="str">
        <f>VLOOKUP(A2375,SOURCE!C:Q,12,0)</f>
        <v>ITM_G_DOUBLETAP</v>
      </c>
      <c r="D2375" s="14" t="str">
        <f>IF(A2375&lt;0,VLOOKUP(A2375,lookups!A$1:B$25,2,0),
IF(OR(ISBLANK(A2375),ISNA(B2375)),
"",
"#define "&amp;
VLOOKUP(A2375,SOURCE!C:Q,12,0)&amp;IF(SOURCE!$X$2-LEN(VLOOKUP(A2375,SOURCE!C:Q,12,0))&gt;=0,REPT(" ",SOURCE!$X$2-LEN(VLOOKUP(A2375,SOURCE!C:Q,12,0))),"")&amp;
TEXT(A2375,"???0")&amp;IF(VLOOKUP(A2375,SOURCE!C:Q,13,0)="","","   "&amp;VLOOKUP(A2375,SOURCE!C:Q,13,0)
)))</f>
        <v>#define ITM_G_DOUBLETAP               2234   //JM FG              **</v>
      </c>
    </row>
    <row r="2376" spans="1:4">
      <c r="A2376">
        <v>2235</v>
      </c>
      <c r="B2376" t="str">
        <f>VLOOKUP(A2376,SOURCE!C:Q,12,0)</f>
        <v>ITM_INP_DEF_SI</v>
      </c>
      <c r="D2376" s="14" t="str">
        <f>IF(A2376&lt;0,VLOOKUP(A2376,lookups!A$1:B$25,2,0),
IF(OR(ISBLANK(A2376),ISNA(B2376)),
"",
"#define "&amp;
VLOOKUP(A2376,SOURCE!C:Q,12,0)&amp;IF(SOURCE!$X$2-LEN(VLOOKUP(A2376,SOURCE!C:Q,12,0))&gt;=0,REPT(" ",SOURCE!$X$2-LEN(VLOOKUP(A2376,SOURCE!C:Q,12,0))),"")&amp;
TEXT(A2376,"???0")&amp;IF(VLOOKUP(A2376,SOURCE!C:Q,13,0)="","","   "&amp;VLOOKUP(A2376,SOURCE!C:Q,13,0)
)))</f>
        <v>#define ITM_INP_DEF_SI                2235   //JM INPUT DEFAULT</v>
      </c>
    </row>
    <row r="2377" spans="1:4">
      <c r="A2377">
        <v>2236</v>
      </c>
      <c r="B2377" t="str">
        <f>VLOOKUP(A2377,SOURCE!C:Q,12,0)</f>
        <v>ITM_INP_DEF_LI</v>
      </c>
      <c r="D2377" s="14" t="str">
        <f>IF(A2377&lt;0,VLOOKUP(A2377,lookups!A$1:B$25,2,0),
IF(OR(ISBLANK(A2377),ISNA(B2377)),
"",
"#define "&amp;
VLOOKUP(A2377,SOURCE!C:Q,12,0)&amp;IF(SOURCE!$X$2-LEN(VLOOKUP(A2377,SOURCE!C:Q,12,0))&gt;=0,REPT(" ",SOURCE!$X$2-LEN(VLOOKUP(A2377,SOURCE!C:Q,12,0))),"")&amp;
TEXT(A2377,"???0")&amp;IF(VLOOKUP(A2377,SOURCE!C:Q,13,0)="","","   "&amp;VLOOKUP(A2377,SOURCE!C:Q,13,0)
)))</f>
        <v>#define ITM_INP_DEF_LI                2236   //JM INPUT DEFAULT</v>
      </c>
    </row>
    <row r="2378" spans="1:4">
      <c r="A2378">
        <v>2237</v>
      </c>
      <c r="B2378" t="str">
        <f>VLOOKUP(A2378,SOURCE!C:Q,12,0)</f>
        <v>ITM_GRAPH</v>
      </c>
      <c r="D2378" s="14" t="str">
        <f>IF(A2378&lt;0,VLOOKUP(A2378,lookups!A$1:B$25,2,0),
IF(OR(ISBLANK(A2378),ISNA(B2378)),
"",
"#define "&amp;
VLOOKUP(A2378,SOURCE!C:Q,12,0)&amp;IF(SOURCE!$X$2-LEN(VLOOKUP(A2378,SOURCE!C:Q,12,0))&gt;=0,REPT(" ",SOURCE!$X$2-LEN(VLOOKUP(A2378,SOURCE!C:Q,12,0))),"")&amp;
TEXT(A2378,"???0")&amp;IF(VLOOKUP(A2378,SOURCE!C:Q,13,0)="","","   "&amp;VLOOKUP(A2378,SOURCE!C:Q,13,0)
)))</f>
        <v>#define ITM_GRAPH                     2237   //JM GRAPHING</v>
      </c>
    </row>
    <row r="2379" spans="1:4">
      <c r="A2379">
        <v>2238</v>
      </c>
      <c r="B2379" t="str">
        <f>VLOOKUP(A2379,SOURCE!C:Q,12,0)</f>
        <v>MNU_A_Z</v>
      </c>
      <c r="D2379" s="14" t="str">
        <f>IF(A2379&lt;0,VLOOKUP(A2379,lookups!A$1:B$25,2,0),
IF(OR(ISBLANK(A2379),ISNA(B2379)),
"",
"#define "&amp;
VLOOKUP(A2379,SOURCE!C:Q,12,0)&amp;IF(SOURCE!$X$2-LEN(VLOOKUP(A2379,SOURCE!C:Q,12,0))&gt;=0,REPT(" ",SOURCE!$X$2-LEN(VLOOKUP(A2379,SOURCE!C:Q,12,0))),"")&amp;
TEXT(A2379,"???0")&amp;IF(VLOOKUP(A2379,SOURCE!C:Q,13,0)="","","   "&amp;VLOOKUP(A2379,SOURCE!C:Q,13,0)
)))</f>
        <v>#define MNU_A_Z                       2238   //  34</v>
      </c>
    </row>
    <row r="2380" spans="1:4">
      <c r="A2380">
        <v>2239</v>
      </c>
      <c r="B2380" t="str">
        <f>VLOOKUP(A2380,SOURCE!C:Q,12,0)</f>
        <v>MNU_a_z</v>
      </c>
      <c r="D2380" s="14" t="str">
        <f>IF(A2380&lt;0,VLOOKUP(A2380,lookups!A$1:B$25,2,0),
IF(OR(ISBLANK(A2380),ISNA(B2380)),
"",
"#define "&amp;
VLOOKUP(A2380,SOURCE!C:Q,12,0)&amp;IF(SOURCE!$X$2-LEN(VLOOKUP(A2380,SOURCE!C:Q,12,0))&gt;=0,REPT(" ",SOURCE!$X$2-LEN(VLOOKUP(A2380,SOURCE!C:Q,12,0))),"")&amp;
TEXT(A2380,"???0")&amp;IF(VLOOKUP(A2380,SOURCE!C:Q,13,0)="","","   "&amp;VLOOKUP(A2380,SOURCE!C:Q,13,0)
)))</f>
        <v>#define MNU_a_z                       2239   //  875</v>
      </c>
    </row>
    <row r="2381" spans="1:4">
      <c r="A2381">
        <v>2240</v>
      </c>
      <c r="B2381" t="str">
        <f>VLOOKUP(A2381,SOURCE!C:Q,12,0)</f>
        <v>MNU_GRAPH</v>
      </c>
      <c r="D2381" s="14" t="str">
        <f>IF(A2381&lt;0,VLOOKUP(A2381,lookups!A$1:B$25,2,0),
IF(OR(ISBLANK(A2381),ISNA(B2381)),
"",
"#define "&amp;
VLOOKUP(A2381,SOURCE!C:Q,12,0)&amp;IF(SOURCE!$X$2-LEN(VLOOKUP(A2381,SOURCE!C:Q,12,0))&gt;=0,REPT(" ",SOURCE!$X$2-LEN(VLOOKUP(A2381,SOURCE!C:Q,12,0))),"")&amp;
TEXT(A2381,"???0")&amp;IF(VLOOKUP(A2381,SOURCE!C:Q,13,0)="","","   "&amp;VLOOKUP(A2381,SOURCE!C:Q,13,0)
)))</f>
        <v>#define MNU_GRAPH                     2240   //JM GRAPH</v>
      </c>
    </row>
    <row r="2382" spans="1:4">
      <c r="A2382">
        <v>2241</v>
      </c>
      <c r="B2382" t="str">
        <f>VLOOKUP(A2382,SOURCE!C:Q,12,0)</f>
        <v>ITM_GRF_X0</v>
      </c>
      <c r="D2382" s="14" t="str">
        <f>IF(A2382&lt;0,VLOOKUP(A2382,lookups!A$1:B$25,2,0),
IF(OR(ISBLANK(A2382),ISNA(B2382)),
"",
"#define "&amp;
VLOOKUP(A2382,SOURCE!C:Q,12,0)&amp;IF(SOURCE!$X$2-LEN(VLOOKUP(A2382,SOURCE!C:Q,12,0))&gt;=0,REPT(" ",SOURCE!$X$2-LEN(VLOOKUP(A2382,SOURCE!C:Q,12,0))),"")&amp;
TEXT(A2382,"???0")&amp;IF(VLOOKUP(A2382,SOURCE!C:Q,13,0)="","","   "&amp;VLOOKUP(A2382,SOURCE!C:Q,13,0)
)))</f>
        <v>#define ITM_GRF_X0                    2241   //JM GRAPH</v>
      </c>
    </row>
    <row r="2383" spans="1:4">
      <c r="A2383">
        <v>2242</v>
      </c>
      <c r="B2383" t="str">
        <f>VLOOKUP(A2383,SOURCE!C:Q,12,0)</f>
        <v>ITM_GRF_X1</v>
      </c>
      <c r="D2383" s="14" t="str">
        <f>IF(A2383&lt;0,VLOOKUP(A2383,lookups!A$1:B$25,2,0),
IF(OR(ISBLANK(A2383),ISNA(B2383)),
"",
"#define "&amp;
VLOOKUP(A2383,SOURCE!C:Q,12,0)&amp;IF(SOURCE!$X$2-LEN(VLOOKUP(A2383,SOURCE!C:Q,12,0))&gt;=0,REPT(" ",SOURCE!$X$2-LEN(VLOOKUP(A2383,SOURCE!C:Q,12,0))),"")&amp;
TEXT(A2383,"???0")&amp;IF(VLOOKUP(A2383,SOURCE!C:Q,13,0)="","","   "&amp;VLOOKUP(A2383,SOURCE!C:Q,13,0)
)))</f>
        <v>#define ITM_GRF_X1                    2242   //JM GRAPH</v>
      </c>
    </row>
    <row r="2384" spans="1:4">
      <c r="A2384">
        <v>2243</v>
      </c>
      <c r="B2384" t="str">
        <f>VLOOKUP(A2384,SOURCE!C:Q,12,0)</f>
        <v>ITM_GRF_Y0</v>
      </c>
      <c r="D2384" s="14" t="str">
        <f>IF(A2384&lt;0,VLOOKUP(A2384,lookups!A$1:B$25,2,0),
IF(OR(ISBLANK(A2384),ISNA(B2384)),
"",
"#define "&amp;
VLOOKUP(A2384,SOURCE!C:Q,12,0)&amp;IF(SOURCE!$X$2-LEN(VLOOKUP(A2384,SOURCE!C:Q,12,0))&gt;=0,REPT(" ",SOURCE!$X$2-LEN(VLOOKUP(A2384,SOURCE!C:Q,12,0))),"")&amp;
TEXT(A2384,"???0")&amp;IF(VLOOKUP(A2384,SOURCE!C:Q,13,0)="","","   "&amp;VLOOKUP(A2384,SOURCE!C:Q,13,0)
)))</f>
        <v>#define ITM_GRF_Y0                    2243   //JM GRAPH</v>
      </c>
    </row>
    <row r="2385" spans="1:4">
      <c r="A2385">
        <v>2244</v>
      </c>
      <c r="B2385" t="str">
        <f>VLOOKUP(A2385,SOURCE!C:Q,12,0)</f>
        <v>ITM_GRF_Y1</v>
      </c>
      <c r="D2385" s="14" t="str">
        <f>IF(A2385&lt;0,VLOOKUP(A2385,lookups!A$1:B$25,2,0),
IF(OR(ISBLANK(A2385),ISNA(B2385)),
"",
"#define "&amp;
VLOOKUP(A2385,SOURCE!C:Q,12,0)&amp;IF(SOURCE!$X$2-LEN(VLOOKUP(A2385,SOURCE!C:Q,12,0))&gt;=0,REPT(" ",SOURCE!$X$2-LEN(VLOOKUP(A2385,SOURCE!C:Q,12,0))),"")&amp;
TEXT(A2385,"???0")&amp;IF(VLOOKUP(A2385,SOURCE!C:Q,13,0)="","","   "&amp;VLOOKUP(A2385,SOURCE!C:Q,13,0)
)))</f>
        <v>#define ITM_GRF_Y1                    2244   //JM GRAPH</v>
      </c>
    </row>
    <row r="2386" spans="1:4">
      <c r="A2386">
        <v>2245</v>
      </c>
      <c r="B2386" t="str">
        <f>VLOOKUP(A2386,SOURCE!C:Q,12,0)</f>
        <v>ITM_GRF_DX</v>
      </c>
      <c r="D2386" s="14" t="str">
        <f>IF(A2386&lt;0,VLOOKUP(A2386,lookups!A$1:B$25,2,0),
IF(OR(ISBLANK(A2386),ISNA(B2386)),
"",
"#define "&amp;
VLOOKUP(A2386,SOURCE!C:Q,12,0)&amp;IF(SOURCE!$X$2-LEN(VLOOKUP(A2386,SOURCE!C:Q,12,0))&gt;=0,REPT(" ",SOURCE!$X$2-LEN(VLOOKUP(A2386,SOURCE!C:Q,12,0))),"")&amp;
TEXT(A2386,"???0")&amp;IF(VLOOKUP(A2386,SOURCE!C:Q,13,0)="","","   "&amp;VLOOKUP(A2386,SOURCE!C:Q,13,0)
)))</f>
        <v>#define ITM_GRF_DX                    2245   //JM GRAPH</v>
      </c>
    </row>
    <row r="2387" spans="1:4">
      <c r="A2387">
        <v>2246</v>
      </c>
      <c r="B2387" t="str">
        <f>VLOOKUP(A2387,SOURCE!C:Q,12,0)</f>
        <v>ITM_GRF_DY</v>
      </c>
      <c r="D2387" s="14" t="str">
        <f>IF(A2387&lt;0,VLOOKUP(A2387,lookups!A$1:B$25,2,0),
IF(OR(ISBLANK(A2387),ISNA(B2387)),
"",
"#define "&amp;
VLOOKUP(A2387,SOURCE!C:Q,12,0)&amp;IF(SOURCE!$X$2-LEN(VLOOKUP(A2387,SOURCE!C:Q,12,0))&gt;=0,REPT(" ",SOURCE!$X$2-LEN(VLOOKUP(A2387,SOURCE!C:Q,12,0))),"")&amp;
TEXT(A2387,"???0")&amp;IF(VLOOKUP(A2387,SOURCE!C:Q,13,0)="","","   "&amp;VLOOKUP(A2387,SOURCE!C:Q,13,0)
)))</f>
        <v>#define ITM_GRF_DY                    2246   //JM GRAPH</v>
      </c>
    </row>
    <row r="2388" spans="1:4">
      <c r="A2388">
        <v>2247</v>
      </c>
      <c r="B2388" t="str">
        <f>VLOOKUP(A2388,SOURCE!C:Q,12,0)</f>
        <v>ITM_GRF_HLP</v>
      </c>
      <c r="D2388" s="14" t="str">
        <f>IF(A2388&lt;0,VLOOKUP(A2388,lookups!A$1:B$25,2,0),
IF(OR(ISBLANK(A2388),ISNA(B2388)),
"",
"#define "&amp;
VLOOKUP(A2388,SOURCE!C:Q,12,0)&amp;IF(SOURCE!$X$2-LEN(VLOOKUP(A2388,SOURCE!C:Q,12,0))&gt;=0,REPT(" ",SOURCE!$X$2-LEN(VLOOKUP(A2388,SOURCE!C:Q,12,0))),"")&amp;
TEXT(A2388,"???0")&amp;IF(VLOOKUP(A2388,SOURCE!C:Q,13,0)="","","   "&amp;VLOOKUP(A2388,SOURCE!C:Q,13,0)
)))</f>
        <v>#define ITM_GRF_HLP                   2247   //JM GRAPH</v>
      </c>
    </row>
    <row r="2389" spans="1:4">
      <c r="A2389">
        <v>2248</v>
      </c>
      <c r="B2389" t="str">
        <f>VLOOKUP(A2389,SOURCE!C:Q,12,0)</f>
        <v>ITM_LI</v>
      </c>
      <c r="D2389" s="14" t="str">
        <f>IF(A2389&lt;0,VLOOKUP(A2389,lookups!A$1:B$25,2,0),
IF(OR(ISBLANK(A2389),ISNA(B2389)),
"",
"#define "&amp;
VLOOKUP(A2389,SOURCE!C:Q,12,0)&amp;IF(SOURCE!$X$2-LEN(VLOOKUP(A2389,SOURCE!C:Q,12,0))&gt;=0,REPT(" ",SOURCE!$X$2-LEN(VLOOKUP(A2389,SOURCE!C:Q,12,0))),"")&amp;
TEXT(A2389,"???0")&amp;IF(VLOOKUP(A2389,SOURCE!C:Q,13,0)="","","   "&amp;VLOOKUP(A2389,SOURCE!C:Q,13,0)
)))</f>
        <v>#define ITM_LI                        2248</v>
      </c>
    </row>
    <row r="2390" spans="1:4">
      <c r="A2390">
        <v>2249</v>
      </c>
      <c r="B2390" t="str">
        <f>VLOOKUP(A2390,SOURCE!C:Q,12,0)</f>
        <v>ITM_ms</v>
      </c>
      <c r="D2390" s="14" t="str">
        <f>IF(A2390&lt;0,VLOOKUP(A2390,lookups!A$1:B$25,2,0),
IF(OR(ISBLANK(A2390),ISNA(B2390)),
"",
"#define "&amp;
VLOOKUP(A2390,SOURCE!C:Q,12,0)&amp;IF(SOURCE!$X$2-LEN(VLOOKUP(A2390,SOURCE!C:Q,12,0))&gt;=0,REPT(" ",SOURCE!$X$2-LEN(VLOOKUP(A2390,SOURCE!C:Q,12,0))),"")&amp;
TEXT(A2390,"???0")&amp;IF(VLOOKUP(A2390,SOURCE!C:Q,13,0)="","","   "&amp;VLOOKUP(A2390,SOURCE!C:Q,13,0)
)))</f>
        <v>#define ITM_ms                        2249   //JM DMS HMS</v>
      </c>
    </row>
    <row r="2391" spans="1:4">
      <c r="A2391">
        <v>2250</v>
      </c>
      <c r="B2391" t="str">
        <f>VLOOKUP(A2391,SOURCE!C:Q,12,0)</f>
        <v>ITM_SI_p</v>
      </c>
      <c r="D2391" s="14" t="str">
        <f>IF(A2391&lt;0,VLOOKUP(A2391,lookups!A$1:B$25,2,0),
IF(OR(ISBLANK(A2391),ISNA(B2391)),
"",
"#define "&amp;
VLOOKUP(A2391,SOURCE!C:Q,12,0)&amp;IF(SOURCE!$X$2-LEN(VLOOKUP(A2391,SOURCE!C:Q,12,0))&gt;=0,REPT(" ",SOURCE!$X$2-LEN(VLOOKUP(A2391,SOURCE!C:Q,12,0))),"")&amp;
TEXT(A2391,"???0")&amp;IF(VLOOKUP(A2391,SOURCE!C:Q,13,0)="","","   "&amp;VLOOKUP(A2391,SOURCE!C:Q,13,0)
)))</f>
        <v>#define ITM_SI_p                      2250   //JM PRE UNIT</v>
      </c>
    </row>
    <row r="2392" spans="1:4">
      <c r="A2392">
        <v>2251</v>
      </c>
      <c r="B2392" t="str">
        <f>VLOOKUP(A2392,SOURCE!C:Q,12,0)</f>
        <v>ITM_SI_n</v>
      </c>
      <c r="D2392" s="14" t="str">
        <f>IF(A2392&lt;0,VLOOKUP(A2392,lookups!A$1:B$25,2,0),
IF(OR(ISBLANK(A2392),ISNA(B2392)),
"",
"#define "&amp;
VLOOKUP(A2392,SOURCE!C:Q,12,0)&amp;IF(SOURCE!$X$2-LEN(VLOOKUP(A2392,SOURCE!C:Q,12,0))&gt;=0,REPT(" ",SOURCE!$X$2-LEN(VLOOKUP(A2392,SOURCE!C:Q,12,0))),"")&amp;
TEXT(A2392,"???0")&amp;IF(VLOOKUP(A2392,SOURCE!C:Q,13,0)="","","   "&amp;VLOOKUP(A2392,SOURCE!C:Q,13,0)
)))</f>
        <v>#define ITM_SI_n                      2251   //JM PRE UNIT</v>
      </c>
    </row>
    <row r="2393" spans="1:4">
      <c r="A2393">
        <v>2252</v>
      </c>
      <c r="B2393" t="str">
        <f>VLOOKUP(A2393,SOURCE!C:Q,12,0)</f>
        <v>ITM_SI_u</v>
      </c>
      <c r="D2393" s="14" t="str">
        <f>IF(A2393&lt;0,VLOOKUP(A2393,lookups!A$1:B$25,2,0),
IF(OR(ISBLANK(A2393),ISNA(B2393)),
"",
"#define "&amp;
VLOOKUP(A2393,SOURCE!C:Q,12,0)&amp;IF(SOURCE!$X$2-LEN(VLOOKUP(A2393,SOURCE!C:Q,12,0))&gt;=0,REPT(" ",SOURCE!$X$2-LEN(VLOOKUP(A2393,SOURCE!C:Q,12,0))),"")&amp;
TEXT(A2393,"???0")&amp;IF(VLOOKUP(A2393,SOURCE!C:Q,13,0)="","","   "&amp;VLOOKUP(A2393,SOURCE!C:Q,13,0)
)))</f>
        <v>#define ITM_SI_u                      2252   //JM PRE UNIT</v>
      </c>
    </row>
    <row r="2394" spans="1:4">
      <c r="A2394">
        <v>2253</v>
      </c>
      <c r="B2394" t="str">
        <f>VLOOKUP(A2394,SOURCE!C:Q,12,0)</f>
        <v>ITM_SI_m</v>
      </c>
      <c r="D2394" s="14" t="str">
        <f>IF(A2394&lt;0,VLOOKUP(A2394,lookups!A$1:B$25,2,0),
IF(OR(ISBLANK(A2394),ISNA(B2394)),
"",
"#define "&amp;
VLOOKUP(A2394,SOURCE!C:Q,12,0)&amp;IF(SOURCE!$X$2-LEN(VLOOKUP(A2394,SOURCE!C:Q,12,0))&gt;=0,REPT(" ",SOURCE!$X$2-LEN(VLOOKUP(A2394,SOURCE!C:Q,12,0))),"")&amp;
TEXT(A2394,"???0")&amp;IF(VLOOKUP(A2394,SOURCE!C:Q,13,0)="","","   "&amp;VLOOKUP(A2394,SOURCE!C:Q,13,0)
)))</f>
        <v>#define ITM_SI_m                      2253   //JM PRE UNIT</v>
      </c>
    </row>
    <row r="2395" spans="1:4">
      <c r="A2395">
        <v>2254</v>
      </c>
      <c r="B2395" t="str">
        <f>VLOOKUP(A2395,SOURCE!C:Q,12,0)</f>
        <v>ITM_SI_k</v>
      </c>
      <c r="D2395" s="14" t="str">
        <f>IF(A2395&lt;0,VLOOKUP(A2395,lookups!A$1:B$25,2,0),
IF(OR(ISBLANK(A2395),ISNA(B2395)),
"",
"#define "&amp;
VLOOKUP(A2395,SOURCE!C:Q,12,0)&amp;IF(SOURCE!$X$2-LEN(VLOOKUP(A2395,SOURCE!C:Q,12,0))&gt;=0,REPT(" ",SOURCE!$X$2-LEN(VLOOKUP(A2395,SOURCE!C:Q,12,0))),"")&amp;
TEXT(A2395,"???0")&amp;IF(VLOOKUP(A2395,SOURCE!C:Q,13,0)="","","   "&amp;VLOOKUP(A2395,SOURCE!C:Q,13,0)
)))</f>
        <v>#define ITM_SI_k                      2254   //JM PRE UNIT</v>
      </c>
    </row>
    <row r="2396" spans="1:4">
      <c r="A2396">
        <v>2255</v>
      </c>
      <c r="B2396" t="str">
        <f>VLOOKUP(A2396,SOURCE!C:Q,12,0)</f>
        <v>ITM_SI_M</v>
      </c>
      <c r="D2396" s="14" t="str">
        <f>IF(A2396&lt;0,VLOOKUP(A2396,lookups!A$1:B$25,2,0),
IF(OR(ISBLANK(A2396),ISNA(B2396)),
"",
"#define "&amp;
VLOOKUP(A2396,SOURCE!C:Q,12,0)&amp;IF(SOURCE!$X$2-LEN(VLOOKUP(A2396,SOURCE!C:Q,12,0))&gt;=0,REPT(" ",SOURCE!$X$2-LEN(VLOOKUP(A2396,SOURCE!C:Q,12,0))),"")&amp;
TEXT(A2396,"???0")&amp;IF(VLOOKUP(A2396,SOURCE!C:Q,13,0)="","","   "&amp;VLOOKUP(A2396,SOURCE!C:Q,13,0)
)))</f>
        <v>#define ITM_SI_M                      2255   //JM PRE UNIT</v>
      </c>
    </row>
    <row r="2397" spans="1:4">
      <c r="A2397">
        <v>2256</v>
      </c>
      <c r="B2397" t="str">
        <f>VLOOKUP(A2397,SOURCE!C:Q,12,0)</f>
        <v>ITM_USER_ALPHA</v>
      </c>
      <c r="D2397" s="14" t="str">
        <f>IF(A2397&lt;0,VLOOKUP(A2397,lookups!A$1:B$25,2,0),
IF(OR(ISBLANK(A2397),ISNA(B2397)),
"",
"#define "&amp;
VLOOKUP(A2397,SOURCE!C:Q,12,0)&amp;IF(SOURCE!$X$2-LEN(VLOOKUP(A2397,SOURCE!C:Q,12,0))&gt;=0,REPT(" ",SOURCE!$X$2-LEN(VLOOKUP(A2397,SOURCE!C:Q,12,0))),"")&amp;
TEXT(A2397,"???0")&amp;IF(VLOOKUP(A2397,SOURCE!C:Q,13,0)="","","   "&amp;VLOOKUP(A2397,SOURCE!C:Q,13,0)
)))</f>
        <v>#define ITM_USER_ALPHA                2256   //JM USER</v>
      </c>
    </row>
    <row r="2398" spans="1:4">
      <c r="A2398">
        <v>2257</v>
      </c>
      <c r="B2398" t="str">
        <f>VLOOKUP(A2398,SOURCE!C:Q,12,0)</f>
        <v>ITM_USER_GSHFT</v>
      </c>
      <c r="D2398" s="14" t="str">
        <f>IF(A2398&lt;0,VLOOKUP(A2398,lookups!A$1:B$25,2,0),
IF(OR(ISBLANK(A2398),ISNA(B2398)),
"",
"#define "&amp;
VLOOKUP(A2398,SOURCE!C:Q,12,0)&amp;IF(SOURCE!$X$2-LEN(VLOOKUP(A2398,SOURCE!C:Q,12,0))&gt;=0,REPT(" ",SOURCE!$X$2-LEN(VLOOKUP(A2398,SOURCE!C:Q,12,0))),"")&amp;
TEXT(A2398,"???0")&amp;IF(VLOOKUP(A2398,SOURCE!C:Q,13,0)="","","   "&amp;VLOOKUP(A2398,SOURCE!C:Q,13,0)
)))</f>
        <v>#define ITM_USER_GSHFT                2257   //JM USER</v>
      </c>
    </row>
    <row r="2399" spans="1:4">
      <c r="A2399">
        <v>2258</v>
      </c>
      <c r="B2399" t="str">
        <f>VLOOKUP(A2399,SOURCE!C:Q,12,0)</f>
        <v>ITM_HASH_JM</v>
      </c>
      <c r="D2399" s="14" t="str">
        <f>IF(A2399&lt;0,VLOOKUP(A2399,lookups!A$1:B$25,2,0),
IF(OR(ISBLANK(A2399),ISNA(B2399)),
"",
"#define "&amp;
VLOOKUP(A2399,SOURCE!C:Q,12,0)&amp;IF(SOURCE!$X$2-LEN(VLOOKUP(A2399,SOURCE!C:Q,12,0))&gt;=0,REPT(" ",SOURCE!$X$2-LEN(VLOOKUP(A2399,SOURCE!C:Q,12,0))),"")&amp;
TEXT(A2399,"???0")&amp;IF(VLOOKUP(A2399,SOURCE!C:Q,13,0)="","","   "&amp;VLOOKUP(A2399,SOURCE!C:Q,13,0)
)))</f>
        <v>#define ITM_HASH_JM                   2258</v>
      </c>
    </row>
    <row r="2400" spans="1:4">
      <c r="A2400">
        <v>2259</v>
      </c>
      <c r="B2400" t="str">
        <f>VLOOKUP(A2400,SOURCE!C:Q,12,0)</f>
        <v>ITM_DEMO1</v>
      </c>
      <c r="D2400" s="14" t="str">
        <f>IF(A2400&lt;0,VLOOKUP(A2400,lookups!A$1:B$25,2,0),
IF(OR(ISBLANK(A2400),ISNA(B2400)),
"",
"#define "&amp;
VLOOKUP(A2400,SOURCE!C:Q,12,0)&amp;IF(SOURCE!$X$2-LEN(VLOOKUP(A2400,SOURCE!C:Q,12,0))&gt;=0,REPT(" ",SOURCE!$X$2-LEN(VLOOKUP(A2400,SOURCE!C:Q,12,0))),"")&amp;
TEXT(A2400,"???0")&amp;IF(VLOOKUP(A2400,SOURCE!C:Q,13,0)="","","   "&amp;VLOOKUP(A2400,SOURCE!C:Q,13,0)
)))</f>
        <v>#define ITM_DEMO1                     2259   //JM USER</v>
      </c>
    </row>
    <row r="2401" spans="1:4">
      <c r="A2401">
        <v>2260</v>
      </c>
      <c r="B2401" t="str">
        <f>VLOOKUP(A2401,SOURCE!C:Q,12,0)</f>
        <v>ITM_DEMO2</v>
      </c>
      <c r="D2401" s="14" t="str">
        <f>IF(A2401&lt;0,VLOOKUP(A2401,lookups!A$1:B$25,2,0),
IF(OR(ISBLANK(A2401),ISNA(B2401)),
"",
"#define "&amp;
VLOOKUP(A2401,SOURCE!C:Q,12,0)&amp;IF(SOURCE!$X$2-LEN(VLOOKUP(A2401,SOURCE!C:Q,12,0))&gt;=0,REPT(" ",SOURCE!$X$2-LEN(VLOOKUP(A2401,SOURCE!C:Q,12,0))),"")&amp;
TEXT(A2401,"???0")&amp;IF(VLOOKUP(A2401,SOURCE!C:Q,13,0)="","","   "&amp;VLOOKUP(A2401,SOURCE!C:Q,13,0)
)))</f>
        <v>#define ITM_DEMO2                     2260   //JM USER</v>
      </c>
    </row>
    <row r="2402" spans="1:4">
      <c r="A2402">
        <v>2261</v>
      </c>
      <c r="B2402" t="str">
        <f>VLOOKUP(A2402,SOURCE!C:Q,12,0)</f>
        <v>ITM_DEMO3</v>
      </c>
      <c r="D2402" s="14" t="str">
        <f>IF(A2402&lt;0,VLOOKUP(A2402,lookups!A$1:B$25,2,0),
IF(OR(ISBLANK(A2402),ISNA(B2402)),
"",
"#define "&amp;
VLOOKUP(A2402,SOURCE!C:Q,12,0)&amp;IF(SOURCE!$X$2-LEN(VLOOKUP(A2402,SOURCE!C:Q,12,0))&gt;=0,REPT(" ",SOURCE!$X$2-LEN(VLOOKUP(A2402,SOURCE!C:Q,12,0))),"")&amp;
TEXT(A2402,"???0")&amp;IF(VLOOKUP(A2402,SOURCE!C:Q,13,0)="","","   "&amp;VLOOKUP(A2402,SOURCE!C:Q,13,0)
)))</f>
        <v>#define ITM_DEMO3                     2261   //JM USER</v>
      </c>
    </row>
    <row r="2403" spans="1:4">
      <c r="A2403">
        <v>2262</v>
      </c>
      <c r="B2403" t="str">
        <f>VLOOKUP(A2403,SOURCE!C:Q,12,0)</f>
        <v>ITM_DEMO4</v>
      </c>
      <c r="D2403" s="14" t="str">
        <f>IF(A2403&lt;0,VLOOKUP(A2403,lookups!A$1:B$25,2,0),
IF(OR(ISBLANK(A2403),ISNA(B2403)),
"",
"#define "&amp;
VLOOKUP(A2403,SOURCE!C:Q,12,0)&amp;IF(SOURCE!$X$2-LEN(VLOOKUP(A2403,SOURCE!C:Q,12,0))&gt;=0,REPT(" ",SOURCE!$X$2-LEN(VLOOKUP(A2403,SOURCE!C:Q,12,0))),"")&amp;
TEXT(A2403,"???0")&amp;IF(VLOOKUP(A2403,SOURCE!C:Q,13,0)="","","   "&amp;VLOOKUP(A2403,SOURCE!C:Q,13,0)
)))</f>
        <v>#define ITM_DEMO4                     2262   //JM USER</v>
      </c>
    </row>
    <row r="2404" spans="1:4">
      <c r="A2404">
        <v>2263</v>
      </c>
      <c r="B2404" t="str">
        <f>VLOOKUP(A2404,SOURCE!C:Q,12,0)</f>
        <v>ITM_DEMO5</v>
      </c>
      <c r="D2404" s="14" t="str">
        <f>IF(A2404&lt;0,VLOOKUP(A2404,lookups!A$1:B$25,2,0),
IF(OR(ISBLANK(A2404),ISNA(B2404)),
"",
"#define "&amp;
VLOOKUP(A2404,SOURCE!C:Q,12,0)&amp;IF(SOURCE!$X$2-LEN(VLOOKUP(A2404,SOURCE!C:Q,12,0))&gt;=0,REPT(" ",SOURCE!$X$2-LEN(VLOOKUP(A2404,SOURCE!C:Q,12,0))),"")&amp;
TEXT(A2404,"???0")&amp;IF(VLOOKUP(A2404,SOURCE!C:Q,13,0)="","","   "&amp;VLOOKUP(A2404,SOURCE!C:Q,13,0)
)))</f>
        <v>#define ITM_DEMO5                     2263   //JM USER</v>
      </c>
    </row>
    <row r="2405" spans="1:4">
      <c r="A2405">
        <v>2264</v>
      </c>
      <c r="B2405" t="str">
        <f>VLOOKUP(A2405,SOURCE!C:Q,12,0)</f>
        <v>ITM_DEMO6</v>
      </c>
      <c r="D2405" s="14" t="str">
        <f>IF(A2405&lt;0,VLOOKUP(A2405,lookups!A$1:B$25,2,0),
IF(OR(ISBLANK(A2405),ISNA(B2405)),
"",
"#define "&amp;
VLOOKUP(A2405,SOURCE!C:Q,12,0)&amp;IF(SOURCE!$X$2-LEN(VLOOKUP(A2405,SOURCE!C:Q,12,0))&gt;=0,REPT(" ",SOURCE!$X$2-LEN(VLOOKUP(A2405,SOURCE!C:Q,12,0))),"")&amp;
TEXT(A2405,"???0")&amp;IF(VLOOKUP(A2405,SOURCE!C:Q,13,0)="","","   "&amp;VLOOKUP(A2405,SOURCE!C:Q,13,0)
)))</f>
        <v>#define ITM_DEMO6                     2264   //JM USER</v>
      </c>
    </row>
    <row r="2406" spans="1:4">
      <c r="A2406">
        <v>2265</v>
      </c>
      <c r="B2406" t="str">
        <f>VLOOKUP(A2406,SOURCE!C:Q,12,0)</f>
        <v>MNU_ST_GRAPH</v>
      </c>
      <c r="D2406" s="14" t="str">
        <f>IF(A2406&lt;0,VLOOKUP(A2406,lookups!A$1:B$25,2,0),
IF(OR(ISBLANK(A2406),ISNA(B2406)),
"",
"#define "&amp;
VLOOKUP(A2406,SOURCE!C:Q,12,0)&amp;IF(SOURCE!$X$2-LEN(VLOOKUP(A2406,SOURCE!C:Q,12,0))&gt;=0,REPT(" ",SOURCE!$X$2-LEN(VLOOKUP(A2406,SOURCE!C:Q,12,0))),"")&amp;
TEXT(A2406,"???0")&amp;IF(VLOOKUP(A2406,SOURCE!C:Q,13,0)="","","   "&amp;VLOOKUP(A2406,SOURCE!C:Q,13,0)
)))</f>
        <v>#define MNU_ST_GRAPH                  2265   //JM USER</v>
      </c>
    </row>
    <row r="2407" spans="1:4">
      <c r="A2407">
        <v>2266</v>
      </c>
      <c r="B2407" t="str">
        <f>VLOOKUP(A2407,SOURCE!C:Q,12,0)</f>
        <v>ITM_VECT</v>
      </c>
      <c r="D2407" s="14" t="str">
        <f>IF(A2407&lt;0,VLOOKUP(A2407,lookups!A$1:B$25,2,0),
IF(OR(ISBLANK(A2407),ISNA(B2407)),
"",
"#define "&amp;
VLOOKUP(A2407,SOURCE!C:Q,12,0)&amp;IF(SOURCE!$X$2-LEN(VLOOKUP(A2407,SOURCE!C:Q,12,0))&gt;=0,REPT(" ",SOURCE!$X$2-LEN(VLOOKUP(A2407,SOURCE!C:Q,12,0))),"")&amp;
TEXT(A2407,"???0")&amp;IF(VLOOKUP(A2407,SOURCE!C:Q,13,0)="","","   "&amp;VLOOKUP(A2407,SOURCE!C:Q,13,0)
)))</f>
        <v>#define ITM_VECT                      2266   //JMVECT</v>
      </c>
    </row>
    <row r="2408" spans="1:4">
      <c r="A2408">
        <v>2267</v>
      </c>
      <c r="B2408" t="str">
        <f>VLOOKUP(A2408,SOURCE!C:Q,12,0)</f>
        <v>ITM_LARGELI</v>
      </c>
      <c r="D2408" s="14" t="str">
        <f>IF(A2408&lt;0,VLOOKUP(A2408,lookups!A$1:B$25,2,0),
IF(OR(ISBLANK(A2408),ISNA(B2408)),
"",
"#define "&amp;
VLOOKUP(A2408,SOURCE!C:Q,12,0)&amp;IF(SOURCE!$X$2-LEN(VLOOKUP(A2408,SOURCE!C:Q,12,0))&gt;=0,REPT(" ",SOURCE!$X$2-LEN(VLOOKUP(A2408,SOURCE!C:Q,12,0))),"")&amp;
TEXT(A2408,"???0")&amp;IF(VLOOKUP(A2408,SOURCE!C:Q,13,0)="","","   "&amp;VLOOKUP(A2408,SOURCE!C:Q,13,0)
)))</f>
        <v>#define ITM_LARGELI                   2267</v>
      </c>
    </row>
    <row r="2409" spans="1:4">
      <c r="A2409">
        <v>2268</v>
      </c>
      <c r="B2409" t="str">
        <f>VLOOKUP(A2409,SOURCE!C:Q,12,0)</f>
        <v>ITM_P_ALLREGS</v>
      </c>
      <c r="D2409" s="14" t="str">
        <f>IF(A2409&lt;0,VLOOKUP(A2409,lookups!A$1:B$25,2,0),
IF(OR(ISBLANK(A2409),ISNA(B2409)),
"",
"#define "&amp;
VLOOKUP(A2409,SOURCE!C:Q,12,0)&amp;IF(SOURCE!$X$2-LEN(VLOOKUP(A2409,SOURCE!C:Q,12,0))&gt;=0,REPT(" ",SOURCE!$X$2-LEN(VLOOKUP(A2409,SOURCE!C:Q,12,0))),"")&amp;
TEXT(A2409,"???0")&amp;IF(VLOOKUP(A2409,SOURCE!C:Q,13,0)="","","   "&amp;VLOOKUP(A2409,SOURCE!C:Q,13,0)
)))</f>
        <v>#define ITM_P_ALLREGS                 2268   //JM Print all regs</v>
      </c>
    </row>
    <row r="2410" spans="1:4">
      <c r="A2410">
        <v>2269</v>
      </c>
      <c r="B2410" t="str">
        <f>VLOOKUP(A2410,SOURCE!C:Q,12,0)</f>
        <v>ITM_SI_f</v>
      </c>
      <c r="D2410" s="14" t="str">
        <f>IF(A2410&lt;0,VLOOKUP(A2410,lookups!A$1:B$25,2,0),
IF(OR(ISBLANK(A2410),ISNA(B2410)),
"",
"#define "&amp;
VLOOKUP(A2410,SOURCE!C:Q,12,0)&amp;IF(SOURCE!$X$2-LEN(VLOOKUP(A2410,SOURCE!C:Q,12,0))&gt;=0,REPT(" ",SOURCE!$X$2-LEN(VLOOKUP(A2410,SOURCE!C:Q,12,0))),"")&amp;
TEXT(A2410,"???0")&amp;IF(VLOOKUP(A2410,SOURCE!C:Q,13,0)="","","   "&amp;VLOOKUP(A2410,SOURCE!C:Q,13,0)
)))</f>
        <v>#define ITM_SI_f                      2269   //JM PRE UNIT</v>
      </c>
    </row>
    <row r="2411" spans="1:4">
      <c r="A2411">
        <v>2270</v>
      </c>
      <c r="B2411" t="str">
        <f>VLOOKUP(A2411,SOURCE!C:Q,12,0)</f>
        <v>ITM_SI_G</v>
      </c>
      <c r="D2411" s="14" t="str">
        <f>IF(A2411&lt;0,VLOOKUP(A2411,lookups!A$1:B$25,2,0),
IF(OR(ISBLANK(A2411),ISNA(B2411)),
"",
"#define "&amp;
VLOOKUP(A2411,SOURCE!C:Q,12,0)&amp;IF(SOURCE!$X$2-LEN(VLOOKUP(A2411,SOURCE!C:Q,12,0))&gt;=0,REPT(" ",SOURCE!$X$2-LEN(VLOOKUP(A2411,SOURCE!C:Q,12,0))),"")&amp;
TEXT(A2411,"???0")&amp;IF(VLOOKUP(A2411,SOURCE!C:Q,13,0)="","","   "&amp;VLOOKUP(A2411,SOURCE!C:Q,13,0)
)))</f>
        <v>#define ITM_SI_G                      2270   //JM PRE UNIT</v>
      </c>
    </row>
    <row r="2412" spans="1:4">
      <c r="A2412">
        <v>2271</v>
      </c>
      <c r="B2412" t="str">
        <f>VLOOKUP(A2412,SOURCE!C:Q,12,0)</f>
        <v>ITM_SI_T</v>
      </c>
      <c r="D2412" s="14" t="str">
        <f>IF(A2412&lt;0,VLOOKUP(A2412,lookups!A$1:B$25,2,0),
IF(OR(ISBLANK(A2412),ISNA(B2412)),
"",
"#define "&amp;
VLOOKUP(A2412,SOURCE!C:Q,12,0)&amp;IF(SOURCE!$X$2-LEN(VLOOKUP(A2412,SOURCE!C:Q,12,0))&gt;=0,REPT(" ",SOURCE!$X$2-LEN(VLOOKUP(A2412,SOURCE!C:Q,12,0))),"")&amp;
TEXT(A2412,"???0")&amp;IF(VLOOKUP(A2412,SOURCE!C:Q,13,0)="","","   "&amp;VLOOKUP(A2412,SOURCE!C:Q,13,0)
)))</f>
        <v>#define ITM_SI_T                      2271   //JM PRE UNIT</v>
      </c>
    </row>
    <row r="2413" spans="1:4">
      <c r="A2413">
        <v>2272</v>
      </c>
      <c r="B2413" t="str">
        <f>VLOOKUP(A2413,SOURCE!C:Q,12,0)</f>
        <v>ITM_USER_CC</v>
      </c>
      <c r="D2413" s="14" t="str">
        <f>IF(A2413&lt;0,VLOOKUP(A2413,lookups!A$1:B$25,2,0),
IF(OR(ISBLANK(A2413),ISNA(B2413)),
"",
"#define "&amp;
VLOOKUP(A2413,SOURCE!C:Q,12,0)&amp;IF(SOURCE!$X$2-LEN(VLOOKUP(A2413,SOURCE!C:Q,12,0))&gt;=0,REPT(" ",SOURCE!$X$2-LEN(VLOOKUP(A2413,SOURCE!C:Q,12,0))),"")&amp;
TEXT(A2413,"???0")&amp;IF(VLOOKUP(A2413,SOURCE!C:Q,13,0)="","","   "&amp;VLOOKUP(A2413,SOURCE!C:Q,13,0)
)))</f>
        <v>#define ITM_USER_CC                   2272   //JM USER</v>
      </c>
    </row>
    <row r="2414" spans="1:4">
      <c r="A2414">
        <v>2273</v>
      </c>
      <c r="B2414" t="str">
        <f>VLOOKUP(A2414,SOURCE!C:Q,12,0)</f>
        <v>ITM_USER_MYM</v>
      </c>
      <c r="D2414" s="14" t="str">
        <f>IF(A2414&lt;0,VLOOKUP(A2414,lookups!A$1:B$25,2,0),
IF(OR(ISBLANK(A2414),ISNA(B2414)),
"",
"#define "&amp;
VLOOKUP(A2414,SOURCE!C:Q,12,0)&amp;IF(SOURCE!$X$2-LEN(VLOOKUP(A2414,SOURCE!C:Q,12,0))&gt;=0,REPT(" ",SOURCE!$X$2-LEN(VLOOKUP(A2414,SOURCE!C:Q,12,0))),"")&amp;
TEXT(A2414,"???0")&amp;IF(VLOOKUP(A2414,SOURCE!C:Q,13,0)="","","   "&amp;VLOOKUP(A2414,SOURCE!C:Q,13,0)
)))</f>
        <v>#define ITM_USER_MYM                  2273   //JM USER</v>
      </c>
    </row>
    <row r="2415" spans="1:4">
      <c r="A2415">
        <v>2274</v>
      </c>
      <c r="B2415" t="str">
        <f>VLOOKUP(A2415,SOURCE!C:Q,12,0)</f>
        <v>ITM_USER_PRGM</v>
      </c>
      <c r="D2415" s="14" t="str">
        <f>IF(A2415&lt;0,VLOOKUP(A2415,lookups!A$1:B$25,2,0),
IF(OR(ISBLANK(A2415),ISNA(B2415)),
"",
"#define "&amp;
VLOOKUP(A2415,SOURCE!C:Q,12,0)&amp;IF(SOURCE!$X$2-LEN(VLOOKUP(A2415,SOURCE!C:Q,12,0))&gt;=0,REPT(" ",SOURCE!$X$2-LEN(VLOOKUP(A2415,SOURCE!C:Q,12,0))),"")&amp;
TEXT(A2415,"???0")&amp;IF(VLOOKUP(A2415,SOURCE!C:Q,13,0)="","","   "&amp;VLOOKUP(A2415,SOURCE!C:Q,13,0)
)))</f>
        <v>#define ITM_USER_PRGM                 2274   //JM USER</v>
      </c>
    </row>
    <row r="2416" spans="1:4">
      <c r="A2416">
        <v>2275</v>
      </c>
      <c r="B2416" t="str">
        <f>VLOOKUP(A2416,SOURCE!C:Q,12,0)</f>
        <v>ITM_USER_USER</v>
      </c>
      <c r="D2416" s="14" t="str">
        <f>IF(A2416&lt;0,VLOOKUP(A2416,lookups!A$1:B$25,2,0),
IF(OR(ISBLANK(A2416),ISNA(B2416)),
"",
"#define "&amp;
VLOOKUP(A2416,SOURCE!C:Q,12,0)&amp;IF(SOURCE!$X$2-LEN(VLOOKUP(A2416,SOURCE!C:Q,12,0))&gt;=0,REPT(" ",SOURCE!$X$2-LEN(VLOOKUP(A2416,SOURCE!C:Q,12,0))),"")&amp;
TEXT(A2416,"???0")&amp;IF(VLOOKUP(A2416,SOURCE!C:Q,13,0)="","","   "&amp;VLOOKUP(A2416,SOURCE!C:Q,13,0)
)))</f>
        <v>#define ITM_USER_USER                 2275   //JM USER</v>
      </c>
    </row>
    <row r="2417" spans="1:4">
      <c r="A2417">
        <v>2276</v>
      </c>
      <c r="B2417" t="str">
        <f>VLOOKUP(A2417,SOURCE!C:Q,12,0)</f>
        <v>ITM_USER_SIGMAPLUS</v>
      </c>
      <c r="D2417" s="14" t="str">
        <f>IF(A2417&lt;0,VLOOKUP(A2417,lookups!A$1:B$25,2,0),
IF(OR(ISBLANK(A2417),ISNA(B2417)),
"",
"#define "&amp;
VLOOKUP(A2417,SOURCE!C:Q,12,0)&amp;IF(SOURCE!$X$2-LEN(VLOOKUP(A2417,SOURCE!C:Q,12,0))&gt;=0,REPT(" ",SOURCE!$X$2-LEN(VLOOKUP(A2417,SOURCE!C:Q,12,0))),"")&amp;
TEXT(A2417,"???0")&amp;IF(VLOOKUP(A2417,SOURCE!C:Q,13,0)="","","   "&amp;VLOOKUP(A2417,SOURCE!C:Q,13,0)
)))</f>
        <v>#define ITM_USER_SIGMAPLUS            2276   //JM USER</v>
      </c>
    </row>
    <row r="2418" spans="1:4">
      <c r="A2418">
        <v>2277</v>
      </c>
      <c r="B2418" t="str">
        <f>VLOOKUP(A2418,SOURCE!C:Q,12,0)</f>
        <v>ITM_LISTXY</v>
      </c>
      <c r="D2418" s="14" t="str">
        <f>IF(A2418&lt;0,VLOOKUP(A2418,lookups!A$1:B$25,2,0),
IF(OR(ISBLANK(A2418),ISNA(B2418)),
"",
"#define "&amp;
VLOOKUP(A2418,SOURCE!C:Q,12,0)&amp;IF(SOURCE!$X$2-LEN(VLOOKUP(A2418,SOURCE!C:Q,12,0))&gt;=0,REPT(" ",SOURCE!$X$2-LEN(VLOOKUP(A2418,SOURCE!C:Q,12,0))),"")&amp;
TEXT(A2418,"???0")&amp;IF(VLOOKUP(A2418,SOURCE!C:Q,13,0)="","","   "&amp;VLOOKUP(A2418,SOURCE!C:Q,13,0)
)))</f>
        <v>#define ITM_LISTXY                    2277   //JMSTAT</v>
      </c>
    </row>
    <row r="2419" spans="1:4">
      <c r="A2419">
        <v>2278</v>
      </c>
      <c r="B2419" t="str">
        <f>VLOOKUP(A2419,SOURCE!C:Q,12,0)</f>
        <v>ITM_toPOL2</v>
      </c>
      <c r="D2419" s="14" t="str">
        <f>IF(A2419&lt;0,VLOOKUP(A2419,lookups!A$1:B$25,2,0),
IF(OR(ISBLANK(A2419),ISNA(B2419)),
"",
"#define "&amp;
VLOOKUP(A2419,SOURCE!C:Q,12,0)&amp;IF(SOURCE!$X$2-LEN(VLOOKUP(A2419,SOURCE!C:Q,12,0))&gt;=0,REPT(" ",SOURCE!$X$2-LEN(VLOOKUP(A2419,SOURCE!C:Q,12,0))),"")&amp;
TEXT(A2419,"???0")&amp;IF(VLOOKUP(A2419,SOURCE!C:Q,13,0)="","","   "&amp;VLOOKUP(A2419,SOURCE!C:Q,13,0)
)))</f>
        <v>#define ITM_toPOL2                    2278   //JM</v>
      </c>
    </row>
    <row r="2420" spans="1:4">
      <c r="A2420">
        <v>2279</v>
      </c>
      <c r="B2420" t="str">
        <f>VLOOKUP(A2420,SOURCE!C:Q,12,0)</f>
        <v>ITM_toREC2</v>
      </c>
      <c r="D2420" s="14" t="str">
        <f>IF(A2420&lt;0,VLOOKUP(A2420,lookups!A$1:B$25,2,0),
IF(OR(ISBLANK(A2420),ISNA(B2420)),
"",
"#define "&amp;
VLOOKUP(A2420,SOURCE!C:Q,12,0)&amp;IF(SOURCE!$X$2-LEN(VLOOKUP(A2420,SOURCE!C:Q,12,0))&gt;=0,REPT(" ",SOURCE!$X$2-LEN(VLOOKUP(A2420,SOURCE!C:Q,12,0))),"")&amp;
TEXT(A2420,"???0")&amp;IF(VLOOKUP(A2420,SOURCE!C:Q,13,0)="","","   "&amp;VLOOKUP(A2420,SOURCE!C:Q,13,0)
)))</f>
        <v>#define ITM_toREC2                    2279   //JM</v>
      </c>
    </row>
    <row r="2421" spans="1:4">
      <c r="A2421">
        <v>2280</v>
      </c>
      <c r="B2421" t="str">
        <f>VLOOKUP(A2421,SOURCE!C:Q,12,0)</f>
        <v>ITM_CFG</v>
      </c>
      <c r="D2421" s="14" t="str">
        <f>IF(A2421&lt;0,VLOOKUP(A2421,lookups!A$1:B$25,2,0),
IF(OR(ISBLANK(A2421),ISNA(B2421)),
"",
"#define "&amp;
VLOOKUP(A2421,SOURCE!C:Q,12,0)&amp;IF(SOURCE!$X$2-LEN(VLOOKUP(A2421,SOURCE!C:Q,12,0))&gt;=0,REPT(" ",SOURCE!$X$2-LEN(VLOOKUP(A2421,SOURCE!C:Q,12,0))),"")&amp;
TEXT(A2421,"???0")&amp;IF(VLOOKUP(A2421,SOURCE!C:Q,13,0)="","","   "&amp;VLOOKUP(A2421,SOURCE!C:Q,13,0)
)))</f>
        <v>#define ITM_CFG                       2280   //JM Replacements</v>
      </c>
    </row>
    <row r="2422" spans="1:4">
      <c r="A2422">
        <v>2281</v>
      </c>
      <c r="B2422" t="str">
        <f>VLOOKUP(A2422,SOURCE!C:Q,12,0)</f>
        <v>ITM_CLK12</v>
      </c>
      <c r="D2422" s="14" t="str">
        <f>IF(A2422&lt;0,VLOOKUP(A2422,lookups!A$1:B$25,2,0),
IF(OR(ISBLANK(A2422),ISNA(B2422)),
"",
"#define "&amp;
VLOOKUP(A2422,SOURCE!C:Q,12,0)&amp;IF(SOURCE!$X$2-LEN(VLOOKUP(A2422,SOURCE!C:Q,12,0))&gt;=0,REPT(" ",SOURCE!$X$2-LEN(VLOOKUP(A2422,SOURCE!C:Q,12,0))),"")&amp;
TEXT(A2422,"???0")&amp;IF(VLOOKUP(A2422,SOURCE!C:Q,13,0)="","","   "&amp;VLOOKUP(A2422,SOURCE!C:Q,13,0)
)))</f>
        <v>#define ITM_CLK12                     2281   //JM Replacements</v>
      </c>
    </row>
    <row r="2423" spans="1:4">
      <c r="A2423">
        <v>2282</v>
      </c>
      <c r="B2423" t="str">
        <f>VLOOKUP(A2423,SOURCE!C:Q,12,0)</f>
        <v>ITM_CLK24</v>
      </c>
      <c r="D2423" s="14" t="str">
        <f>IF(A2423&lt;0,VLOOKUP(A2423,lookups!A$1:B$25,2,0),
IF(OR(ISBLANK(A2423),ISNA(B2423)),
"",
"#define "&amp;
VLOOKUP(A2423,SOURCE!C:Q,12,0)&amp;IF(SOURCE!$X$2-LEN(VLOOKUP(A2423,SOURCE!C:Q,12,0))&gt;=0,REPT(" ",SOURCE!$X$2-LEN(VLOOKUP(A2423,SOURCE!C:Q,12,0))),"")&amp;
TEXT(A2423,"???0")&amp;IF(VLOOKUP(A2423,SOURCE!C:Q,13,0)="","","   "&amp;VLOOKUP(A2423,SOURCE!C:Q,13,0)
)))</f>
        <v>#define ITM_CLK24                     2282   //JM Replacements</v>
      </c>
    </row>
    <row r="2424" spans="1:4">
      <c r="A2424">
        <v>2283</v>
      </c>
      <c r="B2424" t="str">
        <f>VLOOKUP(A2424,SOURCE!C:Q,12,0)</f>
        <v>ITM_CPXI</v>
      </c>
      <c r="D2424" s="14" t="str">
        <f>IF(A2424&lt;0,VLOOKUP(A2424,lookups!A$1:B$25,2,0),
IF(OR(ISBLANK(A2424),ISNA(B2424)),
"",
"#define "&amp;
VLOOKUP(A2424,SOURCE!C:Q,12,0)&amp;IF(SOURCE!$X$2-LEN(VLOOKUP(A2424,SOURCE!C:Q,12,0))&gt;=0,REPT(" ",SOURCE!$X$2-LEN(VLOOKUP(A2424,SOURCE!C:Q,12,0))),"")&amp;
TEXT(A2424,"???0")&amp;IF(VLOOKUP(A2424,SOURCE!C:Q,13,0)="","","   "&amp;VLOOKUP(A2424,SOURCE!C:Q,13,0)
)))</f>
        <v>#define ITM_CPXI                      2283</v>
      </c>
    </row>
    <row r="2425" spans="1:4">
      <c r="A2425">
        <v>2284</v>
      </c>
      <c r="B2425" t="str">
        <f>VLOOKUP(A2425,SOURCE!C:Q,12,0)</f>
        <v>ITM_CPXJ</v>
      </c>
      <c r="D2425" s="14" t="str">
        <f>IF(A2425&lt;0,VLOOKUP(A2425,lookups!A$1:B$25,2,0),
IF(OR(ISBLANK(A2425),ISNA(B2425)),
"",
"#define "&amp;
VLOOKUP(A2425,SOURCE!C:Q,12,0)&amp;IF(SOURCE!$X$2-LEN(VLOOKUP(A2425,SOURCE!C:Q,12,0))&gt;=0,REPT(" ",SOURCE!$X$2-LEN(VLOOKUP(A2425,SOURCE!C:Q,12,0))),"")&amp;
TEXT(A2425,"???0")&amp;IF(VLOOKUP(A2425,SOURCE!C:Q,13,0)="","","   "&amp;VLOOKUP(A2425,SOURCE!C:Q,13,0)
)))</f>
        <v>#define ITM_CPXJ                      2284</v>
      </c>
    </row>
    <row r="2426" spans="1:4">
      <c r="A2426">
        <v>2285</v>
      </c>
      <c r="B2426" t="str">
        <f>VLOOKUP(A2426,SOURCE!C:Q,12,0)</f>
        <v>ITM_MULTCR</v>
      </c>
      <c r="D2426" s="14" t="str">
        <f>IF(A2426&lt;0,VLOOKUP(A2426,lookups!A$1:B$25,2,0),
IF(OR(ISBLANK(A2426),ISNA(B2426)),
"",
"#define "&amp;
VLOOKUP(A2426,SOURCE!C:Q,12,0)&amp;IF(SOURCE!$X$2-LEN(VLOOKUP(A2426,SOURCE!C:Q,12,0))&gt;=0,REPT(" ",SOURCE!$X$2-LEN(VLOOKUP(A2426,SOURCE!C:Q,12,0))),"")&amp;
TEXT(A2426,"???0")&amp;IF(VLOOKUP(A2426,SOURCE!C:Q,13,0)="","","   "&amp;VLOOKUP(A2426,SOURCE!C:Q,13,0)
)))</f>
        <v>#define ITM_MULTCR                    2285</v>
      </c>
    </row>
    <row r="2427" spans="1:4">
      <c r="A2427">
        <v>2286</v>
      </c>
      <c r="B2427" t="str">
        <f>VLOOKUP(A2427,SOURCE!C:Q,12,0)</f>
        <v>ITM_MULTDOT</v>
      </c>
      <c r="D2427" s="14" t="str">
        <f>IF(A2427&lt;0,VLOOKUP(A2427,lookups!A$1:B$25,2,0),
IF(OR(ISBLANK(A2427),ISNA(B2427)),
"",
"#define "&amp;
VLOOKUP(A2427,SOURCE!C:Q,12,0)&amp;IF(SOURCE!$X$2-LEN(VLOOKUP(A2427,SOURCE!C:Q,12,0))&gt;=0,REPT(" ",SOURCE!$X$2-LEN(VLOOKUP(A2427,SOURCE!C:Q,12,0))),"")&amp;
TEXT(A2427,"???0")&amp;IF(VLOOKUP(A2427,SOURCE!C:Q,13,0)="","","   "&amp;VLOOKUP(A2427,SOURCE!C:Q,13,0)
)))</f>
        <v>#define ITM_MULTDOT                   2286</v>
      </c>
    </row>
    <row r="2428" spans="1:4">
      <c r="A2428">
        <v>2287</v>
      </c>
      <c r="B2428" t="str">
        <f>VLOOKUP(A2428,SOURCE!C:Q,12,0)</f>
        <v>ITM_SSIZE4</v>
      </c>
      <c r="D2428" s="14" t="str">
        <f>IF(A2428&lt;0,VLOOKUP(A2428,lookups!A$1:B$25,2,0),
IF(OR(ISBLANK(A2428),ISNA(B2428)),
"",
"#define "&amp;
VLOOKUP(A2428,SOURCE!C:Q,12,0)&amp;IF(SOURCE!$X$2-LEN(VLOOKUP(A2428,SOURCE!C:Q,12,0))&gt;=0,REPT(" ",SOURCE!$X$2-LEN(VLOOKUP(A2428,SOURCE!C:Q,12,0))),"")&amp;
TEXT(A2428,"???0")&amp;IF(VLOOKUP(A2428,SOURCE!C:Q,13,0)="","","   "&amp;VLOOKUP(A2428,SOURCE!C:Q,13,0)
)))</f>
        <v>#define ITM_SSIZE4                    2287</v>
      </c>
    </row>
    <row r="2429" spans="1:4">
      <c r="A2429">
        <v>2288</v>
      </c>
      <c r="B2429" t="str">
        <f>VLOOKUP(A2429,SOURCE!C:Q,12,0)</f>
        <v>ITM_POLAR</v>
      </c>
      <c r="D2429" s="14" t="str">
        <f>IF(A2429&lt;0,VLOOKUP(A2429,lookups!A$1:B$25,2,0),
IF(OR(ISBLANK(A2429),ISNA(B2429)),
"",
"#define "&amp;
VLOOKUP(A2429,SOURCE!C:Q,12,0)&amp;IF(SOURCE!$X$2-LEN(VLOOKUP(A2429,SOURCE!C:Q,12,0))&gt;=0,REPT(" ",SOURCE!$X$2-LEN(VLOOKUP(A2429,SOURCE!C:Q,12,0))),"")&amp;
TEXT(A2429,"???0")&amp;IF(VLOOKUP(A2429,SOURCE!C:Q,13,0)="","","   "&amp;VLOOKUP(A2429,SOURCE!C:Q,13,0)
)))</f>
        <v>#define ITM_POLAR                     2288   //JM Replacements</v>
      </c>
    </row>
    <row r="2430" spans="1:4">
      <c r="A2430">
        <v>2289</v>
      </c>
      <c r="B2430" t="str">
        <f>VLOOKUP(A2430,SOURCE!C:Q,12,0)</f>
        <v>ITM_RDXCOM</v>
      </c>
      <c r="D2430" s="14" t="str">
        <f>IF(A2430&lt;0,VLOOKUP(A2430,lookups!A$1:B$25,2,0),
IF(OR(ISBLANK(A2430),ISNA(B2430)),
"",
"#define "&amp;
VLOOKUP(A2430,SOURCE!C:Q,12,0)&amp;IF(SOURCE!$X$2-LEN(VLOOKUP(A2430,SOURCE!C:Q,12,0))&gt;=0,REPT(" ",SOURCE!$X$2-LEN(VLOOKUP(A2430,SOURCE!C:Q,12,0))),"")&amp;
TEXT(A2430,"???0")&amp;IF(VLOOKUP(A2430,SOURCE!C:Q,13,0)="","","   "&amp;VLOOKUP(A2430,SOURCE!C:Q,13,0)
)))</f>
        <v>#define ITM_RDXCOM                    2289   //JM Replacements</v>
      </c>
    </row>
    <row r="2431" spans="1:4">
      <c r="A2431">
        <v>2290</v>
      </c>
      <c r="B2431" t="str">
        <f>VLOOKUP(A2431,SOURCE!C:Q,12,0)</f>
        <v>ITM_RDXPER</v>
      </c>
      <c r="D2431" s="14" t="str">
        <f>IF(A2431&lt;0,VLOOKUP(A2431,lookups!A$1:B$25,2,0),
IF(OR(ISBLANK(A2431),ISNA(B2431)),
"",
"#define "&amp;
VLOOKUP(A2431,SOURCE!C:Q,12,0)&amp;IF(SOURCE!$X$2-LEN(VLOOKUP(A2431,SOURCE!C:Q,12,0))&gt;=0,REPT(" ",SOURCE!$X$2-LEN(VLOOKUP(A2431,SOURCE!C:Q,12,0))),"")&amp;
TEXT(A2431,"???0")&amp;IF(VLOOKUP(A2431,SOURCE!C:Q,13,0)="","","   "&amp;VLOOKUP(A2431,SOURCE!C:Q,13,0)
)))</f>
        <v>#define ITM_RDXPER                    2290   //JM Replacements</v>
      </c>
    </row>
    <row r="2432" spans="1:4">
      <c r="A2432">
        <v>2291</v>
      </c>
      <c r="B2432" t="str">
        <f>VLOOKUP(A2432,SOURCE!C:Q,12,0)</f>
        <v>ITM_SSIZE8</v>
      </c>
      <c r="D2432" s="14" t="str">
        <f>IF(A2432&lt;0,VLOOKUP(A2432,lookups!A$1:B$25,2,0),
IF(OR(ISBLANK(A2432),ISNA(B2432)),
"",
"#define "&amp;
VLOOKUP(A2432,SOURCE!C:Q,12,0)&amp;IF(SOURCE!$X$2-LEN(VLOOKUP(A2432,SOURCE!C:Q,12,0))&gt;=0,REPT(" ",SOURCE!$X$2-LEN(VLOOKUP(A2432,SOURCE!C:Q,12,0))),"")&amp;
TEXT(A2432,"???0")&amp;IF(VLOOKUP(A2432,SOURCE!C:Q,13,0)="","","   "&amp;VLOOKUP(A2432,SOURCE!C:Q,13,0)
)))</f>
        <v>#define ITM_SSIZE8                    2291</v>
      </c>
    </row>
    <row r="2433" spans="1:4">
      <c r="A2433">
        <v>2292</v>
      </c>
      <c r="B2433" t="str">
        <f>VLOOKUP(A2433,SOURCE!C:Q,12,0)</f>
        <v>ITM_RECT</v>
      </c>
      <c r="D2433" s="14" t="str">
        <f>IF(A2433&lt;0,VLOOKUP(A2433,lookups!A$1:B$25,2,0),
IF(OR(ISBLANK(A2433),ISNA(B2433)),
"",
"#define "&amp;
VLOOKUP(A2433,SOURCE!C:Q,12,0)&amp;IF(SOURCE!$X$2-LEN(VLOOKUP(A2433,SOURCE!C:Q,12,0))&gt;=0,REPT(" ",SOURCE!$X$2-LEN(VLOOKUP(A2433,SOURCE!C:Q,12,0))),"")&amp;
TEXT(A2433,"???0")&amp;IF(VLOOKUP(A2433,SOURCE!C:Q,13,0)="","","   "&amp;VLOOKUP(A2433,SOURCE!C:Q,13,0)
)))</f>
        <v>#define ITM_RECT                      2292   //JM Replacements</v>
      </c>
    </row>
    <row r="2434" spans="1:4">
      <c r="A2434">
        <v>2293</v>
      </c>
      <c r="B2434" t="str">
        <f>VLOOKUP(A2434,SOURCE!C:Q,12,0)</f>
        <v>ITM_FLGSV</v>
      </c>
      <c r="D2434" s="14" t="str">
        <f>IF(A2434&lt;0,VLOOKUP(A2434,lookups!A$1:B$25,2,0),
IF(OR(ISBLANK(A2434),ISNA(B2434)),
"",
"#define "&amp;
VLOOKUP(A2434,SOURCE!C:Q,12,0)&amp;IF(SOURCE!$X$2-LEN(VLOOKUP(A2434,SOURCE!C:Q,12,0))&gt;=0,REPT(" ",SOURCE!$X$2-LEN(VLOOKUP(A2434,SOURCE!C:Q,12,0))),"")&amp;
TEXT(A2434,"???0")&amp;IF(VLOOKUP(A2434,SOURCE!C:Q,13,0)="","","   "&amp;VLOOKUP(A2434,SOURCE!C:Q,13,0)
)))</f>
        <v>#define ITM_FLGSV                     2293</v>
      </c>
    </row>
    <row r="2435" spans="1:4">
      <c r="A2435">
        <v>2294</v>
      </c>
      <c r="B2435" t="str">
        <f>VLOOKUP(A2435,SOURCE!C:Q,12,0)</f>
        <v>ITM_SCIOVR</v>
      </c>
      <c r="D2435" s="14" t="str">
        <f>IF(A2435&lt;0,VLOOKUP(A2435,lookups!A$1:B$25,2,0),
IF(OR(ISBLANK(A2435),ISNA(B2435)),
"",
"#define "&amp;
VLOOKUP(A2435,SOURCE!C:Q,12,0)&amp;IF(SOURCE!$X$2-LEN(VLOOKUP(A2435,SOURCE!C:Q,12,0))&gt;=0,REPT(" ",SOURCE!$X$2-LEN(VLOOKUP(A2435,SOURCE!C:Q,12,0))),"")&amp;
TEXT(A2435,"???0")&amp;IF(VLOOKUP(A2435,SOURCE!C:Q,13,0)="","","   "&amp;VLOOKUP(A2435,SOURCE!C:Q,13,0)
)))</f>
        <v>#define ITM_SCIOVR                    2294   //JM Replacements</v>
      </c>
    </row>
    <row r="2436" spans="1:4">
      <c r="A2436">
        <v>2295</v>
      </c>
      <c r="B2436" t="str">
        <f>VLOOKUP(A2436,SOURCE!C:Q,12,0)</f>
        <v>ITM_ENGOVR</v>
      </c>
      <c r="D2436" s="14" t="str">
        <f>IF(A2436&lt;0,VLOOKUP(A2436,lookups!A$1:B$25,2,0),
IF(OR(ISBLANK(A2436),ISNA(B2436)),
"",
"#define "&amp;
VLOOKUP(A2436,SOURCE!C:Q,12,0)&amp;IF(SOURCE!$X$2-LEN(VLOOKUP(A2436,SOURCE!C:Q,12,0))&gt;=0,REPT(" ",SOURCE!$X$2-LEN(VLOOKUP(A2436,SOURCE!C:Q,12,0))),"")&amp;
TEXT(A2436,"???0")&amp;IF(VLOOKUP(A2436,SOURCE!C:Q,13,0)="","","   "&amp;VLOOKUP(A2436,SOURCE!C:Q,13,0)
)))</f>
        <v>#define ITM_ENGOVR                    2295   //JM Replacements</v>
      </c>
    </row>
    <row r="2437" spans="1:4">
      <c r="A2437">
        <v>2296</v>
      </c>
      <c r="B2437" t="str">
        <f>VLOOKUP(A2437,SOURCE!C:Q,12,0)</f>
        <v>ITM_USER_V43MIN</v>
      </c>
      <c r="D2437" s="14" t="str">
        <f>IF(A2437&lt;0,VLOOKUP(A2437,lookups!A$1:B$25,2,0),
IF(OR(ISBLANK(A2437),ISNA(B2437)),
"",
"#define "&amp;
VLOOKUP(A2437,SOURCE!C:Q,12,0)&amp;IF(SOURCE!$X$2-LEN(VLOOKUP(A2437,SOURCE!C:Q,12,0))&gt;=0,REPT(" ",SOURCE!$X$2-LEN(VLOOKUP(A2437,SOURCE!C:Q,12,0))),"")&amp;
TEXT(A2437,"???0")&amp;IF(VLOOKUP(A2437,SOURCE!C:Q,13,0)="","","   "&amp;VLOOKUP(A2437,SOURCE!C:Q,13,0)
)))</f>
        <v>#define ITM_USER_V43MIN               2296   //V43</v>
      </c>
    </row>
    <row r="2438" spans="1:4">
      <c r="A2438">
        <v>2297</v>
      </c>
      <c r="B2438" t="str">
        <f>VLOOKUP(A2438,SOURCE!C:Q,12,0)</f>
        <v>ITM_USER_SHIFTS2</v>
      </c>
      <c r="D2438" s="14" t="str">
        <f>IF(A2438&lt;0,VLOOKUP(A2438,lookups!A$1:B$25,2,0),
IF(OR(ISBLANK(A2438),ISNA(B2438)),
"",
"#define "&amp;
VLOOKUP(A2438,SOURCE!C:Q,12,0)&amp;IF(SOURCE!$X$2-LEN(VLOOKUP(A2438,SOURCE!C:Q,12,0))&gt;=0,REPT(" ",SOURCE!$X$2-LEN(VLOOKUP(A2438,SOURCE!C:Q,12,0))),"")&amp;
TEXT(A2438,"???0")&amp;IF(VLOOKUP(A2438,SOURCE!C:Q,13,0)="","","   "&amp;VLOOKUP(A2438,SOURCE!C:Q,13,0)
)))</f>
        <v>#define ITM_USER_SHIFTS2              2297   //V43</v>
      </c>
    </row>
    <row r="2439" spans="1:4">
      <c r="A2439">
        <v>2298</v>
      </c>
      <c r="B2439" t="str">
        <f>VLOOKUP(A2439,SOURCE!C:Q,12,0)</f>
        <v>ITM_USER_HOME</v>
      </c>
      <c r="D2439" s="14" t="str">
        <f>IF(A2439&lt;0,VLOOKUP(A2439,lookups!A$1:B$25,2,0),
IF(OR(ISBLANK(A2439),ISNA(B2439)),
"",
"#define "&amp;
VLOOKUP(A2439,SOURCE!C:Q,12,0)&amp;IF(SOURCE!$X$2-LEN(VLOOKUP(A2439,SOURCE!C:Q,12,0))&gt;=0,REPT(" ",SOURCE!$X$2-LEN(VLOOKUP(A2439,SOURCE!C:Q,12,0))),"")&amp;
TEXT(A2439,"???0")&amp;IF(VLOOKUP(A2439,SOURCE!C:Q,13,0)="","","   "&amp;VLOOKUP(A2439,SOURCE!C:Q,13,0)
)))</f>
        <v>#define ITM_USER_HOME                 2298   //JM USER</v>
      </c>
    </row>
    <row r="2440" spans="1:4">
      <c r="A2440">
        <v>2299</v>
      </c>
      <c r="B2440" t="str">
        <f>VLOOKUP(A2440,SOURCE!C:Q,12,0)</f>
        <v>ITM_USER_WP43S</v>
      </c>
      <c r="D2440" s="14" t="str">
        <f>IF(A2440&lt;0,VLOOKUP(A2440,lookups!A$1:B$25,2,0),
IF(OR(ISBLANK(A2440),ISNA(B2440)),
"",
"#define "&amp;
VLOOKUP(A2440,SOURCE!C:Q,12,0)&amp;IF(SOURCE!$X$2-LEN(VLOOKUP(A2440,SOURCE!C:Q,12,0))&gt;=0,REPT(" ",SOURCE!$X$2-LEN(VLOOKUP(A2440,SOURCE!C:Q,12,0))),"")&amp;
TEXT(A2440,"???0")&amp;IF(VLOOKUP(A2440,SOURCE!C:Q,13,0)="","","   "&amp;VLOOKUP(A2440,SOURCE!C:Q,13,0)
)))</f>
        <v>#define ITM_USER_WP43S                2299   //V43</v>
      </c>
    </row>
    <row r="2441" spans="1:4">
      <c r="A2441">
        <v>2300</v>
      </c>
      <c r="B2441" t="str">
        <f>VLOOKUP(A2441,SOURCE!C:Q,12,0)</f>
        <v>ITM_USER_DM42</v>
      </c>
      <c r="D2441" s="14" t="str">
        <f>IF(A2441&lt;0,VLOOKUP(A2441,lookups!A$1:B$25,2,0),
IF(OR(ISBLANK(A2441),ISNA(B2441)),
"",
"#define "&amp;
VLOOKUP(A2441,SOURCE!C:Q,12,0)&amp;IF(SOURCE!$X$2-LEN(VLOOKUP(A2441,SOURCE!C:Q,12,0))&gt;=0,REPT(" ",SOURCE!$X$2-LEN(VLOOKUP(A2441,SOURCE!C:Q,12,0))),"")&amp;
TEXT(A2441,"???0")&amp;IF(VLOOKUP(A2441,SOURCE!C:Q,13,0)="","","   "&amp;VLOOKUP(A2441,SOURCE!C:Q,13,0)
)))</f>
        <v>#define ITM_USER_DM42                 2300   //V43</v>
      </c>
    </row>
    <row r="2442" spans="1:4">
      <c r="A2442">
        <v>2301</v>
      </c>
      <c r="B2442" t="str">
        <f>VLOOKUP(A2442,SOURCE!C:Q,12,0)</f>
        <v>MNU_ASN_U</v>
      </c>
      <c r="D2442" s="14" t="str">
        <f>IF(A2442&lt;0,VLOOKUP(A2442,lookups!A$1:B$25,2,0),
IF(OR(ISBLANK(A2442),ISNA(B2442)),
"",
"#define "&amp;
VLOOKUP(A2442,SOURCE!C:Q,12,0)&amp;IF(SOURCE!$X$2-LEN(VLOOKUP(A2442,SOURCE!C:Q,12,0))&gt;=0,REPT(" ",SOURCE!$X$2-LEN(VLOOKUP(A2442,SOURCE!C:Q,12,0))),"")&amp;
TEXT(A2442,"???0")&amp;IF(VLOOKUP(A2442,SOURCE!C:Q,13,0)="","","   "&amp;VLOOKUP(A2442,SOURCE!C:Q,13,0)
)))</f>
        <v>#define MNU_ASN_U                     2301   //V43</v>
      </c>
    </row>
    <row r="2443" spans="1:4">
      <c r="A2443">
        <v>2302</v>
      </c>
      <c r="B2443" t="str">
        <f>VLOOKUP(A2443,SOURCE!C:Q,12,0)</f>
        <v>ITM_X_P1</v>
      </c>
      <c r="D2443" s="14" t="str">
        <f>IF(A2443&lt;0,VLOOKUP(A2443,lookups!A$1:B$25,2,0),
IF(OR(ISBLANK(A2443),ISNA(B2443)),
"",
"#define "&amp;
VLOOKUP(A2443,SOURCE!C:Q,12,0)&amp;IF(SOURCE!$X$2-LEN(VLOOKUP(A2443,SOURCE!C:Q,12,0))&gt;=0,REPT(" ",SOURCE!$X$2-LEN(VLOOKUP(A2443,SOURCE!C:Q,12,0))),"")&amp;
TEXT(A2443,"???0")&amp;IF(VLOOKUP(A2443,SOURCE!C:Q,13,0)="","","   "&amp;VLOOKUP(A2443,SOURCE!C:Q,13,0)
)))</f>
        <v>#define ITM_X_P1                      2302   //JM EXEC</v>
      </c>
    </row>
    <row r="2444" spans="1:4">
      <c r="A2444">
        <v>2303</v>
      </c>
      <c r="B2444" t="str">
        <f>VLOOKUP(A2444,SOURCE!C:Q,12,0)</f>
        <v>ITM_X_P2</v>
      </c>
      <c r="D2444" s="14" t="str">
        <f>IF(A2444&lt;0,VLOOKUP(A2444,lookups!A$1:B$25,2,0),
IF(OR(ISBLANK(A2444),ISNA(B2444)),
"",
"#define "&amp;
VLOOKUP(A2444,SOURCE!C:Q,12,0)&amp;IF(SOURCE!$X$2-LEN(VLOOKUP(A2444,SOURCE!C:Q,12,0))&gt;=0,REPT(" ",SOURCE!$X$2-LEN(VLOOKUP(A2444,SOURCE!C:Q,12,0))),"")&amp;
TEXT(A2444,"???0")&amp;IF(VLOOKUP(A2444,SOURCE!C:Q,13,0)="","","   "&amp;VLOOKUP(A2444,SOURCE!C:Q,13,0)
)))</f>
        <v>#define ITM_X_P2                      2303   //JM EXEC</v>
      </c>
    </row>
    <row r="2445" spans="1:4">
      <c r="A2445">
        <v>2304</v>
      </c>
      <c r="B2445" t="str">
        <f>VLOOKUP(A2445,SOURCE!C:Q,12,0)</f>
        <v>ITM_X_P3</v>
      </c>
      <c r="D2445" s="14" t="str">
        <f>IF(A2445&lt;0,VLOOKUP(A2445,lookups!A$1:B$25,2,0),
IF(OR(ISBLANK(A2445),ISNA(B2445)),
"",
"#define "&amp;
VLOOKUP(A2445,SOURCE!C:Q,12,0)&amp;IF(SOURCE!$X$2-LEN(VLOOKUP(A2445,SOURCE!C:Q,12,0))&gt;=0,REPT(" ",SOURCE!$X$2-LEN(VLOOKUP(A2445,SOURCE!C:Q,12,0))),"")&amp;
TEXT(A2445,"???0")&amp;IF(VLOOKUP(A2445,SOURCE!C:Q,13,0)="","","   "&amp;VLOOKUP(A2445,SOURCE!C:Q,13,0)
)))</f>
        <v>#define ITM_X_P3                      2304   //JM EXEC</v>
      </c>
    </row>
    <row r="2446" spans="1:4">
      <c r="A2446">
        <v>2305</v>
      </c>
      <c r="B2446" t="str">
        <f>VLOOKUP(A2446,SOURCE!C:Q,12,0)</f>
        <v>ITM_X_P4</v>
      </c>
      <c r="D2446" s="14" t="str">
        <f>IF(A2446&lt;0,VLOOKUP(A2446,lookups!A$1:B$25,2,0),
IF(OR(ISBLANK(A2446),ISNA(B2446)),
"",
"#define "&amp;
VLOOKUP(A2446,SOURCE!C:Q,12,0)&amp;IF(SOURCE!$X$2-LEN(VLOOKUP(A2446,SOURCE!C:Q,12,0))&gt;=0,REPT(" ",SOURCE!$X$2-LEN(VLOOKUP(A2446,SOURCE!C:Q,12,0))),"")&amp;
TEXT(A2446,"???0")&amp;IF(VLOOKUP(A2446,SOURCE!C:Q,13,0)="","","   "&amp;VLOOKUP(A2446,SOURCE!C:Q,13,0)
)))</f>
        <v>#define ITM_X_P4                      2305   //JM EXEC</v>
      </c>
    </row>
    <row r="2447" spans="1:4">
      <c r="A2447">
        <v>2306</v>
      </c>
      <c r="B2447" t="str">
        <f>VLOOKUP(A2447,SOURCE!C:Q,12,0)</f>
        <v>ITM_X_P5</v>
      </c>
      <c r="D2447" s="14" t="str">
        <f>IF(A2447&lt;0,VLOOKUP(A2447,lookups!A$1:B$25,2,0),
IF(OR(ISBLANK(A2447),ISNA(B2447)),
"",
"#define "&amp;
VLOOKUP(A2447,SOURCE!C:Q,12,0)&amp;IF(SOURCE!$X$2-LEN(VLOOKUP(A2447,SOURCE!C:Q,12,0))&gt;=0,REPT(" ",SOURCE!$X$2-LEN(VLOOKUP(A2447,SOURCE!C:Q,12,0))),"")&amp;
TEXT(A2447,"???0")&amp;IF(VLOOKUP(A2447,SOURCE!C:Q,13,0)="","","   "&amp;VLOOKUP(A2447,SOURCE!C:Q,13,0)
)))</f>
        <v>#define ITM_X_P5                      2306   //JM EXEC</v>
      </c>
    </row>
    <row r="2448" spans="1:4">
      <c r="A2448">
        <v>2307</v>
      </c>
      <c r="B2448" t="str">
        <f>VLOOKUP(A2448,SOURCE!C:Q,12,0)</f>
        <v>ITM_X_P6</v>
      </c>
      <c r="D2448" s="14" t="str">
        <f>IF(A2448&lt;0,VLOOKUP(A2448,lookups!A$1:B$25,2,0),
IF(OR(ISBLANK(A2448),ISNA(B2448)),
"",
"#define "&amp;
VLOOKUP(A2448,SOURCE!C:Q,12,0)&amp;IF(SOURCE!$X$2-LEN(VLOOKUP(A2448,SOURCE!C:Q,12,0))&gt;=0,REPT(" ",SOURCE!$X$2-LEN(VLOOKUP(A2448,SOURCE!C:Q,12,0))),"")&amp;
TEXT(A2448,"???0")&amp;IF(VLOOKUP(A2448,SOURCE!C:Q,13,0)="","","   "&amp;VLOOKUP(A2448,SOURCE!C:Q,13,0)
)))</f>
        <v>#define ITM_X_P6                      2307   //JM EXEC</v>
      </c>
    </row>
    <row r="2449" spans="1:4">
      <c r="A2449">
        <v>2308</v>
      </c>
      <c r="B2449" t="str">
        <f>VLOOKUP(A2449,SOURCE!C:Q,12,0)</f>
        <v>ITM_X_f1</v>
      </c>
      <c r="D2449" s="14" t="str">
        <f>IF(A2449&lt;0,VLOOKUP(A2449,lookups!A$1:B$25,2,0),
IF(OR(ISBLANK(A2449),ISNA(B2449)),
"",
"#define "&amp;
VLOOKUP(A2449,SOURCE!C:Q,12,0)&amp;IF(SOURCE!$X$2-LEN(VLOOKUP(A2449,SOURCE!C:Q,12,0))&gt;=0,REPT(" ",SOURCE!$X$2-LEN(VLOOKUP(A2449,SOURCE!C:Q,12,0))),"")&amp;
TEXT(A2449,"???0")&amp;IF(VLOOKUP(A2449,SOURCE!C:Q,13,0)="","","   "&amp;VLOOKUP(A2449,SOURCE!C:Q,13,0)
)))</f>
        <v>#define ITM_X_f1                      2308   //JM EXEC</v>
      </c>
    </row>
    <row r="2450" spans="1:4">
      <c r="A2450">
        <v>2309</v>
      </c>
      <c r="B2450" t="str">
        <f>VLOOKUP(A2450,SOURCE!C:Q,12,0)</f>
        <v>ITM_X_f2</v>
      </c>
      <c r="D2450" s="14" t="str">
        <f>IF(A2450&lt;0,VLOOKUP(A2450,lookups!A$1:B$25,2,0),
IF(OR(ISBLANK(A2450),ISNA(B2450)),
"",
"#define "&amp;
VLOOKUP(A2450,SOURCE!C:Q,12,0)&amp;IF(SOURCE!$X$2-LEN(VLOOKUP(A2450,SOURCE!C:Q,12,0))&gt;=0,REPT(" ",SOURCE!$X$2-LEN(VLOOKUP(A2450,SOURCE!C:Q,12,0))),"")&amp;
TEXT(A2450,"???0")&amp;IF(VLOOKUP(A2450,SOURCE!C:Q,13,0)="","","   "&amp;VLOOKUP(A2450,SOURCE!C:Q,13,0)
)))</f>
        <v>#define ITM_X_f2                      2309   //JM EXEC</v>
      </c>
    </row>
    <row r="2451" spans="1:4">
      <c r="A2451">
        <v>2310</v>
      </c>
      <c r="B2451" t="str">
        <f>VLOOKUP(A2451,SOURCE!C:Q,12,0)</f>
        <v>ITM_X_f3</v>
      </c>
      <c r="D2451" s="14" t="str">
        <f>IF(A2451&lt;0,VLOOKUP(A2451,lookups!A$1:B$25,2,0),
IF(OR(ISBLANK(A2451),ISNA(B2451)),
"",
"#define "&amp;
VLOOKUP(A2451,SOURCE!C:Q,12,0)&amp;IF(SOURCE!$X$2-LEN(VLOOKUP(A2451,SOURCE!C:Q,12,0))&gt;=0,REPT(" ",SOURCE!$X$2-LEN(VLOOKUP(A2451,SOURCE!C:Q,12,0))),"")&amp;
TEXT(A2451,"???0")&amp;IF(VLOOKUP(A2451,SOURCE!C:Q,13,0)="","","   "&amp;VLOOKUP(A2451,SOURCE!C:Q,13,0)
)))</f>
        <v>#define ITM_X_f3                      2310   //JM EXEC</v>
      </c>
    </row>
    <row r="2452" spans="1:4">
      <c r="A2452">
        <v>2311</v>
      </c>
      <c r="B2452" t="str">
        <f>VLOOKUP(A2452,SOURCE!C:Q,12,0)</f>
        <v>ITM_X_f4</v>
      </c>
      <c r="D2452" s="14" t="str">
        <f>IF(A2452&lt;0,VLOOKUP(A2452,lookups!A$1:B$25,2,0),
IF(OR(ISBLANK(A2452),ISNA(B2452)),
"",
"#define "&amp;
VLOOKUP(A2452,SOURCE!C:Q,12,0)&amp;IF(SOURCE!$X$2-LEN(VLOOKUP(A2452,SOURCE!C:Q,12,0))&gt;=0,REPT(" ",SOURCE!$X$2-LEN(VLOOKUP(A2452,SOURCE!C:Q,12,0))),"")&amp;
TEXT(A2452,"???0")&amp;IF(VLOOKUP(A2452,SOURCE!C:Q,13,0)="","","   "&amp;VLOOKUP(A2452,SOURCE!C:Q,13,0)
)))</f>
        <v>#define ITM_X_f4                      2311   //JM EXEC</v>
      </c>
    </row>
    <row r="2453" spans="1:4">
      <c r="A2453">
        <v>2312</v>
      </c>
      <c r="B2453" t="str">
        <f>VLOOKUP(A2453,SOURCE!C:Q,12,0)</f>
        <v>ITM_X_f5</v>
      </c>
      <c r="D2453" s="14" t="str">
        <f>IF(A2453&lt;0,VLOOKUP(A2453,lookups!A$1:B$25,2,0),
IF(OR(ISBLANK(A2453),ISNA(B2453)),
"",
"#define "&amp;
VLOOKUP(A2453,SOURCE!C:Q,12,0)&amp;IF(SOURCE!$X$2-LEN(VLOOKUP(A2453,SOURCE!C:Q,12,0))&gt;=0,REPT(" ",SOURCE!$X$2-LEN(VLOOKUP(A2453,SOURCE!C:Q,12,0))),"")&amp;
TEXT(A2453,"???0")&amp;IF(VLOOKUP(A2453,SOURCE!C:Q,13,0)="","","   "&amp;VLOOKUP(A2453,SOURCE!C:Q,13,0)
)))</f>
        <v>#define ITM_X_f5                      2312   //JM EXEC</v>
      </c>
    </row>
    <row r="2454" spans="1:4">
      <c r="A2454">
        <v>2313</v>
      </c>
      <c r="B2454" t="str">
        <f>VLOOKUP(A2454,SOURCE!C:Q,12,0)</f>
        <v>ITM_X_f6</v>
      </c>
      <c r="D2454" s="14" t="str">
        <f>IF(A2454&lt;0,VLOOKUP(A2454,lookups!A$1:B$25,2,0),
IF(OR(ISBLANK(A2454),ISNA(B2454)),
"",
"#define "&amp;
VLOOKUP(A2454,SOURCE!C:Q,12,0)&amp;IF(SOURCE!$X$2-LEN(VLOOKUP(A2454,SOURCE!C:Q,12,0))&gt;=0,REPT(" ",SOURCE!$X$2-LEN(VLOOKUP(A2454,SOURCE!C:Q,12,0))),"")&amp;
TEXT(A2454,"???0")&amp;IF(VLOOKUP(A2454,SOURCE!C:Q,13,0)="","","   "&amp;VLOOKUP(A2454,SOURCE!C:Q,13,0)
)))</f>
        <v>#define ITM_X_f6                      2313   //JM EXEC</v>
      </c>
    </row>
    <row r="2455" spans="1:4">
      <c r="A2455">
        <v>2314</v>
      </c>
      <c r="B2455" t="str">
        <f>VLOOKUP(A2455,SOURCE!C:Q,12,0)</f>
        <v>ITM_X_g1</v>
      </c>
      <c r="D2455" s="14" t="str">
        <f>IF(A2455&lt;0,VLOOKUP(A2455,lookups!A$1:B$25,2,0),
IF(OR(ISBLANK(A2455),ISNA(B2455)),
"",
"#define "&amp;
VLOOKUP(A2455,SOURCE!C:Q,12,0)&amp;IF(SOURCE!$X$2-LEN(VLOOKUP(A2455,SOURCE!C:Q,12,0))&gt;=0,REPT(" ",SOURCE!$X$2-LEN(VLOOKUP(A2455,SOURCE!C:Q,12,0))),"")&amp;
TEXT(A2455,"???0")&amp;IF(VLOOKUP(A2455,SOURCE!C:Q,13,0)="","","   "&amp;VLOOKUP(A2455,SOURCE!C:Q,13,0)
)))</f>
        <v>#define ITM_X_g1                      2314   //JM EXEC</v>
      </c>
    </row>
    <row r="2456" spans="1:4">
      <c r="A2456">
        <v>2315</v>
      </c>
      <c r="B2456" t="str">
        <f>VLOOKUP(A2456,SOURCE!C:Q,12,0)</f>
        <v>ITM_X_g2</v>
      </c>
      <c r="D2456" s="14" t="str">
        <f>IF(A2456&lt;0,VLOOKUP(A2456,lookups!A$1:B$25,2,0),
IF(OR(ISBLANK(A2456),ISNA(B2456)),
"",
"#define "&amp;
VLOOKUP(A2456,SOURCE!C:Q,12,0)&amp;IF(SOURCE!$X$2-LEN(VLOOKUP(A2456,SOURCE!C:Q,12,0))&gt;=0,REPT(" ",SOURCE!$X$2-LEN(VLOOKUP(A2456,SOURCE!C:Q,12,0))),"")&amp;
TEXT(A2456,"???0")&amp;IF(VLOOKUP(A2456,SOURCE!C:Q,13,0)="","","   "&amp;VLOOKUP(A2456,SOURCE!C:Q,13,0)
)))</f>
        <v>#define ITM_X_g2                      2315   //JM EXEC</v>
      </c>
    </row>
    <row r="2457" spans="1:4">
      <c r="A2457">
        <v>2316</v>
      </c>
      <c r="B2457" t="str">
        <f>VLOOKUP(A2457,SOURCE!C:Q,12,0)</f>
        <v>ITM_X_g3</v>
      </c>
      <c r="D2457" s="14" t="str">
        <f>IF(A2457&lt;0,VLOOKUP(A2457,lookups!A$1:B$25,2,0),
IF(OR(ISBLANK(A2457),ISNA(B2457)),
"",
"#define "&amp;
VLOOKUP(A2457,SOURCE!C:Q,12,0)&amp;IF(SOURCE!$X$2-LEN(VLOOKUP(A2457,SOURCE!C:Q,12,0))&gt;=0,REPT(" ",SOURCE!$X$2-LEN(VLOOKUP(A2457,SOURCE!C:Q,12,0))),"")&amp;
TEXT(A2457,"???0")&amp;IF(VLOOKUP(A2457,SOURCE!C:Q,13,0)="","","   "&amp;VLOOKUP(A2457,SOURCE!C:Q,13,0)
)))</f>
        <v>#define ITM_X_g3                      2316   //JM EXEC</v>
      </c>
    </row>
    <row r="2458" spans="1:4">
      <c r="A2458">
        <v>2317</v>
      </c>
      <c r="B2458" t="str">
        <f>VLOOKUP(A2458,SOURCE!C:Q,12,0)</f>
        <v>ITM_X_g4</v>
      </c>
      <c r="D2458" s="14" t="str">
        <f>IF(A2458&lt;0,VLOOKUP(A2458,lookups!A$1:B$25,2,0),
IF(OR(ISBLANK(A2458),ISNA(B2458)),
"",
"#define "&amp;
VLOOKUP(A2458,SOURCE!C:Q,12,0)&amp;IF(SOURCE!$X$2-LEN(VLOOKUP(A2458,SOURCE!C:Q,12,0))&gt;=0,REPT(" ",SOURCE!$X$2-LEN(VLOOKUP(A2458,SOURCE!C:Q,12,0))),"")&amp;
TEXT(A2458,"???0")&amp;IF(VLOOKUP(A2458,SOURCE!C:Q,13,0)="","","   "&amp;VLOOKUP(A2458,SOURCE!C:Q,13,0)
)))</f>
        <v>#define ITM_X_g4                      2317   //JM EXEC</v>
      </c>
    </row>
    <row r="2459" spans="1:4">
      <c r="A2459">
        <v>2318</v>
      </c>
      <c r="B2459" t="str">
        <f>VLOOKUP(A2459,SOURCE!C:Q,12,0)</f>
        <v>ITM_X_g5</v>
      </c>
      <c r="D2459" s="14" t="str">
        <f>IF(A2459&lt;0,VLOOKUP(A2459,lookups!A$1:B$25,2,0),
IF(OR(ISBLANK(A2459),ISNA(B2459)),
"",
"#define "&amp;
VLOOKUP(A2459,SOURCE!C:Q,12,0)&amp;IF(SOURCE!$X$2-LEN(VLOOKUP(A2459,SOURCE!C:Q,12,0))&gt;=0,REPT(" ",SOURCE!$X$2-LEN(VLOOKUP(A2459,SOURCE!C:Q,12,0))),"")&amp;
TEXT(A2459,"???0")&amp;IF(VLOOKUP(A2459,SOURCE!C:Q,13,0)="","","   "&amp;VLOOKUP(A2459,SOURCE!C:Q,13,0)
)))</f>
        <v>#define ITM_X_g5                      2318   //JM EXEC</v>
      </c>
    </row>
    <row r="2460" spans="1:4">
      <c r="A2460">
        <v>2319</v>
      </c>
      <c r="B2460" t="str">
        <f>VLOOKUP(A2460,SOURCE!C:Q,12,0)</f>
        <v>ITM_X_g6</v>
      </c>
      <c r="D2460" s="14" t="str">
        <f>IF(A2460&lt;0,VLOOKUP(A2460,lookups!A$1:B$25,2,0),
IF(OR(ISBLANK(A2460),ISNA(B2460)),
"",
"#define "&amp;
VLOOKUP(A2460,SOURCE!C:Q,12,0)&amp;IF(SOURCE!$X$2-LEN(VLOOKUP(A2460,SOURCE!C:Q,12,0))&gt;=0,REPT(" ",SOURCE!$X$2-LEN(VLOOKUP(A2460,SOURCE!C:Q,12,0))),"")&amp;
TEXT(A2460,"???0")&amp;IF(VLOOKUP(A2460,SOURCE!C:Q,13,0)="","","   "&amp;VLOOKUP(A2460,SOURCE!C:Q,13,0)
)))</f>
        <v>#define ITM_X_g6                      2319   //JM EXEC</v>
      </c>
    </row>
    <row r="2461" spans="1:4">
      <c r="A2461">
        <v>2320</v>
      </c>
      <c r="B2461" t="str">
        <f>VLOOKUP(A2461,SOURCE!C:Q,12,0)</f>
        <v>ITM_ROUND2</v>
      </c>
      <c r="D2461" s="14" t="str">
        <f>IF(A2461&lt;0,VLOOKUP(A2461,lookups!A$1:B$25,2,0),
IF(OR(ISBLANK(A2461),ISNA(B2461)),
"",
"#define "&amp;
VLOOKUP(A2461,SOURCE!C:Q,12,0)&amp;IF(SOURCE!$X$2-LEN(VLOOKUP(A2461,SOURCE!C:Q,12,0))&gt;=0,REPT(" ",SOURCE!$X$2-LEN(VLOOKUP(A2461,SOURCE!C:Q,12,0))),"")&amp;
TEXT(A2461,"???0")&amp;IF(VLOOKUP(A2461,SOURCE!C:Q,13,0)="","","   "&amp;VLOOKUP(A2461,SOURCE!C:Q,13,0)
)))</f>
        <v>#define ITM_ROUND2                    2320</v>
      </c>
    </row>
    <row r="2462" spans="1:4">
      <c r="A2462">
        <v>2321</v>
      </c>
      <c r="B2462" t="str">
        <f>VLOOKUP(A2462,SOURCE!C:Q,12,0)</f>
        <v>ITM_ROUNDI2</v>
      </c>
      <c r="D2462" s="14" t="str">
        <f>IF(A2462&lt;0,VLOOKUP(A2462,lookups!A$1:B$25,2,0),
IF(OR(ISBLANK(A2462),ISNA(B2462)),
"",
"#define "&amp;
VLOOKUP(A2462,SOURCE!C:Q,12,0)&amp;IF(SOURCE!$X$2-LEN(VLOOKUP(A2462,SOURCE!C:Q,12,0))&gt;=0,REPT(" ",SOURCE!$X$2-LEN(VLOOKUP(A2462,SOURCE!C:Q,12,0))),"")&amp;
TEXT(A2462,"???0")&amp;IF(VLOOKUP(A2462,SOURCE!C:Q,13,0)="","","   "&amp;VLOOKUP(A2462,SOURCE!C:Q,13,0)
)))</f>
        <v>#define ITM_ROUNDI2                   2321</v>
      </c>
    </row>
    <row r="2463" spans="1:4">
      <c r="A2463">
        <v>2322</v>
      </c>
      <c r="B2463" t="str">
        <f>VLOOKUP(A2463,SOURCE!C:Q,12,0)</f>
        <v>ITM_USER_C43</v>
      </c>
      <c r="D2463" s="14" t="str">
        <f>IF(A2463&lt;0,VLOOKUP(A2463,lookups!A$1:B$25,2,0),
IF(OR(ISBLANK(A2463),ISNA(B2463)),
"",
"#define "&amp;
VLOOKUP(A2463,SOURCE!C:Q,12,0)&amp;IF(SOURCE!$X$2-LEN(VLOOKUP(A2463,SOURCE!C:Q,12,0))&gt;=0,REPT(" ",SOURCE!$X$2-LEN(VLOOKUP(A2463,SOURCE!C:Q,12,0))),"")&amp;
TEXT(A2463,"???0")&amp;IF(VLOOKUP(A2463,SOURCE!C:Q,13,0)="","","   "&amp;VLOOKUP(A2463,SOURCE!C:Q,13,0)
)))</f>
        <v>#define ITM_USER_C43                  2322</v>
      </c>
    </row>
    <row r="2464" spans="1:4">
      <c r="A2464">
        <v>2323</v>
      </c>
      <c r="B2464" t="str">
        <f>VLOOKUP(A2464,SOURCE!C:Q,12,0)</f>
        <v>ITM_eRPN_ON</v>
      </c>
      <c r="D2464" s="14" t="str">
        <f>IF(A2464&lt;0,VLOOKUP(A2464,lookups!A$1:B$25,2,0),
IF(OR(ISBLANK(A2464),ISNA(B2464)),
"",
"#define "&amp;
VLOOKUP(A2464,SOURCE!C:Q,12,0)&amp;IF(SOURCE!$X$2-LEN(VLOOKUP(A2464,SOURCE!C:Q,12,0))&gt;=0,REPT(" ",SOURCE!$X$2-LEN(VLOOKUP(A2464,SOURCE!C:Q,12,0))),"")&amp;
TEXT(A2464,"???0")&amp;IF(VLOOKUP(A2464,SOURCE!C:Q,13,0)="","","   "&amp;VLOOKUP(A2464,SOURCE!C:Q,13,0)
)))</f>
        <v>#define ITM_eRPN_ON                   2323</v>
      </c>
    </row>
    <row r="2465" spans="1:4">
      <c r="A2465">
        <v>2324</v>
      </c>
      <c r="B2465" t="str">
        <f>VLOOKUP(A2465,SOURCE!C:Q,12,0)</f>
        <v>ITM_eRPN_OFF</v>
      </c>
      <c r="D2465" s="14" t="str">
        <f>IF(A2465&lt;0,VLOOKUP(A2465,lookups!A$1:B$25,2,0),
IF(OR(ISBLANK(A2465),ISNA(B2465)),
"",
"#define "&amp;
VLOOKUP(A2465,SOURCE!C:Q,12,0)&amp;IF(SOURCE!$X$2-LEN(VLOOKUP(A2465,SOURCE!C:Q,12,0))&gt;=0,REPT(" ",SOURCE!$X$2-LEN(VLOOKUP(A2465,SOURCE!C:Q,12,0))),"")&amp;
TEXT(A2465,"???0")&amp;IF(VLOOKUP(A2465,SOURCE!C:Q,13,0)="","","   "&amp;VLOOKUP(A2465,SOURCE!C:Q,13,0)
)))</f>
        <v>#define ITM_eRPN_OFF                  2324</v>
      </c>
    </row>
    <row r="2466" spans="1:4">
      <c r="A2466">
        <v>2325</v>
      </c>
      <c r="B2466" t="str">
        <f>VLOOKUP(A2466,SOURCE!C:Q,12,0)</f>
        <v>ITM_T_LEFT_ARROW</v>
      </c>
      <c r="D2466" s="14" t="str">
        <f>IF(A2466&lt;0,VLOOKUP(A2466,lookups!A$1:B$25,2,0),
IF(OR(ISBLANK(A2466),ISNA(B2466)),
"",
"#define "&amp;
VLOOKUP(A2466,SOURCE!C:Q,12,0)&amp;IF(SOURCE!$X$2-LEN(VLOOKUP(A2466,SOURCE!C:Q,12,0))&gt;=0,REPT(" ",SOURCE!$X$2-LEN(VLOOKUP(A2466,SOURCE!C:Q,12,0))),"")&amp;
TEXT(A2466,"???0")&amp;IF(VLOOKUP(A2466,SOURCE!C:Q,13,0)="","","   "&amp;VLOOKUP(A2466,SOURCE!C:Q,13,0)
)))</f>
        <v>#define ITM_T_LEFT_ARROW              2325</v>
      </c>
    </row>
    <row r="2467" spans="1:4">
      <c r="A2467">
        <v>2326</v>
      </c>
      <c r="B2467" t="str">
        <f>VLOOKUP(A2467,SOURCE!C:Q,12,0)</f>
        <v>ITM_T_RIGHT_ARROW</v>
      </c>
      <c r="D2467" s="14" t="str">
        <f>IF(A2467&lt;0,VLOOKUP(A2467,lookups!A$1:B$25,2,0),
IF(OR(ISBLANK(A2467),ISNA(B2467)),
"",
"#define "&amp;
VLOOKUP(A2467,SOURCE!C:Q,12,0)&amp;IF(SOURCE!$X$2-LEN(VLOOKUP(A2467,SOURCE!C:Q,12,0))&gt;=0,REPT(" ",SOURCE!$X$2-LEN(VLOOKUP(A2467,SOURCE!C:Q,12,0))),"")&amp;
TEXT(A2467,"???0")&amp;IF(VLOOKUP(A2467,SOURCE!C:Q,13,0)="","","   "&amp;VLOOKUP(A2467,SOURCE!C:Q,13,0)
)))</f>
        <v>#define ITM_T_RIGHT_ARROW             2326</v>
      </c>
    </row>
    <row r="2468" spans="1:4">
      <c r="A2468">
        <v>2327</v>
      </c>
      <c r="B2468" t="str">
        <f>VLOOKUP(A2468,SOURCE!C:Q,12,0)</f>
        <v>ITM_T_LLEFT_ARROW</v>
      </c>
      <c r="D2468" s="14" t="str">
        <f>IF(A2468&lt;0,VLOOKUP(A2468,lookups!A$1:B$25,2,0),
IF(OR(ISBLANK(A2468),ISNA(B2468)),
"",
"#define "&amp;
VLOOKUP(A2468,SOURCE!C:Q,12,0)&amp;IF(SOURCE!$X$2-LEN(VLOOKUP(A2468,SOURCE!C:Q,12,0))&gt;=0,REPT(" ",SOURCE!$X$2-LEN(VLOOKUP(A2468,SOURCE!C:Q,12,0))),"")&amp;
TEXT(A2468,"???0")&amp;IF(VLOOKUP(A2468,SOURCE!C:Q,13,0)="","","   "&amp;VLOOKUP(A2468,SOURCE!C:Q,13,0)
)))</f>
        <v>#define ITM_T_LLEFT_ARROW             2327</v>
      </c>
    </row>
    <row r="2469" spans="1:4">
      <c r="A2469">
        <v>2328</v>
      </c>
      <c r="B2469" t="str">
        <f>VLOOKUP(A2469,SOURCE!C:Q,12,0)</f>
        <v>ITM_T_RRIGHT_ARROW</v>
      </c>
      <c r="D2469" s="14" t="str">
        <f>IF(A2469&lt;0,VLOOKUP(A2469,lookups!A$1:B$25,2,0),
IF(OR(ISBLANK(A2469),ISNA(B2469)),
"",
"#define "&amp;
VLOOKUP(A2469,SOURCE!C:Q,12,0)&amp;IF(SOURCE!$X$2-LEN(VLOOKUP(A2469,SOURCE!C:Q,12,0))&gt;=0,REPT(" ",SOURCE!$X$2-LEN(VLOOKUP(A2469,SOURCE!C:Q,12,0))),"")&amp;
TEXT(A2469,"???0")&amp;IF(VLOOKUP(A2469,SOURCE!C:Q,13,0)="","","   "&amp;VLOOKUP(A2469,SOURCE!C:Q,13,0)
)))</f>
        <v>#define ITM_T_RRIGHT_ARROW            2328</v>
      </c>
    </row>
    <row r="2470" spans="1:4">
      <c r="A2470">
        <v>2329</v>
      </c>
      <c r="B2470" t="str">
        <f>VLOOKUP(A2470,SOURCE!C:Q,12,0)</f>
        <v>ITM_DMPMNU</v>
      </c>
      <c r="D2470" s="14" t="str">
        <f>IF(A2470&lt;0,VLOOKUP(A2470,lookups!A$1:B$25,2,0),
IF(OR(ISBLANK(A2470),ISNA(B2470)),
"",
"#define "&amp;
VLOOKUP(A2470,SOURCE!C:Q,12,0)&amp;IF(SOURCE!$X$2-LEN(VLOOKUP(A2470,SOURCE!C:Q,12,0))&gt;=0,REPT(" ",SOURCE!$X$2-LEN(VLOOKUP(A2470,SOURCE!C:Q,12,0))),"")&amp;
TEXT(A2470,"???0")&amp;IF(VLOOKUP(A2470,SOURCE!C:Q,13,0)="","","   "&amp;VLOOKUP(A2470,SOURCE!C:Q,13,0)
)))</f>
        <v>#define ITM_DMPMNU                    2329</v>
      </c>
    </row>
    <row r="2471" spans="1:4">
      <c r="A2471">
        <v>2330</v>
      </c>
      <c r="B2471" t="str">
        <f>VLOOKUP(A2471,SOURCE!C:Q,12,0)</f>
        <v>ITM_XNEW</v>
      </c>
      <c r="D2471" s="14" t="str">
        <f>IF(A2471&lt;0,VLOOKUP(A2471,lookups!A$1:B$25,2,0),
IF(OR(ISBLANK(A2471),ISNA(B2471)),
"",
"#define "&amp;
VLOOKUP(A2471,SOURCE!C:Q,12,0)&amp;IF(SOURCE!$X$2-LEN(VLOOKUP(A2471,SOURCE!C:Q,12,0))&gt;=0,REPT(" ",SOURCE!$X$2-LEN(VLOOKUP(A2471,SOURCE!C:Q,12,0))),"")&amp;
TEXT(A2471,"???0")&amp;IF(VLOOKUP(A2471,SOURCE!C:Q,13,0)="","","   "&amp;VLOOKUP(A2471,SOURCE!C:Q,13,0)
)))</f>
        <v>#define ITM_XNEW                      2330</v>
      </c>
    </row>
    <row r="2472" spans="1:4">
      <c r="A2472">
        <v>2331</v>
      </c>
      <c r="B2472" t="str">
        <f>VLOOKUP(A2472,SOURCE!C:Q,12,0)</f>
        <v>MNU_T_EDIT</v>
      </c>
      <c r="D2472" s="14" t="str">
        <f>IF(A2472&lt;0,VLOOKUP(A2472,lookups!A$1:B$25,2,0),
IF(OR(ISBLANK(A2472),ISNA(B2472)),
"",
"#define "&amp;
VLOOKUP(A2472,SOURCE!C:Q,12,0)&amp;IF(SOURCE!$X$2-LEN(VLOOKUP(A2472,SOURCE!C:Q,12,0))&gt;=0,REPT(" ",SOURCE!$X$2-LEN(VLOOKUP(A2472,SOURCE!C:Q,12,0))),"")&amp;
TEXT(A2472,"???0")&amp;IF(VLOOKUP(A2472,SOURCE!C:Q,13,0)="","","   "&amp;VLOOKUP(A2472,SOURCE!C:Q,13,0)
)))</f>
        <v>#define MNU_T_EDIT                    2331</v>
      </c>
    </row>
    <row r="2473" spans="1:4">
      <c r="A2473">
        <v>2332</v>
      </c>
      <c r="B2473" t="str">
        <f>VLOOKUP(A2473,SOURCE!C:Q,12,0)</f>
        <v>ITM_XSAVE</v>
      </c>
      <c r="D2473" s="14" t="str">
        <f>IF(A2473&lt;0,VLOOKUP(A2473,lookups!A$1:B$25,2,0),
IF(OR(ISBLANK(A2473),ISNA(B2473)),
"",
"#define "&amp;
VLOOKUP(A2473,SOURCE!C:Q,12,0)&amp;IF(SOURCE!$X$2-LEN(VLOOKUP(A2473,SOURCE!C:Q,12,0))&gt;=0,REPT(" ",SOURCE!$X$2-LEN(VLOOKUP(A2473,SOURCE!C:Q,12,0))),"")&amp;
TEXT(A2473,"???0")&amp;IF(VLOOKUP(A2473,SOURCE!C:Q,13,0)="","","   "&amp;VLOOKUP(A2473,SOURCE!C:Q,13,0)
)))</f>
        <v>#define ITM_XSAVE                     2332</v>
      </c>
    </row>
    <row r="2474" spans="1:4">
      <c r="A2474">
        <v>2333</v>
      </c>
      <c r="B2474" t="str">
        <f>VLOOKUP(A2474,SOURCE!C:Q,12,0)</f>
        <v>ITM_XLOAD</v>
      </c>
      <c r="D2474" s="14" t="str">
        <f>IF(A2474&lt;0,VLOOKUP(A2474,lookups!A$1:B$25,2,0),
IF(OR(ISBLANK(A2474),ISNA(B2474)),
"",
"#define "&amp;
VLOOKUP(A2474,SOURCE!C:Q,12,0)&amp;IF(SOURCE!$X$2-LEN(VLOOKUP(A2474,SOURCE!C:Q,12,0))&gt;=0,REPT(" ",SOURCE!$X$2-LEN(VLOOKUP(A2474,SOURCE!C:Q,12,0))),"")&amp;
TEXT(A2474,"???0")&amp;IF(VLOOKUP(A2474,SOURCE!C:Q,13,0)="","","   "&amp;VLOOKUP(A2474,SOURCE!C:Q,13,0)
)))</f>
        <v>#define ITM_XLOAD                     2333</v>
      </c>
    </row>
    <row r="2475" spans="1:4">
      <c r="A2475">
        <v>2334</v>
      </c>
      <c r="B2475" t="str">
        <f>VLOOKUP(A2475,SOURCE!C:Q,12,0)</f>
        <v>ITM_XEDIT</v>
      </c>
      <c r="D2475" s="14" t="str">
        <f>IF(A2475&lt;0,VLOOKUP(A2475,lookups!A$1:B$25,2,0),
IF(OR(ISBLANK(A2475),ISNA(B2475)),
"",
"#define "&amp;
VLOOKUP(A2475,SOURCE!C:Q,12,0)&amp;IF(SOURCE!$X$2-LEN(VLOOKUP(A2475,SOURCE!C:Q,12,0))&gt;=0,REPT(" ",SOURCE!$X$2-LEN(VLOOKUP(A2475,SOURCE!C:Q,12,0))),"")&amp;
TEXT(A2475,"???0")&amp;IF(VLOOKUP(A2475,SOURCE!C:Q,13,0)="","","   "&amp;VLOOKUP(A2475,SOURCE!C:Q,13,0)
)))</f>
        <v>#define ITM_XEDIT                     2334</v>
      </c>
    </row>
    <row r="2476" spans="1:4">
      <c r="A2476">
        <v>2335</v>
      </c>
      <c r="B2476" t="str">
        <f>VLOOKUP(A2476,SOURCE!C:Q,12,0)</f>
        <v>ITM_XXEQ</v>
      </c>
      <c r="D2476" s="14" t="str">
        <f>IF(A2476&lt;0,VLOOKUP(A2476,lookups!A$1:B$25,2,0),
IF(OR(ISBLANK(A2476),ISNA(B2476)),
"",
"#define "&amp;
VLOOKUP(A2476,SOURCE!C:Q,12,0)&amp;IF(SOURCE!$X$2-LEN(VLOOKUP(A2476,SOURCE!C:Q,12,0))&gt;=0,REPT(" ",SOURCE!$X$2-LEN(VLOOKUP(A2476,SOURCE!C:Q,12,0))),"")&amp;
TEXT(A2476,"???0")&amp;IF(VLOOKUP(A2476,SOURCE!C:Q,13,0)="","","   "&amp;VLOOKUP(A2476,SOURCE!C:Q,13,0)
)))</f>
        <v>#define ITM_XXEQ                      2335</v>
      </c>
    </row>
    <row r="2477" spans="1:4">
      <c r="A2477">
        <v>2336</v>
      </c>
      <c r="B2477" t="str">
        <f>VLOOKUP(A2477,SOURCE!C:Q,12,0)</f>
        <v>MNU_XXEQ</v>
      </c>
      <c r="D2477" s="14" t="str">
        <f>IF(A2477&lt;0,VLOOKUP(A2477,lookups!A$1:B$25,2,0),
IF(OR(ISBLANK(A2477),ISNA(B2477)),
"",
"#define "&amp;
VLOOKUP(A2477,SOURCE!C:Q,12,0)&amp;IF(SOURCE!$X$2-LEN(VLOOKUP(A2477,SOURCE!C:Q,12,0))&gt;=0,REPT(" ",SOURCE!$X$2-LEN(VLOOKUP(A2477,SOURCE!C:Q,12,0))),"")&amp;
TEXT(A2477,"???0")&amp;IF(VLOOKUP(A2477,SOURCE!C:Q,13,0)="","","   "&amp;VLOOKUP(A2477,SOURCE!C:Q,13,0)
)))</f>
        <v>#define MNU_XXEQ                      2336</v>
      </c>
    </row>
    <row r="2478" spans="1:4">
      <c r="A2478">
        <v>2337</v>
      </c>
      <c r="B2478" t="str">
        <f>VLOOKUP(A2478,SOURCE!C:Q,12,0)</f>
        <v>ITM_EXTX</v>
      </c>
      <c r="D2478" s="14" t="str">
        <f>IF(A2478&lt;0,VLOOKUP(A2478,lookups!A$1:B$25,2,0),
IF(OR(ISBLANK(A2478),ISNA(B2478)),
"",
"#define "&amp;
VLOOKUP(A2478,SOURCE!C:Q,12,0)&amp;IF(SOURCE!$X$2-LEN(VLOOKUP(A2478,SOURCE!C:Q,12,0))&gt;=0,REPT(" ",SOURCE!$X$2-LEN(VLOOKUP(A2478,SOURCE!C:Q,12,0))),"")&amp;
TEXT(A2478,"???0")&amp;IF(VLOOKUP(A2478,SOURCE!C:Q,13,0)="","","   "&amp;VLOOKUP(A2478,SOURCE!C:Q,13,0)
)))</f>
        <v>#define ITM_EXTX                      2337</v>
      </c>
    </row>
    <row r="2479" spans="1:4">
      <c r="A2479">
        <v>2338</v>
      </c>
      <c r="B2479" t="str">
        <f>VLOOKUP(A2479,SOURCE!C:Q,12,0)</f>
        <v>ITM_EXTY</v>
      </c>
      <c r="D2479" s="14" t="str">
        <f>IF(A2479&lt;0,VLOOKUP(A2479,lookups!A$1:B$25,2,0),
IF(OR(ISBLANK(A2479),ISNA(B2479)),
"",
"#define "&amp;
VLOOKUP(A2479,SOURCE!C:Q,12,0)&amp;IF(SOURCE!$X$2-LEN(VLOOKUP(A2479,SOURCE!C:Q,12,0))&gt;=0,REPT(" ",SOURCE!$X$2-LEN(VLOOKUP(A2479,SOURCE!C:Q,12,0))),"")&amp;
TEXT(A2479,"???0")&amp;IF(VLOOKUP(A2479,SOURCE!C:Q,13,0)="","","   "&amp;VLOOKUP(A2479,SOURCE!C:Q,13,0)
)))</f>
        <v>#define ITM_EXTY                      2338</v>
      </c>
    </row>
    <row r="2480" spans="1:4">
      <c r="A2480">
        <v>2339</v>
      </c>
      <c r="B2480" t="str">
        <f>VLOOKUP(A2480,SOURCE!C:Q,12,0)</f>
        <v>ITM_DEG2</v>
      </c>
      <c r="D2480" s="14" t="str">
        <f>IF(A2480&lt;0,VLOOKUP(A2480,lookups!A$1:B$25,2,0),
IF(OR(ISBLANK(A2480),ISNA(B2480)),
"",
"#define "&amp;
VLOOKUP(A2480,SOURCE!C:Q,12,0)&amp;IF(SOURCE!$X$2-LEN(VLOOKUP(A2480,SOURCE!C:Q,12,0))&gt;=0,REPT(" ",SOURCE!$X$2-LEN(VLOOKUP(A2480,SOURCE!C:Q,12,0))),"")&amp;
TEXT(A2480,"???0")&amp;IF(VLOOKUP(A2480,SOURCE!C:Q,13,0)="","","   "&amp;VLOOKUP(A2480,SOURCE!C:Q,13,0)
)))</f>
        <v>#define ITM_DEG2                      2339</v>
      </c>
    </row>
    <row r="2481" spans="1:4">
      <c r="A2481">
        <v>2340</v>
      </c>
      <c r="B2481" t="str">
        <f>VLOOKUP(A2481,SOURCE!C:Q,12,0)</f>
        <v>ITM_DMS2</v>
      </c>
      <c r="D2481" s="14" t="str">
        <f>IF(A2481&lt;0,VLOOKUP(A2481,lookups!A$1:B$25,2,0),
IF(OR(ISBLANK(A2481),ISNA(B2481)),
"",
"#define "&amp;
VLOOKUP(A2481,SOURCE!C:Q,12,0)&amp;IF(SOURCE!$X$2-LEN(VLOOKUP(A2481,SOURCE!C:Q,12,0))&gt;=0,REPT(" ",SOURCE!$X$2-LEN(VLOOKUP(A2481,SOURCE!C:Q,12,0))),"")&amp;
TEXT(A2481,"???0")&amp;IF(VLOOKUP(A2481,SOURCE!C:Q,13,0)="","","   "&amp;VLOOKUP(A2481,SOURCE!C:Q,13,0)
)))</f>
        <v>#define ITM_DMS2                      2340</v>
      </c>
    </row>
    <row r="2482" spans="1:4">
      <c r="A2482">
        <v>2341</v>
      </c>
      <c r="B2482" t="str">
        <f>VLOOKUP(A2482,SOURCE!C:Q,12,0)</f>
        <v>ITM_GRAD2</v>
      </c>
      <c r="D2482" s="14" t="str">
        <f>IF(A2482&lt;0,VLOOKUP(A2482,lookups!A$1:B$25,2,0),
IF(OR(ISBLANK(A2482),ISNA(B2482)),
"",
"#define "&amp;
VLOOKUP(A2482,SOURCE!C:Q,12,0)&amp;IF(SOURCE!$X$2-LEN(VLOOKUP(A2482,SOURCE!C:Q,12,0))&gt;=0,REPT(" ",SOURCE!$X$2-LEN(VLOOKUP(A2482,SOURCE!C:Q,12,0))),"")&amp;
TEXT(A2482,"???0")&amp;IF(VLOOKUP(A2482,SOURCE!C:Q,13,0)="","","   "&amp;VLOOKUP(A2482,SOURCE!C:Q,13,0)
)))</f>
        <v>#define ITM_GRAD2                     2341</v>
      </c>
    </row>
    <row r="2483" spans="1:4">
      <c r="A2483">
        <v>2342</v>
      </c>
      <c r="B2483" t="str">
        <f>VLOOKUP(A2483,SOURCE!C:Q,12,0)</f>
        <v>ITM_MULPI2</v>
      </c>
      <c r="D2483" s="14" t="str">
        <f>IF(A2483&lt;0,VLOOKUP(A2483,lookups!A$1:B$25,2,0),
IF(OR(ISBLANK(A2483),ISNA(B2483)),
"",
"#define "&amp;
VLOOKUP(A2483,SOURCE!C:Q,12,0)&amp;IF(SOURCE!$X$2-LEN(VLOOKUP(A2483,SOURCE!C:Q,12,0))&gt;=0,REPT(" ",SOURCE!$X$2-LEN(VLOOKUP(A2483,SOURCE!C:Q,12,0))),"")&amp;
TEXT(A2483,"???0")&amp;IF(VLOOKUP(A2483,SOURCE!C:Q,13,0)="","","   "&amp;VLOOKUP(A2483,SOURCE!C:Q,13,0)
)))</f>
        <v>#define ITM_MULPI2                    2342</v>
      </c>
    </row>
    <row r="2484" spans="1:4">
      <c r="A2484">
        <v>2343</v>
      </c>
      <c r="B2484" t="str">
        <f>VLOOKUP(A2484,SOURCE!C:Q,12,0)</f>
        <v>ITM_RAD2</v>
      </c>
      <c r="D2484" s="14" t="str">
        <f>IF(A2484&lt;0,VLOOKUP(A2484,lookups!A$1:B$25,2,0),
IF(OR(ISBLANK(A2484),ISNA(B2484)),
"",
"#define "&amp;
VLOOKUP(A2484,SOURCE!C:Q,12,0)&amp;IF(SOURCE!$X$2-LEN(VLOOKUP(A2484,SOURCE!C:Q,12,0))&gt;=0,REPT(" ",SOURCE!$X$2-LEN(VLOOKUP(A2484,SOURCE!C:Q,12,0))),"")&amp;
TEXT(A2484,"???0")&amp;IF(VLOOKUP(A2484,SOURCE!C:Q,13,0)="","","   "&amp;VLOOKUP(A2484,SOURCE!C:Q,13,0)
)))</f>
        <v>#define ITM_RAD2                      2343</v>
      </c>
    </row>
    <row r="2485" spans="1:4">
      <c r="A2485">
        <v>2344</v>
      </c>
      <c r="B2485" t="str">
        <f>VLOOKUP(A2485,SOURCE!C:Q,12,0)</f>
        <v>ITM_HMS2</v>
      </c>
      <c r="D2485" s="14" t="str">
        <f>IF(A2485&lt;0,VLOOKUP(A2485,lookups!A$1:B$25,2,0),
IF(OR(ISBLANK(A2485),ISNA(B2485)),
"",
"#define "&amp;
VLOOKUP(A2485,SOURCE!C:Q,12,0)&amp;IF(SOURCE!$X$2-LEN(VLOOKUP(A2485,SOURCE!C:Q,12,0))&gt;=0,REPT(" ",SOURCE!$X$2-LEN(VLOOKUP(A2485,SOURCE!C:Q,12,0))),"")&amp;
TEXT(A2485,"???0")&amp;IF(VLOOKUP(A2485,SOURCE!C:Q,13,0)="","","   "&amp;VLOOKUP(A2485,SOURCE!C:Q,13,0)
)))</f>
        <v>#define ITM_HMS2                      2344</v>
      </c>
    </row>
    <row r="2486" spans="1:4">
      <c r="A2486">
        <v>2345</v>
      </c>
      <c r="B2486" t="e">
        <f>VLOOKUP(A2486,SOURCE!C:Q,12,0)</f>
        <v>#N/A</v>
      </c>
      <c r="D2486" s="14" t="str">
        <f>IF(A2486&lt;0,VLOOKUP(A2486,lookups!A$1:B$25,2,0),
IF(OR(ISBLANK(A2486),ISNA(B2486)),
"",
"#define "&amp;
VLOOKUP(A2486,SOURCE!C:Q,12,0)&amp;IF(SOURCE!$X$2-LEN(VLOOKUP(A2486,SOURCE!C:Q,12,0))&gt;=0,REPT(" ",SOURCE!$X$2-LEN(VLOOKUP(A2486,SOURCE!C:Q,12,0))),"")&amp;
TEXT(A2486,"???0")&amp;IF(VLOOKUP(A2486,SOURCE!C:Q,13,0)="","","   "&amp;VLOOKUP(A2486,SOURCE!C:Q,13,0)
)))</f>
        <v/>
      </c>
    </row>
    <row r="2487" spans="1:4">
      <c r="A2487">
        <v>2346</v>
      </c>
      <c r="B2487" t="e">
        <f>VLOOKUP(A2487,SOURCE!C:Q,12,0)</f>
        <v>#N/A</v>
      </c>
      <c r="D2487" s="14" t="str">
        <f>IF(A2487&lt;0,VLOOKUP(A2487,lookups!A$1:B$25,2,0),
IF(OR(ISBLANK(A2487),ISNA(B2487)),
"",
"#define "&amp;
VLOOKUP(A2487,SOURCE!C:Q,12,0)&amp;IF(SOURCE!$X$2-LEN(VLOOKUP(A2487,SOURCE!C:Q,12,0))&gt;=0,REPT(" ",SOURCE!$X$2-LEN(VLOOKUP(A2487,SOURCE!C:Q,12,0))),"")&amp;
TEXT(A2487,"???0")&amp;IF(VLOOKUP(A2487,SOURCE!C:Q,13,0)="","","   "&amp;VLOOKUP(A2487,SOURCE!C:Q,13,0)
)))</f>
        <v/>
      </c>
    </row>
    <row r="2488" spans="1:4">
      <c r="A2488">
        <v>2347</v>
      </c>
      <c r="B2488" t="e">
        <f>VLOOKUP(A2488,SOURCE!C:Q,12,0)</f>
        <v>#N/A</v>
      </c>
      <c r="D2488" s="14" t="str">
        <f>IF(A2488&lt;0,VLOOKUP(A2488,lookups!A$1:B$25,2,0),
IF(OR(ISBLANK(A2488),ISNA(B2488)),
"",
"#define "&amp;
VLOOKUP(A2488,SOURCE!C:Q,12,0)&amp;IF(SOURCE!$X$2-LEN(VLOOKUP(A2488,SOURCE!C:Q,12,0))&gt;=0,REPT(" ",SOURCE!$X$2-LEN(VLOOKUP(A2488,SOURCE!C:Q,12,0))),"")&amp;
TEXT(A2488,"???0")&amp;IF(VLOOKUP(A2488,SOURCE!C:Q,13,0)="","","   "&amp;VLOOKUP(A2488,SOURCE!C:Q,13,0)
)))</f>
        <v/>
      </c>
    </row>
    <row r="2489" spans="1:4">
      <c r="A2489">
        <v>2348</v>
      </c>
      <c r="B2489" t="e">
        <f>VLOOKUP(A2489,SOURCE!C:Q,12,0)</f>
        <v>#N/A</v>
      </c>
      <c r="D2489" s="14" t="str">
        <f>IF(A2489&lt;0,VLOOKUP(A2489,lookups!A$1:B$25,2,0),
IF(OR(ISBLANK(A2489),ISNA(B2489)),
"",
"#define "&amp;
VLOOKUP(A2489,SOURCE!C:Q,12,0)&amp;IF(SOURCE!$X$2-LEN(VLOOKUP(A2489,SOURCE!C:Q,12,0))&gt;=0,REPT(" ",SOURCE!$X$2-LEN(VLOOKUP(A2489,SOURCE!C:Q,12,0))),"")&amp;
TEXT(A2489,"???0")&amp;IF(VLOOKUP(A2489,SOURCE!C:Q,13,0)="","","   "&amp;VLOOKUP(A2489,SOURCE!C:Q,13,0)
)))</f>
        <v/>
      </c>
    </row>
    <row r="2490" spans="1:4">
      <c r="A2490">
        <v>2349</v>
      </c>
      <c r="B2490" t="e">
        <f>VLOOKUP(A2490,SOURCE!C:Q,12,0)</f>
        <v>#N/A</v>
      </c>
      <c r="D2490" s="14" t="str">
        <f>IF(A2490&lt;0,VLOOKUP(A2490,lookups!A$1:B$25,2,0),
IF(OR(ISBLANK(A2490),ISNA(B2490)),
"",
"#define "&amp;
VLOOKUP(A2490,SOURCE!C:Q,12,0)&amp;IF(SOURCE!$X$2-LEN(VLOOKUP(A2490,SOURCE!C:Q,12,0))&gt;=0,REPT(" ",SOURCE!$X$2-LEN(VLOOKUP(A2490,SOURCE!C:Q,12,0))),"")&amp;
TEXT(A2490,"???0")&amp;IF(VLOOKUP(A2490,SOURCE!C:Q,13,0)="","","   "&amp;VLOOKUP(A2490,SOURCE!C:Q,13,0)
)))</f>
        <v/>
      </c>
    </row>
    <row r="2491" spans="1:4">
      <c r="A2491">
        <v>2350</v>
      </c>
      <c r="B2491" t="e">
        <f>VLOOKUP(A2491,SOURCE!C:Q,12,0)</f>
        <v>#N/A</v>
      </c>
      <c r="D2491" s="14" t="str">
        <f>IF(A2491&lt;0,VLOOKUP(A2491,lookups!A$1:B$25,2,0),
IF(OR(ISBLANK(A2491),ISNA(B2491)),
"",
"#define "&amp;
VLOOKUP(A2491,SOURCE!C:Q,12,0)&amp;IF(SOURCE!$X$2-LEN(VLOOKUP(A2491,SOURCE!C:Q,12,0))&gt;=0,REPT(" ",SOURCE!$X$2-LEN(VLOOKUP(A2491,SOURCE!C:Q,12,0))),"")&amp;
TEXT(A2491,"???0")&amp;IF(VLOOKUP(A2491,SOURCE!C:Q,13,0)="","","   "&amp;VLOOKUP(A2491,SOURCE!C:Q,13,0)
)))</f>
        <v/>
      </c>
    </row>
    <row r="2492" spans="1:4">
      <c r="A2492">
        <v>2351</v>
      </c>
      <c r="B2492" t="e">
        <f>VLOOKUP(A2492,SOURCE!C:Q,12,0)</f>
        <v>#N/A</v>
      </c>
      <c r="D2492" s="14" t="str">
        <f>IF(A2492&lt;0,VLOOKUP(A2492,lookups!A$1:B$25,2,0),
IF(OR(ISBLANK(A2492),ISNA(B2492)),
"",
"#define "&amp;
VLOOKUP(A2492,SOURCE!C:Q,12,0)&amp;IF(SOURCE!$X$2-LEN(VLOOKUP(A2492,SOURCE!C:Q,12,0))&gt;=0,REPT(" ",SOURCE!$X$2-LEN(VLOOKUP(A2492,SOURCE!C:Q,12,0))),"")&amp;
TEXT(A2492,"???0")&amp;IF(VLOOKUP(A2492,SOURCE!C:Q,13,0)="","","   "&amp;VLOOKUP(A2492,SOURCE!C:Q,13,0)
)))</f>
        <v/>
      </c>
    </row>
    <row r="2493" spans="1:4">
      <c r="A2493">
        <v>2352</v>
      </c>
      <c r="B2493" t="e">
        <f>VLOOKUP(A2493,SOURCE!C:Q,12,0)</f>
        <v>#N/A</v>
      </c>
      <c r="D2493" s="14" t="str">
        <f>IF(A2493&lt;0,VLOOKUP(A2493,lookups!A$1:B$25,2,0),
IF(OR(ISBLANK(A2493),ISNA(B2493)),
"",
"#define "&amp;
VLOOKUP(A2493,SOURCE!C:Q,12,0)&amp;IF(SOURCE!$X$2-LEN(VLOOKUP(A2493,SOURCE!C:Q,12,0))&gt;=0,REPT(" ",SOURCE!$X$2-LEN(VLOOKUP(A2493,SOURCE!C:Q,12,0))),"")&amp;
TEXT(A2493,"???0")&amp;IF(VLOOKUP(A2493,SOURCE!C:Q,13,0)="","","   "&amp;VLOOKUP(A2493,SOURCE!C:Q,13,0)
)))</f>
        <v/>
      </c>
    </row>
    <row r="2494" spans="1:4">
      <c r="A2494">
        <v>2353</v>
      </c>
      <c r="B2494" t="e">
        <f>VLOOKUP(A2494,SOURCE!C:Q,12,0)</f>
        <v>#N/A</v>
      </c>
      <c r="D2494" s="14" t="str">
        <f>IF(A2494&lt;0,VLOOKUP(A2494,lookups!A$1:B$25,2,0),
IF(OR(ISBLANK(A2494),ISNA(B2494)),
"",
"#define "&amp;
VLOOKUP(A2494,SOURCE!C:Q,12,0)&amp;IF(SOURCE!$X$2-LEN(VLOOKUP(A2494,SOURCE!C:Q,12,0))&gt;=0,REPT(" ",SOURCE!$X$2-LEN(VLOOKUP(A2494,SOURCE!C:Q,12,0))),"")&amp;
TEXT(A2494,"???0")&amp;IF(VLOOKUP(A2494,SOURCE!C:Q,13,0)="","","   "&amp;VLOOKUP(A2494,SOURCE!C:Q,13,0)
)))</f>
        <v/>
      </c>
    </row>
    <row r="2495" spans="1:4">
      <c r="A2495">
        <v>2354</v>
      </c>
      <c r="B2495" t="e">
        <f>VLOOKUP(A2495,SOURCE!C:Q,12,0)</f>
        <v>#N/A</v>
      </c>
      <c r="D2495" s="14" t="str">
        <f>IF(A2495&lt;0,VLOOKUP(A2495,lookups!A$1:B$25,2,0),
IF(OR(ISBLANK(A2495),ISNA(B2495)),
"",
"#define "&amp;
VLOOKUP(A2495,SOURCE!C:Q,12,0)&amp;IF(SOURCE!$X$2-LEN(VLOOKUP(A2495,SOURCE!C:Q,12,0))&gt;=0,REPT(" ",SOURCE!$X$2-LEN(VLOOKUP(A2495,SOURCE!C:Q,12,0))),"")&amp;
TEXT(A2495,"???0")&amp;IF(VLOOKUP(A2495,SOURCE!C:Q,13,0)="","","   "&amp;VLOOKUP(A2495,SOURCE!C:Q,13,0)
)))</f>
        <v/>
      </c>
    </row>
    <row r="2496" spans="1:4">
      <c r="A2496">
        <v>2355</v>
      </c>
      <c r="B2496" t="e">
        <f>VLOOKUP(A2496,SOURCE!C:Q,12,0)</f>
        <v>#N/A</v>
      </c>
      <c r="D2496" s="14" t="str">
        <f>IF(A2496&lt;0,VLOOKUP(A2496,lookups!A$1:B$25,2,0),
IF(OR(ISBLANK(A2496),ISNA(B2496)),
"",
"#define "&amp;
VLOOKUP(A2496,SOURCE!C:Q,12,0)&amp;IF(SOURCE!$X$2-LEN(VLOOKUP(A2496,SOURCE!C:Q,12,0))&gt;=0,REPT(" ",SOURCE!$X$2-LEN(VLOOKUP(A2496,SOURCE!C:Q,12,0))),"")&amp;
TEXT(A2496,"???0")&amp;IF(VLOOKUP(A2496,SOURCE!C:Q,13,0)="","","   "&amp;VLOOKUP(A2496,SOURCE!C:Q,13,0)
)))</f>
        <v/>
      </c>
    </row>
    <row r="2497" spans="1:4">
      <c r="A2497">
        <v>2356</v>
      </c>
      <c r="B2497" t="e">
        <f>VLOOKUP(A2497,SOURCE!C:Q,12,0)</f>
        <v>#N/A</v>
      </c>
      <c r="D2497" s="14" t="str">
        <f>IF(A2497&lt;0,VLOOKUP(A2497,lookups!A$1:B$25,2,0),
IF(OR(ISBLANK(A2497),ISNA(B2497)),
"",
"#define "&amp;
VLOOKUP(A2497,SOURCE!C:Q,12,0)&amp;IF(SOURCE!$X$2-LEN(VLOOKUP(A2497,SOURCE!C:Q,12,0))&gt;=0,REPT(" ",SOURCE!$X$2-LEN(VLOOKUP(A2497,SOURCE!C:Q,12,0))),"")&amp;
TEXT(A2497,"???0")&amp;IF(VLOOKUP(A2497,SOURCE!C:Q,13,0)="","","   "&amp;VLOOKUP(A2497,SOURCE!C:Q,13,0)
)))</f>
        <v/>
      </c>
    </row>
    <row r="2498" spans="1:4">
      <c r="A2498">
        <v>2357</v>
      </c>
      <c r="B2498" t="e">
        <f>VLOOKUP(A2498,SOURCE!C:Q,12,0)</f>
        <v>#N/A</v>
      </c>
      <c r="D2498" s="14" t="str">
        <f>IF(A2498&lt;0,VLOOKUP(A2498,lookups!A$1:B$25,2,0),
IF(OR(ISBLANK(A2498),ISNA(B2498)),
"",
"#define "&amp;
VLOOKUP(A2498,SOURCE!C:Q,12,0)&amp;IF(SOURCE!$X$2-LEN(VLOOKUP(A2498,SOURCE!C:Q,12,0))&gt;=0,REPT(" ",SOURCE!$X$2-LEN(VLOOKUP(A2498,SOURCE!C:Q,12,0))),"")&amp;
TEXT(A2498,"???0")&amp;IF(VLOOKUP(A2498,SOURCE!C:Q,13,0)="","","   "&amp;VLOOKUP(A2498,SOURCE!C:Q,13,0)
)))</f>
        <v/>
      </c>
    </row>
    <row r="2499" spans="1:4">
      <c r="A2499">
        <v>2358</v>
      </c>
      <c r="B2499" t="e">
        <f>VLOOKUP(A2499,SOURCE!C:Q,12,0)</f>
        <v>#N/A</v>
      </c>
      <c r="D2499" s="14" t="str">
        <f>IF(A2499&lt;0,VLOOKUP(A2499,lookups!A$1:B$25,2,0),
IF(OR(ISBLANK(A2499),ISNA(B2499)),
"",
"#define "&amp;
VLOOKUP(A2499,SOURCE!C:Q,12,0)&amp;IF(SOURCE!$X$2-LEN(VLOOKUP(A2499,SOURCE!C:Q,12,0))&gt;=0,REPT(" ",SOURCE!$X$2-LEN(VLOOKUP(A2499,SOURCE!C:Q,12,0))),"")&amp;
TEXT(A2499,"???0")&amp;IF(VLOOKUP(A2499,SOURCE!C:Q,13,0)="","","   "&amp;VLOOKUP(A2499,SOURCE!C:Q,13,0)
)))</f>
        <v/>
      </c>
    </row>
    <row r="2500" spans="1:4">
      <c r="A2500">
        <v>2359</v>
      </c>
      <c r="B2500" t="e">
        <f>VLOOKUP(A2500,SOURCE!C:Q,12,0)</f>
        <v>#N/A</v>
      </c>
      <c r="D2500" s="14" t="str">
        <f>IF(A2500&lt;0,VLOOKUP(A2500,lookups!A$1:B$25,2,0),
IF(OR(ISBLANK(A2500),ISNA(B2500)),
"",
"#define "&amp;
VLOOKUP(A2500,SOURCE!C:Q,12,0)&amp;IF(SOURCE!$X$2-LEN(VLOOKUP(A2500,SOURCE!C:Q,12,0))&gt;=0,REPT(" ",SOURCE!$X$2-LEN(VLOOKUP(A2500,SOURCE!C:Q,12,0))),"")&amp;
TEXT(A2500,"???0")&amp;IF(VLOOKUP(A2500,SOURCE!C:Q,13,0)="","","   "&amp;VLOOKUP(A2500,SOURCE!C:Q,13,0)
)))</f>
        <v/>
      </c>
    </row>
    <row r="2501" spans="1:4">
      <c r="A2501">
        <v>2360</v>
      </c>
      <c r="B2501" t="e">
        <f>VLOOKUP(A2501,SOURCE!C:Q,12,0)</f>
        <v>#N/A</v>
      </c>
      <c r="D2501" s="14" t="str">
        <f>IF(A2501&lt;0,VLOOKUP(A2501,lookups!A$1:B$25,2,0),
IF(OR(ISBLANK(A2501),ISNA(B2501)),
"",
"#define "&amp;
VLOOKUP(A2501,SOURCE!C:Q,12,0)&amp;IF(SOURCE!$X$2-LEN(VLOOKUP(A2501,SOURCE!C:Q,12,0))&gt;=0,REPT(" ",SOURCE!$X$2-LEN(VLOOKUP(A2501,SOURCE!C:Q,12,0))),"")&amp;
TEXT(A2501,"???0")&amp;IF(VLOOKUP(A2501,SOURCE!C:Q,13,0)="","","   "&amp;VLOOKUP(A2501,SOURCE!C:Q,13,0)
)))</f>
        <v/>
      </c>
    </row>
    <row r="2502" spans="1:4">
      <c r="A2502">
        <v>2361</v>
      </c>
      <c r="B2502" t="e">
        <f>VLOOKUP(A2502,SOURCE!C:Q,12,0)</f>
        <v>#N/A</v>
      </c>
      <c r="D2502" s="14" t="str">
        <f>IF(A2502&lt;0,VLOOKUP(A2502,lookups!A$1:B$25,2,0),
IF(OR(ISBLANK(A2502),ISNA(B2502)),
"",
"#define "&amp;
VLOOKUP(A2502,SOURCE!C:Q,12,0)&amp;IF(SOURCE!$X$2-LEN(VLOOKUP(A2502,SOURCE!C:Q,12,0))&gt;=0,REPT(" ",SOURCE!$X$2-LEN(VLOOKUP(A2502,SOURCE!C:Q,12,0))),"")&amp;
TEXT(A2502,"???0")&amp;IF(VLOOKUP(A2502,SOURCE!C:Q,13,0)="","","   "&amp;VLOOKUP(A2502,SOURCE!C:Q,13,0)
)))</f>
        <v/>
      </c>
    </row>
    <row r="2503" spans="1:4">
      <c r="A2503">
        <v>2362</v>
      </c>
      <c r="B2503" t="e">
        <f>VLOOKUP(A2503,SOURCE!C:Q,12,0)</f>
        <v>#N/A</v>
      </c>
      <c r="D2503" s="14" t="str">
        <f>IF(A2503&lt;0,VLOOKUP(A2503,lookups!A$1:B$25,2,0),
IF(OR(ISBLANK(A2503),ISNA(B2503)),
"",
"#define "&amp;
VLOOKUP(A2503,SOURCE!C:Q,12,0)&amp;IF(SOURCE!$X$2-LEN(VLOOKUP(A2503,SOURCE!C:Q,12,0))&gt;=0,REPT(" ",SOURCE!$X$2-LEN(VLOOKUP(A2503,SOURCE!C:Q,12,0))),"")&amp;
TEXT(A2503,"???0")&amp;IF(VLOOKUP(A2503,SOURCE!C:Q,13,0)="","","   "&amp;VLOOKUP(A2503,SOURCE!C:Q,13,0)
)))</f>
        <v/>
      </c>
    </row>
    <row r="2504" spans="1:4">
      <c r="A2504">
        <v>2363</v>
      </c>
      <c r="B2504" t="e">
        <f>VLOOKUP(A2504,SOURCE!C:Q,12,0)</f>
        <v>#N/A</v>
      </c>
      <c r="D2504" s="14" t="str">
        <f>IF(A2504&lt;0,VLOOKUP(A2504,lookups!A$1:B$25,2,0),
IF(OR(ISBLANK(A2504),ISNA(B2504)),
"",
"#define "&amp;
VLOOKUP(A2504,SOURCE!C:Q,12,0)&amp;IF(SOURCE!$X$2-LEN(VLOOKUP(A2504,SOURCE!C:Q,12,0))&gt;=0,REPT(" ",SOURCE!$X$2-LEN(VLOOKUP(A2504,SOURCE!C:Q,12,0))),"")&amp;
TEXT(A2504,"???0")&amp;IF(VLOOKUP(A2504,SOURCE!C:Q,13,0)="","","   "&amp;VLOOKUP(A2504,SOURCE!C:Q,13,0)
)))</f>
        <v/>
      </c>
    </row>
    <row r="2505" spans="1:4">
      <c r="A2505">
        <v>2364</v>
      </c>
      <c r="B2505" t="e">
        <f>VLOOKUP(A2505,SOURCE!C:Q,12,0)</f>
        <v>#N/A</v>
      </c>
      <c r="D2505" s="14" t="str">
        <f>IF(A2505&lt;0,VLOOKUP(A2505,lookups!A$1:B$25,2,0),
IF(OR(ISBLANK(A2505),ISNA(B2505)),
"",
"#define "&amp;
VLOOKUP(A2505,SOURCE!C:Q,12,0)&amp;IF(SOURCE!$X$2-LEN(VLOOKUP(A2505,SOURCE!C:Q,12,0))&gt;=0,REPT(" ",SOURCE!$X$2-LEN(VLOOKUP(A2505,SOURCE!C:Q,12,0))),"")&amp;
TEXT(A2505,"???0")&amp;IF(VLOOKUP(A2505,SOURCE!C:Q,13,0)="","","   "&amp;VLOOKUP(A2505,SOURCE!C:Q,13,0)
)))</f>
        <v/>
      </c>
    </row>
    <row r="2506" spans="1:4">
      <c r="A2506">
        <v>2365</v>
      </c>
      <c r="B2506" t="e">
        <f>VLOOKUP(A2506,SOURCE!C:Q,12,0)</f>
        <v>#N/A</v>
      </c>
      <c r="D2506" s="14" t="str">
        <f>IF(A2506&lt;0,VLOOKUP(A2506,lookups!A$1:B$25,2,0),
IF(OR(ISBLANK(A2506),ISNA(B2506)),
"",
"#define "&amp;
VLOOKUP(A2506,SOURCE!C:Q,12,0)&amp;IF(SOURCE!$X$2-LEN(VLOOKUP(A2506,SOURCE!C:Q,12,0))&gt;=0,REPT(" ",SOURCE!$X$2-LEN(VLOOKUP(A2506,SOURCE!C:Q,12,0))),"")&amp;
TEXT(A2506,"???0")&amp;IF(VLOOKUP(A2506,SOURCE!C:Q,13,0)="","","   "&amp;VLOOKUP(A2506,SOURCE!C:Q,13,0)
)))</f>
        <v/>
      </c>
    </row>
    <row r="2507" spans="1:4">
      <c r="A2507">
        <v>2366</v>
      </c>
      <c r="B2507" t="e">
        <f>VLOOKUP(A2507,SOURCE!C:Q,12,0)</f>
        <v>#N/A</v>
      </c>
      <c r="D2507" s="14" t="str">
        <f>IF(A2507&lt;0,VLOOKUP(A2507,lookups!A$1:B$25,2,0),
IF(OR(ISBLANK(A2507),ISNA(B2507)),
"",
"#define "&amp;
VLOOKUP(A2507,SOURCE!C:Q,12,0)&amp;IF(SOURCE!$X$2-LEN(VLOOKUP(A2507,SOURCE!C:Q,12,0))&gt;=0,REPT(" ",SOURCE!$X$2-LEN(VLOOKUP(A2507,SOURCE!C:Q,12,0))),"")&amp;
TEXT(A2507,"???0")&amp;IF(VLOOKUP(A2507,SOURCE!C:Q,13,0)="","","   "&amp;VLOOKUP(A2507,SOURCE!C:Q,13,0)
)))</f>
        <v/>
      </c>
    </row>
    <row r="2508" spans="1:4">
      <c r="A2508">
        <v>2367</v>
      </c>
      <c r="B2508" t="e">
        <f>VLOOKUP(A2508,SOURCE!C:Q,12,0)</f>
        <v>#N/A</v>
      </c>
      <c r="D2508" s="14" t="str">
        <f>IF(A2508&lt;0,VLOOKUP(A2508,lookups!A$1:B$25,2,0),
IF(OR(ISBLANK(A2508),ISNA(B2508)),
"",
"#define "&amp;
VLOOKUP(A2508,SOURCE!C:Q,12,0)&amp;IF(SOURCE!$X$2-LEN(VLOOKUP(A2508,SOURCE!C:Q,12,0))&gt;=0,REPT(" ",SOURCE!$X$2-LEN(VLOOKUP(A2508,SOURCE!C:Q,12,0))),"")&amp;
TEXT(A2508,"???0")&amp;IF(VLOOKUP(A2508,SOURCE!C:Q,13,0)="","","   "&amp;VLOOKUP(A2508,SOURCE!C:Q,13,0)
)))</f>
        <v/>
      </c>
    </row>
    <row r="2509" spans="1:4">
      <c r="A2509">
        <v>2368</v>
      </c>
      <c r="B2509" t="e">
        <f>VLOOKUP(A2509,SOURCE!C:Q,12,0)</f>
        <v>#N/A</v>
      </c>
      <c r="D2509" s="14" t="str">
        <f>IF(A2509&lt;0,VLOOKUP(A2509,lookups!A$1:B$25,2,0),
IF(OR(ISBLANK(A2509),ISNA(B2509)),
"",
"#define "&amp;
VLOOKUP(A2509,SOURCE!C:Q,12,0)&amp;IF(SOURCE!$X$2-LEN(VLOOKUP(A2509,SOURCE!C:Q,12,0))&gt;=0,REPT(" ",SOURCE!$X$2-LEN(VLOOKUP(A2509,SOURCE!C:Q,12,0))),"")&amp;
TEXT(A2509,"???0")&amp;IF(VLOOKUP(A2509,SOURCE!C:Q,13,0)="","","   "&amp;VLOOKUP(A2509,SOURCE!C:Q,13,0)
)))</f>
        <v/>
      </c>
    </row>
    <row r="2510" spans="1:4">
      <c r="A2510">
        <v>2369</v>
      </c>
      <c r="B2510" t="e">
        <f>VLOOKUP(A2510,SOURCE!C:Q,12,0)</f>
        <v>#N/A</v>
      </c>
      <c r="D2510" s="14" t="str">
        <f>IF(A2510&lt;0,VLOOKUP(A2510,lookups!A$1:B$25,2,0),
IF(OR(ISBLANK(A2510),ISNA(B2510)),
"",
"#define "&amp;
VLOOKUP(A2510,SOURCE!C:Q,12,0)&amp;IF(SOURCE!$X$2-LEN(VLOOKUP(A2510,SOURCE!C:Q,12,0))&gt;=0,REPT(" ",SOURCE!$X$2-LEN(VLOOKUP(A2510,SOURCE!C:Q,12,0))),"")&amp;
TEXT(A2510,"???0")&amp;IF(VLOOKUP(A2510,SOURCE!C:Q,13,0)="","","   "&amp;VLOOKUP(A2510,SOURCE!C:Q,13,0)
)))</f>
        <v/>
      </c>
    </row>
    <row r="2511" spans="1:4">
      <c r="A2511">
        <v>2370</v>
      </c>
      <c r="B2511" t="e">
        <f>VLOOKUP(A2511,SOURCE!C:Q,12,0)</f>
        <v>#N/A</v>
      </c>
      <c r="D2511" s="14" t="str">
        <f>IF(A2511&lt;0,VLOOKUP(A2511,lookups!A$1:B$25,2,0),
IF(OR(ISBLANK(A2511),ISNA(B2511)),
"",
"#define "&amp;
VLOOKUP(A2511,SOURCE!C:Q,12,0)&amp;IF(SOURCE!$X$2-LEN(VLOOKUP(A2511,SOURCE!C:Q,12,0))&gt;=0,REPT(" ",SOURCE!$X$2-LEN(VLOOKUP(A2511,SOURCE!C:Q,12,0))),"")&amp;
TEXT(A2511,"???0")&amp;IF(VLOOKUP(A2511,SOURCE!C:Q,13,0)="","","   "&amp;VLOOKUP(A2511,SOURCE!C:Q,13,0)
)))</f>
        <v/>
      </c>
    </row>
    <row r="2512" spans="1:4">
      <c r="A2512">
        <v>2371</v>
      </c>
      <c r="B2512" t="e">
        <f>VLOOKUP(A2512,SOURCE!C:Q,12,0)</f>
        <v>#N/A</v>
      </c>
      <c r="D2512" s="14" t="str">
        <f>IF(A2512&lt;0,VLOOKUP(A2512,lookups!A$1:B$25,2,0),
IF(OR(ISBLANK(A2512),ISNA(B2512)),
"",
"#define "&amp;
VLOOKUP(A2512,SOURCE!C:Q,12,0)&amp;IF(SOURCE!$X$2-LEN(VLOOKUP(A2512,SOURCE!C:Q,12,0))&gt;=0,REPT(" ",SOURCE!$X$2-LEN(VLOOKUP(A2512,SOURCE!C:Q,12,0))),"")&amp;
TEXT(A2512,"???0")&amp;IF(VLOOKUP(A2512,SOURCE!C:Q,13,0)="","","   "&amp;VLOOKUP(A2512,SOURCE!C:Q,13,0)
)))</f>
        <v/>
      </c>
    </row>
    <row r="2513" spans="1:4">
      <c r="A2513">
        <v>2372</v>
      </c>
      <c r="B2513" t="e">
        <f>VLOOKUP(A2513,SOURCE!C:Q,12,0)</f>
        <v>#N/A</v>
      </c>
      <c r="D2513" s="14" t="str">
        <f>IF(A2513&lt;0,VLOOKUP(A2513,lookups!A$1:B$25,2,0),
IF(OR(ISBLANK(A2513),ISNA(B2513)),
"",
"#define "&amp;
VLOOKUP(A2513,SOURCE!C:Q,12,0)&amp;IF(SOURCE!$X$2-LEN(VLOOKUP(A2513,SOURCE!C:Q,12,0))&gt;=0,REPT(" ",SOURCE!$X$2-LEN(VLOOKUP(A2513,SOURCE!C:Q,12,0))),"")&amp;
TEXT(A2513,"???0")&amp;IF(VLOOKUP(A2513,SOURCE!C:Q,13,0)="","","   "&amp;VLOOKUP(A2513,SOURCE!C:Q,13,0)
)))</f>
        <v/>
      </c>
    </row>
    <row r="2514" spans="1:4">
      <c r="A2514">
        <v>2373</v>
      </c>
      <c r="B2514" t="e">
        <f>VLOOKUP(A2514,SOURCE!C:Q,12,0)</f>
        <v>#N/A</v>
      </c>
      <c r="D2514" s="14" t="str">
        <f>IF(A2514&lt;0,VLOOKUP(A2514,lookups!A$1:B$25,2,0),
IF(OR(ISBLANK(A2514),ISNA(B2514)),
"",
"#define "&amp;
VLOOKUP(A2514,SOURCE!C:Q,12,0)&amp;IF(SOURCE!$X$2-LEN(VLOOKUP(A2514,SOURCE!C:Q,12,0))&gt;=0,REPT(" ",SOURCE!$X$2-LEN(VLOOKUP(A2514,SOURCE!C:Q,12,0))),"")&amp;
TEXT(A2514,"???0")&amp;IF(VLOOKUP(A2514,SOURCE!C:Q,13,0)="","","   "&amp;VLOOKUP(A2514,SOURCE!C:Q,13,0)
)))</f>
        <v/>
      </c>
    </row>
    <row r="2515" spans="1:4">
      <c r="A2515">
        <v>2374</v>
      </c>
      <c r="B2515" t="e">
        <f>VLOOKUP(A2515,SOURCE!C:Q,12,0)</f>
        <v>#N/A</v>
      </c>
      <c r="D2515" s="14" t="str">
        <f>IF(A2515&lt;0,VLOOKUP(A2515,lookups!A$1:B$25,2,0),
IF(OR(ISBLANK(A2515),ISNA(B2515)),
"",
"#define "&amp;
VLOOKUP(A2515,SOURCE!C:Q,12,0)&amp;IF(SOURCE!$X$2-LEN(VLOOKUP(A2515,SOURCE!C:Q,12,0))&gt;=0,REPT(" ",SOURCE!$X$2-LEN(VLOOKUP(A2515,SOURCE!C:Q,12,0))),"")&amp;
TEXT(A2515,"???0")&amp;IF(VLOOKUP(A2515,SOURCE!C:Q,13,0)="","","   "&amp;VLOOKUP(A2515,SOURCE!C:Q,13,0)
)))</f>
        <v/>
      </c>
    </row>
    <row r="2516" spans="1:4">
      <c r="A2516">
        <v>2375</v>
      </c>
      <c r="B2516" t="e">
        <f>VLOOKUP(A2516,SOURCE!C:Q,12,0)</f>
        <v>#N/A</v>
      </c>
      <c r="D2516" s="14" t="str">
        <f>IF(A2516&lt;0,VLOOKUP(A2516,lookups!A$1:B$25,2,0),
IF(OR(ISBLANK(A2516),ISNA(B2516)),
"",
"#define "&amp;
VLOOKUP(A2516,SOURCE!C:Q,12,0)&amp;IF(SOURCE!$X$2-LEN(VLOOKUP(A2516,SOURCE!C:Q,12,0))&gt;=0,REPT(" ",SOURCE!$X$2-LEN(VLOOKUP(A2516,SOURCE!C:Q,12,0))),"")&amp;
TEXT(A2516,"???0")&amp;IF(VLOOKUP(A2516,SOURCE!C:Q,13,0)="","","   "&amp;VLOOKUP(A2516,SOURCE!C:Q,13,0)
)))</f>
        <v/>
      </c>
    </row>
    <row r="2517" spans="1:4">
      <c r="A2517">
        <v>2376</v>
      </c>
      <c r="B2517" t="e">
        <f>VLOOKUP(A2517,SOURCE!C:Q,12,0)</f>
        <v>#N/A</v>
      </c>
      <c r="D2517" s="14" t="str">
        <f>IF(A2517&lt;0,VLOOKUP(A2517,lookups!A$1:B$25,2,0),
IF(OR(ISBLANK(A2517),ISNA(B2517)),
"",
"#define "&amp;
VLOOKUP(A2517,SOURCE!C:Q,12,0)&amp;IF(SOURCE!$X$2-LEN(VLOOKUP(A2517,SOURCE!C:Q,12,0))&gt;=0,REPT(" ",SOURCE!$X$2-LEN(VLOOKUP(A2517,SOURCE!C:Q,12,0))),"")&amp;
TEXT(A2517,"???0")&amp;IF(VLOOKUP(A2517,SOURCE!C:Q,13,0)="","","   "&amp;VLOOKUP(A2517,SOURCE!C:Q,13,0)
)))</f>
        <v/>
      </c>
    </row>
    <row r="2518" spans="1:4">
      <c r="A2518">
        <v>2377</v>
      </c>
      <c r="B2518" t="e">
        <f>VLOOKUP(A2518,SOURCE!C:Q,12,0)</f>
        <v>#N/A</v>
      </c>
      <c r="D2518" s="14" t="str">
        <f>IF(A2518&lt;0,VLOOKUP(A2518,lookups!A$1:B$25,2,0),
IF(OR(ISBLANK(A2518),ISNA(B2518)),
"",
"#define "&amp;
VLOOKUP(A2518,SOURCE!C:Q,12,0)&amp;IF(SOURCE!$X$2-LEN(VLOOKUP(A2518,SOURCE!C:Q,12,0))&gt;=0,REPT(" ",SOURCE!$X$2-LEN(VLOOKUP(A2518,SOURCE!C:Q,12,0))),"")&amp;
TEXT(A2518,"???0")&amp;IF(VLOOKUP(A2518,SOURCE!C:Q,13,0)="","","   "&amp;VLOOKUP(A2518,SOURCE!C:Q,13,0)
)))</f>
        <v/>
      </c>
    </row>
    <row r="2519" spans="1:4">
      <c r="A2519">
        <v>2378</v>
      </c>
      <c r="B2519" t="e">
        <f>VLOOKUP(A2519,SOURCE!C:Q,12,0)</f>
        <v>#N/A</v>
      </c>
      <c r="D2519" s="14" t="str">
        <f>IF(A2519&lt;0,VLOOKUP(A2519,lookups!A$1:B$25,2,0),
IF(OR(ISBLANK(A2519),ISNA(B2519)),
"",
"#define "&amp;
VLOOKUP(A2519,SOURCE!C:Q,12,0)&amp;IF(SOURCE!$X$2-LEN(VLOOKUP(A2519,SOURCE!C:Q,12,0))&gt;=0,REPT(" ",SOURCE!$X$2-LEN(VLOOKUP(A2519,SOURCE!C:Q,12,0))),"")&amp;
TEXT(A2519,"???0")&amp;IF(VLOOKUP(A2519,SOURCE!C:Q,13,0)="","","   "&amp;VLOOKUP(A2519,SOURCE!C:Q,13,0)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1"/>
      <c r="B1" s="23"/>
    </row>
    <row r="2" spans="1:2">
      <c r="A2" s="21">
        <v>-10</v>
      </c>
      <c r="B2" s="23" t="s">
        <v>2209</v>
      </c>
    </row>
    <row r="3" spans="1:2">
      <c r="A3" s="21">
        <v>-11</v>
      </c>
      <c r="B3" s="23" t="s">
        <v>2210</v>
      </c>
    </row>
    <row r="4" spans="1:2">
      <c r="A4" s="21">
        <v>-12</v>
      </c>
      <c r="B4" s="23" t="s">
        <v>2212</v>
      </c>
    </row>
    <row r="5" spans="1:2">
      <c r="A5" s="21">
        <v>-13</v>
      </c>
      <c r="B5" s="23" t="s">
        <v>2211</v>
      </c>
    </row>
    <row r="6" spans="1:2">
      <c r="A6" s="21"/>
      <c r="B6" s="21"/>
    </row>
    <row r="7" spans="1:2">
      <c r="A7" s="21"/>
      <c r="B7" s="24"/>
    </row>
    <row r="8" spans="1:2">
      <c r="A8" s="21"/>
      <c r="B8" s="24"/>
    </row>
    <row r="9" spans="1:2">
      <c r="A9" s="21"/>
      <c r="B9" s="24"/>
    </row>
    <row r="10" spans="1:2">
      <c r="A10" s="21"/>
      <c r="B10" s="21"/>
    </row>
    <row r="11" spans="1:2">
      <c r="A11" s="21"/>
      <c r="B11" s="21"/>
    </row>
    <row r="12" spans="1:2">
      <c r="A12" s="21"/>
      <c r="B12" s="21"/>
    </row>
    <row r="13" spans="1:2">
      <c r="A13" s="21"/>
      <c r="B13" s="21"/>
    </row>
    <row r="14" spans="1:2">
      <c r="A14" s="21"/>
      <c r="B14" s="21"/>
    </row>
    <row r="15" spans="1:2">
      <c r="A15" s="21"/>
      <c r="B15" s="21"/>
    </row>
    <row r="16" spans="1:2">
      <c r="A16" s="21"/>
      <c r="B16" s="21"/>
    </row>
    <row r="17" spans="1:2">
      <c r="A17" s="21"/>
      <c r="B17" s="21"/>
    </row>
    <row r="18" spans="1:2">
      <c r="A18" s="21"/>
      <c r="B18" s="21"/>
    </row>
    <row r="19" spans="1:2">
      <c r="A19" s="21"/>
      <c r="B19" s="21"/>
    </row>
    <row r="20" spans="1:2">
      <c r="A20" s="21"/>
      <c r="B20" s="21"/>
    </row>
    <row r="21" spans="1:2">
      <c r="A21" s="21"/>
      <c r="B21" s="21"/>
    </row>
    <row r="22" spans="1:2">
      <c r="A22" s="21"/>
      <c r="B22" s="21"/>
    </row>
    <row r="23" spans="1:2">
      <c r="A23" s="21"/>
      <c r="B23" s="21"/>
    </row>
    <row r="24" spans="1:2">
      <c r="A24" s="21"/>
      <c r="B24" s="21"/>
    </row>
    <row r="25" spans="1:2">
      <c r="A25" s="21"/>
      <c r="B25" s="2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2">
        <v>1931</v>
      </c>
      <c r="B6" s="17" t="s">
        <v>1318</v>
      </c>
      <c r="C6" s="17" t="s">
        <v>1318</v>
      </c>
    </row>
    <row r="7" spans="1:3">
      <c r="A7" s="12">
        <v>1932</v>
      </c>
      <c r="B7" s="17" t="s">
        <v>1320</v>
      </c>
      <c r="C7" s="17" t="s">
        <v>1320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2020-09-02T16:12:19Z</dcterms:modified>
</cp:coreProperties>
</file>